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lgu\Documents\Project\"/>
    </mc:Choice>
  </mc:AlternateContent>
  <xr:revisionPtr revIDLastSave="0" documentId="13_ncr:1_{23D42115-9199-43D3-AB08-5EDF1F00E7E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PY500_stock_price" sheetId="1" r:id="rId1"/>
    <sheet name="Sheet7" sheetId="12" r:id="rId2"/>
    <sheet name="Convert" sheetId="3" r:id="rId3"/>
    <sheet name="GDP_Change" sheetId="2" r:id="rId4"/>
    <sheet name="GDP" sheetId="4" r:id="rId5"/>
    <sheet name="yield-curve-rates-1990-2021" sheetId="5" r:id="rId6"/>
    <sheet name="DX-Y.NYB" sheetId="6" r:id="rId7"/>
    <sheet name=" All Em Total Nonfarm" sheetId="7" r:id="rId8"/>
    <sheet name="fredgraph" sheetId="8" r:id="rId9"/>
    <sheet name="MEPAINUSA672N" sheetId="9" r:id="rId10"/>
    <sheet name="FEDFUNDS" sheetId="10" r:id="rId11"/>
    <sheet name="UNRATE" sheetId="11" r:id="rId12"/>
  </sheets>
  <definedNames>
    <definedName name="_xlnm._FilterDatabase" localSheetId="0" hidden="1">SPY500_stock_price!$A$1:$U$1563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 s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 s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 s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 s="1"/>
  <c r="Q677" i="1" s="1"/>
  <c r="Q678" i="1"/>
  <c r="Q679" i="1" s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 s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 s="1"/>
  <c r="Q729" i="1" s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 s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 s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 s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 s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 s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 s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 s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2" i="1"/>
  <c r="C3" i="12"/>
  <c r="C4" i="12" s="1"/>
  <c r="C5" i="12" s="1"/>
  <c r="C6" i="12" s="1"/>
  <c r="C7" i="12" s="1"/>
  <c r="C8" i="12" s="1"/>
  <c r="C9" i="12" s="1"/>
  <c r="C10" i="12" s="1"/>
  <c r="C11" i="12" s="1"/>
  <c r="C2" i="12"/>
  <c r="C1" i="12"/>
  <c r="B2" i="12"/>
  <c r="B3" i="12"/>
  <c r="B4" i="12"/>
  <c r="B5" i="12"/>
  <c r="B6" i="12"/>
  <c r="B7" i="12"/>
  <c r="B8" i="12"/>
  <c r="B9" i="12"/>
  <c r="B10" i="12"/>
  <c r="B11" i="12"/>
  <c r="B1" i="12"/>
  <c r="R7" i="1"/>
  <c r="R8" i="1" s="1"/>
  <c r="R9" i="1" s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/>
  <c r="R317" i="1" s="1"/>
  <c r="R318" i="1" s="1"/>
  <c r="R319" i="1" s="1"/>
  <c r="R320" i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R347" i="1" s="1"/>
  <c r="R348" i="1" s="1"/>
  <c r="R349" i="1" s="1"/>
  <c r="R350" i="1" s="1"/>
  <c r="R351" i="1" s="1"/>
  <c r="R352" i="1" s="1"/>
  <c r="R353" i="1" s="1"/>
  <c r="R354" i="1" s="1"/>
  <c r="R355" i="1"/>
  <c r="R356" i="1" s="1"/>
  <c r="R357" i="1" s="1"/>
  <c r="R358" i="1" s="1"/>
  <c r="R359" i="1" s="1"/>
  <c r="R360" i="1" s="1"/>
  <c r="R361" i="1" s="1"/>
  <c r="R362" i="1" s="1"/>
  <c r="R363" i="1" s="1"/>
  <c r="R364" i="1" s="1"/>
  <c r="R365" i="1" s="1"/>
  <c r="R366" i="1" s="1"/>
  <c r="R367" i="1" s="1"/>
  <c r="R368" i="1" s="1"/>
  <c r="R369" i="1" s="1"/>
  <c r="R370" i="1" s="1"/>
  <c r="R371" i="1" s="1"/>
  <c r="R372" i="1" s="1"/>
  <c r="R373" i="1" s="1"/>
  <c r="R374" i="1" s="1"/>
  <c r="R375" i="1" s="1"/>
  <c r="R376" i="1" s="1"/>
  <c r="R377" i="1" s="1"/>
  <c r="R378" i="1" s="1"/>
  <c r="R379" i="1" s="1"/>
  <c r="R380" i="1" s="1"/>
  <c r="R381" i="1"/>
  <c r="R382" i="1" s="1"/>
  <c r="R383" i="1" s="1"/>
  <c r="R384" i="1" s="1"/>
  <c r="R385" i="1" s="1"/>
  <c r="R386" i="1" s="1"/>
  <c r="R387" i="1" s="1"/>
  <c r="R388" i="1" s="1"/>
  <c r="R389" i="1" s="1"/>
  <c r="R390" i="1" s="1"/>
  <c r="R391" i="1" s="1"/>
  <c r="R392" i="1" s="1"/>
  <c r="R393" i="1" s="1"/>
  <c r="R394" i="1" s="1"/>
  <c r="R395" i="1" s="1"/>
  <c r="R396" i="1" s="1"/>
  <c r="R397" i="1" s="1"/>
  <c r="R398" i="1" s="1"/>
  <c r="R399" i="1" s="1"/>
  <c r="R400" i="1" s="1"/>
  <c r="R401" i="1" s="1"/>
  <c r="R402" i="1" s="1"/>
  <c r="R403" i="1" s="1"/>
  <c r="R404" i="1" s="1"/>
  <c r="R405" i="1" s="1"/>
  <c r="R406" i="1" s="1"/>
  <c r="R407" i="1" s="1"/>
  <c r="R408" i="1" s="1"/>
  <c r="R409" i="1" s="1"/>
  <c r="R410" i="1" s="1"/>
  <c r="R411" i="1" s="1"/>
  <c r="R412" i="1" s="1"/>
  <c r="R413" i="1" s="1"/>
  <c r="R414" i="1" s="1"/>
  <c r="R415" i="1" s="1"/>
  <c r="R416" i="1"/>
  <c r="R417" i="1" s="1"/>
  <c r="R418" i="1" s="1"/>
  <c r="R419" i="1" s="1"/>
  <c r="R420" i="1" s="1"/>
  <c r="R421" i="1" s="1"/>
  <c r="R422" i="1" s="1"/>
  <c r="R423" i="1" s="1"/>
  <c r="R424" i="1" s="1"/>
  <c r="R425" i="1" s="1"/>
  <c r="R426" i="1" s="1"/>
  <c r="R427" i="1" s="1"/>
  <c r="R428" i="1" s="1"/>
  <c r="R429" i="1" s="1"/>
  <c r="R430" i="1" s="1"/>
  <c r="R431" i="1" s="1"/>
  <c r="R432" i="1" s="1"/>
  <c r="R433" i="1" s="1"/>
  <c r="R434" i="1" s="1"/>
  <c r="R435" i="1" s="1"/>
  <c r="R436" i="1" s="1"/>
  <c r="R437" i="1" s="1"/>
  <c r="R438" i="1" s="1"/>
  <c r="R439" i="1" s="1"/>
  <c r="R440" i="1" s="1"/>
  <c r="R441" i="1" s="1"/>
  <c r="R442" i="1" s="1"/>
  <c r="R443" i="1" s="1"/>
  <c r="R444" i="1" s="1"/>
  <c r="R445" i="1" s="1"/>
  <c r="R446" i="1" s="1"/>
  <c r="R447" i="1" s="1"/>
  <c r="R448" i="1" s="1"/>
  <c r="R449" i="1" s="1"/>
  <c r="R450" i="1" s="1"/>
  <c r="R451" i="1" s="1"/>
  <c r="R452" i="1" s="1"/>
  <c r="R453" i="1" s="1"/>
  <c r="R454" i="1" s="1"/>
  <c r="R455" i="1"/>
  <c r="R456" i="1"/>
  <c r="R457" i="1" s="1"/>
  <c r="R458" i="1" s="1"/>
  <c r="R459" i="1" s="1"/>
  <c r="R460" i="1" s="1"/>
  <c r="R461" i="1" s="1"/>
  <c r="R462" i="1" s="1"/>
  <c r="R463" i="1" s="1"/>
  <c r="R464" i="1" s="1"/>
  <c r="R465" i="1" s="1"/>
  <c r="R466" i="1" s="1"/>
  <c r="R467" i="1" s="1"/>
  <c r="R468" i="1" s="1"/>
  <c r="R469" i="1" s="1"/>
  <c r="R470" i="1" s="1"/>
  <c r="R471" i="1" s="1"/>
  <c r="R472" i="1" s="1"/>
  <c r="R473" i="1" s="1"/>
  <c r="R474" i="1" s="1"/>
  <c r="R475" i="1" s="1"/>
  <c r="R476" i="1" s="1"/>
  <c r="R477" i="1" s="1"/>
  <c r="R478" i="1" s="1"/>
  <c r="R479" i="1" s="1"/>
  <c r="R480" i="1" s="1"/>
  <c r="R481" i="1"/>
  <c r="R482" i="1" s="1"/>
  <c r="R483" i="1" s="1"/>
  <c r="R484" i="1" s="1"/>
  <c r="R485" i="1" s="1"/>
  <c r="R486" i="1" s="1"/>
  <c r="R487" i="1" s="1"/>
  <c r="R488" i="1" s="1"/>
  <c r="R489" i="1" s="1"/>
  <c r="R490" i="1" s="1"/>
  <c r="R491" i="1" s="1"/>
  <c r="R492" i="1" s="1"/>
  <c r="R493" i="1" s="1"/>
  <c r="R494" i="1"/>
  <c r="R495" i="1" s="1"/>
  <c r="R496" i="1" s="1"/>
  <c r="R497" i="1" s="1"/>
  <c r="R498" i="1" s="1"/>
  <c r="R499" i="1" s="1"/>
  <c r="R500" i="1" s="1"/>
  <c r="R501" i="1" s="1"/>
  <c r="R502" i="1" s="1"/>
  <c r="R503" i="1" s="1"/>
  <c r="R504" i="1" s="1"/>
  <c r="R505" i="1" s="1"/>
  <c r="R506" i="1" s="1"/>
  <c r="R507" i="1" s="1"/>
  <c r="R508" i="1" s="1"/>
  <c r="R509" i="1" s="1"/>
  <c r="R510" i="1" s="1"/>
  <c r="R511" i="1" s="1"/>
  <c r="R512" i="1" s="1"/>
  <c r="R513" i="1" s="1"/>
  <c r="R514" i="1" s="1"/>
  <c r="R515" i="1" s="1"/>
  <c r="R516" i="1" s="1"/>
  <c r="R517" i="1" s="1"/>
  <c r="R518" i="1" s="1"/>
  <c r="R519" i="1" s="1"/>
  <c r="R520" i="1" s="1"/>
  <c r="R521" i="1" s="1"/>
  <c r="R522" i="1" s="1"/>
  <c r="R523" i="1" s="1"/>
  <c r="R524" i="1" s="1"/>
  <c r="R525" i="1" s="1"/>
  <c r="R526" i="1" s="1"/>
  <c r="R527" i="1" s="1"/>
  <c r="R528" i="1" s="1"/>
  <c r="R529" i="1" s="1"/>
  <c r="R530" i="1" s="1"/>
  <c r="R531" i="1" s="1"/>
  <c r="R532" i="1" s="1"/>
  <c r="R533" i="1" s="1"/>
  <c r="R534" i="1" s="1"/>
  <c r="R535" i="1" s="1"/>
  <c r="R536" i="1" s="1"/>
  <c r="R537" i="1" s="1"/>
  <c r="R538" i="1" s="1"/>
  <c r="R539" i="1" s="1"/>
  <c r="R540" i="1" s="1"/>
  <c r="R541" i="1" s="1"/>
  <c r="R542" i="1" s="1"/>
  <c r="R543" i="1" s="1"/>
  <c r="R544" i="1" s="1"/>
  <c r="R545" i="1" s="1"/>
  <c r="R546" i="1" s="1"/>
  <c r="R547" i="1" s="1"/>
  <c r="R548" i="1" s="1"/>
  <c r="R549" i="1" s="1"/>
  <c r="R550" i="1" s="1"/>
  <c r="R551" i="1" s="1"/>
  <c r="R552" i="1" s="1"/>
  <c r="R553" i="1" s="1"/>
  <c r="R554" i="1" s="1"/>
  <c r="R555" i="1"/>
  <c r="R556" i="1" s="1"/>
  <c r="R557" i="1" s="1"/>
  <c r="R558" i="1" s="1"/>
  <c r="R559" i="1" s="1"/>
  <c r="R560" i="1" s="1"/>
  <c r="R561" i="1" s="1"/>
  <c r="R562" i="1" s="1"/>
  <c r="R563" i="1" s="1"/>
  <c r="R564" i="1" s="1"/>
  <c r="R565" i="1" s="1"/>
  <c r="R566" i="1" s="1"/>
  <c r="R567" i="1" s="1"/>
  <c r="R568" i="1"/>
  <c r="R569" i="1" s="1"/>
  <c r="R570" i="1" s="1"/>
  <c r="R571" i="1" s="1"/>
  <c r="R572" i="1" s="1"/>
  <c r="R573" i="1" s="1"/>
  <c r="R574" i="1" s="1"/>
  <c r="R575" i="1" s="1"/>
  <c r="R576" i="1" s="1"/>
  <c r="R577" i="1" s="1"/>
  <c r="R578" i="1" s="1"/>
  <c r="R579" i="1" s="1"/>
  <c r="R580" i="1" s="1"/>
  <c r="R581" i="1"/>
  <c r="R582" i="1" s="1"/>
  <c r="R583" i="1" s="1"/>
  <c r="R584" i="1" s="1"/>
  <c r="R585" i="1" s="1"/>
  <c r="R586" i="1" s="1"/>
  <c r="R587" i="1" s="1"/>
  <c r="R588" i="1" s="1"/>
  <c r="R589" i="1" s="1"/>
  <c r="R590" i="1" s="1"/>
  <c r="R591" i="1" s="1"/>
  <c r="R592" i="1" s="1"/>
  <c r="R593" i="1" s="1"/>
  <c r="R594" i="1" s="1"/>
  <c r="R595" i="1" s="1"/>
  <c r="R596" i="1" s="1"/>
  <c r="R597" i="1" s="1"/>
  <c r="R598" i="1" s="1"/>
  <c r="R599" i="1" s="1"/>
  <c r="R600" i="1" s="1"/>
  <c r="R601" i="1" s="1"/>
  <c r="R602" i="1" s="1"/>
  <c r="R603" i="1" s="1"/>
  <c r="R604" i="1" s="1"/>
  <c r="R605" i="1" s="1"/>
  <c r="R606" i="1" s="1"/>
  <c r="R607" i="1" s="1"/>
  <c r="R608" i="1" s="1"/>
  <c r="R609" i="1" s="1"/>
  <c r="R610" i="1" s="1"/>
  <c r="R611" i="1" s="1"/>
  <c r="R612" i="1" s="1"/>
  <c r="R613" i="1" s="1"/>
  <c r="R614" i="1" s="1"/>
  <c r="R615" i="1" s="1"/>
  <c r="R616" i="1"/>
  <c r="R617" i="1" s="1"/>
  <c r="R618" i="1" s="1"/>
  <c r="R619" i="1" s="1"/>
  <c r="R620" i="1" s="1"/>
  <c r="R621" i="1" s="1"/>
  <c r="R622" i="1" s="1"/>
  <c r="R623" i="1" s="1"/>
  <c r="R624" i="1" s="1"/>
  <c r="R625" i="1" s="1"/>
  <c r="R626" i="1" s="1"/>
  <c r="R627" i="1" s="1"/>
  <c r="R628" i="1" s="1"/>
  <c r="R629" i="1" s="1"/>
  <c r="R630" i="1" s="1"/>
  <c r="R631" i="1" s="1"/>
  <c r="R632" i="1" s="1"/>
  <c r="R633" i="1" s="1"/>
  <c r="R634" i="1" s="1"/>
  <c r="R635" i="1" s="1"/>
  <c r="R636" i="1" s="1"/>
  <c r="R637" i="1" s="1"/>
  <c r="R638" i="1" s="1"/>
  <c r="R639" i="1" s="1"/>
  <c r="R640" i="1" s="1"/>
  <c r="R641" i="1" s="1"/>
  <c r="R642" i="1" s="1"/>
  <c r="R643" i="1" s="1"/>
  <c r="R644" i="1" s="1"/>
  <c r="R645" i="1" s="1"/>
  <c r="R646" i="1" s="1"/>
  <c r="R647" i="1" s="1"/>
  <c r="R648" i="1" s="1"/>
  <c r="R649" i="1" s="1"/>
  <c r="R650" i="1" s="1"/>
  <c r="R651" i="1" s="1"/>
  <c r="R652" i="1" s="1"/>
  <c r="R653" i="1" s="1"/>
  <c r="R654" i="1" s="1"/>
  <c r="R655" i="1"/>
  <c r="R656" i="1" s="1"/>
  <c r="R657" i="1" s="1"/>
  <c r="R658" i="1" s="1"/>
  <c r="R659" i="1" s="1"/>
  <c r="R660" i="1" s="1"/>
  <c r="R661" i="1" s="1"/>
  <c r="R662" i="1" s="1"/>
  <c r="R663" i="1" s="1"/>
  <c r="R664" i="1" s="1"/>
  <c r="R665" i="1" s="1"/>
  <c r="R666" i="1" s="1"/>
  <c r="R667" i="1" s="1"/>
  <c r="R668" i="1" s="1"/>
  <c r="R669" i="1" s="1"/>
  <c r="R670" i="1" s="1"/>
  <c r="R671" i="1" s="1"/>
  <c r="R672" i="1" s="1"/>
  <c r="R673" i="1" s="1"/>
  <c r="R674" i="1" s="1"/>
  <c r="R675" i="1" s="1"/>
  <c r="R676" i="1" s="1"/>
  <c r="R677" i="1" s="1"/>
  <c r="R678" i="1" s="1"/>
  <c r="R679" i="1" s="1"/>
  <c r="R680" i="1" s="1"/>
  <c r="R681" i="1" s="1"/>
  <c r="R682" i="1" s="1"/>
  <c r="R683" i="1" s="1"/>
  <c r="R684" i="1" s="1"/>
  <c r="R685" i="1" s="1"/>
  <c r="R686" i="1" s="1"/>
  <c r="R687" i="1" s="1"/>
  <c r="R688" i="1" s="1"/>
  <c r="R689" i="1" s="1"/>
  <c r="R690" i="1" s="1"/>
  <c r="R691" i="1" s="1"/>
  <c r="R692" i="1" s="1"/>
  <c r="R693" i="1" s="1"/>
  <c r="R694" i="1"/>
  <c r="R695" i="1" s="1"/>
  <c r="R696" i="1" s="1"/>
  <c r="R697" i="1" s="1"/>
  <c r="R698" i="1" s="1"/>
  <c r="R699" i="1" s="1"/>
  <c r="R700" i="1" s="1"/>
  <c r="R701" i="1" s="1"/>
  <c r="R702" i="1" s="1"/>
  <c r="R703" i="1" s="1"/>
  <c r="R704" i="1" s="1"/>
  <c r="R705" i="1" s="1"/>
  <c r="R706" i="1" s="1"/>
  <c r="R707" i="1" s="1"/>
  <c r="R708" i="1" s="1"/>
  <c r="R709" i="1" s="1"/>
  <c r="R710" i="1" s="1"/>
  <c r="R711" i="1" s="1"/>
  <c r="R712" i="1" s="1"/>
  <c r="R713" i="1" s="1"/>
  <c r="R714" i="1" s="1"/>
  <c r="R715" i="1" s="1"/>
  <c r="R716" i="1" s="1"/>
  <c r="R717" i="1" s="1"/>
  <c r="R718" i="1" s="1"/>
  <c r="R719" i="1" s="1"/>
  <c r="R720" i="1" s="1"/>
  <c r="R721" i="1" s="1"/>
  <c r="R722" i="1" s="1"/>
  <c r="R723" i="1" s="1"/>
  <c r="R724" i="1" s="1"/>
  <c r="R725" i="1" s="1"/>
  <c r="R726" i="1" s="1"/>
  <c r="R727" i="1" s="1"/>
  <c r="R728" i="1" s="1"/>
  <c r="R729" i="1"/>
  <c r="R730" i="1" s="1"/>
  <c r="R731" i="1" s="1"/>
  <c r="R732" i="1" s="1"/>
  <c r="R733" i="1" s="1"/>
  <c r="R734" i="1" s="1"/>
  <c r="R735" i="1" s="1"/>
  <c r="R736" i="1" s="1"/>
  <c r="R737" i="1" s="1"/>
  <c r="R738" i="1" s="1"/>
  <c r="R739" i="1" s="1"/>
  <c r="R740" i="1" s="1"/>
  <c r="R741" i="1" s="1"/>
  <c r="R742" i="1" s="1"/>
  <c r="R743" i="1" s="1"/>
  <c r="R744" i="1" s="1"/>
  <c r="R745" i="1" s="1"/>
  <c r="R746" i="1" s="1"/>
  <c r="R747" i="1" s="1"/>
  <c r="R748" i="1" s="1"/>
  <c r="R749" i="1" s="1"/>
  <c r="R750" i="1" s="1"/>
  <c r="R751" i="1" s="1"/>
  <c r="R752" i="1" s="1"/>
  <c r="R753" i="1" s="1"/>
  <c r="R754" i="1" s="1"/>
  <c r="R755" i="1" s="1"/>
  <c r="R756" i="1" s="1"/>
  <c r="R757" i="1" s="1"/>
  <c r="R758" i="1" s="1"/>
  <c r="R759" i="1" s="1"/>
  <c r="R760" i="1" s="1"/>
  <c r="R761" i="1" s="1"/>
  <c r="R762" i="1" s="1"/>
  <c r="R763" i="1" s="1"/>
  <c r="R764" i="1" s="1"/>
  <c r="R765" i="1" s="1"/>
  <c r="R766" i="1" s="1"/>
  <c r="R767" i="1" s="1"/>
  <c r="R768" i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R782" i="1" s="1"/>
  <c r="R783" i="1" s="1"/>
  <c r="R784" i="1" s="1"/>
  <c r="R785" i="1" s="1"/>
  <c r="R786" i="1" s="1"/>
  <c r="R787" i="1" s="1"/>
  <c r="R788" i="1" s="1"/>
  <c r="R789" i="1" s="1"/>
  <c r="R790" i="1" s="1"/>
  <c r="R791" i="1" s="1"/>
  <c r="R792" i="1" s="1"/>
  <c r="R793" i="1" s="1"/>
  <c r="R794" i="1" s="1"/>
  <c r="R795" i="1" s="1"/>
  <c r="R796" i="1" s="1"/>
  <c r="R797" i="1" s="1"/>
  <c r="R798" i="1" s="1"/>
  <c r="R799" i="1" s="1"/>
  <c r="R800" i="1" s="1"/>
  <c r="R801" i="1" s="1"/>
  <c r="R802" i="1" s="1"/>
  <c r="R803" i="1" s="1"/>
  <c r="R804" i="1" s="1"/>
  <c r="R805" i="1" s="1"/>
  <c r="R806" i="1" s="1"/>
  <c r="R807" i="1" s="1"/>
  <c r="R808" i="1" s="1"/>
  <c r="R809" i="1" s="1"/>
  <c r="R810" i="1" s="1"/>
  <c r="R811" i="1" s="1"/>
  <c r="R812" i="1" s="1"/>
  <c r="R813" i="1" s="1"/>
  <c r="R814" i="1" s="1"/>
  <c r="R815" i="1" s="1"/>
  <c r="R816" i="1"/>
  <c r="R817" i="1" s="1"/>
  <c r="R818" i="1" s="1"/>
  <c r="R819" i="1" s="1"/>
  <c r="R820" i="1" s="1"/>
  <c r="R821" i="1" s="1"/>
  <c r="R822" i="1" s="1"/>
  <c r="R823" i="1" s="1"/>
  <c r="R824" i="1" s="1"/>
  <c r="R825" i="1" s="1"/>
  <c r="R826" i="1" s="1"/>
  <c r="R827" i="1" s="1"/>
  <c r="R828" i="1" s="1"/>
  <c r="R829" i="1"/>
  <c r="R830" i="1" s="1"/>
  <c r="R831" i="1" s="1"/>
  <c r="R832" i="1" s="1"/>
  <c r="R833" i="1" s="1"/>
  <c r="R834" i="1" s="1"/>
  <c r="R835" i="1" s="1"/>
  <c r="R836" i="1" s="1"/>
  <c r="R837" i="1" s="1"/>
  <c r="R838" i="1" s="1"/>
  <c r="R839" i="1" s="1"/>
  <c r="R840" i="1" s="1"/>
  <c r="R841" i="1" s="1"/>
  <c r="R842" i="1" s="1"/>
  <c r="R843" i="1" s="1"/>
  <c r="R844" i="1" s="1"/>
  <c r="R845" i="1" s="1"/>
  <c r="R846" i="1" s="1"/>
  <c r="R847" i="1" s="1"/>
  <c r="R848" i="1" s="1"/>
  <c r="R849" i="1" s="1"/>
  <c r="R850" i="1" s="1"/>
  <c r="R851" i="1" s="1"/>
  <c r="R852" i="1" s="1"/>
  <c r="R853" i="1" s="1"/>
  <c r="R854" i="1" s="1"/>
  <c r="R855" i="1"/>
  <c r="R856" i="1"/>
  <c r="R857" i="1" s="1"/>
  <c r="R858" i="1" s="1"/>
  <c r="R859" i="1" s="1"/>
  <c r="R860" i="1" s="1"/>
  <c r="R861" i="1" s="1"/>
  <c r="R862" i="1" s="1"/>
  <c r="R863" i="1" s="1"/>
  <c r="R864" i="1" s="1"/>
  <c r="R865" i="1" s="1"/>
  <c r="R866" i="1" s="1"/>
  <c r="R867" i="1" s="1"/>
  <c r="R868" i="1" s="1"/>
  <c r="R869" i="1" s="1"/>
  <c r="R870" i="1" s="1"/>
  <c r="R871" i="1" s="1"/>
  <c r="R872" i="1" s="1"/>
  <c r="R873" i="1" s="1"/>
  <c r="R874" i="1" s="1"/>
  <c r="R875" i="1" s="1"/>
  <c r="R876" i="1" s="1"/>
  <c r="R877" i="1" s="1"/>
  <c r="R878" i="1" s="1"/>
  <c r="R879" i="1" s="1"/>
  <c r="R880" i="1" s="1"/>
  <c r="R881" i="1" s="1"/>
  <c r="R882" i="1" s="1"/>
  <c r="R883" i="1" s="1"/>
  <c r="R884" i="1" s="1"/>
  <c r="R885" i="1" s="1"/>
  <c r="R886" i="1" s="1"/>
  <c r="R887" i="1" s="1"/>
  <c r="R888" i="1" s="1"/>
  <c r="R889" i="1" s="1"/>
  <c r="R890" i="1"/>
  <c r="R891" i="1" s="1"/>
  <c r="R892" i="1" s="1"/>
  <c r="R893" i="1" s="1"/>
  <c r="R894" i="1"/>
  <c r="R895" i="1" s="1"/>
  <c r="R896" i="1" s="1"/>
  <c r="R897" i="1" s="1"/>
  <c r="R898" i="1" s="1"/>
  <c r="R899" i="1" s="1"/>
  <c r="R900" i="1" s="1"/>
  <c r="R901" i="1" s="1"/>
  <c r="R902" i="1" s="1"/>
  <c r="R903" i="1" s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919" i="1" s="1"/>
  <c r="R920" i="1" s="1"/>
  <c r="R921" i="1" s="1"/>
  <c r="R922" i="1" s="1"/>
  <c r="R923" i="1" s="1"/>
  <c r="R924" i="1" s="1"/>
  <c r="R925" i="1" s="1"/>
  <c r="R926" i="1" s="1"/>
  <c r="R927" i="1" s="1"/>
  <c r="R928" i="1" s="1"/>
  <c r="R929" i="1"/>
  <c r="R930" i="1" s="1"/>
  <c r="R931" i="1" s="1"/>
  <c r="R932" i="1" s="1"/>
  <c r="R933" i="1" s="1"/>
  <c r="R934" i="1" s="1"/>
  <c r="R935" i="1" s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47" i="1" s="1"/>
  <c r="R948" i="1" s="1"/>
  <c r="R949" i="1" s="1"/>
  <c r="R950" i="1" s="1"/>
  <c r="R951" i="1" s="1"/>
  <c r="R952" i="1" s="1"/>
  <c r="R953" i="1" s="1"/>
  <c r="R954" i="1" s="1"/>
  <c r="R955" i="1" s="1"/>
  <c r="R956" i="1" s="1"/>
  <c r="R957" i="1" s="1"/>
  <c r="R958" i="1" s="1"/>
  <c r="R959" i="1" s="1"/>
  <c r="R960" i="1" s="1"/>
  <c r="R961" i="1" s="1"/>
  <c r="R962" i="1" s="1"/>
  <c r="R963" i="1" s="1"/>
  <c r="R964" i="1" s="1"/>
  <c r="R965" i="1" s="1"/>
  <c r="R966" i="1" s="1"/>
  <c r="R967" i="1" s="1"/>
  <c r="R968" i="1"/>
  <c r="R969" i="1" s="1"/>
  <c r="R970" i="1" s="1"/>
  <c r="R971" i="1" s="1"/>
  <c r="R972" i="1" s="1"/>
  <c r="R973" i="1" s="1"/>
  <c r="R974" i="1" s="1"/>
  <c r="R975" i="1" s="1"/>
  <c r="R976" i="1" s="1"/>
  <c r="R977" i="1" s="1"/>
  <c r="R978" i="1" s="1"/>
  <c r="R979" i="1" s="1"/>
  <c r="R980" i="1" s="1"/>
  <c r="R981" i="1" s="1"/>
  <c r="R982" i="1" s="1"/>
  <c r="R983" i="1" s="1"/>
  <c r="R984" i="1" s="1"/>
  <c r="R985" i="1" s="1"/>
  <c r="R986" i="1" s="1"/>
  <c r="R987" i="1" s="1"/>
  <c r="R988" i="1" s="1"/>
  <c r="R989" i="1" s="1"/>
  <c r="R990" i="1" s="1"/>
  <c r="R991" i="1" s="1"/>
  <c r="R992" i="1" s="1"/>
  <c r="R993" i="1" s="1"/>
  <c r="R994" i="1" s="1"/>
  <c r="R995" i="1" s="1"/>
  <c r="R996" i="1" s="1"/>
  <c r="R997" i="1" s="1"/>
  <c r="R998" i="1" s="1"/>
  <c r="R999" i="1" s="1"/>
  <c r="R1000" i="1" s="1"/>
  <c r="R1001" i="1" s="1"/>
  <c r="R1002" i="1" s="1"/>
  <c r="R1003" i="1" s="1"/>
  <c r="R1004" i="1" s="1"/>
  <c r="R1005" i="1" s="1"/>
  <c r="R1006" i="1" s="1"/>
  <c r="R1007" i="1" s="1"/>
  <c r="R1008" i="1" s="1"/>
  <c r="R1009" i="1" s="1"/>
  <c r="R1010" i="1" s="1"/>
  <c r="R1011" i="1" s="1"/>
  <c r="R1012" i="1" s="1"/>
  <c r="R1013" i="1" s="1"/>
  <c r="R1014" i="1" s="1"/>
  <c r="R1015" i="1" s="1"/>
  <c r="R1016" i="1" s="1"/>
  <c r="R1017" i="1" s="1"/>
  <c r="R1018" i="1" s="1"/>
  <c r="R1019" i="1" s="1"/>
  <c r="R1020" i="1" s="1"/>
  <c r="R1021" i="1" s="1"/>
  <c r="R1022" i="1" s="1"/>
  <c r="R1023" i="1" s="1"/>
  <c r="R1024" i="1" s="1"/>
  <c r="R1025" i="1" s="1"/>
  <c r="R1026" i="1" s="1"/>
  <c r="R1027" i="1" s="1"/>
  <c r="R1028" i="1" s="1"/>
  <c r="R1029" i="1"/>
  <c r="R1030" i="1" s="1"/>
  <c r="R1031" i="1" s="1"/>
  <c r="R1032" i="1" s="1"/>
  <c r="R1033" i="1" s="1"/>
  <c r="R1034" i="1" s="1"/>
  <c r="R1035" i="1" s="1"/>
  <c r="R1036" i="1" s="1"/>
  <c r="R1037" i="1" s="1"/>
  <c r="R1038" i="1" s="1"/>
  <c r="R1039" i="1" s="1"/>
  <c r="R1040" i="1" s="1"/>
  <c r="R1041" i="1" s="1"/>
  <c r="R1042" i="1" s="1"/>
  <c r="R1043" i="1" s="1"/>
  <c r="R1044" i="1" s="1"/>
  <c r="R1045" i="1" s="1"/>
  <c r="R1046" i="1" s="1"/>
  <c r="R1047" i="1" s="1"/>
  <c r="R1048" i="1" s="1"/>
  <c r="R1049" i="1" s="1"/>
  <c r="R1050" i="1" s="1"/>
  <c r="R1051" i="1" s="1"/>
  <c r="R1052" i="1" s="1"/>
  <c r="R1053" i="1" s="1"/>
  <c r="R1054" i="1" s="1"/>
  <c r="R1055" i="1"/>
  <c r="R1056" i="1" s="1"/>
  <c r="R1057" i="1" s="1"/>
  <c r="R1058" i="1" s="1"/>
  <c r="R1059" i="1" s="1"/>
  <c r="R1060" i="1" s="1"/>
  <c r="R1061" i="1" s="1"/>
  <c r="R1062" i="1" s="1"/>
  <c r="R1063" i="1" s="1"/>
  <c r="R1064" i="1" s="1"/>
  <c r="R1065" i="1" s="1"/>
  <c r="R1066" i="1" s="1"/>
  <c r="R1067" i="1" s="1"/>
  <c r="R1068" i="1"/>
  <c r="R1069" i="1" s="1"/>
  <c r="R1070" i="1" s="1"/>
  <c r="R1071" i="1" s="1"/>
  <c r="R1072" i="1" s="1"/>
  <c r="R1073" i="1" s="1"/>
  <c r="R1074" i="1" s="1"/>
  <c r="R1075" i="1" s="1"/>
  <c r="R1076" i="1" s="1"/>
  <c r="R1077" i="1" s="1"/>
  <c r="R1078" i="1" s="1"/>
  <c r="R1079" i="1" s="1"/>
  <c r="R1080" i="1" s="1"/>
  <c r="R1081" i="1" s="1"/>
  <c r="R1082" i="1" s="1"/>
  <c r="R1083" i="1" s="1"/>
  <c r="R1084" i="1" s="1"/>
  <c r="R1085" i="1" s="1"/>
  <c r="R1086" i="1" s="1"/>
  <c r="R1087" i="1" s="1"/>
  <c r="R1088" i="1" s="1"/>
  <c r="R1089" i="1" s="1"/>
  <c r="R1090" i="1" s="1"/>
  <c r="R1091" i="1" s="1"/>
  <c r="R1092" i="1" s="1"/>
  <c r="R1093" i="1" s="1"/>
  <c r="R1094" i="1" s="1"/>
  <c r="R1095" i="1" s="1"/>
  <c r="R1096" i="1" s="1"/>
  <c r="R1097" i="1" s="1"/>
  <c r="R1098" i="1" s="1"/>
  <c r="R1099" i="1" s="1"/>
  <c r="R1100" i="1" s="1"/>
  <c r="R1101" i="1" s="1"/>
  <c r="R1102" i="1" s="1"/>
  <c r="R1103" i="1" s="1"/>
  <c r="R1104" i="1" s="1"/>
  <c r="R1105" i="1" s="1"/>
  <c r="R1106" i="1" s="1"/>
  <c r="R1107" i="1" s="1"/>
  <c r="R1108" i="1" s="1"/>
  <c r="R1109" i="1" s="1"/>
  <c r="R1110" i="1" s="1"/>
  <c r="R1111" i="1" s="1"/>
  <c r="R1112" i="1" s="1"/>
  <c r="R1113" i="1" s="1"/>
  <c r="R1114" i="1" s="1"/>
  <c r="R1115" i="1" s="1"/>
  <c r="R1116" i="1" s="1"/>
  <c r="R1117" i="1" s="1"/>
  <c r="R1118" i="1" s="1"/>
  <c r="R1119" i="1" s="1"/>
  <c r="R1120" i="1" s="1"/>
  <c r="R1121" i="1" s="1"/>
  <c r="R1122" i="1" s="1"/>
  <c r="R1123" i="1" s="1"/>
  <c r="R1124" i="1" s="1"/>
  <c r="R1125" i="1" s="1"/>
  <c r="R1126" i="1" s="1"/>
  <c r="R1127" i="1" s="1"/>
  <c r="R1128" i="1" s="1"/>
  <c r="R1129" i="1"/>
  <c r="R1130" i="1" s="1"/>
  <c r="R1131" i="1" s="1"/>
  <c r="R1132" i="1" s="1"/>
  <c r="R1133" i="1" s="1"/>
  <c r="R1134" i="1" s="1"/>
  <c r="R1135" i="1" s="1"/>
  <c r="R1136" i="1" s="1"/>
  <c r="R1137" i="1" s="1"/>
  <c r="R1138" i="1" s="1"/>
  <c r="R1139" i="1" s="1"/>
  <c r="R1140" i="1" s="1"/>
  <c r="R1141" i="1" s="1"/>
  <c r="R1142" i="1"/>
  <c r="R1143" i="1" s="1"/>
  <c r="R1144" i="1" s="1"/>
  <c r="R1145" i="1" s="1"/>
  <c r="R1146" i="1" s="1"/>
  <c r="R1147" i="1" s="1"/>
  <c r="R1148" i="1" s="1"/>
  <c r="R1149" i="1" s="1"/>
  <c r="R1150" i="1" s="1"/>
  <c r="R1151" i="1" s="1"/>
  <c r="R1152" i="1" s="1"/>
  <c r="R1153" i="1" s="1"/>
  <c r="R1154" i="1" s="1"/>
  <c r="R1155" i="1" s="1"/>
  <c r="R1156" i="1" s="1"/>
  <c r="R1157" i="1" s="1"/>
  <c r="R1158" i="1" s="1"/>
  <c r="R1159" i="1" s="1"/>
  <c r="R1160" i="1" s="1"/>
  <c r="R1161" i="1" s="1"/>
  <c r="R1162" i="1" s="1"/>
  <c r="R1163" i="1" s="1"/>
  <c r="R1164" i="1" s="1"/>
  <c r="R1165" i="1" s="1"/>
  <c r="R1166" i="1" s="1"/>
  <c r="R1167" i="1" s="1"/>
  <c r="R1168" i="1"/>
  <c r="R1169" i="1" s="1"/>
  <c r="R1170" i="1" s="1"/>
  <c r="R1171" i="1" s="1"/>
  <c r="R1172" i="1" s="1"/>
  <c r="R1173" i="1" s="1"/>
  <c r="R1174" i="1" s="1"/>
  <c r="R1175" i="1" s="1"/>
  <c r="R1176" i="1" s="1"/>
  <c r="R1177" i="1"/>
  <c r="R1178" i="1" s="1"/>
  <c r="R1179" i="1" s="1"/>
  <c r="R1180" i="1" s="1"/>
  <c r="R1181" i="1" s="1"/>
  <c r="R1182" i="1" s="1"/>
  <c r="R1183" i="1" s="1"/>
  <c r="R1184" i="1" s="1"/>
  <c r="R1185" i="1" s="1"/>
  <c r="R1186" i="1" s="1"/>
  <c r="R1187" i="1" s="1"/>
  <c r="R1188" i="1" s="1"/>
  <c r="R1189" i="1" s="1"/>
  <c r="R1190" i="1" s="1"/>
  <c r="R1191" i="1" s="1"/>
  <c r="R1192" i="1" s="1"/>
  <c r="R1193" i="1" s="1"/>
  <c r="R1194" i="1" s="1"/>
  <c r="R1195" i="1" s="1"/>
  <c r="R1196" i="1" s="1"/>
  <c r="R1197" i="1" s="1"/>
  <c r="R1198" i="1" s="1"/>
  <c r="R1199" i="1" s="1"/>
  <c r="R1200" i="1" s="1"/>
  <c r="R1201" i="1" s="1"/>
  <c r="R1202" i="1" s="1"/>
  <c r="R1203" i="1"/>
  <c r="R1204" i="1" s="1"/>
  <c r="R1205" i="1" s="1"/>
  <c r="R1206" i="1" s="1"/>
  <c r="R1207" i="1" s="1"/>
  <c r="R1208" i="1" s="1"/>
  <c r="R1209" i="1" s="1"/>
  <c r="R1210" i="1" s="1"/>
  <c r="R1211" i="1" s="1"/>
  <c r="R1212" i="1" s="1"/>
  <c r="R1213" i="1" s="1"/>
  <c r="R1214" i="1" s="1"/>
  <c r="R1215" i="1" s="1"/>
  <c r="R1216" i="1" s="1"/>
  <c r="R1217" i="1" s="1"/>
  <c r="R1218" i="1" s="1"/>
  <c r="R1219" i="1" s="1"/>
  <c r="R1220" i="1" s="1"/>
  <c r="R1221" i="1" s="1"/>
  <c r="R1222" i="1" s="1"/>
  <c r="R1223" i="1" s="1"/>
  <c r="R1224" i="1" s="1"/>
  <c r="R1225" i="1" s="1"/>
  <c r="R1226" i="1" s="1"/>
  <c r="R1227" i="1" s="1"/>
  <c r="R1228" i="1" s="1"/>
  <c r="R1229" i="1"/>
  <c r="R1230" i="1" s="1"/>
  <c r="R1231" i="1" s="1"/>
  <c r="R1232" i="1" s="1"/>
  <c r="R1233" i="1" s="1"/>
  <c r="R1234" i="1" s="1"/>
  <c r="R1235" i="1" s="1"/>
  <c r="R1236" i="1" s="1"/>
  <c r="R1237" i="1" s="1"/>
  <c r="R1238" i="1" s="1"/>
  <c r="R1239" i="1" s="1"/>
  <c r="R1240" i="1" s="1"/>
  <c r="R1241" i="1" s="1"/>
  <c r="R1242" i="1" s="1"/>
  <c r="R1243" i="1" s="1"/>
  <c r="R1244" i="1" s="1"/>
  <c r="R1245" i="1" s="1"/>
  <c r="R1246" i="1" s="1"/>
  <c r="R1247" i="1" s="1"/>
  <c r="R1248" i="1" s="1"/>
  <c r="R1249" i="1" s="1"/>
  <c r="R1250" i="1" s="1"/>
  <c r="R1251" i="1" s="1"/>
  <c r="R1252" i="1" s="1"/>
  <c r="R1253" i="1" s="1"/>
  <c r="R1254" i="1" s="1"/>
  <c r="R1255" i="1" s="1"/>
  <c r="R1256" i="1" s="1"/>
  <c r="R1257" i="1" s="1"/>
  <c r="R1258" i="1" s="1"/>
  <c r="R1259" i="1" s="1"/>
  <c r="R1260" i="1" s="1"/>
  <c r="R1261" i="1" s="1"/>
  <c r="R1262" i="1" s="1"/>
  <c r="R1263" i="1" s="1"/>
  <c r="R1264" i="1" s="1"/>
  <c r="R1265" i="1" s="1"/>
  <c r="R1266" i="1" s="1"/>
  <c r="R1267" i="1" s="1"/>
  <c r="R1268" i="1"/>
  <c r="R1269" i="1" s="1"/>
  <c r="R1270" i="1" s="1"/>
  <c r="R1271" i="1" s="1"/>
  <c r="R1272" i="1" s="1"/>
  <c r="R1273" i="1" s="1"/>
  <c r="R1274" i="1" s="1"/>
  <c r="R1275" i="1" s="1"/>
  <c r="R1276" i="1" s="1"/>
  <c r="R1277" i="1" s="1"/>
  <c r="R1278" i="1" s="1"/>
  <c r="R1279" i="1" s="1"/>
  <c r="R1280" i="1" s="1"/>
  <c r="R1281" i="1" s="1"/>
  <c r="R1282" i="1" s="1"/>
  <c r="R1283" i="1" s="1"/>
  <c r="R1284" i="1" s="1"/>
  <c r="R1285" i="1" s="1"/>
  <c r="R1286" i="1" s="1"/>
  <c r="R1287" i="1" s="1"/>
  <c r="R1288" i="1" s="1"/>
  <c r="R1289" i="1" s="1"/>
  <c r="R1290" i="1" s="1"/>
  <c r="R1291" i="1" s="1"/>
  <c r="R1292" i="1" s="1"/>
  <c r="R1293" i="1" s="1"/>
  <c r="R1294" i="1" s="1"/>
  <c r="R1295" i="1" s="1"/>
  <c r="R1296" i="1" s="1"/>
  <c r="R1297" i="1" s="1"/>
  <c r="R1298" i="1" s="1"/>
  <c r="R1299" i="1" s="1"/>
  <c r="R1300" i="1" s="1"/>
  <c r="R1301" i="1" s="1"/>
  <c r="R1302" i="1" s="1"/>
  <c r="R1303" i="1"/>
  <c r="R1304" i="1" s="1"/>
  <c r="R1305" i="1" s="1"/>
  <c r="R1306" i="1" s="1"/>
  <c r="R1307" i="1" s="1"/>
  <c r="R1308" i="1" s="1"/>
  <c r="R1309" i="1" s="1"/>
  <c r="R1310" i="1" s="1"/>
  <c r="R1311" i="1" s="1"/>
  <c r="R1312" i="1" s="1"/>
  <c r="R1313" i="1" s="1"/>
  <c r="R1314" i="1" s="1"/>
  <c r="R1315" i="1" s="1"/>
  <c r="R1316" i="1" s="1"/>
  <c r="R1317" i="1" s="1"/>
  <c r="R1318" i="1" s="1"/>
  <c r="R1319" i="1" s="1"/>
  <c r="R1320" i="1" s="1"/>
  <c r="R1321" i="1" s="1"/>
  <c r="R1322" i="1" s="1"/>
  <c r="R1323" i="1" s="1"/>
  <c r="R1324" i="1" s="1"/>
  <c r="R1325" i="1" s="1"/>
  <c r="R1326" i="1" s="1"/>
  <c r="R1327" i="1" s="1"/>
  <c r="R1328" i="1" s="1"/>
  <c r="R1329" i="1" s="1"/>
  <c r="R1330" i="1" s="1"/>
  <c r="R1331" i="1" s="1"/>
  <c r="R1332" i="1" s="1"/>
  <c r="R1333" i="1" s="1"/>
  <c r="R1334" i="1" s="1"/>
  <c r="R1335" i="1" s="1"/>
  <c r="R1336" i="1" s="1"/>
  <c r="R1337" i="1" s="1"/>
  <c r="R1338" i="1" s="1"/>
  <c r="R1339" i="1" s="1"/>
  <c r="R1340" i="1" s="1"/>
  <c r="R1341" i="1" s="1"/>
  <c r="R1342" i="1"/>
  <c r="R1343" i="1" s="1"/>
  <c r="R1344" i="1" s="1"/>
  <c r="R1345" i="1" s="1"/>
  <c r="R1346" i="1" s="1"/>
  <c r="R1347" i="1" s="1"/>
  <c r="R1348" i="1" s="1"/>
  <c r="R1349" i="1" s="1"/>
  <c r="R1350" i="1" s="1"/>
  <c r="R1351" i="1" s="1"/>
  <c r="R1352" i="1" s="1"/>
  <c r="R1353" i="1" s="1"/>
  <c r="R1354" i="1" s="1"/>
  <c r="R1355" i="1" s="1"/>
  <c r="R1356" i="1" s="1"/>
  <c r="R1357" i="1" s="1"/>
  <c r="R1358" i="1" s="1"/>
  <c r="R1359" i="1" s="1"/>
  <c r="R1360" i="1" s="1"/>
  <c r="R1361" i="1" s="1"/>
  <c r="R1362" i="1" s="1"/>
  <c r="R1363" i="1" s="1"/>
  <c r="R1364" i="1" s="1"/>
  <c r="R1365" i="1" s="1"/>
  <c r="R1366" i="1" s="1"/>
  <c r="R1367" i="1" s="1"/>
  <c r="R1368" i="1"/>
  <c r="R1369" i="1" s="1"/>
  <c r="R1370" i="1" s="1"/>
  <c r="R1371" i="1" s="1"/>
  <c r="R1372" i="1" s="1"/>
  <c r="R1373" i="1" s="1"/>
  <c r="R1374" i="1" s="1"/>
  <c r="R1375" i="1" s="1"/>
  <c r="R1376" i="1" s="1"/>
  <c r="R1377" i="1" s="1"/>
  <c r="R1378" i="1" s="1"/>
  <c r="R1379" i="1" s="1"/>
  <c r="R1380" i="1" s="1"/>
  <c r="R1381" i="1"/>
  <c r="R1382" i="1" s="1"/>
  <c r="R1383" i="1" s="1"/>
  <c r="R1384" i="1" s="1"/>
  <c r="R1385" i="1" s="1"/>
  <c r="R1386" i="1" s="1"/>
  <c r="R1387" i="1" s="1"/>
  <c r="R1388" i="1" s="1"/>
  <c r="R1389" i="1" s="1"/>
  <c r="R1390" i="1" s="1"/>
  <c r="R1391" i="1" s="1"/>
  <c r="R1392" i="1" s="1"/>
  <c r="R1393" i="1" s="1"/>
  <c r="R1394" i="1" s="1"/>
  <c r="R1395" i="1" s="1"/>
  <c r="R1396" i="1" s="1"/>
  <c r="R1397" i="1" s="1"/>
  <c r="R1398" i="1" s="1"/>
  <c r="R1399" i="1" s="1"/>
  <c r="R1400" i="1" s="1"/>
  <c r="R1401" i="1" s="1"/>
  <c r="R1402" i="1" s="1"/>
  <c r="R1403" i="1" s="1"/>
  <c r="R1404" i="1" s="1"/>
  <c r="R1405" i="1" s="1"/>
  <c r="R1406" i="1" s="1"/>
  <c r="R1407" i="1" s="1"/>
  <c r="R1408" i="1" s="1"/>
  <c r="R1409" i="1" s="1"/>
  <c r="R1410" i="1" s="1"/>
  <c r="R1411" i="1" s="1"/>
  <c r="R1412" i="1" s="1"/>
  <c r="R1413" i="1" s="1"/>
  <c r="R1414" i="1" s="1"/>
  <c r="R1415" i="1" s="1"/>
  <c r="R1416" i="1" s="1"/>
  <c r="R1417" i="1" s="1"/>
  <c r="R1418" i="1" s="1"/>
  <c r="R1419" i="1" s="1"/>
  <c r="R1420" i="1" s="1"/>
  <c r="R1421" i="1" s="1"/>
  <c r="R1422" i="1" s="1"/>
  <c r="R1423" i="1" s="1"/>
  <c r="R1424" i="1" s="1"/>
  <c r="R1425" i="1" s="1"/>
  <c r="R1426" i="1" s="1"/>
  <c r="R1427" i="1" s="1"/>
  <c r="R1428" i="1" s="1"/>
  <c r="R1429" i="1"/>
  <c r="R1430" i="1" s="1"/>
  <c r="R1431" i="1" s="1"/>
  <c r="R1432" i="1" s="1"/>
  <c r="R1433" i="1" s="1"/>
  <c r="R1434" i="1" s="1"/>
  <c r="R1435" i="1" s="1"/>
  <c r="R1436" i="1" s="1"/>
  <c r="R1437" i="1" s="1"/>
  <c r="R1438" i="1" s="1"/>
  <c r="R1439" i="1" s="1"/>
  <c r="R1440" i="1" s="1"/>
  <c r="R1441" i="1" s="1"/>
  <c r="R1442" i="1" s="1"/>
  <c r="R1443" i="1" s="1"/>
  <c r="R1444" i="1" s="1"/>
  <c r="R1445" i="1" s="1"/>
  <c r="R1446" i="1" s="1"/>
  <c r="R1447" i="1" s="1"/>
  <c r="R1448" i="1" s="1"/>
  <c r="R1449" i="1" s="1"/>
  <c r="R1450" i="1" s="1"/>
  <c r="R1451" i="1" s="1"/>
  <c r="R1452" i="1" s="1"/>
  <c r="R1453" i="1" s="1"/>
  <c r="R1454" i="1" s="1"/>
  <c r="R1455" i="1" s="1"/>
  <c r="R1456" i="1" s="1"/>
  <c r="R1457" i="1" s="1"/>
  <c r="R1458" i="1" s="1"/>
  <c r="R1459" i="1" s="1"/>
  <c r="R1460" i="1" s="1"/>
  <c r="R1461" i="1" s="1"/>
  <c r="R1462" i="1" s="1"/>
  <c r="R1463" i="1" s="1"/>
  <c r="R1464" i="1"/>
  <c r="R1465" i="1" s="1"/>
  <c r="R1466" i="1" s="1"/>
  <c r="R1467" i="1" s="1"/>
  <c r="R1468" i="1"/>
  <c r="R1469" i="1" s="1"/>
  <c r="R1470" i="1" s="1"/>
  <c r="R1471" i="1" s="1"/>
  <c r="R1472" i="1" s="1"/>
  <c r="R1473" i="1" s="1"/>
  <c r="R1474" i="1" s="1"/>
  <c r="R1475" i="1" s="1"/>
  <c r="R1476" i="1" s="1"/>
  <c r="R1477" i="1" s="1"/>
  <c r="R1478" i="1" s="1"/>
  <c r="R1479" i="1" s="1"/>
  <c r="R1480" i="1" s="1"/>
  <c r="R1481" i="1" s="1"/>
  <c r="R1482" i="1" s="1"/>
  <c r="R1483" i="1" s="1"/>
  <c r="R1484" i="1" s="1"/>
  <c r="R1485" i="1" s="1"/>
  <c r="R1486" i="1" s="1"/>
  <c r="R1487" i="1" s="1"/>
  <c r="R1488" i="1" s="1"/>
  <c r="R1489" i="1" s="1"/>
  <c r="R1490" i="1" s="1"/>
  <c r="R1491" i="1" s="1"/>
  <c r="R1492" i="1" s="1"/>
  <c r="R1493" i="1" s="1"/>
  <c r="R1494" i="1" s="1"/>
  <c r="R1495" i="1" s="1"/>
  <c r="R1496" i="1" s="1"/>
  <c r="R1497" i="1" s="1"/>
  <c r="R1498" i="1" s="1"/>
  <c r="R1499" i="1" s="1"/>
  <c r="R1500" i="1" s="1"/>
  <c r="R1501" i="1" s="1"/>
  <c r="R1502" i="1" s="1"/>
  <c r="R1503" i="1"/>
  <c r="R1504" i="1" s="1"/>
  <c r="R1505" i="1" s="1"/>
  <c r="R1506" i="1" s="1"/>
  <c r="R1507" i="1" s="1"/>
  <c r="R1508" i="1" s="1"/>
  <c r="R1509" i="1" s="1"/>
  <c r="R1510" i="1" s="1"/>
  <c r="R1511" i="1" s="1"/>
  <c r="R1512" i="1" s="1"/>
  <c r="R1513" i="1" s="1"/>
  <c r="R1514" i="1" s="1"/>
  <c r="R1515" i="1" s="1"/>
  <c r="R1516" i="1" s="1"/>
  <c r="R1517" i="1" s="1"/>
  <c r="R1518" i="1" s="1"/>
  <c r="R1519" i="1" s="1"/>
  <c r="R1520" i="1" s="1"/>
  <c r="R1521" i="1" s="1"/>
  <c r="R1522" i="1" s="1"/>
  <c r="R1523" i="1" s="1"/>
  <c r="R1524" i="1" s="1"/>
  <c r="R1525" i="1" s="1"/>
  <c r="R1526" i="1" s="1"/>
  <c r="R1527" i="1" s="1"/>
  <c r="R1528" i="1" s="1"/>
  <c r="R1529" i="1" s="1"/>
  <c r="R1530" i="1" s="1"/>
  <c r="R1531" i="1" s="1"/>
  <c r="R1532" i="1" s="1"/>
  <c r="R1533" i="1" s="1"/>
  <c r="R1534" i="1" s="1"/>
  <c r="R1535" i="1" s="1"/>
  <c r="R1536" i="1" s="1"/>
  <c r="R1537" i="1" s="1"/>
  <c r="R1538" i="1" s="1"/>
  <c r="R1539" i="1" s="1"/>
  <c r="R1540" i="1" s="1"/>
  <c r="R1541" i="1" s="1"/>
  <c r="R1542" i="1"/>
  <c r="R1543" i="1" s="1"/>
  <c r="R1544" i="1" s="1"/>
  <c r="R1545" i="1" s="1"/>
  <c r="R1546" i="1" s="1"/>
  <c r="R1547" i="1" s="1"/>
  <c r="R1548" i="1" s="1"/>
  <c r="R1549" i="1" s="1"/>
  <c r="R1550" i="1" s="1"/>
  <c r="R1551" i="1" s="1"/>
  <c r="R1552" i="1" s="1"/>
  <c r="R1553" i="1" s="1"/>
  <c r="R1554" i="1" s="1"/>
  <c r="R1555" i="1" s="1"/>
  <c r="R1556" i="1" s="1"/>
  <c r="R1557" i="1" s="1"/>
  <c r="R1558" i="1" s="1"/>
  <c r="R1559" i="1" s="1"/>
  <c r="R1560" i="1" s="1"/>
  <c r="R1561" i="1" s="1"/>
  <c r="R1562" i="1" s="1"/>
  <c r="R1563" i="1" s="1"/>
  <c r="R4" i="1"/>
  <c r="R5" i="1" s="1"/>
  <c r="R6" i="1" s="1"/>
  <c r="R2" i="1"/>
  <c r="R3" i="1"/>
  <c r="U7" i="1"/>
  <c r="U8" i="1" s="1"/>
  <c r="U9" i="1" s="1"/>
  <c r="U10" i="1" s="1"/>
  <c r="U11" i="1" s="1"/>
  <c r="U12" i="1" s="1"/>
  <c r="U13" i="1" s="1"/>
  <c r="U14" i="1" s="1"/>
  <c r="U15" i="1" s="1"/>
  <c r="U16" i="1" s="1"/>
  <c r="U17" i="1" s="1"/>
  <c r="U18" i="1" s="1"/>
  <c r="U19" i="1" s="1"/>
  <c r="U20" i="1" s="1"/>
  <c r="U21" i="1" s="1"/>
  <c r="U22" i="1" s="1"/>
  <c r="U23" i="1" s="1"/>
  <c r="U24" i="1" s="1"/>
  <c r="U25" i="1" s="1"/>
  <c r="U26" i="1" s="1"/>
  <c r="U27" i="1" s="1"/>
  <c r="U28" i="1" s="1"/>
  <c r="U29" i="1" s="1"/>
  <c r="U30" i="1" s="1"/>
  <c r="U31" i="1" s="1"/>
  <c r="U32" i="1" s="1"/>
  <c r="U33" i="1" s="1"/>
  <c r="U34" i="1" s="1"/>
  <c r="U35" i="1" s="1"/>
  <c r="U36" i="1" s="1"/>
  <c r="U37" i="1" s="1"/>
  <c r="U38" i="1" s="1"/>
  <c r="U39" i="1" s="1"/>
  <c r="U40" i="1" s="1"/>
  <c r="U41" i="1" s="1"/>
  <c r="U42" i="1"/>
  <c r="U43" i="1" s="1"/>
  <c r="U44" i="1" s="1"/>
  <c r="U45" i="1" s="1"/>
  <c r="U46" i="1" s="1"/>
  <c r="U47" i="1" s="1"/>
  <c r="U48" i="1" s="1"/>
  <c r="U49" i="1" s="1"/>
  <c r="U50" i="1" s="1"/>
  <c r="U51" i="1" s="1"/>
  <c r="U52" i="1" s="1"/>
  <c r="U53" i="1" s="1"/>
  <c r="U54" i="1" s="1"/>
  <c r="U55" i="1" s="1"/>
  <c r="U56" i="1" s="1"/>
  <c r="U57" i="1" s="1"/>
  <c r="U58" i="1" s="1"/>
  <c r="U59" i="1" s="1"/>
  <c r="U60" i="1" s="1"/>
  <c r="U61" i="1" s="1"/>
  <c r="U62" i="1" s="1"/>
  <c r="U63" i="1" s="1"/>
  <c r="U64" i="1" s="1"/>
  <c r="U65" i="1" s="1"/>
  <c r="U66" i="1" s="1"/>
  <c r="U67" i="1" s="1"/>
  <c r="U68" i="1" s="1"/>
  <c r="U69" i="1" s="1"/>
  <c r="U70" i="1" s="1"/>
  <c r="U71" i="1" s="1"/>
  <c r="U72" i="1" s="1"/>
  <c r="U73" i="1" s="1"/>
  <c r="U74" i="1" s="1"/>
  <c r="U75" i="1" s="1"/>
  <c r="U76" i="1" s="1"/>
  <c r="U77" i="1" s="1"/>
  <c r="U78" i="1" s="1"/>
  <c r="U79" i="1" s="1"/>
  <c r="U80" i="1" s="1"/>
  <c r="U81" i="1"/>
  <c r="U82" i="1" s="1"/>
  <c r="U83" i="1" s="1"/>
  <c r="U84" i="1" s="1"/>
  <c r="U85" i="1" s="1"/>
  <c r="U86" i="1" s="1"/>
  <c r="U87" i="1" s="1"/>
  <c r="U88" i="1" s="1"/>
  <c r="U89" i="1" s="1"/>
  <c r="U90" i="1" s="1"/>
  <c r="U91" i="1" s="1"/>
  <c r="U92" i="1" s="1"/>
  <c r="U93" i="1" s="1"/>
  <c r="U94" i="1" s="1"/>
  <c r="U95" i="1" s="1"/>
  <c r="U96" i="1" s="1"/>
  <c r="U97" i="1" s="1"/>
  <c r="U98" i="1" s="1"/>
  <c r="U99" i="1" s="1"/>
  <c r="U100" i="1" s="1"/>
  <c r="U101" i="1" s="1"/>
  <c r="U102" i="1" s="1"/>
  <c r="U103" i="1" s="1"/>
  <c r="U104" i="1" s="1"/>
  <c r="U105" i="1" s="1"/>
  <c r="U106" i="1" s="1"/>
  <c r="U107" i="1" s="1"/>
  <c r="U108" i="1" s="1"/>
  <c r="U109" i="1" s="1"/>
  <c r="U110" i="1" s="1"/>
  <c r="U111" i="1" s="1"/>
  <c r="U112" i="1" s="1"/>
  <c r="U113" i="1" s="1"/>
  <c r="U114" i="1" s="1"/>
  <c r="U115" i="1" s="1"/>
  <c r="U116" i="1" s="1"/>
  <c r="U117" i="1" s="1"/>
  <c r="U118" i="1" s="1"/>
  <c r="U119" i="1" s="1"/>
  <c r="U120" i="1"/>
  <c r="U121" i="1" s="1"/>
  <c r="U122" i="1" s="1"/>
  <c r="U123" i="1" s="1"/>
  <c r="U124" i="1" s="1"/>
  <c r="U125" i="1" s="1"/>
  <c r="U126" i="1" s="1"/>
  <c r="U127" i="1" s="1"/>
  <c r="U128" i="1" s="1"/>
  <c r="U129" i="1" s="1"/>
  <c r="U130" i="1" s="1"/>
  <c r="U131" i="1" s="1"/>
  <c r="U132" i="1" s="1"/>
  <c r="U133" i="1" s="1"/>
  <c r="U134" i="1" s="1"/>
  <c r="U135" i="1" s="1"/>
  <c r="U136" i="1" s="1"/>
  <c r="U137" i="1" s="1"/>
  <c r="U138" i="1" s="1"/>
  <c r="U139" i="1" s="1"/>
  <c r="U140" i="1" s="1"/>
  <c r="U141" i="1" s="1"/>
  <c r="U142" i="1" s="1"/>
  <c r="U143" i="1" s="1"/>
  <c r="U144" i="1" s="1"/>
  <c r="U145" i="1" s="1"/>
  <c r="U146" i="1" s="1"/>
  <c r="U147" i="1" s="1"/>
  <c r="U148" i="1" s="1"/>
  <c r="U149" i="1" s="1"/>
  <c r="U150" i="1" s="1"/>
  <c r="U151" i="1" s="1"/>
  <c r="U152" i="1" s="1"/>
  <c r="U153" i="1" s="1"/>
  <c r="U154" i="1" s="1"/>
  <c r="U155" i="1"/>
  <c r="U156" i="1" s="1"/>
  <c r="U157" i="1" s="1"/>
  <c r="U158" i="1" s="1"/>
  <c r="U159" i="1" s="1"/>
  <c r="U160" i="1" s="1"/>
  <c r="U161" i="1" s="1"/>
  <c r="U162" i="1" s="1"/>
  <c r="U163" i="1" s="1"/>
  <c r="U164" i="1" s="1"/>
  <c r="U165" i="1" s="1"/>
  <c r="U166" i="1" s="1"/>
  <c r="U167" i="1" s="1"/>
  <c r="U168" i="1"/>
  <c r="U169" i="1" s="1"/>
  <c r="U170" i="1" s="1"/>
  <c r="U171" i="1" s="1"/>
  <c r="U172" i="1" s="1"/>
  <c r="U173" i="1" s="1"/>
  <c r="U174" i="1" s="1"/>
  <c r="U175" i="1" s="1"/>
  <c r="U176" i="1" s="1"/>
  <c r="U177" i="1" s="1"/>
  <c r="U178" i="1" s="1"/>
  <c r="U179" i="1" s="1"/>
  <c r="U180" i="1" s="1"/>
  <c r="U181" i="1"/>
  <c r="U182" i="1" s="1"/>
  <c r="U183" i="1" s="1"/>
  <c r="U184" i="1" s="1"/>
  <c r="U185" i="1" s="1"/>
  <c r="U186" i="1" s="1"/>
  <c r="U187" i="1" s="1"/>
  <c r="U188" i="1" s="1"/>
  <c r="U189" i="1" s="1"/>
  <c r="U190" i="1" s="1"/>
  <c r="U191" i="1" s="1"/>
  <c r="U192" i="1" s="1"/>
  <c r="U193" i="1" s="1"/>
  <c r="U194" i="1" s="1"/>
  <c r="U195" i="1" s="1"/>
  <c r="U196" i="1" s="1"/>
  <c r="U197" i="1" s="1"/>
  <c r="U198" i="1" s="1"/>
  <c r="U199" i="1" s="1"/>
  <c r="U200" i="1" s="1"/>
  <c r="U201" i="1" s="1"/>
  <c r="U202" i="1" s="1"/>
  <c r="U203" i="1" s="1"/>
  <c r="U204" i="1" s="1"/>
  <c r="U205" i="1" s="1"/>
  <c r="U206" i="1" s="1"/>
  <c r="U207" i="1" s="1"/>
  <c r="U208" i="1" s="1"/>
  <c r="U209" i="1" s="1"/>
  <c r="U210" i="1" s="1"/>
  <c r="U211" i="1" s="1"/>
  <c r="U212" i="1" s="1"/>
  <c r="U213" i="1" s="1"/>
  <c r="U214" i="1" s="1"/>
  <c r="U215" i="1" s="1"/>
  <c r="U216" i="1" s="1"/>
  <c r="U217" i="1" s="1"/>
  <c r="U218" i="1" s="1"/>
  <c r="U219" i="1" s="1"/>
  <c r="U220" i="1" s="1"/>
  <c r="U221" i="1" s="1"/>
  <c r="U222" i="1" s="1"/>
  <c r="U223" i="1" s="1"/>
  <c r="U224" i="1" s="1"/>
  <c r="U225" i="1" s="1"/>
  <c r="U226" i="1" s="1"/>
  <c r="U227" i="1" s="1"/>
  <c r="U228" i="1" s="1"/>
  <c r="U229" i="1" s="1"/>
  <c r="U230" i="1" s="1"/>
  <c r="U231" i="1" s="1"/>
  <c r="U232" i="1" s="1"/>
  <c r="U233" i="1" s="1"/>
  <c r="U234" i="1" s="1"/>
  <c r="U235" i="1" s="1"/>
  <c r="U236" i="1" s="1"/>
  <c r="U237" i="1" s="1"/>
  <c r="U238" i="1" s="1"/>
  <c r="U239" i="1" s="1"/>
  <c r="U240" i="1" s="1"/>
  <c r="U241" i="1" s="1"/>
  <c r="U242" i="1"/>
  <c r="U243" i="1" s="1"/>
  <c r="U244" i="1" s="1"/>
  <c r="U245" i="1" s="1"/>
  <c r="U246" i="1" s="1"/>
  <c r="U247" i="1" s="1"/>
  <c r="U248" i="1" s="1"/>
  <c r="U249" i="1" s="1"/>
  <c r="U250" i="1" s="1"/>
  <c r="U251" i="1" s="1"/>
  <c r="U252" i="1" s="1"/>
  <c r="U253" i="1" s="1"/>
  <c r="U254" i="1" s="1"/>
  <c r="U255" i="1"/>
  <c r="U256" i="1" s="1"/>
  <c r="U257" i="1" s="1"/>
  <c r="U258" i="1" s="1"/>
  <c r="U259" i="1" s="1"/>
  <c r="U260" i="1" s="1"/>
  <c r="U261" i="1" s="1"/>
  <c r="U262" i="1" s="1"/>
  <c r="U263" i="1" s="1"/>
  <c r="U264" i="1" s="1"/>
  <c r="U265" i="1" s="1"/>
  <c r="U266" i="1" s="1"/>
  <c r="U267" i="1" s="1"/>
  <c r="U268" i="1" s="1"/>
  <c r="U269" i="1" s="1"/>
  <c r="U270" i="1" s="1"/>
  <c r="U271" i="1" s="1"/>
  <c r="U272" i="1" s="1"/>
  <c r="U273" i="1" s="1"/>
  <c r="U274" i="1" s="1"/>
  <c r="U275" i="1" s="1"/>
  <c r="U276" i="1" s="1"/>
  <c r="U277" i="1" s="1"/>
  <c r="U278" i="1" s="1"/>
  <c r="U279" i="1" s="1"/>
  <c r="U280" i="1" s="1"/>
  <c r="U281" i="1"/>
  <c r="U282" i="1" s="1"/>
  <c r="U283" i="1" s="1"/>
  <c r="U284" i="1" s="1"/>
  <c r="U285" i="1" s="1"/>
  <c r="U286" i="1" s="1"/>
  <c r="U287" i="1" s="1"/>
  <c r="U288" i="1" s="1"/>
  <c r="U289" i="1" s="1"/>
  <c r="U290" i="1" s="1"/>
  <c r="U291" i="1" s="1"/>
  <c r="U292" i="1" s="1"/>
  <c r="U293" i="1" s="1"/>
  <c r="U294" i="1" s="1"/>
  <c r="U295" i="1" s="1"/>
  <c r="U296" i="1" s="1"/>
  <c r="U297" i="1" s="1"/>
  <c r="U298" i="1" s="1"/>
  <c r="U299" i="1" s="1"/>
  <c r="U300" i="1" s="1"/>
  <c r="U301" i="1" s="1"/>
  <c r="U302" i="1" s="1"/>
  <c r="U303" i="1" s="1"/>
  <c r="U304" i="1" s="1"/>
  <c r="U305" i="1" s="1"/>
  <c r="U306" i="1" s="1"/>
  <c r="U307" i="1" s="1"/>
  <c r="U308" i="1" s="1"/>
  <c r="U309" i="1" s="1"/>
  <c r="U310" i="1" s="1"/>
  <c r="U311" i="1" s="1"/>
  <c r="U312" i="1" s="1"/>
  <c r="U313" i="1" s="1"/>
  <c r="U314" i="1" s="1"/>
  <c r="U315" i="1" s="1"/>
  <c r="U316" i="1"/>
  <c r="U317" i="1" s="1"/>
  <c r="U318" i="1" s="1"/>
  <c r="U319" i="1" s="1"/>
  <c r="U320" i="1"/>
  <c r="U321" i="1" s="1"/>
  <c r="U322" i="1" s="1"/>
  <c r="U323" i="1" s="1"/>
  <c r="U324" i="1" s="1"/>
  <c r="U325" i="1" s="1"/>
  <c r="U326" i="1" s="1"/>
  <c r="U327" i="1" s="1"/>
  <c r="U328" i="1" s="1"/>
  <c r="U329" i="1" s="1"/>
  <c r="U330" i="1" s="1"/>
  <c r="U331" i="1" s="1"/>
  <c r="U332" i="1" s="1"/>
  <c r="U333" i="1" s="1"/>
  <c r="U334" i="1" s="1"/>
  <c r="U335" i="1" s="1"/>
  <c r="U336" i="1" s="1"/>
  <c r="U337" i="1" s="1"/>
  <c r="U338" i="1" s="1"/>
  <c r="U339" i="1" s="1"/>
  <c r="U340" i="1" s="1"/>
  <c r="U341" i="1" s="1"/>
  <c r="U342" i="1" s="1"/>
  <c r="U343" i="1" s="1"/>
  <c r="U344" i="1" s="1"/>
  <c r="U345" i="1" s="1"/>
  <c r="U346" i="1" s="1"/>
  <c r="U347" i="1" s="1"/>
  <c r="U348" i="1" s="1"/>
  <c r="U349" i="1" s="1"/>
  <c r="U350" i="1" s="1"/>
  <c r="U351" i="1" s="1"/>
  <c r="U352" i="1" s="1"/>
  <c r="U353" i="1" s="1"/>
  <c r="U354" i="1" s="1"/>
  <c r="U355" i="1"/>
  <c r="U356" i="1" s="1"/>
  <c r="U357" i="1" s="1"/>
  <c r="U358" i="1" s="1"/>
  <c r="U359" i="1" s="1"/>
  <c r="U360" i="1" s="1"/>
  <c r="U361" i="1" s="1"/>
  <c r="U362" i="1" s="1"/>
  <c r="U363" i="1" s="1"/>
  <c r="U364" i="1" s="1"/>
  <c r="U365" i="1" s="1"/>
  <c r="U366" i="1" s="1"/>
  <c r="U367" i="1" s="1"/>
  <c r="U368" i="1" s="1"/>
  <c r="U369" i="1" s="1"/>
  <c r="U370" i="1" s="1"/>
  <c r="U371" i="1" s="1"/>
  <c r="U372" i="1" s="1"/>
  <c r="U373" i="1" s="1"/>
  <c r="U374" i="1" s="1"/>
  <c r="U375" i="1" s="1"/>
  <c r="U376" i="1" s="1"/>
  <c r="U377" i="1" s="1"/>
  <c r="U378" i="1" s="1"/>
  <c r="U379" i="1" s="1"/>
  <c r="U380" i="1" s="1"/>
  <c r="U381" i="1"/>
  <c r="U382" i="1" s="1"/>
  <c r="U383" i="1" s="1"/>
  <c r="U384" i="1" s="1"/>
  <c r="U385" i="1" s="1"/>
  <c r="U386" i="1" s="1"/>
  <c r="U387" i="1" s="1"/>
  <c r="U388" i="1" s="1"/>
  <c r="U389" i="1" s="1"/>
  <c r="U390" i="1" s="1"/>
  <c r="U391" i="1" s="1"/>
  <c r="U392" i="1" s="1"/>
  <c r="U393" i="1" s="1"/>
  <c r="U394" i="1" s="1"/>
  <c r="U395" i="1" s="1"/>
  <c r="U396" i="1" s="1"/>
  <c r="U397" i="1" s="1"/>
  <c r="U398" i="1" s="1"/>
  <c r="U399" i="1" s="1"/>
  <c r="U400" i="1" s="1"/>
  <c r="U401" i="1" s="1"/>
  <c r="U402" i="1" s="1"/>
  <c r="U403" i="1" s="1"/>
  <c r="U404" i="1" s="1"/>
  <c r="U405" i="1" s="1"/>
  <c r="U406" i="1" s="1"/>
  <c r="U407" i="1" s="1"/>
  <c r="U408" i="1" s="1"/>
  <c r="U409" i="1" s="1"/>
  <c r="U410" i="1" s="1"/>
  <c r="U411" i="1" s="1"/>
  <c r="U412" i="1" s="1"/>
  <c r="U413" i="1" s="1"/>
  <c r="U414" i="1" s="1"/>
  <c r="U415" i="1" s="1"/>
  <c r="U416" i="1"/>
  <c r="U417" i="1" s="1"/>
  <c r="U418" i="1" s="1"/>
  <c r="U419" i="1" s="1"/>
  <c r="U420" i="1" s="1"/>
  <c r="U421" i="1" s="1"/>
  <c r="U422" i="1" s="1"/>
  <c r="U423" i="1" s="1"/>
  <c r="U424" i="1" s="1"/>
  <c r="U425" i="1" s="1"/>
  <c r="U426" i="1" s="1"/>
  <c r="U427" i="1" s="1"/>
  <c r="U428" i="1" s="1"/>
  <c r="U429" i="1" s="1"/>
  <c r="U430" i="1" s="1"/>
  <c r="U431" i="1" s="1"/>
  <c r="U432" i="1" s="1"/>
  <c r="U433" i="1" s="1"/>
  <c r="U434" i="1" s="1"/>
  <c r="U435" i="1" s="1"/>
  <c r="U436" i="1" s="1"/>
  <c r="U437" i="1" s="1"/>
  <c r="U438" i="1" s="1"/>
  <c r="U439" i="1" s="1"/>
  <c r="U440" i="1" s="1"/>
  <c r="U441" i="1" s="1"/>
  <c r="U442" i="1" s="1"/>
  <c r="U443" i="1" s="1"/>
  <c r="U444" i="1" s="1"/>
  <c r="U445" i="1" s="1"/>
  <c r="U446" i="1" s="1"/>
  <c r="U447" i="1" s="1"/>
  <c r="U448" i="1" s="1"/>
  <c r="U449" i="1" s="1"/>
  <c r="U450" i="1" s="1"/>
  <c r="U451" i="1" s="1"/>
  <c r="U452" i="1" s="1"/>
  <c r="U453" i="1" s="1"/>
  <c r="U454" i="1" s="1"/>
  <c r="U455" i="1"/>
  <c r="U456" i="1" s="1"/>
  <c r="U457" i="1" s="1"/>
  <c r="U458" i="1" s="1"/>
  <c r="U459" i="1" s="1"/>
  <c r="U460" i="1" s="1"/>
  <c r="U461" i="1" s="1"/>
  <c r="U462" i="1" s="1"/>
  <c r="U463" i="1" s="1"/>
  <c r="U464" i="1" s="1"/>
  <c r="U465" i="1" s="1"/>
  <c r="U466" i="1" s="1"/>
  <c r="U467" i="1" s="1"/>
  <c r="U468" i="1" s="1"/>
  <c r="U469" i="1" s="1"/>
  <c r="U470" i="1" s="1"/>
  <c r="U471" i="1" s="1"/>
  <c r="U472" i="1" s="1"/>
  <c r="U473" i="1" s="1"/>
  <c r="U474" i="1" s="1"/>
  <c r="U475" i="1" s="1"/>
  <c r="U476" i="1" s="1"/>
  <c r="U477" i="1" s="1"/>
  <c r="U478" i="1" s="1"/>
  <c r="U479" i="1" s="1"/>
  <c r="U480" i="1" s="1"/>
  <c r="U481" i="1"/>
  <c r="U482" i="1" s="1"/>
  <c r="U483" i="1" s="1"/>
  <c r="U484" i="1" s="1"/>
  <c r="U485" i="1" s="1"/>
  <c r="U486" i="1" s="1"/>
  <c r="U487" i="1" s="1"/>
  <c r="U488" i="1" s="1"/>
  <c r="U489" i="1" s="1"/>
  <c r="U490" i="1" s="1"/>
  <c r="U491" i="1" s="1"/>
  <c r="U492" i="1" s="1"/>
  <c r="U493" i="1" s="1"/>
  <c r="U494" i="1"/>
  <c r="U495" i="1" s="1"/>
  <c r="U496" i="1" s="1"/>
  <c r="U497" i="1" s="1"/>
  <c r="U498" i="1" s="1"/>
  <c r="U499" i="1" s="1"/>
  <c r="U500" i="1" s="1"/>
  <c r="U501" i="1" s="1"/>
  <c r="U502" i="1" s="1"/>
  <c r="U503" i="1" s="1"/>
  <c r="U504" i="1" s="1"/>
  <c r="U505" i="1" s="1"/>
  <c r="U506" i="1" s="1"/>
  <c r="U507" i="1" s="1"/>
  <c r="U508" i="1" s="1"/>
  <c r="U509" i="1" s="1"/>
  <c r="U510" i="1" s="1"/>
  <c r="U511" i="1" s="1"/>
  <c r="U512" i="1" s="1"/>
  <c r="U513" i="1" s="1"/>
  <c r="U514" i="1" s="1"/>
  <c r="U515" i="1" s="1"/>
  <c r="U516" i="1" s="1"/>
  <c r="U517" i="1" s="1"/>
  <c r="U518" i="1" s="1"/>
  <c r="U519" i="1" s="1"/>
  <c r="U520" i="1" s="1"/>
  <c r="U521" i="1" s="1"/>
  <c r="U522" i="1" s="1"/>
  <c r="U523" i="1" s="1"/>
  <c r="U524" i="1" s="1"/>
  <c r="U525" i="1" s="1"/>
  <c r="U526" i="1" s="1"/>
  <c r="U527" i="1" s="1"/>
  <c r="U528" i="1" s="1"/>
  <c r="U529" i="1" s="1"/>
  <c r="U530" i="1" s="1"/>
  <c r="U531" i="1" s="1"/>
  <c r="U532" i="1" s="1"/>
  <c r="U533" i="1" s="1"/>
  <c r="U534" i="1" s="1"/>
  <c r="U535" i="1" s="1"/>
  <c r="U536" i="1" s="1"/>
  <c r="U537" i="1" s="1"/>
  <c r="U538" i="1" s="1"/>
  <c r="U539" i="1" s="1"/>
  <c r="U540" i="1" s="1"/>
  <c r="U541" i="1" s="1"/>
  <c r="U542" i="1" s="1"/>
  <c r="U543" i="1" s="1"/>
  <c r="U544" i="1" s="1"/>
  <c r="U545" i="1" s="1"/>
  <c r="U546" i="1" s="1"/>
  <c r="U547" i="1" s="1"/>
  <c r="U548" i="1" s="1"/>
  <c r="U549" i="1" s="1"/>
  <c r="U550" i="1" s="1"/>
  <c r="U551" i="1" s="1"/>
  <c r="U552" i="1" s="1"/>
  <c r="U553" i="1" s="1"/>
  <c r="U554" i="1" s="1"/>
  <c r="U555" i="1"/>
  <c r="U556" i="1" s="1"/>
  <c r="U557" i="1" s="1"/>
  <c r="U558" i="1" s="1"/>
  <c r="U559" i="1" s="1"/>
  <c r="U560" i="1" s="1"/>
  <c r="U561" i="1" s="1"/>
  <c r="U562" i="1" s="1"/>
  <c r="U563" i="1" s="1"/>
  <c r="U564" i="1" s="1"/>
  <c r="U565" i="1" s="1"/>
  <c r="U566" i="1" s="1"/>
  <c r="U567" i="1" s="1"/>
  <c r="U568" i="1"/>
  <c r="U569" i="1" s="1"/>
  <c r="U570" i="1" s="1"/>
  <c r="U571" i="1" s="1"/>
  <c r="U572" i="1" s="1"/>
  <c r="U573" i="1" s="1"/>
  <c r="U574" i="1" s="1"/>
  <c r="U575" i="1" s="1"/>
  <c r="U576" i="1" s="1"/>
  <c r="U577" i="1" s="1"/>
  <c r="U578" i="1" s="1"/>
  <c r="U579" i="1" s="1"/>
  <c r="U580" i="1" s="1"/>
  <c r="U581" i="1"/>
  <c r="U582" i="1" s="1"/>
  <c r="U583" i="1" s="1"/>
  <c r="U584" i="1" s="1"/>
  <c r="U585" i="1" s="1"/>
  <c r="U586" i="1" s="1"/>
  <c r="U587" i="1" s="1"/>
  <c r="U588" i="1" s="1"/>
  <c r="U589" i="1" s="1"/>
  <c r="U590" i="1" s="1"/>
  <c r="U591" i="1" s="1"/>
  <c r="U592" i="1" s="1"/>
  <c r="U593" i="1" s="1"/>
  <c r="U594" i="1" s="1"/>
  <c r="U595" i="1" s="1"/>
  <c r="U596" i="1" s="1"/>
  <c r="U597" i="1" s="1"/>
  <c r="U598" i="1" s="1"/>
  <c r="U599" i="1" s="1"/>
  <c r="U600" i="1" s="1"/>
  <c r="U601" i="1" s="1"/>
  <c r="U602" i="1" s="1"/>
  <c r="U603" i="1" s="1"/>
  <c r="U604" i="1" s="1"/>
  <c r="U605" i="1" s="1"/>
  <c r="U606" i="1" s="1"/>
  <c r="U607" i="1" s="1"/>
  <c r="U608" i="1" s="1"/>
  <c r="U609" i="1" s="1"/>
  <c r="U610" i="1" s="1"/>
  <c r="U611" i="1" s="1"/>
  <c r="U612" i="1" s="1"/>
  <c r="U613" i="1" s="1"/>
  <c r="U614" i="1" s="1"/>
  <c r="U615" i="1" s="1"/>
  <c r="U616" i="1"/>
  <c r="U617" i="1" s="1"/>
  <c r="U618" i="1"/>
  <c r="U619" i="1" s="1"/>
  <c r="U620" i="1" s="1"/>
  <c r="U621" i="1" s="1"/>
  <c r="U622" i="1" s="1"/>
  <c r="U623" i="1" s="1"/>
  <c r="U624" i="1" s="1"/>
  <c r="U625" i="1" s="1"/>
  <c r="U626" i="1" s="1"/>
  <c r="U627" i="1" s="1"/>
  <c r="U628" i="1" s="1"/>
  <c r="U629" i="1" s="1"/>
  <c r="U630" i="1" s="1"/>
  <c r="U631" i="1" s="1"/>
  <c r="U632" i="1" s="1"/>
  <c r="U633" i="1" s="1"/>
  <c r="U634" i="1" s="1"/>
  <c r="U635" i="1" s="1"/>
  <c r="U636" i="1" s="1"/>
  <c r="U637" i="1" s="1"/>
  <c r="U638" i="1" s="1"/>
  <c r="U639" i="1" s="1"/>
  <c r="U640" i="1" s="1"/>
  <c r="U641" i="1" s="1"/>
  <c r="U642" i="1" s="1"/>
  <c r="U643" i="1" s="1"/>
  <c r="U644" i="1" s="1"/>
  <c r="U645" i="1" s="1"/>
  <c r="U646" i="1" s="1"/>
  <c r="U647" i="1" s="1"/>
  <c r="U648" i="1" s="1"/>
  <c r="U649" i="1" s="1"/>
  <c r="U650" i="1" s="1"/>
  <c r="U651" i="1" s="1"/>
  <c r="U652" i="1" s="1"/>
  <c r="U653" i="1" s="1"/>
  <c r="U654" i="1" s="1"/>
  <c r="U655" i="1"/>
  <c r="U656" i="1" s="1"/>
  <c r="U657" i="1" s="1"/>
  <c r="U658" i="1" s="1"/>
  <c r="U659" i="1" s="1"/>
  <c r="U660" i="1" s="1"/>
  <c r="U661" i="1" s="1"/>
  <c r="U662" i="1" s="1"/>
  <c r="U663" i="1" s="1"/>
  <c r="U664" i="1" s="1"/>
  <c r="U665" i="1" s="1"/>
  <c r="U666" i="1" s="1"/>
  <c r="U667" i="1" s="1"/>
  <c r="U668" i="1" s="1"/>
  <c r="U669" i="1" s="1"/>
  <c r="U670" i="1" s="1"/>
  <c r="U671" i="1" s="1"/>
  <c r="U672" i="1" s="1"/>
  <c r="U673" i="1" s="1"/>
  <c r="U674" i="1" s="1"/>
  <c r="U675" i="1" s="1"/>
  <c r="U676" i="1" s="1"/>
  <c r="U677" i="1" s="1"/>
  <c r="U678" i="1" s="1"/>
  <c r="U679" i="1" s="1"/>
  <c r="U680" i="1" s="1"/>
  <c r="U681" i="1" s="1"/>
  <c r="U682" i="1" s="1"/>
  <c r="U683" i="1" s="1"/>
  <c r="U684" i="1" s="1"/>
  <c r="U685" i="1" s="1"/>
  <c r="U686" i="1" s="1"/>
  <c r="U687" i="1" s="1"/>
  <c r="U688" i="1" s="1"/>
  <c r="U689" i="1" s="1"/>
  <c r="U690" i="1" s="1"/>
  <c r="U691" i="1" s="1"/>
  <c r="U692" i="1" s="1"/>
  <c r="U693" i="1" s="1"/>
  <c r="U694" i="1"/>
  <c r="U695" i="1" s="1"/>
  <c r="U696" i="1" s="1"/>
  <c r="U697" i="1" s="1"/>
  <c r="U698" i="1"/>
  <c r="U699" i="1" s="1"/>
  <c r="U700" i="1" s="1"/>
  <c r="U701" i="1" s="1"/>
  <c r="U702" i="1" s="1"/>
  <c r="U703" i="1" s="1"/>
  <c r="U704" i="1" s="1"/>
  <c r="U705" i="1" s="1"/>
  <c r="U706" i="1" s="1"/>
  <c r="U707" i="1" s="1"/>
  <c r="U708" i="1" s="1"/>
  <c r="U709" i="1" s="1"/>
  <c r="U710" i="1" s="1"/>
  <c r="U711" i="1" s="1"/>
  <c r="U712" i="1" s="1"/>
  <c r="U713" i="1" s="1"/>
  <c r="U714" i="1" s="1"/>
  <c r="U715" i="1" s="1"/>
  <c r="U716" i="1" s="1"/>
  <c r="U717" i="1" s="1"/>
  <c r="U718" i="1" s="1"/>
  <c r="U719" i="1" s="1"/>
  <c r="U720" i="1" s="1"/>
  <c r="U721" i="1" s="1"/>
  <c r="U722" i="1" s="1"/>
  <c r="U723" i="1" s="1"/>
  <c r="U724" i="1" s="1"/>
  <c r="U725" i="1" s="1"/>
  <c r="U726" i="1" s="1"/>
  <c r="U727" i="1" s="1"/>
  <c r="U728" i="1" s="1"/>
  <c r="U729" i="1"/>
  <c r="U730" i="1" s="1"/>
  <c r="U731" i="1" s="1"/>
  <c r="U732" i="1" s="1"/>
  <c r="U733" i="1" s="1"/>
  <c r="U734" i="1" s="1"/>
  <c r="U735" i="1" s="1"/>
  <c r="U736" i="1" s="1"/>
  <c r="U737" i="1" s="1"/>
  <c r="U738" i="1" s="1"/>
  <c r="U739" i="1" s="1"/>
  <c r="U740" i="1" s="1"/>
  <c r="U741" i="1" s="1"/>
  <c r="U742" i="1" s="1"/>
  <c r="U743" i="1" s="1"/>
  <c r="U744" i="1" s="1"/>
  <c r="U745" i="1" s="1"/>
  <c r="U746" i="1" s="1"/>
  <c r="U747" i="1" s="1"/>
  <c r="U748" i="1" s="1"/>
  <c r="U749" i="1" s="1"/>
  <c r="U750" i="1" s="1"/>
  <c r="U751" i="1" s="1"/>
  <c r="U752" i="1" s="1"/>
  <c r="U753" i="1" s="1"/>
  <c r="U754" i="1" s="1"/>
  <c r="U755" i="1" s="1"/>
  <c r="U756" i="1" s="1"/>
  <c r="U757" i="1" s="1"/>
  <c r="U758" i="1" s="1"/>
  <c r="U759" i="1" s="1"/>
  <c r="U760" i="1" s="1"/>
  <c r="U761" i="1" s="1"/>
  <c r="U762" i="1" s="1"/>
  <c r="U763" i="1" s="1"/>
  <c r="U764" i="1" s="1"/>
  <c r="U765" i="1" s="1"/>
  <c r="U766" i="1" s="1"/>
  <c r="U767" i="1" s="1"/>
  <c r="U768" i="1"/>
  <c r="U769" i="1" s="1"/>
  <c r="U770" i="1" s="1"/>
  <c r="U771" i="1" s="1"/>
  <c r="U772" i="1" s="1"/>
  <c r="U773" i="1" s="1"/>
  <c r="U774" i="1" s="1"/>
  <c r="U775" i="1" s="1"/>
  <c r="U776" i="1" s="1"/>
  <c r="U777" i="1" s="1"/>
  <c r="U778" i="1" s="1"/>
  <c r="U779" i="1" s="1"/>
  <c r="U780" i="1" s="1"/>
  <c r="U781" i="1" s="1"/>
  <c r="U782" i="1" s="1"/>
  <c r="U783" i="1" s="1"/>
  <c r="U784" i="1" s="1"/>
  <c r="U785" i="1" s="1"/>
  <c r="U786" i="1" s="1"/>
  <c r="U787" i="1" s="1"/>
  <c r="U788" i="1" s="1"/>
  <c r="U789" i="1" s="1"/>
  <c r="U790" i="1" s="1"/>
  <c r="U791" i="1" s="1"/>
  <c r="U792" i="1" s="1"/>
  <c r="U793" i="1" s="1"/>
  <c r="U794" i="1" s="1"/>
  <c r="U795" i="1" s="1"/>
  <c r="U796" i="1" s="1"/>
  <c r="U797" i="1" s="1"/>
  <c r="U798" i="1" s="1"/>
  <c r="U799" i="1" s="1"/>
  <c r="U800" i="1" s="1"/>
  <c r="U801" i="1" s="1"/>
  <c r="U802" i="1" s="1"/>
  <c r="U803" i="1" s="1"/>
  <c r="U804" i="1" s="1"/>
  <c r="U805" i="1" s="1"/>
  <c r="U806" i="1" s="1"/>
  <c r="U807" i="1" s="1"/>
  <c r="U808" i="1" s="1"/>
  <c r="U809" i="1" s="1"/>
  <c r="U810" i="1" s="1"/>
  <c r="U811" i="1" s="1"/>
  <c r="U812" i="1" s="1"/>
  <c r="U813" i="1" s="1"/>
  <c r="U814" i="1" s="1"/>
  <c r="U815" i="1" s="1"/>
  <c r="U816" i="1"/>
  <c r="U817" i="1" s="1"/>
  <c r="U818" i="1" s="1"/>
  <c r="U819" i="1" s="1"/>
  <c r="U820" i="1" s="1"/>
  <c r="U821" i="1" s="1"/>
  <c r="U822" i="1" s="1"/>
  <c r="U823" i="1" s="1"/>
  <c r="U824" i="1" s="1"/>
  <c r="U825" i="1" s="1"/>
  <c r="U826" i="1" s="1"/>
  <c r="U827" i="1" s="1"/>
  <c r="U828" i="1" s="1"/>
  <c r="U829" i="1"/>
  <c r="U830" i="1" s="1"/>
  <c r="U831" i="1" s="1"/>
  <c r="U832" i="1" s="1"/>
  <c r="U833" i="1" s="1"/>
  <c r="U834" i="1" s="1"/>
  <c r="U835" i="1" s="1"/>
  <c r="U836" i="1" s="1"/>
  <c r="U837" i="1" s="1"/>
  <c r="U838" i="1" s="1"/>
  <c r="U839" i="1" s="1"/>
  <c r="U840" i="1" s="1"/>
  <c r="U841" i="1" s="1"/>
  <c r="U842" i="1" s="1"/>
  <c r="U843" i="1" s="1"/>
  <c r="U844" i="1" s="1"/>
  <c r="U845" i="1" s="1"/>
  <c r="U846" i="1" s="1"/>
  <c r="U847" i="1" s="1"/>
  <c r="U848" i="1" s="1"/>
  <c r="U849" i="1" s="1"/>
  <c r="U850" i="1" s="1"/>
  <c r="U851" i="1" s="1"/>
  <c r="U852" i="1" s="1"/>
  <c r="U853" i="1" s="1"/>
  <c r="U854" i="1" s="1"/>
  <c r="U855" i="1"/>
  <c r="U856" i="1" s="1"/>
  <c r="U857" i="1" s="1"/>
  <c r="U858" i="1" s="1"/>
  <c r="U859" i="1" s="1"/>
  <c r="U860" i="1" s="1"/>
  <c r="U861" i="1" s="1"/>
  <c r="U862" i="1" s="1"/>
  <c r="U863" i="1" s="1"/>
  <c r="U864" i="1" s="1"/>
  <c r="U865" i="1" s="1"/>
  <c r="U866" i="1" s="1"/>
  <c r="U867" i="1" s="1"/>
  <c r="U868" i="1" s="1"/>
  <c r="U869" i="1" s="1"/>
  <c r="U870" i="1" s="1"/>
  <c r="U871" i="1" s="1"/>
  <c r="U872" i="1" s="1"/>
  <c r="U873" i="1" s="1"/>
  <c r="U874" i="1" s="1"/>
  <c r="U875" i="1" s="1"/>
  <c r="U876" i="1" s="1"/>
  <c r="U877" i="1" s="1"/>
  <c r="U878" i="1" s="1"/>
  <c r="U879" i="1" s="1"/>
  <c r="U880" i="1" s="1"/>
  <c r="U881" i="1" s="1"/>
  <c r="U882" i="1" s="1"/>
  <c r="U883" i="1" s="1"/>
  <c r="U884" i="1" s="1"/>
  <c r="U885" i="1" s="1"/>
  <c r="U886" i="1" s="1"/>
  <c r="U887" i="1" s="1"/>
  <c r="U888" i="1" s="1"/>
  <c r="U889" i="1" s="1"/>
  <c r="U890" i="1"/>
  <c r="U891" i="1" s="1"/>
  <c r="U892" i="1" s="1"/>
  <c r="U893" i="1" s="1"/>
  <c r="U894" i="1"/>
  <c r="U895" i="1" s="1"/>
  <c r="U896" i="1" s="1"/>
  <c r="U897" i="1" s="1"/>
  <c r="U898" i="1" s="1"/>
  <c r="U899" i="1" s="1"/>
  <c r="U900" i="1" s="1"/>
  <c r="U901" i="1" s="1"/>
  <c r="U902" i="1" s="1"/>
  <c r="U903" i="1" s="1"/>
  <c r="U904" i="1" s="1"/>
  <c r="U905" i="1" s="1"/>
  <c r="U906" i="1" s="1"/>
  <c r="U907" i="1" s="1"/>
  <c r="U908" i="1" s="1"/>
  <c r="U909" i="1" s="1"/>
  <c r="U910" i="1" s="1"/>
  <c r="U911" i="1" s="1"/>
  <c r="U912" i="1" s="1"/>
  <c r="U913" i="1" s="1"/>
  <c r="U914" i="1" s="1"/>
  <c r="U915" i="1" s="1"/>
  <c r="U916" i="1" s="1"/>
  <c r="U917" i="1" s="1"/>
  <c r="U918" i="1" s="1"/>
  <c r="U919" i="1" s="1"/>
  <c r="U920" i="1" s="1"/>
  <c r="U921" i="1" s="1"/>
  <c r="U922" i="1" s="1"/>
  <c r="U923" i="1" s="1"/>
  <c r="U924" i="1" s="1"/>
  <c r="U925" i="1" s="1"/>
  <c r="U926" i="1" s="1"/>
  <c r="U927" i="1" s="1"/>
  <c r="U928" i="1" s="1"/>
  <c r="U929" i="1"/>
  <c r="U930" i="1" s="1"/>
  <c r="U931" i="1" s="1"/>
  <c r="U932" i="1" s="1"/>
  <c r="U933" i="1" s="1"/>
  <c r="U934" i="1" s="1"/>
  <c r="U935" i="1" s="1"/>
  <c r="U936" i="1" s="1"/>
  <c r="U937" i="1" s="1"/>
  <c r="U938" i="1" s="1"/>
  <c r="U939" i="1" s="1"/>
  <c r="U940" i="1" s="1"/>
  <c r="U941" i="1" s="1"/>
  <c r="U942" i="1" s="1"/>
  <c r="U943" i="1" s="1"/>
  <c r="U944" i="1" s="1"/>
  <c r="U945" i="1" s="1"/>
  <c r="U946" i="1" s="1"/>
  <c r="U947" i="1" s="1"/>
  <c r="U948" i="1" s="1"/>
  <c r="U949" i="1" s="1"/>
  <c r="U950" i="1" s="1"/>
  <c r="U951" i="1" s="1"/>
  <c r="U952" i="1" s="1"/>
  <c r="U953" i="1" s="1"/>
  <c r="U954" i="1" s="1"/>
  <c r="U955" i="1" s="1"/>
  <c r="U956" i="1" s="1"/>
  <c r="U957" i="1" s="1"/>
  <c r="U958" i="1" s="1"/>
  <c r="U959" i="1" s="1"/>
  <c r="U960" i="1" s="1"/>
  <c r="U961" i="1" s="1"/>
  <c r="U962" i="1" s="1"/>
  <c r="U963" i="1" s="1"/>
  <c r="U964" i="1" s="1"/>
  <c r="U965" i="1" s="1"/>
  <c r="U966" i="1" s="1"/>
  <c r="U967" i="1" s="1"/>
  <c r="U968" i="1"/>
  <c r="U969" i="1" s="1"/>
  <c r="U970" i="1" s="1"/>
  <c r="U971" i="1" s="1"/>
  <c r="U972" i="1" s="1"/>
  <c r="U973" i="1" s="1"/>
  <c r="U974" i="1" s="1"/>
  <c r="U975" i="1" s="1"/>
  <c r="U976" i="1" s="1"/>
  <c r="U977" i="1" s="1"/>
  <c r="U978" i="1" s="1"/>
  <c r="U979" i="1" s="1"/>
  <c r="U980" i="1" s="1"/>
  <c r="U981" i="1" s="1"/>
  <c r="U982" i="1" s="1"/>
  <c r="U983" i="1" s="1"/>
  <c r="U984" i="1" s="1"/>
  <c r="U985" i="1" s="1"/>
  <c r="U986" i="1" s="1"/>
  <c r="U987" i="1" s="1"/>
  <c r="U988" i="1" s="1"/>
  <c r="U989" i="1" s="1"/>
  <c r="U990" i="1" s="1"/>
  <c r="U991" i="1" s="1"/>
  <c r="U992" i="1" s="1"/>
  <c r="U993" i="1" s="1"/>
  <c r="U994" i="1" s="1"/>
  <c r="U995" i="1" s="1"/>
  <c r="U996" i="1" s="1"/>
  <c r="U997" i="1" s="1"/>
  <c r="U998" i="1" s="1"/>
  <c r="U999" i="1" s="1"/>
  <c r="U1000" i="1" s="1"/>
  <c r="U1001" i="1" s="1"/>
  <c r="U1002" i="1" s="1"/>
  <c r="U1003" i="1" s="1"/>
  <c r="U1004" i="1" s="1"/>
  <c r="U1005" i="1" s="1"/>
  <c r="U1006" i="1" s="1"/>
  <c r="U1007" i="1" s="1"/>
  <c r="U1008" i="1" s="1"/>
  <c r="U1009" i="1" s="1"/>
  <c r="U1010" i="1" s="1"/>
  <c r="U1011" i="1" s="1"/>
  <c r="U1012" i="1" s="1"/>
  <c r="U1013" i="1" s="1"/>
  <c r="U1014" i="1" s="1"/>
  <c r="U1015" i="1" s="1"/>
  <c r="U1016" i="1" s="1"/>
  <c r="U1017" i="1" s="1"/>
  <c r="U1018" i="1" s="1"/>
  <c r="U1019" i="1" s="1"/>
  <c r="U1020" i="1" s="1"/>
  <c r="U1021" i="1" s="1"/>
  <c r="U1022" i="1" s="1"/>
  <c r="U1023" i="1" s="1"/>
  <c r="U1024" i="1" s="1"/>
  <c r="U1025" i="1" s="1"/>
  <c r="U1026" i="1" s="1"/>
  <c r="U1027" i="1" s="1"/>
  <c r="U1028" i="1" s="1"/>
  <c r="U1029" i="1"/>
  <c r="U1030" i="1" s="1"/>
  <c r="U1031" i="1" s="1"/>
  <c r="U1032" i="1" s="1"/>
  <c r="U1033" i="1" s="1"/>
  <c r="U1034" i="1" s="1"/>
  <c r="U1035" i="1" s="1"/>
  <c r="U1036" i="1" s="1"/>
  <c r="U1037" i="1" s="1"/>
  <c r="U1038" i="1" s="1"/>
  <c r="U1039" i="1" s="1"/>
  <c r="U1040" i="1" s="1"/>
  <c r="U1041" i="1" s="1"/>
  <c r="U1042" i="1" s="1"/>
  <c r="U1043" i="1" s="1"/>
  <c r="U1044" i="1" s="1"/>
  <c r="U1045" i="1" s="1"/>
  <c r="U1046" i="1" s="1"/>
  <c r="U1047" i="1" s="1"/>
  <c r="U1048" i="1" s="1"/>
  <c r="U1049" i="1" s="1"/>
  <c r="U1050" i="1" s="1"/>
  <c r="U1051" i="1" s="1"/>
  <c r="U1052" i="1" s="1"/>
  <c r="U1053" i="1" s="1"/>
  <c r="U1054" i="1" s="1"/>
  <c r="U1055" i="1"/>
  <c r="U1056" i="1" s="1"/>
  <c r="U1057" i="1" s="1"/>
  <c r="U1058" i="1" s="1"/>
  <c r="U1059" i="1" s="1"/>
  <c r="U1060" i="1" s="1"/>
  <c r="U1061" i="1" s="1"/>
  <c r="U1062" i="1" s="1"/>
  <c r="U1063" i="1" s="1"/>
  <c r="U1064" i="1" s="1"/>
  <c r="U1065" i="1" s="1"/>
  <c r="U1066" i="1" s="1"/>
  <c r="U1067" i="1" s="1"/>
  <c r="U1068" i="1"/>
  <c r="U1069" i="1" s="1"/>
  <c r="U1070" i="1" s="1"/>
  <c r="U1071" i="1" s="1"/>
  <c r="U1072" i="1" s="1"/>
  <c r="U1073" i="1" s="1"/>
  <c r="U1074" i="1" s="1"/>
  <c r="U1075" i="1" s="1"/>
  <c r="U1076" i="1" s="1"/>
  <c r="U1077" i="1" s="1"/>
  <c r="U1078" i="1" s="1"/>
  <c r="U1079" i="1" s="1"/>
  <c r="U1080" i="1" s="1"/>
  <c r="U1081" i="1" s="1"/>
  <c r="U1082" i="1" s="1"/>
  <c r="U1083" i="1" s="1"/>
  <c r="U1084" i="1" s="1"/>
  <c r="U1085" i="1" s="1"/>
  <c r="U1086" i="1" s="1"/>
  <c r="U1087" i="1" s="1"/>
  <c r="U1088" i="1" s="1"/>
  <c r="U1089" i="1" s="1"/>
  <c r="U1090" i="1" s="1"/>
  <c r="U1091" i="1" s="1"/>
  <c r="U1092" i="1" s="1"/>
  <c r="U1093" i="1" s="1"/>
  <c r="U1094" i="1" s="1"/>
  <c r="U1095" i="1" s="1"/>
  <c r="U1096" i="1" s="1"/>
  <c r="U1097" i="1" s="1"/>
  <c r="U1098" i="1" s="1"/>
  <c r="U1099" i="1" s="1"/>
  <c r="U1100" i="1" s="1"/>
  <c r="U1101" i="1" s="1"/>
  <c r="U1102" i="1" s="1"/>
  <c r="U1103" i="1" s="1"/>
  <c r="U1104" i="1" s="1"/>
  <c r="U1105" i="1" s="1"/>
  <c r="U1106" i="1" s="1"/>
  <c r="U1107" i="1" s="1"/>
  <c r="U1108" i="1" s="1"/>
  <c r="U1109" i="1" s="1"/>
  <c r="U1110" i="1" s="1"/>
  <c r="U1111" i="1" s="1"/>
  <c r="U1112" i="1" s="1"/>
  <c r="U1113" i="1" s="1"/>
  <c r="U1114" i="1" s="1"/>
  <c r="U1115" i="1" s="1"/>
  <c r="U1116" i="1" s="1"/>
  <c r="U1117" i="1" s="1"/>
  <c r="U1118" i="1" s="1"/>
  <c r="U1119" i="1" s="1"/>
  <c r="U1120" i="1" s="1"/>
  <c r="U1121" i="1" s="1"/>
  <c r="U1122" i="1" s="1"/>
  <c r="U1123" i="1" s="1"/>
  <c r="U1124" i="1" s="1"/>
  <c r="U1125" i="1" s="1"/>
  <c r="U1126" i="1" s="1"/>
  <c r="U1127" i="1" s="1"/>
  <c r="U1128" i="1" s="1"/>
  <c r="U1129" i="1"/>
  <c r="U1130" i="1" s="1"/>
  <c r="U1131" i="1" s="1"/>
  <c r="U1132" i="1" s="1"/>
  <c r="U1133" i="1" s="1"/>
  <c r="U1134" i="1" s="1"/>
  <c r="U1135" i="1" s="1"/>
  <c r="U1136" i="1" s="1"/>
  <c r="U1137" i="1" s="1"/>
  <c r="U1138" i="1" s="1"/>
  <c r="U1139" i="1" s="1"/>
  <c r="U1140" i="1" s="1"/>
  <c r="U1141" i="1" s="1"/>
  <c r="U1142" i="1"/>
  <c r="U1143" i="1" s="1"/>
  <c r="U1144" i="1" s="1"/>
  <c r="U1145" i="1" s="1"/>
  <c r="U1146" i="1" s="1"/>
  <c r="U1147" i="1" s="1"/>
  <c r="U1148" i="1" s="1"/>
  <c r="U1149" i="1" s="1"/>
  <c r="U1150" i="1" s="1"/>
  <c r="U1151" i="1" s="1"/>
  <c r="U1152" i="1" s="1"/>
  <c r="U1153" i="1" s="1"/>
  <c r="U1154" i="1" s="1"/>
  <c r="U1155" i="1" s="1"/>
  <c r="U1156" i="1" s="1"/>
  <c r="U1157" i="1" s="1"/>
  <c r="U1158" i="1" s="1"/>
  <c r="U1159" i="1" s="1"/>
  <c r="U1160" i="1" s="1"/>
  <c r="U1161" i="1" s="1"/>
  <c r="U1162" i="1" s="1"/>
  <c r="U1163" i="1" s="1"/>
  <c r="U1164" i="1" s="1"/>
  <c r="U1165" i="1" s="1"/>
  <c r="U1166" i="1" s="1"/>
  <c r="U1167" i="1" s="1"/>
  <c r="U1168" i="1"/>
  <c r="U1169" i="1" s="1"/>
  <c r="U1170" i="1" s="1"/>
  <c r="U1171" i="1" s="1"/>
  <c r="U1172" i="1" s="1"/>
  <c r="U1173" i="1" s="1"/>
  <c r="U1174" i="1" s="1"/>
  <c r="U1175" i="1" s="1"/>
  <c r="U1176" i="1" s="1"/>
  <c r="U1177" i="1" s="1"/>
  <c r="U1178" i="1" s="1"/>
  <c r="U1179" i="1" s="1"/>
  <c r="U1180" i="1" s="1"/>
  <c r="U1181" i="1" s="1"/>
  <c r="U1182" i="1" s="1"/>
  <c r="U1183" i="1" s="1"/>
  <c r="U1184" i="1" s="1"/>
  <c r="U1185" i="1" s="1"/>
  <c r="U1186" i="1" s="1"/>
  <c r="U1187" i="1" s="1"/>
  <c r="U1188" i="1" s="1"/>
  <c r="U1189" i="1" s="1"/>
  <c r="U1190" i="1" s="1"/>
  <c r="U1191" i="1" s="1"/>
  <c r="U1192" i="1" s="1"/>
  <c r="U1193" i="1" s="1"/>
  <c r="U1194" i="1" s="1"/>
  <c r="U1195" i="1" s="1"/>
  <c r="U1196" i="1" s="1"/>
  <c r="U1197" i="1" s="1"/>
  <c r="U1198" i="1" s="1"/>
  <c r="U1199" i="1" s="1"/>
  <c r="U1200" i="1" s="1"/>
  <c r="U1201" i="1" s="1"/>
  <c r="U1202" i="1" s="1"/>
  <c r="U1203" i="1"/>
  <c r="U1204" i="1" s="1"/>
  <c r="U1205" i="1" s="1"/>
  <c r="U1206" i="1" s="1"/>
  <c r="U1207" i="1" s="1"/>
  <c r="U1208" i="1" s="1"/>
  <c r="U1209" i="1" s="1"/>
  <c r="U1210" i="1" s="1"/>
  <c r="U1211" i="1" s="1"/>
  <c r="U1212" i="1" s="1"/>
  <c r="U1213" i="1" s="1"/>
  <c r="U1214" i="1" s="1"/>
  <c r="U1215" i="1" s="1"/>
  <c r="U1216" i="1" s="1"/>
  <c r="U1217" i="1" s="1"/>
  <c r="U1218" i="1" s="1"/>
  <c r="U1219" i="1" s="1"/>
  <c r="U1220" i="1" s="1"/>
  <c r="U1221" i="1" s="1"/>
  <c r="U1222" i="1" s="1"/>
  <c r="U1223" i="1" s="1"/>
  <c r="U1224" i="1" s="1"/>
  <c r="U1225" i="1" s="1"/>
  <c r="U1226" i="1" s="1"/>
  <c r="U1227" i="1" s="1"/>
  <c r="U1228" i="1" s="1"/>
  <c r="U1229" i="1"/>
  <c r="U1230" i="1" s="1"/>
  <c r="U1231" i="1" s="1"/>
  <c r="U1232" i="1" s="1"/>
  <c r="U1233" i="1" s="1"/>
  <c r="U1234" i="1" s="1"/>
  <c r="U1235" i="1" s="1"/>
  <c r="U1236" i="1" s="1"/>
  <c r="U1237" i="1" s="1"/>
  <c r="U1238" i="1" s="1"/>
  <c r="U1239" i="1" s="1"/>
  <c r="U1240" i="1" s="1"/>
  <c r="U1241" i="1" s="1"/>
  <c r="U1242" i="1" s="1"/>
  <c r="U1243" i="1" s="1"/>
  <c r="U1244" i="1" s="1"/>
  <c r="U1245" i="1" s="1"/>
  <c r="U1246" i="1" s="1"/>
  <c r="U1247" i="1" s="1"/>
  <c r="U1248" i="1" s="1"/>
  <c r="U1249" i="1" s="1"/>
  <c r="U1250" i="1" s="1"/>
  <c r="U1251" i="1" s="1"/>
  <c r="U1252" i="1" s="1"/>
  <c r="U1253" i="1" s="1"/>
  <c r="U1254" i="1" s="1"/>
  <c r="U1255" i="1" s="1"/>
  <c r="U1256" i="1" s="1"/>
  <c r="U1257" i="1" s="1"/>
  <c r="U1258" i="1" s="1"/>
  <c r="U1259" i="1" s="1"/>
  <c r="U1260" i="1" s="1"/>
  <c r="U1261" i="1" s="1"/>
  <c r="U1262" i="1" s="1"/>
  <c r="U1263" i="1" s="1"/>
  <c r="U1264" i="1" s="1"/>
  <c r="U1265" i="1" s="1"/>
  <c r="U1266" i="1" s="1"/>
  <c r="U1267" i="1" s="1"/>
  <c r="U1268" i="1"/>
  <c r="U1269" i="1" s="1"/>
  <c r="U1270" i="1" s="1"/>
  <c r="U1271" i="1" s="1"/>
  <c r="U1272" i="1" s="1"/>
  <c r="U1273" i="1" s="1"/>
  <c r="U1274" i="1" s="1"/>
  <c r="U1275" i="1" s="1"/>
  <c r="U1276" i="1" s="1"/>
  <c r="U1277" i="1" s="1"/>
  <c r="U1278" i="1" s="1"/>
  <c r="U1279" i="1" s="1"/>
  <c r="U1280" i="1" s="1"/>
  <c r="U1281" i="1" s="1"/>
  <c r="U1282" i="1" s="1"/>
  <c r="U1283" i="1" s="1"/>
  <c r="U1284" i="1" s="1"/>
  <c r="U1285" i="1" s="1"/>
  <c r="U1286" i="1" s="1"/>
  <c r="U1287" i="1" s="1"/>
  <c r="U1288" i="1" s="1"/>
  <c r="U1289" i="1" s="1"/>
  <c r="U1290" i="1" s="1"/>
  <c r="U1291" i="1" s="1"/>
  <c r="U1292" i="1" s="1"/>
  <c r="U1293" i="1" s="1"/>
  <c r="U1294" i="1" s="1"/>
  <c r="U1295" i="1" s="1"/>
  <c r="U1296" i="1" s="1"/>
  <c r="U1297" i="1" s="1"/>
  <c r="U1298" i="1" s="1"/>
  <c r="U1299" i="1" s="1"/>
  <c r="U1300" i="1" s="1"/>
  <c r="U1301" i="1" s="1"/>
  <c r="U1302" i="1" s="1"/>
  <c r="U1303" i="1"/>
  <c r="U1304" i="1" s="1"/>
  <c r="U1305" i="1" s="1"/>
  <c r="U1306" i="1" s="1"/>
  <c r="U1307" i="1" s="1"/>
  <c r="U1308" i="1" s="1"/>
  <c r="U1309" i="1" s="1"/>
  <c r="U1310" i="1" s="1"/>
  <c r="U1311" i="1" s="1"/>
  <c r="U1312" i="1" s="1"/>
  <c r="U1313" i="1" s="1"/>
  <c r="U1314" i="1" s="1"/>
  <c r="U1315" i="1" s="1"/>
  <c r="U1316" i="1" s="1"/>
  <c r="U1317" i="1" s="1"/>
  <c r="U1318" i="1" s="1"/>
  <c r="U1319" i="1" s="1"/>
  <c r="U1320" i="1" s="1"/>
  <c r="U1321" i="1" s="1"/>
  <c r="U1322" i="1" s="1"/>
  <c r="U1323" i="1" s="1"/>
  <c r="U1324" i="1" s="1"/>
  <c r="U1325" i="1" s="1"/>
  <c r="U1326" i="1" s="1"/>
  <c r="U1327" i="1" s="1"/>
  <c r="U1328" i="1" s="1"/>
  <c r="U1329" i="1" s="1"/>
  <c r="U1330" i="1" s="1"/>
  <c r="U1331" i="1" s="1"/>
  <c r="U1332" i="1" s="1"/>
  <c r="U1333" i="1" s="1"/>
  <c r="U1334" i="1" s="1"/>
  <c r="U1335" i="1" s="1"/>
  <c r="U1336" i="1" s="1"/>
  <c r="U1337" i="1" s="1"/>
  <c r="U1338" i="1" s="1"/>
  <c r="U1339" i="1" s="1"/>
  <c r="U1340" i="1" s="1"/>
  <c r="U1341" i="1" s="1"/>
  <c r="U1342" i="1"/>
  <c r="U1343" i="1" s="1"/>
  <c r="U1344" i="1" s="1"/>
  <c r="U1345" i="1" s="1"/>
  <c r="U1346" i="1" s="1"/>
  <c r="U1347" i="1" s="1"/>
  <c r="U1348" i="1" s="1"/>
  <c r="U1349" i="1" s="1"/>
  <c r="U1350" i="1" s="1"/>
  <c r="U1351" i="1" s="1"/>
  <c r="U1352" i="1" s="1"/>
  <c r="U1353" i="1" s="1"/>
  <c r="U1354" i="1" s="1"/>
  <c r="U1355" i="1" s="1"/>
  <c r="U1356" i="1" s="1"/>
  <c r="U1357" i="1" s="1"/>
  <c r="U1358" i="1" s="1"/>
  <c r="U1359" i="1" s="1"/>
  <c r="U1360" i="1" s="1"/>
  <c r="U1361" i="1" s="1"/>
  <c r="U1362" i="1" s="1"/>
  <c r="U1363" i="1" s="1"/>
  <c r="U1364" i="1" s="1"/>
  <c r="U1365" i="1" s="1"/>
  <c r="U1366" i="1" s="1"/>
  <c r="U1367" i="1" s="1"/>
  <c r="U1368" i="1"/>
  <c r="U1369" i="1" s="1"/>
  <c r="U1370" i="1" s="1"/>
  <c r="U1371" i="1" s="1"/>
  <c r="U1372" i="1" s="1"/>
  <c r="U1373" i="1" s="1"/>
  <c r="U1374" i="1" s="1"/>
  <c r="U1375" i="1" s="1"/>
  <c r="U1376" i="1" s="1"/>
  <c r="U1377" i="1" s="1"/>
  <c r="U1378" i="1" s="1"/>
  <c r="U1379" i="1" s="1"/>
  <c r="U1380" i="1" s="1"/>
  <c r="U1381" i="1"/>
  <c r="U1382" i="1" s="1"/>
  <c r="U1383" i="1" s="1"/>
  <c r="U1384" i="1" s="1"/>
  <c r="U1385" i="1" s="1"/>
  <c r="U1386" i="1" s="1"/>
  <c r="U1387" i="1" s="1"/>
  <c r="U1388" i="1" s="1"/>
  <c r="U1389" i="1" s="1"/>
  <c r="U1390" i="1" s="1"/>
  <c r="U1391" i="1" s="1"/>
  <c r="U1392" i="1" s="1"/>
  <c r="U1393" i="1" s="1"/>
  <c r="U1394" i="1" s="1"/>
  <c r="U1395" i="1" s="1"/>
  <c r="U1396" i="1" s="1"/>
  <c r="U1397" i="1" s="1"/>
  <c r="U1398" i="1" s="1"/>
  <c r="U1399" i="1" s="1"/>
  <c r="U1400" i="1" s="1"/>
  <c r="U1401" i="1" s="1"/>
  <c r="U1402" i="1" s="1"/>
  <c r="U1403" i="1" s="1"/>
  <c r="U1404" i="1" s="1"/>
  <c r="U1405" i="1" s="1"/>
  <c r="U1406" i="1" s="1"/>
  <c r="U1407" i="1" s="1"/>
  <c r="U1408" i="1" s="1"/>
  <c r="U1409" i="1" s="1"/>
  <c r="U1410" i="1" s="1"/>
  <c r="U1411" i="1" s="1"/>
  <c r="U1412" i="1" s="1"/>
  <c r="U1413" i="1" s="1"/>
  <c r="U1414" i="1" s="1"/>
  <c r="U1415" i="1" s="1"/>
  <c r="U1416" i="1" s="1"/>
  <c r="U1417" i="1" s="1"/>
  <c r="U1418" i="1" s="1"/>
  <c r="U1419" i="1" s="1"/>
  <c r="U1420" i="1" s="1"/>
  <c r="U1421" i="1" s="1"/>
  <c r="U1422" i="1" s="1"/>
  <c r="U1423" i="1" s="1"/>
  <c r="U1424" i="1" s="1"/>
  <c r="U1425" i="1" s="1"/>
  <c r="U1426" i="1" s="1"/>
  <c r="U1427" i="1" s="1"/>
  <c r="U1428" i="1" s="1"/>
  <c r="U1429" i="1"/>
  <c r="U1430" i="1" s="1"/>
  <c r="U1431" i="1" s="1"/>
  <c r="U1432" i="1" s="1"/>
  <c r="U1433" i="1" s="1"/>
  <c r="U1434" i="1" s="1"/>
  <c r="U1435" i="1" s="1"/>
  <c r="U1436" i="1" s="1"/>
  <c r="U1437" i="1" s="1"/>
  <c r="U1438" i="1" s="1"/>
  <c r="U1439" i="1" s="1"/>
  <c r="U1440" i="1" s="1"/>
  <c r="U1441" i="1" s="1"/>
  <c r="U1442" i="1" s="1"/>
  <c r="U1443" i="1" s="1"/>
  <c r="U1444" i="1" s="1"/>
  <c r="U1445" i="1" s="1"/>
  <c r="U1446" i="1" s="1"/>
  <c r="U1447" i="1" s="1"/>
  <c r="U1448" i="1" s="1"/>
  <c r="U1449" i="1" s="1"/>
  <c r="U1450" i="1" s="1"/>
  <c r="U1451" i="1" s="1"/>
  <c r="U1452" i="1" s="1"/>
  <c r="U1453" i="1" s="1"/>
  <c r="U1454" i="1" s="1"/>
  <c r="U1455" i="1" s="1"/>
  <c r="U1456" i="1" s="1"/>
  <c r="U1457" i="1" s="1"/>
  <c r="U1458" i="1" s="1"/>
  <c r="U1459" i="1" s="1"/>
  <c r="U1460" i="1" s="1"/>
  <c r="U1461" i="1" s="1"/>
  <c r="U1462" i="1" s="1"/>
  <c r="U1463" i="1" s="1"/>
  <c r="U1464" i="1"/>
  <c r="U1465" i="1" s="1"/>
  <c r="U1466" i="1" s="1"/>
  <c r="U1467" i="1" s="1"/>
  <c r="U1468" i="1"/>
  <c r="U1469" i="1" s="1"/>
  <c r="U1470" i="1" s="1"/>
  <c r="U1471" i="1" s="1"/>
  <c r="U1472" i="1" s="1"/>
  <c r="U1473" i="1" s="1"/>
  <c r="U1474" i="1" s="1"/>
  <c r="U1475" i="1" s="1"/>
  <c r="U1476" i="1" s="1"/>
  <c r="U1477" i="1" s="1"/>
  <c r="U1478" i="1" s="1"/>
  <c r="U1479" i="1" s="1"/>
  <c r="U1480" i="1" s="1"/>
  <c r="U1481" i="1" s="1"/>
  <c r="U1482" i="1" s="1"/>
  <c r="U1483" i="1" s="1"/>
  <c r="U1484" i="1" s="1"/>
  <c r="U1485" i="1" s="1"/>
  <c r="U1486" i="1" s="1"/>
  <c r="U1487" i="1" s="1"/>
  <c r="U1488" i="1" s="1"/>
  <c r="U1489" i="1" s="1"/>
  <c r="U1490" i="1" s="1"/>
  <c r="U1491" i="1" s="1"/>
  <c r="U1492" i="1" s="1"/>
  <c r="U1493" i="1" s="1"/>
  <c r="U1494" i="1" s="1"/>
  <c r="U1495" i="1" s="1"/>
  <c r="U1496" i="1" s="1"/>
  <c r="U1497" i="1" s="1"/>
  <c r="U1498" i="1" s="1"/>
  <c r="U1499" i="1" s="1"/>
  <c r="U1500" i="1" s="1"/>
  <c r="U1501" i="1" s="1"/>
  <c r="U1502" i="1" s="1"/>
  <c r="U1503" i="1"/>
  <c r="U1504" i="1" s="1"/>
  <c r="U1505" i="1" s="1"/>
  <c r="U1506" i="1" s="1"/>
  <c r="U1507" i="1" s="1"/>
  <c r="U1508" i="1" s="1"/>
  <c r="U1509" i="1" s="1"/>
  <c r="U1510" i="1" s="1"/>
  <c r="U1511" i="1" s="1"/>
  <c r="U1512" i="1" s="1"/>
  <c r="U1513" i="1" s="1"/>
  <c r="U1514" i="1" s="1"/>
  <c r="U1515" i="1" s="1"/>
  <c r="U1516" i="1" s="1"/>
  <c r="U1517" i="1" s="1"/>
  <c r="U1518" i="1" s="1"/>
  <c r="U1519" i="1" s="1"/>
  <c r="U1520" i="1" s="1"/>
  <c r="U1521" i="1" s="1"/>
  <c r="U1522" i="1" s="1"/>
  <c r="U1523" i="1" s="1"/>
  <c r="U1524" i="1" s="1"/>
  <c r="U1525" i="1" s="1"/>
  <c r="U1526" i="1" s="1"/>
  <c r="U1527" i="1" s="1"/>
  <c r="U1528" i="1" s="1"/>
  <c r="U1529" i="1" s="1"/>
  <c r="U1530" i="1" s="1"/>
  <c r="U1531" i="1" s="1"/>
  <c r="U1532" i="1" s="1"/>
  <c r="U1533" i="1" s="1"/>
  <c r="U1534" i="1" s="1"/>
  <c r="U1535" i="1" s="1"/>
  <c r="U1536" i="1" s="1"/>
  <c r="U1537" i="1" s="1"/>
  <c r="U1538" i="1" s="1"/>
  <c r="U1539" i="1" s="1"/>
  <c r="U1540" i="1" s="1"/>
  <c r="U1541" i="1" s="1"/>
  <c r="U1542" i="1"/>
  <c r="U1543" i="1" s="1"/>
  <c r="U1544" i="1" s="1"/>
  <c r="U1545" i="1" s="1"/>
  <c r="U1546" i="1" s="1"/>
  <c r="U1547" i="1" s="1"/>
  <c r="U1548" i="1" s="1"/>
  <c r="U1549" i="1" s="1"/>
  <c r="U1550" i="1" s="1"/>
  <c r="U1551" i="1" s="1"/>
  <c r="U1552" i="1" s="1"/>
  <c r="U1553" i="1" s="1"/>
  <c r="U1554" i="1" s="1"/>
  <c r="U1555" i="1" s="1"/>
  <c r="U1556" i="1" s="1"/>
  <c r="U1557" i="1" s="1"/>
  <c r="U1558" i="1" s="1"/>
  <c r="U1559" i="1" s="1"/>
  <c r="U1560" i="1" s="1"/>
  <c r="U1561" i="1" s="1"/>
  <c r="U1562" i="1" s="1"/>
  <c r="U1563" i="1" s="1"/>
  <c r="U3" i="1"/>
  <c r="U4" i="1" s="1"/>
  <c r="U5" i="1" s="1"/>
  <c r="U6" i="1" s="1"/>
  <c r="T7" i="1"/>
  <c r="T8" i="1" s="1"/>
  <c r="T9" i="1" s="1"/>
  <c r="T10" i="1" s="1"/>
  <c r="T11" i="1" s="1"/>
  <c r="T12" i="1" s="1"/>
  <c r="T13" i="1" s="1"/>
  <c r="T14" i="1" s="1"/>
  <c r="T15" i="1" s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/>
  <c r="T43" i="1" s="1"/>
  <c r="T44" i="1" s="1"/>
  <c r="T45" i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T60" i="1" s="1"/>
  <c r="T61" i="1" s="1"/>
  <c r="T62" i="1" s="1"/>
  <c r="T63" i="1" s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/>
  <c r="T121" i="1" s="1"/>
  <c r="T122" i="1" s="1"/>
  <c r="T123" i="1" s="1"/>
  <c r="T124" i="1" s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/>
  <c r="T182" i="1" s="1"/>
  <c r="T183" i="1" s="1"/>
  <c r="T184" i="1" s="1"/>
  <c r="T185" i="1" s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/>
  <c r="T243" i="1" s="1"/>
  <c r="T244" i="1" s="1"/>
  <c r="T245" i="1" s="1"/>
  <c r="T246" i="1" s="1"/>
  <c r="T247" i="1" s="1"/>
  <c r="T248" i="1" s="1"/>
  <c r="T249" i="1" s="1"/>
  <c r="T250" i="1" s="1"/>
  <c r="T251" i="1" s="1"/>
  <c r="T252" i="1" s="1"/>
  <c r="T253" i="1" s="1"/>
  <c r="T254" i="1" s="1"/>
  <c r="T255" i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T304" i="1" s="1"/>
  <c r="T305" i="1" s="1"/>
  <c r="T306" i="1" s="1"/>
  <c r="T307" i="1" s="1"/>
  <c r="T308" i="1" s="1"/>
  <c r="T309" i="1" s="1"/>
  <c r="T310" i="1" s="1"/>
  <c r="T311" i="1" s="1"/>
  <c r="T312" i="1" s="1"/>
  <c r="T313" i="1" s="1"/>
  <c r="T314" i="1" s="1"/>
  <c r="T315" i="1" s="1"/>
  <c r="T316" i="1"/>
  <c r="T317" i="1" s="1"/>
  <c r="T318" i="1" s="1"/>
  <c r="T319" i="1" s="1"/>
  <c r="T320" i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/>
  <c r="T356" i="1" s="1"/>
  <c r="T357" i="1" s="1"/>
  <c r="T358" i="1" s="1"/>
  <c r="T359" i="1" s="1"/>
  <c r="T360" i="1" s="1"/>
  <c r="T361" i="1" s="1"/>
  <c r="T362" i="1" s="1"/>
  <c r="T363" i="1" s="1"/>
  <c r="T364" i="1" s="1"/>
  <c r="T365" i="1" s="1"/>
  <c r="T366" i="1" s="1"/>
  <c r="T367" i="1" s="1"/>
  <c r="T368" i="1" s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413" i="1" s="1"/>
  <c r="T414" i="1" s="1"/>
  <c r="T415" i="1" s="1"/>
  <c r="T416" i="1"/>
  <c r="T417" i="1" s="1"/>
  <c r="T418" i="1" s="1"/>
  <c r="T419" i="1" s="1"/>
  <c r="T420" i="1" s="1"/>
  <c r="T421" i="1" s="1"/>
  <c r="T422" i="1" s="1"/>
  <c r="T423" i="1" s="1"/>
  <c r="T424" i="1" s="1"/>
  <c r="T425" i="1" s="1"/>
  <c r="T426" i="1" s="1"/>
  <c r="T427" i="1" s="1"/>
  <c r="T428" i="1" s="1"/>
  <c r="T429" i="1" s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/>
  <c r="T482" i="1" s="1"/>
  <c r="T483" i="1" s="1"/>
  <c r="T484" i="1" s="1"/>
  <c r="T485" i="1" s="1"/>
  <c r="T486" i="1" s="1"/>
  <c r="T487" i="1" s="1"/>
  <c r="T488" i="1" s="1"/>
  <c r="T489" i="1" s="1"/>
  <c r="T490" i="1" s="1"/>
  <c r="T491" i="1" s="1"/>
  <c r="T492" i="1" s="1"/>
  <c r="T493" i="1" s="1"/>
  <c r="T494" i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T546" i="1" s="1"/>
  <c r="T547" i="1" s="1"/>
  <c r="T548" i="1" s="1"/>
  <c r="T549" i="1" s="1"/>
  <c r="T550" i="1" s="1"/>
  <c r="T551" i="1" s="1"/>
  <c r="T552" i="1" s="1"/>
  <c r="T553" i="1" s="1"/>
  <c r="T554" i="1" s="1"/>
  <c r="T555" i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T609" i="1" s="1"/>
  <c r="T610" i="1" s="1"/>
  <c r="T611" i="1" s="1"/>
  <c r="T612" i="1" s="1"/>
  <c r="T613" i="1" s="1"/>
  <c r="T614" i="1" s="1"/>
  <c r="T615" i="1" s="1"/>
  <c r="T616" i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T670" i="1" s="1"/>
  <c r="T671" i="1" s="1"/>
  <c r="T672" i="1" s="1"/>
  <c r="T673" i="1" s="1"/>
  <c r="T674" i="1" s="1"/>
  <c r="T675" i="1" s="1"/>
  <c r="T676" i="1" s="1"/>
  <c r="T677" i="1" s="1"/>
  <c r="T678" i="1" s="1"/>
  <c r="T679" i="1" s="1"/>
  <c r="T680" i="1" s="1"/>
  <c r="T681" i="1" s="1"/>
  <c r="T682" i="1" s="1"/>
  <c r="T683" i="1" s="1"/>
  <c r="T684" i="1" s="1"/>
  <c r="T685" i="1" s="1"/>
  <c r="T686" i="1" s="1"/>
  <c r="T687" i="1" s="1"/>
  <c r="T688" i="1" s="1"/>
  <c r="T689" i="1" s="1"/>
  <c r="T690" i="1" s="1"/>
  <c r="T691" i="1" s="1"/>
  <c r="T692" i="1" s="1"/>
  <c r="T693" i="1" s="1"/>
  <c r="T694" i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T714" i="1" s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/>
  <c r="T730" i="1" s="1"/>
  <c r="T731" i="1" s="1"/>
  <c r="T732" i="1" s="1"/>
  <c r="T733" i="1" s="1"/>
  <c r="T734" i="1" s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T789" i="1" s="1"/>
  <c r="T790" i="1" s="1"/>
  <c r="T791" i="1" s="1"/>
  <c r="T792" i="1" s="1"/>
  <c r="T793" i="1" s="1"/>
  <c r="T794" i="1" s="1"/>
  <c r="T795" i="1" s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T814" i="1" s="1"/>
  <c r="T815" i="1" s="1"/>
  <c r="T816" i="1"/>
  <c r="T817" i="1" s="1"/>
  <c r="T818" i="1" s="1"/>
  <c r="T819" i="1" s="1"/>
  <c r="T820" i="1" s="1"/>
  <c r="T821" i="1" s="1"/>
  <c r="T822" i="1" s="1"/>
  <c r="T823" i="1" s="1"/>
  <c r="T824" i="1" s="1"/>
  <c r="T825" i="1" s="1"/>
  <c r="T826" i="1" s="1"/>
  <c r="T827" i="1" s="1"/>
  <c r="T828" i="1" s="1"/>
  <c r="T829" i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T853" i="1" s="1"/>
  <c r="T854" i="1" s="1"/>
  <c r="T855" i="1"/>
  <c r="T856" i="1" s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/>
  <c r="T891" i="1" s="1"/>
  <c r="T892" i="1" s="1"/>
  <c r="T893" i="1" s="1"/>
  <c r="T894" i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T914" i="1" s="1"/>
  <c r="T915" i="1" s="1"/>
  <c r="T916" i="1" s="1"/>
  <c r="T917" i="1" s="1"/>
  <c r="T918" i="1" s="1"/>
  <c r="T919" i="1" s="1"/>
  <c r="T920" i="1" s="1"/>
  <c r="T921" i="1" s="1"/>
  <c r="T922" i="1" s="1"/>
  <c r="T923" i="1" s="1"/>
  <c r="T924" i="1" s="1"/>
  <c r="T925" i="1" s="1"/>
  <c r="T926" i="1" s="1"/>
  <c r="T927" i="1" s="1"/>
  <c r="T928" i="1" s="1"/>
  <c r="T929" i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954" i="1" s="1"/>
  <c r="T955" i="1" s="1"/>
  <c r="T956" i="1" s="1"/>
  <c r="T957" i="1" s="1"/>
  <c r="T958" i="1" s="1"/>
  <c r="T959" i="1" s="1"/>
  <c r="T960" i="1" s="1"/>
  <c r="T961" i="1" s="1"/>
  <c r="T962" i="1" s="1"/>
  <c r="T963" i="1" s="1"/>
  <c r="T964" i="1" s="1"/>
  <c r="T965" i="1" s="1"/>
  <c r="T966" i="1" s="1"/>
  <c r="T967" i="1" s="1"/>
  <c r="T968" i="1"/>
  <c r="T969" i="1" s="1"/>
  <c r="T970" i="1" s="1"/>
  <c r="T971" i="1" s="1"/>
  <c r="T972" i="1" s="1"/>
  <c r="T973" i="1" s="1"/>
  <c r="T974" i="1" s="1"/>
  <c r="T975" i="1" s="1"/>
  <c r="T976" i="1" s="1"/>
  <c r="T977" i="1" s="1"/>
  <c r="T978" i="1" s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T1003" i="1" s="1"/>
  <c r="T1004" i="1" s="1"/>
  <c r="T1005" i="1" s="1"/>
  <c r="T1006" i="1" s="1"/>
  <c r="T1007" i="1" s="1"/>
  <c r="T1008" i="1" s="1"/>
  <c r="T1009" i="1" s="1"/>
  <c r="T1010" i="1" s="1"/>
  <c r="T1011" i="1" s="1"/>
  <c r="T1012" i="1" s="1"/>
  <c r="T1013" i="1" s="1"/>
  <c r="T1014" i="1" s="1"/>
  <c r="T1015" i="1" s="1"/>
  <c r="T1016" i="1" s="1"/>
  <c r="T1017" i="1" s="1"/>
  <c r="T1018" i="1" s="1"/>
  <c r="T1019" i="1" s="1"/>
  <c r="T1020" i="1" s="1"/>
  <c r="T1021" i="1" s="1"/>
  <c r="T1022" i="1" s="1"/>
  <c r="T1023" i="1" s="1"/>
  <c r="T1024" i="1" s="1"/>
  <c r="T1025" i="1" s="1"/>
  <c r="T1026" i="1" s="1"/>
  <c r="T1027" i="1" s="1"/>
  <c r="T1028" i="1" s="1"/>
  <c r="T1029" i="1"/>
  <c r="T1030" i="1" s="1"/>
  <c r="T1031" i="1" s="1"/>
  <c r="T1032" i="1" s="1"/>
  <c r="T1033" i="1" s="1"/>
  <c r="T1034" i="1" s="1"/>
  <c r="T1035" i="1" s="1"/>
  <c r="T1036" i="1" s="1"/>
  <c r="T1037" i="1" s="1"/>
  <c r="T1038" i="1" s="1"/>
  <c r="T1039" i="1" s="1"/>
  <c r="T1040" i="1" s="1"/>
  <c r="T1041" i="1" s="1"/>
  <c r="T1042" i="1" s="1"/>
  <c r="T1043" i="1" s="1"/>
  <c r="T1044" i="1" s="1"/>
  <c r="T1045" i="1" s="1"/>
  <c r="T1046" i="1" s="1"/>
  <c r="T1047" i="1" s="1"/>
  <c r="T1048" i="1" s="1"/>
  <c r="T1049" i="1" s="1"/>
  <c r="T1050" i="1" s="1"/>
  <c r="T1051" i="1" s="1"/>
  <c r="T1052" i="1" s="1"/>
  <c r="T1053" i="1" s="1"/>
  <c r="T1054" i="1" s="1"/>
  <c r="T1055" i="1"/>
  <c r="T1056" i="1" s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T1084" i="1" s="1"/>
  <c r="T1085" i="1" s="1"/>
  <c r="T1086" i="1" s="1"/>
  <c r="T1087" i="1" s="1"/>
  <c r="T1088" i="1" s="1"/>
  <c r="T1089" i="1" s="1"/>
  <c r="T1090" i="1" s="1"/>
  <c r="T1091" i="1" s="1"/>
  <c r="T1092" i="1" s="1"/>
  <c r="T1093" i="1" s="1"/>
  <c r="T1094" i="1" s="1"/>
  <c r="T1095" i="1" s="1"/>
  <c r="T1096" i="1" s="1"/>
  <c r="T1097" i="1" s="1"/>
  <c r="T1098" i="1" s="1"/>
  <c r="T1099" i="1" s="1"/>
  <c r="T1100" i="1" s="1"/>
  <c r="T1101" i="1" s="1"/>
  <c r="T1102" i="1" s="1"/>
  <c r="T1103" i="1" s="1"/>
  <c r="T1104" i="1" s="1"/>
  <c r="T1105" i="1" s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127" i="1" s="1"/>
  <c r="T1128" i="1" s="1"/>
  <c r="T1129" i="1"/>
  <c r="T1130" i="1" s="1"/>
  <c r="T1131" i="1" s="1"/>
  <c r="T1132" i="1" s="1"/>
  <c r="T1133" i="1" s="1"/>
  <c r="T1134" i="1" s="1"/>
  <c r="T1135" i="1" s="1"/>
  <c r="T1136" i="1" s="1"/>
  <c r="T1137" i="1" s="1"/>
  <c r="T1138" i="1" s="1"/>
  <c r="T1139" i="1" s="1"/>
  <c r="T1140" i="1" s="1"/>
  <c r="T1141" i="1" s="1"/>
  <c r="T1142" i="1"/>
  <c r="T1143" i="1" s="1"/>
  <c r="T1144" i="1" s="1"/>
  <c r="T1145" i="1" s="1"/>
  <c r="T1146" i="1" s="1"/>
  <c r="T1147" i="1" s="1"/>
  <c r="T1148" i="1" s="1"/>
  <c r="T1149" i="1" s="1"/>
  <c r="T1150" i="1" s="1"/>
  <c r="T1151" i="1" s="1"/>
  <c r="T1152" i="1" s="1"/>
  <c r="T1153" i="1" s="1"/>
  <c r="T1154" i="1" s="1"/>
  <c r="T1155" i="1" s="1"/>
  <c r="T1156" i="1" s="1"/>
  <c r="T1157" i="1" s="1"/>
  <c r="T1158" i="1" s="1"/>
  <c r="T1159" i="1" s="1"/>
  <c r="T1160" i="1" s="1"/>
  <c r="T1161" i="1" s="1"/>
  <c r="T1162" i="1" s="1"/>
  <c r="T1163" i="1" s="1"/>
  <c r="T1164" i="1" s="1"/>
  <c r="T1165" i="1" s="1"/>
  <c r="T1166" i="1" s="1"/>
  <c r="T1167" i="1" s="1"/>
  <c r="T1168" i="1"/>
  <c r="T1169" i="1" s="1"/>
  <c r="T1170" i="1" s="1"/>
  <c r="T1171" i="1" s="1"/>
  <c r="T1172" i="1" s="1"/>
  <c r="T1173" i="1" s="1"/>
  <c r="T1174" i="1" s="1"/>
  <c r="T1175" i="1" s="1"/>
  <c r="T1176" i="1" s="1"/>
  <c r="T1177" i="1" s="1"/>
  <c r="T1178" i="1" s="1"/>
  <c r="T1179" i="1" s="1"/>
  <c r="T1180" i="1" s="1"/>
  <c r="T1181" i="1" s="1"/>
  <c r="T1182" i="1" s="1"/>
  <c r="T1183" i="1" s="1"/>
  <c r="T1184" i="1" s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T1201" i="1" s="1"/>
  <c r="T1202" i="1" s="1"/>
  <c r="T1203" i="1"/>
  <c r="T1204" i="1" s="1"/>
  <c r="T1205" i="1" s="1"/>
  <c r="T1206" i="1" s="1"/>
  <c r="T1207" i="1" s="1"/>
  <c r="T1208" i="1" s="1"/>
  <c r="T1209" i="1" s="1"/>
  <c r="T1210" i="1" s="1"/>
  <c r="T1211" i="1" s="1"/>
  <c r="T1212" i="1" s="1"/>
  <c r="T1213" i="1" s="1"/>
  <c r="T1214" i="1" s="1"/>
  <c r="T1215" i="1" s="1"/>
  <c r="T1216" i="1" s="1"/>
  <c r="T1217" i="1" s="1"/>
  <c r="T1218" i="1" s="1"/>
  <c r="T1219" i="1" s="1"/>
  <c r="T1220" i="1" s="1"/>
  <c r="T1221" i="1" s="1"/>
  <c r="T1222" i="1" s="1"/>
  <c r="T1223" i="1" s="1"/>
  <c r="T1224" i="1" s="1"/>
  <c r="T1225" i="1" s="1"/>
  <c r="T1226" i="1" s="1"/>
  <c r="T1227" i="1" s="1"/>
  <c r="T1228" i="1" s="1"/>
  <c r="T1229" i="1"/>
  <c r="T1230" i="1" s="1"/>
  <c r="T1231" i="1" s="1"/>
  <c r="T1232" i="1" s="1"/>
  <c r="T1233" i="1" s="1"/>
  <c r="T1234" i="1" s="1"/>
  <c r="T1235" i="1" s="1"/>
  <c r="T1236" i="1" s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T1252" i="1" s="1"/>
  <c r="T1253" i="1" s="1"/>
  <c r="T1254" i="1" s="1"/>
  <c r="T1255" i="1" s="1"/>
  <c r="T1256" i="1" s="1"/>
  <c r="T1257" i="1" s="1"/>
  <c r="T1258" i="1" s="1"/>
  <c r="T1259" i="1" s="1"/>
  <c r="T1260" i="1" s="1"/>
  <c r="T1261" i="1" s="1"/>
  <c r="T1262" i="1" s="1"/>
  <c r="T1263" i="1" s="1"/>
  <c r="T1264" i="1" s="1"/>
  <c r="T1265" i="1" s="1"/>
  <c r="T1266" i="1" s="1"/>
  <c r="T1267" i="1" s="1"/>
  <c r="T1268" i="1"/>
  <c r="T1269" i="1"/>
  <c r="T1270" i="1" s="1"/>
  <c r="T1271" i="1" s="1"/>
  <c r="T1272" i="1" s="1"/>
  <c r="T1273" i="1" s="1"/>
  <c r="T1274" i="1" s="1"/>
  <c r="T1275" i="1" s="1"/>
  <c r="T1276" i="1" s="1"/>
  <c r="T1277" i="1" s="1"/>
  <c r="T1278" i="1" s="1"/>
  <c r="T1279" i="1" s="1"/>
  <c r="T1280" i="1" s="1"/>
  <c r="T1281" i="1" s="1"/>
  <c r="T1282" i="1" s="1"/>
  <c r="T1283" i="1" s="1"/>
  <c r="T1284" i="1" s="1"/>
  <c r="T1285" i="1" s="1"/>
  <c r="T1286" i="1" s="1"/>
  <c r="T1287" i="1" s="1"/>
  <c r="T1288" i="1" s="1"/>
  <c r="T1289" i="1" s="1"/>
  <c r="T1290" i="1" s="1"/>
  <c r="T1291" i="1" s="1"/>
  <c r="T1292" i="1" s="1"/>
  <c r="T1293" i="1" s="1"/>
  <c r="T1294" i="1" s="1"/>
  <c r="T1295" i="1" s="1"/>
  <c r="T1296" i="1" s="1"/>
  <c r="T1297" i="1" s="1"/>
  <c r="T1298" i="1" s="1"/>
  <c r="T1299" i="1" s="1"/>
  <c r="T1300" i="1" s="1"/>
  <c r="T1301" i="1" s="1"/>
  <c r="T1302" i="1" s="1"/>
  <c r="T1303" i="1"/>
  <c r="T1304" i="1" s="1"/>
  <c r="T1305" i="1" s="1"/>
  <c r="T1306" i="1" s="1"/>
  <c r="T1307" i="1" s="1"/>
  <c r="T1308" i="1" s="1"/>
  <c r="T1309" i="1" s="1"/>
  <c r="T1310" i="1" s="1"/>
  <c r="T1311" i="1" s="1"/>
  <c r="T1312" i="1" s="1"/>
  <c r="T1313" i="1" s="1"/>
  <c r="T1314" i="1" s="1"/>
  <c r="T1315" i="1" s="1"/>
  <c r="T1316" i="1" s="1"/>
  <c r="T1317" i="1" s="1"/>
  <c r="T1318" i="1" s="1"/>
  <c r="T1319" i="1" s="1"/>
  <c r="T1320" i="1" s="1"/>
  <c r="T1321" i="1" s="1"/>
  <c r="T1322" i="1" s="1"/>
  <c r="T1323" i="1" s="1"/>
  <c r="T1324" i="1" s="1"/>
  <c r="T1325" i="1" s="1"/>
  <c r="T1326" i="1" s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T1339" i="1" s="1"/>
  <c r="T1340" i="1" s="1"/>
  <c r="T1341" i="1" s="1"/>
  <c r="T1342" i="1"/>
  <c r="T1343" i="1" s="1"/>
  <c r="T1344" i="1" s="1"/>
  <c r="T1345" i="1" s="1"/>
  <c r="T1346" i="1" s="1"/>
  <c r="T1347" i="1" s="1"/>
  <c r="T1348" i="1" s="1"/>
  <c r="T1349" i="1" s="1"/>
  <c r="T1350" i="1" s="1"/>
  <c r="T1351" i="1" s="1"/>
  <c r="T1352" i="1" s="1"/>
  <c r="T1353" i="1" s="1"/>
  <c r="T1354" i="1" s="1"/>
  <c r="T1355" i="1" s="1"/>
  <c r="T1356" i="1" s="1"/>
  <c r="T1357" i="1" s="1"/>
  <c r="T1358" i="1" s="1"/>
  <c r="T1359" i="1" s="1"/>
  <c r="T1360" i="1" s="1"/>
  <c r="T1361" i="1" s="1"/>
  <c r="T1362" i="1" s="1"/>
  <c r="T1363" i="1" s="1"/>
  <c r="T1364" i="1" s="1"/>
  <c r="T1365" i="1" s="1"/>
  <c r="T1366" i="1" s="1"/>
  <c r="T1367" i="1" s="1"/>
  <c r="T1368" i="1"/>
  <c r="T1369" i="1" s="1"/>
  <c r="T1370" i="1" s="1"/>
  <c r="T1371" i="1" s="1"/>
  <c r="T1372" i="1" s="1"/>
  <c r="T1373" i="1" s="1"/>
  <c r="T1374" i="1" s="1"/>
  <c r="T1375" i="1" s="1"/>
  <c r="T1376" i="1" s="1"/>
  <c r="T1377" i="1" s="1"/>
  <c r="T1378" i="1" s="1"/>
  <c r="T1379" i="1" s="1"/>
  <c r="T1380" i="1" s="1"/>
  <c r="T1381" i="1"/>
  <c r="T1382" i="1" s="1"/>
  <c r="T1383" i="1" s="1"/>
  <c r="T1384" i="1" s="1"/>
  <c r="T1385" i="1" s="1"/>
  <c r="T1386" i="1" s="1"/>
  <c r="T1387" i="1" s="1"/>
  <c r="T1388" i="1" s="1"/>
  <c r="T1389" i="1" s="1"/>
  <c r="T1390" i="1" s="1"/>
  <c r="T1391" i="1" s="1"/>
  <c r="T1392" i="1" s="1"/>
  <c r="T1393" i="1" s="1"/>
  <c r="T1394" i="1" s="1"/>
  <c r="T1395" i="1" s="1"/>
  <c r="T1396" i="1" s="1"/>
  <c r="T1397" i="1" s="1"/>
  <c r="T1398" i="1" s="1"/>
  <c r="T1399" i="1" s="1"/>
  <c r="T1400" i="1" s="1"/>
  <c r="T1401" i="1" s="1"/>
  <c r="T1402" i="1" s="1"/>
  <c r="T1403" i="1" s="1"/>
  <c r="T1404" i="1" s="1"/>
  <c r="T1405" i="1" s="1"/>
  <c r="T1406" i="1" s="1"/>
  <c r="T1407" i="1" s="1"/>
  <c r="T1408" i="1" s="1"/>
  <c r="T1409" i="1" s="1"/>
  <c r="T1410" i="1" s="1"/>
  <c r="T1411" i="1" s="1"/>
  <c r="T1412" i="1" s="1"/>
  <c r="T1413" i="1" s="1"/>
  <c r="T1414" i="1" s="1"/>
  <c r="T1415" i="1" s="1"/>
  <c r="T1416" i="1" s="1"/>
  <c r="T1417" i="1" s="1"/>
  <c r="T1418" i="1" s="1"/>
  <c r="T1419" i="1" s="1"/>
  <c r="T1420" i="1" s="1"/>
  <c r="T1421" i="1" s="1"/>
  <c r="T1422" i="1" s="1"/>
  <c r="T1423" i="1" s="1"/>
  <c r="T1424" i="1" s="1"/>
  <c r="T1425" i="1" s="1"/>
  <c r="T1426" i="1" s="1"/>
  <c r="T1427" i="1" s="1"/>
  <c r="T1428" i="1" s="1"/>
  <c r="T1429" i="1"/>
  <c r="T1430" i="1" s="1"/>
  <c r="T1431" i="1" s="1"/>
  <c r="T1432" i="1" s="1"/>
  <c r="T1433" i="1" s="1"/>
  <c r="T1434" i="1" s="1"/>
  <c r="T1435" i="1" s="1"/>
  <c r="T1436" i="1" s="1"/>
  <c r="T1437" i="1" s="1"/>
  <c r="T1438" i="1" s="1"/>
  <c r="T1439" i="1" s="1"/>
  <c r="T1440" i="1" s="1"/>
  <c r="T1441" i="1" s="1"/>
  <c r="T1442" i="1" s="1"/>
  <c r="T1443" i="1" s="1"/>
  <c r="T1444" i="1" s="1"/>
  <c r="T1445" i="1" s="1"/>
  <c r="T1446" i="1" s="1"/>
  <c r="T1447" i="1" s="1"/>
  <c r="T1448" i="1" s="1"/>
  <c r="T1449" i="1" s="1"/>
  <c r="T1450" i="1" s="1"/>
  <c r="T1451" i="1" s="1"/>
  <c r="T1452" i="1" s="1"/>
  <c r="T1453" i="1" s="1"/>
  <c r="T1454" i="1" s="1"/>
  <c r="T1455" i="1" s="1"/>
  <c r="T1456" i="1" s="1"/>
  <c r="T1457" i="1" s="1"/>
  <c r="T1458" i="1" s="1"/>
  <c r="T1459" i="1" s="1"/>
  <c r="T1460" i="1" s="1"/>
  <c r="T1461" i="1" s="1"/>
  <c r="T1462" i="1" s="1"/>
  <c r="T1463" i="1" s="1"/>
  <c r="T1464" i="1"/>
  <c r="T1465" i="1" s="1"/>
  <c r="T1466" i="1" s="1"/>
  <c r="T1467" i="1" s="1"/>
  <c r="T1468" i="1"/>
  <c r="T1469" i="1" s="1"/>
  <c r="T1470" i="1" s="1"/>
  <c r="T1471" i="1" s="1"/>
  <c r="T1472" i="1" s="1"/>
  <c r="T1473" i="1" s="1"/>
  <c r="T1474" i="1" s="1"/>
  <c r="T1475" i="1" s="1"/>
  <c r="T1476" i="1" s="1"/>
  <c r="T1477" i="1" s="1"/>
  <c r="T1478" i="1" s="1"/>
  <c r="T1479" i="1" s="1"/>
  <c r="T1480" i="1" s="1"/>
  <c r="T1481" i="1" s="1"/>
  <c r="T1482" i="1" s="1"/>
  <c r="T1483" i="1" s="1"/>
  <c r="T1484" i="1" s="1"/>
  <c r="T1485" i="1" s="1"/>
  <c r="T1486" i="1" s="1"/>
  <c r="T1487" i="1" s="1"/>
  <c r="T1488" i="1" s="1"/>
  <c r="T1489" i="1" s="1"/>
  <c r="T1490" i="1" s="1"/>
  <c r="T1491" i="1" s="1"/>
  <c r="T1492" i="1" s="1"/>
  <c r="T1493" i="1" s="1"/>
  <c r="T1494" i="1" s="1"/>
  <c r="T1495" i="1" s="1"/>
  <c r="T1496" i="1" s="1"/>
  <c r="T1497" i="1" s="1"/>
  <c r="T1498" i="1" s="1"/>
  <c r="T1499" i="1" s="1"/>
  <c r="T1500" i="1" s="1"/>
  <c r="T1501" i="1" s="1"/>
  <c r="T1502" i="1" s="1"/>
  <c r="T1503" i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T1524" i="1" s="1"/>
  <c r="T1525" i="1" s="1"/>
  <c r="T1526" i="1" s="1"/>
  <c r="T1527" i="1" s="1"/>
  <c r="T1528" i="1" s="1"/>
  <c r="T1529" i="1" s="1"/>
  <c r="T1530" i="1" s="1"/>
  <c r="T1531" i="1" s="1"/>
  <c r="T1532" i="1" s="1"/>
  <c r="T1533" i="1" s="1"/>
  <c r="T1534" i="1" s="1"/>
  <c r="T1535" i="1" s="1"/>
  <c r="T1536" i="1" s="1"/>
  <c r="T1537" i="1" s="1"/>
  <c r="T1538" i="1" s="1"/>
  <c r="T1539" i="1" s="1"/>
  <c r="T1540" i="1" s="1"/>
  <c r="T1541" i="1" s="1"/>
  <c r="T1542" i="1"/>
  <c r="T1543" i="1" s="1"/>
  <c r="T1544" i="1" s="1"/>
  <c r="T1545" i="1" s="1"/>
  <c r="T1546" i="1" s="1"/>
  <c r="T1547" i="1" s="1"/>
  <c r="T1548" i="1" s="1"/>
  <c r="T1549" i="1" s="1"/>
  <c r="T1550" i="1" s="1"/>
  <c r="T1551" i="1" s="1"/>
  <c r="T1552" i="1" s="1"/>
  <c r="T1553" i="1" s="1"/>
  <c r="T1554" i="1" s="1"/>
  <c r="T1555" i="1" s="1"/>
  <c r="T1556" i="1" s="1"/>
  <c r="T1557" i="1" s="1"/>
  <c r="T1558" i="1" s="1"/>
  <c r="T1559" i="1" s="1"/>
  <c r="T1560" i="1" s="1"/>
  <c r="T1561" i="1" s="1"/>
  <c r="T1562" i="1" s="1"/>
  <c r="T1563" i="1" s="1"/>
  <c r="T3" i="1"/>
  <c r="T2" i="1" s="1"/>
  <c r="S7" i="1"/>
  <c r="S8" i="1" s="1"/>
  <c r="S9" i="1" s="1"/>
  <c r="S10" i="1" s="1"/>
  <c r="S11" i="1" s="1"/>
  <c r="S12" i="1" s="1"/>
  <c r="S13" i="1" s="1"/>
  <c r="S14" i="1" s="1"/>
  <c r="S15" i="1" s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/>
  <c r="S317" i="1" s="1"/>
  <c r="S318" i="1" s="1"/>
  <c r="S319" i="1" s="1"/>
  <c r="S320" i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/>
  <c r="S891" i="1" s="1"/>
  <c r="S892" i="1" s="1"/>
  <c r="S893" i="1" s="1"/>
  <c r="S894" i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/>
  <c r="S1230" i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/>
  <c r="S1465" i="1" s="1"/>
  <c r="S1466" i="1" s="1"/>
  <c r="S1467" i="1" s="1"/>
  <c r="S1468" i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3" i="1"/>
  <c r="S4" i="1" s="1"/>
  <c r="S5" i="1" s="1"/>
  <c r="S6" i="1" s="1"/>
  <c r="P3" i="1"/>
  <c r="P4" i="1"/>
  <c r="P5" i="1" s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 s="1"/>
  <c r="P21" i="1"/>
  <c r="P22" i="1"/>
  <c r="P23" i="1"/>
  <c r="P24" i="1"/>
  <c r="P25" i="1" s="1"/>
  <c r="P26" i="1"/>
  <c r="P27" i="1"/>
  <c r="P28" i="1"/>
  <c r="P29" i="1"/>
  <c r="P30" i="1"/>
  <c r="P31" i="1"/>
  <c r="P32" i="1"/>
  <c r="P33" i="1"/>
  <c r="P34" i="1" s="1"/>
  <c r="P35" i="1"/>
  <c r="P36" i="1"/>
  <c r="P37" i="1"/>
  <c r="P38" i="1"/>
  <c r="P39" i="1" s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 s="1"/>
  <c r="P54" i="1"/>
  <c r="P55" i="1"/>
  <c r="P56" i="1"/>
  <c r="P57" i="1"/>
  <c r="P58" i="1" s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 s="1"/>
  <c r="P73" i="1"/>
  <c r="P74" i="1"/>
  <c r="P75" i="1"/>
  <c r="P76" i="1"/>
  <c r="P77" i="1" s="1"/>
  <c r="P78" i="1"/>
  <c r="P79" i="1"/>
  <c r="P80" i="1"/>
  <c r="P81" i="1"/>
  <c r="P82" i="1"/>
  <c r="P83" i="1"/>
  <c r="P84" i="1"/>
  <c r="P85" i="1"/>
  <c r="P86" i="1" s="1"/>
  <c r="P87" i="1"/>
  <c r="P88" i="1"/>
  <c r="P89" i="1"/>
  <c r="P90" i="1"/>
  <c r="P91" i="1" s="1"/>
  <c r="P92" i="1"/>
  <c r="P93" i="1"/>
  <c r="P94" i="1"/>
  <c r="P95" i="1"/>
  <c r="P96" i="1"/>
  <c r="P97" i="1"/>
  <c r="P98" i="1"/>
  <c r="P99" i="1"/>
  <c r="P100" i="1"/>
  <c r="P101" i="1"/>
  <c r="P102" i="1" s="1"/>
  <c r="P103" i="1" s="1"/>
  <c r="P104" i="1"/>
  <c r="P105" i="1" s="1"/>
  <c r="P106" i="1"/>
  <c r="P107" i="1"/>
  <c r="P108" i="1"/>
  <c r="P109" i="1"/>
  <c r="P110" i="1" s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 s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 s="1"/>
  <c r="P139" i="1"/>
  <c r="P140" i="1"/>
  <c r="P141" i="1"/>
  <c r="P142" i="1"/>
  <c r="P143" i="1" s="1"/>
  <c r="P144" i="1"/>
  <c r="P145" i="1"/>
  <c r="P146" i="1"/>
  <c r="P147" i="1"/>
  <c r="P148" i="1"/>
  <c r="P149" i="1"/>
  <c r="P150" i="1"/>
  <c r="P151" i="1"/>
  <c r="P152" i="1"/>
  <c r="P153" i="1"/>
  <c r="P154" i="1" s="1"/>
  <c r="P155" i="1" s="1"/>
  <c r="P156" i="1"/>
  <c r="P157" i="1" s="1"/>
  <c r="P158" i="1"/>
  <c r="P159" i="1"/>
  <c r="P160" i="1"/>
  <c r="P161" i="1"/>
  <c r="P162" i="1" s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 s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 s="1"/>
  <c r="P191" i="1"/>
  <c r="P192" i="1"/>
  <c r="P193" i="1"/>
  <c r="P194" i="1"/>
  <c r="P195" i="1"/>
  <c r="P196" i="1" s="1"/>
  <c r="P197" i="1"/>
  <c r="P198" i="1"/>
  <c r="P199" i="1"/>
  <c r="P200" i="1" s="1"/>
  <c r="P201" i="1"/>
  <c r="P202" i="1"/>
  <c r="P203" i="1"/>
  <c r="P204" i="1"/>
  <c r="P205" i="1"/>
  <c r="P206" i="1"/>
  <c r="P207" i="1"/>
  <c r="P208" i="1"/>
  <c r="P209" i="1"/>
  <c r="P210" i="1" s="1"/>
  <c r="P211" i="1"/>
  <c r="P212" i="1"/>
  <c r="P213" i="1"/>
  <c r="P214" i="1" s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 s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 s="1"/>
  <c r="P243" i="1"/>
  <c r="P244" i="1"/>
  <c r="P245" i="1"/>
  <c r="P246" i="1"/>
  <c r="P247" i="1"/>
  <c r="P248" i="1" s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 s="1"/>
  <c r="P263" i="1"/>
  <c r="P264" i="1"/>
  <c r="P265" i="1"/>
  <c r="P266" i="1" s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 s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 s="1"/>
  <c r="P296" i="1"/>
  <c r="P297" i="1"/>
  <c r="P298" i="1"/>
  <c r="P299" i="1"/>
  <c r="P300" i="1" s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 s="1"/>
  <c r="P315" i="1"/>
  <c r="P316" i="1"/>
  <c r="P317" i="1"/>
  <c r="P318" i="1" s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 s="1"/>
  <c r="P334" i="1"/>
  <c r="P335" i="1"/>
  <c r="P336" i="1"/>
  <c r="P337" i="1"/>
  <c r="P338" i="1" s="1"/>
  <c r="P339" i="1"/>
  <c r="P340" i="1"/>
  <c r="P341" i="1"/>
  <c r="P342" i="1"/>
  <c r="P343" i="1"/>
  <c r="P344" i="1"/>
  <c r="P345" i="1"/>
  <c r="P346" i="1"/>
  <c r="P347" i="1" s="1"/>
  <c r="P348" i="1"/>
  <c r="P349" i="1"/>
  <c r="P350" i="1"/>
  <c r="P351" i="1"/>
  <c r="P352" i="1" s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 s="1"/>
  <c r="P367" i="1"/>
  <c r="P368" i="1"/>
  <c r="P369" i="1"/>
  <c r="P370" i="1"/>
  <c r="P371" i="1" s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 s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 s="1"/>
  <c r="P400" i="1"/>
  <c r="P401" i="1"/>
  <c r="P402" i="1"/>
  <c r="P403" i="1"/>
  <c r="P404" i="1" s="1"/>
  <c r="P405" i="1"/>
  <c r="P406" i="1"/>
  <c r="P407" i="1"/>
  <c r="P408" i="1"/>
  <c r="P409" i="1"/>
  <c r="P410" i="1"/>
  <c r="P411" i="1"/>
  <c r="P412" i="1"/>
  <c r="P413" i="1"/>
  <c r="P414" i="1"/>
  <c r="P415" i="1" s="1"/>
  <c r="P416" i="1" s="1"/>
  <c r="P417" i="1"/>
  <c r="P418" i="1" s="1"/>
  <c r="P419" i="1"/>
  <c r="P420" i="1"/>
  <c r="P421" i="1"/>
  <c r="P422" i="1"/>
  <c r="P423" i="1" s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 s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 s="1"/>
  <c r="P452" i="1"/>
  <c r="P453" i="1"/>
  <c r="P454" i="1"/>
  <c r="P455" i="1"/>
  <c r="P456" i="1" s="1"/>
  <c r="P457" i="1"/>
  <c r="P458" i="1"/>
  <c r="P459" i="1"/>
  <c r="P460" i="1"/>
  <c r="P461" i="1" s="1"/>
  <c r="P462" i="1"/>
  <c r="P463" i="1"/>
  <c r="P464" i="1"/>
  <c r="P465" i="1"/>
  <c r="P466" i="1"/>
  <c r="P467" i="1"/>
  <c r="P468" i="1"/>
  <c r="P469" i="1"/>
  <c r="P470" i="1"/>
  <c r="P471" i="1" s="1"/>
  <c r="P472" i="1"/>
  <c r="P473" i="1"/>
  <c r="P474" i="1"/>
  <c r="P475" i="1" s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 s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 s="1"/>
  <c r="P504" i="1"/>
  <c r="P505" i="1"/>
  <c r="P506" i="1"/>
  <c r="P507" i="1"/>
  <c r="P508" i="1"/>
  <c r="P509" i="1" s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 s="1"/>
  <c r="P524" i="1"/>
  <c r="P525" i="1"/>
  <c r="P526" i="1"/>
  <c r="P527" i="1" s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 s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 s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 s="1"/>
  <c r="P576" i="1"/>
  <c r="P577" i="1"/>
  <c r="P578" i="1"/>
  <c r="P579" i="1" s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 s="1"/>
  <c r="P595" i="1"/>
  <c r="P596" i="1"/>
  <c r="P597" i="1"/>
  <c r="P598" i="1"/>
  <c r="P599" i="1" s="1"/>
  <c r="P600" i="1"/>
  <c r="P601" i="1"/>
  <c r="P602" i="1"/>
  <c r="P603" i="1"/>
  <c r="P604" i="1"/>
  <c r="P605" i="1"/>
  <c r="P606" i="1"/>
  <c r="P607" i="1"/>
  <c r="P608" i="1" s="1"/>
  <c r="P609" i="1"/>
  <c r="P610" i="1"/>
  <c r="P611" i="1"/>
  <c r="P612" i="1"/>
  <c r="P613" i="1" s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 s="1"/>
  <c r="P628" i="1"/>
  <c r="P629" i="1"/>
  <c r="P630" i="1"/>
  <c r="P631" i="1"/>
  <c r="P632" i="1" s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 s="1"/>
  <c r="P647" i="1"/>
  <c r="P648" i="1"/>
  <c r="P649" i="1"/>
  <c r="P650" i="1"/>
  <c r="P651" i="1" s="1"/>
  <c r="P652" i="1"/>
  <c r="P653" i="1"/>
  <c r="P654" i="1"/>
  <c r="P655" i="1"/>
  <c r="P656" i="1"/>
  <c r="P657" i="1"/>
  <c r="P658" i="1"/>
  <c r="P659" i="1"/>
  <c r="P660" i="1" s="1"/>
  <c r="P661" i="1"/>
  <c r="P662" i="1"/>
  <c r="P663" i="1"/>
  <c r="P664" i="1"/>
  <c r="P665" i="1" s="1"/>
  <c r="P666" i="1"/>
  <c r="P667" i="1"/>
  <c r="P668" i="1"/>
  <c r="P669" i="1"/>
  <c r="P670" i="1"/>
  <c r="P671" i="1"/>
  <c r="P672" i="1"/>
  <c r="P673" i="1"/>
  <c r="P674" i="1"/>
  <c r="P675" i="1"/>
  <c r="P676" i="1" s="1"/>
  <c r="P677" i="1" s="1"/>
  <c r="P678" i="1"/>
  <c r="P679" i="1" s="1"/>
  <c r="P680" i="1"/>
  <c r="P681" i="1"/>
  <c r="P682" i="1"/>
  <c r="P683" i="1"/>
  <c r="P684" i="1" s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 s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 s="1"/>
  <c r="P713" i="1"/>
  <c r="P714" i="1"/>
  <c r="P715" i="1"/>
  <c r="P716" i="1"/>
  <c r="P717" i="1" s="1"/>
  <c r="P718" i="1"/>
  <c r="P719" i="1"/>
  <c r="P720" i="1"/>
  <c r="P721" i="1"/>
  <c r="P722" i="1"/>
  <c r="P723" i="1"/>
  <c r="P724" i="1"/>
  <c r="P725" i="1"/>
  <c r="P726" i="1"/>
  <c r="P727" i="1"/>
  <c r="P728" i="1" s="1"/>
  <c r="P729" i="1" s="1"/>
  <c r="P730" i="1"/>
  <c r="P731" i="1" s="1"/>
  <c r="P732" i="1"/>
  <c r="P733" i="1"/>
  <c r="P734" i="1"/>
  <c r="P735" i="1"/>
  <c r="P736" i="1" s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 s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 s="1"/>
  <c r="P765" i="1"/>
  <c r="P766" i="1"/>
  <c r="P767" i="1"/>
  <c r="P768" i="1"/>
  <c r="P769" i="1" s="1"/>
  <c r="P770" i="1"/>
  <c r="P771" i="1"/>
  <c r="P772" i="1"/>
  <c r="P773" i="1"/>
  <c r="P774" i="1" s="1"/>
  <c r="P775" i="1"/>
  <c r="P776" i="1"/>
  <c r="P777" i="1"/>
  <c r="P778" i="1"/>
  <c r="P779" i="1"/>
  <c r="P780" i="1"/>
  <c r="P781" i="1"/>
  <c r="P782" i="1"/>
  <c r="P783" i="1"/>
  <c r="P784" i="1" s="1"/>
  <c r="P785" i="1"/>
  <c r="P786" i="1"/>
  <c r="P787" i="1"/>
  <c r="P788" i="1" s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 s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 s="1"/>
  <c r="P817" i="1"/>
  <c r="P818" i="1"/>
  <c r="P819" i="1"/>
  <c r="P820" i="1"/>
  <c r="P821" i="1"/>
  <c r="P822" i="1" s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 s="1"/>
  <c r="P837" i="1"/>
  <c r="P838" i="1"/>
  <c r="P839" i="1"/>
  <c r="P840" i="1" s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 s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 s="1"/>
  <c r="P870" i="1"/>
  <c r="P871" i="1"/>
  <c r="P872" i="1"/>
  <c r="P873" i="1"/>
  <c r="P874" i="1" s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 s="1"/>
  <c r="P889" i="1"/>
  <c r="P890" i="1"/>
  <c r="P891" i="1"/>
  <c r="P892" i="1" s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 s="1"/>
  <c r="P908" i="1"/>
  <c r="P909" i="1"/>
  <c r="P910" i="1"/>
  <c r="P911" i="1"/>
  <c r="P912" i="1" s="1"/>
  <c r="P913" i="1"/>
  <c r="P914" i="1"/>
  <c r="P915" i="1"/>
  <c r="P916" i="1"/>
  <c r="P917" i="1"/>
  <c r="P918" i="1"/>
  <c r="P919" i="1"/>
  <c r="P920" i="1"/>
  <c r="P921" i="1" s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 s="1"/>
  <c r="P941" i="1"/>
  <c r="P942" i="1"/>
  <c r="P943" i="1"/>
  <c r="P944" i="1"/>
  <c r="P945" i="1" s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 s="1"/>
  <c r="P960" i="1"/>
  <c r="P961" i="1"/>
  <c r="P962" i="1"/>
  <c r="P963" i="1"/>
  <c r="P964" i="1" s="1"/>
  <c r="P965" i="1"/>
  <c r="P966" i="1"/>
  <c r="P967" i="1"/>
  <c r="P968" i="1"/>
  <c r="P969" i="1"/>
  <c r="P970" i="1"/>
  <c r="P971" i="1"/>
  <c r="P972" i="1"/>
  <c r="P973" i="1" s="1"/>
  <c r="P974" i="1"/>
  <c r="P975" i="1"/>
  <c r="P976" i="1"/>
  <c r="P977" i="1"/>
  <c r="P978" i="1" s="1"/>
  <c r="P979" i="1"/>
  <c r="P980" i="1"/>
  <c r="P981" i="1"/>
  <c r="P982" i="1"/>
  <c r="P983" i="1"/>
  <c r="P984" i="1"/>
  <c r="P985" i="1"/>
  <c r="P986" i="1"/>
  <c r="P987" i="1"/>
  <c r="P988" i="1"/>
  <c r="P989" i="1" s="1"/>
  <c r="P990" i="1" s="1"/>
  <c r="P991" i="1"/>
  <c r="P992" i="1" s="1"/>
  <c r="P993" i="1"/>
  <c r="P994" i="1"/>
  <c r="P995" i="1"/>
  <c r="P996" i="1"/>
  <c r="P997" i="1" s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 s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 s="1"/>
  <c r="P1026" i="1"/>
  <c r="P1027" i="1"/>
  <c r="P1028" i="1"/>
  <c r="P1029" i="1"/>
  <c r="P1030" i="1" s="1"/>
  <c r="P1031" i="1"/>
  <c r="P1032" i="1"/>
  <c r="P1033" i="1"/>
  <c r="P1034" i="1"/>
  <c r="P1035" i="1" s="1"/>
  <c r="P1036" i="1"/>
  <c r="P1037" i="1"/>
  <c r="P1038" i="1"/>
  <c r="P1039" i="1"/>
  <c r="P1040" i="1"/>
  <c r="P1041" i="1"/>
  <c r="P1042" i="1"/>
  <c r="P1043" i="1"/>
  <c r="P1044" i="1"/>
  <c r="P1045" i="1" s="1"/>
  <c r="P1046" i="1"/>
  <c r="P1047" i="1"/>
  <c r="P1048" i="1"/>
  <c r="P1049" i="1" s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 s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 s="1"/>
  <c r="P1084" i="1"/>
  <c r="P1085" i="1"/>
  <c r="P1086" i="1"/>
  <c r="P1087" i="1" s="1"/>
  <c r="P1088" i="1"/>
  <c r="P1089" i="1"/>
  <c r="P1090" i="1"/>
  <c r="P1091" i="1"/>
  <c r="P1092" i="1"/>
  <c r="P1093" i="1"/>
  <c r="P1094" i="1"/>
  <c r="P1095" i="1"/>
  <c r="P1096" i="1"/>
  <c r="P1097" i="1" s="1"/>
  <c r="P1098" i="1"/>
  <c r="P1099" i="1"/>
  <c r="P1100" i="1"/>
  <c r="P1101" i="1" s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 s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 s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 s="1"/>
  <c r="P1150" i="1"/>
  <c r="P1151" i="1"/>
  <c r="P1152" i="1"/>
  <c r="P1153" i="1" s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 s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 s="1"/>
  <c r="P1183" i="1"/>
  <c r="P1184" i="1"/>
  <c r="P1185" i="1"/>
  <c r="P1186" i="1"/>
  <c r="P1187" i="1" s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 s="1"/>
  <c r="P1202" i="1"/>
  <c r="P1203" i="1"/>
  <c r="P1204" i="1"/>
  <c r="P1205" i="1" s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 s="1"/>
  <c r="P1221" i="1"/>
  <c r="P1222" i="1"/>
  <c r="P1223" i="1"/>
  <c r="P1224" i="1"/>
  <c r="P1225" i="1" s="1"/>
  <c r="P1226" i="1"/>
  <c r="P1227" i="1"/>
  <c r="P1228" i="1"/>
  <c r="P1229" i="1"/>
  <c r="P1230" i="1"/>
  <c r="P1231" i="1"/>
  <c r="P1232" i="1"/>
  <c r="P1233" i="1"/>
  <c r="P1234" i="1" s="1"/>
  <c r="P1235" i="1"/>
  <c r="P1236" i="1"/>
  <c r="P1237" i="1"/>
  <c r="P1238" i="1"/>
  <c r="P1239" i="1" s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 s="1"/>
  <c r="P1252" i="1"/>
  <c r="P1253" i="1" s="1"/>
  <c r="P1254" i="1"/>
  <c r="P1255" i="1"/>
  <c r="P1256" i="1"/>
  <c r="P1257" i="1"/>
  <c r="P1258" i="1" s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 s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 s="1"/>
  <c r="P1287" i="1"/>
  <c r="P1288" i="1"/>
  <c r="P1289" i="1"/>
  <c r="P1290" i="1"/>
  <c r="P1291" i="1" s="1"/>
  <c r="P1292" i="1"/>
  <c r="P1293" i="1"/>
  <c r="P1294" i="1"/>
  <c r="P1295" i="1"/>
  <c r="P1296" i="1"/>
  <c r="P1297" i="1"/>
  <c r="P1298" i="1"/>
  <c r="P1299" i="1"/>
  <c r="P1300" i="1"/>
  <c r="P1301" i="1"/>
  <c r="P1302" i="1" s="1"/>
  <c r="P1303" i="1" s="1"/>
  <c r="P1304" i="1"/>
  <c r="P1305" i="1" s="1"/>
  <c r="P1306" i="1"/>
  <c r="P1307" i="1"/>
  <c r="P1308" i="1"/>
  <c r="P1309" i="1"/>
  <c r="P1310" i="1" s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 s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 s="1"/>
  <c r="P1339" i="1"/>
  <c r="P1340" i="1"/>
  <c r="P1341" i="1"/>
  <c r="P1342" i="1"/>
  <c r="P1343" i="1" s="1"/>
  <c r="P1344" i="1"/>
  <c r="P1345" i="1"/>
  <c r="P1346" i="1"/>
  <c r="P1347" i="1"/>
  <c r="P1348" i="1" s="1"/>
  <c r="P1349" i="1"/>
  <c r="P1350" i="1"/>
  <c r="P1351" i="1"/>
  <c r="P1352" i="1"/>
  <c r="P1353" i="1"/>
  <c r="P1354" i="1"/>
  <c r="P1355" i="1"/>
  <c r="P1356" i="1"/>
  <c r="P1357" i="1"/>
  <c r="P1358" i="1" s="1"/>
  <c r="P1359" i="1"/>
  <c r="P1360" i="1"/>
  <c r="P1361" i="1"/>
  <c r="P1362" i="1" s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 s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 s="1"/>
  <c r="P1391" i="1"/>
  <c r="P1392" i="1"/>
  <c r="P1393" i="1"/>
  <c r="P1394" i="1"/>
  <c r="P1395" i="1"/>
  <c r="P1396" i="1" s="1"/>
  <c r="P1397" i="1"/>
  <c r="P1398" i="1"/>
  <c r="P1399" i="1"/>
  <c r="P1400" i="1" s="1"/>
  <c r="P1401" i="1"/>
  <c r="P1402" i="1"/>
  <c r="P1403" i="1"/>
  <c r="P1404" i="1"/>
  <c r="P1405" i="1"/>
  <c r="P1406" i="1"/>
  <c r="P1407" i="1"/>
  <c r="P1408" i="1"/>
  <c r="P1409" i="1"/>
  <c r="P1410" i="1" s="1"/>
  <c r="P1411" i="1"/>
  <c r="P1412" i="1"/>
  <c r="P1413" i="1"/>
  <c r="P1414" i="1" s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 s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 s="1"/>
  <c r="P1444" i="1"/>
  <c r="P1445" i="1"/>
  <c r="P1446" i="1"/>
  <c r="P1447" i="1"/>
  <c r="P1448" i="1" s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 s="1"/>
  <c r="P1463" i="1"/>
  <c r="P1464" i="1"/>
  <c r="P1465" i="1"/>
  <c r="P1466" i="1" s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 s="1"/>
  <c r="P1482" i="1"/>
  <c r="P1483" i="1"/>
  <c r="P1484" i="1"/>
  <c r="P1485" i="1"/>
  <c r="P1486" i="1" s="1"/>
  <c r="P1487" i="1"/>
  <c r="P1488" i="1"/>
  <c r="P1489" i="1"/>
  <c r="P1490" i="1"/>
  <c r="P1491" i="1"/>
  <c r="P1492" i="1"/>
  <c r="P1493" i="1"/>
  <c r="P1494" i="1"/>
  <c r="P1495" i="1" s="1"/>
  <c r="P1496" i="1"/>
  <c r="P1497" i="1"/>
  <c r="P1498" i="1"/>
  <c r="P1499" i="1"/>
  <c r="P1500" i="1" s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 s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 s="1"/>
  <c r="P1534" i="1"/>
  <c r="P1535" i="1"/>
  <c r="P1536" i="1" s="1"/>
  <c r="P1537" i="1"/>
  <c r="P1538" i="1" s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 s="1"/>
  <c r="P1553" i="1"/>
  <c r="P1554" i="1"/>
  <c r="P1555" i="1"/>
  <c r="P1556" i="1"/>
  <c r="P1557" i="1"/>
  <c r="P1558" i="1"/>
  <c r="P1559" i="1"/>
  <c r="P1560" i="1"/>
  <c r="P1561" i="1"/>
  <c r="P1562" i="1"/>
  <c r="P1563" i="1" s="1"/>
  <c r="P2" i="1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2" i="1"/>
  <c r="G32" i="3"/>
  <c r="G46" i="3"/>
  <c r="G49" i="3"/>
  <c r="G54" i="3"/>
  <c r="G107" i="3"/>
  <c r="G134" i="3"/>
  <c r="G219" i="3"/>
  <c r="G235" i="3"/>
  <c r="G237" i="3"/>
  <c r="G317" i="3"/>
  <c r="G367" i="3"/>
  <c r="G368" i="3"/>
  <c r="G390" i="3"/>
  <c r="G509" i="3"/>
  <c r="G589" i="3"/>
  <c r="G621" i="3"/>
  <c r="G624" i="3"/>
  <c r="G626" i="3"/>
  <c r="G672" i="3"/>
  <c r="G699" i="3"/>
  <c r="G769" i="3"/>
  <c r="G784" i="3"/>
  <c r="G889" i="3"/>
  <c r="G953" i="3"/>
  <c r="G991" i="3"/>
  <c r="G1117" i="3"/>
  <c r="G1183" i="3"/>
  <c r="G1275" i="3"/>
  <c r="G1297" i="3"/>
  <c r="G1359" i="3"/>
  <c r="G1425" i="3"/>
  <c r="G1471" i="3"/>
  <c r="G1481" i="3"/>
  <c r="G1549" i="3"/>
  <c r="G1557" i="3"/>
  <c r="F4" i="3"/>
  <c r="G4" i="3" s="1"/>
  <c r="F12" i="3"/>
  <c r="G12" i="3" s="1"/>
  <c r="F13" i="3"/>
  <c r="G13" i="3" s="1"/>
  <c r="F14" i="3"/>
  <c r="G14" i="3" s="1"/>
  <c r="F15" i="3"/>
  <c r="G15" i="3" s="1"/>
  <c r="F16" i="3"/>
  <c r="G16" i="3" s="1"/>
  <c r="F19" i="3"/>
  <c r="G19" i="3" s="1"/>
  <c r="F45" i="3"/>
  <c r="G45" i="3" s="1"/>
  <c r="F47" i="3"/>
  <c r="G47" i="3" s="1"/>
  <c r="F52" i="3"/>
  <c r="G52" i="3" s="1"/>
  <c r="F57" i="3"/>
  <c r="G57" i="3" s="1"/>
  <c r="F58" i="3"/>
  <c r="G58" i="3" s="1"/>
  <c r="F59" i="3"/>
  <c r="G59" i="3" s="1"/>
  <c r="F95" i="3"/>
  <c r="G95" i="3" s="1"/>
  <c r="F105" i="3"/>
  <c r="G105" i="3" s="1"/>
  <c r="F121" i="3"/>
  <c r="G121" i="3" s="1"/>
  <c r="F122" i="3"/>
  <c r="G122" i="3" s="1"/>
  <c r="F123" i="3"/>
  <c r="G123" i="3" s="1"/>
  <c r="F159" i="3"/>
  <c r="G159" i="3" s="1"/>
  <c r="F160" i="3"/>
  <c r="G160" i="3" s="1"/>
  <c r="F163" i="3"/>
  <c r="G163" i="3" s="1"/>
  <c r="F175" i="3"/>
  <c r="G175" i="3" s="1"/>
  <c r="F185" i="3"/>
  <c r="G185" i="3" s="1"/>
  <c r="F186" i="3"/>
  <c r="G186" i="3" s="1"/>
  <c r="F187" i="3"/>
  <c r="G187" i="3" s="1"/>
  <c r="F207" i="3"/>
  <c r="G207" i="3" s="1"/>
  <c r="F221" i="3"/>
  <c r="G221" i="3" s="1"/>
  <c r="F222" i="3"/>
  <c r="G222" i="3" s="1"/>
  <c r="F223" i="3"/>
  <c r="G223" i="3" s="1"/>
  <c r="F224" i="3"/>
  <c r="G224" i="3" s="1"/>
  <c r="F241" i="3"/>
  <c r="G241" i="3" s="1"/>
  <c r="F245" i="3"/>
  <c r="G245" i="3" s="1"/>
  <c r="F282" i="3"/>
  <c r="G282" i="3" s="1"/>
  <c r="F283" i="3"/>
  <c r="G283" i="3" s="1"/>
  <c r="F284" i="3"/>
  <c r="G284" i="3" s="1"/>
  <c r="F285" i="3"/>
  <c r="G285" i="3" s="1"/>
  <c r="F287" i="3"/>
  <c r="G287" i="3" s="1"/>
  <c r="F288" i="3"/>
  <c r="G288" i="3" s="1"/>
  <c r="F303" i="3"/>
  <c r="G303" i="3" s="1"/>
  <c r="F319" i="3"/>
  <c r="G319" i="3" s="1"/>
  <c r="F335" i="3"/>
  <c r="G335" i="3" s="1"/>
  <c r="F341" i="3"/>
  <c r="G341" i="3" s="1"/>
  <c r="F346" i="3"/>
  <c r="G346" i="3" s="1"/>
  <c r="F347" i="3"/>
  <c r="G347" i="3" s="1"/>
  <c r="F380" i="3"/>
  <c r="G380" i="3" s="1"/>
  <c r="F381" i="3"/>
  <c r="G381" i="3" s="1"/>
  <c r="F382" i="3"/>
  <c r="G382" i="3" s="1"/>
  <c r="F383" i="3"/>
  <c r="G383" i="3" s="1"/>
  <c r="F397" i="3"/>
  <c r="G397" i="3" s="1"/>
  <c r="F400" i="3"/>
  <c r="G400" i="3" s="1"/>
  <c r="F429" i="3"/>
  <c r="G429" i="3" s="1"/>
  <c r="F432" i="3"/>
  <c r="G432" i="3" s="1"/>
  <c r="F433" i="3"/>
  <c r="G433" i="3" s="1"/>
  <c r="F437" i="3"/>
  <c r="G437" i="3" s="1"/>
  <c r="F458" i="3"/>
  <c r="G458" i="3" s="1"/>
  <c r="F463" i="3"/>
  <c r="G463" i="3" s="1"/>
  <c r="F465" i="3"/>
  <c r="G465" i="3" s="1"/>
  <c r="F473" i="3"/>
  <c r="G473" i="3" s="1"/>
  <c r="F476" i="3"/>
  <c r="G476" i="3" s="1"/>
  <c r="F483" i="3"/>
  <c r="G483" i="3" s="1"/>
  <c r="F495" i="3"/>
  <c r="G495" i="3" s="1"/>
  <c r="F509" i="3"/>
  <c r="F511" i="3"/>
  <c r="G511" i="3" s="1"/>
  <c r="F512" i="3"/>
  <c r="G512" i="3" s="1"/>
  <c r="F521" i="3"/>
  <c r="G521" i="3" s="1"/>
  <c r="F537" i="3"/>
  <c r="G537" i="3" s="1"/>
  <c r="F545" i="3"/>
  <c r="G545" i="3" s="1"/>
  <c r="F555" i="3"/>
  <c r="G555" i="3" s="1"/>
  <c r="F556" i="3"/>
  <c r="G556" i="3" s="1"/>
  <c r="F557" i="3"/>
  <c r="G557" i="3" s="1"/>
  <c r="F560" i="3"/>
  <c r="G560" i="3" s="1"/>
  <c r="F561" i="3"/>
  <c r="G561" i="3" s="1"/>
  <c r="F585" i="3"/>
  <c r="G585" i="3" s="1"/>
  <c r="F586" i="3"/>
  <c r="G586" i="3" s="1"/>
  <c r="F587" i="3"/>
  <c r="G587" i="3" s="1"/>
  <c r="F589" i="3"/>
  <c r="F603" i="3"/>
  <c r="G603" i="3" s="1"/>
  <c r="F627" i="3"/>
  <c r="G627" i="3" s="1"/>
  <c r="F629" i="3"/>
  <c r="G629" i="3" s="1"/>
  <c r="F634" i="3"/>
  <c r="G634" i="3" s="1"/>
  <c r="F636" i="3"/>
  <c r="G636" i="3" s="1"/>
  <c r="F637" i="3"/>
  <c r="G637" i="3" s="1"/>
  <c r="F655" i="3"/>
  <c r="G655" i="3" s="1"/>
  <c r="F659" i="3"/>
  <c r="G659" i="3" s="1"/>
  <c r="F667" i="3"/>
  <c r="G667" i="3" s="1"/>
  <c r="F672" i="3"/>
  <c r="F677" i="3"/>
  <c r="G677" i="3" s="1"/>
  <c r="F703" i="3"/>
  <c r="G703" i="3" s="1"/>
  <c r="F707" i="3"/>
  <c r="G707" i="3" s="1"/>
  <c r="F715" i="3"/>
  <c r="G715" i="3" s="1"/>
  <c r="F731" i="3"/>
  <c r="G731" i="3" s="1"/>
  <c r="F739" i="3"/>
  <c r="G739" i="3" s="1"/>
  <c r="F746" i="3"/>
  <c r="G746" i="3" s="1"/>
  <c r="F749" i="3"/>
  <c r="G749" i="3" s="1"/>
  <c r="F751" i="3"/>
  <c r="G751" i="3" s="1"/>
  <c r="F753" i="3"/>
  <c r="G753" i="3" s="1"/>
  <c r="F755" i="3"/>
  <c r="G755" i="3" s="1"/>
  <c r="F781" i="3"/>
  <c r="G781" i="3" s="1"/>
  <c r="F783" i="3"/>
  <c r="G783" i="3" s="1"/>
  <c r="F784" i="3"/>
  <c r="F794" i="3"/>
  <c r="G794" i="3" s="1"/>
  <c r="F799" i="3"/>
  <c r="G799" i="3" s="1"/>
  <c r="F821" i="3"/>
  <c r="G821" i="3" s="1"/>
  <c r="F825" i="3"/>
  <c r="G825" i="3" s="1"/>
  <c r="F827" i="3"/>
  <c r="G827" i="3" s="1"/>
  <c r="F830" i="3"/>
  <c r="G830" i="3" s="1"/>
  <c r="F831" i="3"/>
  <c r="G831" i="3" s="1"/>
  <c r="F849" i="3"/>
  <c r="G849" i="3" s="1"/>
  <c r="F857" i="3"/>
  <c r="G857" i="3" s="1"/>
  <c r="F858" i="3"/>
  <c r="G858" i="3" s="1"/>
  <c r="F861" i="3"/>
  <c r="G861" i="3" s="1"/>
  <c r="F874" i="3"/>
  <c r="G874" i="3" s="1"/>
  <c r="F875" i="3"/>
  <c r="G875" i="3" s="1"/>
  <c r="F896" i="3"/>
  <c r="G896" i="3" s="1"/>
  <c r="F905" i="3"/>
  <c r="G905" i="3" s="1"/>
  <c r="F908" i="3"/>
  <c r="G908" i="3" s="1"/>
  <c r="F922" i="3"/>
  <c r="G922" i="3" s="1"/>
  <c r="F928" i="3"/>
  <c r="G928" i="3" s="1"/>
  <c r="F938" i="3"/>
  <c r="G938" i="3" s="1"/>
  <c r="F939" i="3"/>
  <c r="G939" i="3" s="1"/>
  <c r="F941" i="3"/>
  <c r="G941" i="3" s="1"/>
  <c r="F942" i="3"/>
  <c r="G942" i="3" s="1"/>
  <c r="F966" i="3"/>
  <c r="G966" i="3" s="1"/>
  <c r="F975" i="3"/>
  <c r="G975" i="3" s="1"/>
  <c r="F988" i="3"/>
  <c r="G988" i="3" s="1"/>
  <c r="F1002" i="3"/>
  <c r="G1002" i="3" s="1"/>
  <c r="F1003" i="3"/>
  <c r="G1003" i="3" s="1"/>
  <c r="F1004" i="3"/>
  <c r="G1004" i="3" s="1"/>
  <c r="F1005" i="3"/>
  <c r="G1005" i="3" s="1"/>
  <c r="F1007" i="3"/>
  <c r="G1007" i="3" s="1"/>
  <c r="F1008" i="3"/>
  <c r="G1008" i="3" s="1"/>
  <c r="F1024" i="3"/>
  <c r="G1024" i="3" s="1"/>
  <c r="F1030" i="3"/>
  <c r="G1030" i="3" s="1"/>
  <c r="F1033" i="3"/>
  <c r="G1033" i="3" s="1"/>
  <c r="F1036" i="3"/>
  <c r="G1036" i="3" s="1"/>
  <c r="F1039" i="3"/>
  <c r="G1039" i="3" s="1"/>
  <c r="F1045" i="3"/>
  <c r="G1045" i="3" s="1"/>
  <c r="F1046" i="3"/>
  <c r="G1046" i="3" s="1"/>
  <c r="F1056" i="3"/>
  <c r="G1056" i="3" s="1"/>
  <c r="F1068" i="3"/>
  <c r="G1068" i="3" s="1"/>
  <c r="F1069" i="3"/>
  <c r="G1069" i="3" s="1"/>
  <c r="F1070" i="3"/>
  <c r="G1070" i="3" s="1"/>
  <c r="F1071" i="3"/>
  <c r="G1071" i="3" s="1"/>
  <c r="F1078" i="3"/>
  <c r="G1078" i="3" s="1"/>
  <c r="F1099" i="3"/>
  <c r="G1099" i="3" s="1"/>
  <c r="F1106" i="3"/>
  <c r="G1106" i="3" s="1"/>
  <c r="F1109" i="3"/>
  <c r="G1109" i="3" s="1"/>
  <c r="F1110" i="3"/>
  <c r="G1110" i="3" s="1"/>
  <c r="F1131" i="3"/>
  <c r="G1131" i="3" s="1"/>
  <c r="F1132" i="3"/>
  <c r="G1132" i="3" s="1"/>
  <c r="F1133" i="3"/>
  <c r="G1133" i="3" s="1"/>
  <c r="F1141" i="3"/>
  <c r="G1141" i="3" s="1"/>
  <c r="F1146" i="3"/>
  <c r="G1146" i="3" s="1"/>
  <c r="F1152" i="3"/>
  <c r="G1152" i="3" s="1"/>
  <c r="F1165" i="3"/>
  <c r="G1165" i="3" s="1"/>
  <c r="F1167" i="3"/>
  <c r="G1167" i="3" s="1"/>
  <c r="F1168" i="3"/>
  <c r="G1168" i="3" s="1"/>
  <c r="F1193" i="3"/>
  <c r="G1193" i="3" s="1"/>
  <c r="F1194" i="3"/>
  <c r="G1194" i="3" s="1"/>
  <c r="F1197" i="3"/>
  <c r="G1197" i="3" s="1"/>
  <c r="F1200" i="3"/>
  <c r="G1200" i="3" s="1"/>
  <c r="F1205" i="3"/>
  <c r="G1205" i="3" s="1"/>
  <c r="F1206" i="3"/>
  <c r="G1206" i="3" s="1"/>
  <c r="F1216" i="3"/>
  <c r="G1216" i="3" s="1"/>
  <c r="F1227" i="3"/>
  <c r="G1227" i="3" s="1"/>
  <c r="F1228" i="3"/>
  <c r="G1228" i="3" s="1"/>
  <c r="F1229" i="3"/>
  <c r="G1229" i="3" s="1"/>
  <c r="F1232" i="3"/>
  <c r="G1232" i="3" s="1"/>
  <c r="F1248" i="3"/>
  <c r="G1248" i="3" s="1"/>
  <c r="F1257" i="3"/>
  <c r="G1257" i="3" s="1"/>
  <c r="F1260" i="3"/>
  <c r="G1260" i="3" s="1"/>
  <c r="F1263" i="3"/>
  <c r="G1263" i="3" s="1"/>
  <c r="F1264" i="3"/>
  <c r="G1264" i="3" s="1"/>
  <c r="F1279" i="3"/>
  <c r="G1279" i="3" s="1"/>
  <c r="F1286" i="3"/>
  <c r="G1286" i="3" s="1"/>
  <c r="F1289" i="3"/>
  <c r="G1289" i="3" s="1"/>
  <c r="F1290" i="3"/>
  <c r="G1290" i="3" s="1"/>
  <c r="F1291" i="3"/>
  <c r="G1291" i="3" s="1"/>
  <c r="F1295" i="3"/>
  <c r="G1295" i="3" s="1"/>
  <c r="F1296" i="3"/>
  <c r="G1296" i="3" s="1"/>
  <c r="F1307" i="3"/>
  <c r="G1307" i="3" s="1"/>
  <c r="F1311" i="3"/>
  <c r="G1311" i="3" s="1"/>
  <c r="F1323" i="3"/>
  <c r="G1323" i="3" s="1"/>
  <c r="F1324" i="3"/>
  <c r="G1324" i="3" s="1"/>
  <c r="F1339" i="3"/>
  <c r="G1339" i="3" s="1"/>
  <c r="F1343" i="3"/>
  <c r="G1343" i="3" s="1"/>
  <c r="F1344" i="3"/>
  <c r="G1344" i="3" s="1"/>
  <c r="F1365" i="3"/>
  <c r="G1365" i="3" s="1"/>
  <c r="F1369" i="3"/>
  <c r="G1369" i="3" s="1"/>
  <c r="F1374" i="3"/>
  <c r="G1374" i="3" s="1"/>
  <c r="F1375" i="3"/>
  <c r="G1375" i="3" s="1"/>
  <c r="F1386" i="3"/>
  <c r="G1386" i="3" s="1"/>
  <c r="F1390" i="3"/>
  <c r="G1390" i="3" s="1"/>
  <c r="F1395" i="3"/>
  <c r="G1395" i="3" s="1"/>
  <c r="F1402" i="3"/>
  <c r="G1402" i="3" s="1"/>
  <c r="F1403" i="3"/>
  <c r="G1403" i="3" s="1"/>
  <c r="F1418" i="3"/>
  <c r="G1418" i="3" s="1"/>
  <c r="F1421" i="3"/>
  <c r="G1421" i="3" s="1"/>
  <c r="F1422" i="3"/>
  <c r="G1422" i="3" s="1"/>
  <c r="F1423" i="3"/>
  <c r="G1423" i="3" s="1"/>
  <c r="F1427" i="3"/>
  <c r="G1427" i="3" s="1"/>
  <c r="F1437" i="3"/>
  <c r="G1437" i="3" s="1"/>
  <c r="F1446" i="3"/>
  <c r="G1446" i="3" s="1"/>
  <c r="F1453" i="3"/>
  <c r="G1453" i="3" s="1"/>
  <c r="F1454" i="3"/>
  <c r="G1454" i="3" s="1"/>
  <c r="F1465" i="3"/>
  <c r="G1465" i="3" s="1"/>
  <c r="F1469" i="3"/>
  <c r="G1469" i="3" s="1"/>
  <c r="F1472" i="3"/>
  <c r="G1472" i="3" s="1"/>
  <c r="F1474" i="3"/>
  <c r="G1474" i="3" s="1"/>
  <c r="F1481" i="3"/>
  <c r="F1482" i="3"/>
  <c r="G1482" i="3" s="1"/>
  <c r="F1488" i="3"/>
  <c r="G1488" i="3" s="1"/>
  <c r="F1497" i="3"/>
  <c r="G1497" i="3" s="1"/>
  <c r="F1500" i="3"/>
  <c r="G1500" i="3" s="1"/>
  <c r="F1501" i="3"/>
  <c r="G1501" i="3" s="1"/>
  <c r="F1504" i="3"/>
  <c r="G1504" i="3" s="1"/>
  <c r="F1516" i="3"/>
  <c r="G1516" i="3" s="1"/>
  <c r="F1523" i="3"/>
  <c r="G1523" i="3" s="1"/>
  <c r="F1525" i="3"/>
  <c r="G1525" i="3" s="1"/>
  <c r="F1532" i="3"/>
  <c r="G1532" i="3" s="1"/>
  <c r="F1533" i="3"/>
  <c r="G1533" i="3" s="1"/>
  <c r="F1548" i="3"/>
  <c r="G1548" i="3" s="1"/>
  <c r="F1551" i="3"/>
  <c r="G1551" i="3" s="1"/>
  <c r="F1552" i="3"/>
  <c r="G1552" i="3" s="1"/>
  <c r="F1557" i="3"/>
  <c r="F1558" i="3"/>
  <c r="G1558" i="3" s="1"/>
  <c r="D3" i="3"/>
  <c r="F3" i="3" s="1"/>
  <c r="G3" i="3" s="1"/>
  <c r="D4" i="3"/>
  <c r="D5" i="3"/>
  <c r="F5" i="3" s="1"/>
  <c r="G5" i="3" s="1"/>
  <c r="D6" i="3"/>
  <c r="F6" i="3" s="1"/>
  <c r="G6" i="3" s="1"/>
  <c r="D7" i="3"/>
  <c r="F7" i="3" s="1"/>
  <c r="G7" i="3" s="1"/>
  <c r="D8" i="3"/>
  <c r="F8" i="3" s="1"/>
  <c r="G8" i="3" s="1"/>
  <c r="D9" i="3"/>
  <c r="F9" i="3" s="1"/>
  <c r="G9" i="3" s="1"/>
  <c r="D10" i="3"/>
  <c r="F10" i="3" s="1"/>
  <c r="G10" i="3" s="1"/>
  <c r="D11" i="3"/>
  <c r="F11" i="3" s="1"/>
  <c r="G11" i="3" s="1"/>
  <c r="D12" i="3"/>
  <c r="D13" i="3"/>
  <c r="D14" i="3"/>
  <c r="D15" i="3"/>
  <c r="D16" i="3"/>
  <c r="D17" i="3"/>
  <c r="F17" i="3" s="1"/>
  <c r="G17" i="3" s="1"/>
  <c r="D18" i="3"/>
  <c r="F18" i="3" s="1"/>
  <c r="G18" i="3" s="1"/>
  <c r="D19" i="3"/>
  <c r="D20" i="3"/>
  <c r="F20" i="3" s="1"/>
  <c r="G20" i="3" s="1"/>
  <c r="D21" i="3"/>
  <c r="F21" i="3" s="1"/>
  <c r="G21" i="3" s="1"/>
  <c r="D22" i="3"/>
  <c r="F22" i="3" s="1"/>
  <c r="G22" i="3" s="1"/>
  <c r="D23" i="3"/>
  <c r="F23" i="3" s="1"/>
  <c r="G23" i="3" s="1"/>
  <c r="D24" i="3"/>
  <c r="F24" i="3" s="1"/>
  <c r="G24" i="3" s="1"/>
  <c r="D25" i="3"/>
  <c r="F25" i="3" s="1"/>
  <c r="G25" i="3" s="1"/>
  <c r="D26" i="3"/>
  <c r="F26" i="3" s="1"/>
  <c r="G26" i="3" s="1"/>
  <c r="D27" i="3"/>
  <c r="F27" i="3" s="1"/>
  <c r="G27" i="3" s="1"/>
  <c r="D28" i="3"/>
  <c r="F28" i="3" s="1"/>
  <c r="G28" i="3" s="1"/>
  <c r="D29" i="3"/>
  <c r="F29" i="3" s="1"/>
  <c r="G29" i="3" s="1"/>
  <c r="D30" i="3"/>
  <c r="F30" i="3" s="1"/>
  <c r="G30" i="3" s="1"/>
  <c r="D31" i="3"/>
  <c r="F31" i="3" s="1"/>
  <c r="G31" i="3" s="1"/>
  <c r="D32" i="3"/>
  <c r="F32" i="3" s="1"/>
  <c r="D33" i="3"/>
  <c r="F33" i="3" s="1"/>
  <c r="G33" i="3" s="1"/>
  <c r="D34" i="3"/>
  <c r="F34" i="3" s="1"/>
  <c r="G34" i="3" s="1"/>
  <c r="D35" i="3"/>
  <c r="F35" i="3" s="1"/>
  <c r="G35" i="3" s="1"/>
  <c r="D36" i="3"/>
  <c r="F36" i="3" s="1"/>
  <c r="G36" i="3" s="1"/>
  <c r="D37" i="3"/>
  <c r="F37" i="3" s="1"/>
  <c r="G37" i="3" s="1"/>
  <c r="D38" i="3"/>
  <c r="F38" i="3" s="1"/>
  <c r="G38" i="3" s="1"/>
  <c r="D39" i="3"/>
  <c r="F39" i="3" s="1"/>
  <c r="G39" i="3" s="1"/>
  <c r="D40" i="3"/>
  <c r="F40" i="3" s="1"/>
  <c r="G40" i="3" s="1"/>
  <c r="D41" i="3"/>
  <c r="F41" i="3" s="1"/>
  <c r="G41" i="3" s="1"/>
  <c r="D42" i="3"/>
  <c r="F42" i="3" s="1"/>
  <c r="G42" i="3" s="1"/>
  <c r="D43" i="3"/>
  <c r="F43" i="3" s="1"/>
  <c r="G43" i="3" s="1"/>
  <c r="D44" i="3"/>
  <c r="F44" i="3" s="1"/>
  <c r="G44" i="3" s="1"/>
  <c r="D45" i="3"/>
  <c r="D46" i="3"/>
  <c r="F46" i="3" s="1"/>
  <c r="D47" i="3"/>
  <c r="D48" i="3"/>
  <c r="F48" i="3" s="1"/>
  <c r="G48" i="3" s="1"/>
  <c r="D49" i="3"/>
  <c r="F49" i="3" s="1"/>
  <c r="D50" i="3"/>
  <c r="F50" i="3" s="1"/>
  <c r="G50" i="3" s="1"/>
  <c r="D51" i="3"/>
  <c r="F51" i="3" s="1"/>
  <c r="G51" i="3" s="1"/>
  <c r="D52" i="3"/>
  <c r="D53" i="3"/>
  <c r="F53" i="3" s="1"/>
  <c r="G53" i="3" s="1"/>
  <c r="D54" i="3"/>
  <c r="F54" i="3" s="1"/>
  <c r="D55" i="3"/>
  <c r="F55" i="3" s="1"/>
  <c r="G55" i="3" s="1"/>
  <c r="D56" i="3"/>
  <c r="F56" i="3" s="1"/>
  <c r="G56" i="3" s="1"/>
  <c r="D57" i="3"/>
  <c r="D58" i="3"/>
  <c r="D59" i="3"/>
  <c r="D60" i="3"/>
  <c r="F60" i="3" s="1"/>
  <c r="G60" i="3" s="1"/>
  <c r="D61" i="3"/>
  <c r="F61" i="3" s="1"/>
  <c r="G61" i="3" s="1"/>
  <c r="D62" i="3"/>
  <c r="F62" i="3" s="1"/>
  <c r="G62" i="3" s="1"/>
  <c r="D63" i="3"/>
  <c r="F63" i="3" s="1"/>
  <c r="G63" i="3" s="1"/>
  <c r="D64" i="3"/>
  <c r="F64" i="3" s="1"/>
  <c r="G64" i="3" s="1"/>
  <c r="D65" i="3"/>
  <c r="F65" i="3" s="1"/>
  <c r="G65" i="3" s="1"/>
  <c r="D66" i="3"/>
  <c r="F66" i="3" s="1"/>
  <c r="G66" i="3" s="1"/>
  <c r="D67" i="3"/>
  <c r="F67" i="3" s="1"/>
  <c r="G67" i="3" s="1"/>
  <c r="D68" i="3"/>
  <c r="F68" i="3" s="1"/>
  <c r="G68" i="3" s="1"/>
  <c r="D69" i="3"/>
  <c r="F69" i="3" s="1"/>
  <c r="G69" i="3" s="1"/>
  <c r="D70" i="3"/>
  <c r="F70" i="3" s="1"/>
  <c r="G70" i="3" s="1"/>
  <c r="D71" i="3"/>
  <c r="F71" i="3" s="1"/>
  <c r="G71" i="3" s="1"/>
  <c r="D72" i="3"/>
  <c r="F72" i="3" s="1"/>
  <c r="G72" i="3" s="1"/>
  <c r="D73" i="3"/>
  <c r="F73" i="3" s="1"/>
  <c r="G73" i="3" s="1"/>
  <c r="D74" i="3"/>
  <c r="F74" i="3" s="1"/>
  <c r="G74" i="3" s="1"/>
  <c r="D75" i="3"/>
  <c r="F75" i="3" s="1"/>
  <c r="G75" i="3" s="1"/>
  <c r="D76" i="3"/>
  <c r="F76" i="3" s="1"/>
  <c r="G76" i="3" s="1"/>
  <c r="D77" i="3"/>
  <c r="F77" i="3" s="1"/>
  <c r="G77" i="3" s="1"/>
  <c r="D78" i="3"/>
  <c r="F78" i="3" s="1"/>
  <c r="G78" i="3" s="1"/>
  <c r="D79" i="3"/>
  <c r="F79" i="3" s="1"/>
  <c r="G79" i="3" s="1"/>
  <c r="D80" i="3"/>
  <c r="F80" i="3" s="1"/>
  <c r="G80" i="3" s="1"/>
  <c r="D81" i="3"/>
  <c r="F81" i="3" s="1"/>
  <c r="G81" i="3" s="1"/>
  <c r="D82" i="3"/>
  <c r="F82" i="3" s="1"/>
  <c r="G82" i="3" s="1"/>
  <c r="D83" i="3"/>
  <c r="F83" i="3" s="1"/>
  <c r="G83" i="3" s="1"/>
  <c r="D84" i="3"/>
  <c r="F84" i="3" s="1"/>
  <c r="G84" i="3" s="1"/>
  <c r="D85" i="3"/>
  <c r="F85" i="3" s="1"/>
  <c r="G85" i="3" s="1"/>
  <c r="D86" i="3"/>
  <c r="F86" i="3" s="1"/>
  <c r="G86" i="3" s="1"/>
  <c r="D87" i="3"/>
  <c r="F87" i="3" s="1"/>
  <c r="G87" i="3" s="1"/>
  <c r="D88" i="3"/>
  <c r="F88" i="3" s="1"/>
  <c r="G88" i="3" s="1"/>
  <c r="D89" i="3"/>
  <c r="F89" i="3" s="1"/>
  <c r="G89" i="3" s="1"/>
  <c r="D90" i="3"/>
  <c r="F90" i="3" s="1"/>
  <c r="G90" i="3" s="1"/>
  <c r="D91" i="3"/>
  <c r="F91" i="3" s="1"/>
  <c r="G91" i="3" s="1"/>
  <c r="D92" i="3"/>
  <c r="F92" i="3" s="1"/>
  <c r="G92" i="3" s="1"/>
  <c r="D93" i="3"/>
  <c r="F93" i="3" s="1"/>
  <c r="G93" i="3" s="1"/>
  <c r="D94" i="3"/>
  <c r="F94" i="3" s="1"/>
  <c r="G94" i="3" s="1"/>
  <c r="D95" i="3"/>
  <c r="D96" i="3"/>
  <c r="F96" i="3" s="1"/>
  <c r="G96" i="3" s="1"/>
  <c r="D97" i="3"/>
  <c r="F97" i="3" s="1"/>
  <c r="G97" i="3" s="1"/>
  <c r="D98" i="3"/>
  <c r="F98" i="3" s="1"/>
  <c r="G98" i="3" s="1"/>
  <c r="D99" i="3"/>
  <c r="F99" i="3" s="1"/>
  <c r="G99" i="3" s="1"/>
  <c r="D100" i="3"/>
  <c r="F100" i="3" s="1"/>
  <c r="G100" i="3" s="1"/>
  <c r="D101" i="3"/>
  <c r="F101" i="3" s="1"/>
  <c r="G101" i="3" s="1"/>
  <c r="D102" i="3"/>
  <c r="F102" i="3" s="1"/>
  <c r="G102" i="3" s="1"/>
  <c r="D103" i="3"/>
  <c r="F103" i="3" s="1"/>
  <c r="G103" i="3" s="1"/>
  <c r="D104" i="3"/>
  <c r="F104" i="3" s="1"/>
  <c r="G104" i="3" s="1"/>
  <c r="D105" i="3"/>
  <c r="D106" i="3"/>
  <c r="F106" i="3" s="1"/>
  <c r="G106" i="3" s="1"/>
  <c r="D107" i="3"/>
  <c r="F107" i="3" s="1"/>
  <c r="D108" i="3"/>
  <c r="F108" i="3" s="1"/>
  <c r="G108" i="3" s="1"/>
  <c r="D109" i="3"/>
  <c r="F109" i="3" s="1"/>
  <c r="G109" i="3" s="1"/>
  <c r="D110" i="3"/>
  <c r="F110" i="3" s="1"/>
  <c r="G110" i="3" s="1"/>
  <c r="D111" i="3"/>
  <c r="F111" i="3" s="1"/>
  <c r="G111" i="3" s="1"/>
  <c r="D112" i="3"/>
  <c r="F112" i="3" s="1"/>
  <c r="G112" i="3" s="1"/>
  <c r="D113" i="3"/>
  <c r="F113" i="3" s="1"/>
  <c r="G113" i="3" s="1"/>
  <c r="D114" i="3"/>
  <c r="F114" i="3" s="1"/>
  <c r="G114" i="3" s="1"/>
  <c r="D115" i="3"/>
  <c r="F115" i="3" s="1"/>
  <c r="G115" i="3" s="1"/>
  <c r="D116" i="3"/>
  <c r="F116" i="3" s="1"/>
  <c r="G116" i="3" s="1"/>
  <c r="D117" i="3"/>
  <c r="F117" i="3" s="1"/>
  <c r="G117" i="3" s="1"/>
  <c r="D118" i="3"/>
  <c r="F118" i="3" s="1"/>
  <c r="G118" i="3" s="1"/>
  <c r="D119" i="3"/>
  <c r="F119" i="3" s="1"/>
  <c r="G119" i="3" s="1"/>
  <c r="D120" i="3"/>
  <c r="F120" i="3" s="1"/>
  <c r="G120" i="3" s="1"/>
  <c r="D121" i="3"/>
  <c r="D122" i="3"/>
  <c r="D123" i="3"/>
  <c r="D124" i="3"/>
  <c r="F124" i="3" s="1"/>
  <c r="G124" i="3" s="1"/>
  <c r="D125" i="3"/>
  <c r="F125" i="3" s="1"/>
  <c r="G125" i="3" s="1"/>
  <c r="D126" i="3"/>
  <c r="F126" i="3" s="1"/>
  <c r="G126" i="3" s="1"/>
  <c r="D127" i="3"/>
  <c r="F127" i="3" s="1"/>
  <c r="G127" i="3" s="1"/>
  <c r="D128" i="3"/>
  <c r="F128" i="3" s="1"/>
  <c r="G128" i="3" s="1"/>
  <c r="D129" i="3"/>
  <c r="F129" i="3" s="1"/>
  <c r="G129" i="3" s="1"/>
  <c r="D130" i="3"/>
  <c r="F130" i="3" s="1"/>
  <c r="G130" i="3" s="1"/>
  <c r="D131" i="3"/>
  <c r="F131" i="3" s="1"/>
  <c r="G131" i="3" s="1"/>
  <c r="D132" i="3"/>
  <c r="F132" i="3" s="1"/>
  <c r="G132" i="3" s="1"/>
  <c r="D133" i="3"/>
  <c r="F133" i="3" s="1"/>
  <c r="G133" i="3" s="1"/>
  <c r="D134" i="3"/>
  <c r="F134" i="3" s="1"/>
  <c r="D135" i="3"/>
  <c r="F135" i="3" s="1"/>
  <c r="G135" i="3" s="1"/>
  <c r="D136" i="3"/>
  <c r="F136" i="3" s="1"/>
  <c r="G136" i="3" s="1"/>
  <c r="D137" i="3"/>
  <c r="F137" i="3" s="1"/>
  <c r="G137" i="3" s="1"/>
  <c r="D138" i="3"/>
  <c r="F138" i="3" s="1"/>
  <c r="G138" i="3" s="1"/>
  <c r="D139" i="3"/>
  <c r="F139" i="3" s="1"/>
  <c r="G139" i="3" s="1"/>
  <c r="D140" i="3"/>
  <c r="F140" i="3" s="1"/>
  <c r="G140" i="3" s="1"/>
  <c r="D141" i="3"/>
  <c r="F141" i="3" s="1"/>
  <c r="G141" i="3" s="1"/>
  <c r="D142" i="3"/>
  <c r="F142" i="3" s="1"/>
  <c r="G142" i="3" s="1"/>
  <c r="D143" i="3"/>
  <c r="F143" i="3" s="1"/>
  <c r="G143" i="3" s="1"/>
  <c r="D144" i="3"/>
  <c r="F144" i="3" s="1"/>
  <c r="G144" i="3" s="1"/>
  <c r="D145" i="3"/>
  <c r="F145" i="3" s="1"/>
  <c r="G145" i="3" s="1"/>
  <c r="D146" i="3"/>
  <c r="F146" i="3" s="1"/>
  <c r="G146" i="3" s="1"/>
  <c r="D147" i="3"/>
  <c r="F147" i="3" s="1"/>
  <c r="G147" i="3" s="1"/>
  <c r="D148" i="3"/>
  <c r="F148" i="3" s="1"/>
  <c r="G148" i="3" s="1"/>
  <c r="D149" i="3"/>
  <c r="F149" i="3" s="1"/>
  <c r="G149" i="3" s="1"/>
  <c r="D150" i="3"/>
  <c r="F150" i="3" s="1"/>
  <c r="G150" i="3" s="1"/>
  <c r="D151" i="3"/>
  <c r="F151" i="3" s="1"/>
  <c r="G151" i="3" s="1"/>
  <c r="D152" i="3"/>
  <c r="F152" i="3" s="1"/>
  <c r="G152" i="3" s="1"/>
  <c r="D153" i="3"/>
  <c r="F153" i="3" s="1"/>
  <c r="G153" i="3" s="1"/>
  <c r="D154" i="3"/>
  <c r="F154" i="3" s="1"/>
  <c r="G154" i="3" s="1"/>
  <c r="D155" i="3"/>
  <c r="F155" i="3" s="1"/>
  <c r="G155" i="3" s="1"/>
  <c r="D156" i="3"/>
  <c r="F156" i="3" s="1"/>
  <c r="G156" i="3" s="1"/>
  <c r="D157" i="3"/>
  <c r="F157" i="3" s="1"/>
  <c r="G157" i="3" s="1"/>
  <c r="D158" i="3"/>
  <c r="F158" i="3" s="1"/>
  <c r="G158" i="3" s="1"/>
  <c r="D159" i="3"/>
  <c r="D160" i="3"/>
  <c r="D161" i="3"/>
  <c r="F161" i="3" s="1"/>
  <c r="G161" i="3" s="1"/>
  <c r="D162" i="3"/>
  <c r="F162" i="3" s="1"/>
  <c r="G162" i="3" s="1"/>
  <c r="D163" i="3"/>
  <c r="D164" i="3"/>
  <c r="F164" i="3" s="1"/>
  <c r="G164" i="3" s="1"/>
  <c r="D165" i="3"/>
  <c r="F165" i="3" s="1"/>
  <c r="G165" i="3" s="1"/>
  <c r="D166" i="3"/>
  <c r="F166" i="3" s="1"/>
  <c r="G166" i="3" s="1"/>
  <c r="D167" i="3"/>
  <c r="F167" i="3" s="1"/>
  <c r="G167" i="3" s="1"/>
  <c r="D168" i="3"/>
  <c r="F168" i="3" s="1"/>
  <c r="G168" i="3" s="1"/>
  <c r="D169" i="3"/>
  <c r="F169" i="3" s="1"/>
  <c r="G169" i="3" s="1"/>
  <c r="D170" i="3"/>
  <c r="F170" i="3" s="1"/>
  <c r="G170" i="3" s="1"/>
  <c r="D171" i="3"/>
  <c r="F171" i="3" s="1"/>
  <c r="G171" i="3" s="1"/>
  <c r="D172" i="3"/>
  <c r="F172" i="3" s="1"/>
  <c r="G172" i="3" s="1"/>
  <c r="D173" i="3"/>
  <c r="F173" i="3" s="1"/>
  <c r="G173" i="3" s="1"/>
  <c r="D174" i="3"/>
  <c r="F174" i="3" s="1"/>
  <c r="G174" i="3" s="1"/>
  <c r="D175" i="3"/>
  <c r="D176" i="3"/>
  <c r="F176" i="3" s="1"/>
  <c r="G176" i="3" s="1"/>
  <c r="D177" i="3"/>
  <c r="F177" i="3" s="1"/>
  <c r="G177" i="3" s="1"/>
  <c r="D178" i="3"/>
  <c r="F178" i="3" s="1"/>
  <c r="G178" i="3" s="1"/>
  <c r="D179" i="3"/>
  <c r="F179" i="3" s="1"/>
  <c r="G179" i="3" s="1"/>
  <c r="D180" i="3"/>
  <c r="F180" i="3" s="1"/>
  <c r="G180" i="3" s="1"/>
  <c r="D181" i="3"/>
  <c r="F181" i="3" s="1"/>
  <c r="G181" i="3" s="1"/>
  <c r="D182" i="3"/>
  <c r="F182" i="3" s="1"/>
  <c r="G182" i="3" s="1"/>
  <c r="D183" i="3"/>
  <c r="F183" i="3" s="1"/>
  <c r="G183" i="3" s="1"/>
  <c r="D184" i="3"/>
  <c r="F184" i="3" s="1"/>
  <c r="G184" i="3" s="1"/>
  <c r="D185" i="3"/>
  <c r="D186" i="3"/>
  <c r="D187" i="3"/>
  <c r="D188" i="3"/>
  <c r="F188" i="3" s="1"/>
  <c r="G188" i="3" s="1"/>
  <c r="D189" i="3"/>
  <c r="F189" i="3" s="1"/>
  <c r="G189" i="3" s="1"/>
  <c r="D190" i="3"/>
  <c r="F190" i="3" s="1"/>
  <c r="G190" i="3" s="1"/>
  <c r="D191" i="3"/>
  <c r="F191" i="3" s="1"/>
  <c r="G191" i="3" s="1"/>
  <c r="D192" i="3"/>
  <c r="F192" i="3" s="1"/>
  <c r="G192" i="3" s="1"/>
  <c r="D193" i="3"/>
  <c r="F193" i="3" s="1"/>
  <c r="G193" i="3" s="1"/>
  <c r="D194" i="3"/>
  <c r="F194" i="3" s="1"/>
  <c r="G194" i="3" s="1"/>
  <c r="D195" i="3"/>
  <c r="F195" i="3" s="1"/>
  <c r="G195" i="3" s="1"/>
  <c r="D196" i="3"/>
  <c r="F196" i="3" s="1"/>
  <c r="G196" i="3" s="1"/>
  <c r="D197" i="3"/>
  <c r="F197" i="3" s="1"/>
  <c r="G197" i="3" s="1"/>
  <c r="D198" i="3"/>
  <c r="F198" i="3" s="1"/>
  <c r="G198" i="3" s="1"/>
  <c r="D199" i="3"/>
  <c r="F199" i="3" s="1"/>
  <c r="G199" i="3" s="1"/>
  <c r="D200" i="3"/>
  <c r="F200" i="3" s="1"/>
  <c r="G200" i="3" s="1"/>
  <c r="D201" i="3"/>
  <c r="F201" i="3" s="1"/>
  <c r="G201" i="3" s="1"/>
  <c r="D202" i="3"/>
  <c r="F202" i="3" s="1"/>
  <c r="G202" i="3" s="1"/>
  <c r="D203" i="3"/>
  <c r="F203" i="3" s="1"/>
  <c r="G203" i="3" s="1"/>
  <c r="D204" i="3"/>
  <c r="F204" i="3" s="1"/>
  <c r="G204" i="3" s="1"/>
  <c r="D205" i="3"/>
  <c r="F205" i="3" s="1"/>
  <c r="G205" i="3" s="1"/>
  <c r="D206" i="3"/>
  <c r="F206" i="3" s="1"/>
  <c r="G206" i="3" s="1"/>
  <c r="D207" i="3"/>
  <c r="D208" i="3"/>
  <c r="F208" i="3" s="1"/>
  <c r="G208" i="3" s="1"/>
  <c r="D209" i="3"/>
  <c r="F209" i="3" s="1"/>
  <c r="G209" i="3" s="1"/>
  <c r="D210" i="3"/>
  <c r="F210" i="3" s="1"/>
  <c r="G210" i="3" s="1"/>
  <c r="D211" i="3"/>
  <c r="F211" i="3" s="1"/>
  <c r="G211" i="3" s="1"/>
  <c r="D212" i="3"/>
  <c r="F212" i="3" s="1"/>
  <c r="G212" i="3" s="1"/>
  <c r="D213" i="3"/>
  <c r="F213" i="3" s="1"/>
  <c r="G213" i="3" s="1"/>
  <c r="D214" i="3"/>
  <c r="F214" i="3" s="1"/>
  <c r="G214" i="3" s="1"/>
  <c r="D215" i="3"/>
  <c r="F215" i="3" s="1"/>
  <c r="G215" i="3" s="1"/>
  <c r="D216" i="3"/>
  <c r="F216" i="3" s="1"/>
  <c r="G216" i="3" s="1"/>
  <c r="D217" i="3"/>
  <c r="F217" i="3" s="1"/>
  <c r="G217" i="3" s="1"/>
  <c r="D218" i="3"/>
  <c r="F218" i="3" s="1"/>
  <c r="G218" i="3" s="1"/>
  <c r="D219" i="3"/>
  <c r="F219" i="3" s="1"/>
  <c r="D220" i="3"/>
  <c r="F220" i="3" s="1"/>
  <c r="G220" i="3" s="1"/>
  <c r="D221" i="3"/>
  <c r="D222" i="3"/>
  <c r="D223" i="3"/>
  <c r="D224" i="3"/>
  <c r="D225" i="3"/>
  <c r="F225" i="3" s="1"/>
  <c r="G225" i="3" s="1"/>
  <c r="D226" i="3"/>
  <c r="F226" i="3" s="1"/>
  <c r="G226" i="3" s="1"/>
  <c r="D227" i="3"/>
  <c r="F227" i="3" s="1"/>
  <c r="G227" i="3" s="1"/>
  <c r="D228" i="3"/>
  <c r="F228" i="3" s="1"/>
  <c r="G228" i="3" s="1"/>
  <c r="D229" i="3"/>
  <c r="F229" i="3" s="1"/>
  <c r="G229" i="3" s="1"/>
  <c r="D230" i="3"/>
  <c r="F230" i="3" s="1"/>
  <c r="G230" i="3" s="1"/>
  <c r="D231" i="3"/>
  <c r="F231" i="3" s="1"/>
  <c r="G231" i="3" s="1"/>
  <c r="D232" i="3"/>
  <c r="F232" i="3" s="1"/>
  <c r="G232" i="3" s="1"/>
  <c r="D233" i="3"/>
  <c r="F233" i="3" s="1"/>
  <c r="G233" i="3" s="1"/>
  <c r="D234" i="3"/>
  <c r="F234" i="3" s="1"/>
  <c r="G234" i="3" s="1"/>
  <c r="D235" i="3"/>
  <c r="F235" i="3" s="1"/>
  <c r="D236" i="3"/>
  <c r="F236" i="3" s="1"/>
  <c r="G236" i="3" s="1"/>
  <c r="D237" i="3"/>
  <c r="F237" i="3" s="1"/>
  <c r="D238" i="3"/>
  <c r="F238" i="3" s="1"/>
  <c r="G238" i="3" s="1"/>
  <c r="D239" i="3"/>
  <c r="F239" i="3" s="1"/>
  <c r="G239" i="3" s="1"/>
  <c r="D240" i="3"/>
  <c r="F240" i="3" s="1"/>
  <c r="G240" i="3" s="1"/>
  <c r="D241" i="3"/>
  <c r="D242" i="3"/>
  <c r="F242" i="3" s="1"/>
  <c r="G242" i="3" s="1"/>
  <c r="D243" i="3"/>
  <c r="F243" i="3" s="1"/>
  <c r="G243" i="3" s="1"/>
  <c r="D244" i="3"/>
  <c r="F244" i="3" s="1"/>
  <c r="G244" i="3" s="1"/>
  <c r="D245" i="3"/>
  <c r="D246" i="3"/>
  <c r="F246" i="3" s="1"/>
  <c r="G246" i="3" s="1"/>
  <c r="D247" i="3"/>
  <c r="F247" i="3" s="1"/>
  <c r="G247" i="3" s="1"/>
  <c r="D248" i="3"/>
  <c r="F248" i="3" s="1"/>
  <c r="G248" i="3" s="1"/>
  <c r="D249" i="3"/>
  <c r="F249" i="3" s="1"/>
  <c r="G249" i="3" s="1"/>
  <c r="D250" i="3"/>
  <c r="F250" i="3" s="1"/>
  <c r="G250" i="3" s="1"/>
  <c r="D251" i="3"/>
  <c r="F251" i="3" s="1"/>
  <c r="G251" i="3" s="1"/>
  <c r="D252" i="3"/>
  <c r="F252" i="3" s="1"/>
  <c r="G252" i="3" s="1"/>
  <c r="D253" i="3"/>
  <c r="F253" i="3" s="1"/>
  <c r="G253" i="3" s="1"/>
  <c r="D254" i="3"/>
  <c r="F254" i="3" s="1"/>
  <c r="G254" i="3" s="1"/>
  <c r="D255" i="3"/>
  <c r="F255" i="3" s="1"/>
  <c r="G255" i="3" s="1"/>
  <c r="D256" i="3"/>
  <c r="F256" i="3" s="1"/>
  <c r="G256" i="3" s="1"/>
  <c r="D257" i="3"/>
  <c r="F257" i="3" s="1"/>
  <c r="G257" i="3" s="1"/>
  <c r="D258" i="3"/>
  <c r="F258" i="3" s="1"/>
  <c r="G258" i="3" s="1"/>
  <c r="D259" i="3"/>
  <c r="F259" i="3" s="1"/>
  <c r="G259" i="3" s="1"/>
  <c r="D260" i="3"/>
  <c r="F260" i="3" s="1"/>
  <c r="G260" i="3" s="1"/>
  <c r="D261" i="3"/>
  <c r="F261" i="3" s="1"/>
  <c r="G261" i="3" s="1"/>
  <c r="D262" i="3"/>
  <c r="F262" i="3" s="1"/>
  <c r="G262" i="3" s="1"/>
  <c r="D263" i="3"/>
  <c r="F263" i="3" s="1"/>
  <c r="G263" i="3" s="1"/>
  <c r="D264" i="3"/>
  <c r="F264" i="3" s="1"/>
  <c r="G264" i="3" s="1"/>
  <c r="D265" i="3"/>
  <c r="F265" i="3" s="1"/>
  <c r="G265" i="3" s="1"/>
  <c r="D266" i="3"/>
  <c r="F266" i="3" s="1"/>
  <c r="G266" i="3" s="1"/>
  <c r="D267" i="3"/>
  <c r="F267" i="3" s="1"/>
  <c r="G267" i="3" s="1"/>
  <c r="D268" i="3"/>
  <c r="F268" i="3" s="1"/>
  <c r="G268" i="3" s="1"/>
  <c r="D269" i="3"/>
  <c r="F269" i="3" s="1"/>
  <c r="G269" i="3" s="1"/>
  <c r="D270" i="3"/>
  <c r="F270" i="3" s="1"/>
  <c r="G270" i="3" s="1"/>
  <c r="D271" i="3"/>
  <c r="F271" i="3" s="1"/>
  <c r="G271" i="3" s="1"/>
  <c r="D272" i="3"/>
  <c r="F272" i="3" s="1"/>
  <c r="G272" i="3" s="1"/>
  <c r="D273" i="3"/>
  <c r="F273" i="3" s="1"/>
  <c r="G273" i="3" s="1"/>
  <c r="D274" i="3"/>
  <c r="F274" i="3" s="1"/>
  <c r="G274" i="3" s="1"/>
  <c r="D275" i="3"/>
  <c r="F275" i="3" s="1"/>
  <c r="G275" i="3" s="1"/>
  <c r="D276" i="3"/>
  <c r="F276" i="3" s="1"/>
  <c r="G276" i="3" s="1"/>
  <c r="D277" i="3"/>
  <c r="F277" i="3" s="1"/>
  <c r="G277" i="3" s="1"/>
  <c r="D278" i="3"/>
  <c r="F278" i="3" s="1"/>
  <c r="G278" i="3" s="1"/>
  <c r="D279" i="3"/>
  <c r="F279" i="3" s="1"/>
  <c r="G279" i="3" s="1"/>
  <c r="D280" i="3"/>
  <c r="F280" i="3" s="1"/>
  <c r="G280" i="3" s="1"/>
  <c r="D281" i="3"/>
  <c r="F281" i="3" s="1"/>
  <c r="G281" i="3" s="1"/>
  <c r="D282" i="3"/>
  <c r="D283" i="3"/>
  <c r="D284" i="3"/>
  <c r="D285" i="3"/>
  <c r="D286" i="3"/>
  <c r="F286" i="3" s="1"/>
  <c r="G286" i="3" s="1"/>
  <c r="D287" i="3"/>
  <c r="D288" i="3"/>
  <c r="D289" i="3"/>
  <c r="F289" i="3" s="1"/>
  <c r="G289" i="3" s="1"/>
  <c r="D290" i="3"/>
  <c r="F290" i="3" s="1"/>
  <c r="G290" i="3" s="1"/>
  <c r="D291" i="3"/>
  <c r="F291" i="3" s="1"/>
  <c r="G291" i="3" s="1"/>
  <c r="D292" i="3"/>
  <c r="F292" i="3" s="1"/>
  <c r="G292" i="3" s="1"/>
  <c r="D293" i="3"/>
  <c r="F293" i="3" s="1"/>
  <c r="G293" i="3" s="1"/>
  <c r="D294" i="3"/>
  <c r="F294" i="3" s="1"/>
  <c r="G294" i="3" s="1"/>
  <c r="D295" i="3"/>
  <c r="F295" i="3" s="1"/>
  <c r="G295" i="3" s="1"/>
  <c r="D296" i="3"/>
  <c r="F296" i="3" s="1"/>
  <c r="G296" i="3" s="1"/>
  <c r="D297" i="3"/>
  <c r="F297" i="3" s="1"/>
  <c r="G297" i="3" s="1"/>
  <c r="D298" i="3"/>
  <c r="F298" i="3" s="1"/>
  <c r="G298" i="3" s="1"/>
  <c r="D299" i="3"/>
  <c r="F299" i="3" s="1"/>
  <c r="G299" i="3" s="1"/>
  <c r="D300" i="3"/>
  <c r="F300" i="3" s="1"/>
  <c r="G300" i="3" s="1"/>
  <c r="D301" i="3"/>
  <c r="F301" i="3" s="1"/>
  <c r="G301" i="3" s="1"/>
  <c r="D302" i="3"/>
  <c r="F302" i="3" s="1"/>
  <c r="G302" i="3" s="1"/>
  <c r="D303" i="3"/>
  <c r="D304" i="3"/>
  <c r="F304" i="3" s="1"/>
  <c r="G304" i="3" s="1"/>
  <c r="D305" i="3"/>
  <c r="F305" i="3" s="1"/>
  <c r="G305" i="3" s="1"/>
  <c r="D306" i="3"/>
  <c r="F306" i="3" s="1"/>
  <c r="G306" i="3" s="1"/>
  <c r="D307" i="3"/>
  <c r="F307" i="3" s="1"/>
  <c r="G307" i="3" s="1"/>
  <c r="D308" i="3"/>
  <c r="F308" i="3" s="1"/>
  <c r="G308" i="3" s="1"/>
  <c r="D309" i="3"/>
  <c r="F309" i="3" s="1"/>
  <c r="G309" i="3" s="1"/>
  <c r="D310" i="3"/>
  <c r="F310" i="3" s="1"/>
  <c r="G310" i="3" s="1"/>
  <c r="D311" i="3"/>
  <c r="F311" i="3" s="1"/>
  <c r="G311" i="3" s="1"/>
  <c r="D312" i="3"/>
  <c r="F312" i="3" s="1"/>
  <c r="G312" i="3" s="1"/>
  <c r="D313" i="3"/>
  <c r="F313" i="3" s="1"/>
  <c r="G313" i="3" s="1"/>
  <c r="D314" i="3"/>
  <c r="F314" i="3" s="1"/>
  <c r="G314" i="3" s="1"/>
  <c r="D315" i="3"/>
  <c r="F315" i="3" s="1"/>
  <c r="G315" i="3" s="1"/>
  <c r="D316" i="3"/>
  <c r="F316" i="3" s="1"/>
  <c r="G316" i="3" s="1"/>
  <c r="D317" i="3"/>
  <c r="F317" i="3" s="1"/>
  <c r="D318" i="3"/>
  <c r="F318" i="3" s="1"/>
  <c r="G318" i="3" s="1"/>
  <c r="D319" i="3"/>
  <c r="D320" i="3"/>
  <c r="F320" i="3" s="1"/>
  <c r="G320" i="3" s="1"/>
  <c r="D321" i="3"/>
  <c r="F321" i="3" s="1"/>
  <c r="G321" i="3" s="1"/>
  <c r="D322" i="3"/>
  <c r="F322" i="3" s="1"/>
  <c r="G322" i="3" s="1"/>
  <c r="D323" i="3"/>
  <c r="F323" i="3" s="1"/>
  <c r="G323" i="3" s="1"/>
  <c r="D324" i="3"/>
  <c r="F324" i="3" s="1"/>
  <c r="G324" i="3" s="1"/>
  <c r="D325" i="3"/>
  <c r="F325" i="3" s="1"/>
  <c r="G325" i="3" s="1"/>
  <c r="D326" i="3"/>
  <c r="F326" i="3" s="1"/>
  <c r="G326" i="3" s="1"/>
  <c r="D327" i="3"/>
  <c r="F327" i="3" s="1"/>
  <c r="G327" i="3" s="1"/>
  <c r="D328" i="3"/>
  <c r="F328" i="3" s="1"/>
  <c r="G328" i="3" s="1"/>
  <c r="D329" i="3"/>
  <c r="F329" i="3" s="1"/>
  <c r="G329" i="3" s="1"/>
  <c r="D330" i="3"/>
  <c r="F330" i="3" s="1"/>
  <c r="G330" i="3" s="1"/>
  <c r="D331" i="3"/>
  <c r="F331" i="3" s="1"/>
  <c r="G331" i="3" s="1"/>
  <c r="D332" i="3"/>
  <c r="F332" i="3" s="1"/>
  <c r="G332" i="3" s="1"/>
  <c r="D333" i="3"/>
  <c r="F333" i="3" s="1"/>
  <c r="G333" i="3" s="1"/>
  <c r="D334" i="3"/>
  <c r="F334" i="3" s="1"/>
  <c r="G334" i="3" s="1"/>
  <c r="D335" i="3"/>
  <c r="D336" i="3"/>
  <c r="F336" i="3" s="1"/>
  <c r="G336" i="3" s="1"/>
  <c r="D337" i="3"/>
  <c r="F337" i="3" s="1"/>
  <c r="G337" i="3" s="1"/>
  <c r="D338" i="3"/>
  <c r="F338" i="3" s="1"/>
  <c r="G338" i="3" s="1"/>
  <c r="D339" i="3"/>
  <c r="F339" i="3" s="1"/>
  <c r="G339" i="3" s="1"/>
  <c r="D340" i="3"/>
  <c r="F340" i="3" s="1"/>
  <c r="G340" i="3" s="1"/>
  <c r="D341" i="3"/>
  <c r="D342" i="3"/>
  <c r="F342" i="3" s="1"/>
  <c r="G342" i="3" s="1"/>
  <c r="D343" i="3"/>
  <c r="F343" i="3" s="1"/>
  <c r="G343" i="3" s="1"/>
  <c r="D344" i="3"/>
  <c r="F344" i="3" s="1"/>
  <c r="G344" i="3" s="1"/>
  <c r="D345" i="3"/>
  <c r="F345" i="3" s="1"/>
  <c r="G345" i="3" s="1"/>
  <c r="D346" i="3"/>
  <c r="D347" i="3"/>
  <c r="D348" i="3"/>
  <c r="F348" i="3" s="1"/>
  <c r="G348" i="3" s="1"/>
  <c r="D349" i="3"/>
  <c r="F349" i="3" s="1"/>
  <c r="G349" i="3" s="1"/>
  <c r="D350" i="3"/>
  <c r="F350" i="3" s="1"/>
  <c r="G350" i="3" s="1"/>
  <c r="D351" i="3"/>
  <c r="F351" i="3" s="1"/>
  <c r="G351" i="3" s="1"/>
  <c r="D352" i="3"/>
  <c r="F352" i="3" s="1"/>
  <c r="G352" i="3" s="1"/>
  <c r="D353" i="3"/>
  <c r="F353" i="3" s="1"/>
  <c r="G353" i="3" s="1"/>
  <c r="D354" i="3"/>
  <c r="F354" i="3" s="1"/>
  <c r="G354" i="3" s="1"/>
  <c r="D355" i="3"/>
  <c r="F355" i="3" s="1"/>
  <c r="G355" i="3" s="1"/>
  <c r="D356" i="3"/>
  <c r="F356" i="3" s="1"/>
  <c r="G356" i="3" s="1"/>
  <c r="D357" i="3"/>
  <c r="F357" i="3" s="1"/>
  <c r="G357" i="3" s="1"/>
  <c r="D358" i="3"/>
  <c r="F358" i="3" s="1"/>
  <c r="G358" i="3" s="1"/>
  <c r="D359" i="3"/>
  <c r="F359" i="3" s="1"/>
  <c r="G359" i="3" s="1"/>
  <c r="D360" i="3"/>
  <c r="F360" i="3" s="1"/>
  <c r="G360" i="3" s="1"/>
  <c r="D361" i="3"/>
  <c r="F361" i="3" s="1"/>
  <c r="G361" i="3" s="1"/>
  <c r="D362" i="3"/>
  <c r="F362" i="3" s="1"/>
  <c r="G362" i="3" s="1"/>
  <c r="D363" i="3"/>
  <c r="F363" i="3" s="1"/>
  <c r="G363" i="3" s="1"/>
  <c r="D364" i="3"/>
  <c r="F364" i="3" s="1"/>
  <c r="G364" i="3" s="1"/>
  <c r="D365" i="3"/>
  <c r="F365" i="3" s="1"/>
  <c r="G365" i="3" s="1"/>
  <c r="D366" i="3"/>
  <c r="F366" i="3" s="1"/>
  <c r="G366" i="3" s="1"/>
  <c r="D367" i="3"/>
  <c r="F367" i="3" s="1"/>
  <c r="D368" i="3"/>
  <c r="F368" i="3" s="1"/>
  <c r="D369" i="3"/>
  <c r="F369" i="3" s="1"/>
  <c r="G369" i="3" s="1"/>
  <c r="D370" i="3"/>
  <c r="F370" i="3" s="1"/>
  <c r="G370" i="3" s="1"/>
  <c r="D371" i="3"/>
  <c r="F371" i="3" s="1"/>
  <c r="G371" i="3" s="1"/>
  <c r="D372" i="3"/>
  <c r="F372" i="3" s="1"/>
  <c r="G372" i="3" s="1"/>
  <c r="D373" i="3"/>
  <c r="F373" i="3" s="1"/>
  <c r="G373" i="3" s="1"/>
  <c r="D374" i="3"/>
  <c r="F374" i="3" s="1"/>
  <c r="G374" i="3" s="1"/>
  <c r="D375" i="3"/>
  <c r="F375" i="3" s="1"/>
  <c r="G375" i="3" s="1"/>
  <c r="D376" i="3"/>
  <c r="F376" i="3" s="1"/>
  <c r="G376" i="3" s="1"/>
  <c r="D377" i="3"/>
  <c r="F377" i="3" s="1"/>
  <c r="G377" i="3" s="1"/>
  <c r="D378" i="3"/>
  <c r="F378" i="3" s="1"/>
  <c r="G378" i="3" s="1"/>
  <c r="D379" i="3"/>
  <c r="F379" i="3" s="1"/>
  <c r="G379" i="3" s="1"/>
  <c r="D380" i="3"/>
  <c r="D381" i="3"/>
  <c r="D382" i="3"/>
  <c r="D383" i="3"/>
  <c r="D384" i="3"/>
  <c r="F384" i="3" s="1"/>
  <c r="G384" i="3" s="1"/>
  <c r="D385" i="3"/>
  <c r="F385" i="3" s="1"/>
  <c r="G385" i="3" s="1"/>
  <c r="D386" i="3"/>
  <c r="F386" i="3" s="1"/>
  <c r="G386" i="3" s="1"/>
  <c r="D387" i="3"/>
  <c r="F387" i="3" s="1"/>
  <c r="G387" i="3" s="1"/>
  <c r="D388" i="3"/>
  <c r="F388" i="3" s="1"/>
  <c r="G388" i="3" s="1"/>
  <c r="D389" i="3"/>
  <c r="F389" i="3" s="1"/>
  <c r="G389" i="3" s="1"/>
  <c r="D390" i="3"/>
  <c r="F390" i="3" s="1"/>
  <c r="D391" i="3"/>
  <c r="F391" i="3" s="1"/>
  <c r="G391" i="3" s="1"/>
  <c r="D392" i="3"/>
  <c r="F392" i="3" s="1"/>
  <c r="G392" i="3" s="1"/>
  <c r="D393" i="3"/>
  <c r="F393" i="3" s="1"/>
  <c r="G393" i="3" s="1"/>
  <c r="D394" i="3"/>
  <c r="F394" i="3" s="1"/>
  <c r="G394" i="3" s="1"/>
  <c r="D395" i="3"/>
  <c r="F395" i="3" s="1"/>
  <c r="G395" i="3" s="1"/>
  <c r="D396" i="3"/>
  <c r="F396" i="3" s="1"/>
  <c r="G396" i="3" s="1"/>
  <c r="D397" i="3"/>
  <c r="D398" i="3"/>
  <c r="F398" i="3" s="1"/>
  <c r="G398" i="3" s="1"/>
  <c r="D399" i="3"/>
  <c r="F399" i="3" s="1"/>
  <c r="G399" i="3" s="1"/>
  <c r="D400" i="3"/>
  <c r="D401" i="3"/>
  <c r="F401" i="3" s="1"/>
  <c r="G401" i="3" s="1"/>
  <c r="D402" i="3"/>
  <c r="F402" i="3" s="1"/>
  <c r="G402" i="3" s="1"/>
  <c r="D403" i="3"/>
  <c r="F403" i="3" s="1"/>
  <c r="G403" i="3" s="1"/>
  <c r="D404" i="3"/>
  <c r="F404" i="3" s="1"/>
  <c r="G404" i="3" s="1"/>
  <c r="D405" i="3"/>
  <c r="F405" i="3" s="1"/>
  <c r="G405" i="3" s="1"/>
  <c r="D406" i="3"/>
  <c r="F406" i="3" s="1"/>
  <c r="G406" i="3" s="1"/>
  <c r="D407" i="3"/>
  <c r="F407" i="3" s="1"/>
  <c r="G407" i="3" s="1"/>
  <c r="D408" i="3"/>
  <c r="F408" i="3" s="1"/>
  <c r="G408" i="3" s="1"/>
  <c r="D409" i="3"/>
  <c r="F409" i="3" s="1"/>
  <c r="G409" i="3" s="1"/>
  <c r="D410" i="3"/>
  <c r="F410" i="3" s="1"/>
  <c r="G410" i="3" s="1"/>
  <c r="D411" i="3"/>
  <c r="F411" i="3" s="1"/>
  <c r="G411" i="3" s="1"/>
  <c r="D412" i="3"/>
  <c r="F412" i="3" s="1"/>
  <c r="G412" i="3" s="1"/>
  <c r="D413" i="3"/>
  <c r="F413" i="3" s="1"/>
  <c r="G413" i="3" s="1"/>
  <c r="D414" i="3"/>
  <c r="F414" i="3" s="1"/>
  <c r="G414" i="3" s="1"/>
  <c r="D415" i="3"/>
  <c r="F415" i="3" s="1"/>
  <c r="G415" i="3" s="1"/>
  <c r="D416" i="3"/>
  <c r="F416" i="3" s="1"/>
  <c r="G416" i="3" s="1"/>
  <c r="D417" i="3"/>
  <c r="F417" i="3" s="1"/>
  <c r="G417" i="3" s="1"/>
  <c r="D418" i="3"/>
  <c r="F418" i="3" s="1"/>
  <c r="G418" i="3" s="1"/>
  <c r="D419" i="3"/>
  <c r="F419" i="3" s="1"/>
  <c r="G419" i="3" s="1"/>
  <c r="D420" i="3"/>
  <c r="F420" i="3" s="1"/>
  <c r="G420" i="3" s="1"/>
  <c r="D421" i="3"/>
  <c r="F421" i="3" s="1"/>
  <c r="G421" i="3" s="1"/>
  <c r="D422" i="3"/>
  <c r="F422" i="3" s="1"/>
  <c r="G422" i="3" s="1"/>
  <c r="D423" i="3"/>
  <c r="F423" i="3" s="1"/>
  <c r="G423" i="3" s="1"/>
  <c r="D424" i="3"/>
  <c r="F424" i="3" s="1"/>
  <c r="G424" i="3" s="1"/>
  <c r="D425" i="3"/>
  <c r="F425" i="3" s="1"/>
  <c r="G425" i="3" s="1"/>
  <c r="D426" i="3"/>
  <c r="F426" i="3" s="1"/>
  <c r="G426" i="3" s="1"/>
  <c r="D427" i="3"/>
  <c r="F427" i="3" s="1"/>
  <c r="G427" i="3" s="1"/>
  <c r="D428" i="3"/>
  <c r="F428" i="3" s="1"/>
  <c r="G428" i="3" s="1"/>
  <c r="D429" i="3"/>
  <c r="D430" i="3"/>
  <c r="F430" i="3" s="1"/>
  <c r="G430" i="3" s="1"/>
  <c r="D431" i="3"/>
  <c r="F431" i="3" s="1"/>
  <c r="G431" i="3" s="1"/>
  <c r="D432" i="3"/>
  <c r="D433" i="3"/>
  <c r="D434" i="3"/>
  <c r="F434" i="3" s="1"/>
  <c r="G434" i="3" s="1"/>
  <c r="D435" i="3"/>
  <c r="F435" i="3" s="1"/>
  <c r="G435" i="3" s="1"/>
  <c r="D436" i="3"/>
  <c r="F436" i="3" s="1"/>
  <c r="G436" i="3" s="1"/>
  <c r="D437" i="3"/>
  <c r="D438" i="3"/>
  <c r="F438" i="3" s="1"/>
  <c r="G438" i="3" s="1"/>
  <c r="D439" i="3"/>
  <c r="F439" i="3" s="1"/>
  <c r="G439" i="3" s="1"/>
  <c r="D440" i="3"/>
  <c r="F440" i="3" s="1"/>
  <c r="G440" i="3" s="1"/>
  <c r="D441" i="3"/>
  <c r="F441" i="3" s="1"/>
  <c r="G441" i="3" s="1"/>
  <c r="D442" i="3"/>
  <c r="F442" i="3" s="1"/>
  <c r="G442" i="3" s="1"/>
  <c r="D443" i="3"/>
  <c r="F443" i="3" s="1"/>
  <c r="G443" i="3" s="1"/>
  <c r="D444" i="3"/>
  <c r="F444" i="3" s="1"/>
  <c r="G444" i="3" s="1"/>
  <c r="D445" i="3"/>
  <c r="F445" i="3" s="1"/>
  <c r="G445" i="3" s="1"/>
  <c r="D446" i="3"/>
  <c r="F446" i="3" s="1"/>
  <c r="G446" i="3" s="1"/>
  <c r="D447" i="3"/>
  <c r="F447" i="3" s="1"/>
  <c r="G447" i="3" s="1"/>
  <c r="D448" i="3"/>
  <c r="F448" i="3" s="1"/>
  <c r="G448" i="3" s="1"/>
  <c r="D449" i="3"/>
  <c r="F449" i="3" s="1"/>
  <c r="G449" i="3" s="1"/>
  <c r="D450" i="3"/>
  <c r="F450" i="3" s="1"/>
  <c r="G450" i="3" s="1"/>
  <c r="D451" i="3"/>
  <c r="F451" i="3" s="1"/>
  <c r="G451" i="3" s="1"/>
  <c r="D452" i="3"/>
  <c r="F452" i="3" s="1"/>
  <c r="G452" i="3" s="1"/>
  <c r="D453" i="3"/>
  <c r="F453" i="3" s="1"/>
  <c r="G453" i="3" s="1"/>
  <c r="D454" i="3"/>
  <c r="F454" i="3" s="1"/>
  <c r="G454" i="3" s="1"/>
  <c r="D455" i="3"/>
  <c r="F455" i="3" s="1"/>
  <c r="G455" i="3" s="1"/>
  <c r="D456" i="3"/>
  <c r="F456" i="3" s="1"/>
  <c r="G456" i="3" s="1"/>
  <c r="D457" i="3"/>
  <c r="F457" i="3" s="1"/>
  <c r="G457" i="3" s="1"/>
  <c r="D458" i="3"/>
  <c r="D459" i="3"/>
  <c r="F459" i="3" s="1"/>
  <c r="G459" i="3" s="1"/>
  <c r="D460" i="3"/>
  <c r="F460" i="3" s="1"/>
  <c r="G460" i="3" s="1"/>
  <c r="D461" i="3"/>
  <c r="F461" i="3" s="1"/>
  <c r="G461" i="3" s="1"/>
  <c r="D462" i="3"/>
  <c r="F462" i="3" s="1"/>
  <c r="G462" i="3" s="1"/>
  <c r="D463" i="3"/>
  <c r="D464" i="3"/>
  <c r="F464" i="3" s="1"/>
  <c r="G464" i="3" s="1"/>
  <c r="D465" i="3"/>
  <c r="D466" i="3"/>
  <c r="F466" i="3" s="1"/>
  <c r="G466" i="3" s="1"/>
  <c r="D467" i="3"/>
  <c r="F467" i="3" s="1"/>
  <c r="G467" i="3" s="1"/>
  <c r="D468" i="3"/>
  <c r="F468" i="3" s="1"/>
  <c r="G468" i="3" s="1"/>
  <c r="D469" i="3"/>
  <c r="F469" i="3" s="1"/>
  <c r="G469" i="3" s="1"/>
  <c r="D470" i="3"/>
  <c r="F470" i="3" s="1"/>
  <c r="G470" i="3" s="1"/>
  <c r="D471" i="3"/>
  <c r="F471" i="3" s="1"/>
  <c r="G471" i="3" s="1"/>
  <c r="D472" i="3"/>
  <c r="F472" i="3" s="1"/>
  <c r="G472" i="3" s="1"/>
  <c r="D473" i="3"/>
  <c r="D474" i="3"/>
  <c r="F474" i="3" s="1"/>
  <c r="G474" i="3" s="1"/>
  <c r="D475" i="3"/>
  <c r="F475" i="3" s="1"/>
  <c r="G475" i="3" s="1"/>
  <c r="D476" i="3"/>
  <c r="D477" i="3"/>
  <c r="F477" i="3" s="1"/>
  <c r="G477" i="3" s="1"/>
  <c r="D478" i="3"/>
  <c r="F478" i="3" s="1"/>
  <c r="G478" i="3" s="1"/>
  <c r="D479" i="3"/>
  <c r="F479" i="3" s="1"/>
  <c r="G479" i="3" s="1"/>
  <c r="D480" i="3"/>
  <c r="F480" i="3" s="1"/>
  <c r="G480" i="3" s="1"/>
  <c r="D481" i="3"/>
  <c r="F481" i="3" s="1"/>
  <c r="G481" i="3" s="1"/>
  <c r="D482" i="3"/>
  <c r="F482" i="3" s="1"/>
  <c r="G482" i="3" s="1"/>
  <c r="D483" i="3"/>
  <c r="D484" i="3"/>
  <c r="F484" i="3" s="1"/>
  <c r="G484" i="3" s="1"/>
  <c r="D485" i="3"/>
  <c r="F485" i="3" s="1"/>
  <c r="G485" i="3" s="1"/>
  <c r="D486" i="3"/>
  <c r="F486" i="3" s="1"/>
  <c r="G486" i="3" s="1"/>
  <c r="D487" i="3"/>
  <c r="F487" i="3" s="1"/>
  <c r="G487" i="3" s="1"/>
  <c r="D488" i="3"/>
  <c r="F488" i="3" s="1"/>
  <c r="G488" i="3" s="1"/>
  <c r="D489" i="3"/>
  <c r="F489" i="3" s="1"/>
  <c r="G489" i="3" s="1"/>
  <c r="D490" i="3"/>
  <c r="F490" i="3" s="1"/>
  <c r="G490" i="3" s="1"/>
  <c r="D491" i="3"/>
  <c r="F491" i="3" s="1"/>
  <c r="G491" i="3" s="1"/>
  <c r="D492" i="3"/>
  <c r="F492" i="3" s="1"/>
  <c r="G492" i="3" s="1"/>
  <c r="D493" i="3"/>
  <c r="F493" i="3" s="1"/>
  <c r="G493" i="3" s="1"/>
  <c r="D494" i="3"/>
  <c r="F494" i="3" s="1"/>
  <c r="G494" i="3" s="1"/>
  <c r="D495" i="3"/>
  <c r="D496" i="3"/>
  <c r="F496" i="3" s="1"/>
  <c r="G496" i="3" s="1"/>
  <c r="D497" i="3"/>
  <c r="F497" i="3" s="1"/>
  <c r="G497" i="3" s="1"/>
  <c r="D498" i="3"/>
  <c r="F498" i="3" s="1"/>
  <c r="G498" i="3" s="1"/>
  <c r="D499" i="3"/>
  <c r="F499" i="3" s="1"/>
  <c r="G499" i="3" s="1"/>
  <c r="D500" i="3"/>
  <c r="F500" i="3" s="1"/>
  <c r="G500" i="3" s="1"/>
  <c r="D501" i="3"/>
  <c r="F501" i="3" s="1"/>
  <c r="G501" i="3" s="1"/>
  <c r="D502" i="3"/>
  <c r="F502" i="3" s="1"/>
  <c r="G502" i="3" s="1"/>
  <c r="D503" i="3"/>
  <c r="F503" i="3" s="1"/>
  <c r="G503" i="3" s="1"/>
  <c r="D504" i="3"/>
  <c r="F504" i="3" s="1"/>
  <c r="G504" i="3" s="1"/>
  <c r="D505" i="3"/>
  <c r="F505" i="3" s="1"/>
  <c r="G505" i="3" s="1"/>
  <c r="D506" i="3"/>
  <c r="F506" i="3" s="1"/>
  <c r="G506" i="3" s="1"/>
  <c r="D507" i="3"/>
  <c r="F507" i="3" s="1"/>
  <c r="G507" i="3" s="1"/>
  <c r="D508" i="3"/>
  <c r="F508" i="3" s="1"/>
  <c r="G508" i="3" s="1"/>
  <c r="D509" i="3"/>
  <c r="D510" i="3"/>
  <c r="F510" i="3" s="1"/>
  <c r="G510" i="3" s="1"/>
  <c r="D511" i="3"/>
  <c r="D512" i="3"/>
  <c r="D513" i="3"/>
  <c r="F513" i="3" s="1"/>
  <c r="G513" i="3" s="1"/>
  <c r="D514" i="3"/>
  <c r="F514" i="3" s="1"/>
  <c r="G514" i="3" s="1"/>
  <c r="D515" i="3"/>
  <c r="F515" i="3" s="1"/>
  <c r="G515" i="3" s="1"/>
  <c r="D516" i="3"/>
  <c r="F516" i="3" s="1"/>
  <c r="G516" i="3" s="1"/>
  <c r="D517" i="3"/>
  <c r="F517" i="3" s="1"/>
  <c r="G517" i="3" s="1"/>
  <c r="D518" i="3"/>
  <c r="F518" i="3" s="1"/>
  <c r="G518" i="3" s="1"/>
  <c r="D519" i="3"/>
  <c r="F519" i="3" s="1"/>
  <c r="G519" i="3" s="1"/>
  <c r="D520" i="3"/>
  <c r="F520" i="3" s="1"/>
  <c r="G520" i="3" s="1"/>
  <c r="D521" i="3"/>
  <c r="D522" i="3"/>
  <c r="F522" i="3" s="1"/>
  <c r="G522" i="3" s="1"/>
  <c r="D523" i="3"/>
  <c r="F523" i="3" s="1"/>
  <c r="G523" i="3" s="1"/>
  <c r="D524" i="3"/>
  <c r="F524" i="3" s="1"/>
  <c r="G524" i="3" s="1"/>
  <c r="D525" i="3"/>
  <c r="F525" i="3" s="1"/>
  <c r="G525" i="3" s="1"/>
  <c r="D526" i="3"/>
  <c r="F526" i="3" s="1"/>
  <c r="G526" i="3" s="1"/>
  <c r="D527" i="3"/>
  <c r="F527" i="3" s="1"/>
  <c r="G527" i="3" s="1"/>
  <c r="D528" i="3"/>
  <c r="F528" i="3" s="1"/>
  <c r="G528" i="3" s="1"/>
  <c r="D529" i="3"/>
  <c r="F529" i="3" s="1"/>
  <c r="G529" i="3" s="1"/>
  <c r="D530" i="3"/>
  <c r="F530" i="3" s="1"/>
  <c r="G530" i="3" s="1"/>
  <c r="D531" i="3"/>
  <c r="F531" i="3" s="1"/>
  <c r="G531" i="3" s="1"/>
  <c r="D532" i="3"/>
  <c r="F532" i="3" s="1"/>
  <c r="G532" i="3" s="1"/>
  <c r="D533" i="3"/>
  <c r="F533" i="3" s="1"/>
  <c r="G533" i="3" s="1"/>
  <c r="D534" i="3"/>
  <c r="F534" i="3" s="1"/>
  <c r="G534" i="3" s="1"/>
  <c r="D535" i="3"/>
  <c r="F535" i="3" s="1"/>
  <c r="G535" i="3" s="1"/>
  <c r="D536" i="3"/>
  <c r="F536" i="3" s="1"/>
  <c r="G536" i="3" s="1"/>
  <c r="D537" i="3"/>
  <c r="D538" i="3"/>
  <c r="F538" i="3" s="1"/>
  <c r="G538" i="3" s="1"/>
  <c r="D539" i="3"/>
  <c r="F539" i="3" s="1"/>
  <c r="G539" i="3" s="1"/>
  <c r="D540" i="3"/>
  <c r="F540" i="3" s="1"/>
  <c r="G540" i="3" s="1"/>
  <c r="D541" i="3"/>
  <c r="F541" i="3" s="1"/>
  <c r="G541" i="3" s="1"/>
  <c r="D542" i="3"/>
  <c r="F542" i="3" s="1"/>
  <c r="G542" i="3" s="1"/>
  <c r="D543" i="3"/>
  <c r="F543" i="3" s="1"/>
  <c r="G543" i="3" s="1"/>
  <c r="D544" i="3"/>
  <c r="F544" i="3" s="1"/>
  <c r="G544" i="3" s="1"/>
  <c r="D545" i="3"/>
  <c r="D546" i="3"/>
  <c r="F546" i="3" s="1"/>
  <c r="G546" i="3" s="1"/>
  <c r="D547" i="3"/>
  <c r="F547" i="3" s="1"/>
  <c r="G547" i="3" s="1"/>
  <c r="D548" i="3"/>
  <c r="F548" i="3" s="1"/>
  <c r="G548" i="3" s="1"/>
  <c r="D549" i="3"/>
  <c r="F549" i="3" s="1"/>
  <c r="G549" i="3" s="1"/>
  <c r="D550" i="3"/>
  <c r="F550" i="3" s="1"/>
  <c r="G550" i="3" s="1"/>
  <c r="D551" i="3"/>
  <c r="F551" i="3" s="1"/>
  <c r="G551" i="3" s="1"/>
  <c r="D552" i="3"/>
  <c r="F552" i="3" s="1"/>
  <c r="G552" i="3" s="1"/>
  <c r="D553" i="3"/>
  <c r="F553" i="3" s="1"/>
  <c r="G553" i="3" s="1"/>
  <c r="D554" i="3"/>
  <c r="F554" i="3" s="1"/>
  <c r="G554" i="3" s="1"/>
  <c r="D555" i="3"/>
  <c r="D556" i="3"/>
  <c r="D557" i="3"/>
  <c r="D558" i="3"/>
  <c r="F558" i="3" s="1"/>
  <c r="G558" i="3" s="1"/>
  <c r="D559" i="3"/>
  <c r="F559" i="3" s="1"/>
  <c r="G559" i="3" s="1"/>
  <c r="D560" i="3"/>
  <c r="D561" i="3"/>
  <c r="D562" i="3"/>
  <c r="F562" i="3" s="1"/>
  <c r="G562" i="3" s="1"/>
  <c r="D563" i="3"/>
  <c r="F563" i="3" s="1"/>
  <c r="G563" i="3" s="1"/>
  <c r="D564" i="3"/>
  <c r="F564" i="3" s="1"/>
  <c r="G564" i="3" s="1"/>
  <c r="D565" i="3"/>
  <c r="F565" i="3" s="1"/>
  <c r="G565" i="3" s="1"/>
  <c r="D566" i="3"/>
  <c r="F566" i="3" s="1"/>
  <c r="G566" i="3" s="1"/>
  <c r="D567" i="3"/>
  <c r="F567" i="3" s="1"/>
  <c r="G567" i="3" s="1"/>
  <c r="D568" i="3"/>
  <c r="F568" i="3" s="1"/>
  <c r="G568" i="3" s="1"/>
  <c r="D569" i="3"/>
  <c r="F569" i="3" s="1"/>
  <c r="G569" i="3" s="1"/>
  <c r="D570" i="3"/>
  <c r="F570" i="3" s="1"/>
  <c r="G570" i="3" s="1"/>
  <c r="D571" i="3"/>
  <c r="F571" i="3" s="1"/>
  <c r="G571" i="3" s="1"/>
  <c r="D572" i="3"/>
  <c r="F572" i="3" s="1"/>
  <c r="G572" i="3" s="1"/>
  <c r="D573" i="3"/>
  <c r="F573" i="3" s="1"/>
  <c r="G573" i="3" s="1"/>
  <c r="D574" i="3"/>
  <c r="F574" i="3" s="1"/>
  <c r="G574" i="3" s="1"/>
  <c r="D575" i="3"/>
  <c r="F575" i="3" s="1"/>
  <c r="G575" i="3" s="1"/>
  <c r="D576" i="3"/>
  <c r="F576" i="3" s="1"/>
  <c r="G576" i="3" s="1"/>
  <c r="D577" i="3"/>
  <c r="F577" i="3" s="1"/>
  <c r="G577" i="3" s="1"/>
  <c r="D578" i="3"/>
  <c r="F578" i="3" s="1"/>
  <c r="G578" i="3" s="1"/>
  <c r="D579" i="3"/>
  <c r="F579" i="3" s="1"/>
  <c r="G579" i="3" s="1"/>
  <c r="D580" i="3"/>
  <c r="F580" i="3" s="1"/>
  <c r="G580" i="3" s="1"/>
  <c r="D581" i="3"/>
  <c r="F581" i="3" s="1"/>
  <c r="G581" i="3" s="1"/>
  <c r="D582" i="3"/>
  <c r="F582" i="3" s="1"/>
  <c r="G582" i="3" s="1"/>
  <c r="D583" i="3"/>
  <c r="F583" i="3" s="1"/>
  <c r="G583" i="3" s="1"/>
  <c r="D584" i="3"/>
  <c r="F584" i="3" s="1"/>
  <c r="G584" i="3" s="1"/>
  <c r="D585" i="3"/>
  <c r="D586" i="3"/>
  <c r="D587" i="3"/>
  <c r="D588" i="3"/>
  <c r="F588" i="3" s="1"/>
  <c r="G588" i="3" s="1"/>
  <c r="D589" i="3"/>
  <c r="D590" i="3"/>
  <c r="F590" i="3" s="1"/>
  <c r="G590" i="3" s="1"/>
  <c r="D591" i="3"/>
  <c r="F591" i="3" s="1"/>
  <c r="G591" i="3" s="1"/>
  <c r="D592" i="3"/>
  <c r="F592" i="3" s="1"/>
  <c r="G592" i="3" s="1"/>
  <c r="D593" i="3"/>
  <c r="F593" i="3" s="1"/>
  <c r="G593" i="3" s="1"/>
  <c r="D594" i="3"/>
  <c r="F594" i="3" s="1"/>
  <c r="G594" i="3" s="1"/>
  <c r="D595" i="3"/>
  <c r="F595" i="3" s="1"/>
  <c r="G595" i="3" s="1"/>
  <c r="D596" i="3"/>
  <c r="F596" i="3" s="1"/>
  <c r="G596" i="3" s="1"/>
  <c r="D597" i="3"/>
  <c r="F597" i="3" s="1"/>
  <c r="G597" i="3" s="1"/>
  <c r="D598" i="3"/>
  <c r="F598" i="3" s="1"/>
  <c r="G598" i="3" s="1"/>
  <c r="D599" i="3"/>
  <c r="F599" i="3" s="1"/>
  <c r="G599" i="3" s="1"/>
  <c r="D600" i="3"/>
  <c r="F600" i="3" s="1"/>
  <c r="G600" i="3" s="1"/>
  <c r="D601" i="3"/>
  <c r="F601" i="3" s="1"/>
  <c r="G601" i="3" s="1"/>
  <c r="D602" i="3"/>
  <c r="F602" i="3" s="1"/>
  <c r="G602" i="3" s="1"/>
  <c r="D603" i="3"/>
  <c r="D604" i="3"/>
  <c r="F604" i="3" s="1"/>
  <c r="G604" i="3" s="1"/>
  <c r="D605" i="3"/>
  <c r="F605" i="3" s="1"/>
  <c r="G605" i="3" s="1"/>
  <c r="D606" i="3"/>
  <c r="F606" i="3" s="1"/>
  <c r="G606" i="3" s="1"/>
  <c r="D607" i="3"/>
  <c r="F607" i="3" s="1"/>
  <c r="G607" i="3" s="1"/>
  <c r="D608" i="3"/>
  <c r="F608" i="3" s="1"/>
  <c r="G608" i="3" s="1"/>
  <c r="D609" i="3"/>
  <c r="F609" i="3" s="1"/>
  <c r="G609" i="3" s="1"/>
  <c r="D610" i="3"/>
  <c r="F610" i="3" s="1"/>
  <c r="G610" i="3" s="1"/>
  <c r="D611" i="3"/>
  <c r="F611" i="3" s="1"/>
  <c r="G611" i="3" s="1"/>
  <c r="D612" i="3"/>
  <c r="F612" i="3" s="1"/>
  <c r="G612" i="3" s="1"/>
  <c r="D613" i="3"/>
  <c r="F613" i="3" s="1"/>
  <c r="G613" i="3" s="1"/>
  <c r="D614" i="3"/>
  <c r="F614" i="3" s="1"/>
  <c r="G614" i="3" s="1"/>
  <c r="D615" i="3"/>
  <c r="F615" i="3" s="1"/>
  <c r="G615" i="3" s="1"/>
  <c r="D616" i="3"/>
  <c r="F616" i="3" s="1"/>
  <c r="G616" i="3" s="1"/>
  <c r="D617" i="3"/>
  <c r="F617" i="3" s="1"/>
  <c r="G617" i="3" s="1"/>
  <c r="D618" i="3"/>
  <c r="F618" i="3" s="1"/>
  <c r="G618" i="3" s="1"/>
  <c r="D619" i="3"/>
  <c r="F619" i="3" s="1"/>
  <c r="G619" i="3" s="1"/>
  <c r="D620" i="3"/>
  <c r="F620" i="3" s="1"/>
  <c r="G620" i="3" s="1"/>
  <c r="D621" i="3"/>
  <c r="F621" i="3" s="1"/>
  <c r="D622" i="3"/>
  <c r="F622" i="3" s="1"/>
  <c r="G622" i="3" s="1"/>
  <c r="D623" i="3"/>
  <c r="F623" i="3" s="1"/>
  <c r="G623" i="3" s="1"/>
  <c r="D624" i="3"/>
  <c r="F624" i="3" s="1"/>
  <c r="D625" i="3"/>
  <c r="F625" i="3" s="1"/>
  <c r="G625" i="3" s="1"/>
  <c r="D626" i="3"/>
  <c r="F626" i="3" s="1"/>
  <c r="D627" i="3"/>
  <c r="D628" i="3"/>
  <c r="F628" i="3" s="1"/>
  <c r="G628" i="3" s="1"/>
  <c r="D629" i="3"/>
  <c r="D630" i="3"/>
  <c r="F630" i="3" s="1"/>
  <c r="G630" i="3" s="1"/>
  <c r="D631" i="3"/>
  <c r="F631" i="3" s="1"/>
  <c r="G631" i="3" s="1"/>
  <c r="D632" i="3"/>
  <c r="F632" i="3" s="1"/>
  <c r="G632" i="3" s="1"/>
  <c r="D633" i="3"/>
  <c r="F633" i="3" s="1"/>
  <c r="G633" i="3" s="1"/>
  <c r="D634" i="3"/>
  <c r="D635" i="3"/>
  <c r="F635" i="3" s="1"/>
  <c r="G635" i="3" s="1"/>
  <c r="D636" i="3"/>
  <c r="D637" i="3"/>
  <c r="D638" i="3"/>
  <c r="F638" i="3" s="1"/>
  <c r="G638" i="3" s="1"/>
  <c r="D639" i="3"/>
  <c r="F639" i="3" s="1"/>
  <c r="G639" i="3" s="1"/>
  <c r="D640" i="3"/>
  <c r="F640" i="3" s="1"/>
  <c r="G640" i="3" s="1"/>
  <c r="D641" i="3"/>
  <c r="F641" i="3" s="1"/>
  <c r="G641" i="3" s="1"/>
  <c r="D642" i="3"/>
  <c r="F642" i="3" s="1"/>
  <c r="G642" i="3" s="1"/>
  <c r="D643" i="3"/>
  <c r="F643" i="3" s="1"/>
  <c r="G643" i="3" s="1"/>
  <c r="D644" i="3"/>
  <c r="F644" i="3" s="1"/>
  <c r="G644" i="3" s="1"/>
  <c r="D645" i="3"/>
  <c r="F645" i="3" s="1"/>
  <c r="G645" i="3" s="1"/>
  <c r="D646" i="3"/>
  <c r="F646" i="3" s="1"/>
  <c r="G646" i="3" s="1"/>
  <c r="D647" i="3"/>
  <c r="F647" i="3" s="1"/>
  <c r="G647" i="3" s="1"/>
  <c r="D648" i="3"/>
  <c r="F648" i="3" s="1"/>
  <c r="G648" i="3" s="1"/>
  <c r="D649" i="3"/>
  <c r="F649" i="3" s="1"/>
  <c r="G649" i="3" s="1"/>
  <c r="D650" i="3"/>
  <c r="F650" i="3" s="1"/>
  <c r="G650" i="3" s="1"/>
  <c r="D651" i="3"/>
  <c r="F651" i="3" s="1"/>
  <c r="G651" i="3" s="1"/>
  <c r="D652" i="3"/>
  <c r="F652" i="3" s="1"/>
  <c r="G652" i="3" s="1"/>
  <c r="D653" i="3"/>
  <c r="F653" i="3" s="1"/>
  <c r="G653" i="3" s="1"/>
  <c r="D654" i="3"/>
  <c r="F654" i="3" s="1"/>
  <c r="G654" i="3" s="1"/>
  <c r="D655" i="3"/>
  <c r="D656" i="3"/>
  <c r="F656" i="3" s="1"/>
  <c r="G656" i="3" s="1"/>
  <c r="D657" i="3"/>
  <c r="F657" i="3" s="1"/>
  <c r="G657" i="3" s="1"/>
  <c r="D658" i="3"/>
  <c r="F658" i="3" s="1"/>
  <c r="G658" i="3" s="1"/>
  <c r="D659" i="3"/>
  <c r="D660" i="3"/>
  <c r="F660" i="3" s="1"/>
  <c r="G660" i="3" s="1"/>
  <c r="D661" i="3"/>
  <c r="F661" i="3" s="1"/>
  <c r="G661" i="3" s="1"/>
  <c r="D662" i="3"/>
  <c r="F662" i="3" s="1"/>
  <c r="G662" i="3" s="1"/>
  <c r="D663" i="3"/>
  <c r="F663" i="3" s="1"/>
  <c r="G663" i="3" s="1"/>
  <c r="D664" i="3"/>
  <c r="F664" i="3" s="1"/>
  <c r="G664" i="3" s="1"/>
  <c r="D665" i="3"/>
  <c r="F665" i="3" s="1"/>
  <c r="G665" i="3" s="1"/>
  <c r="D666" i="3"/>
  <c r="F666" i="3" s="1"/>
  <c r="G666" i="3" s="1"/>
  <c r="D667" i="3"/>
  <c r="D668" i="3"/>
  <c r="F668" i="3" s="1"/>
  <c r="G668" i="3" s="1"/>
  <c r="D669" i="3"/>
  <c r="F669" i="3" s="1"/>
  <c r="G669" i="3" s="1"/>
  <c r="D670" i="3"/>
  <c r="F670" i="3" s="1"/>
  <c r="G670" i="3" s="1"/>
  <c r="D671" i="3"/>
  <c r="F671" i="3" s="1"/>
  <c r="G671" i="3" s="1"/>
  <c r="D672" i="3"/>
  <c r="D673" i="3"/>
  <c r="F673" i="3" s="1"/>
  <c r="G673" i="3" s="1"/>
  <c r="D674" i="3"/>
  <c r="F674" i="3" s="1"/>
  <c r="G674" i="3" s="1"/>
  <c r="D675" i="3"/>
  <c r="F675" i="3" s="1"/>
  <c r="G675" i="3" s="1"/>
  <c r="D676" i="3"/>
  <c r="F676" i="3" s="1"/>
  <c r="G676" i="3" s="1"/>
  <c r="D677" i="3"/>
  <c r="D678" i="3"/>
  <c r="F678" i="3" s="1"/>
  <c r="G678" i="3" s="1"/>
  <c r="D679" i="3"/>
  <c r="F679" i="3" s="1"/>
  <c r="G679" i="3" s="1"/>
  <c r="D680" i="3"/>
  <c r="F680" i="3" s="1"/>
  <c r="G680" i="3" s="1"/>
  <c r="D681" i="3"/>
  <c r="F681" i="3" s="1"/>
  <c r="G681" i="3" s="1"/>
  <c r="D682" i="3"/>
  <c r="F682" i="3" s="1"/>
  <c r="G682" i="3" s="1"/>
  <c r="D683" i="3"/>
  <c r="F683" i="3" s="1"/>
  <c r="G683" i="3" s="1"/>
  <c r="D684" i="3"/>
  <c r="F684" i="3" s="1"/>
  <c r="G684" i="3" s="1"/>
  <c r="D685" i="3"/>
  <c r="F685" i="3" s="1"/>
  <c r="G685" i="3" s="1"/>
  <c r="D686" i="3"/>
  <c r="F686" i="3" s="1"/>
  <c r="G686" i="3" s="1"/>
  <c r="D687" i="3"/>
  <c r="F687" i="3" s="1"/>
  <c r="G687" i="3" s="1"/>
  <c r="D688" i="3"/>
  <c r="F688" i="3" s="1"/>
  <c r="G688" i="3" s="1"/>
  <c r="D689" i="3"/>
  <c r="F689" i="3" s="1"/>
  <c r="G689" i="3" s="1"/>
  <c r="D690" i="3"/>
  <c r="F690" i="3" s="1"/>
  <c r="G690" i="3" s="1"/>
  <c r="D691" i="3"/>
  <c r="F691" i="3" s="1"/>
  <c r="G691" i="3" s="1"/>
  <c r="D692" i="3"/>
  <c r="F692" i="3" s="1"/>
  <c r="G692" i="3" s="1"/>
  <c r="D693" i="3"/>
  <c r="F693" i="3" s="1"/>
  <c r="G693" i="3" s="1"/>
  <c r="D694" i="3"/>
  <c r="F694" i="3" s="1"/>
  <c r="G694" i="3" s="1"/>
  <c r="D695" i="3"/>
  <c r="F695" i="3" s="1"/>
  <c r="G695" i="3" s="1"/>
  <c r="D696" i="3"/>
  <c r="F696" i="3" s="1"/>
  <c r="G696" i="3" s="1"/>
  <c r="D697" i="3"/>
  <c r="F697" i="3" s="1"/>
  <c r="G697" i="3" s="1"/>
  <c r="D698" i="3"/>
  <c r="F698" i="3" s="1"/>
  <c r="G698" i="3" s="1"/>
  <c r="D699" i="3"/>
  <c r="F699" i="3" s="1"/>
  <c r="D700" i="3"/>
  <c r="F700" i="3" s="1"/>
  <c r="G700" i="3" s="1"/>
  <c r="D701" i="3"/>
  <c r="F701" i="3" s="1"/>
  <c r="G701" i="3" s="1"/>
  <c r="D702" i="3"/>
  <c r="F702" i="3" s="1"/>
  <c r="G702" i="3" s="1"/>
  <c r="D703" i="3"/>
  <c r="D704" i="3"/>
  <c r="F704" i="3" s="1"/>
  <c r="G704" i="3" s="1"/>
  <c r="D705" i="3"/>
  <c r="F705" i="3" s="1"/>
  <c r="G705" i="3" s="1"/>
  <c r="D706" i="3"/>
  <c r="F706" i="3" s="1"/>
  <c r="G706" i="3" s="1"/>
  <c r="D707" i="3"/>
  <c r="D708" i="3"/>
  <c r="F708" i="3" s="1"/>
  <c r="G708" i="3" s="1"/>
  <c r="D709" i="3"/>
  <c r="F709" i="3" s="1"/>
  <c r="G709" i="3" s="1"/>
  <c r="D710" i="3"/>
  <c r="F710" i="3" s="1"/>
  <c r="G710" i="3" s="1"/>
  <c r="D711" i="3"/>
  <c r="F711" i="3" s="1"/>
  <c r="G711" i="3" s="1"/>
  <c r="D712" i="3"/>
  <c r="F712" i="3" s="1"/>
  <c r="G712" i="3" s="1"/>
  <c r="D713" i="3"/>
  <c r="F713" i="3" s="1"/>
  <c r="G713" i="3" s="1"/>
  <c r="D714" i="3"/>
  <c r="F714" i="3" s="1"/>
  <c r="G714" i="3" s="1"/>
  <c r="D715" i="3"/>
  <c r="D716" i="3"/>
  <c r="F716" i="3" s="1"/>
  <c r="G716" i="3" s="1"/>
  <c r="D717" i="3"/>
  <c r="F717" i="3" s="1"/>
  <c r="G717" i="3" s="1"/>
  <c r="D718" i="3"/>
  <c r="F718" i="3" s="1"/>
  <c r="G718" i="3" s="1"/>
  <c r="D719" i="3"/>
  <c r="F719" i="3" s="1"/>
  <c r="G719" i="3" s="1"/>
  <c r="D720" i="3"/>
  <c r="F720" i="3" s="1"/>
  <c r="G720" i="3" s="1"/>
  <c r="D721" i="3"/>
  <c r="F721" i="3" s="1"/>
  <c r="G721" i="3" s="1"/>
  <c r="D722" i="3"/>
  <c r="F722" i="3" s="1"/>
  <c r="G722" i="3" s="1"/>
  <c r="D723" i="3"/>
  <c r="F723" i="3" s="1"/>
  <c r="G723" i="3" s="1"/>
  <c r="D724" i="3"/>
  <c r="F724" i="3" s="1"/>
  <c r="G724" i="3" s="1"/>
  <c r="D725" i="3"/>
  <c r="F725" i="3" s="1"/>
  <c r="G725" i="3" s="1"/>
  <c r="D726" i="3"/>
  <c r="F726" i="3" s="1"/>
  <c r="G726" i="3" s="1"/>
  <c r="D727" i="3"/>
  <c r="F727" i="3" s="1"/>
  <c r="G727" i="3" s="1"/>
  <c r="D728" i="3"/>
  <c r="F728" i="3" s="1"/>
  <c r="G728" i="3" s="1"/>
  <c r="D729" i="3"/>
  <c r="F729" i="3" s="1"/>
  <c r="G729" i="3" s="1"/>
  <c r="D730" i="3"/>
  <c r="F730" i="3" s="1"/>
  <c r="G730" i="3" s="1"/>
  <c r="D731" i="3"/>
  <c r="D732" i="3"/>
  <c r="F732" i="3" s="1"/>
  <c r="G732" i="3" s="1"/>
  <c r="D733" i="3"/>
  <c r="F733" i="3" s="1"/>
  <c r="G733" i="3" s="1"/>
  <c r="D734" i="3"/>
  <c r="F734" i="3" s="1"/>
  <c r="G734" i="3" s="1"/>
  <c r="D735" i="3"/>
  <c r="F735" i="3" s="1"/>
  <c r="G735" i="3" s="1"/>
  <c r="D736" i="3"/>
  <c r="F736" i="3" s="1"/>
  <c r="G736" i="3" s="1"/>
  <c r="D737" i="3"/>
  <c r="F737" i="3" s="1"/>
  <c r="G737" i="3" s="1"/>
  <c r="D738" i="3"/>
  <c r="F738" i="3" s="1"/>
  <c r="G738" i="3" s="1"/>
  <c r="D739" i="3"/>
  <c r="D740" i="3"/>
  <c r="F740" i="3" s="1"/>
  <c r="G740" i="3" s="1"/>
  <c r="D741" i="3"/>
  <c r="F741" i="3" s="1"/>
  <c r="G741" i="3" s="1"/>
  <c r="D742" i="3"/>
  <c r="F742" i="3" s="1"/>
  <c r="G742" i="3" s="1"/>
  <c r="D743" i="3"/>
  <c r="F743" i="3" s="1"/>
  <c r="G743" i="3" s="1"/>
  <c r="D744" i="3"/>
  <c r="F744" i="3" s="1"/>
  <c r="G744" i="3" s="1"/>
  <c r="D745" i="3"/>
  <c r="F745" i="3" s="1"/>
  <c r="G745" i="3" s="1"/>
  <c r="D746" i="3"/>
  <c r="D747" i="3"/>
  <c r="F747" i="3" s="1"/>
  <c r="G747" i="3" s="1"/>
  <c r="D748" i="3"/>
  <c r="F748" i="3" s="1"/>
  <c r="G748" i="3" s="1"/>
  <c r="D749" i="3"/>
  <c r="D750" i="3"/>
  <c r="F750" i="3" s="1"/>
  <c r="G750" i="3" s="1"/>
  <c r="D751" i="3"/>
  <c r="D752" i="3"/>
  <c r="F752" i="3" s="1"/>
  <c r="G752" i="3" s="1"/>
  <c r="D753" i="3"/>
  <c r="D754" i="3"/>
  <c r="F754" i="3" s="1"/>
  <c r="G754" i="3" s="1"/>
  <c r="D755" i="3"/>
  <c r="D756" i="3"/>
  <c r="F756" i="3" s="1"/>
  <c r="G756" i="3" s="1"/>
  <c r="D757" i="3"/>
  <c r="F757" i="3" s="1"/>
  <c r="G757" i="3" s="1"/>
  <c r="D758" i="3"/>
  <c r="F758" i="3" s="1"/>
  <c r="G758" i="3" s="1"/>
  <c r="D759" i="3"/>
  <c r="F759" i="3" s="1"/>
  <c r="G759" i="3" s="1"/>
  <c r="D760" i="3"/>
  <c r="F760" i="3" s="1"/>
  <c r="G760" i="3" s="1"/>
  <c r="D761" i="3"/>
  <c r="F761" i="3" s="1"/>
  <c r="G761" i="3" s="1"/>
  <c r="D762" i="3"/>
  <c r="F762" i="3" s="1"/>
  <c r="G762" i="3" s="1"/>
  <c r="D763" i="3"/>
  <c r="F763" i="3" s="1"/>
  <c r="G763" i="3" s="1"/>
  <c r="D764" i="3"/>
  <c r="F764" i="3" s="1"/>
  <c r="G764" i="3" s="1"/>
  <c r="D765" i="3"/>
  <c r="F765" i="3" s="1"/>
  <c r="G765" i="3" s="1"/>
  <c r="D766" i="3"/>
  <c r="F766" i="3" s="1"/>
  <c r="G766" i="3" s="1"/>
  <c r="D767" i="3"/>
  <c r="F767" i="3" s="1"/>
  <c r="G767" i="3" s="1"/>
  <c r="D768" i="3"/>
  <c r="F768" i="3" s="1"/>
  <c r="G768" i="3" s="1"/>
  <c r="D769" i="3"/>
  <c r="F769" i="3" s="1"/>
  <c r="D770" i="3"/>
  <c r="F770" i="3" s="1"/>
  <c r="G770" i="3" s="1"/>
  <c r="D771" i="3"/>
  <c r="F771" i="3" s="1"/>
  <c r="G771" i="3" s="1"/>
  <c r="D772" i="3"/>
  <c r="F772" i="3" s="1"/>
  <c r="G772" i="3" s="1"/>
  <c r="D773" i="3"/>
  <c r="F773" i="3" s="1"/>
  <c r="G773" i="3" s="1"/>
  <c r="D774" i="3"/>
  <c r="F774" i="3" s="1"/>
  <c r="G774" i="3" s="1"/>
  <c r="D775" i="3"/>
  <c r="F775" i="3" s="1"/>
  <c r="G775" i="3" s="1"/>
  <c r="D776" i="3"/>
  <c r="F776" i="3" s="1"/>
  <c r="G776" i="3" s="1"/>
  <c r="D777" i="3"/>
  <c r="F777" i="3" s="1"/>
  <c r="G777" i="3" s="1"/>
  <c r="D778" i="3"/>
  <c r="F778" i="3" s="1"/>
  <c r="G778" i="3" s="1"/>
  <c r="D779" i="3"/>
  <c r="F779" i="3" s="1"/>
  <c r="G779" i="3" s="1"/>
  <c r="D780" i="3"/>
  <c r="F780" i="3" s="1"/>
  <c r="G780" i="3" s="1"/>
  <c r="D781" i="3"/>
  <c r="D782" i="3"/>
  <c r="F782" i="3" s="1"/>
  <c r="G782" i="3" s="1"/>
  <c r="D783" i="3"/>
  <c r="D784" i="3"/>
  <c r="D785" i="3"/>
  <c r="F785" i="3" s="1"/>
  <c r="G785" i="3" s="1"/>
  <c r="D786" i="3"/>
  <c r="F786" i="3" s="1"/>
  <c r="G786" i="3" s="1"/>
  <c r="D787" i="3"/>
  <c r="F787" i="3" s="1"/>
  <c r="G787" i="3" s="1"/>
  <c r="D788" i="3"/>
  <c r="F788" i="3" s="1"/>
  <c r="G788" i="3" s="1"/>
  <c r="D789" i="3"/>
  <c r="F789" i="3" s="1"/>
  <c r="G789" i="3" s="1"/>
  <c r="D790" i="3"/>
  <c r="F790" i="3" s="1"/>
  <c r="G790" i="3" s="1"/>
  <c r="D791" i="3"/>
  <c r="F791" i="3" s="1"/>
  <c r="G791" i="3" s="1"/>
  <c r="D792" i="3"/>
  <c r="F792" i="3" s="1"/>
  <c r="G792" i="3" s="1"/>
  <c r="D793" i="3"/>
  <c r="F793" i="3" s="1"/>
  <c r="G793" i="3" s="1"/>
  <c r="D794" i="3"/>
  <c r="D795" i="3"/>
  <c r="F795" i="3" s="1"/>
  <c r="G795" i="3" s="1"/>
  <c r="D796" i="3"/>
  <c r="F796" i="3" s="1"/>
  <c r="G796" i="3" s="1"/>
  <c r="D797" i="3"/>
  <c r="F797" i="3" s="1"/>
  <c r="G797" i="3" s="1"/>
  <c r="D798" i="3"/>
  <c r="F798" i="3" s="1"/>
  <c r="G798" i="3" s="1"/>
  <c r="D799" i="3"/>
  <c r="D800" i="3"/>
  <c r="F800" i="3" s="1"/>
  <c r="G800" i="3" s="1"/>
  <c r="D801" i="3"/>
  <c r="F801" i="3" s="1"/>
  <c r="G801" i="3" s="1"/>
  <c r="D802" i="3"/>
  <c r="F802" i="3" s="1"/>
  <c r="G802" i="3" s="1"/>
  <c r="D803" i="3"/>
  <c r="F803" i="3" s="1"/>
  <c r="G803" i="3" s="1"/>
  <c r="D804" i="3"/>
  <c r="F804" i="3" s="1"/>
  <c r="G804" i="3" s="1"/>
  <c r="D805" i="3"/>
  <c r="F805" i="3" s="1"/>
  <c r="G805" i="3" s="1"/>
  <c r="D806" i="3"/>
  <c r="F806" i="3" s="1"/>
  <c r="G806" i="3" s="1"/>
  <c r="D807" i="3"/>
  <c r="F807" i="3" s="1"/>
  <c r="G807" i="3" s="1"/>
  <c r="D808" i="3"/>
  <c r="F808" i="3" s="1"/>
  <c r="G808" i="3" s="1"/>
  <c r="D809" i="3"/>
  <c r="F809" i="3" s="1"/>
  <c r="G809" i="3" s="1"/>
  <c r="D810" i="3"/>
  <c r="F810" i="3" s="1"/>
  <c r="G810" i="3" s="1"/>
  <c r="D811" i="3"/>
  <c r="F811" i="3" s="1"/>
  <c r="G811" i="3" s="1"/>
  <c r="D812" i="3"/>
  <c r="F812" i="3" s="1"/>
  <c r="G812" i="3" s="1"/>
  <c r="D813" i="3"/>
  <c r="F813" i="3" s="1"/>
  <c r="G813" i="3" s="1"/>
  <c r="D814" i="3"/>
  <c r="F814" i="3" s="1"/>
  <c r="G814" i="3" s="1"/>
  <c r="D815" i="3"/>
  <c r="F815" i="3" s="1"/>
  <c r="G815" i="3" s="1"/>
  <c r="D816" i="3"/>
  <c r="F816" i="3" s="1"/>
  <c r="G816" i="3" s="1"/>
  <c r="D817" i="3"/>
  <c r="F817" i="3" s="1"/>
  <c r="G817" i="3" s="1"/>
  <c r="D818" i="3"/>
  <c r="F818" i="3" s="1"/>
  <c r="G818" i="3" s="1"/>
  <c r="D819" i="3"/>
  <c r="F819" i="3" s="1"/>
  <c r="G819" i="3" s="1"/>
  <c r="D820" i="3"/>
  <c r="F820" i="3" s="1"/>
  <c r="G820" i="3" s="1"/>
  <c r="D821" i="3"/>
  <c r="D822" i="3"/>
  <c r="F822" i="3" s="1"/>
  <c r="G822" i="3" s="1"/>
  <c r="D823" i="3"/>
  <c r="F823" i="3" s="1"/>
  <c r="G823" i="3" s="1"/>
  <c r="D824" i="3"/>
  <c r="F824" i="3" s="1"/>
  <c r="G824" i="3" s="1"/>
  <c r="D825" i="3"/>
  <c r="D826" i="3"/>
  <c r="F826" i="3" s="1"/>
  <c r="G826" i="3" s="1"/>
  <c r="D827" i="3"/>
  <c r="D828" i="3"/>
  <c r="F828" i="3" s="1"/>
  <c r="G828" i="3" s="1"/>
  <c r="D829" i="3"/>
  <c r="F829" i="3" s="1"/>
  <c r="G829" i="3" s="1"/>
  <c r="D830" i="3"/>
  <c r="D831" i="3"/>
  <c r="D832" i="3"/>
  <c r="F832" i="3" s="1"/>
  <c r="G832" i="3" s="1"/>
  <c r="D833" i="3"/>
  <c r="F833" i="3" s="1"/>
  <c r="G833" i="3" s="1"/>
  <c r="D834" i="3"/>
  <c r="F834" i="3" s="1"/>
  <c r="G834" i="3" s="1"/>
  <c r="D835" i="3"/>
  <c r="F835" i="3" s="1"/>
  <c r="G835" i="3" s="1"/>
  <c r="D836" i="3"/>
  <c r="F836" i="3" s="1"/>
  <c r="G836" i="3" s="1"/>
  <c r="D837" i="3"/>
  <c r="F837" i="3" s="1"/>
  <c r="G837" i="3" s="1"/>
  <c r="D838" i="3"/>
  <c r="F838" i="3" s="1"/>
  <c r="G838" i="3" s="1"/>
  <c r="D839" i="3"/>
  <c r="F839" i="3" s="1"/>
  <c r="G839" i="3" s="1"/>
  <c r="D840" i="3"/>
  <c r="F840" i="3" s="1"/>
  <c r="G840" i="3" s="1"/>
  <c r="D841" i="3"/>
  <c r="F841" i="3" s="1"/>
  <c r="G841" i="3" s="1"/>
  <c r="D842" i="3"/>
  <c r="F842" i="3" s="1"/>
  <c r="G842" i="3" s="1"/>
  <c r="D843" i="3"/>
  <c r="F843" i="3" s="1"/>
  <c r="G843" i="3" s="1"/>
  <c r="D844" i="3"/>
  <c r="F844" i="3" s="1"/>
  <c r="G844" i="3" s="1"/>
  <c r="D845" i="3"/>
  <c r="F845" i="3" s="1"/>
  <c r="G845" i="3" s="1"/>
  <c r="D846" i="3"/>
  <c r="F846" i="3" s="1"/>
  <c r="G846" i="3" s="1"/>
  <c r="D847" i="3"/>
  <c r="F847" i="3" s="1"/>
  <c r="G847" i="3" s="1"/>
  <c r="D848" i="3"/>
  <c r="F848" i="3" s="1"/>
  <c r="G848" i="3" s="1"/>
  <c r="D849" i="3"/>
  <c r="D850" i="3"/>
  <c r="F850" i="3" s="1"/>
  <c r="G850" i="3" s="1"/>
  <c r="D851" i="3"/>
  <c r="F851" i="3" s="1"/>
  <c r="G851" i="3" s="1"/>
  <c r="D852" i="3"/>
  <c r="F852" i="3" s="1"/>
  <c r="G852" i="3" s="1"/>
  <c r="D853" i="3"/>
  <c r="F853" i="3" s="1"/>
  <c r="G853" i="3" s="1"/>
  <c r="D854" i="3"/>
  <c r="F854" i="3" s="1"/>
  <c r="G854" i="3" s="1"/>
  <c r="D855" i="3"/>
  <c r="F855" i="3" s="1"/>
  <c r="G855" i="3" s="1"/>
  <c r="D856" i="3"/>
  <c r="F856" i="3" s="1"/>
  <c r="G856" i="3" s="1"/>
  <c r="D857" i="3"/>
  <c r="D858" i="3"/>
  <c r="D859" i="3"/>
  <c r="F859" i="3" s="1"/>
  <c r="G859" i="3" s="1"/>
  <c r="D860" i="3"/>
  <c r="F860" i="3" s="1"/>
  <c r="G860" i="3" s="1"/>
  <c r="D861" i="3"/>
  <c r="D862" i="3"/>
  <c r="F862" i="3" s="1"/>
  <c r="G862" i="3" s="1"/>
  <c r="D863" i="3"/>
  <c r="F863" i="3" s="1"/>
  <c r="G863" i="3" s="1"/>
  <c r="D864" i="3"/>
  <c r="F864" i="3" s="1"/>
  <c r="G864" i="3" s="1"/>
  <c r="D865" i="3"/>
  <c r="F865" i="3" s="1"/>
  <c r="G865" i="3" s="1"/>
  <c r="D866" i="3"/>
  <c r="F866" i="3" s="1"/>
  <c r="G866" i="3" s="1"/>
  <c r="D867" i="3"/>
  <c r="F867" i="3" s="1"/>
  <c r="G867" i="3" s="1"/>
  <c r="D868" i="3"/>
  <c r="F868" i="3" s="1"/>
  <c r="G868" i="3" s="1"/>
  <c r="D869" i="3"/>
  <c r="F869" i="3" s="1"/>
  <c r="G869" i="3" s="1"/>
  <c r="D870" i="3"/>
  <c r="F870" i="3" s="1"/>
  <c r="G870" i="3" s="1"/>
  <c r="D871" i="3"/>
  <c r="F871" i="3" s="1"/>
  <c r="G871" i="3" s="1"/>
  <c r="D872" i="3"/>
  <c r="F872" i="3" s="1"/>
  <c r="G872" i="3" s="1"/>
  <c r="D873" i="3"/>
  <c r="F873" i="3" s="1"/>
  <c r="G873" i="3" s="1"/>
  <c r="D874" i="3"/>
  <c r="D875" i="3"/>
  <c r="D876" i="3"/>
  <c r="F876" i="3" s="1"/>
  <c r="G876" i="3" s="1"/>
  <c r="D877" i="3"/>
  <c r="F877" i="3" s="1"/>
  <c r="G877" i="3" s="1"/>
  <c r="D878" i="3"/>
  <c r="F878" i="3" s="1"/>
  <c r="G878" i="3" s="1"/>
  <c r="D879" i="3"/>
  <c r="F879" i="3" s="1"/>
  <c r="G879" i="3" s="1"/>
  <c r="D880" i="3"/>
  <c r="F880" i="3" s="1"/>
  <c r="G880" i="3" s="1"/>
  <c r="D881" i="3"/>
  <c r="F881" i="3" s="1"/>
  <c r="G881" i="3" s="1"/>
  <c r="D882" i="3"/>
  <c r="F882" i="3" s="1"/>
  <c r="G882" i="3" s="1"/>
  <c r="D883" i="3"/>
  <c r="F883" i="3" s="1"/>
  <c r="G883" i="3" s="1"/>
  <c r="D884" i="3"/>
  <c r="F884" i="3" s="1"/>
  <c r="G884" i="3" s="1"/>
  <c r="D885" i="3"/>
  <c r="F885" i="3" s="1"/>
  <c r="G885" i="3" s="1"/>
  <c r="D886" i="3"/>
  <c r="F886" i="3" s="1"/>
  <c r="G886" i="3" s="1"/>
  <c r="D887" i="3"/>
  <c r="F887" i="3" s="1"/>
  <c r="G887" i="3" s="1"/>
  <c r="D888" i="3"/>
  <c r="F888" i="3" s="1"/>
  <c r="G888" i="3" s="1"/>
  <c r="D889" i="3"/>
  <c r="F889" i="3" s="1"/>
  <c r="D890" i="3"/>
  <c r="F890" i="3" s="1"/>
  <c r="G890" i="3" s="1"/>
  <c r="D891" i="3"/>
  <c r="F891" i="3" s="1"/>
  <c r="G891" i="3" s="1"/>
  <c r="D892" i="3"/>
  <c r="F892" i="3" s="1"/>
  <c r="G892" i="3" s="1"/>
  <c r="D893" i="3"/>
  <c r="F893" i="3" s="1"/>
  <c r="G893" i="3" s="1"/>
  <c r="D894" i="3"/>
  <c r="F894" i="3" s="1"/>
  <c r="G894" i="3" s="1"/>
  <c r="D895" i="3"/>
  <c r="F895" i="3" s="1"/>
  <c r="G895" i="3" s="1"/>
  <c r="D896" i="3"/>
  <c r="D897" i="3"/>
  <c r="F897" i="3" s="1"/>
  <c r="G897" i="3" s="1"/>
  <c r="D898" i="3"/>
  <c r="F898" i="3" s="1"/>
  <c r="G898" i="3" s="1"/>
  <c r="D899" i="3"/>
  <c r="F899" i="3" s="1"/>
  <c r="G899" i="3" s="1"/>
  <c r="D900" i="3"/>
  <c r="F900" i="3" s="1"/>
  <c r="G900" i="3" s="1"/>
  <c r="D901" i="3"/>
  <c r="F901" i="3" s="1"/>
  <c r="G901" i="3" s="1"/>
  <c r="D902" i="3"/>
  <c r="F902" i="3" s="1"/>
  <c r="G902" i="3" s="1"/>
  <c r="D903" i="3"/>
  <c r="F903" i="3" s="1"/>
  <c r="G903" i="3" s="1"/>
  <c r="D904" i="3"/>
  <c r="F904" i="3" s="1"/>
  <c r="G904" i="3" s="1"/>
  <c r="D905" i="3"/>
  <c r="D906" i="3"/>
  <c r="F906" i="3" s="1"/>
  <c r="G906" i="3" s="1"/>
  <c r="D907" i="3"/>
  <c r="F907" i="3" s="1"/>
  <c r="G907" i="3" s="1"/>
  <c r="D908" i="3"/>
  <c r="D909" i="3"/>
  <c r="F909" i="3" s="1"/>
  <c r="G909" i="3" s="1"/>
  <c r="D910" i="3"/>
  <c r="F910" i="3" s="1"/>
  <c r="G910" i="3" s="1"/>
  <c r="D911" i="3"/>
  <c r="F911" i="3" s="1"/>
  <c r="G911" i="3" s="1"/>
  <c r="D912" i="3"/>
  <c r="F912" i="3" s="1"/>
  <c r="G912" i="3" s="1"/>
  <c r="D913" i="3"/>
  <c r="F913" i="3" s="1"/>
  <c r="G913" i="3" s="1"/>
  <c r="D914" i="3"/>
  <c r="F914" i="3" s="1"/>
  <c r="G914" i="3" s="1"/>
  <c r="D915" i="3"/>
  <c r="F915" i="3" s="1"/>
  <c r="G915" i="3" s="1"/>
  <c r="D916" i="3"/>
  <c r="F916" i="3" s="1"/>
  <c r="G916" i="3" s="1"/>
  <c r="D917" i="3"/>
  <c r="F917" i="3" s="1"/>
  <c r="G917" i="3" s="1"/>
  <c r="D918" i="3"/>
  <c r="F918" i="3" s="1"/>
  <c r="G918" i="3" s="1"/>
  <c r="D919" i="3"/>
  <c r="F919" i="3" s="1"/>
  <c r="G919" i="3" s="1"/>
  <c r="D920" i="3"/>
  <c r="F920" i="3" s="1"/>
  <c r="G920" i="3" s="1"/>
  <c r="D921" i="3"/>
  <c r="F921" i="3" s="1"/>
  <c r="G921" i="3" s="1"/>
  <c r="D922" i="3"/>
  <c r="D923" i="3"/>
  <c r="F923" i="3" s="1"/>
  <c r="G923" i="3" s="1"/>
  <c r="D924" i="3"/>
  <c r="F924" i="3" s="1"/>
  <c r="G924" i="3" s="1"/>
  <c r="D925" i="3"/>
  <c r="F925" i="3" s="1"/>
  <c r="G925" i="3" s="1"/>
  <c r="D926" i="3"/>
  <c r="F926" i="3" s="1"/>
  <c r="G926" i="3" s="1"/>
  <c r="D927" i="3"/>
  <c r="F927" i="3" s="1"/>
  <c r="G927" i="3" s="1"/>
  <c r="D928" i="3"/>
  <c r="D929" i="3"/>
  <c r="F929" i="3" s="1"/>
  <c r="G929" i="3" s="1"/>
  <c r="D930" i="3"/>
  <c r="F930" i="3" s="1"/>
  <c r="G930" i="3" s="1"/>
  <c r="D931" i="3"/>
  <c r="F931" i="3" s="1"/>
  <c r="G931" i="3" s="1"/>
  <c r="D932" i="3"/>
  <c r="F932" i="3" s="1"/>
  <c r="G932" i="3" s="1"/>
  <c r="D933" i="3"/>
  <c r="F933" i="3" s="1"/>
  <c r="G933" i="3" s="1"/>
  <c r="D934" i="3"/>
  <c r="F934" i="3" s="1"/>
  <c r="G934" i="3" s="1"/>
  <c r="D935" i="3"/>
  <c r="F935" i="3" s="1"/>
  <c r="G935" i="3" s="1"/>
  <c r="D936" i="3"/>
  <c r="F936" i="3" s="1"/>
  <c r="G936" i="3" s="1"/>
  <c r="D937" i="3"/>
  <c r="F937" i="3" s="1"/>
  <c r="G937" i="3" s="1"/>
  <c r="D938" i="3"/>
  <c r="D939" i="3"/>
  <c r="D940" i="3"/>
  <c r="F940" i="3" s="1"/>
  <c r="G940" i="3" s="1"/>
  <c r="D941" i="3"/>
  <c r="D942" i="3"/>
  <c r="D943" i="3"/>
  <c r="F943" i="3" s="1"/>
  <c r="G943" i="3" s="1"/>
  <c r="D944" i="3"/>
  <c r="F944" i="3" s="1"/>
  <c r="G944" i="3" s="1"/>
  <c r="D945" i="3"/>
  <c r="F945" i="3" s="1"/>
  <c r="G945" i="3" s="1"/>
  <c r="D946" i="3"/>
  <c r="F946" i="3" s="1"/>
  <c r="G946" i="3" s="1"/>
  <c r="D947" i="3"/>
  <c r="F947" i="3" s="1"/>
  <c r="G947" i="3" s="1"/>
  <c r="D948" i="3"/>
  <c r="F948" i="3" s="1"/>
  <c r="G948" i="3" s="1"/>
  <c r="D949" i="3"/>
  <c r="F949" i="3" s="1"/>
  <c r="G949" i="3" s="1"/>
  <c r="D950" i="3"/>
  <c r="F950" i="3" s="1"/>
  <c r="G950" i="3" s="1"/>
  <c r="D951" i="3"/>
  <c r="F951" i="3" s="1"/>
  <c r="G951" i="3" s="1"/>
  <c r="D952" i="3"/>
  <c r="F952" i="3" s="1"/>
  <c r="G952" i="3" s="1"/>
  <c r="D953" i="3"/>
  <c r="F953" i="3" s="1"/>
  <c r="D954" i="3"/>
  <c r="F954" i="3" s="1"/>
  <c r="G954" i="3" s="1"/>
  <c r="D955" i="3"/>
  <c r="F955" i="3" s="1"/>
  <c r="G955" i="3" s="1"/>
  <c r="D956" i="3"/>
  <c r="F956" i="3" s="1"/>
  <c r="G956" i="3" s="1"/>
  <c r="D957" i="3"/>
  <c r="F957" i="3" s="1"/>
  <c r="G957" i="3" s="1"/>
  <c r="D958" i="3"/>
  <c r="F958" i="3" s="1"/>
  <c r="G958" i="3" s="1"/>
  <c r="D959" i="3"/>
  <c r="F959" i="3" s="1"/>
  <c r="G959" i="3" s="1"/>
  <c r="D960" i="3"/>
  <c r="F960" i="3" s="1"/>
  <c r="G960" i="3" s="1"/>
  <c r="D961" i="3"/>
  <c r="F961" i="3" s="1"/>
  <c r="G961" i="3" s="1"/>
  <c r="D962" i="3"/>
  <c r="F962" i="3" s="1"/>
  <c r="G962" i="3" s="1"/>
  <c r="D963" i="3"/>
  <c r="F963" i="3" s="1"/>
  <c r="G963" i="3" s="1"/>
  <c r="D964" i="3"/>
  <c r="F964" i="3" s="1"/>
  <c r="G964" i="3" s="1"/>
  <c r="D965" i="3"/>
  <c r="F965" i="3" s="1"/>
  <c r="G965" i="3" s="1"/>
  <c r="D966" i="3"/>
  <c r="D967" i="3"/>
  <c r="F967" i="3" s="1"/>
  <c r="G967" i="3" s="1"/>
  <c r="D968" i="3"/>
  <c r="F968" i="3" s="1"/>
  <c r="G968" i="3" s="1"/>
  <c r="D969" i="3"/>
  <c r="F969" i="3" s="1"/>
  <c r="G969" i="3" s="1"/>
  <c r="D970" i="3"/>
  <c r="F970" i="3" s="1"/>
  <c r="G970" i="3" s="1"/>
  <c r="D971" i="3"/>
  <c r="F971" i="3" s="1"/>
  <c r="G971" i="3" s="1"/>
  <c r="D972" i="3"/>
  <c r="F972" i="3" s="1"/>
  <c r="G972" i="3" s="1"/>
  <c r="D973" i="3"/>
  <c r="F973" i="3" s="1"/>
  <c r="G973" i="3" s="1"/>
  <c r="D974" i="3"/>
  <c r="F974" i="3" s="1"/>
  <c r="G974" i="3" s="1"/>
  <c r="D975" i="3"/>
  <c r="D976" i="3"/>
  <c r="F976" i="3" s="1"/>
  <c r="G976" i="3" s="1"/>
  <c r="D977" i="3"/>
  <c r="F977" i="3" s="1"/>
  <c r="G977" i="3" s="1"/>
  <c r="D978" i="3"/>
  <c r="F978" i="3" s="1"/>
  <c r="G978" i="3" s="1"/>
  <c r="D979" i="3"/>
  <c r="F979" i="3" s="1"/>
  <c r="G979" i="3" s="1"/>
  <c r="D980" i="3"/>
  <c r="F980" i="3" s="1"/>
  <c r="G980" i="3" s="1"/>
  <c r="D981" i="3"/>
  <c r="F981" i="3" s="1"/>
  <c r="G981" i="3" s="1"/>
  <c r="D982" i="3"/>
  <c r="F982" i="3" s="1"/>
  <c r="G982" i="3" s="1"/>
  <c r="D983" i="3"/>
  <c r="F983" i="3" s="1"/>
  <c r="G983" i="3" s="1"/>
  <c r="D984" i="3"/>
  <c r="F984" i="3" s="1"/>
  <c r="G984" i="3" s="1"/>
  <c r="D985" i="3"/>
  <c r="F985" i="3" s="1"/>
  <c r="G985" i="3" s="1"/>
  <c r="D986" i="3"/>
  <c r="F986" i="3" s="1"/>
  <c r="G986" i="3" s="1"/>
  <c r="D987" i="3"/>
  <c r="F987" i="3" s="1"/>
  <c r="G987" i="3" s="1"/>
  <c r="D988" i="3"/>
  <c r="D989" i="3"/>
  <c r="F989" i="3" s="1"/>
  <c r="G989" i="3" s="1"/>
  <c r="D990" i="3"/>
  <c r="F990" i="3" s="1"/>
  <c r="G990" i="3" s="1"/>
  <c r="D991" i="3"/>
  <c r="F991" i="3" s="1"/>
  <c r="D992" i="3"/>
  <c r="F992" i="3" s="1"/>
  <c r="G992" i="3" s="1"/>
  <c r="D993" i="3"/>
  <c r="F993" i="3" s="1"/>
  <c r="G993" i="3" s="1"/>
  <c r="D994" i="3"/>
  <c r="F994" i="3" s="1"/>
  <c r="G994" i="3" s="1"/>
  <c r="D995" i="3"/>
  <c r="F995" i="3" s="1"/>
  <c r="G995" i="3" s="1"/>
  <c r="D996" i="3"/>
  <c r="F996" i="3" s="1"/>
  <c r="G996" i="3" s="1"/>
  <c r="D997" i="3"/>
  <c r="F997" i="3" s="1"/>
  <c r="G997" i="3" s="1"/>
  <c r="D998" i="3"/>
  <c r="F998" i="3" s="1"/>
  <c r="G998" i="3" s="1"/>
  <c r="D999" i="3"/>
  <c r="F999" i="3" s="1"/>
  <c r="G999" i="3" s="1"/>
  <c r="D1000" i="3"/>
  <c r="F1000" i="3" s="1"/>
  <c r="G1000" i="3" s="1"/>
  <c r="D1001" i="3"/>
  <c r="F1001" i="3" s="1"/>
  <c r="G1001" i="3" s="1"/>
  <c r="D1002" i="3"/>
  <c r="D1003" i="3"/>
  <c r="D1004" i="3"/>
  <c r="D1005" i="3"/>
  <c r="D1006" i="3"/>
  <c r="F1006" i="3" s="1"/>
  <c r="G1006" i="3" s="1"/>
  <c r="D1007" i="3"/>
  <c r="D1008" i="3"/>
  <c r="D1009" i="3"/>
  <c r="F1009" i="3" s="1"/>
  <c r="G1009" i="3" s="1"/>
  <c r="D1010" i="3"/>
  <c r="F1010" i="3" s="1"/>
  <c r="G1010" i="3" s="1"/>
  <c r="D1011" i="3"/>
  <c r="F1011" i="3" s="1"/>
  <c r="G1011" i="3" s="1"/>
  <c r="D1012" i="3"/>
  <c r="F1012" i="3" s="1"/>
  <c r="G1012" i="3" s="1"/>
  <c r="D1013" i="3"/>
  <c r="F1013" i="3" s="1"/>
  <c r="G1013" i="3" s="1"/>
  <c r="D1014" i="3"/>
  <c r="F1014" i="3" s="1"/>
  <c r="G1014" i="3" s="1"/>
  <c r="D1015" i="3"/>
  <c r="F1015" i="3" s="1"/>
  <c r="G1015" i="3" s="1"/>
  <c r="D1016" i="3"/>
  <c r="F1016" i="3" s="1"/>
  <c r="G1016" i="3" s="1"/>
  <c r="D1017" i="3"/>
  <c r="F1017" i="3" s="1"/>
  <c r="G1017" i="3" s="1"/>
  <c r="D1018" i="3"/>
  <c r="F1018" i="3" s="1"/>
  <c r="G1018" i="3" s="1"/>
  <c r="D1019" i="3"/>
  <c r="F1019" i="3" s="1"/>
  <c r="G1019" i="3" s="1"/>
  <c r="D1020" i="3"/>
  <c r="F1020" i="3" s="1"/>
  <c r="G1020" i="3" s="1"/>
  <c r="D1021" i="3"/>
  <c r="F1021" i="3" s="1"/>
  <c r="G1021" i="3" s="1"/>
  <c r="D1022" i="3"/>
  <c r="F1022" i="3" s="1"/>
  <c r="G1022" i="3" s="1"/>
  <c r="D1023" i="3"/>
  <c r="F1023" i="3" s="1"/>
  <c r="G1023" i="3" s="1"/>
  <c r="D1024" i="3"/>
  <c r="D1025" i="3"/>
  <c r="F1025" i="3" s="1"/>
  <c r="G1025" i="3" s="1"/>
  <c r="D1026" i="3"/>
  <c r="F1026" i="3" s="1"/>
  <c r="G1026" i="3" s="1"/>
  <c r="D1027" i="3"/>
  <c r="F1027" i="3" s="1"/>
  <c r="G1027" i="3" s="1"/>
  <c r="D1028" i="3"/>
  <c r="F1028" i="3" s="1"/>
  <c r="G1028" i="3" s="1"/>
  <c r="D1029" i="3"/>
  <c r="F1029" i="3" s="1"/>
  <c r="G1029" i="3" s="1"/>
  <c r="D1030" i="3"/>
  <c r="D1031" i="3"/>
  <c r="F1031" i="3" s="1"/>
  <c r="G1031" i="3" s="1"/>
  <c r="D1032" i="3"/>
  <c r="F1032" i="3" s="1"/>
  <c r="G1032" i="3" s="1"/>
  <c r="D1033" i="3"/>
  <c r="D1034" i="3"/>
  <c r="F1034" i="3" s="1"/>
  <c r="G1034" i="3" s="1"/>
  <c r="D1035" i="3"/>
  <c r="F1035" i="3" s="1"/>
  <c r="G1035" i="3" s="1"/>
  <c r="D1036" i="3"/>
  <c r="D1037" i="3"/>
  <c r="F1037" i="3" s="1"/>
  <c r="G1037" i="3" s="1"/>
  <c r="D1038" i="3"/>
  <c r="F1038" i="3" s="1"/>
  <c r="G1038" i="3" s="1"/>
  <c r="D1039" i="3"/>
  <c r="D1040" i="3"/>
  <c r="F1040" i="3" s="1"/>
  <c r="G1040" i="3" s="1"/>
  <c r="D1041" i="3"/>
  <c r="F1041" i="3" s="1"/>
  <c r="G1041" i="3" s="1"/>
  <c r="D1042" i="3"/>
  <c r="F1042" i="3" s="1"/>
  <c r="G1042" i="3" s="1"/>
  <c r="D1043" i="3"/>
  <c r="F1043" i="3" s="1"/>
  <c r="G1043" i="3" s="1"/>
  <c r="D1044" i="3"/>
  <c r="F1044" i="3" s="1"/>
  <c r="G1044" i="3" s="1"/>
  <c r="D1045" i="3"/>
  <c r="D1046" i="3"/>
  <c r="D1047" i="3"/>
  <c r="F1047" i="3" s="1"/>
  <c r="G1047" i="3" s="1"/>
  <c r="D1048" i="3"/>
  <c r="F1048" i="3" s="1"/>
  <c r="G1048" i="3" s="1"/>
  <c r="D1049" i="3"/>
  <c r="F1049" i="3" s="1"/>
  <c r="G1049" i="3" s="1"/>
  <c r="D1050" i="3"/>
  <c r="F1050" i="3" s="1"/>
  <c r="G1050" i="3" s="1"/>
  <c r="D1051" i="3"/>
  <c r="F1051" i="3" s="1"/>
  <c r="G1051" i="3" s="1"/>
  <c r="D1052" i="3"/>
  <c r="F1052" i="3" s="1"/>
  <c r="G1052" i="3" s="1"/>
  <c r="D1053" i="3"/>
  <c r="F1053" i="3" s="1"/>
  <c r="G1053" i="3" s="1"/>
  <c r="D1054" i="3"/>
  <c r="F1054" i="3" s="1"/>
  <c r="G1054" i="3" s="1"/>
  <c r="D1055" i="3"/>
  <c r="F1055" i="3" s="1"/>
  <c r="G1055" i="3" s="1"/>
  <c r="D1056" i="3"/>
  <c r="D1057" i="3"/>
  <c r="F1057" i="3" s="1"/>
  <c r="G1057" i="3" s="1"/>
  <c r="D1058" i="3"/>
  <c r="F1058" i="3" s="1"/>
  <c r="G1058" i="3" s="1"/>
  <c r="D1059" i="3"/>
  <c r="F1059" i="3" s="1"/>
  <c r="G1059" i="3" s="1"/>
  <c r="D1060" i="3"/>
  <c r="F1060" i="3" s="1"/>
  <c r="G1060" i="3" s="1"/>
  <c r="D1061" i="3"/>
  <c r="F1061" i="3" s="1"/>
  <c r="G1061" i="3" s="1"/>
  <c r="D1062" i="3"/>
  <c r="F1062" i="3" s="1"/>
  <c r="G1062" i="3" s="1"/>
  <c r="D1063" i="3"/>
  <c r="F1063" i="3" s="1"/>
  <c r="G1063" i="3" s="1"/>
  <c r="D1064" i="3"/>
  <c r="F1064" i="3" s="1"/>
  <c r="G1064" i="3" s="1"/>
  <c r="D1065" i="3"/>
  <c r="F1065" i="3" s="1"/>
  <c r="G1065" i="3" s="1"/>
  <c r="D1066" i="3"/>
  <c r="F1066" i="3" s="1"/>
  <c r="G1066" i="3" s="1"/>
  <c r="D1067" i="3"/>
  <c r="F1067" i="3" s="1"/>
  <c r="G1067" i="3" s="1"/>
  <c r="D1068" i="3"/>
  <c r="D1069" i="3"/>
  <c r="D1070" i="3"/>
  <c r="D1071" i="3"/>
  <c r="D1072" i="3"/>
  <c r="F1072" i="3" s="1"/>
  <c r="G1072" i="3" s="1"/>
  <c r="D1073" i="3"/>
  <c r="F1073" i="3" s="1"/>
  <c r="G1073" i="3" s="1"/>
  <c r="D1074" i="3"/>
  <c r="F1074" i="3" s="1"/>
  <c r="G1074" i="3" s="1"/>
  <c r="D1075" i="3"/>
  <c r="F1075" i="3" s="1"/>
  <c r="G1075" i="3" s="1"/>
  <c r="D1076" i="3"/>
  <c r="F1076" i="3" s="1"/>
  <c r="G1076" i="3" s="1"/>
  <c r="D1077" i="3"/>
  <c r="F1077" i="3" s="1"/>
  <c r="G1077" i="3" s="1"/>
  <c r="D1078" i="3"/>
  <c r="D1079" i="3"/>
  <c r="F1079" i="3" s="1"/>
  <c r="G1079" i="3" s="1"/>
  <c r="D1080" i="3"/>
  <c r="F1080" i="3" s="1"/>
  <c r="G1080" i="3" s="1"/>
  <c r="D1081" i="3"/>
  <c r="F1081" i="3" s="1"/>
  <c r="G1081" i="3" s="1"/>
  <c r="D1082" i="3"/>
  <c r="F1082" i="3" s="1"/>
  <c r="G1082" i="3" s="1"/>
  <c r="D1083" i="3"/>
  <c r="F1083" i="3" s="1"/>
  <c r="G1083" i="3" s="1"/>
  <c r="D1084" i="3"/>
  <c r="F1084" i="3" s="1"/>
  <c r="G1084" i="3" s="1"/>
  <c r="D1085" i="3"/>
  <c r="F1085" i="3" s="1"/>
  <c r="G1085" i="3" s="1"/>
  <c r="D1086" i="3"/>
  <c r="F1086" i="3" s="1"/>
  <c r="G1086" i="3" s="1"/>
  <c r="D1087" i="3"/>
  <c r="F1087" i="3" s="1"/>
  <c r="G1087" i="3" s="1"/>
  <c r="D1088" i="3"/>
  <c r="F1088" i="3" s="1"/>
  <c r="G1088" i="3" s="1"/>
  <c r="D1089" i="3"/>
  <c r="F1089" i="3" s="1"/>
  <c r="G1089" i="3" s="1"/>
  <c r="D1090" i="3"/>
  <c r="F1090" i="3" s="1"/>
  <c r="G1090" i="3" s="1"/>
  <c r="D1091" i="3"/>
  <c r="F1091" i="3" s="1"/>
  <c r="G1091" i="3" s="1"/>
  <c r="D1092" i="3"/>
  <c r="F1092" i="3" s="1"/>
  <c r="G1092" i="3" s="1"/>
  <c r="D1093" i="3"/>
  <c r="F1093" i="3" s="1"/>
  <c r="G1093" i="3" s="1"/>
  <c r="D1094" i="3"/>
  <c r="F1094" i="3" s="1"/>
  <c r="G1094" i="3" s="1"/>
  <c r="D1095" i="3"/>
  <c r="F1095" i="3" s="1"/>
  <c r="G1095" i="3" s="1"/>
  <c r="D1096" i="3"/>
  <c r="F1096" i="3" s="1"/>
  <c r="G1096" i="3" s="1"/>
  <c r="D1097" i="3"/>
  <c r="F1097" i="3" s="1"/>
  <c r="G1097" i="3" s="1"/>
  <c r="D1098" i="3"/>
  <c r="F1098" i="3" s="1"/>
  <c r="G1098" i="3" s="1"/>
  <c r="D1099" i="3"/>
  <c r="D1100" i="3"/>
  <c r="F1100" i="3" s="1"/>
  <c r="G1100" i="3" s="1"/>
  <c r="D1101" i="3"/>
  <c r="F1101" i="3" s="1"/>
  <c r="G1101" i="3" s="1"/>
  <c r="D1102" i="3"/>
  <c r="F1102" i="3" s="1"/>
  <c r="G1102" i="3" s="1"/>
  <c r="D1103" i="3"/>
  <c r="F1103" i="3" s="1"/>
  <c r="G1103" i="3" s="1"/>
  <c r="D1104" i="3"/>
  <c r="F1104" i="3" s="1"/>
  <c r="G1104" i="3" s="1"/>
  <c r="D1105" i="3"/>
  <c r="F1105" i="3" s="1"/>
  <c r="G1105" i="3" s="1"/>
  <c r="D1106" i="3"/>
  <c r="D1107" i="3"/>
  <c r="F1107" i="3" s="1"/>
  <c r="G1107" i="3" s="1"/>
  <c r="D1108" i="3"/>
  <c r="F1108" i="3" s="1"/>
  <c r="G1108" i="3" s="1"/>
  <c r="D1109" i="3"/>
  <c r="D1110" i="3"/>
  <c r="D1111" i="3"/>
  <c r="F1111" i="3" s="1"/>
  <c r="G1111" i="3" s="1"/>
  <c r="D1112" i="3"/>
  <c r="F1112" i="3" s="1"/>
  <c r="G1112" i="3" s="1"/>
  <c r="D1113" i="3"/>
  <c r="F1113" i="3" s="1"/>
  <c r="G1113" i="3" s="1"/>
  <c r="D1114" i="3"/>
  <c r="F1114" i="3" s="1"/>
  <c r="G1114" i="3" s="1"/>
  <c r="D1115" i="3"/>
  <c r="F1115" i="3" s="1"/>
  <c r="G1115" i="3" s="1"/>
  <c r="D1116" i="3"/>
  <c r="F1116" i="3" s="1"/>
  <c r="G1116" i="3" s="1"/>
  <c r="D1117" i="3"/>
  <c r="F1117" i="3" s="1"/>
  <c r="D1118" i="3"/>
  <c r="F1118" i="3" s="1"/>
  <c r="G1118" i="3" s="1"/>
  <c r="D1119" i="3"/>
  <c r="F1119" i="3" s="1"/>
  <c r="G1119" i="3" s="1"/>
  <c r="D1120" i="3"/>
  <c r="F1120" i="3" s="1"/>
  <c r="G1120" i="3" s="1"/>
  <c r="D1121" i="3"/>
  <c r="F1121" i="3" s="1"/>
  <c r="G1121" i="3" s="1"/>
  <c r="D1122" i="3"/>
  <c r="F1122" i="3" s="1"/>
  <c r="G1122" i="3" s="1"/>
  <c r="D1123" i="3"/>
  <c r="F1123" i="3" s="1"/>
  <c r="G1123" i="3" s="1"/>
  <c r="D1124" i="3"/>
  <c r="F1124" i="3" s="1"/>
  <c r="G1124" i="3" s="1"/>
  <c r="D1125" i="3"/>
  <c r="F1125" i="3" s="1"/>
  <c r="G1125" i="3" s="1"/>
  <c r="D1126" i="3"/>
  <c r="F1126" i="3" s="1"/>
  <c r="G1126" i="3" s="1"/>
  <c r="D1127" i="3"/>
  <c r="F1127" i="3" s="1"/>
  <c r="G1127" i="3" s="1"/>
  <c r="D1128" i="3"/>
  <c r="F1128" i="3" s="1"/>
  <c r="G1128" i="3" s="1"/>
  <c r="D1129" i="3"/>
  <c r="F1129" i="3" s="1"/>
  <c r="G1129" i="3" s="1"/>
  <c r="D1130" i="3"/>
  <c r="F1130" i="3" s="1"/>
  <c r="G1130" i="3" s="1"/>
  <c r="D1131" i="3"/>
  <c r="D1132" i="3"/>
  <c r="D1133" i="3"/>
  <c r="D1134" i="3"/>
  <c r="F1134" i="3" s="1"/>
  <c r="G1134" i="3" s="1"/>
  <c r="D1135" i="3"/>
  <c r="F1135" i="3" s="1"/>
  <c r="G1135" i="3" s="1"/>
  <c r="D1136" i="3"/>
  <c r="F1136" i="3" s="1"/>
  <c r="G1136" i="3" s="1"/>
  <c r="D1137" i="3"/>
  <c r="F1137" i="3" s="1"/>
  <c r="G1137" i="3" s="1"/>
  <c r="D1138" i="3"/>
  <c r="F1138" i="3" s="1"/>
  <c r="G1138" i="3" s="1"/>
  <c r="D1139" i="3"/>
  <c r="F1139" i="3" s="1"/>
  <c r="G1139" i="3" s="1"/>
  <c r="D1140" i="3"/>
  <c r="F1140" i="3" s="1"/>
  <c r="G1140" i="3" s="1"/>
  <c r="D1141" i="3"/>
  <c r="D1142" i="3"/>
  <c r="F1142" i="3" s="1"/>
  <c r="G1142" i="3" s="1"/>
  <c r="D1143" i="3"/>
  <c r="F1143" i="3" s="1"/>
  <c r="G1143" i="3" s="1"/>
  <c r="D1144" i="3"/>
  <c r="F1144" i="3" s="1"/>
  <c r="G1144" i="3" s="1"/>
  <c r="D1145" i="3"/>
  <c r="F1145" i="3" s="1"/>
  <c r="G1145" i="3" s="1"/>
  <c r="D1146" i="3"/>
  <c r="D1147" i="3"/>
  <c r="F1147" i="3" s="1"/>
  <c r="G1147" i="3" s="1"/>
  <c r="D1148" i="3"/>
  <c r="F1148" i="3" s="1"/>
  <c r="G1148" i="3" s="1"/>
  <c r="D1149" i="3"/>
  <c r="F1149" i="3" s="1"/>
  <c r="G1149" i="3" s="1"/>
  <c r="D1150" i="3"/>
  <c r="F1150" i="3" s="1"/>
  <c r="G1150" i="3" s="1"/>
  <c r="D1151" i="3"/>
  <c r="F1151" i="3" s="1"/>
  <c r="G1151" i="3" s="1"/>
  <c r="D1152" i="3"/>
  <c r="D1153" i="3"/>
  <c r="F1153" i="3" s="1"/>
  <c r="G1153" i="3" s="1"/>
  <c r="D1154" i="3"/>
  <c r="F1154" i="3" s="1"/>
  <c r="G1154" i="3" s="1"/>
  <c r="D1155" i="3"/>
  <c r="F1155" i="3" s="1"/>
  <c r="G1155" i="3" s="1"/>
  <c r="D1156" i="3"/>
  <c r="F1156" i="3" s="1"/>
  <c r="G1156" i="3" s="1"/>
  <c r="D1157" i="3"/>
  <c r="F1157" i="3" s="1"/>
  <c r="G1157" i="3" s="1"/>
  <c r="D1158" i="3"/>
  <c r="F1158" i="3" s="1"/>
  <c r="G1158" i="3" s="1"/>
  <c r="D1159" i="3"/>
  <c r="F1159" i="3" s="1"/>
  <c r="G1159" i="3" s="1"/>
  <c r="D1160" i="3"/>
  <c r="F1160" i="3" s="1"/>
  <c r="G1160" i="3" s="1"/>
  <c r="D1161" i="3"/>
  <c r="F1161" i="3" s="1"/>
  <c r="G1161" i="3" s="1"/>
  <c r="D1162" i="3"/>
  <c r="F1162" i="3" s="1"/>
  <c r="G1162" i="3" s="1"/>
  <c r="D1163" i="3"/>
  <c r="F1163" i="3" s="1"/>
  <c r="G1163" i="3" s="1"/>
  <c r="D1164" i="3"/>
  <c r="F1164" i="3" s="1"/>
  <c r="G1164" i="3" s="1"/>
  <c r="D1165" i="3"/>
  <c r="D1166" i="3"/>
  <c r="F1166" i="3" s="1"/>
  <c r="G1166" i="3" s="1"/>
  <c r="D1167" i="3"/>
  <c r="D1168" i="3"/>
  <c r="D1169" i="3"/>
  <c r="F1169" i="3" s="1"/>
  <c r="G1169" i="3" s="1"/>
  <c r="D1170" i="3"/>
  <c r="F1170" i="3" s="1"/>
  <c r="G1170" i="3" s="1"/>
  <c r="D1171" i="3"/>
  <c r="F1171" i="3" s="1"/>
  <c r="G1171" i="3" s="1"/>
  <c r="D1172" i="3"/>
  <c r="F1172" i="3" s="1"/>
  <c r="G1172" i="3" s="1"/>
  <c r="D1173" i="3"/>
  <c r="F1173" i="3" s="1"/>
  <c r="G1173" i="3" s="1"/>
  <c r="D1174" i="3"/>
  <c r="F1174" i="3" s="1"/>
  <c r="G1174" i="3" s="1"/>
  <c r="D1175" i="3"/>
  <c r="F1175" i="3" s="1"/>
  <c r="G1175" i="3" s="1"/>
  <c r="D1176" i="3"/>
  <c r="F1176" i="3" s="1"/>
  <c r="G1176" i="3" s="1"/>
  <c r="D1177" i="3"/>
  <c r="F1177" i="3" s="1"/>
  <c r="G1177" i="3" s="1"/>
  <c r="D1178" i="3"/>
  <c r="F1178" i="3" s="1"/>
  <c r="G1178" i="3" s="1"/>
  <c r="D1179" i="3"/>
  <c r="F1179" i="3" s="1"/>
  <c r="G1179" i="3" s="1"/>
  <c r="D1180" i="3"/>
  <c r="F1180" i="3" s="1"/>
  <c r="G1180" i="3" s="1"/>
  <c r="D1181" i="3"/>
  <c r="F1181" i="3" s="1"/>
  <c r="G1181" i="3" s="1"/>
  <c r="D1182" i="3"/>
  <c r="F1182" i="3" s="1"/>
  <c r="G1182" i="3" s="1"/>
  <c r="D1183" i="3"/>
  <c r="F1183" i="3" s="1"/>
  <c r="D1184" i="3"/>
  <c r="F1184" i="3" s="1"/>
  <c r="G1184" i="3" s="1"/>
  <c r="D1185" i="3"/>
  <c r="F1185" i="3" s="1"/>
  <c r="G1185" i="3" s="1"/>
  <c r="D1186" i="3"/>
  <c r="F1186" i="3" s="1"/>
  <c r="G1186" i="3" s="1"/>
  <c r="D1187" i="3"/>
  <c r="F1187" i="3" s="1"/>
  <c r="G1187" i="3" s="1"/>
  <c r="D1188" i="3"/>
  <c r="F1188" i="3" s="1"/>
  <c r="G1188" i="3" s="1"/>
  <c r="D1189" i="3"/>
  <c r="F1189" i="3" s="1"/>
  <c r="G1189" i="3" s="1"/>
  <c r="D1190" i="3"/>
  <c r="F1190" i="3" s="1"/>
  <c r="G1190" i="3" s="1"/>
  <c r="D1191" i="3"/>
  <c r="F1191" i="3" s="1"/>
  <c r="G1191" i="3" s="1"/>
  <c r="D1192" i="3"/>
  <c r="F1192" i="3" s="1"/>
  <c r="G1192" i="3" s="1"/>
  <c r="D1193" i="3"/>
  <c r="D1194" i="3"/>
  <c r="D1195" i="3"/>
  <c r="F1195" i="3" s="1"/>
  <c r="G1195" i="3" s="1"/>
  <c r="D1196" i="3"/>
  <c r="F1196" i="3" s="1"/>
  <c r="G1196" i="3" s="1"/>
  <c r="D1197" i="3"/>
  <c r="D1198" i="3"/>
  <c r="F1198" i="3" s="1"/>
  <c r="G1198" i="3" s="1"/>
  <c r="D1199" i="3"/>
  <c r="F1199" i="3" s="1"/>
  <c r="G1199" i="3" s="1"/>
  <c r="D1200" i="3"/>
  <c r="D1201" i="3"/>
  <c r="F1201" i="3" s="1"/>
  <c r="G1201" i="3" s="1"/>
  <c r="D1202" i="3"/>
  <c r="F1202" i="3" s="1"/>
  <c r="G1202" i="3" s="1"/>
  <c r="D1203" i="3"/>
  <c r="F1203" i="3" s="1"/>
  <c r="G1203" i="3" s="1"/>
  <c r="D1204" i="3"/>
  <c r="F1204" i="3" s="1"/>
  <c r="G1204" i="3" s="1"/>
  <c r="D1205" i="3"/>
  <c r="D1206" i="3"/>
  <c r="D1207" i="3"/>
  <c r="F1207" i="3" s="1"/>
  <c r="G1207" i="3" s="1"/>
  <c r="D1208" i="3"/>
  <c r="F1208" i="3" s="1"/>
  <c r="G1208" i="3" s="1"/>
  <c r="D1209" i="3"/>
  <c r="F1209" i="3" s="1"/>
  <c r="G1209" i="3" s="1"/>
  <c r="D1210" i="3"/>
  <c r="F1210" i="3" s="1"/>
  <c r="G1210" i="3" s="1"/>
  <c r="D1211" i="3"/>
  <c r="F1211" i="3" s="1"/>
  <c r="G1211" i="3" s="1"/>
  <c r="D1212" i="3"/>
  <c r="F1212" i="3" s="1"/>
  <c r="G1212" i="3" s="1"/>
  <c r="D1213" i="3"/>
  <c r="F1213" i="3" s="1"/>
  <c r="G1213" i="3" s="1"/>
  <c r="D1214" i="3"/>
  <c r="F1214" i="3" s="1"/>
  <c r="G1214" i="3" s="1"/>
  <c r="D1215" i="3"/>
  <c r="F1215" i="3" s="1"/>
  <c r="G1215" i="3" s="1"/>
  <c r="D1216" i="3"/>
  <c r="D1217" i="3"/>
  <c r="F1217" i="3" s="1"/>
  <c r="G1217" i="3" s="1"/>
  <c r="D1218" i="3"/>
  <c r="F1218" i="3" s="1"/>
  <c r="G1218" i="3" s="1"/>
  <c r="D1219" i="3"/>
  <c r="F1219" i="3" s="1"/>
  <c r="G1219" i="3" s="1"/>
  <c r="D1220" i="3"/>
  <c r="F1220" i="3" s="1"/>
  <c r="G1220" i="3" s="1"/>
  <c r="D1221" i="3"/>
  <c r="F1221" i="3" s="1"/>
  <c r="G1221" i="3" s="1"/>
  <c r="D1222" i="3"/>
  <c r="F1222" i="3" s="1"/>
  <c r="G1222" i="3" s="1"/>
  <c r="D1223" i="3"/>
  <c r="F1223" i="3" s="1"/>
  <c r="G1223" i="3" s="1"/>
  <c r="D1224" i="3"/>
  <c r="F1224" i="3" s="1"/>
  <c r="G1224" i="3" s="1"/>
  <c r="D1225" i="3"/>
  <c r="F1225" i="3" s="1"/>
  <c r="G1225" i="3" s="1"/>
  <c r="D1226" i="3"/>
  <c r="F1226" i="3" s="1"/>
  <c r="G1226" i="3" s="1"/>
  <c r="D1227" i="3"/>
  <c r="D1228" i="3"/>
  <c r="D1229" i="3"/>
  <c r="D1230" i="3"/>
  <c r="F1230" i="3" s="1"/>
  <c r="G1230" i="3" s="1"/>
  <c r="D1231" i="3"/>
  <c r="F1231" i="3" s="1"/>
  <c r="G1231" i="3" s="1"/>
  <c r="D1232" i="3"/>
  <c r="D1233" i="3"/>
  <c r="F1233" i="3" s="1"/>
  <c r="G1233" i="3" s="1"/>
  <c r="D1234" i="3"/>
  <c r="F1234" i="3" s="1"/>
  <c r="G1234" i="3" s="1"/>
  <c r="D1235" i="3"/>
  <c r="F1235" i="3" s="1"/>
  <c r="G1235" i="3" s="1"/>
  <c r="D1236" i="3"/>
  <c r="F1236" i="3" s="1"/>
  <c r="G1236" i="3" s="1"/>
  <c r="D1237" i="3"/>
  <c r="F1237" i="3" s="1"/>
  <c r="G1237" i="3" s="1"/>
  <c r="D1238" i="3"/>
  <c r="F1238" i="3" s="1"/>
  <c r="G1238" i="3" s="1"/>
  <c r="D1239" i="3"/>
  <c r="F1239" i="3" s="1"/>
  <c r="G1239" i="3" s="1"/>
  <c r="D1240" i="3"/>
  <c r="F1240" i="3" s="1"/>
  <c r="G1240" i="3" s="1"/>
  <c r="D1241" i="3"/>
  <c r="F1241" i="3" s="1"/>
  <c r="G1241" i="3" s="1"/>
  <c r="D1242" i="3"/>
  <c r="F1242" i="3" s="1"/>
  <c r="G1242" i="3" s="1"/>
  <c r="D1243" i="3"/>
  <c r="F1243" i="3" s="1"/>
  <c r="G1243" i="3" s="1"/>
  <c r="D1244" i="3"/>
  <c r="F1244" i="3" s="1"/>
  <c r="G1244" i="3" s="1"/>
  <c r="D1245" i="3"/>
  <c r="F1245" i="3" s="1"/>
  <c r="G1245" i="3" s="1"/>
  <c r="D1246" i="3"/>
  <c r="F1246" i="3" s="1"/>
  <c r="G1246" i="3" s="1"/>
  <c r="D1247" i="3"/>
  <c r="F1247" i="3" s="1"/>
  <c r="G1247" i="3" s="1"/>
  <c r="D1248" i="3"/>
  <c r="D1249" i="3"/>
  <c r="F1249" i="3" s="1"/>
  <c r="G1249" i="3" s="1"/>
  <c r="D1250" i="3"/>
  <c r="F1250" i="3" s="1"/>
  <c r="G1250" i="3" s="1"/>
  <c r="D1251" i="3"/>
  <c r="F1251" i="3" s="1"/>
  <c r="G1251" i="3" s="1"/>
  <c r="D1252" i="3"/>
  <c r="F1252" i="3" s="1"/>
  <c r="G1252" i="3" s="1"/>
  <c r="D1253" i="3"/>
  <c r="F1253" i="3" s="1"/>
  <c r="G1253" i="3" s="1"/>
  <c r="D1254" i="3"/>
  <c r="F1254" i="3" s="1"/>
  <c r="G1254" i="3" s="1"/>
  <c r="D1255" i="3"/>
  <c r="F1255" i="3" s="1"/>
  <c r="G1255" i="3" s="1"/>
  <c r="D1256" i="3"/>
  <c r="F1256" i="3" s="1"/>
  <c r="G1256" i="3" s="1"/>
  <c r="D1257" i="3"/>
  <c r="D1258" i="3"/>
  <c r="F1258" i="3" s="1"/>
  <c r="G1258" i="3" s="1"/>
  <c r="D1259" i="3"/>
  <c r="F1259" i="3" s="1"/>
  <c r="G1259" i="3" s="1"/>
  <c r="D1260" i="3"/>
  <c r="D1261" i="3"/>
  <c r="F1261" i="3" s="1"/>
  <c r="G1261" i="3" s="1"/>
  <c r="D1262" i="3"/>
  <c r="F1262" i="3" s="1"/>
  <c r="G1262" i="3" s="1"/>
  <c r="D1263" i="3"/>
  <c r="D1264" i="3"/>
  <c r="D1265" i="3"/>
  <c r="F1265" i="3" s="1"/>
  <c r="G1265" i="3" s="1"/>
  <c r="D1266" i="3"/>
  <c r="F1266" i="3" s="1"/>
  <c r="G1266" i="3" s="1"/>
  <c r="D1267" i="3"/>
  <c r="F1267" i="3" s="1"/>
  <c r="G1267" i="3" s="1"/>
  <c r="D1268" i="3"/>
  <c r="F1268" i="3" s="1"/>
  <c r="G1268" i="3" s="1"/>
  <c r="D1269" i="3"/>
  <c r="F1269" i="3" s="1"/>
  <c r="G1269" i="3" s="1"/>
  <c r="D1270" i="3"/>
  <c r="F1270" i="3" s="1"/>
  <c r="G1270" i="3" s="1"/>
  <c r="D1271" i="3"/>
  <c r="F1271" i="3" s="1"/>
  <c r="G1271" i="3" s="1"/>
  <c r="D1272" i="3"/>
  <c r="F1272" i="3" s="1"/>
  <c r="G1272" i="3" s="1"/>
  <c r="D1273" i="3"/>
  <c r="F1273" i="3" s="1"/>
  <c r="G1273" i="3" s="1"/>
  <c r="D1274" i="3"/>
  <c r="F1274" i="3" s="1"/>
  <c r="G1274" i="3" s="1"/>
  <c r="D1275" i="3"/>
  <c r="F1275" i="3" s="1"/>
  <c r="D1276" i="3"/>
  <c r="F1276" i="3" s="1"/>
  <c r="G1276" i="3" s="1"/>
  <c r="D1277" i="3"/>
  <c r="F1277" i="3" s="1"/>
  <c r="G1277" i="3" s="1"/>
  <c r="D1278" i="3"/>
  <c r="F1278" i="3" s="1"/>
  <c r="G1278" i="3" s="1"/>
  <c r="D1279" i="3"/>
  <c r="D1280" i="3"/>
  <c r="F1280" i="3" s="1"/>
  <c r="G1280" i="3" s="1"/>
  <c r="D1281" i="3"/>
  <c r="F1281" i="3" s="1"/>
  <c r="G1281" i="3" s="1"/>
  <c r="D1282" i="3"/>
  <c r="F1282" i="3" s="1"/>
  <c r="G1282" i="3" s="1"/>
  <c r="D1283" i="3"/>
  <c r="F1283" i="3" s="1"/>
  <c r="G1283" i="3" s="1"/>
  <c r="D1284" i="3"/>
  <c r="F1284" i="3" s="1"/>
  <c r="G1284" i="3" s="1"/>
  <c r="D1285" i="3"/>
  <c r="F1285" i="3" s="1"/>
  <c r="G1285" i="3" s="1"/>
  <c r="D1286" i="3"/>
  <c r="D1287" i="3"/>
  <c r="F1287" i="3" s="1"/>
  <c r="G1287" i="3" s="1"/>
  <c r="D1288" i="3"/>
  <c r="F1288" i="3" s="1"/>
  <c r="G1288" i="3" s="1"/>
  <c r="D1289" i="3"/>
  <c r="D1290" i="3"/>
  <c r="D1291" i="3"/>
  <c r="D1292" i="3"/>
  <c r="F1292" i="3" s="1"/>
  <c r="G1292" i="3" s="1"/>
  <c r="D1293" i="3"/>
  <c r="F1293" i="3" s="1"/>
  <c r="G1293" i="3" s="1"/>
  <c r="D1294" i="3"/>
  <c r="F1294" i="3" s="1"/>
  <c r="G1294" i="3" s="1"/>
  <c r="D1295" i="3"/>
  <c r="D1296" i="3"/>
  <c r="D1297" i="3"/>
  <c r="F1297" i="3" s="1"/>
  <c r="D1298" i="3"/>
  <c r="F1298" i="3" s="1"/>
  <c r="G1298" i="3" s="1"/>
  <c r="D1299" i="3"/>
  <c r="F1299" i="3" s="1"/>
  <c r="G1299" i="3" s="1"/>
  <c r="D1300" i="3"/>
  <c r="F1300" i="3" s="1"/>
  <c r="G1300" i="3" s="1"/>
  <c r="D1301" i="3"/>
  <c r="F1301" i="3" s="1"/>
  <c r="G1301" i="3" s="1"/>
  <c r="D1302" i="3"/>
  <c r="F1302" i="3" s="1"/>
  <c r="G1302" i="3" s="1"/>
  <c r="D1303" i="3"/>
  <c r="F1303" i="3" s="1"/>
  <c r="G1303" i="3" s="1"/>
  <c r="D1304" i="3"/>
  <c r="F1304" i="3" s="1"/>
  <c r="G1304" i="3" s="1"/>
  <c r="D1305" i="3"/>
  <c r="F1305" i="3" s="1"/>
  <c r="G1305" i="3" s="1"/>
  <c r="D1306" i="3"/>
  <c r="F1306" i="3" s="1"/>
  <c r="G1306" i="3" s="1"/>
  <c r="D1307" i="3"/>
  <c r="D1308" i="3"/>
  <c r="F1308" i="3" s="1"/>
  <c r="G1308" i="3" s="1"/>
  <c r="D1309" i="3"/>
  <c r="F1309" i="3" s="1"/>
  <c r="G1309" i="3" s="1"/>
  <c r="D1310" i="3"/>
  <c r="F1310" i="3" s="1"/>
  <c r="G1310" i="3" s="1"/>
  <c r="D1311" i="3"/>
  <c r="D1312" i="3"/>
  <c r="F1312" i="3" s="1"/>
  <c r="G1312" i="3" s="1"/>
  <c r="D1313" i="3"/>
  <c r="F1313" i="3" s="1"/>
  <c r="G1313" i="3" s="1"/>
  <c r="D1314" i="3"/>
  <c r="F1314" i="3" s="1"/>
  <c r="G1314" i="3" s="1"/>
  <c r="D1315" i="3"/>
  <c r="F1315" i="3" s="1"/>
  <c r="G1315" i="3" s="1"/>
  <c r="D1316" i="3"/>
  <c r="F1316" i="3" s="1"/>
  <c r="G1316" i="3" s="1"/>
  <c r="D1317" i="3"/>
  <c r="F1317" i="3" s="1"/>
  <c r="G1317" i="3" s="1"/>
  <c r="D1318" i="3"/>
  <c r="F1318" i="3" s="1"/>
  <c r="G1318" i="3" s="1"/>
  <c r="D1319" i="3"/>
  <c r="F1319" i="3" s="1"/>
  <c r="G1319" i="3" s="1"/>
  <c r="D1320" i="3"/>
  <c r="F1320" i="3" s="1"/>
  <c r="G1320" i="3" s="1"/>
  <c r="D1321" i="3"/>
  <c r="F1321" i="3" s="1"/>
  <c r="G1321" i="3" s="1"/>
  <c r="D1322" i="3"/>
  <c r="F1322" i="3" s="1"/>
  <c r="G1322" i="3" s="1"/>
  <c r="D1323" i="3"/>
  <c r="D1324" i="3"/>
  <c r="D1325" i="3"/>
  <c r="F1325" i="3" s="1"/>
  <c r="G1325" i="3" s="1"/>
  <c r="D1326" i="3"/>
  <c r="F1326" i="3" s="1"/>
  <c r="G1326" i="3" s="1"/>
  <c r="D1327" i="3"/>
  <c r="F1327" i="3" s="1"/>
  <c r="G1327" i="3" s="1"/>
  <c r="D1328" i="3"/>
  <c r="F1328" i="3" s="1"/>
  <c r="G1328" i="3" s="1"/>
  <c r="D1329" i="3"/>
  <c r="F1329" i="3" s="1"/>
  <c r="G1329" i="3" s="1"/>
  <c r="D1330" i="3"/>
  <c r="F1330" i="3" s="1"/>
  <c r="G1330" i="3" s="1"/>
  <c r="D1331" i="3"/>
  <c r="F1331" i="3" s="1"/>
  <c r="G1331" i="3" s="1"/>
  <c r="D1332" i="3"/>
  <c r="F1332" i="3" s="1"/>
  <c r="G1332" i="3" s="1"/>
  <c r="D1333" i="3"/>
  <c r="F1333" i="3" s="1"/>
  <c r="G1333" i="3" s="1"/>
  <c r="D1334" i="3"/>
  <c r="F1334" i="3" s="1"/>
  <c r="G1334" i="3" s="1"/>
  <c r="D1335" i="3"/>
  <c r="F1335" i="3" s="1"/>
  <c r="G1335" i="3" s="1"/>
  <c r="D1336" i="3"/>
  <c r="F1336" i="3" s="1"/>
  <c r="G1336" i="3" s="1"/>
  <c r="D1337" i="3"/>
  <c r="F1337" i="3" s="1"/>
  <c r="G1337" i="3" s="1"/>
  <c r="D1338" i="3"/>
  <c r="F1338" i="3" s="1"/>
  <c r="G1338" i="3" s="1"/>
  <c r="D1339" i="3"/>
  <c r="D1340" i="3"/>
  <c r="F1340" i="3" s="1"/>
  <c r="G1340" i="3" s="1"/>
  <c r="D1341" i="3"/>
  <c r="F1341" i="3" s="1"/>
  <c r="G1341" i="3" s="1"/>
  <c r="D1342" i="3"/>
  <c r="F1342" i="3" s="1"/>
  <c r="G1342" i="3" s="1"/>
  <c r="D1343" i="3"/>
  <c r="D1344" i="3"/>
  <c r="D1345" i="3"/>
  <c r="F1345" i="3" s="1"/>
  <c r="G1345" i="3" s="1"/>
  <c r="D1346" i="3"/>
  <c r="F1346" i="3" s="1"/>
  <c r="G1346" i="3" s="1"/>
  <c r="D1347" i="3"/>
  <c r="F1347" i="3" s="1"/>
  <c r="G1347" i="3" s="1"/>
  <c r="D1348" i="3"/>
  <c r="F1348" i="3" s="1"/>
  <c r="G1348" i="3" s="1"/>
  <c r="D1349" i="3"/>
  <c r="F1349" i="3" s="1"/>
  <c r="G1349" i="3" s="1"/>
  <c r="D1350" i="3"/>
  <c r="F1350" i="3" s="1"/>
  <c r="G1350" i="3" s="1"/>
  <c r="D1351" i="3"/>
  <c r="F1351" i="3" s="1"/>
  <c r="G1351" i="3" s="1"/>
  <c r="D1352" i="3"/>
  <c r="F1352" i="3" s="1"/>
  <c r="G1352" i="3" s="1"/>
  <c r="D1353" i="3"/>
  <c r="F1353" i="3" s="1"/>
  <c r="G1353" i="3" s="1"/>
  <c r="D1354" i="3"/>
  <c r="F1354" i="3" s="1"/>
  <c r="G1354" i="3" s="1"/>
  <c r="D1355" i="3"/>
  <c r="F1355" i="3" s="1"/>
  <c r="G1355" i="3" s="1"/>
  <c r="D1356" i="3"/>
  <c r="F1356" i="3" s="1"/>
  <c r="G1356" i="3" s="1"/>
  <c r="D1357" i="3"/>
  <c r="F1357" i="3" s="1"/>
  <c r="G1357" i="3" s="1"/>
  <c r="D1358" i="3"/>
  <c r="F1358" i="3" s="1"/>
  <c r="G1358" i="3" s="1"/>
  <c r="D1359" i="3"/>
  <c r="F1359" i="3" s="1"/>
  <c r="D1360" i="3"/>
  <c r="F1360" i="3" s="1"/>
  <c r="G1360" i="3" s="1"/>
  <c r="D1361" i="3"/>
  <c r="F1361" i="3" s="1"/>
  <c r="G1361" i="3" s="1"/>
  <c r="D1362" i="3"/>
  <c r="F1362" i="3" s="1"/>
  <c r="G1362" i="3" s="1"/>
  <c r="D1363" i="3"/>
  <c r="F1363" i="3" s="1"/>
  <c r="G1363" i="3" s="1"/>
  <c r="D1364" i="3"/>
  <c r="F1364" i="3" s="1"/>
  <c r="G1364" i="3" s="1"/>
  <c r="D1365" i="3"/>
  <c r="D1366" i="3"/>
  <c r="F1366" i="3" s="1"/>
  <c r="G1366" i="3" s="1"/>
  <c r="D1367" i="3"/>
  <c r="F1367" i="3" s="1"/>
  <c r="G1367" i="3" s="1"/>
  <c r="D1368" i="3"/>
  <c r="F1368" i="3" s="1"/>
  <c r="G1368" i="3" s="1"/>
  <c r="D1369" i="3"/>
  <c r="D1370" i="3"/>
  <c r="F1370" i="3" s="1"/>
  <c r="G1370" i="3" s="1"/>
  <c r="D1371" i="3"/>
  <c r="F1371" i="3" s="1"/>
  <c r="G1371" i="3" s="1"/>
  <c r="D1372" i="3"/>
  <c r="F1372" i="3" s="1"/>
  <c r="G1372" i="3" s="1"/>
  <c r="D1373" i="3"/>
  <c r="F1373" i="3" s="1"/>
  <c r="G1373" i="3" s="1"/>
  <c r="D1374" i="3"/>
  <c r="D1375" i="3"/>
  <c r="D1376" i="3"/>
  <c r="F1376" i="3" s="1"/>
  <c r="G1376" i="3" s="1"/>
  <c r="D1377" i="3"/>
  <c r="F1377" i="3" s="1"/>
  <c r="G1377" i="3" s="1"/>
  <c r="D1378" i="3"/>
  <c r="F1378" i="3" s="1"/>
  <c r="G1378" i="3" s="1"/>
  <c r="D1379" i="3"/>
  <c r="F1379" i="3" s="1"/>
  <c r="G1379" i="3" s="1"/>
  <c r="D1380" i="3"/>
  <c r="F1380" i="3" s="1"/>
  <c r="G1380" i="3" s="1"/>
  <c r="D1381" i="3"/>
  <c r="F1381" i="3" s="1"/>
  <c r="G1381" i="3" s="1"/>
  <c r="D1382" i="3"/>
  <c r="F1382" i="3" s="1"/>
  <c r="G1382" i="3" s="1"/>
  <c r="D1383" i="3"/>
  <c r="F1383" i="3" s="1"/>
  <c r="G1383" i="3" s="1"/>
  <c r="D1384" i="3"/>
  <c r="F1384" i="3" s="1"/>
  <c r="G1384" i="3" s="1"/>
  <c r="D1385" i="3"/>
  <c r="F1385" i="3" s="1"/>
  <c r="G1385" i="3" s="1"/>
  <c r="D1386" i="3"/>
  <c r="D1387" i="3"/>
  <c r="F1387" i="3" s="1"/>
  <c r="G1387" i="3" s="1"/>
  <c r="D1388" i="3"/>
  <c r="F1388" i="3" s="1"/>
  <c r="G1388" i="3" s="1"/>
  <c r="D1389" i="3"/>
  <c r="F1389" i="3" s="1"/>
  <c r="G1389" i="3" s="1"/>
  <c r="D1390" i="3"/>
  <c r="D1391" i="3"/>
  <c r="F1391" i="3" s="1"/>
  <c r="G1391" i="3" s="1"/>
  <c r="D1392" i="3"/>
  <c r="F1392" i="3" s="1"/>
  <c r="G1392" i="3" s="1"/>
  <c r="D1393" i="3"/>
  <c r="F1393" i="3" s="1"/>
  <c r="G1393" i="3" s="1"/>
  <c r="D1394" i="3"/>
  <c r="F1394" i="3" s="1"/>
  <c r="G1394" i="3" s="1"/>
  <c r="D1395" i="3"/>
  <c r="D1396" i="3"/>
  <c r="F1396" i="3" s="1"/>
  <c r="G1396" i="3" s="1"/>
  <c r="D1397" i="3"/>
  <c r="F1397" i="3" s="1"/>
  <c r="G1397" i="3" s="1"/>
  <c r="D1398" i="3"/>
  <c r="F1398" i="3" s="1"/>
  <c r="G1398" i="3" s="1"/>
  <c r="D1399" i="3"/>
  <c r="F1399" i="3" s="1"/>
  <c r="G1399" i="3" s="1"/>
  <c r="D1400" i="3"/>
  <c r="F1400" i="3" s="1"/>
  <c r="G1400" i="3" s="1"/>
  <c r="D1401" i="3"/>
  <c r="F1401" i="3" s="1"/>
  <c r="G1401" i="3" s="1"/>
  <c r="D1402" i="3"/>
  <c r="D1403" i="3"/>
  <c r="D1404" i="3"/>
  <c r="F1404" i="3" s="1"/>
  <c r="G1404" i="3" s="1"/>
  <c r="D1405" i="3"/>
  <c r="F1405" i="3" s="1"/>
  <c r="G1405" i="3" s="1"/>
  <c r="D1406" i="3"/>
  <c r="F1406" i="3" s="1"/>
  <c r="G1406" i="3" s="1"/>
  <c r="D1407" i="3"/>
  <c r="F1407" i="3" s="1"/>
  <c r="G1407" i="3" s="1"/>
  <c r="D1408" i="3"/>
  <c r="F1408" i="3" s="1"/>
  <c r="G1408" i="3" s="1"/>
  <c r="D1409" i="3"/>
  <c r="F1409" i="3" s="1"/>
  <c r="G1409" i="3" s="1"/>
  <c r="D1410" i="3"/>
  <c r="F1410" i="3" s="1"/>
  <c r="G1410" i="3" s="1"/>
  <c r="D1411" i="3"/>
  <c r="F1411" i="3" s="1"/>
  <c r="G1411" i="3" s="1"/>
  <c r="D1412" i="3"/>
  <c r="F1412" i="3" s="1"/>
  <c r="G1412" i="3" s="1"/>
  <c r="D1413" i="3"/>
  <c r="F1413" i="3" s="1"/>
  <c r="G1413" i="3" s="1"/>
  <c r="D1414" i="3"/>
  <c r="F1414" i="3" s="1"/>
  <c r="G1414" i="3" s="1"/>
  <c r="D1415" i="3"/>
  <c r="F1415" i="3" s="1"/>
  <c r="G1415" i="3" s="1"/>
  <c r="D1416" i="3"/>
  <c r="F1416" i="3" s="1"/>
  <c r="G1416" i="3" s="1"/>
  <c r="D1417" i="3"/>
  <c r="F1417" i="3" s="1"/>
  <c r="G1417" i="3" s="1"/>
  <c r="D1418" i="3"/>
  <c r="D1419" i="3"/>
  <c r="F1419" i="3" s="1"/>
  <c r="G1419" i="3" s="1"/>
  <c r="D1420" i="3"/>
  <c r="F1420" i="3" s="1"/>
  <c r="G1420" i="3" s="1"/>
  <c r="D1421" i="3"/>
  <c r="D1422" i="3"/>
  <c r="D1423" i="3"/>
  <c r="D1424" i="3"/>
  <c r="F1424" i="3" s="1"/>
  <c r="G1424" i="3" s="1"/>
  <c r="D1425" i="3"/>
  <c r="F1425" i="3" s="1"/>
  <c r="D1426" i="3"/>
  <c r="F1426" i="3" s="1"/>
  <c r="G1426" i="3" s="1"/>
  <c r="D1427" i="3"/>
  <c r="D1428" i="3"/>
  <c r="F1428" i="3" s="1"/>
  <c r="G1428" i="3" s="1"/>
  <c r="D1429" i="3"/>
  <c r="F1429" i="3" s="1"/>
  <c r="G1429" i="3" s="1"/>
  <c r="D1430" i="3"/>
  <c r="F1430" i="3" s="1"/>
  <c r="G1430" i="3" s="1"/>
  <c r="D1431" i="3"/>
  <c r="F1431" i="3" s="1"/>
  <c r="G1431" i="3" s="1"/>
  <c r="D1432" i="3"/>
  <c r="F1432" i="3" s="1"/>
  <c r="G1432" i="3" s="1"/>
  <c r="D1433" i="3"/>
  <c r="F1433" i="3" s="1"/>
  <c r="G1433" i="3" s="1"/>
  <c r="D1434" i="3"/>
  <c r="F1434" i="3" s="1"/>
  <c r="G1434" i="3" s="1"/>
  <c r="D1435" i="3"/>
  <c r="F1435" i="3" s="1"/>
  <c r="G1435" i="3" s="1"/>
  <c r="D1436" i="3"/>
  <c r="F1436" i="3" s="1"/>
  <c r="G1436" i="3" s="1"/>
  <c r="D1437" i="3"/>
  <c r="D1438" i="3"/>
  <c r="F1438" i="3" s="1"/>
  <c r="G1438" i="3" s="1"/>
  <c r="D1439" i="3"/>
  <c r="F1439" i="3" s="1"/>
  <c r="G1439" i="3" s="1"/>
  <c r="D1440" i="3"/>
  <c r="F1440" i="3" s="1"/>
  <c r="G1440" i="3" s="1"/>
  <c r="D1441" i="3"/>
  <c r="F1441" i="3" s="1"/>
  <c r="G1441" i="3" s="1"/>
  <c r="D1442" i="3"/>
  <c r="F1442" i="3" s="1"/>
  <c r="G1442" i="3" s="1"/>
  <c r="D1443" i="3"/>
  <c r="F1443" i="3" s="1"/>
  <c r="G1443" i="3" s="1"/>
  <c r="D1444" i="3"/>
  <c r="F1444" i="3" s="1"/>
  <c r="G1444" i="3" s="1"/>
  <c r="D1445" i="3"/>
  <c r="F1445" i="3" s="1"/>
  <c r="G1445" i="3" s="1"/>
  <c r="D1446" i="3"/>
  <c r="D1447" i="3"/>
  <c r="F1447" i="3" s="1"/>
  <c r="G1447" i="3" s="1"/>
  <c r="D1448" i="3"/>
  <c r="F1448" i="3" s="1"/>
  <c r="G1448" i="3" s="1"/>
  <c r="D1449" i="3"/>
  <c r="F1449" i="3" s="1"/>
  <c r="G1449" i="3" s="1"/>
  <c r="D1450" i="3"/>
  <c r="F1450" i="3" s="1"/>
  <c r="G1450" i="3" s="1"/>
  <c r="D1451" i="3"/>
  <c r="F1451" i="3" s="1"/>
  <c r="G1451" i="3" s="1"/>
  <c r="D1452" i="3"/>
  <c r="F1452" i="3" s="1"/>
  <c r="G1452" i="3" s="1"/>
  <c r="D1453" i="3"/>
  <c r="D1454" i="3"/>
  <c r="D1455" i="3"/>
  <c r="F1455" i="3" s="1"/>
  <c r="G1455" i="3" s="1"/>
  <c r="D1456" i="3"/>
  <c r="F1456" i="3" s="1"/>
  <c r="G1456" i="3" s="1"/>
  <c r="D1457" i="3"/>
  <c r="F1457" i="3" s="1"/>
  <c r="G1457" i="3" s="1"/>
  <c r="D1458" i="3"/>
  <c r="F1458" i="3" s="1"/>
  <c r="G1458" i="3" s="1"/>
  <c r="D1459" i="3"/>
  <c r="F1459" i="3" s="1"/>
  <c r="G1459" i="3" s="1"/>
  <c r="D1460" i="3"/>
  <c r="F1460" i="3" s="1"/>
  <c r="G1460" i="3" s="1"/>
  <c r="D1461" i="3"/>
  <c r="F1461" i="3" s="1"/>
  <c r="G1461" i="3" s="1"/>
  <c r="D1462" i="3"/>
  <c r="F1462" i="3" s="1"/>
  <c r="G1462" i="3" s="1"/>
  <c r="D1463" i="3"/>
  <c r="F1463" i="3" s="1"/>
  <c r="G1463" i="3" s="1"/>
  <c r="D1464" i="3"/>
  <c r="F1464" i="3" s="1"/>
  <c r="G1464" i="3" s="1"/>
  <c r="D1465" i="3"/>
  <c r="D1466" i="3"/>
  <c r="F1466" i="3" s="1"/>
  <c r="G1466" i="3" s="1"/>
  <c r="D1467" i="3"/>
  <c r="F1467" i="3" s="1"/>
  <c r="G1467" i="3" s="1"/>
  <c r="D1468" i="3"/>
  <c r="F1468" i="3" s="1"/>
  <c r="G1468" i="3" s="1"/>
  <c r="D1469" i="3"/>
  <c r="D1470" i="3"/>
  <c r="F1470" i="3" s="1"/>
  <c r="G1470" i="3" s="1"/>
  <c r="D1471" i="3"/>
  <c r="F1471" i="3" s="1"/>
  <c r="D1472" i="3"/>
  <c r="D1473" i="3"/>
  <c r="F1473" i="3" s="1"/>
  <c r="G1473" i="3" s="1"/>
  <c r="D1474" i="3"/>
  <c r="D1475" i="3"/>
  <c r="F1475" i="3" s="1"/>
  <c r="G1475" i="3" s="1"/>
  <c r="D1476" i="3"/>
  <c r="F1476" i="3" s="1"/>
  <c r="G1476" i="3" s="1"/>
  <c r="D1477" i="3"/>
  <c r="F1477" i="3" s="1"/>
  <c r="G1477" i="3" s="1"/>
  <c r="D1478" i="3"/>
  <c r="F1478" i="3" s="1"/>
  <c r="G1478" i="3" s="1"/>
  <c r="D1479" i="3"/>
  <c r="F1479" i="3" s="1"/>
  <c r="G1479" i="3" s="1"/>
  <c r="D1480" i="3"/>
  <c r="F1480" i="3" s="1"/>
  <c r="G1480" i="3" s="1"/>
  <c r="D1481" i="3"/>
  <c r="D1482" i="3"/>
  <c r="D1483" i="3"/>
  <c r="F1483" i="3" s="1"/>
  <c r="G1483" i="3" s="1"/>
  <c r="D1484" i="3"/>
  <c r="F1484" i="3" s="1"/>
  <c r="G1484" i="3" s="1"/>
  <c r="D1485" i="3"/>
  <c r="F1485" i="3" s="1"/>
  <c r="G1485" i="3" s="1"/>
  <c r="D1486" i="3"/>
  <c r="F1486" i="3" s="1"/>
  <c r="G1486" i="3" s="1"/>
  <c r="D1487" i="3"/>
  <c r="F1487" i="3" s="1"/>
  <c r="G1487" i="3" s="1"/>
  <c r="D1488" i="3"/>
  <c r="D1489" i="3"/>
  <c r="F1489" i="3" s="1"/>
  <c r="G1489" i="3" s="1"/>
  <c r="D1490" i="3"/>
  <c r="F1490" i="3" s="1"/>
  <c r="G1490" i="3" s="1"/>
  <c r="D1491" i="3"/>
  <c r="F1491" i="3" s="1"/>
  <c r="G1491" i="3" s="1"/>
  <c r="D1492" i="3"/>
  <c r="F1492" i="3" s="1"/>
  <c r="G1492" i="3" s="1"/>
  <c r="D1493" i="3"/>
  <c r="F1493" i="3" s="1"/>
  <c r="G1493" i="3" s="1"/>
  <c r="D1494" i="3"/>
  <c r="F1494" i="3" s="1"/>
  <c r="G1494" i="3" s="1"/>
  <c r="D1495" i="3"/>
  <c r="F1495" i="3" s="1"/>
  <c r="G1495" i="3" s="1"/>
  <c r="D1496" i="3"/>
  <c r="F1496" i="3" s="1"/>
  <c r="G1496" i="3" s="1"/>
  <c r="D1497" i="3"/>
  <c r="D1498" i="3"/>
  <c r="F1498" i="3" s="1"/>
  <c r="G1498" i="3" s="1"/>
  <c r="D1499" i="3"/>
  <c r="F1499" i="3" s="1"/>
  <c r="G1499" i="3" s="1"/>
  <c r="D1500" i="3"/>
  <c r="D1501" i="3"/>
  <c r="D1502" i="3"/>
  <c r="F1502" i="3" s="1"/>
  <c r="G1502" i="3" s="1"/>
  <c r="D1503" i="3"/>
  <c r="F1503" i="3" s="1"/>
  <c r="G1503" i="3" s="1"/>
  <c r="D1504" i="3"/>
  <c r="D1505" i="3"/>
  <c r="F1505" i="3" s="1"/>
  <c r="G1505" i="3" s="1"/>
  <c r="D1506" i="3"/>
  <c r="F1506" i="3" s="1"/>
  <c r="G1506" i="3" s="1"/>
  <c r="D1507" i="3"/>
  <c r="F1507" i="3" s="1"/>
  <c r="G1507" i="3" s="1"/>
  <c r="D1508" i="3"/>
  <c r="F1508" i="3" s="1"/>
  <c r="G1508" i="3" s="1"/>
  <c r="D1509" i="3"/>
  <c r="F1509" i="3" s="1"/>
  <c r="G1509" i="3" s="1"/>
  <c r="D1510" i="3"/>
  <c r="F1510" i="3" s="1"/>
  <c r="G1510" i="3" s="1"/>
  <c r="D1511" i="3"/>
  <c r="F1511" i="3" s="1"/>
  <c r="G1511" i="3" s="1"/>
  <c r="D1512" i="3"/>
  <c r="F1512" i="3" s="1"/>
  <c r="G1512" i="3" s="1"/>
  <c r="D1513" i="3"/>
  <c r="F1513" i="3" s="1"/>
  <c r="G1513" i="3" s="1"/>
  <c r="D1514" i="3"/>
  <c r="F1514" i="3" s="1"/>
  <c r="G1514" i="3" s="1"/>
  <c r="D1515" i="3"/>
  <c r="F1515" i="3" s="1"/>
  <c r="G1515" i="3" s="1"/>
  <c r="D1516" i="3"/>
  <c r="D1517" i="3"/>
  <c r="F1517" i="3" s="1"/>
  <c r="G1517" i="3" s="1"/>
  <c r="D1518" i="3"/>
  <c r="F1518" i="3" s="1"/>
  <c r="G1518" i="3" s="1"/>
  <c r="D1519" i="3"/>
  <c r="F1519" i="3" s="1"/>
  <c r="G1519" i="3" s="1"/>
  <c r="D1520" i="3"/>
  <c r="F1520" i="3" s="1"/>
  <c r="G1520" i="3" s="1"/>
  <c r="D1521" i="3"/>
  <c r="F1521" i="3" s="1"/>
  <c r="G1521" i="3" s="1"/>
  <c r="D1522" i="3"/>
  <c r="F1522" i="3" s="1"/>
  <c r="G1522" i="3" s="1"/>
  <c r="D1523" i="3"/>
  <c r="D1524" i="3"/>
  <c r="F1524" i="3" s="1"/>
  <c r="G1524" i="3" s="1"/>
  <c r="D1525" i="3"/>
  <c r="D1526" i="3"/>
  <c r="F1526" i="3" s="1"/>
  <c r="G1526" i="3" s="1"/>
  <c r="D1527" i="3"/>
  <c r="F1527" i="3" s="1"/>
  <c r="G1527" i="3" s="1"/>
  <c r="D1528" i="3"/>
  <c r="F1528" i="3" s="1"/>
  <c r="G1528" i="3" s="1"/>
  <c r="D1529" i="3"/>
  <c r="F1529" i="3" s="1"/>
  <c r="G1529" i="3" s="1"/>
  <c r="D1530" i="3"/>
  <c r="F1530" i="3" s="1"/>
  <c r="G1530" i="3" s="1"/>
  <c r="D1531" i="3"/>
  <c r="F1531" i="3" s="1"/>
  <c r="G1531" i="3" s="1"/>
  <c r="D1532" i="3"/>
  <c r="D1533" i="3"/>
  <c r="D1534" i="3"/>
  <c r="F1534" i="3" s="1"/>
  <c r="G1534" i="3" s="1"/>
  <c r="D1535" i="3"/>
  <c r="F1535" i="3" s="1"/>
  <c r="G1535" i="3" s="1"/>
  <c r="D1536" i="3"/>
  <c r="F1536" i="3" s="1"/>
  <c r="G1536" i="3" s="1"/>
  <c r="D1537" i="3"/>
  <c r="F1537" i="3" s="1"/>
  <c r="G1537" i="3" s="1"/>
  <c r="D1538" i="3"/>
  <c r="F1538" i="3" s="1"/>
  <c r="G1538" i="3" s="1"/>
  <c r="D1539" i="3"/>
  <c r="F1539" i="3" s="1"/>
  <c r="G1539" i="3" s="1"/>
  <c r="D1540" i="3"/>
  <c r="F1540" i="3" s="1"/>
  <c r="G1540" i="3" s="1"/>
  <c r="D1541" i="3"/>
  <c r="F1541" i="3" s="1"/>
  <c r="G1541" i="3" s="1"/>
  <c r="D1542" i="3"/>
  <c r="F1542" i="3" s="1"/>
  <c r="G1542" i="3" s="1"/>
  <c r="D1543" i="3"/>
  <c r="F1543" i="3" s="1"/>
  <c r="G1543" i="3" s="1"/>
  <c r="D1544" i="3"/>
  <c r="F1544" i="3" s="1"/>
  <c r="G1544" i="3" s="1"/>
  <c r="D1545" i="3"/>
  <c r="F1545" i="3" s="1"/>
  <c r="G1545" i="3" s="1"/>
  <c r="D1546" i="3"/>
  <c r="F1546" i="3" s="1"/>
  <c r="G1546" i="3" s="1"/>
  <c r="D1547" i="3"/>
  <c r="F1547" i="3" s="1"/>
  <c r="G1547" i="3" s="1"/>
  <c r="D1548" i="3"/>
  <c r="D1549" i="3"/>
  <c r="F1549" i="3" s="1"/>
  <c r="D1550" i="3"/>
  <c r="F1550" i="3" s="1"/>
  <c r="G1550" i="3" s="1"/>
  <c r="D1551" i="3"/>
  <c r="D1552" i="3"/>
  <c r="D1553" i="3"/>
  <c r="F1553" i="3" s="1"/>
  <c r="G1553" i="3" s="1"/>
  <c r="D1554" i="3"/>
  <c r="F1554" i="3" s="1"/>
  <c r="G1554" i="3" s="1"/>
  <c r="D1555" i="3"/>
  <c r="F1555" i="3" s="1"/>
  <c r="G1555" i="3" s="1"/>
  <c r="D1556" i="3"/>
  <c r="F1556" i="3" s="1"/>
  <c r="G1556" i="3" s="1"/>
  <c r="D1557" i="3"/>
  <c r="D1558" i="3"/>
  <c r="D1559" i="3"/>
  <c r="F1559" i="3" s="1"/>
  <c r="G1559" i="3" s="1"/>
  <c r="D1560" i="3"/>
  <c r="F1560" i="3" s="1"/>
  <c r="G1560" i="3" s="1"/>
  <c r="D1561" i="3"/>
  <c r="F1561" i="3" s="1"/>
  <c r="G1561" i="3" s="1"/>
  <c r="D1562" i="3"/>
  <c r="F1562" i="3" s="1"/>
  <c r="G1562" i="3" s="1"/>
  <c r="D1563" i="3"/>
  <c r="F1563" i="3" s="1"/>
  <c r="G1563" i="3" s="1"/>
  <c r="D1564" i="3"/>
  <c r="F1564" i="3" s="1"/>
  <c r="G1564" i="3" s="1"/>
  <c r="D1565" i="3"/>
  <c r="F1565" i="3" s="1"/>
  <c r="G1565" i="3" s="1"/>
  <c r="D1566" i="3"/>
  <c r="F1566" i="3" s="1"/>
  <c r="G1566" i="3" s="1"/>
  <c r="D1567" i="3"/>
  <c r="F1567" i="3" s="1"/>
  <c r="G1567" i="3" s="1"/>
  <c r="D1568" i="3"/>
  <c r="F1568" i="3" s="1"/>
  <c r="G1568" i="3" s="1"/>
  <c r="D1569" i="3"/>
  <c r="F1569" i="3" s="1"/>
  <c r="G1569" i="3" s="1"/>
  <c r="D1570" i="3"/>
  <c r="F1570" i="3" s="1"/>
  <c r="G1570" i="3" s="1"/>
  <c r="D1571" i="3"/>
  <c r="F1571" i="3" s="1"/>
  <c r="G1571" i="3" s="1"/>
  <c r="D2" i="3"/>
  <c r="J324" i="1" s="1"/>
  <c r="N324" i="1" s="1"/>
  <c r="G3" i="1"/>
  <c r="H3" i="1"/>
  <c r="I3" i="1"/>
  <c r="G4" i="1"/>
  <c r="H4" i="1"/>
  <c r="I4" i="1"/>
  <c r="G5" i="1"/>
  <c r="H5" i="1"/>
  <c r="I5" i="1"/>
  <c r="G6" i="1"/>
  <c r="H6" i="1"/>
  <c r="I6" i="1"/>
  <c r="G7" i="1"/>
  <c r="H7" i="1"/>
  <c r="I7" i="1"/>
  <c r="G8" i="1"/>
  <c r="H8" i="1"/>
  <c r="I8" i="1"/>
  <c r="G9" i="1"/>
  <c r="H9" i="1"/>
  <c r="I9" i="1"/>
  <c r="G10" i="1"/>
  <c r="H10" i="1"/>
  <c r="I10" i="1"/>
  <c r="G11" i="1"/>
  <c r="H11" i="1"/>
  <c r="I11" i="1"/>
  <c r="G12" i="1"/>
  <c r="H12" i="1"/>
  <c r="I12" i="1"/>
  <c r="G13" i="1"/>
  <c r="H13" i="1"/>
  <c r="I13" i="1"/>
  <c r="G14" i="1"/>
  <c r="H14" i="1"/>
  <c r="I14" i="1"/>
  <c r="G15" i="1"/>
  <c r="H15" i="1"/>
  <c r="I15" i="1"/>
  <c r="G16" i="1"/>
  <c r="H16" i="1"/>
  <c r="I16" i="1"/>
  <c r="G17" i="1"/>
  <c r="H17" i="1"/>
  <c r="I17" i="1"/>
  <c r="G18" i="1"/>
  <c r="H18" i="1"/>
  <c r="I18" i="1"/>
  <c r="G19" i="1"/>
  <c r="H19" i="1"/>
  <c r="I19" i="1"/>
  <c r="G20" i="1"/>
  <c r="H20" i="1"/>
  <c r="I20" i="1"/>
  <c r="G21" i="1"/>
  <c r="H21" i="1"/>
  <c r="I21" i="1"/>
  <c r="G22" i="1"/>
  <c r="H22" i="1"/>
  <c r="I22" i="1"/>
  <c r="G23" i="1"/>
  <c r="H23" i="1"/>
  <c r="I23" i="1"/>
  <c r="G24" i="1"/>
  <c r="H24" i="1"/>
  <c r="I24" i="1"/>
  <c r="G25" i="1"/>
  <c r="H25" i="1"/>
  <c r="I25" i="1"/>
  <c r="G26" i="1"/>
  <c r="H26" i="1"/>
  <c r="I26" i="1"/>
  <c r="G27" i="1"/>
  <c r="H27" i="1"/>
  <c r="I27" i="1"/>
  <c r="G28" i="1"/>
  <c r="H28" i="1"/>
  <c r="I28" i="1"/>
  <c r="G29" i="1"/>
  <c r="H29" i="1"/>
  <c r="I29" i="1"/>
  <c r="G30" i="1"/>
  <c r="H30" i="1"/>
  <c r="I30" i="1"/>
  <c r="G31" i="1"/>
  <c r="H31" i="1"/>
  <c r="I31" i="1"/>
  <c r="G32" i="1"/>
  <c r="H32" i="1"/>
  <c r="I32" i="1"/>
  <c r="G33" i="1"/>
  <c r="H33" i="1"/>
  <c r="I33" i="1"/>
  <c r="G34" i="1"/>
  <c r="H34" i="1"/>
  <c r="I34" i="1"/>
  <c r="G35" i="1"/>
  <c r="H35" i="1"/>
  <c r="I35" i="1"/>
  <c r="G36" i="1"/>
  <c r="H36" i="1"/>
  <c r="I36" i="1"/>
  <c r="G37" i="1"/>
  <c r="H37" i="1"/>
  <c r="I37" i="1"/>
  <c r="G38" i="1"/>
  <c r="H38" i="1"/>
  <c r="I38" i="1"/>
  <c r="G39" i="1"/>
  <c r="H39" i="1"/>
  <c r="I39" i="1"/>
  <c r="G40" i="1"/>
  <c r="H40" i="1"/>
  <c r="I40" i="1"/>
  <c r="G41" i="1"/>
  <c r="H41" i="1"/>
  <c r="I41" i="1"/>
  <c r="G42" i="1"/>
  <c r="H42" i="1"/>
  <c r="I42" i="1"/>
  <c r="G43" i="1"/>
  <c r="H43" i="1"/>
  <c r="I43" i="1"/>
  <c r="G44" i="1"/>
  <c r="H44" i="1"/>
  <c r="I44" i="1"/>
  <c r="G45" i="1"/>
  <c r="H45" i="1"/>
  <c r="I45" i="1"/>
  <c r="G46" i="1"/>
  <c r="H46" i="1"/>
  <c r="I46" i="1"/>
  <c r="G47" i="1"/>
  <c r="H47" i="1"/>
  <c r="I47" i="1"/>
  <c r="G48" i="1"/>
  <c r="H48" i="1"/>
  <c r="I48" i="1"/>
  <c r="G49" i="1"/>
  <c r="H49" i="1"/>
  <c r="I49" i="1"/>
  <c r="G50" i="1"/>
  <c r="H50" i="1"/>
  <c r="I50" i="1"/>
  <c r="G51" i="1"/>
  <c r="H51" i="1"/>
  <c r="I51" i="1"/>
  <c r="G52" i="1"/>
  <c r="H52" i="1"/>
  <c r="I52" i="1"/>
  <c r="G53" i="1"/>
  <c r="H53" i="1"/>
  <c r="I53" i="1"/>
  <c r="G54" i="1"/>
  <c r="H54" i="1"/>
  <c r="I54" i="1"/>
  <c r="G55" i="1"/>
  <c r="H55" i="1"/>
  <c r="I55" i="1"/>
  <c r="G56" i="1"/>
  <c r="H56" i="1"/>
  <c r="I56" i="1"/>
  <c r="G57" i="1"/>
  <c r="H57" i="1"/>
  <c r="I57" i="1"/>
  <c r="G58" i="1"/>
  <c r="H58" i="1"/>
  <c r="I58" i="1"/>
  <c r="G59" i="1"/>
  <c r="H59" i="1"/>
  <c r="I59" i="1"/>
  <c r="G60" i="1"/>
  <c r="H60" i="1"/>
  <c r="I60" i="1"/>
  <c r="G61" i="1"/>
  <c r="H61" i="1"/>
  <c r="I61" i="1"/>
  <c r="G62" i="1"/>
  <c r="H62" i="1"/>
  <c r="I62" i="1"/>
  <c r="G63" i="1"/>
  <c r="H63" i="1"/>
  <c r="I63" i="1"/>
  <c r="G64" i="1"/>
  <c r="H64" i="1"/>
  <c r="I64" i="1"/>
  <c r="G65" i="1"/>
  <c r="H65" i="1"/>
  <c r="I65" i="1"/>
  <c r="G66" i="1"/>
  <c r="H66" i="1"/>
  <c r="I66" i="1"/>
  <c r="G67" i="1"/>
  <c r="H67" i="1"/>
  <c r="I67" i="1"/>
  <c r="G68" i="1"/>
  <c r="H68" i="1"/>
  <c r="I68" i="1"/>
  <c r="G69" i="1"/>
  <c r="H69" i="1"/>
  <c r="I69" i="1"/>
  <c r="G70" i="1"/>
  <c r="H70" i="1"/>
  <c r="I70" i="1"/>
  <c r="G71" i="1"/>
  <c r="H71" i="1"/>
  <c r="I71" i="1"/>
  <c r="G72" i="1"/>
  <c r="H72" i="1"/>
  <c r="I72" i="1"/>
  <c r="G73" i="1"/>
  <c r="H73" i="1"/>
  <c r="I73" i="1"/>
  <c r="G74" i="1"/>
  <c r="H74" i="1"/>
  <c r="I74" i="1"/>
  <c r="G75" i="1"/>
  <c r="H75" i="1"/>
  <c r="I75" i="1"/>
  <c r="G76" i="1"/>
  <c r="H76" i="1"/>
  <c r="I76" i="1"/>
  <c r="G77" i="1"/>
  <c r="H77" i="1"/>
  <c r="I77" i="1"/>
  <c r="G78" i="1"/>
  <c r="H78" i="1"/>
  <c r="I78" i="1"/>
  <c r="G79" i="1"/>
  <c r="H79" i="1"/>
  <c r="I79" i="1"/>
  <c r="G80" i="1"/>
  <c r="H80" i="1"/>
  <c r="I80" i="1"/>
  <c r="G81" i="1"/>
  <c r="H81" i="1"/>
  <c r="I81" i="1"/>
  <c r="G82" i="1"/>
  <c r="H82" i="1"/>
  <c r="I82" i="1"/>
  <c r="G83" i="1"/>
  <c r="H83" i="1"/>
  <c r="I83" i="1"/>
  <c r="G84" i="1"/>
  <c r="H84" i="1"/>
  <c r="I84" i="1"/>
  <c r="G85" i="1"/>
  <c r="H85" i="1"/>
  <c r="I85" i="1"/>
  <c r="G86" i="1"/>
  <c r="H86" i="1"/>
  <c r="I86" i="1"/>
  <c r="G87" i="1"/>
  <c r="H87" i="1"/>
  <c r="I87" i="1"/>
  <c r="G88" i="1"/>
  <c r="H88" i="1"/>
  <c r="I88" i="1"/>
  <c r="G89" i="1"/>
  <c r="H89" i="1"/>
  <c r="I89" i="1"/>
  <c r="G90" i="1"/>
  <c r="H90" i="1"/>
  <c r="I90" i="1"/>
  <c r="G91" i="1"/>
  <c r="H91" i="1"/>
  <c r="I91" i="1"/>
  <c r="G92" i="1"/>
  <c r="H92" i="1"/>
  <c r="I92" i="1"/>
  <c r="G93" i="1"/>
  <c r="H93" i="1"/>
  <c r="I93" i="1"/>
  <c r="G94" i="1"/>
  <c r="H94" i="1"/>
  <c r="I94" i="1"/>
  <c r="G95" i="1"/>
  <c r="H95" i="1"/>
  <c r="I95" i="1"/>
  <c r="G96" i="1"/>
  <c r="H96" i="1"/>
  <c r="I96" i="1"/>
  <c r="G97" i="1"/>
  <c r="H97" i="1"/>
  <c r="I97" i="1"/>
  <c r="G98" i="1"/>
  <c r="H98" i="1"/>
  <c r="I98" i="1"/>
  <c r="G99" i="1"/>
  <c r="H99" i="1"/>
  <c r="I99" i="1"/>
  <c r="G100" i="1"/>
  <c r="H100" i="1"/>
  <c r="I100" i="1"/>
  <c r="G101" i="1"/>
  <c r="H101" i="1"/>
  <c r="I101" i="1"/>
  <c r="G102" i="1"/>
  <c r="H102" i="1"/>
  <c r="I102" i="1"/>
  <c r="G103" i="1"/>
  <c r="H103" i="1"/>
  <c r="I103" i="1"/>
  <c r="G104" i="1"/>
  <c r="H104" i="1"/>
  <c r="I104" i="1"/>
  <c r="G105" i="1"/>
  <c r="H105" i="1"/>
  <c r="I105" i="1"/>
  <c r="G106" i="1"/>
  <c r="H106" i="1"/>
  <c r="I106" i="1"/>
  <c r="G107" i="1"/>
  <c r="H107" i="1"/>
  <c r="I107" i="1"/>
  <c r="G108" i="1"/>
  <c r="H108" i="1"/>
  <c r="I108" i="1"/>
  <c r="G109" i="1"/>
  <c r="H109" i="1"/>
  <c r="I109" i="1"/>
  <c r="G110" i="1"/>
  <c r="H110" i="1"/>
  <c r="I110" i="1"/>
  <c r="G111" i="1"/>
  <c r="H111" i="1"/>
  <c r="I111" i="1"/>
  <c r="G112" i="1"/>
  <c r="H112" i="1"/>
  <c r="I112" i="1"/>
  <c r="G113" i="1"/>
  <c r="H113" i="1"/>
  <c r="I113" i="1"/>
  <c r="G114" i="1"/>
  <c r="H114" i="1"/>
  <c r="I114" i="1"/>
  <c r="G115" i="1"/>
  <c r="H115" i="1"/>
  <c r="I115" i="1"/>
  <c r="G116" i="1"/>
  <c r="H116" i="1"/>
  <c r="I116" i="1"/>
  <c r="G117" i="1"/>
  <c r="H117" i="1"/>
  <c r="I117" i="1"/>
  <c r="G118" i="1"/>
  <c r="H118" i="1"/>
  <c r="I118" i="1"/>
  <c r="G119" i="1"/>
  <c r="H119" i="1"/>
  <c r="I119" i="1"/>
  <c r="G120" i="1"/>
  <c r="H120" i="1"/>
  <c r="I120" i="1"/>
  <c r="G121" i="1"/>
  <c r="H121" i="1"/>
  <c r="I121" i="1"/>
  <c r="G122" i="1"/>
  <c r="H122" i="1"/>
  <c r="I122" i="1"/>
  <c r="G123" i="1"/>
  <c r="H123" i="1"/>
  <c r="I123" i="1"/>
  <c r="G124" i="1"/>
  <c r="H124" i="1"/>
  <c r="I124" i="1"/>
  <c r="G125" i="1"/>
  <c r="H125" i="1"/>
  <c r="I125" i="1"/>
  <c r="G126" i="1"/>
  <c r="H126" i="1"/>
  <c r="I126" i="1"/>
  <c r="G127" i="1"/>
  <c r="H127" i="1"/>
  <c r="I127" i="1"/>
  <c r="G128" i="1"/>
  <c r="H128" i="1"/>
  <c r="I128" i="1"/>
  <c r="G129" i="1"/>
  <c r="H129" i="1"/>
  <c r="I129" i="1"/>
  <c r="G130" i="1"/>
  <c r="H130" i="1"/>
  <c r="I130" i="1"/>
  <c r="G131" i="1"/>
  <c r="H131" i="1"/>
  <c r="I131" i="1"/>
  <c r="G132" i="1"/>
  <c r="H132" i="1"/>
  <c r="I132" i="1"/>
  <c r="G133" i="1"/>
  <c r="H133" i="1"/>
  <c r="I133" i="1"/>
  <c r="G134" i="1"/>
  <c r="H134" i="1"/>
  <c r="I134" i="1"/>
  <c r="G135" i="1"/>
  <c r="H135" i="1"/>
  <c r="I135" i="1"/>
  <c r="G136" i="1"/>
  <c r="H136" i="1"/>
  <c r="I136" i="1"/>
  <c r="G137" i="1"/>
  <c r="H137" i="1"/>
  <c r="I137" i="1"/>
  <c r="G138" i="1"/>
  <c r="H138" i="1"/>
  <c r="I138" i="1"/>
  <c r="G139" i="1"/>
  <c r="H139" i="1"/>
  <c r="I139" i="1"/>
  <c r="G140" i="1"/>
  <c r="H140" i="1"/>
  <c r="I140" i="1"/>
  <c r="G141" i="1"/>
  <c r="H141" i="1"/>
  <c r="I141" i="1"/>
  <c r="G142" i="1"/>
  <c r="H142" i="1"/>
  <c r="I142" i="1"/>
  <c r="G143" i="1"/>
  <c r="H143" i="1"/>
  <c r="I143" i="1"/>
  <c r="G144" i="1"/>
  <c r="H144" i="1"/>
  <c r="I144" i="1"/>
  <c r="G145" i="1"/>
  <c r="H145" i="1"/>
  <c r="I145" i="1"/>
  <c r="G146" i="1"/>
  <c r="H146" i="1"/>
  <c r="I146" i="1"/>
  <c r="G147" i="1"/>
  <c r="H147" i="1"/>
  <c r="I147" i="1"/>
  <c r="G148" i="1"/>
  <c r="H148" i="1"/>
  <c r="I148" i="1"/>
  <c r="G149" i="1"/>
  <c r="H149" i="1"/>
  <c r="I149" i="1"/>
  <c r="G150" i="1"/>
  <c r="H150" i="1"/>
  <c r="I150" i="1"/>
  <c r="G151" i="1"/>
  <c r="H151" i="1"/>
  <c r="I151" i="1"/>
  <c r="G152" i="1"/>
  <c r="H152" i="1"/>
  <c r="I152" i="1"/>
  <c r="G153" i="1"/>
  <c r="H153" i="1"/>
  <c r="I153" i="1"/>
  <c r="G154" i="1"/>
  <c r="H154" i="1"/>
  <c r="I154" i="1"/>
  <c r="G155" i="1"/>
  <c r="H155" i="1"/>
  <c r="I155" i="1"/>
  <c r="G156" i="1"/>
  <c r="H156" i="1"/>
  <c r="I156" i="1"/>
  <c r="G157" i="1"/>
  <c r="H157" i="1"/>
  <c r="I157" i="1"/>
  <c r="G158" i="1"/>
  <c r="H158" i="1"/>
  <c r="I158" i="1"/>
  <c r="G159" i="1"/>
  <c r="H159" i="1"/>
  <c r="I159" i="1"/>
  <c r="G160" i="1"/>
  <c r="H160" i="1"/>
  <c r="I160" i="1"/>
  <c r="G161" i="1"/>
  <c r="H161" i="1"/>
  <c r="I161" i="1"/>
  <c r="G162" i="1"/>
  <c r="H162" i="1"/>
  <c r="I162" i="1"/>
  <c r="G163" i="1"/>
  <c r="H163" i="1"/>
  <c r="I163" i="1"/>
  <c r="G164" i="1"/>
  <c r="H164" i="1"/>
  <c r="I164" i="1"/>
  <c r="G165" i="1"/>
  <c r="H165" i="1"/>
  <c r="I165" i="1"/>
  <c r="G166" i="1"/>
  <c r="H166" i="1"/>
  <c r="I166" i="1"/>
  <c r="G167" i="1"/>
  <c r="H167" i="1"/>
  <c r="I167" i="1"/>
  <c r="G168" i="1"/>
  <c r="H168" i="1"/>
  <c r="I168" i="1"/>
  <c r="G169" i="1"/>
  <c r="H169" i="1"/>
  <c r="I169" i="1"/>
  <c r="G170" i="1"/>
  <c r="H170" i="1"/>
  <c r="I170" i="1"/>
  <c r="G171" i="1"/>
  <c r="H171" i="1"/>
  <c r="I171" i="1"/>
  <c r="G172" i="1"/>
  <c r="H172" i="1"/>
  <c r="I172" i="1"/>
  <c r="G173" i="1"/>
  <c r="H173" i="1"/>
  <c r="I173" i="1"/>
  <c r="G174" i="1"/>
  <c r="H174" i="1"/>
  <c r="I174" i="1"/>
  <c r="G175" i="1"/>
  <c r="H175" i="1"/>
  <c r="I175" i="1"/>
  <c r="G176" i="1"/>
  <c r="H176" i="1"/>
  <c r="I176" i="1"/>
  <c r="G177" i="1"/>
  <c r="H177" i="1"/>
  <c r="I177" i="1"/>
  <c r="G178" i="1"/>
  <c r="H178" i="1"/>
  <c r="I178" i="1"/>
  <c r="G179" i="1"/>
  <c r="H179" i="1"/>
  <c r="I179" i="1"/>
  <c r="G180" i="1"/>
  <c r="H180" i="1"/>
  <c r="I180" i="1"/>
  <c r="G181" i="1"/>
  <c r="H181" i="1"/>
  <c r="I181" i="1"/>
  <c r="G182" i="1"/>
  <c r="H182" i="1"/>
  <c r="I182" i="1"/>
  <c r="G183" i="1"/>
  <c r="H183" i="1"/>
  <c r="I183" i="1"/>
  <c r="G184" i="1"/>
  <c r="H184" i="1"/>
  <c r="I184" i="1"/>
  <c r="G185" i="1"/>
  <c r="H185" i="1"/>
  <c r="I185" i="1"/>
  <c r="G186" i="1"/>
  <c r="H186" i="1"/>
  <c r="I186" i="1"/>
  <c r="G187" i="1"/>
  <c r="H187" i="1"/>
  <c r="I187" i="1"/>
  <c r="G188" i="1"/>
  <c r="H188" i="1"/>
  <c r="I188" i="1"/>
  <c r="G189" i="1"/>
  <c r="H189" i="1"/>
  <c r="I189" i="1"/>
  <c r="G190" i="1"/>
  <c r="H190" i="1"/>
  <c r="I190" i="1"/>
  <c r="G191" i="1"/>
  <c r="H191" i="1"/>
  <c r="I191" i="1"/>
  <c r="G192" i="1"/>
  <c r="H192" i="1"/>
  <c r="I192" i="1"/>
  <c r="G193" i="1"/>
  <c r="H193" i="1"/>
  <c r="I193" i="1"/>
  <c r="G194" i="1"/>
  <c r="H194" i="1"/>
  <c r="I194" i="1"/>
  <c r="G195" i="1"/>
  <c r="H195" i="1"/>
  <c r="I195" i="1"/>
  <c r="G196" i="1"/>
  <c r="H196" i="1"/>
  <c r="I196" i="1"/>
  <c r="G197" i="1"/>
  <c r="H197" i="1"/>
  <c r="I197" i="1"/>
  <c r="G198" i="1"/>
  <c r="H198" i="1"/>
  <c r="I198" i="1"/>
  <c r="G199" i="1"/>
  <c r="H199" i="1"/>
  <c r="I199" i="1"/>
  <c r="G200" i="1"/>
  <c r="H200" i="1"/>
  <c r="I200" i="1"/>
  <c r="G201" i="1"/>
  <c r="H201" i="1"/>
  <c r="I201" i="1"/>
  <c r="G202" i="1"/>
  <c r="H202" i="1"/>
  <c r="I202" i="1"/>
  <c r="G203" i="1"/>
  <c r="H203" i="1"/>
  <c r="I203" i="1"/>
  <c r="G204" i="1"/>
  <c r="H204" i="1"/>
  <c r="I204" i="1"/>
  <c r="G205" i="1"/>
  <c r="H205" i="1"/>
  <c r="I205" i="1"/>
  <c r="G206" i="1"/>
  <c r="H206" i="1"/>
  <c r="I206" i="1"/>
  <c r="G207" i="1"/>
  <c r="H207" i="1"/>
  <c r="I207" i="1"/>
  <c r="G208" i="1"/>
  <c r="H208" i="1"/>
  <c r="I208" i="1"/>
  <c r="G209" i="1"/>
  <c r="H209" i="1"/>
  <c r="I209" i="1"/>
  <c r="G210" i="1"/>
  <c r="H210" i="1"/>
  <c r="I210" i="1"/>
  <c r="G211" i="1"/>
  <c r="H211" i="1"/>
  <c r="I211" i="1"/>
  <c r="G212" i="1"/>
  <c r="H212" i="1"/>
  <c r="I212" i="1"/>
  <c r="G213" i="1"/>
  <c r="H213" i="1"/>
  <c r="I213" i="1"/>
  <c r="G214" i="1"/>
  <c r="H214" i="1"/>
  <c r="I214" i="1"/>
  <c r="G215" i="1"/>
  <c r="H215" i="1"/>
  <c r="I215" i="1"/>
  <c r="G216" i="1"/>
  <c r="H216" i="1"/>
  <c r="I216" i="1"/>
  <c r="G217" i="1"/>
  <c r="H217" i="1"/>
  <c r="I217" i="1"/>
  <c r="G218" i="1"/>
  <c r="H218" i="1"/>
  <c r="I218" i="1"/>
  <c r="G219" i="1"/>
  <c r="H219" i="1"/>
  <c r="I219" i="1"/>
  <c r="G220" i="1"/>
  <c r="H220" i="1"/>
  <c r="I220" i="1"/>
  <c r="G221" i="1"/>
  <c r="H221" i="1"/>
  <c r="I221" i="1"/>
  <c r="G222" i="1"/>
  <c r="H222" i="1"/>
  <c r="I222" i="1"/>
  <c r="G223" i="1"/>
  <c r="H223" i="1"/>
  <c r="I223" i="1"/>
  <c r="G224" i="1"/>
  <c r="H224" i="1"/>
  <c r="I224" i="1"/>
  <c r="G225" i="1"/>
  <c r="H225" i="1"/>
  <c r="I225" i="1"/>
  <c r="G226" i="1"/>
  <c r="H226" i="1"/>
  <c r="I226" i="1"/>
  <c r="G227" i="1"/>
  <c r="H227" i="1"/>
  <c r="I227" i="1"/>
  <c r="G228" i="1"/>
  <c r="H228" i="1"/>
  <c r="I228" i="1"/>
  <c r="G229" i="1"/>
  <c r="H229" i="1"/>
  <c r="I229" i="1"/>
  <c r="G230" i="1"/>
  <c r="H230" i="1"/>
  <c r="I230" i="1"/>
  <c r="G231" i="1"/>
  <c r="H231" i="1"/>
  <c r="I231" i="1"/>
  <c r="G232" i="1"/>
  <c r="H232" i="1"/>
  <c r="I232" i="1"/>
  <c r="G233" i="1"/>
  <c r="H233" i="1"/>
  <c r="I233" i="1"/>
  <c r="G234" i="1"/>
  <c r="H234" i="1"/>
  <c r="I234" i="1"/>
  <c r="G235" i="1"/>
  <c r="H235" i="1"/>
  <c r="I235" i="1"/>
  <c r="G236" i="1"/>
  <c r="H236" i="1"/>
  <c r="I236" i="1"/>
  <c r="G237" i="1"/>
  <c r="H237" i="1"/>
  <c r="I237" i="1"/>
  <c r="G238" i="1"/>
  <c r="H238" i="1"/>
  <c r="I238" i="1"/>
  <c r="G239" i="1"/>
  <c r="H239" i="1"/>
  <c r="I239" i="1"/>
  <c r="G240" i="1"/>
  <c r="H240" i="1"/>
  <c r="I240" i="1"/>
  <c r="G241" i="1"/>
  <c r="H241" i="1"/>
  <c r="I241" i="1"/>
  <c r="G242" i="1"/>
  <c r="H242" i="1"/>
  <c r="I242" i="1"/>
  <c r="G243" i="1"/>
  <c r="H243" i="1"/>
  <c r="I243" i="1"/>
  <c r="G244" i="1"/>
  <c r="H244" i="1"/>
  <c r="I244" i="1"/>
  <c r="G245" i="1"/>
  <c r="H245" i="1"/>
  <c r="I245" i="1"/>
  <c r="G246" i="1"/>
  <c r="H246" i="1"/>
  <c r="I246" i="1"/>
  <c r="G247" i="1"/>
  <c r="H247" i="1"/>
  <c r="I247" i="1"/>
  <c r="G248" i="1"/>
  <c r="H248" i="1"/>
  <c r="I248" i="1"/>
  <c r="G249" i="1"/>
  <c r="H249" i="1"/>
  <c r="I249" i="1"/>
  <c r="G250" i="1"/>
  <c r="H250" i="1"/>
  <c r="I250" i="1"/>
  <c r="G251" i="1"/>
  <c r="H251" i="1"/>
  <c r="I251" i="1"/>
  <c r="G252" i="1"/>
  <c r="H252" i="1"/>
  <c r="I252" i="1"/>
  <c r="G253" i="1"/>
  <c r="H253" i="1"/>
  <c r="I253" i="1"/>
  <c r="G254" i="1"/>
  <c r="H254" i="1"/>
  <c r="I254" i="1"/>
  <c r="G255" i="1"/>
  <c r="H255" i="1"/>
  <c r="I255" i="1"/>
  <c r="G256" i="1"/>
  <c r="H256" i="1"/>
  <c r="I256" i="1"/>
  <c r="G257" i="1"/>
  <c r="H257" i="1"/>
  <c r="I257" i="1"/>
  <c r="G258" i="1"/>
  <c r="H258" i="1"/>
  <c r="I258" i="1"/>
  <c r="G259" i="1"/>
  <c r="H259" i="1"/>
  <c r="I259" i="1"/>
  <c r="G260" i="1"/>
  <c r="H260" i="1"/>
  <c r="I260" i="1"/>
  <c r="G261" i="1"/>
  <c r="H261" i="1"/>
  <c r="I261" i="1"/>
  <c r="G262" i="1"/>
  <c r="H262" i="1"/>
  <c r="I262" i="1"/>
  <c r="G263" i="1"/>
  <c r="H263" i="1"/>
  <c r="I263" i="1"/>
  <c r="G264" i="1"/>
  <c r="H264" i="1"/>
  <c r="I264" i="1"/>
  <c r="G265" i="1"/>
  <c r="H265" i="1"/>
  <c r="I265" i="1"/>
  <c r="G266" i="1"/>
  <c r="H266" i="1"/>
  <c r="I266" i="1"/>
  <c r="G267" i="1"/>
  <c r="H267" i="1"/>
  <c r="I267" i="1"/>
  <c r="G268" i="1"/>
  <c r="H268" i="1"/>
  <c r="I268" i="1"/>
  <c r="G269" i="1"/>
  <c r="H269" i="1"/>
  <c r="I269" i="1"/>
  <c r="G270" i="1"/>
  <c r="H270" i="1"/>
  <c r="I270" i="1"/>
  <c r="G271" i="1"/>
  <c r="H271" i="1"/>
  <c r="I271" i="1"/>
  <c r="G272" i="1"/>
  <c r="H272" i="1"/>
  <c r="I272" i="1"/>
  <c r="G273" i="1"/>
  <c r="H273" i="1"/>
  <c r="I273" i="1"/>
  <c r="G274" i="1"/>
  <c r="H274" i="1"/>
  <c r="I274" i="1"/>
  <c r="G275" i="1"/>
  <c r="H275" i="1"/>
  <c r="I275" i="1"/>
  <c r="G276" i="1"/>
  <c r="H276" i="1"/>
  <c r="I276" i="1"/>
  <c r="G277" i="1"/>
  <c r="H277" i="1"/>
  <c r="I277" i="1"/>
  <c r="G278" i="1"/>
  <c r="H278" i="1"/>
  <c r="I278" i="1"/>
  <c r="G279" i="1"/>
  <c r="H279" i="1"/>
  <c r="I279" i="1"/>
  <c r="G280" i="1"/>
  <c r="H280" i="1"/>
  <c r="I280" i="1"/>
  <c r="G281" i="1"/>
  <c r="H281" i="1"/>
  <c r="I281" i="1"/>
  <c r="G282" i="1"/>
  <c r="H282" i="1"/>
  <c r="I282" i="1"/>
  <c r="G283" i="1"/>
  <c r="H283" i="1"/>
  <c r="I283" i="1"/>
  <c r="G284" i="1"/>
  <c r="H284" i="1"/>
  <c r="I284" i="1"/>
  <c r="G285" i="1"/>
  <c r="H285" i="1"/>
  <c r="I285" i="1"/>
  <c r="G286" i="1"/>
  <c r="H286" i="1"/>
  <c r="I286" i="1"/>
  <c r="G287" i="1"/>
  <c r="H287" i="1"/>
  <c r="I287" i="1"/>
  <c r="G288" i="1"/>
  <c r="H288" i="1"/>
  <c r="I288" i="1"/>
  <c r="G289" i="1"/>
  <c r="H289" i="1"/>
  <c r="I289" i="1"/>
  <c r="G290" i="1"/>
  <c r="H290" i="1"/>
  <c r="I290" i="1"/>
  <c r="G291" i="1"/>
  <c r="H291" i="1"/>
  <c r="I291" i="1"/>
  <c r="G292" i="1"/>
  <c r="H292" i="1"/>
  <c r="I292" i="1"/>
  <c r="G293" i="1"/>
  <c r="H293" i="1"/>
  <c r="I293" i="1"/>
  <c r="G294" i="1"/>
  <c r="H294" i="1"/>
  <c r="I294" i="1"/>
  <c r="G295" i="1"/>
  <c r="H295" i="1"/>
  <c r="I295" i="1"/>
  <c r="G296" i="1"/>
  <c r="H296" i="1"/>
  <c r="I296" i="1"/>
  <c r="G297" i="1"/>
  <c r="H297" i="1"/>
  <c r="I297" i="1"/>
  <c r="G298" i="1"/>
  <c r="H298" i="1"/>
  <c r="I298" i="1"/>
  <c r="G299" i="1"/>
  <c r="H299" i="1"/>
  <c r="I299" i="1"/>
  <c r="G300" i="1"/>
  <c r="H300" i="1"/>
  <c r="I300" i="1"/>
  <c r="G301" i="1"/>
  <c r="H301" i="1"/>
  <c r="I301" i="1"/>
  <c r="G302" i="1"/>
  <c r="H302" i="1"/>
  <c r="I302" i="1"/>
  <c r="G303" i="1"/>
  <c r="H303" i="1"/>
  <c r="I303" i="1"/>
  <c r="G304" i="1"/>
  <c r="H304" i="1"/>
  <c r="I304" i="1"/>
  <c r="G305" i="1"/>
  <c r="H305" i="1"/>
  <c r="I305" i="1"/>
  <c r="G306" i="1"/>
  <c r="H306" i="1"/>
  <c r="I306" i="1"/>
  <c r="G307" i="1"/>
  <c r="H307" i="1"/>
  <c r="I307" i="1"/>
  <c r="G308" i="1"/>
  <c r="H308" i="1"/>
  <c r="I308" i="1"/>
  <c r="G309" i="1"/>
  <c r="H309" i="1"/>
  <c r="I309" i="1"/>
  <c r="G310" i="1"/>
  <c r="H310" i="1"/>
  <c r="I310" i="1"/>
  <c r="G311" i="1"/>
  <c r="H311" i="1"/>
  <c r="I311" i="1"/>
  <c r="G312" i="1"/>
  <c r="H312" i="1"/>
  <c r="I312" i="1"/>
  <c r="G313" i="1"/>
  <c r="H313" i="1"/>
  <c r="I313" i="1"/>
  <c r="G314" i="1"/>
  <c r="H314" i="1"/>
  <c r="I314" i="1"/>
  <c r="G315" i="1"/>
  <c r="H315" i="1"/>
  <c r="I315" i="1"/>
  <c r="G316" i="1"/>
  <c r="H316" i="1"/>
  <c r="I316" i="1"/>
  <c r="G317" i="1"/>
  <c r="H317" i="1"/>
  <c r="I317" i="1"/>
  <c r="G318" i="1"/>
  <c r="H318" i="1"/>
  <c r="I318" i="1"/>
  <c r="G319" i="1"/>
  <c r="H319" i="1"/>
  <c r="I319" i="1"/>
  <c r="G320" i="1"/>
  <c r="H320" i="1"/>
  <c r="I320" i="1"/>
  <c r="G321" i="1"/>
  <c r="H321" i="1"/>
  <c r="I321" i="1"/>
  <c r="G322" i="1"/>
  <c r="H322" i="1"/>
  <c r="I322" i="1"/>
  <c r="G323" i="1"/>
  <c r="H323" i="1"/>
  <c r="I323" i="1"/>
  <c r="G324" i="1"/>
  <c r="H324" i="1"/>
  <c r="I324" i="1"/>
  <c r="G325" i="1"/>
  <c r="H325" i="1"/>
  <c r="I325" i="1"/>
  <c r="G326" i="1"/>
  <c r="H326" i="1"/>
  <c r="I326" i="1"/>
  <c r="G327" i="1"/>
  <c r="H327" i="1"/>
  <c r="I327" i="1"/>
  <c r="G328" i="1"/>
  <c r="H328" i="1"/>
  <c r="I328" i="1"/>
  <c r="G329" i="1"/>
  <c r="H329" i="1"/>
  <c r="I329" i="1"/>
  <c r="G330" i="1"/>
  <c r="H330" i="1"/>
  <c r="I330" i="1"/>
  <c r="G331" i="1"/>
  <c r="H331" i="1"/>
  <c r="I331" i="1"/>
  <c r="G332" i="1"/>
  <c r="H332" i="1"/>
  <c r="I332" i="1"/>
  <c r="G333" i="1"/>
  <c r="H333" i="1"/>
  <c r="I333" i="1"/>
  <c r="G334" i="1"/>
  <c r="H334" i="1"/>
  <c r="I334" i="1"/>
  <c r="G335" i="1"/>
  <c r="H335" i="1"/>
  <c r="I335" i="1"/>
  <c r="G336" i="1"/>
  <c r="H336" i="1"/>
  <c r="I336" i="1"/>
  <c r="G337" i="1"/>
  <c r="H337" i="1"/>
  <c r="I337" i="1"/>
  <c r="G338" i="1"/>
  <c r="H338" i="1"/>
  <c r="I338" i="1"/>
  <c r="G339" i="1"/>
  <c r="H339" i="1"/>
  <c r="I339" i="1"/>
  <c r="G340" i="1"/>
  <c r="H340" i="1"/>
  <c r="I340" i="1"/>
  <c r="G341" i="1"/>
  <c r="H341" i="1"/>
  <c r="I341" i="1"/>
  <c r="G342" i="1"/>
  <c r="H342" i="1"/>
  <c r="I342" i="1"/>
  <c r="G343" i="1"/>
  <c r="H343" i="1"/>
  <c r="I343" i="1"/>
  <c r="G344" i="1"/>
  <c r="H344" i="1"/>
  <c r="I344" i="1"/>
  <c r="G345" i="1"/>
  <c r="H345" i="1"/>
  <c r="I345" i="1"/>
  <c r="G346" i="1"/>
  <c r="H346" i="1"/>
  <c r="I346" i="1"/>
  <c r="G347" i="1"/>
  <c r="H347" i="1"/>
  <c r="I347" i="1"/>
  <c r="G348" i="1"/>
  <c r="H348" i="1"/>
  <c r="I348" i="1"/>
  <c r="G349" i="1"/>
  <c r="H349" i="1"/>
  <c r="I349" i="1"/>
  <c r="G350" i="1"/>
  <c r="H350" i="1"/>
  <c r="I350" i="1"/>
  <c r="G351" i="1"/>
  <c r="H351" i="1"/>
  <c r="I351" i="1"/>
  <c r="G352" i="1"/>
  <c r="H352" i="1"/>
  <c r="I352" i="1"/>
  <c r="G353" i="1"/>
  <c r="H353" i="1"/>
  <c r="I353" i="1"/>
  <c r="G354" i="1"/>
  <c r="H354" i="1"/>
  <c r="I354" i="1"/>
  <c r="G355" i="1"/>
  <c r="H355" i="1"/>
  <c r="I355" i="1"/>
  <c r="G356" i="1"/>
  <c r="H356" i="1"/>
  <c r="I356" i="1"/>
  <c r="G357" i="1"/>
  <c r="H357" i="1"/>
  <c r="I357" i="1"/>
  <c r="G358" i="1"/>
  <c r="H358" i="1"/>
  <c r="I358" i="1"/>
  <c r="G359" i="1"/>
  <c r="H359" i="1"/>
  <c r="I359" i="1"/>
  <c r="G360" i="1"/>
  <c r="H360" i="1"/>
  <c r="I360" i="1"/>
  <c r="G361" i="1"/>
  <c r="H361" i="1"/>
  <c r="I361" i="1"/>
  <c r="G362" i="1"/>
  <c r="H362" i="1"/>
  <c r="I362" i="1"/>
  <c r="G363" i="1"/>
  <c r="H363" i="1"/>
  <c r="I363" i="1"/>
  <c r="G364" i="1"/>
  <c r="H364" i="1"/>
  <c r="I364" i="1"/>
  <c r="G365" i="1"/>
  <c r="H365" i="1"/>
  <c r="I365" i="1"/>
  <c r="G366" i="1"/>
  <c r="H366" i="1"/>
  <c r="I366" i="1"/>
  <c r="G367" i="1"/>
  <c r="H367" i="1"/>
  <c r="I367" i="1"/>
  <c r="G368" i="1"/>
  <c r="H368" i="1"/>
  <c r="I368" i="1"/>
  <c r="G369" i="1"/>
  <c r="H369" i="1"/>
  <c r="I369" i="1"/>
  <c r="G370" i="1"/>
  <c r="H370" i="1"/>
  <c r="I370" i="1"/>
  <c r="G371" i="1"/>
  <c r="H371" i="1"/>
  <c r="I371" i="1"/>
  <c r="G372" i="1"/>
  <c r="H372" i="1"/>
  <c r="I372" i="1"/>
  <c r="G373" i="1"/>
  <c r="H373" i="1"/>
  <c r="I373" i="1"/>
  <c r="G374" i="1"/>
  <c r="H374" i="1"/>
  <c r="I374" i="1"/>
  <c r="G375" i="1"/>
  <c r="H375" i="1"/>
  <c r="I375" i="1"/>
  <c r="G376" i="1"/>
  <c r="H376" i="1"/>
  <c r="I376" i="1"/>
  <c r="G377" i="1"/>
  <c r="H377" i="1"/>
  <c r="I377" i="1"/>
  <c r="G378" i="1"/>
  <c r="H378" i="1"/>
  <c r="I378" i="1"/>
  <c r="G379" i="1"/>
  <c r="H379" i="1"/>
  <c r="I379" i="1"/>
  <c r="G380" i="1"/>
  <c r="H380" i="1"/>
  <c r="I380" i="1"/>
  <c r="G381" i="1"/>
  <c r="H381" i="1"/>
  <c r="I381" i="1"/>
  <c r="G382" i="1"/>
  <c r="H382" i="1"/>
  <c r="I382" i="1"/>
  <c r="G383" i="1"/>
  <c r="H383" i="1"/>
  <c r="I383" i="1"/>
  <c r="G384" i="1"/>
  <c r="H384" i="1"/>
  <c r="I384" i="1"/>
  <c r="G385" i="1"/>
  <c r="H385" i="1"/>
  <c r="I385" i="1"/>
  <c r="G386" i="1"/>
  <c r="H386" i="1"/>
  <c r="I386" i="1"/>
  <c r="G387" i="1"/>
  <c r="H387" i="1"/>
  <c r="I387" i="1"/>
  <c r="G388" i="1"/>
  <c r="H388" i="1"/>
  <c r="I388" i="1"/>
  <c r="G389" i="1"/>
  <c r="H389" i="1"/>
  <c r="I389" i="1"/>
  <c r="G390" i="1"/>
  <c r="H390" i="1"/>
  <c r="I390" i="1"/>
  <c r="G391" i="1"/>
  <c r="H391" i="1"/>
  <c r="I391" i="1"/>
  <c r="G392" i="1"/>
  <c r="H392" i="1"/>
  <c r="I392" i="1"/>
  <c r="G393" i="1"/>
  <c r="H393" i="1"/>
  <c r="I393" i="1"/>
  <c r="G394" i="1"/>
  <c r="H394" i="1"/>
  <c r="I394" i="1"/>
  <c r="G395" i="1"/>
  <c r="H395" i="1"/>
  <c r="I395" i="1"/>
  <c r="G396" i="1"/>
  <c r="H396" i="1"/>
  <c r="I396" i="1"/>
  <c r="G397" i="1"/>
  <c r="H397" i="1"/>
  <c r="I397" i="1"/>
  <c r="G398" i="1"/>
  <c r="H398" i="1"/>
  <c r="I398" i="1"/>
  <c r="G399" i="1"/>
  <c r="H399" i="1"/>
  <c r="I399" i="1"/>
  <c r="G400" i="1"/>
  <c r="H400" i="1"/>
  <c r="I400" i="1"/>
  <c r="G401" i="1"/>
  <c r="H401" i="1"/>
  <c r="I401" i="1"/>
  <c r="G402" i="1"/>
  <c r="H402" i="1"/>
  <c r="I402" i="1"/>
  <c r="G403" i="1"/>
  <c r="H403" i="1"/>
  <c r="I403" i="1"/>
  <c r="G404" i="1"/>
  <c r="H404" i="1"/>
  <c r="I404" i="1"/>
  <c r="G405" i="1"/>
  <c r="H405" i="1"/>
  <c r="I405" i="1"/>
  <c r="G406" i="1"/>
  <c r="H406" i="1"/>
  <c r="I406" i="1"/>
  <c r="G407" i="1"/>
  <c r="H407" i="1"/>
  <c r="I407" i="1"/>
  <c r="G408" i="1"/>
  <c r="H408" i="1"/>
  <c r="I408" i="1"/>
  <c r="G409" i="1"/>
  <c r="H409" i="1"/>
  <c r="I409" i="1"/>
  <c r="G410" i="1"/>
  <c r="H410" i="1"/>
  <c r="I410" i="1"/>
  <c r="G411" i="1"/>
  <c r="H411" i="1"/>
  <c r="I411" i="1"/>
  <c r="G412" i="1"/>
  <c r="H412" i="1"/>
  <c r="I412" i="1"/>
  <c r="G413" i="1"/>
  <c r="H413" i="1"/>
  <c r="I413" i="1"/>
  <c r="G414" i="1"/>
  <c r="H414" i="1"/>
  <c r="I414" i="1"/>
  <c r="G415" i="1"/>
  <c r="H415" i="1"/>
  <c r="I415" i="1"/>
  <c r="G416" i="1"/>
  <c r="H416" i="1"/>
  <c r="I416" i="1"/>
  <c r="G417" i="1"/>
  <c r="H417" i="1"/>
  <c r="I417" i="1"/>
  <c r="G418" i="1"/>
  <c r="H418" i="1"/>
  <c r="I418" i="1"/>
  <c r="G419" i="1"/>
  <c r="H419" i="1"/>
  <c r="I419" i="1"/>
  <c r="G420" i="1"/>
  <c r="H420" i="1"/>
  <c r="I420" i="1"/>
  <c r="G421" i="1"/>
  <c r="H421" i="1"/>
  <c r="I421" i="1"/>
  <c r="G422" i="1"/>
  <c r="H422" i="1"/>
  <c r="I422" i="1"/>
  <c r="G423" i="1"/>
  <c r="H423" i="1"/>
  <c r="I423" i="1"/>
  <c r="G424" i="1"/>
  <c r="H424" i="1"/>
  <c r="I424" i="1"/>
  <c r="G425" i="1"/>
  <c r="H425" i="1"/>
  <c r="I425" i="1"/>
  <c r="G426" i="1"/>
  <c r="H426" i="1"/>
  <c r="I426" i="1"/>
  <c r="G427" i="1"/>
  <c r="H427" i="1"/>
  <c r="I427" i="1"/>
  <c r="G428" i="1"/>
  <c r="H428" i="1"/>
  <c r="I428" i="1"/>
  <c r="G429" i="1"/>
  <c r="H429" i="1"/>
  <c r="I429" i="1"/>
  <c r="G430" i="1"/>
  <c r="H430" i="1"/>
  <c r="I430" i="1"/>
  <c r="G431" i="1"/>
  <c r="H431" i="1"/>
  <c r="I431" i="1"/>
  <c r="G432" i="1"/>
  <c r="H432" i="1"/>
  <c r="I432" i="1"/>
  <c r="G433" i="1"/>
  <c r="H433" i="1"/>
  <c r="I433" i="1"/>
  <c r="G434" i="1"/>
  <c r="H434" i="1"/>
  <c r="I434" i="1"/>
  <c r="G435" i="1"/>
  <c r="H435" i="1"/>
  <c r="I435" i="1"/>
  <c r="G436" i="1"/>
  <c r="H436" i="1"/>
  <c r="I436" i="1"/>
  <c r="G437" i="1"/>
  <c r="H437" i="1"/>
  <c r="I437" i="1"/>
  <c r="G438" i="1"/>
  <c r="H438" i="1"/>
  <c r="I438" i="1"/>
  <c r="G439" i="1"/>
  <c r="H439" i="1"/>
  <c r="I439" i="1"/>
  <c r="G440" i="1"/>
  <c r="H440" i="1"/>
  <c r="I440" i="1"/>
  <c r="G441" i="1"/>
  <c r="H441" i="1"/>
  <c r="I441" i="1"/>
  <c r="G442" i="1"/>
  <c r="H442" i="1"/>
  <c r="I442" i="1"/>
  <c r="G443" i="1"/>
  <c r="H443" i="1"/>
  <c r="I443" i="1"/>
  <c r="G444" i="1"/>
  <c r="H444" i="1"/>
  <c r="I444" i="1"/>
  <c r="G445" i="1"/>
  <c r="H445" i="1"/>
  <c r="I445" i="1"/>
  <c r="G446" i="1"/>
  <c r="H446" i="1"/>
  <c r="I446" i="1"/>
  <c r="G447" i="1"/>
  <c r="H447" i="1"/>
  <c r="I447" i="1"/>
  <c r="G448" i="1"/>
  <c r="H448" i="1"/>
  <c r="I448" i="1"/>
  <c r="G449" i="1"/>
  <c r="H449" i="1"/>
  <c r="I449" i="1"/>
  <c r="G450" i="1"/>
  <c r="H450" i="1"/>
  <c r="I450" i="1"/>
  <c r="G451" i="1"/>
  <c r="H451" i="1"/>
  <c r="I451" i="1"/>
  <c r="G452" i="1"/>
  <c r="H452" i="1"/>
  <c r="I452" i="1"/>
  <c r="G453" i="1"/>
  <c r="H453" i="1"/>
  <c r="I453" i="1"/>
  <c r="G454" i="1"/>
  <c r="H454" i="1"/>
  <c r="I454" i="1"/>
  <c r="G455" i="1"/>
  <c r="H455" i="1"/>
  <c r="I455" i="1"/>
  <c r="G456" i="1"/>
  <c r="H456" i="1"/>
  <c r="I456" i="1"/>
  <c r="G457" i="1"/>
  <c r="H457" i="1"/>
  <c r="I457" i="1"/>
  <c r="G458" i="1"/>
  <c r="H458" i="1"/>
  <c r="I458" i="1"/>
  <c r="G459" i="1"/>
  <c r="H459" i="1"/>
  <c r="I459" i="1"/>
  <c r="G460" i="1"/>
  <c r="H460" i="1"/>
  <c r="I460" i="1"/>
  <c r="G461" i="1"/>
  <c r="H461" i="1"/>
  <c r="I461" i="1"/>
  <c r="G462" i="1"/>
  <c r="H462" i="1"/>
  <c r="I462" i="1"/>
  <c r="G463" i="1"/>
  <c r="H463" i="1"/>
  <c r="I463" i="1"/>
  <c r="G464" i="1"/>
  <c r="H464" i="1"/>
  <c r="I464" i="1"/>
  <c r="G465" i="1"/>
  <c r="H465" i="1"/>
  <c r="I465" i="1"/>
  <c r="G466" i="1"/>
  <c r="H466" i="1"/>
  <c r="I466" i="1"/>
  <c r="G467" i="1"/>
  <c r="H467" i="1"/>
  <c r="I467" i="1"/>
  <c r="G468" i="1"/>
  <c r="H468" i="1"/>
  <c r="I468" i="1"/>
  <c r="G469" i="1"/>
  <c r="H469" i="1"/>
  <c r="I469" i="1"/>
  <c r="G470" i="1"/>
  <c r="H470" i="1"/>
  <c r="I470" i="1"/>
  <c r="G471" i="1"/>
  <c r="H471" i="1"/>
  <c r="I471" i="1"/>
  <c r="G472" i="1"/>
  <c r="H472" i="1"/>
  <c r="I472" i="1"/>
  <c r="G473" i="1"/>
  <c r="H473" i="1"/>
  <c r="I473" i="1"/>
  <c r="G474" i="1"/>
  <c r="H474" i="1"/>
  <c r="I474" i="1"/>
  <c r="G475" i="1"/>
  <c r="H475" i="1"/>
  <c r="I475" i="1"/>
  <c r="G476" i="1"/>
  <c r="H476" i="1"/>
  <c r="I476" i="1"/>
  <c r="G477" i="1"/>
  <c r="H477" i="1"/>
  <c r="I477" i="1"/>
  <c r="G478" i="1"/>
  <c r="H478" i="1"/>
  <c r="I478" i="1"/>
  <c r="G479" i="1"/>
  <c r="H479" i="1"/>
  <c r="I479" i="1"/>
  <c r="G480" i="1"/>
  <c r="H480" i="1"/>
  <c r="I480" i="1"/>
  <c r="G481" i="1"/>
  <c r="H481" i="1"/>
  <c r="I481" i="1"/>
  <c r="G482" i="1"/>
  <c r="H482" i="1"/>
  <c r="I482" i="1"/>
  <c r="G483" i="1"/>
  <c r="H483" i="1"/>
  <c r="I483" i="1"/>
  <c r="G484" i="1"/>
  <c r="H484" i="1"/>
  <c r="I484" i="1"/>
  <c r="G485" i="1"/>
  <c r="H485" i="1"/>
  <c r="I485" i="1"/>
  <c r="G486" i="1"/>
  <c r="H486" i="1"/>
  <c r="I486" i="1"/>
  <c r="G487" i="1"/>
  <c r="H487" i="1"/>
  <c r="I487" i="1"/>
  <c r="G488" i="1"/>
  <c r="H488" i="1"/>
  <c r="I488" i="1"/>
  <c r="G489" i="1"/>
  <c r="H489" i="1"/>
  <c r="I489" i="1"/>
  <c r="G490" i="1"/>
  <c r="H490" i="1"/>
  <c r="I490" i="1"/>
  <c r="G491" i="1"/>
  <c r="H491" i="1"/>
  <c r="I491" i="1"/>
  <c r="G492" i="1"/>
  <c r="H492" i="1"/>
  <c r="I492" i="1"/>
  <c r="G493" i="1"/>
  <c r="H493" i="1"/>
  <c r="I493" i="1"/>
  <c r="G494" i="1"/>
  <c r="H494" i="1"/>
  <c r="I494" i="1"/>
  <c r="G495" i="1"/>
  <c r="H495" i="1"/>
  <c r="I495" i="1"/>
  <c r="G496" i="1"/>
  <c r="H496" i="1"/>
  <c r="I496" i="1"/>
  <c r="G497" i="1"/>
  <c r="H497" i="1"/>
  <c r="I497" i="1"/>
  <c r="G498" i="1"/>
  <c r="H498" i="1"/>
  <c r="I498" i="1"/>
  <c r="G499" i="1"/>
  <c r="H499" i="1"/>
  <c r="I499" i="1"/>
  <c r="G500" i="1"/>
  <c r="H500" i="1"/>
  <c r="I500" i="1"/>
  <c r="G501" i="1"/>
  <c r="H501" i="1"/>
  <c r="I501" i="1"/>
  <c r="G502" i="1"/>
  <c r="H502" i="1"/>
  <c r="I502" i="1"/>
  <c r="G503" i="1"/>
  <c r="H503" i="1"/>
  <c r="I503" i="1"/>
  <c r="G504" i="1"/>
  <c r="H504" i="1"/>
  <c r="I504" i="1"/>
  <c r="G505" i="1"/>
  <c r="H505" i="1"/>
  <c r="I505" i="1"/>
  <c r="G506" i="1"/>
  <c r="H506" i="1"/>
  <c r="I506" i="1"/>
  <c r="G507" i="1"/>
  <c r="H507" i="1"/>
  <c r="I507" i="1"/>
  <c r="G508" i="1"/>
  <c r="H508" i="1"/>
  <c r="I508" i="1"/>
  <c r="G509" i="1"/>
  <c r="H509" i="1"/>
  <c r="I509" i="1"/>
  <c r="G510" i="1"/>
  <c r="H510" i="1"/>
  <c r="I510" i="1"/>
  <c r="G511" i="1"/>
  <c r="H511" i="1"/>
  <c r="I511" i="1"/>
  <c r="G512" i="1"/>
  <c r="H512" i="1"/>
  <c r="I512" i="1"/>
  <c r="G513" i="1"/>
  <c r="H513" i="1"/>
  <c r="I513" i="1"/>
  <c r="G514" i="1"/>
  <c r="H514" i="1"/>
  <c r="I514" i="1"/>
  <c r="G515" i="1"/>
  <c r="H515" i="1"/>
  <c r="I515" i="1"/>
  <c r="G516" i="1"/>
  <c r="H516" i="1"/>
  <c r="I516" i="1"/>
  <c r="G517" i="1"/>
  <c r="H517" i="1"/>
  <c r="I517" i="1"/>
  <c r="G518" i="1"/>
  <c r="H518" i="1"/>
  <c r="I518" i="1"/>
  <c r="G519" i="1"/>
  <c r="H519" i="1"/>
  <c r="I519" i="1"/>
  <c r="G520" i="1"/>
  <c r="H520" i="1"/>
  <c r="I520" i="1"/>
  <c r="G521" i="1"/>
  <c r="H521" i="1"/>
  <c r="I521" i="1"/>
  <c r="G522" i="1"/>
  <c r="H522" i="1"/>
  <c r="I522" i="1"/>
  <c r="G523" i="1"/>
  <c r="H523" i="1"/>
  <c r="I523" i="1"/>
  <c r="G524" i="1"/>
  <c r="H524" i="1"/>
  <c r="I524" i="1"/>
  <c r="G525" i="1"/>
  <c r="H525" i="1"/>
  <c r="I525" i="1"/>
  <c r="G526" i="1"/>
  <c r="H526" i="1"/>
  <c r="I526" i="1"/>
  <c r="G527" i="1"/>
  <c r="H527" i="1"/>
  <c r="I527" i="1"/>
  <c r="G528" i="1"/>
  <c r="H528" i="1"/>
  <c r="I528" i="1"/>
  <c r="G529" i="1"/>
  <c r="H529" i="1"/>
  <c r="I529" i="1"/>
  <c r="G530" i="1"/>
  <c r="H530" i="1"/>
  <c r="I530" i="1"/>
  <c r="G531" i="1"/>
  <c r="H531" i="1"/>
  <c r="I531" i="1"/>
  <c r="G532" i="1"/>
  <c r="H532" i="1"/>
  <c r="I532" i="1"/>
  <c r="G533" i="1"/>
  <c r="H533" i="1"/>
  <c r="I533" i="1"/>
  <c r="G534" i="1"/>
  <c r="H534" i="1"/>
  <c r="I534" i="1"/>
  <c r="G535" i="1"/>
  <c r="H535" i="1"/>
  <c r="I535" i="1"/>
  <c r="G536" i="1"/>
  <c r="H536" i="1"/>
  <c r="I536" i="1"/>
  <c r="G537" i="1"/>
  <c r="H537" i="1"/>
  <c r="I537" i="1"/>
  <c r="G538" i="1"/>
  <c r="H538" i="1"/>
  <c r="I538" i="1"/>
  <c r="G539" i="1"/>
  <c r="H539" i="1"/>
  <c r="I539" i="1"/>
  <c r="G540" i="1"/>
  <c r="H540" i="1"/>
  <c r="I540" i="1"/>
  <c r="G541" i="1"/>
  <c r="H541" i="1"/>
  <c r="I541" i="1"/>
  <c r="G542" i="1"/>
  <c r="H542" i="1"/>
  <c r="I542" i="1"/>
  <c r="G543" i="1"/>
  <c r="H543" i="1"/>
  <c r="I543" i="1"/>
  <c r="G544" i="1"/>
  <c r="H544" i="1"/>
  <c r="I544" i="1"/>
  <c r="G545" i="1"/>
  <c r="H545" i="1"/>
  <c r="I545" i="1"/>
  <c r="G546" i="1"/>
  <c r="H546" i="1"/>
  <c r="I546" i="1"/>
  <c r="G547" i="1"/>
  <c r="H547" i="1"/>
  <c r="I547" i="1"/>
  <c r="G548" i="1"/>
  <c r="H548" i="1"/>
  <c r="I548" i="1"/>
  <c r="G549" i="1"/>
  <c r="H549" i="1"/>
  <c r="I549" i="1"/>
  <c r="G550" i="1"/>
  <c r="H550" i="1"/>
  <c r="I550" i="1"/>
  <c r="G551" i="1"/>
  <c r="H551" i="1"/>
  <c r="I551" i="1"/>
  <c r="G552" i="1"/>
  <c r="H552" i="1"/>
  <c r="I552" i="1"/>
  <c r="G553" i="1"/>
  <c r="H553" i="1"/>
  <c r="I553" i="1"/>
  <c r="G554" i="1"/>
  <c r="H554" i="1"/>
  <c r="I554" i="1"/>
  <c r="G555" i="1"/>
  <c r="H555" i="1"/>
  <c r="I555" i="1"/>
  <c r="G556" i="1"/>
  <c r="H556" i="1"/>
  <c r="I556" i="1"/>
  <c r="G557" i="1"/>
  <c r="H557" i="1"/>
  <c r="I557" i="1"/>
  <c r="G558" i="1"/>
  <c r="H558" i="1"/>
  <c r="I558" i="1"/>
  <c r="G559" i="1"/>
  <c r="H559" i="1"/>
  <c r="I559" i="1"/>
  <c r="G560" i="1"/>
  <c r="H560" i="1"/>
  <c r="I560" i="1"/>
  <c r="G561" i="1"/>
  <c r="H561" i="1"/>
  <c r="I561" i="1"/>
  <c r="G562" i="1"/>
  <c r="H562" i="1"/>
  <c r="I562" i="1"/>
  <c r="G563" i="1"/>
  <c r="H563" i="1"/>
  <c r="I563" i="1"/>
  <c r="G564" i="1"/>
  <c r="H564" i="1"/>
  <c r="I564" i="1"/>
  <c r="G565" i="1"/>
  <c r="H565" i="1"/>
  <c r="I565" i="1"/>
  <c r="G566" i="1"/>
  <c r="H566" i="1"/>
  <c r="I566" i="1"/>
  <c r="G567" i="1"/>
  <c r="H567" i="1"/>
  <c r="I567" i="1"/>
  <c r="G568" i="1"/>
  <c r="H568" i="1"/>
  <c r="I568" i="1"/>
  <c r="G569" i="1"/>
  <c r="H569" i="1"/>
  <c r="I569" i="1"/>
  <c r="G570" i="1"/>
  <c r="H570" i="1"/>
  <c r="I570" i="1"/>
  <c r="G571" i="1"/>
  <c r="H571" i="1"/>
  <c r="I571" i="1"/>
  <c r="G572" i="1"/>
  <c r="H572" i="1"/>
  <c r="I572" i="1"/>
  <c r="G573" i="1"/>
  <c r="H573" i="1"/>
  <c r="I573" i="1"/>
  <c r="G574" i="1"/>
  <c r="H574" i="1"/>
  <c r="I574" i="1"/>
  <c r="G575" i="1"/>
  <c r="H575" i="1"/>
  <c r="I575" i="1"/>
  <c r="G576" i="1"/>
  <c r="H576" i="1"/>
  <c r="I576" i="1"/>
  <c r="G577" i="1"/>
  <c r="H577" i="1"/>
  <c r="I577" i="1"/>
  <c r="G578" i="1"/>
  <c r="H578" i="1"/>
  <c r="I578" i="1"/>
  <c r="G579" i="1"/>
  <c r="H579" i="1"/>
  <c r="I579" i="1"/>
  <c r="G580" i="1"/>
  <c r="H580" i="1"/>
  <c r="I580" i="1"/>
  <c r="G581" i="1"/>
  <c r="H581" i="1"/>
  <c r="I581" i="1"/>
  <c r="G582" i="1"/>
  <c r="H582" i="1"/>
  <c r="I582" i="1"/>
  <c r="G583" i="1"/>
  <c r="H583" i="1"/>
  <c r="I583" i="1"/>
  <c r="G584" i="1"/>
  <c r="H584" i="1"/>
  <c r="I584" i="1"/>
  <c r="G585" i="1"/>
  <c r="H585" i="1"/>
  <c r="I585" i="1"/>
  <c r="G586" i="1"/>
  <c r="H586" i="1"/>
  <c r="I586" i="1"/>
  <c r="G587" i="1"/>
  <c r="H587" i="1"/>
  <c r="I587" i="1"/>
  <c r="G588" i="1"/>
  <c r="H588" i="1"/>
  <c r="I588" i="1"/>
  <c r="G589" i="1"/>
  <c r="H589" i="1"/>
  <c r="I589" i="1"/>
  <c r="G590" i="1"/>
  <c r="H590" i="1"/>
  <c r="I590" i="1"/>
  <c r="G591" i="1"/>
  <c r="H591" i="1"/>
  <c r="I591" i="1"/>
  <c r="G592" i="1"/>
  <c r="H592" i="1"/>
  <c r="I592" i="1"/>
  <c r="G593" i="1"/>
  <c r="H593" i="1"/>
  <c r="I593" i="1"/>
  <c r="G594" i="1"/>
  <c r="H594" i="1"/>
  <c r="I594" i="1"/>
  <c r="G595" i="1"/>
  <c r="H595" i="1"/>
  <c r="I595" i="1"/>
  <c r="G596" i="1"/>
  <c r="H596" i="1"/>
  <c r="I596" i="1"/>
  <c r="G597" i="1"/>
  <c r="H597" i="1"/>
  <c r="I597" i="1"/>
  <c r="G598" i="1"/>
  <c r="H598" i="1"/>
  <c r="I598" i="1"/>
  <c r="G599" i="1"/>
  <c r="H599" i="1"/>
  <c r="I599" i="1"/>
  <c r="G600" i="1"/>
  <c r="H600" i="1"/>
  <c r="I600" i="1"/>
  <c r="G601" i="1"/>
  <c r="H601" i="1"/>
  <c r="I601" i="1"/>
  <c r="G602" i="1"/>
  <c r="H602" i="1"/>
  <c r="I602" i="1"/>
  <c r="G603" i="1"/>
  <c r="H603" i="1"/>
  <c r="I603" i="1"/>
  <c r="G604" i="1"/>
  <c r="H604" i="1"/>
  <c r="I604" i="1"/>
  <c r="G605" i="1"/>
  <c r="H605" i="1"/>
  <c r="I605" i="1"/>
  <c r="G606" i="1"/>
  <c r="H606" i="1"/>
  <c r="I606" i="1"/>
  <c r="G607" i="1"/>
  <c r="H607" i="1"/>
  <c r="I607" i="1"/>
  <c r="G608" i="1"/>
  <c r="H608" i="1"/>
  <c r="I608" i="1"/>
  <c r="G609" i="1"/>
  <c r="H609" i="1"/>
  <c r="I609" i="1"/>
  <c r="G610" i="1"/>
  <c r="H610" i="1"/>
  <c r="I610" i="1"/>
  <c r="G611" i="1"/>
  <c r="H611" i="1"/>
  <c r="I611" i="1"/>
  <c r="G612" i="1"/>
  <c r="H612" i="1"/>
  <c r="I612" i="1"/>
  <c r="G613" i="1"/>
  <c r="H613" i="1"/>
  <c r="I613" i="1"/>
  <c r="G614" i="1"/>
  <c r="H614" i="1"/>
  <c r="I614" i="1"/>
  <c r="G615" i="1"/>
  <c r="H615" i="1"/>
  <c r="I615" i="1"/>
  <c r="G616" i="1"/>
  <c r="H616" i="1"/>
  <c r="I616" i="1"/>
  <c r="G617" i="1"/>
  <c r="H617" i="1"/>
  <c r="I617" i="1"/>
  <c r="G618" i="1"/>
  <c r="H618" i="1"/>
  <c r="I618" i="1"/>
  <c r="G619" i="1"/>
  <c r="H619" i="1"/>
  <c r="I619" i="1"/>
  <c r="G620" i="1"/>
  <c r="H620" i="1"/>
  <c r="I620" i="1"/>
  <c r="G621" i="1"/>
  <c r="H621" i="1"/>
  <c r="I621" i="1"/>
  <c r="G622" i="1"/>
  <c r="H622" i="1"/>
  <c r="I622" i="1"/>
  <c r="G623" i="1"/>
  <c r="H623" i="1"/>
  <c r="I623" i="1"/>
  <c r="G624" i="1"/>
  <c r="H624" i="1"/>
  <c r="I624" i="1"/>
  <c r="G625" i="1"/>
  <c r="H625" i="1"/>
  <c r="I625" i="1"/>
  <c r="G626" i="1"/>
  <c r="H626" i="1"/>
  <c r="I626" i="1"/>
  <c r="G627" i="1"/>
  <c r="H627" i="1"/>
  <c r="I627" i="1"/>
  <c r="G628" i="1"/>
  <c r="H628" i="1"/>
  <c r="I628" i="1"/>
  <c r="G629" i="1"/>
  <c r="H629" i="1"/>
  <c r="I629" i="1"/>
  <c r="G630" i="1"/>
  <c r="H630" i="1"/>
  <c r="I630" i="1"/>
  <c r="G631" i="1"/>
  <c r="H631" i="1"/>
  <c r="I631" i="1"/>
  <c r="G632" i="1"/>
  <c r="H632" i="1"/>
  <c r="I632" i="1"/>
  <c r="G633" i="1"/>
  <c r="H633" i="1"/>
  <c r="I633" i="1"/>
  <c r="G634" i="1"/>
  <c r="H634" i="1"/>
  <c r="I634" i="1"/>
  <c r="G635" i="1"/>
  <c r="H635" i="1"/>
  <c r="I635" i="1"/>
  <c r="G636" i="1"/>
  <c r="H636" i="1"/>
  <c r="I636" i="1"/>
  <c r="G637" i="1"/>
  <c r="H637" i="1"/>
  <c r="I637" i="1"/>
  <c r="G638" i="1"/>
  <c r="H638" i="1"/>
  <c r="I638" i="1"/>
  <c r="G639" i="1"/>
  <c r="H639" i="1"/>
  <c r="I639" i="1"/>
  <c r="G640" i="1"/>
  <c r="H640" i="1"/>
  <c r="I640" i="1"/>
  <c r="G641" i="1"/>
  <c r="H641" i="1"/>
  <c r="I641" i="1"/>
  <c r="G642" i="1"/>
  <c r="H642" i="1"/>
  <c r="I642" i="1"/>
  <c r="G643" i="1"/>
  <c r="H643" i="1"/>
  <c r="I643" i="1"/>
  <c r="G644" i="1"/>
  <c r="H644" i="1"/>
  <c r="I644" i="1"/>
  <c r="G645" i="1"/>
  <c r="H645" i="1"/>
  <c r="I645" i="1"/>
  <c r="G646" i="1"/>
  <c r="H646" i="1"/>
  <c r="I646" i="1"/>
  <c r="G647" i="1"/>
  <c r="H647" i="1"/>
  <c r="I647" i="1"/>
  <c r="G648" i="1"/>
  <c r="H648" i="1"/>
  <c r="I648" i="1"/>
  <c r="G649" i="1"/>
  <c r="H649" i="1"/>
  <c r="I649" i="1"/>
  <c r="G650" i="1"/>
  <c r="H650" i="1"/>
  <c r="I650" i="1"/>
  <c r="G651" i="1"/>
  <c r="H651" i="1"/>
  <c r="I651" i="1"/>
  <c r="G652" i="1"/>
  <c r="H652" i="1"/>
  <c r="I652" i="1"/>
  <c r="G653" i="1"/>
  <c r="H653" i="1"/>
  <c r="I653" i="1"/>
  <c r="G654" i="1"/>
  <c r="H654" i="1"/>
  <c r="I654" i="1"/>
  <c r="G655" i="1"/>
  <c r="H655" i="1"/>
  <c r="I655" i="1"/>
  <c r="G656" i="1"/>
  <c r="H656" i="1"/>
  <c r="I656" i="1"/>
  <c r="G657" i="1"/>
  <c r="H657" i="1"/>
  <c r="I657" i="1"/>
  <c r="G658" i="1"/>
  <c r="H658" i="1"/>
  <c r="I658" i="1"/>
  <c r="G659" i="1"/>
  <c r="H659" i="1"/>
  <c r="I659" i="1"/>
  <c r="G660" i="1"/>
  <c r="H660" i="1"/>
  <c r="I660" i="1"/>
  <c r="G661" i="1"/>
  <c r="H661" i="1"/>
  <c r="I661" i="1"/>
  <c r="G662" i="1"/>
  <c r="H662" i="1"/>
  <c r="I662" i="1"/>
  <c r="G663" i="1"/>
  <c r="H663" i="1"/>
  <c r="I663" i="1"/>
  <c r="G664" i="1"/>
  <c r="H664" i="1"/>
  <c r="I664" i="1"/>
  <c r="G665" i="1"/>
  <c r="H665" i="1"/>
  <c r="I665" i="1"/>
  <c r="G666" i="1"/>
  <c r="H666" i="1"/>
  <c r="I666" i="1"/>
  <c r="G667" i="1"/>
  <c r="H667" i="1"/>
  <c r="I667" i="1"/>
  <c r="G668" i="1"/>
  <c r="H668" i="1"/>
  <c r="I668" i="1"/>
  <c r="G669" i="1"/>
  <c r="H669" i="1"/>
  <c r="I669" i="1"/>
  <c r="G670" i="1"/>
  <c r="H670" i="1"/>
  <c r="I670" i="1"/>
  <c r="G671" i="1"/>
  <c r="H671" i="1"/>
  <c r="I671" i="1"/>
  <c r="G672" i="1"/>
  <c r="H672" i="1"/>
  <c r="I672" i="1"/>
  <c r="G673" i="1"/>
  <c r="H673" i="1"/>
  <c r="I673" i="1"/>
  <c r="G674" i="1"/>
  <c r="H674" i="1"/>
  <c r="I674" i="1"/>
  <c r="G675" i="1"/>
  <c r="H675" i="1"/>
  <c r="I675" i="1"/>
  <c r="G676" i="1"/>
  <c r="H676" i="1"/>
  <c r="I676" i="1"/>
  <c r="G677" i="1"/>
  <c r="H677" i="1"/>
  <c r="I677" i="1"/>
  <c r="G678" i="1"/>
  <c r="H678" i="1"/>
  <c r="I678" i="1"/>
  <c r="G679" i="1"/>
  <c r="H679" i="1"/>
  <c r="I679" i="1"/>
  <c r="G680" i="1"/>
  <c r="H680" i="1"/>
  <c r="I680" i="1"/>
  <c r="G681" i="1"/>
  <c r="H681" i="1"/>
  <c r="I681" i="1"/>
  <c r="G682" i="1"/>
  <c r="H682" i="1"/>
  <c r="I682" i="1"/>
  <c r="G683" i="1"/>
  <c r="H683" i="1"/>
  <c r="I683" i="1"/>
  <c r="G684" i="1"/>
  <c r="H684" i="1"/>
  <c r="I684" i="1"/>
  <c r="G685" i="1"/>
  <c r="H685" i="1"/>
  <c r="I685" i="1"/>
  <c r="G686" i="1"/>
  <c r="H686" i="1"/>
  <c r="I686" i="1"/>
  <c r="G687" i="1"/>
  <c r="H687" i="1"/>
  <c r="I687" i="1"/>
  <c r="G688" i="1"/>
  <c r="H688" i="1"/>
  <c r="I688" i="1"/>
  <c r="G689" i="1"/>
  <c r="H689" i="1"/>
  <c r="I689" i="1"/>
  <c r="G690" i="1"/>
  <c r="H690" i="1"/>
  <c r="I690" i="1"/>
  <c r="G691" i="1"/>
  <c r="H691" i="1"/>
  <c r="I691" i="1"/>
  <c r="G692" i="1"/>
  <c r="H692" i="1"/>
  <c r="I692" i="1"/>
  <c r="G693" i="1"/>
  <c r="H693" i="1"/>
  <c r="I693" i="1"/>
  <c r="G694" i="1"/>
  <c r="H694" i="1"/>
  <c r="I694" i="1"/>
  <c r="G695" i="1"/>
  <c r="H695" i="1"/>
  <c r="I695" i="1"/>
  <c r="G696" i="1"/>
  <c r="H696" i="1"/>
  <c r="I696" i="1"/>
  <c r="G697" i="1"/>
  <c r="H697" i="1"/>
  <c r="I697" i="1"/>
  <c r="G698" i="1"/>
  <c r="H698" i="1"/>
  <c r="I698" i="1"/>
  <c r="G699" i="1"/>
  <c r="H699" i="1"/>
  <c r="I699" i="1"/>
  <c r="G700" i="1"/>
  <c r="H700" i="1"/>
  <c r="I700" i="1"/>
  <c r="G701" i="1"/>
  <c r="H701" i="1"/>
  <c r="I701" i="1"/>
  <c r="G702" i="1"/>
  <c r="H702" i="1"/>
  <c r="I702" i="1"/>
  <c r="G703" i="1"/>
  <c r="H703" i="1"/>
  <c r="I703" i="1"/>
  <c r="G704" i="1"/>
  <c r="H704" i="1"/>
  <c r="I704" i="1"/>
  <c r="G705" i="1"/>
  <c r="H705" i="1"/>
  <c r="I705" i="1"/>
  <c r="G706" i="1"/>
  <c r="H706" i="1"/>
  <c r="I706" i="1"/>
  <c r="G707" i="1"/>
  <c r="H707" i="1"/>
  <c r="I707" i="1"/>
  <c r="G708" i="1"/>
  <c r="H708" i="1"/>
  <c r="I708" i="1"/>
  <c r="G709" i="1"/>
  <c r="H709" i="1"/>
  <c r="I709" i="1"/>
  <c r="G710" i="1"/>
  <c r="H710" i="1"/>
  <c r="I710" i="1"/>
  <c r="G711" i="1"/>
  <c r="H711" i="1"/>
  <c r="I711" i="1"/>
  <c r="G712" i="1"/>
  <c r="H712" i="1"/>
  <c r="I712" i="1"/>
  <c r="G713" i="1"/>
  <c r="H713" i="1"/>
  <c r="I713" i="1"/>
  <c r="G714" i="1"/>
  <c r="H714" i="1"/>
  <c r="I714" i="1"/>
  <c r="G715" i="1"/>
  <c r="H715" i="1"/>
  <c r="I715" i="1"/>
  <c r="G716" i="1"/>
  <c r="H716" i="1"/>
  <c r="I716" i="1"/>
  <c r="G717" i="1"/>
  <c r="H717" i="1"/>
  <c r="I717" i="1"/>
  <c r="G718" i="1"/>
  <c r="H718" i="1"/>
  <c r="I718" i="1"/>
  <c r="G719" i="1"/>
  <c r="H719" i="1"/>
  <c r="I719" i="1"/>
  <c r="G720" i="1"/>
  <c r="H720" i="1"/>
  <c r="I720" i="1"/>
  <c r="G721" i="1"/>
  <c r="H721" i="1"/>
  <c r="I721" i="1"/>
  <c r="G722" i="1"/>
  <c r="H722" i="1"/>
  <c r="I722" i="1"/>
  <c r="G723" i="1"/>
  <c r="H723" i="1"/>
  <c r="I723" i="1"/>
  <c r="G724" i="1"/>
  <c r="H724" i="1"/>
  <c r="I724" i="1"/>
  <c r="G725" i="1"/>
  <c r="H725" i="1"/>
  <c r="I725" i="1"/>
  <c r="G726" i="1"/>
  <c r="H726" i="1"/>
  <c r="I726" i="1"/>
  <c r="G727" i="1"/>
  <c r="H727" i="1"/>
  <c r="I727" i="1"/>
  <c r="G728" i="1"/>
  <c r="H728" i="1"/>
  <c r="I728" i="1"/>
  <c r="G729" i="1"/>
  <c r="H729" i="1"/>
  <c r="I729" i="1"/>
  <c r="G730" i="1"/>
  <c r="H730" i="1"/>
  <c r="I730" i="1"/>
  <c r="G731" i="1"/>
  <c r="H731" i="1"/>
  <c r="I731" i="1"/>
  <c r="G732" i="1"/>
  <c r="H732" i="1"/>
  <c r="I732" i="1"/>
  <c r="G733" i="1"/>
  <c r="H733" i="1"/>
  <c r="I733" i="1"/>
  <c r="G734" i="1"/>
  <c r="H734" i="1"/>
  <c r="I734" i="1"/>
  <c r="G735" i="1"/>
  <c r="H735" i="1"/>
  <c r="I735" i="1"/>
  <c r="G736" i="1"/>
  <c r="H736" i="1"/>
  <c r="I736" i="1"/>
  <c r="G737" i="1"/>
  <c r="H737" i="1"/>
  <c r="I737" i="1"/>
  <c r="G738" i="1"/>
  <c r="H738" i="1"/>
  <c r="I738" i="1"/>
  <c r="G739" i="1"/>
  <c r="H739" i="1"/>
  <c r="I739" i="1"/>
  <c r="G740" i="1"/>
  <c r="H740" i="1"/>
  <c r="I740" i="1"/>
  <c r="G741" i="1"/>
  <c r="H741" i="1"/>
  <c r="I741" i="1"/>
  <c r="G742" i="1"/>
  <c r="H742" i="1"/>
  <c r="I742" i="1"/>
  <c r="G743" i="1"/>
  <c r="H743" i="1"/>
  <c r="I743" i="1"/>
  <c r="G744" i="1"/>
  <c r="H744" i="1"/>
  <c r="I744" i="1"/>
  <c r="G745" i="1"/>
  <c r="H745" i="1"/>
  <c r="I745" i="1"/>
  <c r="G746" i="1"/>
  <c r="H746" i="1"/>
  <c r="I746" i="1"/>
  <c r="G747" i="1"/>
  <c r="H747" i="1"/>
  <c r="I747" i="1"/>
  <c r="G748" i="1"/>
  <c r="H748" i="1"/>
  <c r="I748" i="1"/>
  <c r="G749" i="1"/>
  <c r="H749" i="1"/>
  <c r="I749" i="1"/>
  <c r="G750" i="1"/>
  <c r="H750" i="1"/>
  <c r="I750" i="1"/>
  <c r="G751" i="1"/>
  <c r="H751" i="1"/>
  <c r="I751" i="1"/>
  <c r="G752" i="1"/>
  <c r="H752" i="1"/>
  <c r="I752" i="1"/>
  <c r="G753" i="1"/>
  <c r="H753" i="1"/>
  <c r="I753" i="1"/>
  <c r="G754" i="1"/>
  <c r="H754" i="1"/>
  <c r="I754" i="1"/>
  <c r="G755" i="1"/>
  <c r="H755" i="1"/>
  <c r="I755" i="1"/>
  <c r="G756" i="1"/>
  <c r="H756" i="1"/>
  <c r="I756" i="1"/>
  <c r="G757" i="1"/>
  <c r="H757" i="1"/>
  <c r="I757" i="1"/>
  <c r="G758" i="1"/>
  <c r="H758" i="1"/>
  <c r="I758" i="1"/>
  <c r="G759" i="1"/>
  <c r="H759" i="1"/>
  <c r="I759" i="1"/>
  <c r="G760" i="1"/>
  <c r="H760" i="1"/>
  <c r="I760" i="1"/>
  <c r="G761" i="1"/>
  <c r="H761" i="1"/>
  <c r="I761" i="1"/>
  <c r="G762" i="1"/>
  <c r="H762" i="1"/>
  <c r="I762" i="1"/>
  <c r="G763" i="1"/>
  <c r="H763" i="1"/>
  <c r="I763" i="1"/>
  <c r="G764" i="1"/>
  <c r="H764" i="1"/>
  <c r="I764" i="1"/>
  <c r="G765" i="1"/>
  <c r="H765" i="1"/>
  <c r="I765" i="1"/>
  <c r="G766" i="1"/>
  <c r="H766" i="1"/>
  <c r="I766" i="1"/>
  <c r="G767" i="1"/>
  <c r="H767" i="1"/>
  <c r="I767" i="1"/>
  <c r="G768" i="1"/>
  <c r="H768" i="1"/>
  <c r="I768" i="1"/>
  <c r="G769" i="1"/>
  <c r="H769" i="1"/>
  <c r="I769" i="1"/>
  <c r="G770" i="1"/>
  <c r="H770" i="1"/>
  <c r="I770" i="1"/>
  <c r="G771" i="1"/>
  <c r="H771" i="1"/>
  <c r="I771" i="1"/>
  <c r="G772" i="1"/>
  <c r="H772" i="1"/>
  <c r="I772" i="1"/>
  <c r="G773" i="1"/>
  <c r="H773" i="1"/>
  <c r="I773" i="1"/>
  <c r="G774" i="1"/>
  <c r="H774" i="1"/>
  <c r="I774" i="1"/>
  <c r="G775" i="1"/>
  <c r="H775" i="1"/>
  <c r="I775" i="1"/>
  <c r="G776" i="1"/>
  <c r="H776" i="1"/>
  <c r="I776" i="1"/>
  <c r="G777" i="1"/>
  <c r="H777" i="1"/>
  <c r="I777" i="1"/>
  <c r="G778" i="1"/>
  <c r="H778" i="1"/>
  <c r="I778" i="1"/>
  <c r="G779" i="1"/>
  <c r="H779" i="1"/>
  <c r="I779" i="1"/>
  <c r="G780" i="1"/>
  <c r="H780" i="1"/>
  <c r="I780" i="1"/>
  <c r="G781" i="1"/>
  <c r="H781" i="1"/>
  <c r="I781" i="1"/>
  <c r="G782" i="1"/>
  <c r="H782" i="1"/>
  <c r="I782" i="1"/>
  <c r="G783" i="1"/>
  <c r="H783" i="1"/>
  <c r="I783" i="1"/>
  <c r="G784" i="1"/>
  <c r="H784" i="1"/>
  <c r="I784" i="1"/>
  <c r="G785" i="1"/>
  <c r="H785" i="1"/>
  <c r="I785" i="1"/>
  <c r="G786" i="1"/>
  <c r="H786" i="1"/>
  <c r="I786" i="1"/>
  <c r="G787" i="1"/>
  <c r="H787" i="1"/>
  <c r="I787" i="1"/>
  <c r="G788" i="1"/>
  <c r="H788" i="1"/>
  <c r="I788" i="1"/>
  <c r="G789" i="1"/>
  <c r="H789" i="1"/>
  <c r="I789" i="1"/>
  <c r="G790" i="1"/>
  <c r="H790" i="1"/>
  <c r="I790" i="1"/>
  <c r="G791" i="1"/>
  <c r="H791" i="1"/>
  <c r="I791" i="1"/>
  <c r="G792" i="1"/>
  <c r="H792" i="1"/>
  <c r="I792" i="1"/>
  <c r="G793" i="1"/>
  <c r="H793" i="1"/>
  <c r="I793" i="1"/>
  <c r="G794" i="1"/>
  <c r="H794" i="1"/>
  <c r="I794" i="1"/>
  <c r="G795" i="1"/>
  <c r="H795" i="1"/>
  <c r="I795" i="1"/>
  <c r="G796" i="1"/>
  <c r="H796" i="1"/>
  <c r="I796" i="1"/>
  <c r="G797" i="1"/>
  <c r="H797" i="1"/>
  <c r="I797" i="1"/>
  <c r="G798" i="1"/>
  <c r="H798" i="1"/>
  <c r="I798" i="1"/>
  <c r="G799" i="1"/>
  <c r="H799" i="1"/>
  <c r="I799" i="1"/>
  <c r="G800" i="1"/>
  <c r="H800" i="1"/>
  <c r="I800" i="1"/>
  <c r="G801" i="1"/>
  <c r="H801" i="1"/>
  <c r="I801" i="1"/>
  <c r="G802" i="1"/>
  <c r="H802" i="1"/>
  <c r="I802" i="1"/>
  <c r="G803" i="1"/>
  <c r="H803" i="1"/>
  <c r="I803" i="1"/>
  <c r="G804" i="1"/>
  <c r="H804" i="1"/>
  <c r="I804" i="1"/>
  <c r="G805" i="1"/>
  <c r="H805" i="1"/>
  <c r="I805" i="1"/>
  <c r="G806" i="1"/>
  <c r="H806" i="1"/>
  <c r="I806" i="1"/>
  <c r="G807" i="1"/>
  <c r="H807" i="1"/>
  <c r="I807" i="1"/>
  <c r="G808" i="1"/>
  <c r="H808" i="1"/>
  <c r="I808" i="1"/>
  <c r="G809" i="1"/>
  <c r="H809" i="1"/>
  <c r="I809" i="1"/>
  <c r="G810" i="1"/>
  <c r="H810" i="1"/>
  <c r="I810" i="1"/>
  <c r="G811" i="1"/>
  <c r="H811" i="1"/>
  <c r="I811" i="1"/>
  <c r="G812" i="1"/>
  <c r="H812" i="1"/>
  <c r="I812" i="1"/>
  <c r="G813" i="1"/>
  <c r="H813" i="1"/>
  <c r="I813" i="1"/>
  <c r="G814" i="1"/>
  <c r="H814" i="1"/>
  <c r="I814" i="1"/>
  <c r="G815" i="1"/>
  <c r="H815" i="1"/>
  <c r="I815" i="1"/>
  <c r="G816" i="1"/>
  <c r="H816" i="1"/>
  <c r="I816" i="1"/>
  <c r="G817" i="1"/>
  <c r="H817" i="1"/>
  <c r="I817" i="1"/>
  <c r="G818" i="1"/>
  <c r="H818" i="1"/>
  <c r="I818" i="1"/>
  <c r="G819" i="1"/>
  <c r="H819" i="1"/>
  <c r="I819" i="1"/>
  <c r="G820" i="1"/>
  <c r="H820" i="1"/>
  <c r="I820" i="1"/>
  <c r="G821" i="1"/>
  <c r="H821" i="1"/>
  <c r="I821" i="1"/>
  <c r="G822" i="1"/>
  <c r="H822" i="1"/>
  <c r="I822" i="1"/>
  <c r="G823" i="1"/>
  <c r="H823" i="1"/>
  <c r="I823" i="1"/>
  <c r="G824" i="1"/>
  <c r="H824" i="1"/>
  <c r="I824" i="1"/>
  <c r="G825" i="1"/>
  <c r="H825" i="1"/>
  <c r="I825" i="1"/>
  <c r="G826" i="1"/>
  <c r="H826" i="1"/>
  <c r="I826" i="1"/>
  <c r="G827" i="1"/>
  <c r="H827" i="1"/>
  <c r="I827" i="1"/>
  <c r="G828" i="1"/>
  <c r="H828" i="1"/>
  <c r="I828" i="1"/>
  <c r="G829" i="1"/>
  <c r="H829" i="1"/>
  <c r="I829" i="1"/>
  <c r="G830" i="1"/>
  <c r="H830" i="1"/>
  <c r="I830" i="1"/>
  <c r="G831" i="1"/>
  <c r="H831" i="1"/>
  <c r="I831" i="1"/>
  <c r="G832" i="1"/>
  <c r="H832" i="1"/>
  <c r="I832" i="1"/>
  <c r="G833" i="1"/>
  <c r="H833" i="1"/>
  <c r="I833" i="1"/>
  <c r="G834" i="1"/>
  <c r="H834" i="1"/>
  <c r="I834" i="1"/>
  <c r="G835" i="1"/>
  <c r="H835" i="1"/>
  <c r="I835" i="1"/>
  <c r="G836" i="1"/>
  <c r="H836" i="1"/>
  <c r="I836" i="1"/>
  <c r="G837" i="1"/>
  <c r="H837" i="1"/>
  <c r="I837" i="1"/>
  <c r="G838" i="1"/>
  <c r="H838" i="1"/>
  <c r="I838" i="1"/>
  <c r="G839" i="1"/>
  <c r="H839" i="1"/>
  <c r="I839" i="1"/>
  <c r="G840" i="1"/>
  <c r="H840" i="1"/>
  <c r="I840" i="1"/>
  <c r="G841" i="1"/>
  <c r="H841" i="1"/>
  <c r="I841" i="1"/>
  <c r="G842" i="1"/>
  <c r="H842" i="1"/>
  <c r="I842" i="1"/>
  <c r="G843" i="1"/>
  <c r="H843" i="1"/>
  <c r="I843" i="1"/>
  <c r="G844" i="1"/>
  <c r="H844" i="1"/>
  <c r="I844" i="1"/>
  <c r="G845" i="1"/>
  <c r="H845" i="1"/>
  <c r="I845" i="1"/>
  <c r="G846" i="1"/>
  <c r="H846" i="1"/>
  <c r="I846" i="1"/>
  <c r="G847" i="1"/>
  <c r="H847" i="1"/>
  <c r="I847" i="1"/>
  <c r="G848" i="1"/>
  <c r="H848" i="1"/>
  <c r="I848" i="1"/>
  <c r="G849" i="1"/>
  <c r="H849" i="1"/>
  <c r="I849" i="1"/>
  <c r="G850" i="1"/>
  <c r="H850" i="1"/>
  <c r="I850" i="1"/>
  <c r="G851" i="1"/>
  <c r="H851" i="1"/>
  <c r="I851" i="1"/>
  <c r="G852" i="1"/>
  <c r="H852" i="1"/>
  <c r="I852" i="1"/>
  <c r="G853" i="1"/>
  <c r="H853" i="1"/>
  <c r="I853" i="1"/>
  <c r="G854" i="1"/>
  <c r="H854" i="1"/>
  <c r="I854" i="1"/>
  <c r="G855" i="1"/>
  <c r="H855" i="1"/>
  <c r="I855" i="1"/>
  <c r="G856" i="1"/>
  <c r="H856" i="1"/>
  <c r="I856" i="1"/>
  <c r="G857" i="1"/>
  <c r="H857" i="1"/>
  <c r="I857" i="1"/>
  <c r="G858" i="1"/>
  <c r="H858" i="1"/>
  <c r="I858" i="1"/>
  <c r="G859" i="1"/>
  <c r="H859" i="1"/>
  <c r="I859" i="1"/>
  <c r="G860" i="1"/>
  <c r="H860" i="1"/>
  <c r="I860" i="1"/>
  <c r="G861" i="1"/>
  <c r="H861" i="1"/>
  <c r="I861" i="1"/>
  <c r="G862" i="1"/>
  <c r="H862" i="1"/>
  <c r="I862" i="1"/>
  <c r="G863" i="1"/>
  <c r="H863" i="1"/>
  <c r="I863" i="1"/>
  <c r="G864" i="1"/>
  <c r="H864" i="1"/>
  <c r="I864" i="1"/>
  <c r="G865" i="1"/>
  <c r="H865" i="1"/>
  <c r="I865" i="1"/>
  <c r="G866" i="1"/>
  <c r="H866" i="1"/>
  <c r="I866" i="1"/>
  <c r="G867" i="1"/>
  <c r="H867" i="1"/>
  <c r="I867" i="1"/>
  <c r="G868" i="1"/>
  <c r="H868" i="1"/>
  <c r="I868" i="1"/>
  <c r="G869" i="1"/>
  <c r="H869" i="1"/>
  <c r="I869" i="1"/>
  <c r="G870" i="1"/>
  <c r="H870" i="1"/>
  <c r="I870" i="1"/>
  <c r="G871" i="1"/>
  <c r="H871" i="1"/>
  <c r="I871" i="1"/>
  <c r="G872" i="1"/>
  <c r="H872" i="1"/>
  <c r="I872" i="1"/>
  <c r="G873" i="1"/>
  <c r="H873" i="1"/>
  <c r="I873" i="1"/>
  <c r="G874" i="1"/>
  <c r="H874" i="1"/>
  <c r="I874" i="1"/>
  <c r="G875" i="1"/>
  <c r="H875" i="1"/>
  <c r="I875" i="1"/>
  <c r="G876" i="1"/>
  <c r="H876" i="1"/>
  <c r="I876" i="1"/>
  <c r="G877" i="1"/>
  <c r="H877" i="1"/>
  <c r="I877" i="1"/>
  <c r="G878" i="1"/>
  <c r="H878" i="1"/>
  <c r="I878" i="1"/>
  <c r="G879" i="1"/>
  <c r="H879" i="1"/>
  <c r="I879" i="1"/>
  <c r="G880" i="1"/>
  <c r="H880" i="1"/>
  <c r="I880" i="1"/>
  <c r="G881" i="1"/>
  <c r="H881" i="1"/>
  <c r="I881" i="1"/>
  <c r="G882" i="1"/>
  <c r="H882" i="1"/>
  <c r="I882" i="1"/>
  <c r="G883" i="1"/>
  <c r="H883" i="1"/>
  <c r="I883" i="1"/>
  <c r="G884" i="1"/>
  <c r="H884" i="1"/>
  <c r="I884" i="1"/>
  <c r="G885" i="1"/>
  <c r="H885" i="1"/>
  <c r="I885" i="1"/>
  <c r="G886" i="1"/>
  <c r="H886" i="1"/>
  <c r="I886" i="1"/>
  <c r="G887" i="1"/>
  <c r="H887" i="1"/>
  <c r="I887" i="1"/>
  <c r="G888" i="1"/>
  <c r="H888" i="1"/>
  <c r="I888" i="1"/>
  <c r="G889" i="1"/>
  <c r="H889" i="1"/>
  <c r="I889" i="1"/>
  <c r="G890" i="1"/>
  <c r="H890" i="1"/>
  <c r="I890" i="1"/>
  <c r="G891" i="1"/>
  <c r="H891" i="1"/>
  <c r="I891" i="1"/>
  <c r="G892" i="1"/>
  <c r="H892" i="1"/>
  <c r="I892" i="1"/>
  <c r="G893" i="1"/>
  <c r="H893" i="1"/>
  <c r="I893" i="1"/>
  <c r="G894" i="1"/>
  <c r="H894" i="1"/>
  <c r="I894" i="1"/>
  <c r="G895" i="1"/>
  <c r="H895" i="1"/>
  <c r="I895" i="1"/>
  <c r="G896" i="1"/>
  <c r="H896" i="1"/>
  <c r="I896" i="1"/>
  <c r="G897" i="1"/>
  <c r="H897" i="1"/>
  <c r="I897" i="1"/>
  <c r="G898" i="1"/>
  <c r="H898" i="1"/>
  <c r="I898" i="1"/>
  <c r="G899" i="1"/>
  <c r="H899" i="1"/>
  <c r="I899" i="1"/>
  <c r="G900" i="1"/>
  <c r="H900" i="1"/>
  <c r="I900" i="1"/>
  <c r="G901" i="1"/>
  <c r="H901" i="1"/>
  <c r="I901" i="1"/>
  <c r="G902" i="1"/>
  <c r="H902" i="1"/>
  <c r="I902" i="1"/>
  <c r="G903" i="1"/>
  <c r="H903" i="1"/>
  <c r="I903" i="1"/>
  <c r="G904" i="1"/>
  <c r="H904" i="1"/>
  <c r="I904" i="1"/>
  <c r="G905" i="1"/>
  <c r="H905" i="1"/>
  <c r="I905" i="1"/>
  <c r="G906" i="1"/>
  <c r="H906" i="1"/>
  <c r="I906" i="1"/>
  <c r="G907" i="1"/>
  <c r="H907" i="1"/>
  <c r="I907" i="1"/>
  <c r="G908" i="1"/>
  <c r="H908" i="1"/>
  <c r="I908" i="1"/>
  <c r="G909" i="1"/>
  <c r="H909" i="1"/>
  <c r="I909" i="1"/>
  <c r="G910" i="1"/>
  <c r="H910" i="1"/>
  <c r="I910" i="1"/>
  <c r="G911" i="1"/>
  <c r="H911" i="1"/>
  <c r="I911" i="1"/>
  <c r="G912" i="1"/>
  <c r="H912" i="1"/>
  <c r="I912" i="1"/>
  <c r="G913" i="1"/>
  <c r="H913" i="1"/>
  <c r="I913" i="1"/>
  <c r="G914" i="1"/>
  <c r="H914" i="1"/>
  <c r="I914" i="1"/>
  <c r="G915" i="1"/>
  <c r="H915" i="1"/>
  <c r="I915" i="1"/>
  <c r="G916" i="1"/>
  <c r="H916" i="1"/>
  <c r="I916" i="1"/>
  <c r="G917" i="1"/>
  <c r="H917" i="1"/>
  <c r="I917" i="1"/>
  <c r="G918" i="1"/>
  <c r="H918" i="1"/>
  <c r="I918" i="1"/>
  <c r="G919" i="1"/>
  <c r="H919" i="1"/>
  <c r="I919" i="1"/>
  <c r="G920" i="1"/>
  <c r="H920" i="1"/>
  <c r="I920" i="1"/>
  <c r="G921" i="1"/>
  <c r="H921" i="1"/>
  <c r="I921" i="1"/>
  <c r="G922" i="1"/>
  <c r="H922" i="1"/>
  <c r="I922" i="1"/>
  <c r="G923" i="1"/>
  <c r="H923" i="1"/>
  <c r="I923" i="1"/>
  <c r="G924" i="1"/>
  <c r="H924" i="1"/>
  <c r="I924" i="1"/>
  <c r="G925" i="1"/>
  <c r="H925" i="1"/>
  <c r="I925" i="1"/>
  <c r="G926" i="1"/>
  <c r="H926" i="1"/>
  <c r="I926" i="1"/>
  <c r="G927" i="1"/>
  <c r="H927" i="1"/>
  <c r="I927" i="1"/>
  <c r="G928" i="1"/>
  <c r="H928" i="1"/>
  <c r="I928" i="1"/>
  <c r="G929" i="1"/>
  <c r="H929" i="1"/>
  <c r="I929" i="1"/>
  <c r="G930" i="1"/>
  <c r="H930" i="1"/>
  <c r="I930" i="1"/>
  <c r="G931" i="1"/>
  <c r="H931" i="1"/>
  <c r="I931" i="1"/>
  <c r="G932" i="1"/>
  <c r="H932" i="1"/>
  <c r="I932" i="1"/>
  <c r="G933" i="1"/>
  <c r="H933" i="1"/>
  <c r="I933" i="1"/>
  <c r="G934" i="1"/>
  <c r="H934" i="1"/>
  <c r="I934" i="1"/>
  <c r="G935" i="1"/>
  <c r="H935" i="1"/>
  <c r="I935" i="1"/>
  <c r="G936" i="1"/>
  <c r="H936" i="1"/>
  <c r="I936" i="1"/>
  <c r="G937" i="1"/>
  <c r="H937" i="1"/>
  <c r="I937" i="1"/>
  <c r="G938" i="1"/>
  <c r="H938" i="1"/>
  <c r="I938" i="1"/>
  <c r="G939" i="1"/>
  <c r="H939" i="1"/>
  <c r="I939" i="1"/>
  <c r="G940" i="1"/>
  <c r="H940" i="1"/>
  <c r="I940" i="1"/>
  <c r="G941" i="1"/>
  <c r="H941" i="1"/>
  <c r="I941" i="1"/>
  <c r="G942" i="1"/>
  <c r="H942" i="1"/>
  <c r="I942" i="1"/>
  <c r="G943" i="1"/>
  <c r="H943" i="1"/>
  <c r="I943" i="1"/>
  <c r="G944" i="1"/>
  <c r="H944" i="1"/>
  <c r="I944" i="1"/>
  <c r="G945" i="1"/>
  <c r="H945" i="1"/>
  <c r="I945" i="1"/>
  <c r="G946" i="1"/>
  <c r="H946" i="1"/>
  <c r="I946" i="1"/>
  <c r="G947" i="1"/>
  <c r="H947" i="1"/>
  <c r="I947" i="1"/>
  <c r="G948" i="1"/>
  <c r="H948" i="1"/>
  <c r="I948" i="1"/>
  <c r="G949" i="1"/>
  <c r="H949" i="1"/>
  <c r="I949" i="1"/>
  <c r="G950" i="1"/>
  <c r="H950" i="1"/>
  <c r="I950" i="1"/>
  <c r="G951" i="1"/>
  <c r="H951" i="1"/>
  <c r="I951" i="1"/>
  <c r="G952" i="1"/>
  <c r="H952" i="1"/>
  <c r="I952" i="1"/>
  <c r="G953" i="1"/>
  <c r="H953" i="1"/>
  <c r="I953" i="1"/>
  <c r="G954" i="1"/>
  <c r="H954" i="1"/>
  <c r="I954" i="1"/>
  <c r="G955" i="1"/>
  <c r="H955" i="1"/>
  <c r="I955" i="1"/>
  <c r="G956" i="1"/>
  <c r="H956" i="1"/>
  <c r="I956" i="1"/>
  <c r="G957" i="1"/>
  <c r="H957" i="1"/>
  <c r="I957" i="1"/>
  <c r="G958" i="1"/>
  <c r="H958" i="1"/>
  <c r="I958" i="1"/>
  <c r="G959" i="1"/>
  <c r="H959" i="1"/>
  <c r="I959" i="1"/>
  <c r="G960" i="1"/>
  <c r="H960" i="1"/>
  <c r="I960" i="1"/>
  <c r="G961" i="1"/>
  <c r="H961" i="1"/>
  <c r="I961" i="1"/>
  <c r="G962" i="1"/>
  <c r="H962" i="1"/>
  <c r="I962" i="1"/>
  <c r="G963" i="1"/>
  <c r="H963" i="1"/>
  <c r="I963" i="1"/>
  <c r="G964" i="1"/>
  <c r="H964" i="1"/>
  <c r="I964" i="1"/>
  <c r="G965" i="1"/>
  <c r="H965" i="1"/>
  <c r="I965" i="1"/>
  <c r="G966" i="1"/>
  <c r="H966" i="1"/>
  <c r="I966" i="1"/>
  <c r="G967" i="1"/>
  <c r="H967" i="1"/>
  <c r="I967" i="1"/>
  <c r="G968" i="1"/>
  <c r="H968" i="1"/>
  <c r="I968" i="1"/>
  <c r="G969" i="1"/>
  <c r="H969" i="1"/>
  <c r="I969" i="1"/>
  <c r="G970" i="1"/>
  <c r="H970" i="1"/>
  <c r="I970" i="1"/>
  <c r="G971" i="1"/>
  <c r="H971" i="1"/>
  <c r="I971" i="1"/>
  <c r="G972" i="1"/>
  <c r="H972" i="1"/>
  <c r="I972" i="1"/>
  <c r="G973" i="1"/>
  <c r="H973" i="1"/>
  <c r="I973" i="1"/>
  <c r="G974" i="1"/>
  <c r="H974" i="1"/>
  <c r="I974" i="1"/>
  <c r="G975" i="1"/>
  <c r="H975" i="1"/>
  <c r="I975" i="1"/>
  <c r="G976" i="1"/>
  <c r="H976" i="1"/>
  <c r="I976" i="1"/>
  <c r="G977" i="1"/>
  <c r="H977" i="1"/>
  <c r="I977" i="1"/>
  <c r="G978" i="1"/>
  <c r="H978" i="1"/>
  <c r="I978" i="1"/>
  <c r="G979" i="1"/>
  <c r="H979" i="1"/>
  <c r="I979" i="1"/>
  <c r="G980" i="1"/>
  <c r="H980" i="1"/>
  <c r="I980" i="1"/>
  <c r="G981" i="1"/>
  <c r="H981" i="1"/>
  <c r="I981" i="1"/>
  <c r="G982" i="1"/>
  <c r="H982" i="1"/>
  <c r="I982" i="1"/>
  <c r="G983" i="1"/>
  <c r="H983" i="1"/>
  <c r="I983" i="1"/>
  <c r="G984" i="1"/>
  <c r="H984" i="1"/>
  <c r="I984" i="1"/>
  <c r="G985" i="1"/>
  <c r="H985" i="1"/>
  <c r="I985" i="1"/>
  <c r="G986" i="1"/>
  <c r="H986" i="1"/>
  <c r="I986" i="1"/>
  <c r="G987" i="1"/>
  <c r="H987" i="1"/>
  <c r="I987" i="1"/>
  <c r="G988" i="1"/>
  <c r="H988" i="1"/>
  <c r="I988" i="1"/>
  <c r="G989" i="1"/>
  <c r="H989" i="1"/>
  <c r="I989" i="1"/>
  <c r="G990" i="1"/>
  <c r="H990" i="1"/>
  <c r="I990" i="1"/>
  <c r="G991" i="1"/>
  <c r="H991" i="1"/>
  <c r="I991" i="1"/>
  <c r="G992" i="1"/>
  <c r="H992" i="1"/>
  <c r="I992" i="1"/>
  <c r="G993" i="1"/>
  <c r="H993" i="1"/>
  <c r="I993" i="1"/>
  <c r="G994" i="1"/>
  <c r="H994" i="1"/>
  <c r="I994" i="1"/>
  <c r="G995" i="1"/>
  <c r="H995" i="1"/>
  <c r="I995" i="1"/>
  <c r="G996" i="1"/>
  <c r="H996" i="1"/>
  <c r="I996" i="1"/>
  <c r="G997" i="1"/>
  <c r="H997" i="1"/>
  <c r="I997" i="1"/>
  <c r="G998" i="1"/>
  <c r="H998" i="1"/>
  <c r="I998" i="1"/>
  <c r="G999" i="1"/>
  <c r="H999" i="1"/>
  <c r="I999" i="1"/>
  <c r="G1000" i="1"/>
  <c r="H1000" i="1"/>
  <c r="I1000" i="1"/>
  <c r="G1001" i="1"/>
  <c r="H1001" i="1"/>
  <c r="I1001" i="1"/>
  <c r="G1002" i="1"/>
  <c r="H1002" i="1"/>
  <c r="I1002" i="1"/>
  <c r="G1003" i="1"/>
  <c r="H1003" i="1"/>
  <c r="I1003" i="1"/>
  <c r="G1004" i="1"/>
  <c r="H1004" i="1"/>
  <c r="I1004" i="1"/>
  <c r="G1005" i="1"/>
  <c r="H1005" i="1"/>
  <c r="I1005" i="1"/>
  <c r="G1006" i="1"/>
  <c r="H1006" i="1"/>
  <c r="I1006" i="1"/>
  <c r="G1007" i="1"/>
  <c r="H1007" i="1"/>
  <c r="I1007" i="1"/>
  <c r="G1008" i="1"/>
  <c r="H1008" i="1"/>
  <c r="I1008" i="1"/>
  <c r="G1009" i="1"/>
  <c r="H1009" i="1"/>
  <c r="I1009" i="1"/>
  <c r="G1010" i="1"/>
  <c r="H1010" i="1"/>
  <c r="I1010" i="1"/>
  <c r="G1011" i="1"/>
  <c r="H1011" i="1"/>
  <c r="I1011" i="1"/>
  <c r="G1012" i="1"/>
  <c r="H1012" i="1"/>
  <c r="I1012" i="1"/>
  <c r="G1013" i="1"/>
  <c r="H1013" i="1"/>
  <c r="I1013" i="1"/>
  <c r="G1014" i="1"/>
  <c r="H1014" i="1"/>
  <c r="I1014" i="1"/>
  <c r="G1015" i="1"/>
  <c r="H1015" i="1"/>
  <c r="I1015" i="1"/>
  <c r="G1016" i="1"/>
  <c r="H1016" i="1"/>
  <c r="I1016" i="1"/>
  <c r="G1017" i="1"/>
  <c r="H1017" i="1"/>
  <c r="I1017" i="1"/>
  <c r="G1018" i="1"/>
  <c r="H1018" i="1"/>
  <c r="I1018" i="1"/>
  <c r="G1019" i="1"/>
  <c r="H1019" i="1"/>
  <c r="I1019" i="1"/>
  <c r="G1020" i="1"/>
  <c r="H1020" i="1"/>
  <c r="I1020" i="1"/>
  <c r="G1021" i="1"/>
  <c r="H1021" i="1"/>
  <c r="I1021" i="1"/>
  <c r="G1022" i="1"/>
  <c r="H1022" i="1"/>
  <c r="I1022" i="1"/>
  <c r="G1023" i="1"/>
  <c r="H1023" i="1"/>
  <c r="I1023" i="1"/>
  <c r="G1024" i="1"/>
  <c r="H1024" i="1"/>
  <c r="I1024" i="1"/>
  <c r="G1025" i="1"/>
  <c r="H1025" i="1"/>
  <c r="I1025" i="1"/>
  <c r="G1026" i="1"/>
  <c r="H1026" i="1"/>
  <c r="I1026" i="1"/>
  <c r="G1027" i="1"/>
  <c r="H1027" i="1"/>
  <c r="I1027" i="1"/>
  <c r="G1028" i="1"/>
  <c r="H1028" i="1"/>
  <c r="I1028" i="1"/>
  <c r="G1029" i="1"/>
  <c r="H1029" i="1"/>
  <c r="I1029" i="1"/>
  <c r="G1030" i="1"/>
  <c r="H1030" i="1"/>
  <c r="I1030" i="1"/>
  <c r="G1031" i="1"/>
  <c r="H1031" i="1"/>
  <c r="I1031" i="1"/>
  <c r="G1032" i="1"/>
  <c r="H1032" i="1"/>
  <c r="I1032" i="1"/>
  <c r="G1033" i="1"/>
  <c r="H1033" i="1"/>
  <c r="I1033" i="1"/>
  <c r="G1034" i="1"/>
  <c r="H1034" i="1"/>
  <c r="I1034" i="1"/>
  <c r="G1035" i="1"/>
  <c r="H1035" i="1"/>
  <c r="I1035" i="1"/>
  <c r="G1036" i="1"/>
  <c r="H1036" i="1"/>
  <c r="I1036" i="1"/>
  <c r="G1037" i="1"/>
  <c r="H1037" i="1"/>
  <c r="I1037" i="1"/>
  <c r="G1038" i="1"/>
  <c r="H1038" i="1"/>
  <c r="I1038" i="1"/>
  <c r="G1039" i="1"/>
  <c r="H1039" i="1"/>
  <c r="I1039" i="1"/>
  <c r="G1040" i="1"/>
  <c r="H1040" i="1"/>
  <c r="I1040" i="1"/>
  <c r="G1041" i="1"/>
  <c r="H1041" i="1"/>
  <c r="I1041" i="1"/>
  <c r="G1042" i="1"/>
  <c r="H1042" i="1"/>
  <c r="I1042" i="1"/>
  <c r="G1043" i="1"/>
  <c r="H1043" i="1"/>
  <c r="I1043" i="1"/>
  <c r="G1044" i="1"/>
  <c r="H1044" i="1"/>
  <c r="I1044" i="1"/>
  <c r="G1045" i="1"/>
  <c r="H1045" i="1"/>
  <c r="I1045" i="1"/>
  <c r="G1046" i="1"/>
  <c r="H1046" i="1"/>
  <c r="I1046" i="1"/>
  <c r="G1047" i="1"/>
  <c r="H1047" i="1"/>
  <c r="I1047" i="1"/>
  <c r="G1048" i="1"/>
  <c r="H1048" i="1"/>
  <c r="I1048" i="1"/>
  <c r="G1049" i="1"/>
  <c r="H1049" i="1"/>
  <c r="I1049" i="1"/>
  <c r="G1050" i="1"/>
  <c r="H1050" i="1"/>
  <c r="I1050" i="1"/>
  <c r="G1051" i="1"/>
  <c r="H1051" i="1"/>
  <c r="I1051" i="1"/>
  <c r="G1052" i="1"/>
  <c r="H1052" i="1"/>
  <c r="I1052" i="1"/>
  <c r="G1053" i="1"/>
  <c r="H1053" i="1"/>
  <c r="I1053" i="1"/>
  <c r="G1054" i="1"/>
  <c r="H1054" i="1"/>
  <c r="I1054" i="1"/>
  <c r="G1055" i="1"/>
  <c r="H1055" i="1"/>
  <c r="I1055" i="1"/>
  <c r="G1056" i="1"/>
  <c r="H1056" i="1"/>
  <c r="I1056" i="1"/>
  <c r="G1057" i="1"/>
  <c r="H1057" i="1"/>
  <c r="I1057" i="1"/>
  <c r="G1058" i="1"/>
  <c r="H1058" i="1"/>
  <c r="I1058" i="1"/>
  <c r="G1059" i="1"/>
  <c r="H1059" i="1"/>
  <c r="I1059" i="1"/>
  <c r="G1060" i="1"/>
  <c r="H1060" i="1"/>
  <c r="I1060" i="1"/>
  <c r="G1061" i="1"/>
  <c r="H1061" i="1"/>
  <c r="I1061" i="1"/>
  <c r="G1062" i="1"/>
  <c r="H1062" i="1"/>
  <c r="I1062" i="1"/>
  <c r="G1063" i="1"/>
  <c r="H1063" i="1"/>
  <c r="I1063" i="1"/>
  <c r="G1064" i="1"/>
  <c r="H1064" i="1"/>
  <c r="I1064" i="1"/>
  <c r="G1065" i="1"/>
  <c r="H1065" i="1"/>
  <c r="I1065" i="1"/>
  <c r="G1066" i="1"/>
  <c r="H1066" i="1"/>
  <c r="I1066" i="1"/>
  <c r="G1067" i="1"/>
  <c r="H1067" i="1"/>
  <c r="I1067" i="1"/>
  <c r="G1068" i="1"/>
  <c r="H1068" i="1"/>
  <c r="I1068" i="1"/>
  <c r="G1069" i="1"/>
  <c r="H1069" i="1"/>
  <c r="I1069" i="1"/>
  <c r="G1070" i="1"/>
  <c r="H1070" i="1"/>
  <c r="I1070" i="1"/>
  <c r="G1071" i="1"/>
  <c r="H1071" i="1"/>
  <c r="I1071" i="1"/>
  <c r="G1072" i="1"/>
  <c r="H1072" i="1"/>
  <c r="I1072" i="1"/>
  <c r="G1073" i="1"/>
  <c r="H1073" i="1"/>
  <c r="I1073" i="1"/>
  <c r="G1074" i="1"/>
  <c r="H1074" i="1"/>
  <c r="I1074" i="1"/>
  <c r="G1075" i="1"/>
  <c r="H1075" i="1"/>
  <c r="I1075" i="1"/>
  <c r="G1076" i="1"/>
  <c r="H1076" i="1"/>
  <c r="I1076" i="1"/>
  <c r="G1077" i="1"/>
  <c r="H1077" i="1"/>
  <c r="I1077" i="1"/>
  <c r="G1078" i="1"/>
  <c r="H1078" i="1"/>
  <c r="I1078" i="1"/>
  <c r="G1079" i="1"/>
  <c r="H1079" i="1"/>
  <c r="I1079" i="1"/>
  <c r="G1080" i="1"/>
  <c r="H1080" i="1"/>
  <c r="I1080" i="1"/>
  <c r="G1081" i="1"/>
  <c r="H1081" i="1"/>
  <c r="I1081" i="1"/>
  <c r="G1082" i="1"/>
  <c r="H1082" i="1"/>
  <c r="I1082" i="1"/>
  <c r="G1083" i="1"/>
  <c r="H1083" i="1"/>
  <c r="I1083" i="1"/>
  <c r="G1084" i="1"/>
  <c r="H1084" i="1"/>
  <c r="I1084" i="1"/>
  <c r="G1085" i="1"/>
  <c r="H1085" i="1"/>
  <c r="I1085" i="1"/>
  <c r="G1086" i="1"/>
  <c r="H1086" i="1"/>
  <c r="I1086" i="1"/>
  <c r="G1087" i="1"/>
  <c r="H1087" i="1"/>
  <c r="I1087" i="1"/>
  <c r="G1088" i="1"/>
  <c r="H1088" i="1"/>
  <c r="I1088" i="1"/>
  <c r="G1089" i="1"/>
  <c r="H1089" i="1"/>
  <c r="I1089" i="1"/>
  <c r="G1090" i="1"/>
  <c r="H1090" i="1"/>
  <c r="I1090" i="1"/>
  <c r="G1091" i="1"/>
  <c r="H1091" i="1"/>
  <c r="I1091" i="1"/>
  <c r="G1092" i="1"/>
  <c r="H1092" i="1"/>
  <c r="I1092" i="1"/>
  <c r="G1093" i="1"/>
  <c r="H1093" i="1"/>
  <c r="I1093" i="1"/>
  <c r="G1094" i="1"/>
  <c r="H1094" i="1"/>
  <c r="I1094" i="1"/>
  <c r="G1095" i="1"/>
  <c r="H1095" i="1"/>
  <c r="I1095" i="1"/>
  <c r="G1096" i="1"/>
  <c r="H1096" i="1"/>
  <c r="I1096" i="1"/>
  <c r="G1097" i="1"/>
  <c r="H1097" i="1"/>
  <c r="I1097" i="1"/>
  <c r="G1098" i="1"/>
  <c r="H1098" i="1"/>
  <c r="I1098" i="1"/>
  <c r="G1099" i="1"/>
  <c r="H1099" i="1"/>
  <c r="I1099" i="1"/>
  <c r="G1100" i="1"/>
  <c r="H1100" i="1"/>
  <c r="I1100" i="1"/>
  <c r="G1101" i="1"/>
  <c r="H1101" i="1"/>
  <c r="I1101" i="1"/>
  <c r="G1102" i="1"/>
  <c r="H1102" i="1"/>
  <c r="I1102" i="1"/>
  <c r="G1103" i="1"/>
  <c r="H1103" i="1"/>
  <c r="I1103" i="1"/>
  <c r="G1104" i="1"/>
  <c r="H1104" i="1"/>
  <c r="I1104" i="1"/>
  <c r="G1105" i="1"/>
  <c r="H1105" i="1"/>
  <c r="I1105" i="1"/>
  <c r="G1106" i="1"/>
  <c r="H1106" i="1"/>
  <c r="I1106" i="1"/>
  <c r="G1107" i="1"/>
  <c r="H1107" i="1"/>
  <c r="I1107" i="1"/>
  <c r="G1108" i="1"/>
  <c r="H1108" i="1"/>
  <c r="I1108" i="1"/>
  <c r="G1109" i="1"/>
  <c r="H1109" i="1"/>
  <c r="I1109" i="1"/>
  <c r="G1110" i="1"/>
  <c r="H1110" i="1"/>
  <c r="I1110" i="1"/>
  <c r="G1111" i="1"/>
  <c r="H1111" i="1"/>
  <c r="I1111" i="1"/>
  <c r="G1112" i="1"/>
  <c r="H1112" i="1"/>
  <c r="I1112" i="1"/>
  <c r="G1113" i="1"/>
  <c r="H1113" i="1"/>
  <c r="I1113" i="1"/>
  <c r="G1114" i="1"/>
  <c r="H1114" i="1"/>
  <c r="I1114" i="1"/>
  <c r="G1115" i="1"/>
  <c r="H1115" i="1"/>
  <c r="I1115" i="1"/>
  <c r="G1116" i="1"/>
  <c r="H1116" i="1"/>
  <c r="I1116" i="1"/>
  <c r="G1117" i="1"/>
  <c r="H1117" i="1"/>
  <c r="I1117" i="1"/>
  <c r="G1118" i="1"/>
  <c r="H1118" i="1"/>
  <c r="I1118" i="1"/>
  <c r="G1119" i="1"/>
  <c r="H1119" i="1"/>
  <c r="I1119" i="1"/>
  <c r="G1120" i="1"/>
  <c r="H1120" i="1"/>
  <c r="I1120" i="1"/>
  <c r="G1121" i="1"/>
  <c r="H1121" i="1"/>
  <c r="I1121" i="1"/>
  <c r="G1122" i="1"/>
  <c r="H1122" i="1"/>
  <c r="I1122" i="1"/>
  <c r="G1123" i="1"/>
  <c r="H1123" i="1"/>
  <c r="I1123" i="1"/>
  <c r="G1124" i="1"/>
  <c r="H1124" i="1"/>
  <c r="I1124" i="1"/>
  <c r="G1125" i="1"/>
  <c r="H1125" i="1"/>
  <c r="I1125" i="1"/>
  <c r="G1126" i="1"/>
  <c r="H1126" i="1"/>
  <c r="I1126" i="1"/>
  <c r="G1127" i="1"/>
  <c r="H1127" i="1"/>
  <c r="I1127" i="1"/>
  <c r="G1128" i="1"/>
  <c r="H1128" i="1"/>
  <c r="I1128" i="1"/>
  <c r="G1129" i="1"/>
  <c r="H1129" i="1"/>
  <c r="I1129" i="1"/>
  <c r="G1130" i="1"/>
  <c r="H1130" i="1"/>
  <c r="I1130" i="1"/>
  <c r="G1131" i="1"/>
  <c r="H1131" i="1"/>
  <c r="I1131" i="1"/>
  <c r="G1132" i="1"/>
  <c r="H1132" i="1"/>
  <c r="I1132" i="1"/>
  <c r="G1133" i="1"/>
  <c r="H1133" i="1"/>
  <c r="I1133" i="1"/>
  <c r="G1134" i="1"/>
  <c r="H1134" i="1"/>
  <c r="I1134" i="1"/>
  <c r="G1135" i="1"/>
  <c r="H1135" i="1"/>
  <c r="I1135" i="1"/>
  <c r="G1136" i="1"/>
  <c r="H1136" i="1"/>
  <c r="I1136" i="1"/>
  <c r="G1137" i="1"/>
  <c r="H1137" i="1"/>
  <c r="I1137" i="1"/>
  <c r="G1138" i="1"/>
  <c r="H1138" i="1"/>
  <c r="I1138" i="1"/>
  <c r="G1139" i="1"/>
  <c r="H1139" i="1"/>
  <c r="I1139" i="1"/>
  <c r="G1140" i="1"/>
  <c r="H1140" i="1"/>
  <c r="I1140" i="1"/>
  <c r="G1141" i="1"/>
  <c r="H1141" i="1"/>
  <c r="I1141" i="1"/>
  <c r="G1142" i="1"/>
  <c r="H1142" i="1"/>
  <c r="I1142" i="1"/>
  <c r="G1143" i="1"/>
  <c r="H1143" i="1"/>
  <c r="I1143" i="1"/>
  <c r="G1144" i="1"/>
  <c r="H1144" i="1"/>
  <c r="I1144" i="1"/>
  <c r="G1145" i="1"/>
  <c r="H1145" i="1"/>
  <c r="I1145" i="1"/>
  <c r="G1146" i="1"/>
  <c r="H1146" i="1"/>
  <c r="I1146" i="1"/>
  <c r="G1147" i="1"/>
  <c r="H1147" i="1"/>
  <c r="I1147" i="1"/>
  <c r="G1148" i="1"/>
  <c r="H1148" i="1"/>
  <c r="I1148" i="1"/>
  <c r="G1149" i="1"/>
  <c r="H1149" i="1"/>
  <c r="I1149" i="1"/>
  <c r="G1150" i="1"/>
  <c r="H1150" i="1"/>
  <c r="I1150" i="1"/>
  <c r="G1151" i="1"/>
  <c r="H1151" i="1"/>
  <c r="I1151" i="1"/>
  <c r="G1152" i="1"/>
  <c r="H1152" i="1"/>
  <c r="I1152" i="1"/>
  <c r="G1153" i="1"/>
  <c r="H1153" i="1"/>
  <c r="I1153" i="1"/>
  <c r="G1154" i="1"/>
  <c r="H1154" i="1"/>
  <c r="I1154" i="1"/>
  <c r="G1155" i="1"/>
  <c r="H1155" i="1"/>
  <c r="I1155" i="1"/>
  <c r="G1156" i="1"/>
  <c r="H1156" i="1"/>
  <c r="I1156" i="1"/>
  <c r="G1157" i="1"/>
  <c r="H1157" i="1"/>
  <c r="I1157" i="1"/>
  <c r="G1158" i="1"/>
  <c r="H1158" i="1"/>
  <c r="I1158" i="1"/>
  <c r="G1159" i="1"/>
  <c r="H1159" i="1"/>
  <c r="I1159" i="1"/>
  <c r="G1160" i="1"/>
  <c r="H1160" i="1"/>
  <c r="I1160" i="1"/>
  <c r="G1161" i="1"/>
  <c r="H1161" i="1"/>
  <c r="I1161" i="1"/>
  <c r="G1162" i="1"/>
  <c r="H1162" i="1"/>
  <c r="I1162" i="1"/>
  <c r="G1163" i="1"/>
  <c r="H1163" i="1"/>
  <c r="I1163" i="1"/>
  <c r="G1164" i="1"/>
  <c r="H1164" i="1"/>
  <c r="I1164" i="1"/>
  <c r="G1165" i="1"/>
  <c r="H1165" i="1"/>
  <c r="I1165" i="1"/>
  <c r="G1166" i="1"/>
  <c r="H1166" i="1"/>
  <c r="I1166" i="1"/>
  <c r="G1167" i="1"/>
  <c r="H1167" i="1"/>
  <c r="I1167" i="1"/>
  <c r="G1168" i="1"/>
  <c r="H1168" i="1"/>
  <c r="I1168" i="1"/>
  <c r="G1169" i="1"/>
  <c r="H1169" i="1"/>
  <c r="I1169" i="1"/>
  <c r="G1170" i="1"/>
  <c r="H1170" i="1"/>
  <c r="I1170" i="1"/>
  <c r="G1171" i="1"/>
  <c r="H1171" i="1"/>
  <c r="I1171" i="1"/>
  <c r="G1172" i="1"/>
  <c r="H1172" i="1"/>
  <c r="I1172" i="1"/>
  <c r="G1173" i="1"/>
  <c r="H1173" i="1"/>
  <c r="I1173" i="1"/>
  <c r="G1174" i="1"/>
  <c r="H1174" i="1"/>
  <c r="I1174" i="1"/>
  <c r="G1175" i="1"/>
  <c r="H1175" i="1"/>
  <c r="I1175" i="1"/>
  <c r="G1176" i="1"/>
  <c r="H1176" i="1"/>
  <c r="I1176" i="1"/>
  <c r="G1177" i="1"/>
  <c r="H1177" i="1"/>
  <c r="I1177" i="1"/>
  <c r="G1178" i="1"/>
  <c r="H1178" i="1"/>
  <c r="I1178" i="1"/>
  <c r="G1179" i="1"/>
  <c r="H1179" i="1"/>
  <c r="I1179" i="1"/>
  <c r="G1180" i="1"/>
  <c r="H1180" i="1"/>
  <c r="I1180" i="1"/>
  <c r="G1181" i="1"/>
  <c r="H1181" i="1"/>
  <c r="I1181" i="1"/>
  <c r="G1182" i="1"/>
  <c r="H1182" i="1"/>
  <c r="I1182" i="1"/>
  <c r="G1183" i="1"/>
  <c r="H1183" i="1"/>
  <c r="I1183" i="1"/>
  <c r="G1184" i="1"/>
  <c r="H1184" i="1"/>
  <c r="I1184" i="1"/>
  <c r="G1185" i="1"/>
  <c r="H1185" i="1"/>
  <c r="I1185" i="1"/>
  <c r="G1186" i="1"/>
  <c r="H1186" i="1"/>
  <c r="I1186" i="1"/>
  <c r="G1187" i="1"/>
  <c r="H1187" i="1"/>
  <c r="I1187" i="1"/>
  <c r="G1188" i="1"/>
  <c r="H1188" i="1"/>
  <c r="I1188" i="1"/>
  <c r="G1189" i="1"/>
  <c r="H1189" i="1"/>
  <c r="I1189" i="1"/>
  <c r="G1190" i="1"/>
  <c r="H1190" i="1"/>
  <c r="I1190" i="1"/>
  <c r="G1191" i="1"/>
  <c r="H1191" i="1"/>
  <c r="I1191" i="1"/>
  <c r="G1192" i="1"/>
  <c r="H1192" i="1"/>
  <c r="I1192" i="1"/>
  <c r="G1193" i="1"/>
  <c r="H1193" i="1"/>
  <c r="I1193" i="1"/>
  <c r="G1194" i="1"/>
  <c r="H1194" i="1"/>
  <c r="I1194" i="1"/>
  <c r="G1195" i="1"/>
  <c r="H1195" i="1"/>
  <c r="I1195" i="1"/>
  <c r="G1196" i="1"/>
  <c r="H1196" i="1"/>
  <c r="I1196" i="1"/>
  <c r="G1197" i="1"/>
  <c r="H1197" i="1"/>
  <c r="I1197" i="1"/>
  <c r="G1198" i="1"/>
  <c r="H1198" i="1"/>
  <c r="I1198" i="1"/>
  <c r="G1199" i="1"/>
  <c r="H1199" i="1"/>
  <c r="I1199" i="1"/>
  <c r="G1200" i="1"/>
  <c r="H1200" i="1"/>
  <c r="I1200" i="1"/>
  <c r="G1201" i="1"/>
  <c r="H1201" i="1"/>
  <c r="I1201" i="1"/>
  <c r="G1202" i="1"/>
  <c r="H1202" i="1"/>
  <c r="I1202" i="1"/>
  <c r="G1203" i="1"/>
  <c r="H1203" i="1"/>
  <c r="I1203" i="1"/>
  <c r="G1204" i="1"/>
  <c r="H1204" i="1"/>
  <c r="I1204" i="1"/>
  <c r="G1205" i="1"/>
  <c r="H1205" i="1"/>
  <c r="I1205" i="1"/>
  <c r="G1206" i="1"/>
  <c r="H1206" i="1"/>
  <c r="I1206" i="1"/>
  <c r="G1207" i="1"/>
  <c r="H1207" i="1"/>
  <c r="I1207" i="1"/>
  <c r="G1208" i="1"/>
  <c r="H1208" i="1"/>
  <c r="I1208" i="1"/>
  <c r="G1209" i="1"/>
  <c r="H1209" i="1"/>
  <c r="I1209" i="1"/>
  <c r="G1210" i="1"/>
  <c r="H1210" i="1"/>
  <c r="I1210" i="1"/>
  <c r="G1211" i="1"/>
  <c r="H1211" i="1"/>
  <c r="I1211" i="1"/>
  <c r="G1212" i="1"/>
  <c r="H1212" i="1"/>
  <c r="I1212" i="1"/>
  <c r="G1213" i="1"/>
  <c r="H1213" i="1"/>
  <c r="I1213" i="1"/>
  <c r="G1214" i="1"/>
  <c r="H1214" i="1"/>
  <c r="I1214" i="1"/>
  <c r="G1215" i="1"/>
  <c r="H1215" i="1"/>
  <c r="I1215" i="1"/>
  <c r="G1216" i="1"/>
  <c r="H1216" i="1"/>
  <c r="I1216" i="1"/>
  <c r="G1217" i="1"/>
  <c r="H1217" i="1"/>
  <c r="I1217" i="1"/>
  <c r="G1218" i="1"/>
  <c r="H1218" i="1"/>
  <c r="I1218" i="1"/>
  <c r="G1219" i="1"/>
  <c r="H1219" i="1"/>
  <c r="I1219" i="1"/>
  <c r="G1220" i="1"/>
  <c r="H1220" i="1"/>
  <c r="I1220" i="1"/>
  <c r="G1221" i="1"/>
  <c r="H1221" i="1"/>
  <c r="I1221" i="1"/>
  <c r="G1222" i="1"/>
  <c r="H1222" i="1"/>
  <c r="I1222" i="1"/>
  <c r="G1223" i="1"/>
  <c r="H1223" i="1"/>
  <c r="I1223" i="1"/>
  <c r="G1224" i="1"/>
  <c r="H1224" i="1"/>
  <c r="I1224" i="1"/>
  <c r="G1225" i="1"/>
  <c r="H1225" i="1"/>
  <c r="I1225" i="1"/>
  <c r="G1226" i="1"/>
  <c r="H1226" i="1"/>
  <c r="I1226" i="1"/>
  <c r="G1227" i="1"/>
  <c r="H1227" i="1"/>
  <c r="I1227" i="1"/>
  <c r="G1228" i="1"/>
  <c r="H1228" i="1"/>
  <c r="I1228" i="1"/>
  <c r="G1229" i="1"/>
  <c r="H1229" i="1"/>
  <c r="I1229" i="1"/>
  <c r="G1230" i="1"/>
  <c r="H1230" i="1"/>
  <c r="I1230" i="1"/>
  <c r="G1231" i="1"/>
  <c r="H1231" i="1"/>
  <c r="I1231" i="1"/>
  <c r="G1232" i="1"/>
  <c r="H1232" i="1"/>
  <c r="I1232" i="1"/>
  <c r="G1233" i="1"/>
  <c r="H1233" i="1"/>
  <c r="I1233" i="1"/>
  <c r="G1234" i="1"/>
  <c r="H1234" i="1"/>
  <c r="I1234" i="1"/>
  <c r="G1235" i="1"/>
  <c r="H1235" i="1"/>
  <c r="I1235" i="1"/>
  <c r="G1236" i="1"/>
  <c r="H1236" i="1"/>
  <c r="I1236" i="1"/>
  <c r="G1237" i="1"/>
  <c r="H1237" i="1"/>
  <c r="I1237" i="1"/>
  <c r="G1238" i="1"/>
  <c r="H1238" i="1"/>
  <c r="I1238" i="1"/>
  <c r="G1239" i="1"/>
  <c r="H1239" i="1"/>
  <c r="I1239" i="1"/>
  <c r="G1240" i="1"/>
  <c r="H1240" i="1"/>
  <c r="I1240" i="1"/>
  <c r="G1241" i="1"/>
  <c r="H1241" i="1"/>
  <c r="I1241" i="1"/>
  <c r="G1242" i="1"/>
  <c r="H1242" i="1"/>
  <c r="I1242" i="1"/>
  <c r="G1243" i="1"/>
  <c r="H1243" i="1"/>
  <c r="I1243" i="1"/>
  <c r="G1244" i="1"/>
  <c r="H1244" i="1"/>
  <c r="I1244" i="1"/>
  <c r="G1245" i="1"/>
  <c r="H1245" i="1"/>
  <c r="I1245" i="1"/>
  <c r="G1246" i="1"/>
  <c r="H1246" i="1"/>
  <c r="I1246" i="1"/>
  <c r="G1247" i="1"/>
  <c r="H1247" i="1"/>
  <c r="I1247" i="1"/>
  <c r="G1248" i="1"/>
  <c r="H1248" i="1"/>
  <c r="I1248" i="1"/>
  <c r="G1249" i="1"/>
  <c r="H1249" i="1"/>
  <c r="I1249" i="1"/>
  <c r="G1250" i="1"/>
  <c r="H1250" i="1"/>
  <c r="I1250" i="1"/>
  <c r="G1251" i="1"/>
  <c r="H1251" i="1"/>
  <c r="I1251" i="1"/>
  <c r="G1252" i="1"/>
  <c r="H1252" i="1"/>
  <c r="I1252" i="1"/>
  <c r="G1253" i="1"/>
  <c r="H1253" i="1"/>
  <c r="I1253" i="1"/>
  <c r="G1254" i="1"/>
  <c r="H1254" i="1"/>
  <c r="I1254" i="1"/>
  <c r="G1255" i="1"/>
  <c r="H1255" i="1"/>
  <c r="I1255" i="1"/>
  <c r="G1256" i="1"/>
  <c r="H1256" i="1"/>
  <c r="I1256" i="1"/>
  <c r="G1257" i="1"/>
  <c r="H1257" i="1"/>
  <c r="I1257" i="1"/>
  <c r="G1258" i="1"/>
  <c r="H1258" i="1"/>
  <c r="I1258" i="1"/>
  <c r="G1259" i="1"/>
  <c r="H1259" i="1"/>
  <c r="I1259" i="1"/>
  <c r="G1260" i="1"/>
  <c r="H1260" i="1"/>
  <c r="I1260" i="1"/>
  <c r="G1261" i="1"/>
  <c r="H1261" i="1"/>
  <c r="I1261" i="1"/>
  <c r="G1262" i="1"/>
  <c r="H1262" i="1"/>
  <c r="I1262" i="1"/>
  <c r="G1263" i="1"/>
  <c r="H1263" i="1"/>
  <c r="I1263" i="1"/>
  <c r="G1264" i="1"/>
  <c r="H1264" i="1"/>
  <c r="I1264" i="1"/>
  <c r="G1265" i="1"/>
  <c r="H1265" i="1"/>
  <c r="I1265" i="1"/>
  <c r="G1266" i="1"/>
  <c r="H1266" i="1"/>
  <c r="I1266" i="1"/>
  <c r="G1267" i="1"/>
  <c r="H1267" i="1"/>
  <c r="I1267" i="1"/>
  <c r="G1268" i="1"/>
  <c r="H1268" i="1"/>
  <c r="I1268" i="1"/>
  <c r="G1269" i="1"/>
  <c r="H1269" i="1"/>
  <c r="I1269" i="1"/>
  <c r="G1270" i="1"/>
  <c r="H1270" i="1"/>
  <c r="I1270" i="1"/>
  <c r="G1271" i="1"/>
  <c r="H1271" i="1"/>
  <c r="I1271" i="1"/>
  <c r="G1272" i="1"/>
  <c r="H1272" i="1"/>
  <c r="I1272" i="1"/>
  <c r="G1273" i="1"/>
  <c r="H1273" i="1"/>
  <c r="I1273" i="1"/>
  <c r="G1274" i="1"/>
  <c r="H1274" i="1"/>
  <c r="I1274" i="1"/>
  <c r="G1275" i="1"/>
  <c r="H1275" i="1"/>
  <c r="I1275" i="1"/>
  <c r="G1276" i="1"/>
  <c r="H1276" i="1"/>
  <c r="I1276" i="1"/>
  <c r="G1277" i="1"/>
  <c r="H1277" i="1"/>
  <c r="I1277" i="1"/>
  <c r="G1278" i="1"/>
  <c r="H1278" i="1"/>
  <c r="I1278" i="1"/>
  <c r="G1279" i="1"/>
  <c r="H1279" i="1"/>
  <c r="I1279" i="1"/>
  <c r="G1280" i="1"/>
  <c r="H1280" i="1"/>
  <c r="I1280" i="1"/>
  <c r="G1281" i="1"/>
  <c r="H1281" i="1"/>
  <c r="I1281" i="1"/>
  <c r="G1282" i="1"/>
  <c r="H1282" i="1"/>
  <c r="I1282" i="1"/>
  <c r="G1283" i="1"/>
  <c r="H1283" i="1"/>
  <c r="I1283" i="1"/>
  <c r="G1284" i="1"/>
  <c r="H1284" i="1"/>
  <c r="I1284" i="1"/>
  <c r="G1285" i="1"/>
  <c r="H1285" i="1"/>
  <c r="I1285" i="1"/>
  <c r="G1286" i="1"/>
  <c r="H1286" i="1"/>
  <c r="I1286" i="1"/>
  <c r="G1287" i="1"/>
  <c r="H1287" i="1"/>
  <c r="I1287" i="1"/>
  <c r="G1288" i="1"/>
  <c r="H1288" i="1"/>
  <c r="I1288" i="1"/>
  <c r="G1289" i="1"/>
  <c r="H1289" i="1"/>
  <c r="I1289" i="1"/>
  <c r="G1290" i="1"/>
  <c r="H1290" i="1"/>
  <c r="I1290" i="1"/>
  <c r="G1291" i="1"/>
  <c r="H1291" i="1"/>
  <c r="I1291" i="1"/>
  <c r="G1292" i="1"/>
  <c r="H1292" i="1"/>
  <c r="I1292" i="1"/>
  <c r="G1293" i="1"/>
  <c r="H1293" i="1"/>
  <c r="I1293" i="1"/>
  <c r="G1294" i="1"/>
  <c r="H1294" i="1"/>
  <c r="I1294" i="1"/>
  <c r="G1295" i="1"/>
  <c r="H1295" i="1"/>
  <c r="I1295" i="1"/>
  <c r="G1296" i="1"/>
  <c r="H1296" i="1"/>
  <c r="I1296" i="1"/>
  <c r="G1297" i="1"/>
  <c r="H1297" i="1"/>
  <c r="I1297" i="1"/>
  <c r="G1298" i="1"/>
  <c r="H1298" i="1"/>
  <c r="I1298" i="1"/>
  <c r="G1299" i="1"/>
  <c r="H1299" i="1"/>
  <c r="I1299" i="1"/>
  <c r="G1300" i="1"/>
  <c r="H1300" i="1"/>
  <c r="I1300" i="1"/>
  <c r="G1301" i="1"/>
  <c r="H1301" i="1"/>
  <c r="I1301" i="1"/>
  <c r="G1302" i="1"/>
  <c r="H1302" i="1"/>
  <c r="I1302" i="1"/>
  <c r="G1303" i="1"/>
  <c r="H1303" i="1"/>
  <c r="I1303" i="1"/>
  <c r="G1304" i="1"/>
  <c r="H1304" i="1"/>
  <c r="I1304" i="1"/>
  <c r="G1305" i="1"/>
  <c r="H1305" i="1"/>
  <c r="I1305" i="1"/>
  <c r="G1306" i="1"/>
  <c r="H1306" i="1"/>
  <c r="I1306" i="1"/>
  <c r="G1307" i="1"/>
  <c r="H1307" i="1"/>
  <c r="I1307" i="1"/>
  <c r="G1308" i="1"/>
  <c r="H1308" i="1"/>
  <c r="I1308" i="1"/>
  <c r="G1309" i="1"/>
  <c r="H1309" i="1"/>
  <c r="I1309" i="1"/>
  <c r="G1310" i="1"/>
  <c r="H1310" i="1"/>
  <c r="I1310" i="1"/>
  <c r="G1311" i="1"/>
  <c r="H1311" i="1"/>
  <c r="I1311" i="1"/>
  <c r="G1312" i="1"/>
  <c r="H1312" i="1"/>
  <c r="I1312" i="1"/>
  <c r="G1313" i="1"/>
  <c r="H1313" i="1"/>
  <c r="I1313" i="1"/>
  <c r="G1314" i="1"/>
  <c r="H1314" i="1"/>
  <c r="I1314" i="1"/>
  <c r="G1315" i="1"/>
  <c r="H1315" i="1"/>
  <c r="I1315" i="1"/>
  <c r="G1316" i="1"/>
  <c r="H1316" i="1"/>
  <c r="I1316" i="1"/>
  <c r="G1317" i="1"/>
  <c r="H1317" i="1"/>
  <c r="I1317" i="1"/>
  <c r="G1318" i="1"/>
  <c r="H1318" i="1"/>
  <c r="I1318" i="1"/>
  <c r="G1319" i="1"/>
  <c r="H1319" i="1"/>
  <c r="I1319" i="1"/>
  <c r="G1320" i="1"/>
  <c r="H1320" i="1"/>
  <c r="I1320" i="1"/>
  <c r="G1321" i="1"/>
  <c r="H1321" i="1"/>
  <c r="I1321" i="1"/>
  <c r="G1322" i="1"/>
  <c r="H1322" i="1"/>
  <c r="I1322" i="1"/>
  <c r="G1323" i="1"/>
  <c r="H1323" i="1"/>
  <c r="I1323" i="1"/>
  <c r="G1324" i="1"/>
  <c r="H1324" i="1"/>
  <c r="I1324" i="1"/>
  <c r="G1325" i="1"/>
  <c r="H1325" i="1"/>
  <c r="I1325" i="1"/>
  <c r="G1326" i="1"/>
  <c r="H1326" i="1"/>
  <c r="I1326" i="1"/>
  <c r="G1327" i="1"/>
  <c r="H1327" i="1"/>
  <c r="I1327" i="1"/>
  <c r="G1328" i="1"/>
  <c r="H1328" i="1"/>
  <c r="I1328" i="1"/>
  <c r="G1329" i="1"/>
  <c r="H1329" i="1"/>
  <c r="I1329" i="1"/>
  <c r="G1330" i="1"/>
  <c r="H1330" i="1"/>
  <c r="I1330" i="1"/>
  <c r="G1331" i="1"/>
  <c r="H1331" i="1"/>
  <c r="I1331" i="1"/>
  <c r="G1332" i="1"/>
  <c r="H1332" i="1"/>
  <c r="I1332" i="1"/>
  <c r="G1333" i="1"/>
  <c r="H1333" i="1"/>
  <c r="I1333" i="1"/>
  <c r="G1334" i="1"/>
  <c r="H1334" i="1"/>
  <c r="I1334" i="1"/>
  <c r="G1335" i="1"/>
  <c r="H1335" i="1"/>
  <c r="I1335" i="1"/>
  <c r="G1336" i="1"/>
  <c r="H1336" i="1"/>
  <c r="I1336" i="1"/>
  <c r="G1337" i="1"/>
  <c r="H1337" i="1"/>
  <c r="I1337" i="1"/>
  <c r="G1338" i="1"/>
  <c r="H1338" i="1"/>
  <c r="I1338" i="1"/>
  <c r="G1339" i="1"/>
  <c r="H1339" i="1"/>
  <c r="I1339" i="1"/>
  <c r="G1340" i="1"/>
  <c r="H1340" i="1"/>
  <c r="I1340" i="1"/>
  <c r="G1341" i="1"/>
  <c r="H1341" i="1"/>
  <c r="I1341" i="1"/>
  <c r="G1342" i="1"/>
  <c r="H1342" i="1"/>
  <c r="I1342" i="1"/>
  <c r="G1343" i="1"/>
  <c r="H1343" i="1"/>
  <c r="I1343" i="1"/>
  <c r="G1344" i="1"/>
  <c r="H1344" i="1"/>
  <c r="I1344" i="1"/>
  <c r="G1345" i="1"/>
  <c r="H1345" i="1"/>
  <c r="I1345" i="1"/>
  <c r="G1346" i="1"/>
  <c r="H1346" i="1"/>
  <c r="I1346" i="1"/>
  <c r="G1347" i="1"/>
  <c r="H1347" i="1"/>
  <c r="I1347" i="1"/>
  <c r="G1348" i="1"/>
  <c r="H1348" i="1"/>
  <c r="I1348" i="1"/>
  <c r="G1349" i="1"/>
  <c r="H1349" i="1"/>
  <c r="I1349" i="1"/>
  <c r="G1350" i="1"/>
  <c r="H1350" i="1"/>
  <c r="I1350" i="1"/>
  <c r="G1351" i="1"/>
  <c r="H1351" i="1"/>
  <c r="I1351" i="1"/>
  <c r="G1352" i="1"/>
  <c r="H1352" i="1"/>
  <c r="I1352" i="1"/>
  <c r="G1353" i="1"/>
  <c r="H1353" i="1"/>
  <c r="I1353" i="1"/>
  <c r="G1354" i="1"/>
  <c r="H1354" i="1"/>
  <c r="I1354" i="1"/>
  <c r="G1355" i="1"/>
  <c r="H1355" i="1"/>
  <c r="I1355" i="1"/>
  <c r="G1356" i="1"/>
  <c r="H1356" i="1"/>
  <c r="I1356" i="1"/>
  <c r="G1357" i="1"/>
  <c r="H1357" i="1"/>
  <c r="I1357" i="1"/>
  <c r="G1358" i="1"/>
  <c r="H1358" i="1"/>
  <c r="I1358" i="1"/>
  <c r="G1359" i="1"/>
  <c r="H1359" i="1"/>
  <c r="I1359" i="1"/>
  <c r="G1360" i="1"/>
  <c r="H1360" i="1"/>
  <c r="I1360" i="1"/>
  <c r="G1361" i="1"/>
  <c r="H1361" i="1"/>
  <c r="I1361" i="1"/>
  <c r="G1362" i="1"/>
  <c r="H1362" i="1"/>
  <c r="I1362" i="1"/>
  <c r="G1363" i="1"/>
  <c r="H1363" i="1"/>
  <c r="I1363" i="1"/>
  <c r="G1364" i="1"/>
  <c r="H1364" i="1"/>
  <c r="I1364" i="1"/>
  <c r="G1365" i="1"/>
  <c r="H1365" i="1"/>
  <c r="I1365" i="1"/>
  <c r="G1366" i="1"/>
  <c r="H1366" i="1"/>
  <c r="I1366" i="1"/>
  <c r="G1367" i="1"/>
  <c r="H1367" i="1"/>
  <c r="I1367" i="1"/>
  <c r="G1368" i="1"/>
  <c r="H1368" i="1"/>
  <c r="I1368" i="1"/>
  <c r="G1369" i="1"/>
  <c r="H1369" i="1"/>
  <c r="I1369" i="1"/>
  <c r="G1370" i="1"/>
  <c r="H1370" i="1"/>
  <c r="I1370" i="1"/>
  <c r="G1371" i="1"/>
  <c r="H1371" i="1"/>
  <c r="I1371" i="1"/>
  <c r="G1372" i="1"/>
  <c r="H1372" i="1"/>
  <c r="I1372" i="1"/>
  <c r="G1373" i="1"/>
  <c r="H1373" i="1"/>
  <c r="I1373" i="1"/>
  <c r="G1374" i="1"/>
  <c r="H1374" i="1"/>
  <c r="I1374" i="1"/>
  <c r="G1375" i="1"/>
  <c r="H1375" i="1"/>
  <c r="I1375" i="1"/>
  <c r="G1376" i="1"/>
  <c r="H1376" i="1"/>
  <c r="I1376" i="1"/>
  <c r="G1377" i="1"/>
  <c r="H1377" i="1"/>
  <c r="I1377" i="1"/>
  <c r="G1378" i="1"/>
  <c r="H1378" i="1"/>
  <c r="I1378" i="1"/>
  <c r="G1379" i="1"/>
  <c r="H1379" i="1"/>
  <c r="I1379" i="1"/>
  <c r="G1380" i="1"/>
  <c r="H1380" i="1"/>
  <c r="I1380" i="1"/>
  <c r="G1381" i="1"/>
  <c r="H1381" i="1"/>
  <c r="I1381" i="1"/>
  <c r="G1382" i="1"/>
  <c r="H1382" i="1"/>
  <c r="I1382" i="1"/>
  <c r="G1383" i="1"/>
  <c r="H1383" i="1"/>
  <c r="I1383" i="1"/>
  <c r="G1384" i="1"/>
  <c r="H1384" i="1"/>
  <c r="I1384" i="1"/>
  <c r="G1385" i="1"/>
  <c r="H1385" i="1"/>
  <c r="I1385" i="1"/>
  <c r="G1386" i="1"/>
  <c r="H1386" i="1"/>
  <c r="I1386" i="1"/>
  <c r="G1387" i="1"/>
  <c r="H1387" i="1"/>
  <c r="I1387" i="1"/>
  <c r="G1388" i="1"/>
  <c r="H1388" i="1"/>
  <c r="I1388" i="1"/>
  <c r="G1389" i="1"/>
  <c r="H1389" i="1"/>
  <c r="I1389" i="1"/>
  <c r="G1390" i="1"/>
  <c r="H1390" i="1"/>
  <c r="I1390" i="1"/>
  <c r="G1391" i="1"/>
  <c r="H1391" i="1"/>
  <c r="I1391" i="1"/>
  <c r="G1392" i="1"/>
  <c r="H1392" i="1"/>
  <c r="I1392" i="1"/>
  <c r="G1393" i="1"/>
  <c r="H1393" i="1"/>
  <c r="I1393" i="1"/>
  <c r="G1394" i="1"/>
  <c r="H1394" i="1"/>
  <c r="I1394" i="1"/>
  <c r="G1395" i="1"/>
  <c r="H1395" i="1"/>
  <c r="I1395" i="1"/>
  <c r="G1396" i="1"/>
  <c r="H1396" i="1"/>
  <c r="I1396" i="1"/>
  <c r="G1397" i="1"/>
  <c r="H1397" i="1"/>
  <c r="I1397" i="1"/>
  <c r="G1398" i="1"/>
  <c r="H1398" i="1"/>
  <c r="I1398" i="1"/>
  <c r="G1399" i="1"/>
  <c r="H1399" i="1"/>
  <c r="I1399" i="1"/>
  <c r="G1400" i="1"/>
  <c r="H1400" i="1"/>
  <c r="I1400" i="1"/>
  <c r="G1401" i="1"/>
  <c r="H1401" i="1"/>
  <c r="I1401" i="1"/>
  <c r="G1402" i="1"/>
  <c r="H1402" i="1"/>
  <c r="I1402" i="1"/>
  <c r="G1403" i="1"/>
  <c r="H1403" i="1"/>
  <c r="I1403" i="1"/>
  <c r="G1404" i="1"/>
  <c r="H1404" i="1"/>
  <c r="I1404" i="1"/>
  <c r="G1405" i="1"/>
  <c r="H1405" i="1"/>
  <c r="I1405" i="1"/>
  <c r="G1406" i="1"/>
  <c r="H1406" i="1"/>
  <c r="I1406" i="1"/>
  <c r="G1407" i="1"/>
  <c r="H1407" i="1"/>
  <c r="I1407" i="1"/>
  <c r="G1408" i="1"/>
  <c r="H1408" i="1"/>
  <c r="I1408" i="1"/>
  <c r="G1409" i="1"/>
  <c r="H1409" i="1"/>
  <c r="I1409" i="1"/>
  <c r="G1410" i="1"/>
  <c r="H1410" i="1"/>
  <c r="I1410" i="1"/>
  <c r="G1411" i="1"/>
  <c r="H1411" i="1"/>
  <c r="I1411" i="1"/>
  <c r="G1412" i="1"/>
  <c r="H1412" i="1"/>
  <c r="I1412" i="1"/>
  <c r="G1413" i="1"/>
  <c r="H1413" i="1"/>
  <c r="I1413" i="1"/>
  <c r="G1414" i="1"/>
  <c r="H1414" i="1"/>
  <c r="I1414" i="1"/>
  <c r="G1415" i="1"/>
  <c r="H1415" i="1"/>
  <c r="I1415" i="1"/>
  <c r="G1416" i="1"/>
  <c r="H1416" i="1"/>
  <c r="I1416" i="1"/>
  <c r="G1417" i="1"/>
  <c r="H1417" i="1"/>
  <c r="I1417" i="1"/>
  <c r="G1418" i="1"/>
  <c r="H1418" i="1"/>
  <c r="I1418" i="1"/>
  <c r="G1419" i="1"/>
  <c r="H1419" i="1"/>
  <c r="I1419" i="1"/>
  <c r="G1420" i="1"/>
  <c r="H1420" i="1"/>
  <c r="I1420" i="1"/>
  <c r="G1421" i="1"/>
  <c r="H1421" i="1"/>
  <c r="I1421" i="1"/>
  <c r="G1422" i="1"/>
  <c r="H1422" i="1"/>
  <c r="I1422" i="1"/>
  <c r="G1423" i="1"/>
  <c r="H1423" i="1"/>
  <c r="I1423" i="1"/>
  <c r="G1424" i="1"/>
  <c r="H1424" i="1"/>
  <c r="I1424" i="1"/>
  <c r="G1425" i="1"/>
  <c r="H1425" i="1"/>
  <c r="I1425" i="1"/>
  <c r="G1426" i="1"/>
  <c r="H1426" i="1"/>
  <c r="I1426" i="1"/>
  <c r="G1427" i="1"/>
  <c r="H1427" i="1"/>
  <c r="I1427" i="1"/>
  <c r="G1428" i="1"/>
  <c r="H1428" i="1"/>
  <c r="I1428" i="1"/>
  <c r="G1429" i="1"/>
  <c r="H1429" i="1"/>
  <c r="I1429" i="1"/>
  <c r="G1430" i="1"/>
  <c r="H1430" i="1"/>
  <c r="I1430" i="1"/>
  <c r="G1431" i="1"/>
  <c r="H1431" i="1"/>
  <c r="I1431" i="1"/>
  <c r="G1432" i="1"/>
  <c r="H1432" i="1"/>
  <c r="I1432" i="1"/>
  <c r="G1433" i="1"/>
  <c r="H1433" i="1"/>
  <c r="I1433" i="1"/>
  <c r="G1434" i="1"/>
  <c r="H1434" i="1"/>
  <c r="I1434" i="1"/>
  <c r="G1435" i="1"/>
  <c r="H1435" i="1"/>
  <c r="I1435" i="1"/>
  <c r="G1436" i="1"/>
  <c r="H1436" i="1"/>
  <c r="I1436" i="1"/>
  <c r="G1437" i="1"/>
  <c r="H1437" i="1"/>
  <c r="I1437" i="1"/>
  <c r="G1438" i="1"/>
  <c r="H1438" i="1"/>
  <c r="I1438" i="1"/>
  <c r="G1439" i="1"/>
  <c r="H1439" i="1"/>
  <c r="I1439" i="1"/>
  <c r="G1440" i="1"/>
  <c r="H1440" i="1"/>
  <c r="I1440" i="1"/>
  <c r="G1441" i="1"/>
  <c r="H1441" i="1"/>
  <c r="I1441" i="1"/>
  <c r="G1442" i="1"/>
  <c r="H1442" i="1"/>
  <c r="I1442" i="1"/>
  <c r="G1443" i="1"/>
  <c r="H1443" i="1"/>
  <c r="I1443" i="1"/>
  <c r="G1444" i="1"/>
  <c r="H1444" i="1"/>
  <c r="I1444" i="1"/>
  <c r="G1445" i="1"/>
  <c r="H1445" i="1"/>
  <c r="I1445" i="1"/>
  <c r="G1446" i="1"/>
  <c r="H1446" i="1"/>
  <c r="I1446" i="1"/>
  <c r="G1447" i="1"/>
  <c r="H1447" i="1"/>
  <c r="I1447" i="1"/>
  <c r="G1448" i="1"/>
  <c r="H1448" i="1"/>
  <c r="I1448" i="1"/>
  <c r="G1449" i="1"/>
  <c r="H1449" i="1"/>
  <c r="I1449" i="1"/>
  <c r="G1450" i="1"/>
  <c r="H1450" i="1"/>
  <c r="I1450" i="1"/>
  <c r="G1451" i="1"/>
  <c r="H1451" i="1"/>
  <c r="I1451" i="1"/>
  <c r="G1452" i="1"/>
  <c r="H1452" i="1"/>
  <c r="I1452" i="1"/>
  <c r="G1453" i="1"/>
  <c r="H1453" i="1"/>
  <c r="I1453" i="1"/>
  <c r="G1454" i="1"/>
  <c r="H1454" i="1"/>
  <c r="I1454" i="1"/>
  <c r="G1455" i="1"/>
  <c r="H1455" i="1"/>
  <c r="I1455" i="1"/>
  <c r="G1456" i="1"/>
  <c r="H1456" i="1"/>
  <c r="I1456" i="1"/>
  <c r="G1457" i="1"/>
  <c r="H1457" i="1"/>
  <c r="I1457" i="1"/>
  <c r="G1458" i="1"/>
  <c r="H1458" i="1"/>
  <c r="I1458" i="1"/>
  <c r="G1459" i="1"/>
  <c r="H1459" i="1"/>
  <c r="I1459" i="1"/>
  <c r="G1460" i="1"/>
  <c r="H1460" i="1"/>
  <c r="I1460" i="1"/>
  <c r="G1461" i="1"/>
  <c r="H1461" i="1"/>
  <c r="I1461" i="1"/>
  <c r="G1462" i="1"/>
  <c r="H1462" i="1"/>
  <c r="I1462" i="1"/>
  <c r="G1463" i="1"/>
  <c r="H1463" i="1"/>
  <c r="I1463" i="1"/>
  <c r="G1464" i="1"/>
  <c r="H1464" i="1"/>
  <c r="I1464" i="1"/>
  <c r="G1465" i="1"/>
  <c r="H1465" i="1"/>
  <c r="I1465" i="1"/>
  <c r="G1466" i="1"/>
  <c r="H1466" i="1"/>
  <c r="I1466" i="1"/>
  <c r="G1467" i="1"/>
  <c r="H1467" i="1"/>
  <c r="I1467" i="1"/>
  <c r="G1468" i="1"/>
  <c r="H1468" i="1"/>
  <c r="I1468" i="1"/>
  <c r="G1469" i="1"/>
  <c r="H1469" i="1"/>
  <c r="I1469" i="1"/>
  <c r="G1470" i="1"/>
  <c r="H1470" i="1"/>
  <c r="I1470" i="1"/>
  <c r="G1471" i="1"/>
  <c r="H1471" i="1"/>
  <c r="I1471" i="1"/>
  <c r="G1472" i="1"/>
  <c r="H1472" i="1"/>
  <c r="I1472" i="1"/>
  <c r="G1473" i="1"/>
  <c r="H1473" i="1"/>
  <c r="I1473" i="1"/>
  <c r="G1474" i="1"/>
  <c r="H1474" i="1"/>
  <c r="I1474" i="1"/>
  <c r="G1475" i="1"/>
  <c r="H1475" i="1"/>
  <c r="I1475" i="1"/>
  <c r="G1476" i="1"/>
  <c r="H1476" i="1"/>
  <c r="I1476" i="1"/>
  <c r="G1477" i="1"/>
  <c r="H1477" i="1"/>
  <c r="I1477" i="1"/>
  <c r="G1478" i="1"/>
  <c r="H1478" i="1"/>
  <c r="I1478" i="1"/>
  <c r="G1479" i="1"/>
  <c r="H1479" i="1"/>
  <c r="I1479" i="1"/>
  <c r="G1480" i="1"/>
  <c r="H1480" i="1"/>
  <c r="I1480" i="1"/>
  <c r="G1481" i="1"/>
  <c r="H1481" i="1"/>
  <c r="I1481" i="1"/>
  <c r="G1482" i="1"/>
  <c r="H1482" i="1"/>
  <c r="I1482" i="1"/>
  <c r="G1483" i="1"/>
  <c r="H1483" i="1"/>
  <c r="I1483" i="1"/>
  <c r="G1484" i="1"/>
  <c r="H1484" i="1"/>
  <c r="I1484" i="1"/>
  <c r="G1485" i="1"/>
  <c r="H1485" i="1"/>
  <c r="I1485" i="1"/>
  <c r="G1486" i="1"/>
  <c r="H1486" i="1"/>
  <c r="I1486" i="1"/>
  <c r="G1487" i="1"/>
  <c r="H1487" i="1"/>
  <c r="I1487" i="1"/>
  <c r="G1488" i="1"/>
  <c r="H1488" i="1"/>
  <c r="I1488" i="1"/>
  <c r="G1489" i="1"/>
  <c r="H1489" i="1"/>
  <c r="I1489" i="1"/>
  <c r="G1490" i="1"/>
  <c r="H1490" i="1"/>
  <c r="I1490" i="1"/>
  <c r="G1491" i="1"/>
  <c r="H1491" i="1"/>
  <c r="I1491" i="1"/>
  <c r="G1492" i="1"/>
  <c r="H1492" i="1"/>
  <c r="I1492" i="1"/>
  <c r="G1493" i="1"/>
  <c r="H1493" i="1"/>
  <c r="I1493" i="1"/>
  <c r="G1494" i="1"/>
  <c r="H1494" i="1"/>
  <c r="I1494" i="1"/>
  <c r="G1495" i="1"/>
  <c r="H1495" i="1"/>
  <c r="I1495" i="1"/>
  <c r="G1496" i="1"/>
  <c r="H1496" i="1"/>
  <c r="I1496" i="1"/>
  <c r="G1497" i="1"/>
  <c r="H1497" i="1"/>
  <c r="I1497" i="1"/>
  <c r="G1498" i="1"/>
  <c r="H1498" i="1"/>
  <c r="I1498" i="1"/>
  <c r="G1499" i="1"/>
  <c r="H1499" i="1"/>
  <c r="I1499" i="1"/>
  <c r="G1500" i="1"/>
  <c r="H1500" i="1"/>
  <c r="I1500" i="1"/>
  <c r="G1501" i="1"/>
  <c r="H1501" i="1"/>
  <c r="I1501" i="1"/>
  <c r="G1502" i="1"/>
  <c r="H1502" i="1"/>
  <c r="I1502" i="1"/>
  <c r="G1503" i="1"/>
  <c r="H1503" i="1"/>
  <c r="I1503" i="1"/>
  <c r="G1504" i="1"/>
  <c r="H1504" i="1"/>
  <c r="I1504" i="1"/>
  <c r="G1505" i="1"/>
  <c r="H1505" i="1"/>
  <c r="I1505" i="1"/>
  <c r="G1506" i="1"/>
  <c r="H1506" i="1"/>
  <c r="I1506" i="1"/>
  <c r="G1507" i="1"/>
  <c r="H1507" i="1"/>
  <c r="I1507" i="1"/>
  <c r="G1508" i="1"/>
  <c r="H1508" i="1"/>
  <c r="I1508" i="1"/>
  <c r="G1509" i="1"/>
  <c r="H1509" i="1"/>
  <c r="I1509" i="1"/>
  <c r="G1510" i="1"/>
  <c r="H1510" i="1"/>
  <c r="I1510" i="1"/>
  <c r="G1511" i="1"/>
  <c r="H1511" i="1"/>
  <c r="I1511" i="1"/>
  <c r="G1512" i="1"/>
  <c r="H1512" i="1"/>
  <c r="I1512" i="1"/>
  <c r="G1513" i="1"/>
  <c r="H1513" i="1"/>
  <c r="I1513" i="1"/>
  <c r="G1514" i="1"/>
  <c r="H1514" i="1"/>
  <c r="I1514" i="1"/>
  <c r="G1515" i="1"/>
  <c r="H1515" i="1"/>
  <c r="I1515" i="1"/>
  <c r="G1516" i="1"/>
  <c r="H1516" i="1"/>
  <c r="I1516" i="1"/>
  <c r="G1517" i="1"/>
  <c r="H1517" i="1"/>
  <c r="I1517" i="1"/>
  <c r="G1518" i="1"/>
  <c r="H1518" i="1"/>
  <c r="I1518" i="1"/>
  <c r="G1519" i="1"/>
  <c r="H1519" i="1"/>
  <c r="I1519" i="1"/>
  <c r="G1520" i="1"/>
  <c r="H1520" i="1"/>
  <c r="I1520" i="1"/>
  <c r="G1521" i="1"/>
  <c r="H1521" i="1"/>
  <c r="I1521" i="1"/>
  <c r="G1522" i="1"/>
  <c r="H1522" i="1"/>
  <c r="I1522" i="1"/>
  <c r="G1523" i="1"/>
  <c r="H1523" i="1"/>
  <c r="I1523" i="1"/>
  <c r="G1524" i="1"/>
  <c r="H1524" i="1"/>
  <c r="I1524" i="1"/>
  <c r="G1525" i="1"/>
  <c r="H1525" i="1"/>
  <c r="I1525" i="1"/>
  <c r="G1526" i="1"/>
  <c r="H1526" i="1"/>
  <c r="I1526" i="1"/>
  <c r="G1527" i="1"/>
  <c r="H1527" i="1"/>
  <c r="I1527" i="1"/>
  <c r="G1528" i="1"/>
  <c r="H1528" i="1"/>
  <c r="I1528" i="1"/>
  <c r="G1529" i="1"/>
  <c r="H1529" i="1"/>
  <c r="I1529" i="1"/>
  <c r="G1530" i="1"/>
  <c r="H1530" i="1"/>
  <c r="I1530" i="1"/>
  <c r="G1531" i="1"/>
  <c r="H1531" i="1"/>
  <c r="I1531" i="1"/>
  <c r="G1532" i="1"/>
  <c r="H1532" i="1"/>
  <c r="I1532" i="1"/>
  <c r="G1533" i="1"/>
  <c r="H1533" i="1"/>
  <c r="I1533" i="1"/>
  <c r="G1534" i="1"/>
  <c r="H1534" i="1"/>
  <c r="I1534" i="1"/>
  <c r="G1535" i="1"/>
  <c r="H1535" i="1"/>
  <c r="I1535" i="1"/>
  <c r="G1536" i="1"/>
  <c r="H1536" i="1"/>
  <c r="I1536" i="1"/>
  <c r="G1537" i="1"/>
  <c r="H1537" i="1"/>
  <c r="I1537" i="1"/>
  <c r="G1538" i="1"/>
  <c r="H1538" i="1"/>
  <c r="I1538" i="1"/>
  <c r="G1539" i="1"/>
  <c r="H1539" i="1"/>
  <c r="I1539" i="1"/>
  <c r="G1540" i="1"/>
  <c r="H1540" i="1"/>
  <c r="I1540" i="1"/>
  <c r="G1541" i="1"/>
  <c r="H1541" i="1"/>
  <c r="I1541" i="1"/>
  <c r="G1542" i="1"/>
  <c r="H1542" i="1"/>
  <c r="I1542" i="1"/>
  <c r="G1543" i="1"/>
  <c r="H1543" i="1"/>
  <c r="I1543" i="1"/>
  <c r="G1544" i="1"/>
  <c r="H1544" i="1"/>
  <c r="I1544" i="1"/>
  <c r="G1545" i="1"/>
  <c r="H1545" i="1"/>
  <c r="I1545" i="1"/>
  <c r="G1546" i="1"/>
  <c r="H1546" i="1"/>
  <c r="I1546" i="1"/>
  <c r="G1547" i="1"/>
  <c r="H1547" i="1"/>
  <c r="I1547" i="1"/>
  <c r="G1548" i="1"/>
  <c r="H1548" i="1"/>
  <c r="I1548" i="1"/>
  <c r="G1549" i="1"/>
  <c r="H1549" i="1"/>
  <c r="I1549" i="1"/>
  <c r="G1550" i="1"/>
  <c r="H1550" i="1"/>
  <c r="I1550" i="1"/>
  <c r="G1551" i="1"/>
  <c r="H1551" i="1"/>
  <c r="I1551" i="1"/>
  <c r="G1552" i="1"/>
  <c r="H1552" i="1"/>
  <c r="I1552" i="1"/>
  <c r="G1553" i="1"/>
  <c r="H1553" i="1"/>
  <c r="I1553" i="1"/>
  <c r="G1554" i="1"/>
  <c r="H1554" i="1"/>
  <c r="I1554" i="1"/>
  <c r="G1555" i="1"/>
  <c r="H1555" i="1"/>
  <c r="I1555" i="1"/>
  <c r="G1556" i="1"/>
  <c r="H1556" i="1"/>
  <c r="I1556" i="1"/>
  <c r="G1557" i="1"/>
  <c r="H1557" i="1"/>
  <c r="I1557" i="1"/>
  <c r="G1558" i="1"/>
  <c r="H1558" i="1"/>
  <c r="I1558" i="1"/>
  <c r="G1559" i="1"/>
  <c r="H1559" i="1"/>
  <c r="I1559" i="1"/>
  <c r="G1560" i="1"/>
  <c r="H1560" i="1"/>
  <c r="I1560" i="1"/>
  <c r="G1561" i="1"/>
  <c r="H1561" i="1"/>
  <c r="I1561" i="1"/>
  <c r="G1562" i="1"/>
  <c r="H1562" i="1"/>
  <c r="I1562" i="1"/>
  <c r="G1563" i="1"/>
  <c r="H1563" i="1"/>
  <c r="I1563" i="1"/>
  <c r="I2" i="1"/>
  <c r="H2" i="1"/>
  <c r="G2" i="1"/>
  <c r="T4" i="1" l="1"/>
  <c r="T5" i="1" s="1"/>
  <c r="T6" i="1" s="1"/>
  <c r="U2" i="1"/>
  <c r="S2" i="1"/>
  <c r="J1417" i="1"/>
  <c r="J1389" i="1"/>
  <c r="J1086" i="1"/>
  <c r="J771" i="1"/>
  <c r="J6" i="1"/>
  <c r="J22" i="1"/>
  <c r="N22" i="1" s="1"/>
  <c r="J38" i="1"/>
  <c r="N38" i="1" s="1"/>
  <c r="J54" i="1"/>
  <c r="N54" i="1" s="1"/>
  <c r="J70" i="1"/>
  <c r="K70" i="1" s="1"/>
  <c r="J86" i="1"/>
  <c r="N86" i="1" s="1"/>
  <c r="J102" i="1"/>
  <c r="N102" i="1" s="1"/>
  <c r="J118" i="1"/>
  <c r="N118" i="1" s="1"/>
  <c r="J134" i="1"/>
  <c r="N134" i="1" s="1"/>
  <c r="J150" i="1"/>
  <c r="K150" i="1" s="1"/>
  <c r="J166" i="1"/>
  <c r="N166" i="1" s="1"/>
  <c r="J182" i="1"/>
  <c r="N182" i="1" s="1"/>
  <c r="J198" i="1"/>
  <c r="N198" i="1" s="1"/>
  <c r="J214" i="1"/>
  <c r="N214" i="1" s="1"/>
  <c r="J230" i="1"/>
  <c r="N230" i="1" s="1"/>
  <c r="J246" i="1"/>
  <c r="J262" i="1"/>
  <c r="N262" i="1" s="1"/>
  <c r="J278" i="1"/>
  <c r="N278" i="1" s="1"/>
  <c r="J294" i="1"/>
  <c r="N294" i="1" s="1"/>
  <c r="J310" i="1"/>
  <c r="N310" i="1" s="1"/>
  <c r="J326" i="1"/>
  <c r="N326" i="1" s="1"/>
  <c r="J342" i="1"/>
  <c r="N342" i="1" s="1"/>
  <c r="J358" i="1"/>
  <c r="O358" i="1" s="1"/>
  <c r="J374" i="1"/>
  <c r="K374" i="1" s="1"/>
  <c r="J390" i="1"/>
  <c r="N390" i="1" s="1"/>
  <c r="J406" i="1"/>
  <c r="N406" i="1" s="1"/>
  <c r="J422" i="1"/>
  <c r="J438" i="1"/>
  <c r="N438" i="1" s="1"/>
  <c r="J454" i="1"/>
  <c r="N454" i="1" s="1"/>
  <c r="J470" i="1"/>
  <c r="N470" i="1" s="1"/>
  <c r="J486" i="1"/>
  <c r="N486" i="1" s="1"/>
  <c r="J502" i="1"/>
  <c r="J518" i="1"/>
  <c r="J534" i="1"/>
  <c r="J550" i="1"/>
  <c r="N550" i="1" s="1"/>
  <c r="J566" i="1"/>
  <c r="K566" i="1" s="1"/>
  <c r="J582" i="1"/>
  <c r="K582" i="1" s="1"/>
  <c r="J598" i="1"/>
  <c r="N598" i="1" s="1"/>
  <c r="J614" i="1"/>
  <c r="N614" i="1" s="1"/>
  <c r="J630" i="1"/>
  <c r="N630" i="1" s="1"/>
  <c r="J646" i="1"/>
  <c r="O646" i="1" s="1"/>
  <c r="J662" i="1"/>
  <c r="N662" i="1" s="1"/>
  <c r="J678" i="1"/>
  <c r="J694" i="1"/>
  <c r="J710" i="1"/>
  <c r="J726" i="1"/>
  <c r="J742" i="1"/>
  <c r="J758" i="1"/>
  <c r="J774" i="1"/>
  <c r="N774" i="1" s="1"/>
  <c r="J790" i="1"/>
  <c r="J806" i="1"/>
  <c r="N806" i="1" s="1"/>
  <c r="J822" i="1"/>
  <c r="J838" i="1"/>
  <c r="N838" i="1" s="1"/>
  <c r="J854" i="1"/>
  <c r="N854" i="1" s="1"/>
  <c r="J870" i="1"/>
  <c r="N870" i="1" s="1"/>
  <c r="J886" i="1"/>
  <c r="K886" i="1" s="1"/>
  <c r="J902" i="1"/>
  <c r="N902" i="1" s="1"/>
  <c r="J918" i="1"/>
  <c r="N918" i="1" s="1"/>
  <c r="J934" i="1"/>
  <c r="J950" i="1"/>
  <c r="N950" i="1" s="1"/>
  <c r="J966" i="1"/>
  <c r="J982" i="1"/>
  <c r="J998" i="1"/>
  <c r="J1014" i="1"/>
  <c r="N1014" i="1" s="1"/>
  <c r="J1030" i="1"/>
  <c r="N1030" i="1" s="1"/>
  <c r="J1046" i="1"/>
  <c r="J1062" i="1"/>
  <c r="N1062" i="1" s="1"/>
  <c r="J1078" i="1"/>
  <c r="O1078" i="1" s="1"/>
  <c r="J1094" i="1"/>
  <c r="K1094" i="1" s="1"/>
  <c r="J1110" i="1"/>
  <c r="N1110" i="1" s="1"/>
  <c r="J1126" i="1"/>
  <c r="O1126" i="1" s="1"/>
  <c r="J1142" i="1"/>
  <c r="K1142" i="1" s="1"/>
  <c r="J1158" i="1"/>
  <c r="N1158" i="1" s="1"/>
  <c r="J1174" i="1"/>
  <c r="O1174" i="1" s="1"/>
  <c r="J1190" i="1"/>
  <c r="J1206" i="1"/>
  <c r="N1206" i="1" s="1"/>
  <c r="J1222" i="1"/>
  <c r="J1238" i="1"/>
  <c r="J1254" i="1"/>
  <c r="J1270" i="1"/>
  <c r="N1270" i="1" s="1"/>
  <c r="J1286" i="1"/>
  <c r="J1302" i="1"/>
  <c r="N1302" i="1" s="1"/>
  <c r="J1318" i="1"/>
  <c r="O1318" i="1" s="1"/>
  <c r="J1334" i="1"/>
  <c r="O1334" i="1" s="1"/>
  <c r="J1350" i="1"/>
  <c r="N1350" i="1" s="1"/>
  <c r="J1366" i="1"/>
  <c r="N1366" i="1" s="1"/>
  <c r="J1382" i="1"/>
  <c r="K1382" i="1" s="1"/>
  <c r="J1398" i="1"/>
  <c r="K1398" i="1" s="1"/>
  <c r="J1414" i="1"/>
  <c r="N1414" i="1" s="1"/>
  <c r="J1430" i="1"/>
  <c r="K1430" i="1" s="1"/>
  <c r="J1446" i="1"/>
  <c r="J1462" i="1"/>
  <c r="J1478" i="1"/>
  <c r="N1478" i="1" s="1"/>
  <c r="J1494" i="1"/>
  <c r="J1510" i="1"/>
  <c r="J1526" i="1"/>
  <c r="J1542" i="1"/>
  <c r="N1542" i="1" s="1"/>
  <c r="J1558" i="1"/>
  <c r="N1558" i="1" s="1"/>
  <c r="J11" i="1"/>
  <c r="N11" i="1" s="1"/>
  <c r="J27" i="1"/>
  <c r="N27" i="1" s="1"/>
  <c r="J43" i="1"/>
  <c r="J59" i="1"/>
  <c r="N59" i="1" s="1"/>
  <c r="J75" i="1"/>
  <c r="N75" i="1" s="1"/>
  <c r="J91" i="1"/>
  <c r="N91" i="1" s="1"/>
  <c r="J107" i="1"/>
  <c r="O107" i="1" s="1"/>
  <c r="J123" i="1"/>
  <c r="J139" i="1"/>
  <c r="J155" i="1"/>
  <c r="N155" i="1" s="1"/>
  <c r="J171" i="1"/>
  <c r="J187" i="1"/>
  <c r="J203" i="1"/>
  <c r="N203" i="1" s="1"/>
  <c r="J219" i="1"/>
  <c r="J235" i="1"/>
  <c r="N235" i="1" s="1"/>
  <c r="J251" i="1"/>
  <c r="J267" i="1"/>
  <c r="O267" i="1" s="1"/>
  <c r="J283" i="1"/>
  <c r="O283" i="1" s="1"/>
  <c r="J299" i="1"/>
  <c r="N299" i="1" s="1"/>
  <c r="J315" i="1"/>
  <c r="J331" i="1"/>
  <c r="N331" i="1" s="1"/>
  <c r="J347" i="1"/>
  <c r="K347" i="1" s="1"/>
  <c r="J363" i="1"/>
  <c r="N363" i="1" s="1"/>
  <c r="J379" i="1"/>
  <c r="K379" i="1" s="1"/>
  <c r="J395" i="1"/>
  <c r="N395" i="1" s="1"/>
  <c r="J411" i="1"/>
  <c r="J427" i="1"/>
  <c r="N427" i="1" s="1"/>
  <c r="J443" i="1"/>
  <c r="J459" i="1"/>
  <c r="N459" i="1" s="1"/>
  <c r="J475" i="1"/>
  <c r="J491" i="1"/>
  <c r="N491" i="1" s="1"/>
  <c r="J507" i="1"/>
  <c r="J523" i="1"/>
  <c r="N523" i="1" s="1"/>
  <c r="J539" i="1"/>
  <c r="O539" i="1" s="1"/>
  <c r="J555" i="1"/>
  <c r="N555" i="1" s="1"/>
  <c r="J571" i="1"/>
  <c r="K571" i="1" s="1"/>
  <c r="J587" i="1"/>
  <c r="N587" i="1" s="1"/>
  <c r="J603" i="1"/>
  <c r="J619" i="1"/>
  <c r="N619" i="1" s="1"/>
  <c r="J635" i="1"/>
  <c r="N635" i="1" s="1"/>
  <c r="J651" i="1"/>
  <c r="N651" i="1" s="1"/>
  <c r="J667" i="1"/>
  <c r="J683" i="1"/>
  <c r="N683" i="1" s="1"/>
  <c r="J699" i="1"/>
  <c r="N699" i="1" s="1"/>
  <c r="J715" i="1"/>
  <c r="N715" i="1" s="1"/>
  <c r="J731" i="1"/>
  <c r="J747" i="1"/>
  <c r="N747" i="1" s="1"/>
  <c r="J10" i="1"/>
  <c r="J29" i="1"/>
  <c r="J47" i="1"/>
  <c r="J65" i="1"/>
  <c r="N65" i="1" s="1"/>
  <c r="J83" i="1"/>
  <c r="N83" i="1" s="1"/>
  <c r="J101" i="1"/>
  <c r="N101" i="1" s="1"/>
  <c r="J120" i="1"/>
  <c r="N120" i="1" s="1"/>
  <c r="J138" i="1"/>
  <c r="J157" i="1"/>
  <c r="K157" i="1" s="1"/>
  <c r="J175" i="1"/>
  <c r="J193" i="1"/>
  <c r="N193" i="1" s="1"/>
  <c r="J211" i="1"/>
  <c r="N211" i="1" s="1"/>
  <c r="J229" i="1"/>
  <c r="N229" i="1" s="1"/>
  <c r="J248" i="1"/>
  <c r="N248" i="1" s="1"/>
  <c r="J266" i="1"/>
  <c r="N266" i="1" s="1"/>
  <c r="J285" i="1"/>
  <c r="J303" i="1"/>
  <c r="J321" i="1"/>
  <c r="N321" i="1" s="1"/>
  <c r="J339" i="1"/>
  <c r="J357" i="1"/>
  <c r="N357" i="1" s="1"/>
  <c r="J376" i="1"/>
  <c r="N376" i="1" s="1"/>
  <c r="J394" i="1"/>
  <c r="J413" i="1"/>
  <c r="J431" i="1"/>
  <c r="O431" i="1" s="1"/>
  <c r="J449" i="1"/>
  <c r="K449" i="1" s="1"/>
  <c r="J467" i="1"/>
  <c r="N467" i="1" s="1"/>
  <c r="J485" i="1"/>
  <c r="J504" i="1"/>
  <c r="N504" i="1" s="1"/>
  <c r="J522" i="1"/>
  <c r="N522" i="1" s="1"/>
  <c r="J541" i="1"/>
  <c r="J559" i="1"/>
  <c r="J577" i="1"/>
  <c r="N577" i="1" s="1"/>
  <c r="J595" i="1"/>
  <c r="N595" i="1" s="1"/>
  <c r="J613" i="1"/>
  <c r="N613" i="1" s="1"/>
  <c r="J632" i="1"/>
  <c r="O632" i="1" s="1"/>
  <c r="J650" i="1"/>
  <c r="N650" i="1" s="1"/>
  <c r="J669" i="1"/>
  <c r="J687" i="1"/>
  <c r="J705" i="1"/>
  <c r="K705" i="1" s="1"/>
  <c r="J723" i="1"/>
  <c r="K723" i="1" s="1"/>
  <c r="J741" i="1"/>
  <c r="N741" i="1" s="1"/>
  <c r="J760" i="1"/>
  <c r="N760" i="1" s="1"/>
  <c r="J777" i="1"/>
  <c r="N777" i="1" s="1"/>
  <c r="J794" i="1"/>
  <c r="J811" i="1"/>
  <c r="N811" i="1" s="1"/>
  <c r="J828" i="1"/>
  <c r="J845" i="1"/>
  <c r="J862" i="1"/>
  <c r="J879" i="1"/>
  <c r="J896" i="1"/>
  <c r="O896" i="1" s="1"/>
  <c r="J913" i="1"/>
  <c r="K913" i="1" s="1"/>
  <c r="J930" i="1"/>
  <c r="K930" i="1" s="1"/>
  <c r="J947" i="1"/>
  <c r="N947" i="1" s="1"/>
  <c r="J964" i="1"/>
  <c r="N964" i="1" s="1"/>
  <c r="J981" i="1"/>
  <c r="N981" i="1" s="1"/>
  <c r="J999" i="1"/>
  <c r="N999" i="1" s="1"/>
  <c r="J1016" i="1"/>
  <c r="O1016" i="1" s="1"/>
  <c r="J1033" i="1"/>
  <c r="J1050" i="1"/>
  <c r="J1067" i="1"/>
  <c r="J1084" i="1"/>
  <c r="J1101" i="1"/>
  <c r="J1118" i="1"/>
  <c r="J1135" i="1"/>
  <c r="J1152" i="1"/>
  <c r="J1169" i="1"/>
  <c r="J1186" i="1"/>
  <c r="J1203" i="1"/>
  <c r="N1203" i="1" s="1"/>
  <c r="J1220" i="1"/>
  <c r="N1220" i="1" s="1"/>
  <c r="J1237" i="1"/>
  <c r="J1255" i="1"/>
  <c r="J1272" i="1"/>
  <c r="N1272" i="1" s="1"/>
  <c r="J16" i="1"/>
  <c r="N16" i="1" s="1"/>
  <c r="J35" i="1"/>
  <c r="N35" i="1" s="1"/>
  <c r="J55" i="1"/>
  <c r="N55" i="1" s="1"/>
  <c r="J74" i="1"/>
  <c r="J94" i="1"/>
  <c r="J113" i="1"/>
  <c r="J132" i="1"/>
  <c r="N132" i="1" s="1"/>
  <c r="J152" i="1"/>
  <c r="J172" i="1"/>
  <c r="J191" i="1"/>
  <c r="J210" i="1"/>
  <c r="O210" i="1" s="1"/>
  <c r="J231" i="1"/>
  <c r="N231" i="1" s="1"/>
  <c r="J250" i="1"/>
  <c r="K250" i="1" s="1"/>
  <c r="J270" i="1"/>
  <c r="N270" i="1" s="1"/>
  <c r="J289" i="1"/>
  <c r="O289" i="1" s="1"/>
  <c r="J308" i="1"/>
  <c r="N308" i="1" s="1"/>
  <c r="J328" i="1"/>
  <c r="O328" i="1" s="1"/>
  <c r="J348" i="1"/>
  <c r="N348" i="1" s="1"/>
  <c r="J367" i="1"/>
  <c r="J386" i="1"/>
  <c r="J405" i="1"/>
  <c r="N405" i="1" s="1"/>
  <c r="J425" i="1"/>
  <c r="N425" i="1" s="1"/>
  <c r="J445" i="1"/>
  <c r="J464" i="1"/>
  <c r="J483" i="1"/>
  <c r="J503" i="1"/>
  <c r="N503" i="1" s="1"/>
  <c r="J524" i="1"/>
  <c r="N524" i="1" s="1"/>
  <c r="J543" i="1"/>
  <c r="J562" i="1"/>
  <c r="O562" i="1" s="1"/>
  <c r="J581" i="1"/>
  <c r="N581" i="1" s="1"/>
  <c r="J601" i="1"/>
  <c r="N601" i="1" s="1"/>
  <c r="J621" i="1"/>
  <c r="N621" i="1" s="1"/>
  <c r="J640" i="1"/>
  <c r="J659" i="1"/>
  <c r="J679" i="1"/>
  <c r="J698" i="1"/>
  <c r="J718" i="1"/>
  <c r="J737" i="1"/>
  <c r="J756" i="1"/>
  <c r="J775" i="1"/>
  <c r="N775" i="1" s="1"/>
  <c r="J793" i="1"/>
  <c r="N793" i="1" s="1"/>
  <c r="J812" i="1"/>
  <c r="N812" i="1" s="1"/>
  <c r="J830" i="1"/>
  <c r="J848" i="1"/>
  <c r="K848" i="1" s="1"/>
  <c r="J866" i="1"/>
  <c r="J884" i="1"/>
  <c r="K884" i="1" s="1"/>
  <c r="J903" i="1"/>
  <c r="J921" i="1"/>
  <c r="N921" i="1" s="1"/>
  <c r="J939" i="1"/>
  <c r="O939" i="1" s="1"/>
  <c r="J957" i="1"/>
  <c r="J975" i="1"/>
  <c r="J993" i="1"/>
  <c r="N993" i="1" s="1"/>
  <c r="J1011" i="1"/>
  <c r="N1011" i="1" s="1"/>
  <c r="J1029" i="1"/>
  <c r="N1029" i="1" s="1"/>
  <c r="J1048" i="1"/>
  <c r="N1048" i="1" s="1"/>
  <c r="J1066" i="1"/>
  <c r="J1085" i="1"/>
  <c r="J1103" i="1"/>
  <c r="N1103" i="1" s="1"/>
  <c r="J1121" i="1"/>
  <c r="J1139" i="1"/>
  <c r="K1139" i="1" s="1"/>
  <c r="J1157" i="1"/>
  <c r="N1157" i="1" s="1"/>
  <c r="J1176" i="1"/>
  <c r="O1176" i="1" s="1"/>
  <c r="J1194" i="1"/>
  <c r="K1194" i="1" s="1"/>
  <c r="J1212" i="1"/>
  <c r="K1212" i="1" s="1"/>
  <c r="J1230" i="1"/>
  <c r="J1248" i="1"/>
  <c r="J1266" i="1"/>
  <c r="J1284" i="1"/>
  <c r="J1301" i="1"/>
  <c r="N1301" i="1" s="1"/>
  <c r="J1319" i="1"/>
  <c r="J1336" i="1"/>
  <c r="N1336" i="1" s="1"/>
  <c r="J1353" i="1"/>
  <c r="N1353" i="1" s="1"/>
  <c r="J1370" i="1"/>
  <c r="N1370" i="1" s="1"/>
  <c r="J1387" i="1"/>
  <c r="N1387" i="1" s="1"/>
  <c r="J1404" i="1"/>
  <c r="N1404" i="1" s="1"/>
  <c r="J1421" i="1"/>
  <c r="N1421" i="1" s="1"/>
  <c r="J1438" i="1"/>
  <c r="O1438" i="1" s="1"/>
  <c r="J1455" i="1"/>
  <c r="K1455" i="1" s="1"/>
  <c r="J1472" i="1"/>
  <c r="J1489" i="1"/>
  <c r="J1506" i="1"/>
  <c r="J1523" i="1"/>
  <c r="J1540" i="1"/>
  <c r="N1540" i="1" s="1"/>
  <c r="J1557" i="1"/>
  <c r="J20" i="1"/>
  <c r="N20" i="1" s="1"/>
  <c r="J40" i="1"/>
  <c r="N40" i="1" s="1"/>
  <c r="J5" i="1"/>
  <c r="J12" i="1"/>
  <c r="N12" i="1" s="1"/>
  <c r="J33" i="1"/>
  <c r="J56" i="1"/>
  <c r="N56" i="1" s="1"/>
  <c r="J77" i="1"/>
  <c r="K77" i="1" s="1"/>
  <c r="J97" i="1"/>
  <c r="J117" i="1"/>
  <c r="K117" i="1" s="1"/>
  <c r="J140" i="1"/>
  <c r="N140" i="1" s="1"/>
  <c r="J160" i="1"/>
  <c r="N160" i="1" s="1"/>
  <c r="J180" i="1"/>
  <c r="K180" i="1" s="1"/>
  <c r="J201" i="1"/>
  <c r="N201" i="1" s="1"/>
  <c r="J222" i="1"/>
  <c r="J242" i="1"/>
  <c r="J263" i="1"/>
  <c r="N263" i="1" s="1"/>
  <c r="J284" i="1"/>
  <c r="N284" i="1" s="1"/>
  <c r="J305" i="1"/>
  <c r="J325" i="1"/>
  <c r="N325" i="1" s="1"/>
  <c r="J346" i="1"/>
  <c r="J368" i="1"/>
  <c r="N368" i="1" s="1"/>
  <c r="J388" i="1"/>
  <c r="N388" i="1" s="1"/>
  <c r="J409" i="1"/>
  <c r="N409" i="1" s="1"/>
  <c r="J430" i="1"/>
  <c r="N430" i="1" s="1"/>
  <c r="J451" i="1"/>
  <c r="N451" i="1" s="1"/>
  <c r="J472" i="1"/>
  <c r="N472" i="1" s="1"/>
  <c r="J493" i="1"/>
  <c r="J513" i="1"/>
  <c r="N513" i="1" s="1"/>
  <c r="J533" i="1"/>
  <c r="N533" i="1" s="1"/>
  <c r="J554" i="1"/>
  <c r="N554" i="1" s="1"/>
  <c r="J575" i="1"/>
  <c r="J596" i="1"/>
  <c r="J617" i="1"/>
  <c r="N617" i="1" s="1"/>
  <c r="J638" i="1"/>
  <c r="J658" i="1"/>
  <c r="J680" i="1"/>
  <c r="J701" i="1"/>
  <c r="J721" i="1"/>
  <c r="J743" i="1"/>
  <c r="O743" i="1" s="1"/>
  <c r="J763" i="1"/>
  <c r="N763" i="1" s="1"/>
  <c r="J782" i="1"/>
  <c r="O782" i="1" s="1"/>
  <c r="J801" i="1"/>
  <c r="O801" i="1" s="1"/>
  <c r="J820" i="1"/>
  <c r="N820" i="1" s="1"/>
  <c r="J840" i="1"/>
  <c r="N840" i="1" s="1"/>
  <c r="J859" i="1"/>
  <c r="N859" i="1" s="1"/>
  <c r="J878" i="1"/>
  <c r="J898" i="1"/>
  <c r="N898" i="1" s="1"/>
  <c r="J917" i="1"/>
  <c r="N917" i="1" s="1"/>
  <c r="J937" i="1"/>
  <c r="J956" i="1"/>
  <c r="N956" i="1" s="1"/>
  <c r="J976" i="1"/>
  <c r="J995" i="1"/>
  <c r="J1015" i="1"/>
  <c r="J1035" i="1"/>
  <c r="N1035" i="1" s="1"/>
  <c r="J1054" i="1"/>
  <c r="O1054" i="1" s="1"/>
  <c r="J1073" i="1"/>
  <c r="J1092" i="1"/>
  <c r="N1092" i="1" s="1"/>
  <c r="J1112" i="1"/>
  <c r="N1112" i="1" s="1"/>
  <c r="J1131" i="1"/>
  <c r="J1150" i="1"/>
  <c r="K1150" i="1" s="1"/>
  <c r="J1170" i="1"/>
  <c r="N1170" i="1" s="1"/>
  <c r="J1189" i="1"/>
  <c r="J1209" i="1"/>
  <c r="N1209" i="1" s="1"/>
  <c r="J1228" i="1"/>
  <c r="J1247" i="1"/>
  <c r="J1267" i="1"/>
  <c r="J1287" i="1"/>
  <c r="J1305" i="1"/>
  <c r="N1305" i="1" s="1"/>
  <c r="J1323" i="1"/>
  <c r="J1341" i="1"/>
  <c r="J1359" i="1"/>
  <c r="J1377" i="1"/>
  <c r="K1377" i="1" s="1"/>
  <c r="J1395" i="1"/>
  <c r="K1395" i="1" s="1"/>
  <c r="J1413" i="1"/>
  <c r="N1413" i="1" s="1"/>
  <c r="J1432" i="1"/>
  <c r="N1432" i="1" s="1"/>
  <c r="J1450" i="1"/>
  <c r="K1450" i="1" s="1"/>
  <c r="J1468" i="1"/>
  <c r="N1468" i="1" s="1"/>
  <c r="J1486" i="1"/>
  <c r="K1486" i="1" s="1"/>
  <c r="J9" i="1"/>
  <c r="N9" i="1" s="1"/>
  <c r="J34" i="1"/>
  <c r="J58" i="1"/>
  <c r="N58" i="1" s="1"/>
  <c r="J80" i="1"/>
  <c r="J103" i="1"/>
  <c r="J125" i="1"/>
  <c r="N125" i="1" s="1"/>
  <c r="J146" i="1"/>
  <c r="J168" i="1"/>
  <c r="N168" i="1" s="1"/>
  <c r="J190" i="1"/>
  <c r="N190" i="1" s="1"/>
  <c r="J213" i="1"/>
  <c r="K213" i="1" s="1"/>
  <c r="J236" i="1"/>
  <c r="N236" i="1" s="1"/>
  <c r="J257" i="1"/>
  <c r="J279" i="1"/>
  <c r="N279" i="1" s="1"/>
  <c r="J301" i="1"/>
  <c r="N301" i="1" s="1"/>
  <c r="J323" i="1"/>
  <c r="J345" i="1"/>
  <c r="N345" i="1" s="1"/>
  <c r="J369" i="1"/>
  <c r="J391" i="1"/>
  <c r="J414" i="1"/>
  <c r="J435" i="1"/>
  <c r="N435" i="1" s="1"/>
  <c r="J457" i="1"/>
  <c r="N457" i="1" s="1"/>
  <c r="J479" i="1"/>
  <c r="J500" i="1"/>
  <c r="N500" i="1" s="1"/>
  <c r="J525" i="1"/>
  <c r="J546" i="1"/>
  <c r="K546" i="1" s="1"/>
  <c r="J568" i="1"/>
  <c r="N568" i="1" s="1"/>
  <c r="J590" i="1"/>
  <c r="K590" i="1" s="1"/>
  <c r="J611" i="1"/>
  <c r="K611" i="1" s="1"/>
  <c r="J634" i="1"/>
  <c r="K634" i="1" s="1"/>
  <c r="J656" i="1"/>
  <c r="O656" i="1" s="1"/>
  <c r="J677" i="1"/>
  <c r="N677" i="1" s="1"/>
  <c r="J702" i="1"/>
  <c r="J724" i="1"/>
  <c r="N724" i="1" s="1"/>
  <c r="J746" i="1"/>
  <c r="J767" i="1"/>
  <c r="J787" i="1"/>
  <c r="N787" i="1" s="1"/>
  <c r="J808" i="1"/>
  <c r="N808" i="1" s="1"/>
  <c r="J829" i="1"/>
  <c r="J850" i="1"/>
  <c r="J871" i="1"/>
  <c r="N871" i="1" s="1"/>
  <c r="J891" i="1"/>
  <c r="N891" i="1" s="1"/>
  <c r="J911" i="1"/>
  <c r="N911" i="1" s="1"/>
  <c r="J932" i="1"/>
  <c r="K932" i="1" s="1"/>
  <c r="J953" i="1"/>
  <c r="N953" i="1" s="1"/>
  <c r="J14" i="1"/>
  <c r="N14" i="1" s="1"/>
  <c r="J37" i="1"/>
  <c r="N37" i="1" s="1"/>
  <c r="J61" i="1"/>
  <c r="J82" i="1"/>
  <c r="K82" i="1" s="1"/>
  <c r="J105" i="1"/>
  <c r="N105" i="1" s="1"/>
  <c r="J127" i="1"/>
  <c r="N127" i="1" s="1"/>
  <c r="J148" i="1"/>
  <c r="J170" i="1"/>
  <c r="N170" i="1" s="1"/>
  <c r="J194" i="1"/>
  <c r="J216" i="1"/>
  <c r="J238" i="1"/>
  <c r="J259" i="1"/>
  <c r="J281" i="1"/>
  <c r="N281" i="1" s="1"/>
  <c r="J304" i="1"/>
  <c r="O304" i="1" s="1"/>
  <c r="J327" i="1"/>
  <c r="N327" i="1" s="1"/>
  <c r="J350" i="1"/>
  <c r="J371" i="1"/>
  <c r="J393" i="1"/>
  <c r="N393" i="1" s="1"/>
  <c r="J416" i="1"/>
  <c r="O416" i="1" s="1"/>
  <c r="J437" i="1"/>
  <c r="N437" i="1" s="1"/>
  <c r="J460" i="1"/>
  <c r="N460" i="1" s="1"/>
  <c r="J481" i="1"/>
  <c r="N481" i="1" s="1"/>
  <c r="J505" i="1"/>
  <c r="N505" i="1" s="1"/>
  <c r="J527" i="1"/>
  <c r="N527" i="1" s="1"/>
  <c r="J548" i="1"/>
  <c r="N548" i="1" s="1"/>
  <c r="J570" i="1"/>
  <c r="J592" i="1"/>
  <c r="J615" i="1"/>
  <c r="N615" i="1" s="1"/>
  <c r="J637" i="1"/>
  <c r="N637" i="1" s="1"/>
  <c r="J660" i="1"/>
  <c r="N660" i="1" s="1"/>
  <c r="J682" i="1"/>
  <c r="N682" i="1" s="1"/>
  <c r="J704" i="1"/>
  <c r="N704" i="1" s="1"/>
  <c r="J727" i="1"/>
  <c r="N727" i="1" s="1"/>
  <c r="J749" i="1"/>
  <c r="K749" i="1" s="1"/>
  <c r="J769" i="1"/>
  <c r="N769" i="1" s="1"/>
  <c r="J789" i="1"/>
  <c r="K789" i="1" s="1"/>
  <c r="J810" i="1"/>
  <c r="N810" i="1" s="1"/>
  <c r="J832" i="1"/>
  <c r="J852" i="1"/>
  <c r="N852" i="1" s="1"/>
  <c r="J873" i="1"/>
  <c r="N873" i="1" s="1"/>
  <c r="J893" i="1"/>
  <c r="J914" i="1"/>
  <c r="J935" i="1"/>
  <c r="J26" i="1"/>
  <c r="N26" i="1" s="1"/>
  <c r="J50" i="1"/>
  <c r="J72" i="1"/>
  <c r="N72" i="1" s="1"/>
  <c r="J95" i="1"/>
  <c r="N95" i="1" s="1"/>
  <c r="J116" i="1"/>
  <c r="K116" i="1" s="1"/>
  <c r="J141" i="1"/>
  <c r="K141" i="1" s="1"/>
  <c r="J162" i="1"/>
  <c r="K162" i="1" s="1"/>
  <c r="J184" i="1"/>
  <c r="N184" i="1" s="1"/>
  <c r="J206" i="1"/>
  <c r="J227" i="1"/>
  <c r="N227" i="1" s="1"/>
  <c r="J252" i="1"/>
  <c r="N252" i="1" s="1"/>
  <c r="J273" i="1"/>
  <c r="J295" i="1"/>
  <c r="N295" i="1" s="1"/>
  <c r="J317" i="1"/>
  <c r="J338" i="1"/>
  <c r="J361" i="1"/>
  <c r="N361" i="1" s="1"/>
  <c r="J383" i="1"/>
  <c r="J404" i="1"/>
  <c r="K404" i="1" s="1"/>
  <c r="J428" i="1"/>
  <c r="N428" i="1" s="1"/>
  <c r="J450" i="1"/>
  <c r="J473" i="1"/>
  <c r="N473" i="1" s="1"/>
  <c r="J495" i="1"/>
  <c r="O495" i="1" s="1"/>
  <c r="J516" i="1"/>
  <c r="N516" i="1" s="1"/>
  <c r="J538" i="1"/>
  <c r="N538" i="1" s="1"/>
  <c r="J561" i="1"/>
  <c r="J584" i="1"/>
  <c r="N584" i="1" s="1"/>
  <c r="J606" i="1"/>
  <c r="J627" i="1"/>
  <c r="J649" i="1"/>
  <c r="J672" i="1"/>
  <c r="N672" i="1" s="1"/>
  <c r="J693" i="1"/>
  <c r="J716" i="1"/>
  <c r="N716" i="1" s="1"/>
  <c r="J738" i="1"/>
  <c r="N738" i="1" s="1"/>
  <c r="J761" i="1"/>
  <c r="N761" i="1" s="1"/>
  <c r="J781" i="1"/>
  <c r="N781" i="1" s="1"/>
  <c r="J802" i="1"/>
  <c r="J823" i="1"/>
  <c r="N823" i="1" s="1"/>
  <c r="J843" i="1"/>
  <c r="N843" i="1" s="1"/>
  <c r="J864" i="1"/>
  <c r="K864" i="1" s="1"/>
  <c r="J885" i="1"/>
  <c r="N885" i="1" s="1"/>
  <c r="J906" i="1"/>
  <c r="K906" i="1" s="1"/>
  <c r="J926" i="1"/>
  <c r="J946" i="1"/>
  <c r="N946" i="1" s="1"/>
  <c r="J968" i="1"/>
  <c r="N968" i="1" s="1"/>
  <c r="J988" i="1"/>
  <c r="N988" i="1" s="1"/>
  <c r="J1008" i="1"/>
  <c r="J1028" i="1"/>
  <c r="N1028" i="1" s="1"/>
  <c r="J1051" i="1"/>
  <c r="J1071" i="1"/>
  <c r="K1071" i="1" s="1"/>
  <c r="J1091" i="1"/>
  <c r="K1091" i="1" s="1"/>
  <c r="J1113" i="1"/>
  <c r="N1113" i="1" s="1"/>
  <c r="J1133" i="1"/>
  <c r="K1133" i="1" s="1"/>
  <c r="J1154" i="1"/>
  <c r="K1154" i="1" s="1"/>
  <c r="J1175" i="1"/>
  <c r="N1175" i="1" s="1"/>
  <c r="J1196" i="1"/>
  <c r="K1196" i="1" s="1"/>
  <c r="J1216" i="1"/>
  <c r="K1216" i="1" s="1"/>
  <c r="J1236" i="1"/>
  <c r="J1258" i="1"/>
  <c r="N1258" i="1" s="1"/>
  <c r="J1278" i="1"/>
  <c r="J1297" i="1"/>
  <c r="J1316" i="1"/>
  <c r="J1337" i="1"/>
  <c r="N1337" i="1" s="1"/>
  <c r="J1356" i="1"/>
  <c r="J1375" i="1"/>
  <c r="J1394" i="1"/>
  <c r="J1415" i="1"/>
  <c r="N1415" i="1" s="1"/>
  <c r="J1434" i="1"/>
  <c r="N1434" i="1" s="1"/>
  <c r="J1453" i="1"/>
  <c r="N1453" i="1" s="1"/>
  <c r="J1473" i="1"/>
  <c r="N1473" i="1" s="1"/>
  <c r="J1492" i="1"/>
  <c r="O1492" i="1" s="1"/>
  <c r="J1511" i="1"/>
  <c r="N1511" i="1" s="1"/>
  <c r="J1529" i="1"/>
  <c r="O1529" i="1" s="1"/>
  <c r="J1547" i="1"/>
  <c r="J3" i="1"/>
  <c r="J28" i="1"/>
  <c r="N28" i="1" s="1"/>
  <c r="J51" i="1"/>
  <c r="N51" i="1" s="1"/>
  <c r="J73" i="1"/>
  <c r="N73" i="1" s="1"/>
  <c r="J96" i="1"/>
  <c r="J119" i="1"/>
  <c r="N119" i="1" s="1"/>
  <c r="J142" i="1"/>
  <c r="N142" i="1" s="1"/>
  <c r="J163" i="1"/>
  <c r="N163" i="1" s="1"/>
  <c r="J185" i="1"/>
  <c r="N185" i="1" s="1"/>
  <c r="J207" i="1"/>
  <c r="J228" i="1"/>
  <c r="N228" i="1" s="1"/>
  <c r="J253" i="1"/>
  <c r="N253" i="1" s="1"/>
  <c r="J274" i="1"/>
  <c r="J296" i="1"/>
  <c r="N296" i="1" s="1"/>
  <c r="J318" i="1"/>
  <c r="J340" i="1"/>
  <c r="J362" i="1"/>
  <c r="J384" i="1"/>
  <c r="J407" i="1"/>
  <c r="J429" i="1"/>
  <c r="J452" i="1"/>
  <c r="N452" i="1" s="1"/>
  <c r="J474" i="1"/>
  <c r="J496" i="1"/>
  <c r="N496" i="1" s="1"/>
  <c r="J517" i="1"/>
  <c r="K517" i="1" s="1"/>
  <c r="J540" i="1"/>
  <c r="K540" i="1" s="1"/>
  <c r="J563" i="1"/>
  <c r="N563" i="1" s="1"/>
  <c r="J585" i="1"/>
  <c r="O585" i="1" s="1"/>
  <c r="J607" i="1"/>
  <c r="J628" i="1"/>
  <c r="N628" i="1" s="1"/>
  <c r="J652" i="1"/>
  <c r="N652" i="1" s="1"/>
  <c r="J673" i="1"/>
  <c r="N673" i="1" s="1"/>
  <c r="J695" i="1"/>
  <c r="N695" i="1" s="1"/>
  <c r="J717" i="1"/>
  <c r="J739" i="1"/>
  <c r="N739" i="1" s="1"/>
  <c r="J762" i="1"/>
  <c r="J21" i="1"/>
  <c r="N21" i="1" s="1"/>
  <c r="J52" i="1"/>
  <c r="J84" i="1"/>
  <c r="J111" i="1"/>
  <c r="J143" i="1"/>
  <c r="N143" i="1" s="1"/>
  <c r="J173" i="1"/>
  <c r="J200" i="1"/>
  <c r="N200" i="1" s="1"/>
  <c r="J232" i="1"/>
  <c r="N232" i="1" s="1"/>
  <c r="J260" i="1"/>
  <c r="N260" i="1" s="1"/>
  <c r="J290" i="1"/>
  <c r="K290" i="1" s="1"/>
  <c r="J319" i="1"/>
  <c r="J351" i="1"/>
  <c r="J378" i="1"/>
  <c r="J408" i="1"/>
  <c r="J439" i="1"/>
  <c r="N439" i="1" s="1"/>
  <c r="J466" i="1"/>
  <c r="J497" i="1"/>
  <c r="J528" i="1"/>
  <c r="J556" i="1"/>
  <c r="N556" i="1" s="1"/>
  <c r="J586" i="1"/>
  <c r="J616" i="1"/>
  <c r="N616" i="1" s="1"/>
  <c r="J644" i="1"/>
  <c r="N644" i="1" s="1"/>
  <c r="J674" i="1"/>
  <c r="N674" i="1" s="1"/>
  <c r="J706" i="1"/>
  <c r="K706" i="1" s="1"/>
  <c r="J733" i="1"/>
  <c r="J764" i="1"/>
  <c r="N764" i="1" s="1"/>
  <c r="J788" i="1"/>
  <c r="K788" i="1" s="1"/>
  <c r="J815" i="1"/>
  <c r="K815" i="1" s="1"/>
  <c r="J839" i="1"/>
  <c r="N839" i="1" s="1"/>
  <c r="J865" i="1"/>
  <c r="J890" i="1"/>
  <c r="J916" i="1"/>
  <c r="J942" i="1"/>
  <c r="J965" i="1"/>
  <c r="N965" i="1" s="1"/>
  <c r="J987" i="1"/>
  <c r="J1009" i="1"/>
  <c r="N1009" i="1" s="1"/>
  <c r="J1032" i="1"/>
  <c r="N1032" i="1" s="1"/>
  <c r="J1055" i="1"/>
  <c r="K1055" i="1" s="1"/>
  <c r="J1076" i="1"/>
  <c r="K1076" i="1" s="1"/>
  <c r="J1098" i="1"/>
  <c r="K1098" i="1" s="1"/>
  <c r="J1120" i="1"/>
  <c r="J1143" i="1"/>
  <c r="K1143" i="1" s="1"/>
  <c r="J1164" i="1"/>
  <c r="O1164" i="1" s="1"/>
  <c r="J1185" i="1"/>
  <c r="N1185" i="1" s="1"/>
  <c r="J1208" i="1"/>
  <c r="N1208" i="1" s="1"/>
  <c r="J1231" i="1"/>
  <c r="J1252" i="1"/>
  <c r="N1252" i="1" s="1"/>
  <c r="J1275" i="1"/>
  <c r="J1295" i="1"/>
  <c r="J1315" i="1"/>
  <c r="J1338" i="1"/>
  <c r="J1358" i="1"/>
  <c r="J1379" i="1"/>
  <c r="J1400" i="1"/>
  <c r="N1400" i="1" s="1"/>
  <c r="J1420" i="1"/>
  <c r="O1420" i="1" s="1"/>
  <c r="J1441" i="1"/>
  <c r="O1441" i="1" s="1"/>
  <c r="J1461" i="1"/>
  <c r="O1461" i="1" s="1"/>
  <c r="J1482" i="1"/>
  <c r="N1482" i="1" s="1"/>
  <c r="J1502" i="1"/>
  <c r="K1502" i="1" s="1"/>
  <c r="J1521" i="1"/>
  <c r="K1521" i="1" s="1"/>
  <c r="J1541" i="1"/>
  <c r="N1541" i="1" s="1"/>
  <c r="J1561" i="1"/>
  <c r="N1561" i="1" s="1"/>
  <c r="J24" i="1"/>
  <c r="N24" i="1" s="1"/>
  <c r="J57" i="1"/>
  <c r="N57" i="1" s="1"/>
  <c r="J87" i="1"/>
  <c r="N87" i="1" s="1"/>
  <c r="J114" i="1"/>
  <c r="J145" i="1"/>
  <c r="N145" i="1" s="1"/>
  <c r="J176" i="1"/>
  <c r="J204" i="1"/>
  <c r="N204" i="1" s="1"/>
  <c r="J234" i="1"/>
  <c r="N234" i="1" s="1"/>
  <c r="J264" i="1"/>
  <c r="O264" i="1" s="1"/>
  <c r="J292" i="1"/>
  <c r="K292" i="1" s="1"/>
  <c r="J322" i="1"/>
  <c r="J353" i="1"/>
  <c r="J381" i="1"/>
  <c r="O381" i="1" s="1"/>
  <c r="J412" i="1"/>
  <c r="N412" i="1" s="1"/>
  <c r="J441" i="1"/>
  <c r="N441" i="1" s="1"/>
  <c r="J469" i="1"/>
  <c r="N469" i="1" s="1"/>
  <c r="J499" i="1"/>
  <c r="J530" i="1"/>
  <c r="J558" i="1"/>
  <c r="J589" i="1"/>
  <c r="J620" i="1"/>
  <c r="N620" i="1" s="1"/>
  <c r="J647" i="1"/>
  <c r="J676" i="1"/>
  <c r="J708" i="1"/>
  <c r="N708" i="1" s="1"/>
  <c r="J735" i="1"/>
  <c r="J766" i="1"/>
  <c r="K766" i="1" s="1"/>
  <c r="J792" i="1"/>
  <c r="O792" i="1" s="1"/>
  <c r="J817" i="1"/>
  <c r="J842" i="1"/>
  <c r="N842" i="1" s="1"/>
  <c r="J868" i="1"/>
  <c r="N868" i="1" s="1"/>
  <c r="J894" i="1"/>
  <c r="O894" i="1" s="1"/>
  <c r="J920" i="1"/>
  <c r="N920" i="1" s="1"/>
  <c r="J944" i="1"/>
  <c r="J969" i="1"/>
  <c r="N969" i="1" s="1"/>
  <c r="J990" i="1"/>
  <c r="J1012" i="1"/>
  <c r="J1036" i="1"/>
  <c r="J1057" i="1"/>
  <c r="N1057" i="1" s="1"/>
  <c r="J1079" i="1"/>
  <c r="N1079" i="1" s="1"/>
  <c r="J1100" i="1"/>
  <c r="K1100" i="1" s="1"/>
  <c r="J1123" i="1"/>
  <c r="J1145" i="1"/>
  <c r="N1145" i="1" s="1"/>
  <c r="J1166" i="1"/>
  <c r="N1166" i="1" s="1"/>
  <c r="J1188" i="1"/>
  <c r="J1211" i="1"/>
  <c r="K1211" i="1" s="1"/>
  <c r="J1233" i="1"/>
  <c r="J1256" i="1"/>
  <c r="N1256" i="1" s="1"/>
  <c r="J1277" i="1"/>
  <c r="J1298" i="1"/>
  <c r="J1320" i="1"/>
  <c r="N1320" i="1" s="1"/>
  <c r="J1340" i="1"/>
  <c r="J1361" i="1"/>
  <c r="J1381" i="1"/>
  <c r="J1402" i="1"/>
  <c r="J1423" i="1"/>
  <c r="K1423" i="1" s="1"/>
  <c r="J1443" i="1"/>
  <c r="J1464" i="1"/>
  <c r="K1464" i="1" s="1"/>
  <c r="J1484" i="1"/>
  <c r="N1484" i="1" s="1"/>
  <c r="J1504" i="1"/>
  <c r="K1504" i="1" s="1"/>
  <c r="J1524" i="1"/>
  <c r="N1524" i="1" s="1"/>
  <c r="J1544" i="1"/>
  <c r="N1544" i="1" s="1"/>
  <c r="J1563" i="1"/>
  <c r="O1563" i="1" s="1"/>
  <c r="J13" i="1"/>
  <c r="J44" i="1"/>
  <c r="J71" i="1"/>
  <c r="J104" i="1"/>
  <c r="N104" i="1" s="1"/>
  <c r="J131" i="1"/>
  <c r="J161" i="1"/>
  <c r="N161" i="1" s="1"/>
  <c r="J192" i="1"/>
  <c r="J221" i="1"/>
  <c r="N221" i="1" s="1"/>
  <c r="J249" i="1"/>
  <c r="N249" i="1" s="1"/>
  <c r="J280" i="1"/>
  <c r="N280" i="1" s="1"/>
  <c r="J311" i="1"/>
  <c r="O311" i="1" s="1"/>
  <c r="J337" i="1"/>
  <c r="K337" i="1" s="1"/>
  <c r="J370" i="1"/>
  <c r="J399" i="1"/>
  <c r="N399" i="1" s="1"/>
  <c r="J426" i="1"/>
  <c r="N426" i="1" s="1"/>
  <c r="J458" i="1"/>
  <c r="K458" i="1" s="1"/>
  <c r="J488" i="1"/>
  <c r="N488" i="1" s="1"/>
  <c r="J515" i="1"/>
  <c r="J547" i="1"/>
  <c r="J576" i="1"/>
  <c r="N576" i="1" s="1"/>
  <c r="J605" i="1"/>
  <c r="J636" i="1"/>
  <c r="N636" i="1" s="1"/>
  <c r="J665" i="1"/>
  <c r="N665" i="1" s="1"/>
  <c r="J692" i="1"/>
  <c r="N692" i="1" s="1"/>
  <c r="J725" i="1"/>
  <c r="J753" i="1"/>
  <c r="K753" i="1" s="1"/>
  <c r="J780" i="1"/>
  <c r="O780" i="1" s="1"/>
  <c r="J805" i="1"/>
  <c r="N805" i="1" s="1"/>
  <c r="J833" i="1"/>
  <c r="O833" i="1" s="1"/>
  <c r="J857" i="1"/>
  <c r="N857" i="1" s="1"/>
  <c r="J882" i="1"/>
  <c r="J908" i="1"/>
  <c r="K908" i="1" s="1"/>
  <c r="J933" i="1"/>
  <c r="J959" i="1"/>
  <c r="J980" i="1"/>
  <c r="N980" i="1" s="1"/>
  <c r="J1003" i="1"/>
  <c r="N1003" i="1" s="1"/>
  <c r="J1024" i="1"/>
  <c r="J1045" i="1"/>
  <c r="J1069" i="1"/>
  <c r="J1090" i="1"/>
  <c r="J1114" i="1"/>
  <c r="N1114" i="1" s="1"/>
  <c r="J1136" i="1"/>
  <c r="J1159" i="1"/>
  <c r="N1159" i="1" s="1"/>
  <c r="J1180" i="1"/>
  <c r="N1180" i="1" s="1"/>
  <c r="J1201" i="1"/>
  <c r="K1201" i="1" s="1"/>
  <c r="J15" i="1"/>
  <c r="N15" i="1" s="1"/>
  <c r="J45" i="1"/>
  <c r="J76" i="1"/>
  <c r="K76" i="1" s="1"/>
  <c r="J106" i="1"/>
  <c r="N106" i="1" s="1"/>
  <c r="J133" i="1"/>
  <c r="N133" i="1" s="1"/>
  <c r="J164" i="1"/>
  <c r="N164" i="1" s="1"/>
  <c r="J195" i="1"/>
  <c r="N195" i="1" s="1"/>
  <c r="J223" i="1"/>
  <c r="J254" i="1"/>
  <c r="N254" i="1" s="1"/>
  <c r="J282" i="1"/>
  <c r="N282" i="1" s="1"/>
  <c r="J312" i="1"/>
  <c r="N312" i="1" s="1"/>
  <c r="J341" i="1"/>
  <c r="N341" i="1" s="1"/>
  <c r="J372" i="1"/>
  <c r="N372" i="1" s="1"/>
  <c r="J400" i="1"/>
  <c r="J432" i="1"/>
  <c r="N432" i="1" s="1"/>
  <c r="J461" i="1"/>
  <c r="K461" i="1" s="1"/>
  <c r="J489" i="1"/>
  <c r="O489" i="1" s="1"/>
  <c r="J519" i="1"/>
  <c r="N519" i="1" s="1"/>
  <c r="J549" i="1"/>
  <c r="K549" i="1" s="1"/>
  <c r="J578" i="1"/>
  <c r="J608" i="1"/>
  <c r="J639" i="1"/>
  <c r="J666" i="1"/>
  <c r="J696" i="1"/>
  <c r="N696" i="1" s="1"/>
  <c r="J728" i="1"/>
  <c r="N728" i="1" s="1"/>
  <c r="J754" i="1"/>
  <c r="J783" i="1"/>
  <c r="N783" i="1" s="1"/>
  <c r="J807" i="1"/>
  <c r="N807" i="1" s="1"/>
  <c r="J834" i="1"/>
  <c r="O834" i="1" s="1"/>
  <c r="J858" i="1"/>
  <c r="K858" i="1" s="1"/>
  <c r="J883" i="1"/>
  <c r="K883" i="1" s="1"/>
  <c r="J909" i="1"/>
  <c r="K909" i="1" s="1"/>
  <c r="J936" i="1"/>
  <c r="N936" i="1" s="1"/>
  <c r="J960" i="1"/>
  <c r="J983" i="1"/>
  <c r="O983" i="1" s="1"/>
  <c r="J1004" i="1"/>
  <c r="N1004" i="1" s="1"/>
  <c r="J1025" i="1"/>
  <c r="J1047" i="1"/>
  <c r="J1070" i="1"/>
  <c r="J1093" i="1"/>
  <c r="N1093" i="1" s="1"/>
  <c r="J1115" i="1"/>
  <c r="J1137" i="1"/>
  <c r="J1160" i="1"/>
  <c r="N1160" i="1" s="1"/>
  <c r="J1181" i="1"/>
  <c r="J1202" i="1"/>
  <c r="O1202" i="1" s="1"/>
  <c r="J1225" i="1"/>
  <c r="N1225" i="1" s="1"/>
  <c r="J1246" i="1"/>
  <c r="J1269" i="1"/>
  <c r="N1269" i="1" s="1"/>
  <c r="J1291" i="1"/>
  <c r="K1291" i="1" s="1"/>
  <c r="J1311" i="1"/>
  <c r="J1331" i="1"/>
  <c r="N1331" i="1" s="1"/>
  <c r="J8" i="1"/>
  <c r="N8" i="1" s="1"/>
  <c r="J53" i="1"/>
  <c r="N53" i="1" s="1"/>
  <c r="J92" i="1"/>
  <c r="N92" i="1" s="1"/>
  <c r="J130" i="1"/>
  <c r="J174" i="1"/>
  <c r="N174" i="1" s="1"/>
  <c r="J212" i="1"/>
  <c r="J247" i="1"/>
  <c r="N247" i="1" s="1"/>
  <c r="J291" i="1"/>
  <c r="J332" i="1"/>
  <c r="N332" i="1" s="1"/>
  <c r="J366" i="1"/>
  <c r="N366" i="1" s="1"/>
  <c r="J410" i="1"/>
  <c r="N410" i="1" s="1"/>
  <c r="J447" i="1"/>
  <c r="J487" i="1"/>
  <c r="O487" i="1" s="1"/>
  <c r="J529" i="1"/>
  <c r="O529" i="1" s="1"/>
  <c r="J567" i="1"/>
  <c r="K567" i="1" s="1"/>
  <c r="J604" i="1"/>
  <c r="N604" i="1" s="1"/>
  <c r="J645" i="1"/>
  <c r="J686" i="1"/>
  <c r="J722" i="1"/>
  <c r="J765" i="1"/>
  <c r="N765" i="1" s="1"/>
  <c r="J798" i="1"/>
  <c r="J831" i="1"/>
  <c r="N831" i="1" s="1"/>
  <c r="J867" i="1"/>
  <c r="J900" i="1"/>
  <c r="N900" i="1" s="1"/>
  <c r="J931" i="1"/>
  <c r="J967" i="1"/>
  <c r="K967" i="1" s="1"/>
  <c r="J996" i="1"/>
  <c r="K996" i="1" s="1"/>
  <c r="J1023" i="1"/>
  <c r="J1056" i="1"/>
  <c r="O1056" i="1" s="1"/>
  <c r="J1083" i="1"/>
  <c r="N1083" i="1" s="1"/>
  <c r="J1111" i="1"/>
  <c r="N1111" i="1" s="1"/>
  <c r="J1144" i="1"/>
  <c r="N1144" i="1" s="1"/>
  <c r="J1172" i="1"/>
  <c r="J1200" i="1"/>
  <c r="J1229" i="1"/>
  <c r="J1259" i="1"/>
  <c r="N1259" i="1" s="1"/>
  <c r="J1283" i="1"/>
  <c r="N1283" i="1" s="1"/>
  <c r="J1309" i="1"/>
  <c r="J1333" i="1"/>
  <c r="J1360" i="1"/>
  <c r="J1384" i="1"/>
  <c r="N1384" i="1" s="1"/>
  <c r="J1407" i="1"/>
  <c r="J1429" i="1"/>
  <c r="K1429" i="1" s="1"/>
  <c r="J1454" i="1"/>
  <c r="N1454" i="1" s="1"/>
  <c r="J1477" i="1"/>
  <c r="N1477" i="1" s="1"/>
  <c r="J1500" i="1"/>
  <c r="N1500" i="1" s="1"/>
  <c r="J1522" i="1"/>
  <c r="J1546" i="1"/>
  <c r="K1546" i="1" s="1"/>
  <c r="J18" i="1"/>
  <c r="J62" i="1"/>
  <c r="J98" i="1"/>
  <c r="J136" i="1"/>
  <c r="N136" i="1" s="1"/>
  <c r="J178" i="1"/>
  <c r="J217" i="1"/>
  <c r="N217" i="1" s="1"/>
  <c r="J256" i="1"/>
  <c r="N256" i="1" s="1"/>
  <c r="J297" i="1"/>
  <c r="N297" i="1" s="1"/>
  <c r="J334" i="1"/>
  <c r="J375" i="1"/>
  <c r="N375" i="1" s="1"/>
  <c r="J417" i="1"/>
  <c r="N417" i="1" s="1"/>
  <c r="J453" i="1"/>
  <c r="N453" i="1" s="1"/>
  <c r="J492" i="1"/>
  <c r="O492" i="1" s="1"/>
  <c r="J532" i="1"/>
  <c r="N532" i="1" s="1"/>
  <c r="J572" i="1"/>
  <c r="N572" i="1" s="1"/>
  <c r="J610" i="1"/>
  <c r="K610" i="1" s="1"/>
  <c r="J653" i="1"/>
  <c r="J689" i="1"/>
  <c r="J730" i="1"/>
  <c r="N730" i="1" s="1"/>
  <c r="J770" i="1"/>
  <c r="N770" i="1" s="1"/>
  <c r="J800" i="1"/>
  <c r="J836" i="1"/>
  <c r="N836" i="1" s="1"/>
  <c r="J872" i="1"/>
  <c r="N872" i="1" s="1"/>
  <c r="J904" i="1"/>
  <c r="N904" i="1" s="1"/>
  <c r="J940" i="1"/>
  <c r="K940" i="1" s="1"/>
  <c r="J971" i="1"/>
  <c r="N971" i="1" s="1"/>
  <c r="J1000" i="1"/>
  <c r="N1000" i="1" s="1"/>
  <c r="J1027" i="1"/>
  <c r="K1027" i="1" s="1"/>
  <c r="J1059" i="1"/>
  <c r="N1059" i="1" s="1"/>
  <c r="J1087" i="1"/>
  <c r="K1087" i="1" s="1"/>
  <c r="J1117" i="1"/>
  <c r="N1117" i="1" s="1"/>
  <c r="J1147" i="1"/>
  <c r="N1147" i="1" s="1"/>
  <c r="J1177" i="1"/>
  <c r="N1177" i="1" s="1"/>
  <c r="J1205" i="1"/>
  <c r="N1205" i="1" s="1"/>
  <c r="J1234" i="1"/>
  <c r="J1261" i="1"/>
  <c r="J1288" i="1"/>
  <c r="N1288" i="1" s="1"/>
  <c r="J1312" i="1"/>
  <c r="N1312" i="1" s="1"/>
  <c r="J1339" i="1"/>
  <c r="J1363" i="1"/>
  <c r="J1386" i="1"/>
  <c r="N1386" i="1" s="1"/>
  <c r="J1409" i="1"/>
  <c r="O1409" i="1" s="1"/>
  <c r="J1433" i="1"/>
  <c r="N1433" i="1" s="1"/>
  <c r="J1457" i="1"/>
  <c r="J1480" i="1"/>
  <c r="N1480" i="1" s="1"/>
  <c r="J1503" i="1"/>
  <c r="K1503" i="1" s="1"/>
  <c r="J1527" i="1"/>
  <c r="J1549" i="1"/>
  <c r="O1549" i="1" s="1"/>
  <c r="J41" i="1"/>
  <c r="J81" i="1"/>
  <c r="J122" i="1"/>
  <c r="N122" i="1" s="1"/>
  <c r="J158" i="1"/>
  <c r="J199" i="1"/>
  <c r="N199" i="1" s="1"/>
  <c r="J240" i="1"/>
  <c r="N240" i="1" s="1"/>
  <c r="J276" i="1"/>
  <c r="J316" i="1"/>
  <c r="J356" i="1"/>
  <c r="N356" i="1" s="1"/>
  <c r="J397" i="1"/>
  <c r="O397" i="1" s="1"/>
  <c r="J436" i="1"/>
  <c r="N436" i="1" s="1"/>
  <c r="J477" i="1"/>
  <c r="J512" i="1"/>
  <c r="K512" i="1" s="1"/>
  <c r="J553" i="1"/>
  <c r="O553" i="1" s="1"/>
  <c r="J594" i="1"/>
  <c r="J631" i="1"/>
  <c r="K631" i="1" s="1"/>
  <c r="J671" i="1"/>
  <c r="J712" i="1"/>
  <c r="N712" i="1" s="1"/>
  <c r="J751" i="1"/>
  <c r="J786" i="1"/>
  <c r="J821" i="1"/>
  <c r="J855" i="1"/>
  <c r="N855" i="1" s="1"/>
  <c r="J889" i="1"/>
  <c r="N889" i="1" s="1"/>
  <c r="J924" i="1"/>
  <c r="J955" i="1"/>
  <c r="N955" i="1" s="1"/>
  <c r="J986" i="1"/>
  <c r="K986" i="1" s="1"/>
  <c r="J1018" i="1"/>
  <c r="J1043" i="1"/>
  <c r="K1043" i="1" s="1"/>
  <c r="J1075" i="1"/>
  <c r="N1075" i="1" s="1"/>
  <c r="J1105" i="1"/>
  <c r="K1105" i="1" s="1"/>
  <c r="J1132" i="1"/>
  <c r="N1132" i="1" s="1"/>
  <c r="J1163" i="1"/>
  <c r="J1193" i="1"/>
  <c r="J1221" i="1"/>
  <c r="N1221" i="1" s="1"/>
  <c r="J1249" i="1"/>
  <c r="J1276" i="1"/>
  <c r="J1303" i="1"/>
  <c r="N1303" i="1" s="1"/>
  <c r="J1327" i="1"/>
  <c r="J1351" i="1"/>
  <c r="N1351" i="1" s="1"/>
  <c r="J1374" i="1"/>
  <c r="J1399" i="1"/>
  <c r="K1399" i="1" s="1"/>
  <c r="J1424" i="1"/>
  <c r="K1424" i="1" s="1"/>
  <c r="J1447" i="1"/>
  <c r="J1470" i="1"/>
  <c r="J1495" i="1"/>
  <c r="O1495" i="1" s="1"/>
  <c r="J1516" i="1"/>
  <c r="N1516" i="1" s="1"/>
  <c r="J1537" i="1"/>
  <c r="O1537" i="1" s="1"/>
  <c r="J1560" i="1"/>
  <c r="N1560" i="1" s="1"/>
  <c r="J42" i="1"/>
  <c r="J85" i="1"/>
  <c r="J124" i="1"/>
  <c r="N124" i="1" s="1"/>
  <c r="J159" i="1"/>
  <c r="J202" i="1"/>
  <c r="N202" i="1" s="1"/>
  <c r="J241" i="1"/>
  <c r="J277" i="1"/>
  <c r="J320" i="1"/>
  <c r="J359" i="1"/>
  <c r="J398" i="1"/>
  <c r="N398" i="1" s="1"/>
  <c r="J440" i="1"/>
  <c r="N440" i="1" s="1"/>
  <c r="J478" i="1"/>
  <c r="N478" i="1" s="1"/>
  <c r="J514" i="1"/>
  <c r="O514" i="1" s="1"/>
  <c r="J557" i="1"/>
  <c r="K557" i="1" s="1"/>
  <c r="J597" i="1"/>
  <c r="K597" i="1" s="1"/>
  <c r="J633" i="1"/>
  <c r="N633" i="1" s="1"/>
  <c r="J675" i="1"/>
  <c r="J713" i="1"/>
  <c r="N713" i="1" s="1"/>
  <c r="J752" i="1"/>
  <c r="N752" i="1" s="1"/>
  <c r="J791" i="1"/>
  <c r="J824" i="1"/>
  <c r="N824" i="1" s="1"/>
  <c r="J856" i="1"/>
  <c r="N856" i="1" s="1"/>
  <c r="J892" i="1"/>
  <c r="N892" i="1" s="1"/>
  <c r="J925" i="1"/>
  <c r="J958" i="1"/>
  <c r="J989" i="1"/>
  <c r="J1019" i="1"/>
  <c r="J1044" i="1"/>
  <c r="K1044" i="1" s="1"/>
  <c r="J1077" i="1"/>
  <c r="K1077" i="1" s="1"/>
  <c r="J1106" i="1"/>
  <c r="J1134" i="1"/>
  <c r="K1134" i="1" s="1"/>
  <c r="J1165" i="1"/>
  <c r="J1195" i="1"/>
  <c r="J1223" i="1"/>
  <c r="N1223" i="1" s="1"/>
  <c r="J1250" i="1"/>
  <c r="J1279" i="1"/>
  <c r="J1304" i="1"/>
  <c r="N1304" i="1" s="1"/>
  <c r="J1328" i="1"/>
  <c r="J1352" i="1"/>
  <c r="N1352" i="1" s="1"/>
  <c r="J1376" i="1"/>
  <c r="J1401" i="1"/>
  <c r="N1401" i="1" s="1"/>
  <c r="J1425" i="1"/>
  <c r="K1425" i="1" s="1"/>
  <c r="J1448" i="1"/>
  <c r="K1448" i="1" s="1"/>
  <c r="J1471" i="1"/>
  <c r="J1496" i="1"/>
  <c r="J1517" i="1"/>
  <c r="J1538" i="1"/>
  <c r="K1538" i="1" s="1"/>
  <c r="J1562" i="1"/>
  <c r="N1562" i="1" s="1"/>
  <c r="J30" i="1"/>
  <c r="N30" i="1" s="1"/>
  <c r="J79" i="1"/>
  <c r="J135" i="1"/>
  <c r="N135" i="1" s="1"/>
  <c r="J186" i="1"/>
  <c r="J239" i="1"/>
  <c r="J293" i="1"/>
  <c r="J344" i="1"/>
  <c r="N344" i="1" s="1"/>
  <c r="J396" i="1"/>
  <c r="J448" i="1"/>
  <c r="J506" i="1"/>
  <c r="N506" i="1" s="1"/>
  <c r="J552" i="1"/>
  <c r="N552" i="1" s="1"/>
  <c r="J609" i="1"/>
  <c r="K609" i="1" s="1"/>
  <c r="J661" i="1"/>
  <c r="J711" i="1"/>
  <c r="N711" i="1" s="1"/>
  <c r="J768" i="1"/>
  <c r="N768" i="1" s="1"/>
  <c r="J813" i="1"/>
  <c r="N813" i="1" s="1"/>
  <c r="J853" i="1"/>
  <c r="K853" i="1" s="1"/>
  <c r="J901" i="1"/>
  <c r="N901" i="1" s="1"/>
  <c r="J948" i="1"/>
  <c r="N948" i="1" s="1"/>
  <c r="J985" i="1"/>
  <c r="J1026" i="1"/>
  <c r="J1064" i="1"/>
  <c r="N1064" i="1" s="1"/>
  <c r="J1104" i="1"/>
  <c r="J1146" i="1"/>
  <c r="J1183" i="1"/>
  <c r="J1219" i="1"/>
  <c r="N1219" i="1" s="1"/>
  <c r="J1260" i="1"/>
  <c r="N1260" i="1" s="1"/>
  <c r="J1293" i="1"/>
  <c r="K1293" i="1" s="1"/>
  <c r="J1326" i="1"/>
  <c r="N1326" i="1" s="1"/>
  <c r="J1362" i="1"/>
  <c r="K1362" i="1" s="1"/>
  <c r="J1391" i="1"/>
  <c r="K1391" i="1" s="1"/>
  <c r="J1422" i="1"/>
  <c r="K1422" i="1" s="1"/>
  <c r="J1456" i="1"/>
  <c r="J1487" i="1"/>
  <c r="J1515" i="1"/>
  <c r="N1515" i="1" s="1"/>
  <c r="J1548" i="1"/>
  <c r="N1548" i="1" s="1"/>
  <c r="J31" i="1"/>
  <c r="N31" i="1" s="1"/>
  <c r="J88" i="1"/>
  <c r="N88" i="1" s="1"/>
  <c r="J137" i="1"/>
  <c r="N137" i="1" s="1"/>
  <c r="J188" i="1"/>
  <c r="J243" i="1"/>
  <c r="K243" i="1" s="1"/>
  <c r="J298" i="1"/>
  <c r="N298" i="1" s="1"/>
  <c r="J349" i="1"/>
  <c r="J401" i="1"/>
  <c r="O401" i="1" s="1"/>
  <c r="J455" i="1"/>
  <c r="K455" i="1" s="1"/>
  <c r="J32" i="1"/>
  <c r="N32" i="1" s="1"/>
  <c r="J89" i="1"/>
  <c r="N89" i="1" s="1"/>
  <c r="J144" i="1"/>
  <c r="K144" i="1" s="1"/>
  <c r="J189" i="1"/>
  <c r="J244" i="1"/>
  <c r="J300" i="1"/>
  <c r="N300" i="1" s="1"/>
  <c r="J352" i="1"/>
  <c r="J402" i="1"/>
  <c r="J456" i="1"/>
  <c r="N456" i="1" s="1"/>
  <c r="J509" i="1"/>
  <c r="J564" i="1"/>
  <c r="N564" i="1" s="1"/>
  <c r="J618" i="1"/>
  <c r="N618" i="1" s="1"/>
  <c r="J664" i="1"/>
  <c r="N664" i="1" s="1"/>
  <c r="J719" i="1"/>
  <c r="N719" i="1" s="1"/>
  <c r="J772" i="1"/>
  <c r="K772" i="1" s="1"/>
  <c r="J816" i="1"/>
  <c r="J861" i="1"/>
  <c r="J907" i="1"/>
  <c r="N907" i="1" s="1"/>
  <c r="J951" i="1"/>
  <c r="N951" i="1" s="1"/>
  <c r="J992" i="1"/>
  <c r="N992" i="1" s="1"/>
  <c r="J1034" i="1"/>
  <c r="N1034" i="1" s="1"/>
  <c r="J1068" i="1"/>
  <c r="K1068" i="1" s="1"/>
  <c r="J1108" i="1"/>
  <c r="N1108" i="1" s="1"/>
  <c r="J1149" i="1"/>
  <c r="N1149" i="1" s="1"/>
  <c r="J1187" i="1"/>
  <c r="J1226" i="1"/>
  <c r="N1226" i="1" s="1"/>
  <c r="J1263" i="1"/>
  <c r="O1263" i="1" s="1"/>
  <c r="J1296" i="1"/>
  <c r="J1330" i="1"/>
  <c r="J1365" i="1"/>
  <c r="N1365" i="1" s="1"/>
  <c r="J1393" i="1"/>
  <c r="N1393" i="1" s="1"/>
  <c r="J1427" i="1"/>
  <c r="N1427" i="1" s="1"/>
  <c r="J1459" i="1"/>
  <c r="J1490" i="1"/>
  <c r="K1490" i="1" s="1"/>
  <c r="J1519" i="1"/>
  <c r="N1519" i="1" s="1"/>
  <c r="J1551" i="1"/>
  <c r="N1551" i="1" s="1"/>
  <c r="J48" i="1"/>
  <c r="J49" i="1"/>
  <c r="J7" i="1"/>
  <c r="N7" i="1" s="1"/>
  <c r="J66" i="1"/>
  <c r="K66" i="1" s="1"/>
  <c r="J115" i="1"/>
  <c r="N115" i="1" s="1"/>
  <c r="J169" i="1"/>
  <c r="N169" i="1" s="1"/>
  <c r="J224" i="1"/>
  <c r="N224" i="1" s="1"/>
  <c r="J272" i="1"/>
  <c r="J330" i="1"/>
  <c r="N330" i="1" s="1"/>
  <c r="J382" i="1"/>
  <c r="O382" i="1" s="1"/>
  <c r="J433" i="1"/>
  <c r="N433" i="1" s="1"/>
  <c r="J484" i="1"/>
  <c r="K484" i="1" s="1"/>
  <c r="J537" i="1"/>
  <c r="N537" i="1" s="1"/>
  <c r="J591" i="1"/>
  <c r="K591" i="1" s="1"/>
  <c r="J643" i="1"/>
  <c r="J697" i="1"/>
  <c r="N697" i="1" s="1"/>
  <c r="J748" i="1"/>
  <c r="N748" i="1" s="1"/>
  <c r="J797" i="1"/>
  <c r="N797" i="1" s="1"/>
  <c r="J844" i="1"/>
  <c r="J887" i="1"/>
  <c r="J929" i="1"/>
  <c r="N929" i="1" s="1"/>
  <c r="J974" i="1"/>
  <c r="K974" i="1" s="1"/>
  <c r="J1013" i="1"/>
  <c r="N1013" i="1" s="1"/>
  <c r="J1053" i="1"/>
  <c r="O1053" i="1" s="1"/>
  <c r="J1095" i="1"/>
  <c r="O1095" i="1" s="1"/>
  <c r="J1129" i="1"/>
  <c r="N1129" i="1" s="1"/>
  <c r="J1171" i="1"/>
  <c r="J1213" i="1"/>
  <c r="K1213" i="1" s="1"/>
  <c r="J1244" i="1"/>
  <c r="K1244" i="1" s="1"/>
  <c r="J1282" i="1"/>
  <c r="O1282" i="1" s="1"/>
  <c r="J1317" i="1"/>
  <c r="N1317" i="1" s="1"/>
  <c r="J1348" i="1"/>
  <c r="N1348" i="1" s="1"/>
  <c r="J1383" i="1"/>
  <c r="J1412" i="1"/>
  <c r="N1412" i="1" s="1"/>
  <c r="J1444" i="1"/>
  <c r="J1476" i="1"/>
  <c r="N1476" i="1" s="1"/>
  <c r="J1508" i="1"/>
  <c r="J1535" i="1"/>
  <c r="J17" i="1"/>
  <c r="N17" i="1" s="1"/>
  <c r="J67" i="1"/>
  <c r="J121" i="1"/>
  <c r="N121" i="1" s="1"/>
  <c r="J177" i="1"/>
  <c r="J225" i="1"/>
  <c r="J275" i="1"/>
  <c r="N275" i="1" s="1"/>
  <c r="J333" i="1"/>
  <c r="N333" i="1" s="1"/>
  <c r="J385" i="1"/>
  <c r="O385" i="1" s="1"/>
  <c r="J434" i="1"/>
  <c r="J490" i="1"/>
  <c r="N490" i="1" s="1"/>
  <c r="J542" i="1"/>
  <c r="K542" i="1" s="1"/>
  <c r="J593" i="1"/>
  <c r="N593" i="1" s="1"/>
  <c r="J648" i="1"/>
  <c r="J700" i="1"/>
  <c r="J750" i="1"/>
  <c r="J799" i="1"/>
  <c r="J846" i="1"/>
  <c r="J888" i="1"/>
  <c r="N888" i="1" s="1"/>
  <c r="J938" i="1"/>
  <c r="K938" i="1" s="1"/>
  <c r="J977" i="1"/>
  <c r="J1017" i="1"/>
  <c r="O1017" i="1" s="1"/>
  <c r="J1058" i="1"/>
  <c r="O1058" i="1" s="1"/>
  <c r="J1096" i="1"/>
  <c r="O1096" i="1" s="1"/>
  <c r="J1130" i="1"/>
  <c r="O1130" i="1" s="1"/>
  <c r="J1173" i="1"/>
  <c r="K1173" i="1" s="1"/>
  <c r="J1214" i="1"/>
  <c r="J1245" i="1"/>
  <c r="J1285" i="1"/>
  <c r="J1321" i="1"/>
  <c r="N1321" i="1" s="1"/>
  <c r="J1349" i="1"/>
  <c r="N1349" i="1" s="1"/>
  <c r="J1385" i="1"/>
  <c r="N1385" i="1" s="1"/>
  <c r="J1416" i="1"/>
  <c r="J1445" i="1"/>
  <c r="N1445" i="1" s="1"/>
  <c r="J1479" i="1"/>
  <c r="N1479" i="1" s="1"/>
  <c r="J1509" i="1"/>
  <c r="J1536" i="1"/>
  <c r="J19" i="1"/>
  <c r="K19" i="1" s="1"/>
  <c r="J68" i="1"/>
  <c r="N68" i="1" s="1"/>
  <c r="J126" i="1"/>
  <c r="J179" i="1"/>
  <c r="N179" i="1" s="1"/>
  <c r="J226" i="1"/>
  <c r="J286" i="1"/>
  <c r="N286" i="1" s="1"/>
  <c r="J335" i="1"/>
  <c r="J387" i="1"/>
  <c r="J442" i="1"/>
  <c r="N442" i="1" s="1"/>
  <c r="J36" i="1"/>
  <c r="J128" i="1"/>
  <c r="N128" i="1" s="1"/>
  <c r="J209" i="1"/>
  <c r="K209" i="1" s="1"/>
  <c r="J302" i="1"/>
  <c r="J377" i="1"/>
  <c r="N377" i="1" s="1"/>
  <c r="J465" i="1"/>
  <c r="J535" i="1"/>
  <c r="O535" i="1" s="1"/>
  <c r="J602" i="1"/>
  <c r="N602" i="1" s="1"/>
  <c r="J681" i="1"/>
  <c r="O681" i="1" s="1"/>
  <c r="J744" i="1"/>
  <c r="O744" i="1" s="1"/>
  <c r="J809" i="1"/>
  <c r="N809" i="1" s="1"/>
  <c r="J874" i="1"/>
  <c r="J927" i="1"/>
  <c r="N927" i="1" s="1"/>
  <c r="J984" i="1"/>
  <c r="J1039" i="1"/>
  <c r="N1039" i="1" s="1"/>
  <c r="J1088" i="1"/>
  <c r="J1141" i="1"/>
  <c r="K1141" i="1" s="1"/>
  <c r="J1197" i="1"/>
  <c r="J1242" i="1"/>
  <c r="J1292" i="1"/>
  <c r="J1342" i="1"/>
  <c r="J1378" i="1"/>
  <c r="K1378" i="1" s="1"/>
  <c r="J1419" i="1"/>
  <c r="O1419" i="1" s="1"/>
  <c r="J1465" i="1"/>
  <c r="K1465" i="1" s="1"/>
  <c r="J1505" i="1"/>
  <c r="J1545" i="1"/>
  <c r="K1545" i="1" s="1"/>
  <c r="J39" i="1"/>
  <c r="O39" i="1" s="1"/>
  <c r="J129" i="1"/>
  <c r="K129" i="1" s="1"/>
  <c r="J215" i="1"/>
  <c r="O215" i="1" s="1"/>
  <c r="J306" i="1"/>
  <c r="J380" i="1"/>
  <c r="N380" i="1" s="1"/>
  <c r="J468" i="1"/>
  <c r="N468" i="1" s="1"/>
  <c r="J536" i="1"/>
  <c r="J612" i="1"/>
  <c r="J684" i="1"/>
  <c r="N684" i="1" s="1"/>
  <c r="J745" i="1"/>
  <c r="N745" i="1" s="1"/>
  <c r="J814" i="1"/>
  <c r="N814" i="1" s="1"/>
  <c r="J875" i="1"/>
  <c r="J928" i="1"/>
  <c r="N928" i="1" s="1"/>
  <c r="J991" i="1"/>
  <c r="J1040" i="1"/>
  <c r="K1040" i="1" s="1"/>
  <c r="J1089" i="1"/>
  <c r="K1089" i="1" s="1"/>
  <c r="J1148" i="1"/>
  <c r="N1148" i="1" s="1"/>
  <c r="J1198" i="1"/>
  <c r="K1198" i="1" s="1"/>
  <c r="J1243" i="1"/>
  <c r="N1243" i="1" s="1"/>
  <c r="J1294" i="1"/>
  <c r="N1294" i="1" s="1"/>
  <c r="J1343" i="1"/>
  <c r="J1380" i="1"/>
  <c r="K1380" i="1" s="1"/>
  <c r="J1426" i="1"/>
  <c r="K1426" i="1" s="1"/>
  <c r="J1466" i="1"/>
  <c r="J1507" i="1"/>
  <c r="J1550" i="1"/>
  <c r="J46" i="1"/>
  <c r="J147" i="1"/>
  <c r="N147" i="1" s="1"/>
  <c r="J218" i="1"/>
  <c r="O218" i="1" s="1"/>
  <c r="J307" i="1"/>
  <c r="N307" i="1" s="1"/>
  <c r="J389" i="1"/>
  <c r="N389" i="1" s="1"/>
  <c r="J471" i="1"/>
  <c r="N471" i="1" s="1"/>
  <c r="J544" i="1"/>
  <c r="J622" i="1"/>
  <c r="O622" i="1" s="1"/>
  <c r="J685" i="1"/>
  <c r="J755" i="1"/>
  <c r="J818" i="1"/>
  <c r="N818" i="1" s="1"/>
  <c r="J876" i="1"/>
  <c r="J941" i="1"/>
  <c r="J994" i="1"/>
  <c r="J1041" i="1"/>
  <c r="J1097" i="1"/>
  <c r="N1097" i="1" s="1"/>
  <c r="J1151" i="1"/>
  <c r="J1199" i="1"/>
  <c r="N1199" i="1" s="1"/>
  <c r="J1251" i="1"/>
  <c r="J1299" i="1"/>
  <c r="K1299" i="1" s="1"/>
  <c r="J1344" i="1"/>
  <c r="K1344" i="1" s="1"/>
  <c r="J1388" i="1"/>
  <c r="K1388" i="1" s="1"/>
  <c r="J1428" i="1"/>
  <c r="K1428" i="1" s="1"/>
  <c r="J1467" i="1"/>
  <c r="K1467" i="1" s="1"/>
  <c r="J1512" i="1"/>
  <c r="J1552" i="1"/>
  <c r="J100" i="1"/>
  <c r="N100" i="1" s="1"/>
  <c r="J183" i="1"/>
  <c r="K183" i="1" s="1"/>
  <c r="J268" i="1"/>
  <c r="N268" i="1" s="1"/>
  <c r="J355" i="1"/>
  <c r="K355" i="1" s="1"/>
  <c r="J424" i="1"/>
  <c r="N424" i="1" s="1"/>
  <c r="J511" i="1"/>
  <c r="J580" i="1"/>
  <c r="N580" i="1" s="1"/>
  <c r="J655" i="1"/>
  <c r="N655" i="1" s="1"/>
  <c r="J729" i="1"/>
  <c r="N729" i="1" s="1"/>
  <c r="J785" i="1"/>
  <c r="O785" i="1" s="1"/>
  <c r="J849" i="1"/>
  <c r="K849" i="1" s="1"/>
  <c r="J912" i="1"/>
  <c r="J970" i="1"/>
  <c r="N970" i="1" s="1"/>
  <c r="J1021" i="1"/>
  <c r="N1021" i="1" s="1"/>
  <c r="J1074" i="1"/>
  <c r="O1074" i="1" s="1"/>
  <c r="J1125" i="1"/>
  <c r="J1179" i="1"/>
  <c r="N1179" i="1" s="1"/>
  <c r="J1232" i="1"/>
  <c r="J1274" i="1"/>
  <c r="J1324" i="1"/>
  <c r="N1324" i="1" s="1"/>
  <c r="J1368" i="1"/>
  <c r="J1408" i="1"/>
  <c r="J1451" i="1"/>
  <c r="K1451" i="1" s="1"/>
  <c r="J1493" i="1"/>
  <c r="K1493" i="1" s="1"/>
  <c r="J1532" i="1"/>
  <c r="O1532" i="1" s="1"/>
  <c r="J108" i="1"/>
  <c r="N108" i="1" s="1"/>
  <c r="J196" i="1"/>
  <c r="N196" i="1" s="1"/>
  <c r="J269" i="1"/>
  <c r="J360" i="1"/>
  <c r="N360" i="1" s="1"/>
  <c r="J444" i="1"/>
  <c r="K444" i="1" s="1"/>
  <c r="J520" i="1"/>
  <c r="N520" i="1" s="1"/>
  <c r="J583" i="1"/>
  <c r="J657" i="1"/>
  <c r="N657" i="1" s="1"/>
  <c r="J732" i="1"/>
  <c r="J795" i="1"/>
  <c r="J851" i="1"/>
  <c r="K851" i="1" s="1"/>
  <c r="J915" i="1"/>
  <c r="K915" i="1" s="1"/>
  <c r="J972" i="1"/>
  <c r="N972" i="1" s="1"/>
  <c r="J1022" i="1"/>
  <c r="J1080" i="1"/>
  <c r="N1080" i="1" s="1"/>
  <c r="J1127" i="1"/>
  <c r="O1127" i="1" s="1"/>
  <c r="J1182" i="1"/>
  <c r="K1182" i="1" s="1"/>
  <c r="J1235" i="1"/>
  <c r="N1235" i="1" s="1"/>
  <c r="J1280" i="1"/>
  <c r="J1325" i="1"/>
  <c r="N1325" i="1" s="1"/>
  <c r="J1369" i="1"/>
  <c r="O1369" i="1" s="1"/>
  <c r="J1410" i="1"/>
  <c r="J1452" i="1"/>
  <c r="J1497" i="1"/>
  <c r="N1497" i="1" s="1"/>
  <c r="J1533" i="1"/>
  <c r="O1533" i="1" s="1"/>
  <c r="J4" i="1"/>
  <c r="N4" i="1" s="1"/>
  <c r="J109" i="1"/>
  <c r="O109" i="1" s="1"/>
  <c r="J197" i="1"/>
  <c r="N197" i="1" s="1"/>
  <c r="J271" i="1"/>
  <c r="J364" i="1"/>
  <c r="J446" i="1"/>
  <c r="J521" i="1"/>
  <c r="N521" i="1" s="1"/>
  <c r="J588" i="1"/>
  <c r="N588" i="1" s="1"/>
  <c r="J663" i="1"/>
  <c r="K663" i="1" s="1"/>
  <c r="J734" i="1"/>
  <c r="J796" i="1"/>
  <c r="K796" i="1" s="1"/>
  <c r="J860" i="1"/>
  <c r="N860" i="1" s="1"/>
  <c r="J919" i="1"/>
  <c r="N919" i="1" s="1"/>
  <c r="J973" i="1"/>
  <c r="J1031" i="1"/>
  <c r="N1031" i="1" s="1"/>
  <c r="J1081" i="1"/>
  <c r="J1128" i="1"/>
  <c r="N1128" i="1" s="1"/>
  <c r="J1184" i="1"/>
  <c r="J1239" i="1"/>
  <c r="N1239" i="1" s="1"/>
  <c r="J1281" i="1"/>
  <c r="O1281" i="1" s="1"/>
  <c r="J1329" i="1"/>
  <c r="J1371" i="1"/>
  <c r="O1371" i="1" s="1"/>
  <c r="J1411" i="1"/>
  <c r="K1411" i="1" s="1"/>
  <c r="J1458" i="1"/>
  <c r="K1458" i="1" s="1"/>
  <c r="J1498" i="1"/>
  <c r="O1498" i="1" s="1"/>
  <c r="J1534" i="1"/>
  <c r="J23" i="1"/>
  <c r="K23" i="1" s="1"/>
  <c r="J110" i="1"/>
  <c r="J205" i="1"/>
  <c r="J287" i="1"/>
  <c r="J365" i="1"/>
  <c r="J462" i="1"/>
  <c r="J526" i="1"/>
  <c r="N526" i="1" s="1"/>
  <c r="J599" i="1"/>
  <c r="J668" i="1"/>
  <c r="N668" i="1" s="1"/>
  <c r="J736" i="1"/>
  <c r="J803" i="1"/>
  <c r="N803" i="1" s="1"/>
  <c r="J863" i="1"/>
  <c r="J922" i="1"/>
  <c r="N922" i="1" s="1"/>
  <c r="J978" i="1"/>
  <c r="J1037" i="1"/>
  <c r="J1082" i="1"/>
  <c r="O1082" i="1" s="1"/>
  <c r="J1138" i="1"/>
  <c r="J1191" i="1"/>
  <c r="O1191" i="1" s="1"/>
  <c r="J1240" i="1"/>
  <c r="O1240" i="1" s="1"/>
  <c r="J1289" i="1"/>
  <c r="N1289" i="1" s="1"/>
  <c r="J1332" i="1"/>
  <c r="J25" i="1"/>
  <c r="N25" i="1" s="1"/>
  <c r="J167" i="1"/>
  <c r="N167" i="1" s="1"/>
  <c r="J329" i="1"/>
  <c r="N329" i="1" s="1"/>
  <c r="J482" i="1"/>
  <c r="J623" i="1"/>
  <c r="J720" i="1"/>
  <c r="J837" i="1"/>
  <c r="N837" i="1" s="1"/>
  <c r="J952" i="1"/>
  <c r="N952" i="1" s="1"/>
  <c r="J1049" i="1"/>
  <c r="N1049" i="1" s="1"/>
  <c r="J1140" i="1"/>
  <c r="K1140" i="1" s="1"/>
  <c r="J1224" i="1"/>
  <c r="N1224" i="1" s="1"/>
  <c r="J1310" i="1"/>
  <c r="J1390" i="1"/>
  <c r="K1390" i="1" s="1"/>
  <c r="J1449" i="1"/>
  <c r="J1520" i="1"/>
  <c r="J60" i="1"/>
  <c r="J181" i="1"/>
  <c r="N181" i="1" s="1"/>
  <c r="J336" i="1"/>
  <c r="J494" i="1"/>
  <c r="O494" i="1" s="1"/>
  <c r="J624" i="1"/>
  <c r="J740" i="1"/>
  <c r="J841" i="1"/>
  <c r="N841" i="1" s="1"/>
  <c r="J954" i="1"/>
  <c r="N954" i="1" s="1"/>
  <c r="J1052" i="1"/>
  <c r="N1052" i="1" s="1"/>
  <c r="J1153" i="1"/>
  <c r="K1153" i="1" s="1"/>
  <c r="J1227" i="1"/>
  <c r="N1227" i="1" s="1"/>
  <c r="J1313" i="1"/>
  <c r="N1313" i="1" s="1"/>
  <c r="J1392" i="1"/>
  <c r="K1392" i="1" s="1"/>
  <c r="J1460" i="1"/>
  <c r="O1460" i="1" s="1"/>
  <c r="J1525" i="1"/>
  <c r="J149" i="1"/>
  <c r="N149" i="1" s="1"/>
  <c r="J265" i="1"/>
  <c r="J420" i="1"/>
  <c r="J565" i="1"/>
  <c r="N565" i="1" s="1"/>
  <c r="J690" i="1"/>
  <c r="N690" i="1" s="1"/>
  <c r="J804" i="1"/>
  <c r="J905" i="1"/>
  <c r="N905" i="1" s="1"/>
  <c r="J1006" i="1"/>
  <c r="K1006" i="1" s="1"/>
  <c r="J1107" i="1"/>
  <c r="K1107" i="1" s="1"/>
  <c r="J1204" i="1"/>
  <c r="N1204" i="1" s="1"/>
  <c r="J1273" i="1"/>
  <c r="N1273" i="1" s="1"/>
  <c r="J1357" i="1"/>
  <c r="J1435" i="1"/>
  <c r="N1435" i="1" s="1"/>
  <c r="J1491" i="1"/>
  <c r="K1491" i="1" s="1"/>
  <c r="J1556" i="1"/>
  <c r="K1556" i="1" s="1"/>
  <c r="J151" i="1"/>
  <c r="N151" i="1" s="1"/>
  <c r="J288" i="1"/>
  <c r="J421" i="1"/>
  <c r="J569" i="1"/>
  <c r="N569" i="1" s="1"/>
  <c r="J691" i="1"/>
  <c r="N691" i="1" s="1"/>
  <c r="J819" i="1"/>
  <c r="N819" i="1" s="1"/>
  <c r="J910" i="1"/>
  <c r="N910" i="1" s="1"/>
  <c r="J1007" i="1"/>
  <c r="J1109" i="1"/>
  <c r="N1109" i="1" s="1"/>
  <c r="J1207" i="1"/>
  <c r="N1207" i="1" s="1"/>
  <c r="J1290" i="1"/>
  <c r="K1290" i="1" s="1"/>
  <c r="J1364" i="1"/>
  <c r="O1364" i="1" s="1"/>
  <c r="J1436" i="1"/>
  <c r="N1436" i="1" s="1"/>
  <c r="J1499" i="1"/>
  <c r="O1499" i="1" s="1"/>
  <c r="J1559" i="1"/>
  <c r="N1559" i="1" s="1"/>
  <c r="J153" i="1"/>
  <c r="O153" i="1" s="1"/>
  <c r="J309" i="1"/>
  <c r="N309" i="1" s="1"/>
  <c r="J423" i="1"/>
  <c r="N423" i="1" s="1"/>
  <c r="J573" i="1"/>
  <c r="J703" i="1"/>
  <c r="N703" i="1" s="1"/>
  <c r="J825" i="1"/>
  <c r="N825" i="1" s="1"/>
  <c r="J923" i="1"/>
  <c r="J1010" i="1"/>
  <c r="J1116" i="1"/>
  <c r="J1210" i="1"/>
  <c r="K1210" i="1" s="1"/>
  <c r="J1300" i="1"/>
  <c r="N1300" i="1" s="1"/>
  <c r="J1367" i="1"/>
  <c r="O1367" i="1" s="1"/>
  <c r="J1437" i="1"/>
  <c r="J1501" i="1"/>
  <c r="O1501" i="1" s="1"/>
  <c r="J2" i="1"/>
  <c r="O2" i="1" s="1"/>
  <c r="J154" i="1"/>
  <c r="K154" i="1" s="1"/>
  <c r="J313" i="1"/>
  <c r="O313" i="1" s="1"/>
  <c r="J463" i="1"/>
  <c r="J574" i="1"/>
  <c r="J707" i="1"/>
  <c r="K707" i="1" s="1"/>
  <c r="J826" i="1"/>
  <c r="J943" i="1"/>
  <c r="J1020" i="1"/>
  <c r="N1020" i="1" s="1"/>
  <c r="J1119" i="1"/>
  <c r="J1215" i="1"/>
  <c r="K1215" i="1" s="1"/>
  <c r="J1306" i="1"/>
  <c r="K1306" i="1" s="1"/>
  <c r="J1372" i="1"/>
  <c r="O1372" i="1" s="1"/>
  <c r="J1439" i="1"/>
  <c r="O1439" i="1" s="1"/>
  <c r="J1513" i="1"/>
  <c r="J156" i="1"/>
  <c r="K156" i="1" s="1"/>
  <c r="J314" i="1"/>
  <c r="K314" i="1" s="1"/>
  <c r="J476" i="1"/>
  <c r="N476" i="1" s="1"/>
  <c r="J579" i="1"/>
  <c r="J709" i="1"/>
  <c r="N709" i="1" s="1"/>
  <c r="J827" i="1"/>
  <c r="J945" i="1"/>
  <c r="J1038" i="1"/>
  <c r="J1122" i="1"/>
  <c r="J1217" i="1"/>
  <c r="J1307" i="1"/>
  <c r="J1373" i="1"/>
  <c r="J1440" i="1"/>
  <c r="O1440" i="1" s="1"/>
  <c r="J1514" i="1"/>
  <c r="J165" i="1"/>
  <c r="N165" i="1" s="1"/>
  <c r="J418" i="1"/>
  <c r="J642" i="1"/>
  <c r="O642" i="1" s="1"/>
  <c r="J877" i="1"/>
  <c r="N877" i="1" s="1"/>
  <c r="J1060" i="1"/>
  <c r="N1060" i="1" s="1"/>
  <c r="J1192" i="1"/>
  <c r="N1192" i="1" s="1"/>
  <c r="J1347" i="1"/>
  <c r="N1347" i="1" s="1"/>
  <c r="J1475" i="1"/>
  <c r="J208" i="1"/>
  <c r="N208" i="1" s="1"/>
  <c r="J419" i="1"/>
  <c r="J654" i="1"/>
  <c r="N654" i="1" s="1"/>
  <c r="J880" i="1"/>
  <c r="J1061" i="1"/>
  <c r="N1061" i="1" s="1"/>
  <c r="J1218" i="1"/>
  <c r="J1354" i="1"/>
  <c r="J1481" i="1"/>
  <c r="O1481" i="1" s="1"/>
  <c r="J69" i="1"/>
  <c r="N69" i="1" s="1"/>
  <c r="J343" i="1"/>
  <c r="N343" i="1" s="1"/>
  <c r="J560" i="1"/>
  <c r="O560" i="1" s="1"/>
  <c r="J778" i="1"/>
  <c r="N778" i="1" s="1"/>
  <c r="J979" i="1"/>
  <c r="K979" i="1" s="1"/>
  <c r="J1156" i="1"/>
  <c r="N1156" i="1" s="1"/>
  <c r="J1308" i="1"/>
  <c r="K1308" i="1" s="1"/>
  <c r="J1418" i="1"/>
  <c r="N1418" i="1" s="1"/>
  <c r="J1543" i="1"/>
  <c r="N1543" i="1" s="1"/>
  <c r="J78" i="1"/>
  <c r="J354" i="1"/>
  <c r="J600" i="1"/>
  <c r="O600" i="1" s="1"/>
  <c r="J779" i="1"/>
  <c r="J997" i="1"/>
  <c r="J1161" i="1"/>
  <c r="N1161" i="1" s="1"/>
  <c r="J1314" i="1"/>
  <c r="K1314" i="1" s="1"/>
  <c r="J1431" i="1"/>
  <c r="J1553" i="1"/>
  <c r="K1553" i="1" s="1"/>
  <c r="J90" i="1"/>
  <c r="N90" i="1" s="1"/>
  <c r="J373" i="1"/>
  <c r="K373" i="1" s="1"/>
  <c r="J625" i="1"/>
  <c r="N625" i="1" s="1"/>
  <c r="J784" i="1"/>
  <c r="K784" i="1" s="1"/>
  <c r="J1001" i="1"/>
  <c r="N1001" i="1" s="1"/>
  <c r="J1162" i="1"/>
  <c r="J1322" i="1"/>
  <c r="J1442" i="1"/>
  <c r="J1554" i="1"/>
  <c r="K1554" i="1" s="1"/>
  <c r="J93" i="1"/>
  <c r="J392" i="1"/>
  <c r="N392" i="1" s="1"/>
  <c r="J626" i="1"/>
  <c r="J835" i="1"/>
  <c r="N835" i="1" s="1"/>
  <c r="J1002" i="1"/>
  <c r="N1002" i="1" s="1"/>
  <c r="J1167" i="1"/>
  <c r="N1167" i="1" s="1"/>
  <c r="J1335" i="1"/>
  <c r="K1335" i="1" s="1"/>
  <c r="J1463" i="1"/>
  <c r="O1463" i="1" s="1"/>
  <c r="J1555" i="1"/>
  <c r="N1555" i="1" s="1"/>
  <c r="J99" i="1"/>
  <c r="N99" i="1" s="1"/>
  <c r="J403" i="1"/>
  <c r="K403" i="1" s="1"/>
  <c r="J629" i="1"/>
  <c r="J847" i="1"/>
  <c r="J1005" i="1"/>
  <c r="J1168" i="1"/>
  <c r="J1345" i="1"/>
  <c r="J1469" i="1"/>
  <c r="N1469" i="1" s="1"/>
  <c r="J1539" i="1"/>
  <c r="J1355" i="1"/>
  <c r="J1072" i="1"/>
  <c r="J759" i="1"/>
  <c r="N759" i="1" s="1"/>
  <c r="J261" i="1"/>
  <c r="N261" i="1" s="1"/>
  <c r="J1531" i="1"/>
  <c r="O1531" i="1" s="1"/>
  <c r="J1346" i="1"/>
  <c r="K1346" i="1" s="1"/>
  <c r="J1065" i="1"/>
  <c r="N1065" i="1" s="1"/>
  <c r="J757" i="1"/>
  <c r="K757" i="1" s="1"/>
  <c r="J258" i="1"/>
  <c r="J1530" i="1"/>
  <c r="N1530" i="1" s="1"/>
  <c r="J1271" i="1"/>
  <c r="N1271" i="1" s="1"/>
  <c r="J1063" i="1"/>
  <c r="N1063" i="1" s="1"/>
  <c r="J714" i="1"/>
  <c r="N714" i="1" s="1"/>
  <c r="J255" i="1"/>
  <c r="N255" i="1" s="1"/>
  <c r="F2" i="3"/>
  <c r="G2" i="3" s="1"/>
  <c r="J1528" i="1"/>
  <c r="J1268" i="1"/>
  <c r="K1268" i="1" s="1"/>
  <c r="J1042" i="1"/>
  <c r="K1042" i="1" s="1"/>
  <c r="J688" i="1"/>
  <c r="J245" i="1"/>
  <c r="K245" i="1" s="1"/>
  <c r="J1518" i="1"/>
  <c r="N1518" i="1" s="1"/>
  <c r="J1265" i="1"/>
  <c r="J963" i="1"/>
  <c r="N963" i="1" s="1"/>
  <c r="J670" i="1"/>
  <c r="K670" i="1" s="1"/>
  <c r="J237" i="1"/>
  <c r="N237" i="1" s="1"/>
  <c r="J1488" i="1"/>
  <c r="J1264" i="1"/>
  <c r="J962" i="1"/>
  <c r="J641" i="1"/>
  <c r="J233" i="1"/>
  <c r="N233" i="1" s="1"/>
  <c r="J1485" i="1"/>
  <c r="N1485" i="1" s="1"/>
  <c r="J1262" i="1"/>
  <c r="J961" i="1"/>
  <c r="J551" i="1"/>
  <c r="N551" i="1" s="1"/>
  <c r="J220" i="1"/>
  <c r="K220" i="1" s="1"/>
  <c r="J1483" i="1"/>
  <c r="K1483" i="1" s="1"/>
  <c r="J1257" i="1"/>
  <c r="N1257" i="1" s="1"/>
  <c r="J949" i="1"/>
  <c r="N949" i="1" s="1"/>
  <c r="J545" i="1"/>
  <c r="N545" i="1" s="1"/>
  <c r="J112" i="1"/>
  <c r="J1474" i="1"/>
  <c r="K1474" i="1" s="1"/>
  <c r="J1253" i="1"/>
  <c r="N1253" i="1" s="1"/>
  <c r="J899" i="1"/>
  <c r="J531" i="1"/>
  <c r="N531" i="1" s="1"/>
  <c r="J64" i="1"/>
  <c r="J1241" i="1"/>
  <c r="N1241" i="1" s="1"/>
  <c r="J897" i="1"/>
  <c r="J510" i="1"/>
  <c r="J63" i="1"/>
  <c r="J1406" i="1"/>
  <c r="J1178" i="1"/>
  <c r="N1178" i="1" s="1"/>
  <c r="J895" i="1"/>
  <c r="K895" i="1" s="1"/>
  <c r="J508" i="1"/>
  <c r="N508" i="1" s="1"/>
  <c r="J1405" i="1"/>
  <c r="O1405" i="1" s="1"/>
  <c r="J1155" i="1"/>
  <c r="K1155" i="1" s="1"/>
  <c r="J881" i="1"/>
  <c r="N881" i="1" s="1"/>
  <c r="J501" i="1"/>
  <c r="J1403" i="1"/>
  <c r="J1124" i="1"/>
  <c r="N1124" i="1" s="1"/>
  <c r="J869" i="1"/>
  <c r="N869" i="1" s="1"/>
  <c r="J498" i="1"/>
  <c r="J1397" i="1"/>
  <c r="N1397" i="1" s="1"/>
  <c r="J1102" i="1"/>
  <c r="J776" i="1"/>
  <c r="N776" i="1" s="1"/>
  <c r="J480" i="1"/>
  <c r="J1396" i="1"/>
  <c r="N1396" i="1" s="1"/>
  <c r="J1099" i="1"/>
  <c r="K1099" i="1" s="1"/>
  <c r="J773" i="1"/>
  <c r="K773" i="1" s="1"/>
  <c r="J415" i="1"/>
  <c r="O415" i="1" s="1"/>
  <c r="K485" i="1"/>
  <c r="K483" i="1"/>
  <c r="K244" i="1"/>
  <c r="K710" i="1"/>
  <c r="K547" i="1"/>
  <c r="K850" i="1"/>
  <c r="K1552" i="1"/>
  <c r="K1222" i="1"/>
  <c r="K1041" i="1"/>
  <c r="K994" i="1"/>
  <c r="K916" i="1"/>
  <c r="K786" i="1"/>
  <c r="K391" i="1"/>
  <c r="K1379" i="1"/>
  <c r="K1309" i="1"/>
  <c r="K990" i="1"/>
  <c r="K387" i="1"/>
  <c r="K148" i="1"/>
  <c r="K80" i="1"/>
  <c r="K10" i="1"/>
  <c r="O1279" i="1"/>
  <c r="O829" i="1"/>
  <c r="O1047" i="1"/>
  <c r="K1045" i="1"/>
  <c r="K998" i="1"/>
  <c r="O694" i="1"/>
  <c r="K402" i="1"/>
  <c r="K995" i="1"/>
  <c r="K702" i="1"/>
  <c r="K3" i="1"/>
  <c r="O1278" i="1"/>
  <c r="K1025" i="1"/>
  <c r="K832" i="1"/>
  <c r="K771" i="1"/>
  <c r="K701" i="1"/>
  <c r="K606" i="1"/>
  <c r="K515" i="1"/>
  <c r="K384" i="1"/>
  <c r="K222" i="1"/>
  <c r="O1277" i="1"/>
  <c r="O623" i="1"/>
  <c r="O306" i="1"/>
  <c r="O94" i="1"/>
  <c r="K1494" i="1"/>
  <c r="K914" i="1"/>
  <c r="K386" i="1"/>
  <c r="O626" i="1"/>
  <c r="K1487" i="1"/>
  <c r="K1376" i="1"/>
  <c r="K1024" i="1"/>
  <c r="K767" i="1"/>
  <c r="K689" i="1"/>
  <c r="K605" i="1"/>
  <c r="O1536" i="1"/>
  <c r="O925" i="1"/>
  <c r="O305" i="1"/>
  <c r="O178" i="1"/>
  <c r="O71" i="1"/>
  <c r="O1319" i="1"/>
  <c r="K1315" i="1"/>
  <c r="K85" i="1"/>
  <c r="O534" i="1"/>
  <c r="K84" i="1"/>
  <c r="O1446" i="1"/>
  <c r="O530" i="1"/>
  <c r="O434" i="1"/>
  <c r="K1090" i="1"/>
  <c r="O942" i="1"/>
  <c r="K1267" i="1"/>
  <c r="K675" i="1"/>
  <c r="K49" i="1"/>
  <c r="K1015" i="1"/>
  <c r="O536" i="1"/>
  <c r="K997" i="1"/>
  <c r="K725" i="1"/>
  <c r="K1535" i="1"/>
  <c r="K1361" i="1"/>
  <c r="K1266" i="1"/>
  <c r="K966" i="1"/>
  <c r="K737" i="1"/>
  <c r="K596" i="1"/>
  <c r="K510" i="1"/>
  <c r="K48" i="1"/>
  <c r="O589" i="1"/>
  <c r="O62" i="1"/>
  <c r="O104" i="1"/>
  <c r="K104" i="1"/>
  <c r="O775" i="1"/>
  <c r="K775" i="1"/>
  <c r="K1284" i="1"/>
  <c r="K1237" i="1"/>
  <c r="K1195" i="1"/>
  <c r="K1116" i="1"/>
  <c r="K935" i="1"/>
  <c r="K794" i="1"/>
  <c r="K678" i="1"/>
  <c r="K474" i="1"/>
  <c r="O984" i="1"/>
  <c r="O890" i="1"/>
  <c r="O791" i="1"/>
  <c r="O122" i="1"/>
  <c r="K122" i="1"/>
  <c r="O26" i="1"/>
  <c r="K26" i="1"/>
  <c r="K1384" i="1"/>
  <c r="K168" i="1"/>
  <c r="O1063" i="1"/>
  <c r="K1063" i="1"/>
  <c r="O55" i="1"/>
  <c r="K55" i="1"/>
  <c r="K762" i="1"/>
  <c r="K1316" i="1"/>
  <c r="K1236" i="1"/>
  <c r="K1115" i="1"/>
  <c r="K934" i="1"/>
  <c r="K676" i="1"/>
  <c r="K629" i="1"/>
  <c r="K246" i="1"/>
  <c r="O1238" i="1"/>
  <c r="O790" i="1"/>
  <c r="O103" i="1"/>
  <c r="O1179" i="1"/>
  <c r="K1179" i="1"/>
  <c r="K811" i="1"/>
  <c r="O811" i="1"/>
  <c r="O155" i="1"/>
  <c r="K155" i="1"/>
  <c r="K1356" i="1"/>
  <c r="K1226" i="1"/>
  <c r="K442" i="1"/>
  <c r="K1064" i="1"/>
  <c r="O1064" i="1"/>
  <c r="K1512" i="1"/>
  <c r="K1403" i="1"/>
  <c r="K1190" i="1"/>
  <c r="K1146" i="1"/>
  <c r="K1067" i="1"/>
  <c r="K933" i="1"/>
  <c r="K570" i="1"/>
  <c r="K411" i="1"/>
  <c r="K293" i="1"/>
  <c r="K44" i="1"/>
  <c r="O1323" i="1"/>
  <c r="O982" i="1"/>
  <c r="O698" i="1"/>
  <c r="K1259" i="1"/>
  <c r="O1259" i="1"/>
  <c r="K876" i="1"/>
  <c r="O603" i="1"/>
  <c r="K1241" i="1"/>
  <c r="K889" i="1"/>
  <c r="O889" i="1"/>
  <c r="O873" i="1"/>
  <c r="K873" i="1"/>
  <c r="K825" i="1"/>
  <c r="O825" i="1"/>
  <c r="O793" i="1"/>
  <c r="K793" i="1"/>
  <c r="K777" i="1"/>
  <c r="O777" i="1"/>
  <c r="K745" i="1"/>
  <c r="O745" i="1"/>
  <c r="K713" i="1"/>
  <c r="O713" i="1"/>
  <c r="K697" i="1"/>
  <c r="O697" i="1"/>
  <c r="K665" i="1"/>
  <c r="O665" i="1"/>
  <c r="O617" i="1"/>
  <c r="K617" i="1"/>
  <c r="O601" i="1"/>
  <c r="K505" i="1"/>
  <c r="O505" i="1"/>
  <c r="K457" i="1"/>
  <c r="O457" i="1"/>
  <c r="K441" i="1"/>
  <c r="O441" i="1"/>
  <c r="K425" i="1"/>
  <c r="O425" i="1"/>
  <c r="O361" i="1"/>
  <c r="K361" i="1"/>
  <c r="O345" i="1"/>
  <c r="O329" i="1"/>
  <c r="K297" i="1"/>
  <c r="O297" i="1"/>
  <c r="K249" i="1"/>
  <c r="O249" i="1"/>
  <c r="O233" i="1"/>
  <c r="K217" i="1"/>
  <c r="O217" i="1"/>
  <c r="O201" i="1"/>
  <c r="K137" i="1"/>
  <c r="O105" i="1"/>
  <c r="K105" i="1"/>
  <c r="K73" i="1"/>
  <c r="O73" i="1"/>
  <c r="K57" i="1"/>
  <c r="O57" i="1"/>
  <c r="K25" i="1"/>
  <c r="K9" i="1"/>
  <c r="O9" i="1"/>
  <c r="K1466" i="1"/>
  <c r="K1046" i="1"/>
  <c r="K821" i="1"/>
  <c r="K186" i="1"/>
  <c r="O1452" i="1"/>
  <c r="O1036" i="1"/>
  <c r="O844" i="1"/>
  <c r="O599" i="1"/>
  <c r="O219" i="1"/>
  <c r="O152" i="1"/>
  <c r="O460" i="1"/>
  <c r="K460" i="1"/>
  <c r="O300" i="1"/>
  <c r="K300" i="1"/>
  <c r="O683" i="1"/>
  <c r="K683" i="1"/>
  <c r="O1370" i="1"/>
  <c r="K1370" i="1"/>
  <c r="K969" i="1"/>
  <c r="O969" i="1"/>
  <c r="O1256" i="1"/>
  <c r="O362" i="1"/>
  <c r="O839" i="1"/>
  <c r="O695" i="1"/>
  <c r="K695" i="1"/>
  <c r="O615" i="1"/>
  <c r="K615" i="1"/>
  <c r="O231" i="1"/>
  <c r="K231" i="1"/>
  <c r="O135" i="1"/>
  <c r="K135" i="1"/>
  <c r="O216" i="1"/>
  <c r="O1206" i="1"/>
  <c r="K1206" i="1"/>
  <c r="O278" i="1"/>
  <c r="K278" i="1"/>
  <c r="O1205" i="1"/>
  <c r="K1205" i="1"/>
  <c r="O1029" i="1"/>
  <c r="K1029" i="1"/>
  <c r="K677" i="1"/>
  <c r="O469" i="1"/>
  <c r="K469" i="1"/>
  <c r="O437" i="1"/>
  <c r="K437" i="1"/>
  <c r="O405" i="1"/>
  <c r="K405" i="1"/>
  <c r="O325" i="1"/>
  <c r="K325" i="1"/>
  <c r="O309" i="1"/>
  <c r="O229" i="1"/>
  <c r="K229" i="1"/>
  <c r="O197" i="1"/>
  <c r="O181" i="1"/>
  <c r="K181" i="1"/>
  <c r="O149" i="1"/>
  <c r="K149" i="1"/>
  <c r="O133" i="1"/>
  <c r="K133" i="1"/>
  <c r="O53" i="1"/>
  <c r="K53" i="1"/>
  <c r="O21" i="1"/>
  <c r="K21" i="1"/>
  <c r="K1254" i="1"/>
  <c r="K422" i="1"/>
  <c r="K378" i="1"/>
  <c r="O1368" i="1"/>
  <c r="O924" i="1"/>
  <c r="O742" i="1"/>
  <c r="O649" i="1"/>
  <c r="O583" i="1"/>
  <c r="O41" i="1"/>
  <c r="O988" i="1"/>
  <c r="K988" i="1"/>
  <c r="K716" i="1"/>
  <c r="O716" i="1"/>
  <c r="O636" i="1"/>
  <c r="K636" i="1"/>
  <c r="O284" i="1"/>
  <c r="K284" i="1"/>
  <c r="O28" i="1"/>
  <c r="K28" i="1"/>
  <c r="O12" i="1"/>
  <c r="K12" i="1"/>
  <c r="K1003" i="1"/>
  <c r="O1003" i="1"/>
  <c r="K747" i="1"/>
  <c r="O747" i="1"/>
  <c r="O715" i="1"/>
  <c r="K715" i="1"/>
  <c r="O651" i="1"/>
  <c r="K651" i="1"/>
  <c r="K491" i="1"/>
  <c r="O491" i="1"/>
  <c r="O203" i="1"/>
  <c r="K203" i="1"/>
  <c r="K667" i="1"/>
  <c r="O171" i="1"/>
  <c r="K1258" i="1"/>
  <c r="O1258" i="1"/>
  <c r="K810" i="1"/>
  <c r="O810" i="1"/>
  <c r="O714" i="1"/>
  <c r="K714" i="1"/>
  <c r="O554" i="1"/>
  <c r="K554" i="1"/>
  <c r="K522" i="1"/>
  <c r="O522" i="1"/>
  <c r="O490" i="1"/>
  <c r="O170" i="1"/>
  <c r="K170" i="1"/>
  <c r="O106" i="1"/>
  <c r="O58" i="1"/>
  <c r="K58" i="1"/>
  <c r="K666" i="1"/>
  <c r="K346" i="1"/>
  <c r="O1561" i="1"/>
  <c r="K1561" i="1"/>
  <c r="O1433" i="1"/>
  <c r="K1433" i="1"/>
  <c r="K1353" i="1"/>
  <c r="O1353" i="1"/>
  <c r="K1321" i="1"/>
  <c r="O1321" i="1"/>
  <c r="O1305" i="1"/>
  <c r="K1305" i="1"/>
  <c r="K1289" i="1"/>
  <c r="O1289" i="1"/>
  <c r="K1209" i="1"/>
  <c r="O1209" i="1"/>
  <c r="K1177" i="1"/>
  <c r="O1177" i="1"/>
  <c r="O1145" i="1"/>
  <c r="K1320" i="1"/>
  <c r="O1320" i="1"/>
  <c r="K1304" i="1"/>
  <c r="O1304" i="1"/>
  <c r="O1208" i="1"/>
  <c r="K1160" i="1"/>
  <c r="O1160" i="1"/>
  <c r="O1128" i="1"/>
  <c r="K1128" i="1"/>
  <c r="K1048" i="1"/>
  <c r="O1048" i="1"/>
  <c r="K1000" i="1"/>
  <c r="O1000" i="1"/>
  <c r="K968" i="1"/>
  <c r="O968" i="1"/>
  <c r="K920" i="1"/>
  <c r="O920" i="1"/>
  <c r="O872" i="1"/>
  <c r="K872" i="1"/>
  <c r="K776" i="1"/>
  <c r="K728" i="1"/>
  <c r="O728" i="1"/>
  <c r="K584" i="1"/>
  <c r="O584" i="1"/>
  <c r="K504" i="1"/>
  <c r="O504" i="1"/>
  <c r="K456" i="1"/>
  <c r="O456" i="1"/>
  <c r="O392" i="1"/>
  <c r="K200" i="1"/>
  <c r="K88" i="1"/>
  <c r="O88" i="1"/>
  <c r="K24" i="1"/>
  <c r="O24" i="1"/>
  <c r="K1340" i="1"/>
  <c r="K1307" i="1"/>
  <c r="O1033" i="1"/>
  <c r="O746" i="1"/>
  <c r="O680" i="1"/>
  <c r="K1239" i="1"/>
  <c r="O1239" i="1"/>
  <c r="K295" i="1"/>
  <c r="O295" i="1"/>
  <c r="O263" i="1"/>
  <c r="K263" i="1"/>
  <c r="O1193" i="1"/>
  <c r="O937" i="1"/>
  <c r="O679" i="1"/>
  <c r="O1030" i="1"/>
  <c r="K1030" i="1"/>
  <c r="K294" i="1"/>
  <c r="O294" i="1"/>
  <c r="O230" i="1"/>
  <c r="K230" i="1"/>
  <c r="K214" i="1"/>
  <c r="O214" i="1"/>
  <c r="K182" i="1"/>
  <c r="O182" i="1"/>
  <c r="O166" i="1"/>
  <c r="K166" i="1"/>
  <c r="K1338" i="1"/>
  <c r="K1292" i="1"/>
  <c r="K443" i="1"/>
  <c r="K123" i="1"/>
  <c r="K74" i="1"/>
  <c r="O1301" i="1"/>
  <c r="K1301" i="1"/>
  <c r="O1221" i="1"/>
  <c r="K1221" i="1"/>
  <c r="O1013" i="1"/>
  <c r="K1013" i="1"/>
  <c r="O917" i="1"/>
  <c r="K917" i="1"/>
  <c r="O901" i="1"/>
  <c r="K901" i="1"/>
  <c r="K885" i="1"/>
  <c r="O869" i="1"/>
  <c r="K869" i="1"/>
  <c r="O709" i="1"/>
  <c r="O1348" i="1"/>
  <c r="K1300" i="1"/>
  <c r="O1252" i="1"/>
  <c r="K1252" i="1"/>
  <c r="O1124" i="1"/>
  <c r="K1124" i="1"/>
  <c r="O852" i="1"/>
  <c r="K852" i="1"/>
  <c r="O836" i="1"/>
  <c r="K836" i="1"/>
  <c r="O164" i="1"/>
  <c r="K164" i="1"/>
  <c r="O132" i="1"/>
  <c r="K132" i="1"/>
  <c r="O20" i="1"/>
  <c r="K20" i="1"/>
  <c r="O4" i="1"/>
  <c r="K4" i="1"/>
  <c r="K1528" i="1"/>
  <c r="K903" i="1"/>
  <c r="K756" i="1"/>
  <c r="K700" i="1"/>
  <c r="K421" i="1"/>
  <c r="K212" i="1"/>
  <c r="K6" i="1"/>
  <c r="O1496" i="1"/>
  <c r="O1276" i="1"/>
  <c r="O923" i="1"/>
  <c r="O648" i="1"/>
  <c r="K1020" i="1"/>
  <c r="O1020" i="1"/>
  <c r="O892" i="1"/>
  <c r="K892" i="1"/>
  <c r="K860" i="1"/>
  <c r="K668" i="1"/>
  <c r="O668" i="1"/>
  <c r="O332" i="1"/>
  <c r="K332" i="1"/>
  <c r="O268" i="1"/>
  <c r="K268" i="1"/>
  <c r="O172" i="1"/>
  <c r="K1515" i="1"/>
  <c r="O1515" i="1"/>
  <c r="K699" i="1"/>
  <c r="O699" i="1"/>
  <c r="O459" i="1"/>
  <c r="K459" i="1"/>
  <c r="K427" i="1"/>
  <c r="O427" i="1"/>
  <c r="O395" i="1"/>
  <c r="K395" i="1"/>
  <c r="K235" i="1"/>
  <c r="O235" i="1"/>
  <c r="K188" i="1"/>
  <c r="K139" i="1"/>
  <c r="O1228" i="1"/>
  <c r="O779" i="1"/>
  <c r="O730" i="1"/>
  <c r="K730" i="1"/>
  <c r="O330" i="1"/>
  <c r="O282" i="1"/>
  <c r="K282" i="1"/>
  <c r="O266" i="1"/>
  <c r="K266" i="1"/>
  <c r="K187" i="1"/>
  <c r="K138" i="1"/>
  <c r="O1497" i="1"/>
  <c r="K1497" i="1"/>
  <c r="K1385" i="1"/>
  <c r="O1385" i="1"/>
  <c r="K1337" i="1"/>
  <c r="O1337" i="1"/>
  <c r="K1161" i="1"/>
  <c r="K1129" i="1"/>
  <c r="K1113" i="1"/>
  <c r="O1113" i="1"/>
  <c r="K1097" i="1"/>
  <c r="O1097" i="1"/>
  <c r="K1336" i="1"/>
  <c r="O1336" i="1"/>
  <c r="K904" i="1"/>
  <c r="O904" i="1"/>
  <c r="K856" i="1"/>
  <c r="O856" i="1"/>
  <c r="K824" i="1"/>
  <c r="O824" i="1"/>
  <c r="K760" i="1"/>
  <c r="O760" i="1"/>
  <c r="O616" i="1"/>
  <c r="K616" i="1"/>
  <c r="K552" i="1"/>
  <c r="O552" i="1"/>
  <c r="K488" i="1"/>
  <c r="O488" i="1"/>
  <c r="K248" i="1"/>
  <c r="O248" i="1"/>
  <c r="K136" i="1"/>
  <c r="O136" i="1"/>
  <c r="O60" i="1"/>
  <c r="O1543" i="1"/>
  <c r="K1543" i="1"/>
  <c r="K1303" i="1"/>
  <c r="O1303" i="1"/>
  <c r="O1271" i="1"/>
  <c r="K1271" i="1"/>
  <c r="O1079" i="1"/>
  <c r="K1079" i="1"/>
  <c r="O1031" i="1"/>
  <c r="K1031" i="1"/>
  <c r="K855" i="1"/>
  <c r="O855" i="1"/>
  <c r="O439" i="1"/>
  <c r="K439" i="1"/>
  <c r="O423" i="1"/>
  <c r="K423" i="1"/>
  <c r="K375" i="1"/>
  <c r="K151" i="1"/>
  <c r="O119" i="1"/>
  <c r="K119" i="1"/>
  <c r="K87" i="1"/>
  <c r="O87" i="1"/>
  <c r="O586" i="1"/>
  <c r="O1478" i="1"/>
  <c r="K1478" i="1"/>
  <c r="K1302" i="1"/>
  <c r="O1302" i="1"/>
  <c r="O1270" i="1"/>
  <c r="K1270" i="1"/>
  <c r="K950" i="1"/>
  <c r="O950" i="1"/>
  <c r="O838" i="1"/>
  <c r="K806" i="1"/>
  <c r="O806" i="1"/>
  <c r="O774" i="1"/>
  <c r="K774" i="1"/>
  <c r="O630" i="1"/>
  <c r="K486" i="1"/>
  <c r="O486" i="1"/>
  <c r="O438" i="1"/>
  <c r="K438" i="1"/>
  <c r="K310" i="1"/>
  <c r="O262" i="1"/>
  <c r="K262" i="1"/>
  <c r="O198" i="1"/>
  <c r="K198" i="1"/>
  <c r="O22" i="1"/>
  <c r="K22" i="1"/>
  <c r="K758" i="1"/>
  <c r="O42" i="1"/>
  <c r="K1445" i="1"/>
  <c r="O1445" i="1"/>
  <c r="O1397" i="1"/>
  <c r="K1397" i="1"/>
  <c r="O1349" i="1"/>
  <c r="K1349" i="1"/>
  <c r="O1253" i="1"/>
  <c r="K1157" i="1"/>
  <c r="K1109" i="1"/>
  <c r="O1093" i="1"/>
  <c r="K1093" i="1"/>
  <c r="O1061" i="1"/>
  <c r="K1061" i="1"/>
  <c r="O965" i="1"/>
  <c r="K965" i="1"/>
  <c r="O1540" i="1"/>
  <c r="K1540" i="1"/>
  <c r="O1524" i="1"/>
  <c r="K1524" i="1"/>
  <c r="K1476" i="1"/>
  <c r="O1476" i="1"/>
  <c r="O1412" i="1"/>
  <c r="K1412" i="1"/>
  <c r="O1108" i="1"/>
  <c r="K1108" i="1"/>
  <c r="O1028" i="1"/>
  <c r="K1028" i="1"/>
  <c r="O980" i="1"/>
  <c r="K980" i="1"/>
  <c r="O948" i="1"/>
  <c r="K948" i="1"/>
  <c r="O900" i="1"/>
  <c r="K900" i="1"/>
  <c r="O724" i="1"/>
  <c r="K724" i="1"/>
  <c r="O692" i="1"/>
  <c r="K692" i="1"/>
  <c r="K628" i="1"/>
  <c r="O564" i="1"/>
  <c r="K564" i="1"/>
  <c r="O548" i="1"/>
  <c r="K548" i="1"/>
  <c r="O500" i="1"/>
  <c r="K500" i="1"/>
  <c r="O468" i="1"/>
  <c r="K468" i="1"/>
  <c r="O452" i="1"/>
  <c r="K452" i="1"/>
  <c r="O324" i="1"/>
  <c r="K324" i="1"/>
  <c r="O100" i="1"/>
  <c r="K100" i="1"/>
  <c r="K1449" i="1"/>
  <c r="K1333" i="1"/>
  <c r="K1287" i="1"/>
  <c r="K740" i="1"/>
  <c r="K420" i="1"/>
  <c r="K52" i="1"/>
  <c r="K5" i="1"/>
  <c r="O1275" i="1"/>
  <c r="O1084" i="1"/>
  <c r="O647" i="1"/>
  <c r="K1548" i="1"/>
  <c r="O1548" i="1"/>
  <c r="O380" i="1"/>
  <c r="K380" i="1"/>
  <c r="K252" i="1"/>
  <c r="O252" i="1"/>
  <c r="O124" i="1"/>
  <c r="K124" i="1"/>
  <c r="O92" i="1"/>
  <c r="K92" i="1"/>
  <c r="O1243" i="1"/>
  <c r="K1243" i="1"/>
  <c r="O1227" i="1"/>
  <c r="K523" i="1"/>
  <c r="O523" i="1"/>
  <c r="O1418" i="1"/>
  <c r="K1418" i="1"/>
  <c r="O1034" i="1"/>
  <c r="K1034" i="1"/>
  <c r="K1002" i="1"/>
  <c r="O1002" i="1"/>
  <c r="O954" i="1"/>
  <c r="K954" i="1"/>
  <c r="K696" i="1"/>
  <c r="O696" i="1"/>
  <c r="K312" i="1"/>
  <c r="O312" i="1"/>
  <c r="O503" i="1"/>
  <c r="K503" i="1"/>
  <c r="K279" i="1"/>
  <c r="O247" i="1"/>
  <c r="K247" i="1"/>
  <c r="K199" i="1"/>
  <c r="O199" i="1"/>
  <c r="O167" i="1"/>
  <c r="K167" i="1"/>
  <c r="K1339" i="1"/>
  <c r="O1558" i="1"/>
  <c r="K1558" i="1"/>
  <c r="K454" i="1"/>
  <c r="O454" i="1"/>
  <c r="K134" i="1"/>
  <c r="O1541" i="1"/>
  <c r="K1541" i="1"/>
  <c r="K1413" i="1"/>
  <c r="K1365" i="1"/>
  <c r="O1365" i="1"/>
  <c r="O565" i="1"/>
  <c r="K565" i="1"/>
  <c r="K1557" i="1"/>
  <c r="K1332" i="1"/>
  <c r="K1286" i="1"/>
  <c r="K1163" i="1"/>
  <c r="K887" i="1"/>
  <c r="K693" i="1"/>
  <c r="K518" i="1"/>
  <c r="O1417" i="1"/>
  <c r="O1274" i="1"/>
  <c r="O987" i="1"/>
  <c r="O726" i="1"/>
  <c r="O408" i="1"/>
  <c r="O1324" i="1"/>
  <c r="K1324" i="1"/>
  <c r="O1004" i="1"/>
  <c r="K1004" i="1"/>
  <c r="K972" i="1"/>
  <c r="O972" i="1"/>
  <c r="O956" i="1"/>
  <c r="K956" i="1"/>
  <c r="O812" i="1"/>
  <c r="K812" i="1"/>
  <c r="O748" i="1"/>
  <c r="K748" i="1"/>
  <c r="O684" i="1"/>
  <c r="K684" i="1"/>
  <c r="K620" i="1"/>
  <c r="O620" i="1"/>
  <c r="O556" i="1"/>
  <c r="K556" i="1"/>
  <c r="O348" i="1"/>
  <c r="K348" i="1"/>
  <c r="O204" i="1"/>
  <c r="O843" i="1"/>
  <c r="K331" i="1"/>
  <c r="O1434" i="1"/>
  <c r="O202" i="1"/>
  <c r="K202" i="1"/>
  <c r="K1355" i="1"/>
  <c r="K1352" i="1"/>
  <c r="O1352" i="1"/>
  <c r="K1288" i="1"/>
  <c r="O1288" i="1"/>
  <c r="K1032" i="1"/>
  <c r="K808" i="1"/>
  <c r="O808" i="1"/>
  <c r="K712" i="1"/>
  <c r="O712" i="1"/>
  <c r="O520" i="1"/>
  <c r="K424" i="1"/>
  <c r="O424" i="1"/>
  <c r="K344" i="1"/>
  <c r="O344" i="1"/>
  <c r="K72" i="1"/>
  <c r="O72" i="1"/>
  <c r="K40" i="1"/>
  <c r="O40" i="1"/>
  <c r="K8" i="1"/>
  <c r="O8" i="1"/>
  <c r="O1351" i="1"/>
  <c r="K1351" i="1"/>
  <c r="O1223" i="1"/>
  <c r="K1223" i="1"/>
  <c r="O919" i="1"/>
  <c r="O871" i="1"/>
  <c r="K871" i="1"/>
  <c r="K807" i="1"/>
  <c r="O807" i="1"/>
  <c r="O359" i="1"/>
  <c r="O1542" i="1"/>
  <c r="K1542" i="1"/>
  <c r="K1014" i="1"/>
  <c r="O1014" i="1"/>
  <c r="K470" i="1"/>
  <c r="O470" i="1"/>
  <c r="K1462" i="1"/>
  <c r="K1255" i="1"/>
  <c r="K1525" i="1"/>
  <c r="K1447" i="1"/>
  <c r="K1285" i="1"/>
  <c r="K1242" i="1"/>
  <c r="K1162" i="1"/>
  <c r="K795" i="1"/>
  <c r="K475" i="1"/>
  <c r="K316" i="1"/>
  <c r="K251" i="1"/>
  <c r="O1416" i="1"/>
  <c r="O1081" i="1"/>
  <c r="O985" i="1"/>
  <c r="O407" i="1"/>
  <c r="O265" i="1"/>
  <c r="O1427" i="1"/>
  <c r="O1347" i="1"/>
  <c r="K1347" i="1"/>
  <c r="O1283" i="1"/>
  <c r="K1283" i="1"/>
  <c r="O1011" i="1"/>
  <c r="K1011" i="1"/>
  <c r="O947" i="1"/>
  <c r="O835" i="1"/>
  <c r="K835" i="1"/>
  <c r="O819" i="1"/>
  <c r="K819" i="1"/>
  <c r="O787" i="1"/>
  <c r="K787" i="1"/>
  <c r="O739" i="1"/>
  <c r="K739" i="1"/>
  <c r="O691" i="1"/>
  <c r="K691" i="1"/>
  <c r="O595" i="1"/>
  <c r="K595" i="1"/>
  <c r="O563" i="1"/>
  <c r="K563" i="1"/>
  <c r="O531" i="1"/>
  <c r="K531" i="1"/>
  <c r="O467" i="1"/>
  <c r="K467" i="1"/>
  <c r="O435" i="1"/>
  <c r="K435" i="1"/>
  <c r="O227" i="1"/>
  <c r="K227" i="1"/>
  <c r="O211" i="1"/>
  <c r="K211" i="1"/>
  <c r="O195" i="1"/>
  <c r="K195" i="1"/>
  <c r="O163" i="1"/>
  <c r="K163" i="1"/>
  <c r="K147" i="1"/>
  <c r="O115" i="1"/>
  <c r="K115" i="1"/>
  <c r="O51" i="1"/>
  <c r="K51" i="1"/>
  <c r="O35" i="1"/>
  <c r="K35" i="1"/>
  <c r="K1375" i="1"/>
  <c r="K1327" i="1"/>
  <c r="K1231" i="1"/>
  <c r="K1183" i="1"/>
  <c r="K1136" i="1"/>
  <c r="K1088" i="1"/>
  <c r="K931" i="1"/>
  <c r="K755" i="1"/>
  <c r="K499" i="1"/>
  <c r="K339" i="1"/>
  <c r="K67" i="1"/>
  <c r="O1517" i="1"/>
  <c r="O1170" i="1"/>
  <c r="K946" i="1"/>
  <c r="O946" i="1"/>
  <c r="O898" i="1"/>
  <c r="K898" i="1"/>
  <c r="K818" i="1"/>
  <c r="O818" i="1"/>
  <c r="O770" i="1"/>
  <c r="K770" i="1"/>
  <c r="K738" i="1"/>
  <c r="O738" i="1"/>
  <c r="K690" i="1"/>
  <c r="O690" i="1"/>
  <c r="O674" i="1"/>
  <c r="K1523" i="1"/>
  <c r="K1374" i="1"/>
  <c r="K1135" i="1"/>
  <c r="K1008" i="1"/>
  <c r="K899" i="1"/>
  <c r="K846" i="1"/>
  <c r="K754" i="1"/>
  <c r="K722" i="1"/>
  <c r="K659" i="1"/>
  <c r="K627" i="1"/>
  <c r="K592" i="1"/>
  <c r="K371" i="1"/>
  <c r="K303" i="1"/>
  <c r="K272" i="1"/>
  <c r="K241" i="1"/>
  <c r="O865" i="1"/>
  <c r="O717" i="1"/>
  <c r="O93" i="1"/>
  <c r="K1057" i="1"/>
  <c r="O1057" i="1"/>
  <c r="O1009" i="1"/>
  <c r="K1009" i="1"/>
  <c r="O993" i="1"/>
  <c r="K993" i="1"/>
  <c r="O929" i="1"/>
  <c r="K929" i="1"/>
  <c r="K673" i="1"/>
  <c r="O657" i="1"/>
  <c r="K657" i="1"/>
  <c r="O593" i="1"/>
  <c r="K593" i="1"/>
  <c r="O577" i="1"/>
  <c r="K577" i="1"/>
  <c r="O481" i="1"/>
  <c r="K481" i="1"/>
  <c r="K417" i="1"/>
  <c r="O321" i="1"/>
  <c r="K321" i="1"/>
  <c r="O193" i="1"/>
  <c r="K193" i="1"/>
  <c r="O161" i="1"/>
  <c r="K161" i="1"/>
  <c r="O145" i="1"/>
  <c r="K145" i="1"/>
  <c r="K17" i="1"/>
  <c r="O17" i="1"/>
  <c r="K1522" i="1"/>
  <c r="K1459" i="1"/>
  <c r="K1373" i="1"/>
  <c r="K1251" i="1"/>
  <c r="K1229" i="1"/>
  <c r="K1181" i="1"/>
  <c r="K1086" i="1"/>
  <c r="K1007" i="1"/>
  <c r="K926" i="1"/>
  <c r="K897" i="1"/>
  <c r="K658" i="1"/>
  <c r="K624" i="1"/>
  <c r="K561" i="1"/>
  <c r="K528" i="1"/>
  <c r="K497" i="1"/>
  <c r="K302" i="1"/>
  <c r="K269" i="1"/>
  <c r="K239" i="1"/>
  <c r="K64" i="1"/>
  <c r="O1437" i="1"/>
  <c r="O1104" i="1"/>
  <c r="O429" i="1"/>
  <c r="O383" i="1"/>
  <c r="O335" i="1"/>
  <c r="O33" i="1"/>
  <c r="K1312" i="1"/>
  <c r="O1312" i="1"/>
  <c r="O992" i="1"/>
  <c r="K992" i="1"/>
  <c r="O752" i="1"/>
  <c r="K752" i="1"/>
  <c r="K672" i="1"/>
  <c r="O672" i="1"/>
  <c r="O576" i="1"/>
  <c r="K576" i="1"/>
  <c r="O496" i="1"/>
  <c r="K496" i="1"/>
  <c r="O368" i="1"/>
  <c r="K368" i="1"/>
  <c r="O256" i="1"/>
  <c r="K256" i="1"/>
  <c r="O240" i="1"/>
  <c r="K240" i="1"/>
  <c r="O224" i="1"/>
  <c r="K224" i="1"/>
  <c r="O208" i="1"/>
  <c r="K208" i="1"/>
  <c r="O128" i="1"/>
  <c r="K128" i="1"/>
  <c r="K1394" i="1"/>
  <c r="K1298" i="1"/>
  <c r="K1250" i="1"/>
  <c r="K1085" i="1"/>
  <c r="K751" i="1"/>
  <c r="K653" i="1"/>
  <c r="K559" i="1"/>
  <c r="K525" i="1"/>
  <c r="K400" i="1"/>
  <c r="K369" i="1"/>
  <c r="K336" i="1"/>
  <c r="K97" i="1"/>
  <c r="K63" i="1"/>
  <c r="O1389" i="1"/>
  <c r="O334" i="1"/>
  <c r="O81" i="1"/>
  <c r="K1551" i="1"/>
  <c r="O1551" i="1"/>
  <c r="K1103" i="1"/>
  <c r="O1103" i="1"/>
  <c r="K1039" i="1"/>
  <c r="O1039" i="1"/>
  <c r="O927" i="1"/>
  <c r="K927" i="1"/>
  <c r="O831" i="1"/>
  <c r="K831" i="1"/>
  <c r="K783" i="1"/>
  <c r="O783" i="1"/>
  <c r="O703" i="1"/>
  <c r="K703" i="1"/>
  <c r="O655" i="1"/>
  <c r="K655" i="1"/>
  <c r="K527" i="1"/>
  <c r="O527" i="1"/>
  <c r="O255" i="1"/>
  <c r="K255" i="1"/>
  <c r="O143" i="1"/>
  <c r="K127" i="1"/>
  <c r="O127" i="1"/>
  <c r="O31" i="1"/>
  <c r="K31" i="1"/>
  <c r="K1520" i="1"/>
  <c r="K1343" i="1"/>
  <c r="K1297" i="1"/>
  <c r="K1249" i="1"/>
  <c r="K1106" i="1"/>
  <c r="K1005" i="1"/>
  <c r="K977" i="1"/>
  <c r="K867" i="1"/>
  <c r="K750" i="1"/>
  <c r="K685" i="1"/>
  <c r="K463" i="1"/>
  <c r="K367" i="1"/>
  <c r="K159" i="1"/>
  <c r="K131" i="1"/>
  <c r="K96" i="1"/>
  <c r="O608" i="1"/>
  <c r="O511" i="1"/>
  <c r="K1326" i="1"/>
  <c r="K1294" i="1"/>
  <c r="O1294" i="1"/>
  <c r="O910" i="1"/>
  <c r="K910" i="1"/>
  <c r="O654" i="1"/>
  <c r="K654" i="1"/>
  <c r="K526" i="1"/>
  <c r="O526" i="1"/>
  <c r="K430" i="1"/>
  <c r="O430" i="1"/>
  <c r="O286" i="1"/>
  <c r="K286" i="1"/>
  <c r="O254" i="1"/>
  <c r="K254" i="1"/>
  <c r="K174" i="1"/>
  <c r="O174" i="1"/>
  <c r="O142" i="1"/>
  <c r="K142" i="1"/>
  <c r="O30" i="1"/>
  <c r="K30" i="1"/>
  <c r="K1539" i="1"/>
  <c r="K1456" i="1"/>
  <c r="K1342" i="1"/>
  <c r="K1296" i="1"/>
  <c r="K1248" i="1"/>
  <c r="K1200" i="1"/>
  <c r="K976" i="1"/>
  <c r="K158" i="1"/>
  <c r="O1345" i="1"/>
  <c r="O945" i="1"/>
  <c r="O509" i="1"/>
  <c r="O238" i="1"/>
  <c r="O78" i="1"/>
  <c r="O1485" i="1"/>
  <c r="K1485" i="1"/>
  <c r="K1469" i="1"/>
  <c r="O1469" i="1"/>
  <c r="K1421" i="1"/>
  <c r="O1421" i="1"/>
  <c r="K1325" i="1"/>
  <c r="K1149" i="1"/>
  <c r="O1149" i="1"/>
  <c r="O877" i="1"/>
  <c r="O797" i="1"/>
  <c r="K797" i="1"/>
  <c r="K765" i="1"/>
  <c r="O765" i="1"/>
  <c r="O221" i="1"/>
  <c r="K221" i="1"/>
  <c r="K125" i="1"/>
  <c r="O125" i="1"/>
  <c r="K1475" i="1"/>
  <c r="K1363" i="1"/>
  <c r="K1247" i="1"/>
  <c r="K1152" i="1"/>
  <c r="K975" i="1"/>
  <c r="K944" i="1"/>
  <c r="O1295" i="1"/>
  <c r="O800" i="1"/>
  <c r="O558" i="1"/>
  <c r="O288" i="1"/>
  <c r="O7" i="1"/>
  <c r="K7" i="1"/>
  <c r="K50" i="1"/>
  <c r="O1480" i="1" l="1"/>
  <c r="O299" i="1"/>
  <c r="K140" i="1"/>
  <c r="K68" i="1"/>
  <c r="K473" i="1"/>
  <c r="K472" i="1"/>
  <c r="K270" i="1"/>
  <c r="K1427" i="1"/>
  <c r="O331" i="1"/>
  <c r="K1227" i="1"/>
  <c r="K838" i="1"/>
  <c r="O140" i="1"/>
  <c r="O68" i="1"/>
  <c r="O200" i="1"/>
  <c r="K704" i="1"/>
  <c r="O1326" i="1"/>
  <c r="O375" i="1"/>
  <c r="K1059" i="1"/>
  <c r="O260" i="1"/>
  <c r="K330" i="1"/>
  <c r="K1159" i="1"/>
  <c r="O1167" i="1"/>
  <c r="O928" i="1"/>
  <c r="O433" i="1"/>
  <c r="K1075" i="1"/>
  <c r="K204" i="1"/>
  <c r="K551" i="1"/>
  <c r="K1114" i="1"/>
  <c r="O964" i="1"/>
  <c r="O310" i="1"/>
  <c r="K555" i="1"/>
  <c r="O196" i="1"/>
  <c r="O38" i="1"/>
  <c r="O1080" i="1"/>
  <c r="O1159" i="1"/>
  <c r="K581" i="1"/>
  <c r="O1129" i="1"/>
  <c r="K326" i="1"/>
  <c r="K433" i="1"/>
  <c r="K928" i="1"/>
  <c r="O1075" i="1"/>
  <c r="O551" i="1"/>
  <c r="O1114" i="1"/>
  <c r="K356" i="1"/>
  <c r="O580" i="1"/>
  <c r="K613" i="1"/>
  <c r="O555" i="1"/>
  <c r="K38" i="1"/>
  <c r="O1112" i="1"/>
  <c r="O1260" i="1"/>
  <c r="K341" i="1"/>
  <c r="K587" i="1"/>
  <c r="O1413" i="1"/>
  <c r="K253" i="1"/>
  <c r="K1454" i="1"/>
  <c r="K953" i="1"/>
  <c r="O90" i="1"/>
  <c r="O1059" i="1"/>
  <c r="K719" i="1"/>
  <c r="K1199" i="1"/>
  <c r="O719" i="1"/>
  <c r="O1199" i="1"/>
  <c r="K1473" i="1"/>
  <c r="K1203" i="1"/>
  <c r="K598" i="1"/>
  <c r="O410" i="1"/>
  <c r="K550" i="1"/>
  <c r="O1386" i="1"/>
  <c r="O356" i="1"/>
  <c r="O613" i="1"/>
  <c r="O102" i="1"/>
  <c r="K1062" i="1"/>
  <c r="K1112" i="1"/>
  <c r="O1225" i="1"/>
  <c r="K1035" i="1"/>
  <c r="O341" i="1"/>
  <c r="O870" i="1"/>
  <c r="O953" i="1"/>
  <c r="K260" i="1"/>
  <c r="K1145" i="1"/>
  <c r="O253" i="1"/>
  <c r="K196" i="1"/>
  <c r="K814" i="1"/>
  <c r="O65" i="1"/>
  <c r="O1473" i="1"/>
  <c r="K275" i="1"/>
  <c r="O1203" i="1"/>
  <c r="K614" i="1"/>
  <c r="K1415" i="1"/>
  <c r="K410" i="1"/>
  <c r="K1052" i="1"/>
  <c r="O550" i="1"/>
  <c r="K1386" i="1"/>
  <c r="K388" i="1"/>
  <c r="K660" i="1"/>
  <c r="K949" i="1"/>
  <c r="K1477" i="1"/>
  <c r="K102" i="1"/>
  <c r="O1062" i="1"/>
  <c r="K1225" i="1"/>
  <c r="O1035" i="1"/>
  <c r="K101" i="1"/>
  <c r="K357" i="1"/>
  <c r="O587" i="1"/>
  <c r="O581" i="1"/>
  <c r="K90" i="1"/>
  <c r="K781" i="1"/>
  <c r="O781" i="1"/>
  <c r="K190" i="1"/>
  <c r="O814" i="1"/>
  <c r="K65" i="1"/>
  <c r="O275" i="1"/>
  <c r="K1235" i="1"/>
  <c r="O614" i="1"/>
  <c r="O1415" i="1"/>
  <c r="O888" i="1"/>
  <c r="O618" i="1"/>
  <c r="O1052" i="1"/>
  <c r="O568" i="1"/>
  <c r="O388" i="1"/>
  <c r="O660" i="1"/>
  <c r="O1477" i="1"/>
  <c r="O1366" i="1"/>
  <c r="O823" i="1"/>
  <c r="O1401" i="1"/>
  <c r="O1387" i="1"/>
  <c r="K1350" i="1"/>
  <c r="K75" i="1"/>
  <c r="O101" i="1"/>
  <c r="O357" i="1"/>
  <c r="O121" i="1"/>
  <c r="K877" i="1"/>
  <c r="O190" i="1"/>
  <c r="K803" i="1"/>
  <c r="O1235" i="1"/>
  <c r="K888" i="1"/>
  <c r="K618" i="1"/>
  <c r="K568" i="1"/>
  <c r="K436" i="1"/>
  <c r="K1092" i="1"/>
  <c r="K1366" i="1"/>
  <c r="K823" i="1"/>
  <c r="K1401" i="1"/>
  <c r="K1387" i="1"/>
  <c r="O1350" i="1"/>
  <c r="O75" i="1"/>
  <c r="K389" i="1"/>
  <c r="O763" i="1"/>
  <c r="K428" i="1"/>
  <c r="O436" i="1"/>
  <c r="O56" i="1"/>
  <c r="O389" i="1"/>
  <c r="K763" i="1"/>
  <c r="K1167" i="1"/>
  <c r="K964" i="1"/>
  <c r="O326" i="1"/>
  <c r="O803" i="1"/>
  <c r="O952" i="1"/>
  <c r="O650" i="1"/>
  <c r="K11" i="1"/>
  <c r="K1166" i="1"/>
  <c r="K143" i="1"/>
  <c r="K911" i="1"/>
  <c r="O1032" i="1"/>
  <c r="K650" i="1"/>
  <c r="O11" i="1"/>
  <c r="O428" i="1"/>
  <c r="K708" i="1"/>
  <c r="O440" i="1"/>
  <c r="K1269" i="1"/>
  <c r="K56" i="1"/>
  <c r="O761" i="1"/>
  <c r="K955" i="1"/>
  <c r="O704" i="1"/>
  <c r="K870" i="1"/>
  <c r="K478" i="1"/>
  <c r="O417" i="1"/>
  <c r="O270" i="1"/>
  <c r="O1166" i="1"/>
  <c r="O911" i="1"/>
  <c r="K674" i="1"/>
  <c r="K1434" i="1"/>
  <c r="K1480" i="1"/>
  <c r="O708" i="1"/>
  <c r="K1396" i="1"/>
  <c r="K440" i="1"/>
  <c r="K299" i="1"/>
  <c r="O1269" i="1"/>
  <c r="O473" i="1"/>
  <c r="O955" i="1"/>
  <c r="O472" i="1"/>
  <c r="O168" i="1"/>
  <c r="K922" i="1"/>
  <c r="K261" i="1"/>
  <c r="K952" i="1"/>
  <c r="O949" i="1"/>
  <c r="K1260" i="1"/>
  <c r="K521" i="1"/>
  <c r="O25" i="1"/>
  <c r="K569" i="1"/>
  <c r="O1436" i="1"/>
  <c r="K1204" i="1"/>
  <c r="K69" i="1"/>
  <c r="K1436" i="1"/>
  <c r="O1204" i="1"/>
  <c r="O69" i="1"/>
  <c r="K234" i="1"/>
  <c r="K1080" i="1"/>
  <c r="K281" i="1"/>
  <c r="O147" i="1"/>
  <c r="K506" i="1"/>
  <c r="K309" i="1"/>
  <c r="O281" i="1"/>
  <c r="K729" i="1"/>
  <c r="O1241" i="1"/>
  <c r="O506" i="1"/>
  <c r="O1300" i="1"/>
  <c r="K121" i="1"/>
  <c r="K761" i="1"/>
  <c r="K372" i="1"/>
  <c r="K580" i="1"/>
  <c r="O1109" i="1"/>
  <c r="O922" i="1"/>
  <c r="K1348" i="1"/>
  <c r="K106" i="1"/>
  <c r="K839" i="1"/>
  <c r="O137" i="1"/>
  <c r="K345" i="1"/>
  <c r="O569" i="1"/>
  <c r="O442" i="1"/>
  <c r="O1384" i="1"/>
  <c r="O664" i="1"/>
  <c r="K1530" i="1"/>
  <c r="K524" i="1"/>
  <c r="K891" i="1"/>
  <c r="K366" i="1"/>
  <c r="O372" i="1"/>
  <c r="K637" i="1"/>
  <c r="O366" i="1"/>
  <c r="K919" i="1"/>
  <c r="K664" i="1"/>
  <c r="K1253" i="1"/>
  <c r="K54" i="1"/>
  <c r="K709" i="1"/>
  <c r="K1208" i="1"/>
  <c r="O1530" i="1"/>
  <c r="O524" i="1"/>
  <c r="O185" i="1"/>
  <c r="O891" i="1"/>
  <c r="O1226" i="1"/>
  <c r="O1001" i="1"/>
  <c r="K1207" i="1"/>
  <c r="O54" i="1"/>
  <c r="K298" i="1"/>
  <c r="K971" i="1"/>
  <c r="O280" i="1"/>
  <c r="O1404" i="1"/>
  <c r="K185" i="1"/>
  <c r="O409" i="1"/>
  <c r="O1207" i="1"/>
  <c r="K644" i="1"/>
  <c r="O298" i="1"/>
  <c r="O971" i="1"/>
  <c r="K280" i="1"/>
  <c r="K1404" i="1"/>
  <c r="K409" i="1"/>
  <c r="K398" i="1"/>
  <c r="O1435" i="1"/>
  <c r="O644" i="1"/>
  <c r="K27" i="1"/>
  <c r="O637" i="1"/>
  <c r="O398" i="1"/>
  <c r="K1219" i="1"/>
  <c r="O1400" i="1"/>
  <c r="K837" i="1"/>
  <c r="O1219" i="1"/>
  <c r="K520" i="1"/>
  <c r="K1400" i="1"/>
  <c r="O837" i="1"/>
  <c r="O151" i="1"/>
  <c r="O1500" i="1"/>
  <c r="K490" i="1"/>
  <c r="O27" i="1"/>
  <c r="K1256" i="1"/>
  <c r="K841" i="1"/>
  <c r="O234" i="1"/>
  <c r="K1435" i="1"/>
  <c r="O1065" i="1"/>
  <c r="K1065" i="1"/>
  <c r="K399" i="1"/>
  <c r="O279" i="1"/>
  <c r="O628" i="1"/>
  <c r="K630" i="1"/>
  <c r="K1500" i="1"/>
  <c r="K601" i="1"/>
  <c r="K1479" i="1"/>
  <c r="K820" i="1"/>
  <c r="O764" i="1"/>
  <c r="O711" i="1"/>
  <c r="O820" i="1"/>
  <c r="K1083" i="1"/>
  <c r="K764" i="1"/>
  <c r="K711" i="1"/>
  <c r="K333" i="1"/>
  <c r="O545" i="1"/>
  <c r="O1313" i="1"/>
  <c r="K963" i="1"/>
  <c r="K1175" i="1"/>
  <c r="O1083" i="1"/>
  <c r="O32" i="1"/>
  <c r="O963" i="1"/>
  <c r="K778" i="1"/>
  <c r="O120" i="1"/>
  <c r="K1313" i="1"/>
  <c r="O1175" i="1"/>
  <c r="K32" i="1"/>
  <c r="K727" i="1"/>
  <c r="O936" i="1"/>
  <c r="O778" i="1"/>
  <c r="K120" i="1"/>
  <c r="O841" i="1"/>
  <c r="K1482" i="1"/>
  <c r="O727" i="1"/>
  <c r="K936" i="1"/>
  <c r="O91" i="1"/>
  <c r="K1555" i="1"/>
  <c r="O1482" i="1"/>
  <c r="K532" i="1"/>
  <c r="O1224" i="1"/>
  <c r="O857" i="1"/>
  <c r="K91" i="1"/>
  <c r="O14" i="1"/>
  <c r="O160" i="1"/>
  <c r="O1555" i="1"/>
  <c r="K1224" i="1"/>
  <c r="K857" i="1"/>
  <c r="O399" i="1"/>
  <c r="K545" i="1"/>
  <c r="O15" i="1"/>
  <c r="O532" i="1"/>
  <c r="K14" i="1"/>
  <c r="K160" i="1"/>
  <c r="O1396" i="1"/>
  <c r="K1156" i="1"/>
  <c r="K392" i="1"/>
  <c r="O169" i="1"/>
  <c r="O521" i="1"/>
  <c r="O729" i="1"/>
  <c r="O333" i="1"/>
  <c r="K15" i="1"/>
  <c r="K1432" i="1"/>
  <c r="O1516" i="1"/>
  <c r="O981" i="1"/>
  <c r="K118" i="1"/>
  <c r="O261" i="1"/>
  <c r="O1432" i="1"/>
  <c r="K1516" i="1"/>
  <c r="O377" i="1"/>
  <c r="K537" i="1"/>
  <c r="K981" i="1"/>
  <c r="K843" i="1"/>
  <c r="O118" i="1"/>
  <c r="K588" i="1"/>
  <c r="K377" i="1"/>
  <c r="O537" i="1"/>
  <c r="K513" i="1"/>
  <c r="K390" i="1"/>
  <c r="K759" i="1"/>
  <c r="O390" i="1"/>
  <c r="O134" i="1"/>
  <c r="O179" i="1"/>
  <c r="O1272" i="1"/>
  <c r="O363" i="1"/>
  <c r="K363" i="1"/>
  <c r="K308" i="1"/>
  <c r="O572" i="1"/>
  <c r="K1559" i="1"/>
  <c r="O308" i="1"/>
  <c r="O1559" i="1"/>
  <c r="K201" i="1"/>
  <c r="O604" i="1"/>
  <c r="O621" i="1"/>
  <c r="K1117" i="1"/>
  <c r="K1185" i="1"/>
  <c r="O451" i="1"/>
  <c r="O342" i="1"/>
  <c r="O1180" i="1"/>
  <c r="K951" i="1"/>
  <c r="O682" i="1"/>
  <c r="K228" i="1"/>
  <c r="O1158" i="1"/>
  <c r="O1192" i="1"/>
  <c r="K508" i="1"/>
  <c r="K412" i="1"/>
  <c r="K809" i="1"/>
  <c r="O635" i="1"/>
  <c r="O1518" i="1"/>
  <c r="O376" i="1"/>
  <c r="O673" i="1"/>
  <c r="O1185" i="1"/>
  <c r="K1170" i="1"/>
  <c r="K179" i="1"/>
  <c r="O951" i="1"/>
  <c r="O860" i="1"/>
  <c r="O228" i="1"/>
  <c r="K1192" i="1"/>
  <c r="K572" i="1"/>
  <c r="O412" i="1"/>
  <c r="K376" i="1"/>
  <c r="O1325" i="1"/>
  <c r="K769" i="1"/>
  <c r="K1393" i="1"/>
  <c r="O184" i="1"/>
  <c r="K406" i="1"/>
  <c r="K854" i="1"/>
  <c r="O1511" i="1"/>
  <c r="K1220" i="1"/>
  <c r="O588" i="1"/>
  <c r="K805" i="1"/>
  <c r="K859" i="1"/>
  <c r="O598" i="1"/>
  <c r="K1111" i="1"/>
  <c r="O769" i="1"/>
  <c r="O1393" i="1"/>
  <c r="K947" i="1"/>
  <c r="O1111" i="1"/>
  <c r="K184" i="1"/>
  <c r="O406" i="1"/>
  <c r="O854" i="1"/>
  <c r="K1511" i="1"/>
  <c r="O1220" i="1"/>
  <c r="O805" i="1"/>
  <c r="O393" i="1"/>
  <c r="K1560" i="1"/>
  <c r="K1001" i="1"/>
  <c r="O237" i="1"/>
  <c r="O1453" i="1"/>
  <c r="O478" i="1"/>
  <c r="O1454" i="1"/>
  <c r="K95" i="1"/>
  <c r="O513" i="1"/>
  <c r="O881" i="1"/>
  <c r="K83" i="1"/>
  <c r="K1331" i="1"/>
  <c r="O426" i="1"/>
  <c r="K1147" i="1"/>
  <c r="O1092" i="1"/>
  <c r="O1157" i="1"/>
  <c r="K970" i="1"/>
  <c r="K108" i="1"/>
  <c r="K1132" i="1"/>
  <c r="K1272" i="1"/>
  <c r="K1562" i="1"/>
  <c r="K652" i="1"/>
  <c r="K604" i="1"/>
  <c r="O89" i="1"/>
  <c r="K233" i="1"/>
  <c r="O885" i="1"/>
  <c r="O677" i="1"/>
  <c r="O768" i="1"/>
  <c r="K426" i="1"/>
  <c r="O1147" i="1"/>
  <c r="K1110" i="1"/>
  <c r="O343" i="1"/>
  <c r="K516" i="1"/>
  <c r="O902" i="1"/>
  <c r="O970" i="1"/>
  <c r="O108" i="1"/>
  <c r="O1132" i="1"/>
  <c r="O652" i="1"/>
  <c r="K842" i="1"/>
  <c r="K89" i="1"/>
  <c r="K1453" i="1"/>
  <c r="O95" i="1"/>
  <c r="O83" i="1"/>
  <c r="O1331" i="1"/>
  <c r="O1110" i="1"/>
  <c r="K343" i="1"/>
  <c r="O516" i="1"/>
  <c r="K902" i="1"/>
  <c r="K1148" i="1"/>
  <c r="K37" i="1"/>
  <c r="O842" i="1"/>
  <c r="K881" i="1"/>
  <c r="K237" i="1"/>
  <c r="K813" i="1"/>
  <c r="K1519" i="1"/>
  <c r="K768" i="1"/>
  <c r="K99" i="1"/>
  <c r="O813" i="1"/>
  <c r="O1519" i="1"/>
  <c r="O16" i="1"/>
  <c r="O99" i="1"/>
  <c r="K1317" i="1"/>
  <c r="K1414" i="1"/>
  <c r="K918" i="1"/>
  <c r="K999" i="1"/>
  <c r="O1148" i="1"/>
  <c r="O776" i="1"/>
  <c r="O1257" i="1"/>
  <c r="O37" i="1"/>
  <c r="K453" i="1"/>
  <c r="O759" i="1"/>
  <c r="O1468" i="1"/>
  <c r="O296" i="1"/>
  <c r="O1562" i="1"/>
  <c r="K393" i="1"/>
  <c r="O1317" i="1"/>
  <c r="O1414" i="1"/>
  <c r="O918" i="1"/>
  <c r="O999" i="1"/>
  <c r="K1484" i="1"/>
  <c r="K1257" i="1"/>
  <c r="K907" i="1"/>
  <c r="O236" i="1"/>
  <c r="O453" i="1"/>
  <c r="K1468" i="1"/>
  <c r="K296" i="1"/>
  <c r="K301" i="1"/>
  <c r="O301" i="1"/>
  <c r="O307" i="1"/>
  <c r="K519" i="1"/>
  <c r="K662" i="1"/>
  <c r="O232" i="1"/>
  <c r="O619" i="1"/>
  <c r="O1484" i="1"/>
  <c r="K868" i="1"/>
  <c r="O840" i="1"/>
  <c r="O921" i="1"/>
  <c r="O1273" i="1"/>
  <c r="K602" i="1"/>
  <c r="O907" i="1"/>
  <c r="K236" i="1"/>
  <c r="O1144" i="1"/>
  <c r="O1560" i="1"/>
  <c r="K16" i="1"/>
  <c r="O1021" i="1"/>
  <c r="K1544" i="1"/>
  <c r="O662" i="1"/>
  <c r="K232" i="1"/>
  <c r="K538" i="1"/>
  <c r="K619" i="1"/>
  <c r="O868" i="1"/>
  <c r="K840" i="1"/>
  <c r="K921" i="1"/>
  <c r="K1273" i="1"/>
  <c r="O602" i="1"/>
  <c r="K59" i="1"/>
  <c r="O633" i="1"/>
  <c r="K1144" i="1"/>
  <c r="O1156" i="1"/>
  <c r="K307" i="1"/>
  <c r="K86" i="1"/>
  <c r="O519" i="1"/>
  <c r="K1021" i="1"/>
  <c r="O625" i="1"/>
  <c r="O86" i="1"/>
  <c r="O1544" i="1"/>
  <c r="O476" i="1"/>
  <c r="K327" i="1"/>
  <c r="O538" i="1"/>
  <c r="K1060" i="1"/>
  <c r="K741" i="1"/>
  <c r="K360" i="1"/>
  <c r="K1049" i="1"/>
  <c r="O59" i="1"/>
  <c r="K533" i="1"/>
  <c r="K633" i="1"/>
  <c r="O859" i="1"/>
  <c r="K432" i="1"/>
  <c r="O432" i="1"/>
  <c r="K621" i="1"/>
  <c r="O1117" i="1"/>
  <c r="K625" i="1"/>
  <c r="K451" i="1"/>
  <c r="K342" i="1"/>
  <c r="K1180" i="1"/>
  <c r="K476" i="1"/>
  <c r="O327" i="1"/>
  <c r="K682" i="1"/>
  <c r="O1060" i="1"/>
  <c r="O741" i="1"/>
  <c r="K1158" i="1"/>
  <c r="O360" i="1"/>
  <c r="O1049" i="1"/>
  <c r="O508" i="1"/>
  <c r="O533" i="1"/>
  <c r="O809" i="1"/>
  <c r="K635" i="1"/>
  <c r="K1518" i="1"/>
  <c r="O899" i="1"/>
  <c r="N899" i="1"/>
  <c r="O1264" i="1"/>
  <c r="N1264" i="1"/>
  <c r="K1264" i="1"/>
  <c r="O847" i="1"/>
  <c r="N847" i="1"/>
  <c r="K847" i="1"/>
  <c r="O1162" i="1"/>
  <c r="N1162" i="1"/>
  <c r="O1475" i="1"/>
  <c r="N1475" i="1"/>
  <c r="O827" i="1"/>
  <c r="N827" i="1"/>
  <c r="K827" i="1"/>
  <c r="N574" i="1"/>
  <c r="K574" i="1"/>
  <c r="O574" i="1"/>
  <c r="K288" i="1"/>
  <c r="N288" i="1"/>
  <c r="O1520" i="1"/>
  <c r="N1520" i="1"/>
  <c r="K287" i="1"/>
  <c r="N287" i="1"/>
  <c r="O287" i="1"/>
  <c r="K973" i="1"/>
  <c r="N973" i="1"/>
  <c r="O973" i="1"/>
  <c r="K1452" i="1"/>
  <c r="N1452" i="1"/>
  <c r="K583" i="1"/>
  <c r="N583" i="1"/>
  <c r="O1125" i="1"/>
  <c r="N1125" i="1"/>
  <c r="K1125" i="1"/>
  <c r="O1552" i="1"/>
  <c r="N1552" i="1"/>
  <c r="O755" i="1"/>
  <c r="N755" i="1"/>
  <c r="K306" i="1"/>
  <c r="N306" i="1"/>
  <c r="K984" i="1"/>
  <c r="N984" i="1"/>
  <c r="K335" i="1"/>
  <c r="N335" i="1"/>
  <c r="O1245" i="1"/>
  <c r="N1245" i="1"/>
  <c r="K1245" i="1"/>
  <c r="O542" i="1"/>
  <c r="N542" i="1"/>
  <c r="K1383" i="1"/>
  <c r="N1383" i="1"/>
  <c r="O1383" i="1"/>
  <c r="O48" i="1"/>
  <c r="N48" i="1"/>
  <c r="O244" i="1"/>
  <c r="N244" i="1"/>
  <c r="O1487" i="1"/>
  <c r="N1487" i="1"/>
  <c r="O79" i="1"/>
  <c r="N79" i="1"/>
  <c r="K79" i="1"/>
  <c r="O85" i="1"/>
  <c r="N85" i="1"/>
  <c r="K81" i="1"/>
  <c r="N81" i="1"/>
  <c r="O689" i="1"/>
  <c r="N689" i="1"/>
  <c r="K62" i="1"/>
  <c r="N62" i="1"/>
  <c r="O1200" i="1"/>
  <c r="N1200" i="1"/>
  <c r="K686" i="1"/>
  <c r="N686" i="1"/>
  <c r="O686" i="1"/>
  <c r="O1025" i="1"/>
  <c r="N1025" i="1"/>
  <c r="K608" i="1"/>
  <c r="N608" i="1"/>
  <c r="O959" i="1"/>
  <c r="N959" i="1"/>
  <c r="K959" i="1"/>
  <c r="O515" i="1"/>
  <c r="N515" i="1"/>
  <c r="O44" i="1"/>
  <c r="N44" i="1"/>
  <c r="K1277" i="1"/>
  <c r="N1277" i="1"/>
  <c r="O1231" i="1"/>
  <c r="N1231" i="1"/>
  <c r="K865" i="1"/>
  <c r="N865" i="1"/>
  <c r="K408" i="1"/>
  <c r="N408" i="1"/>
  <c r="K717" i="1"/>
  <c r="N717" i="1"/>
  <c r="K362" i="1"/>
  <c r="N362" i="1"/>
  <c r="O3" i="1"/>
  <c r="N3" i="1"/>
  <c r="O926" i="1"/>
  <c r="N926" i="1"/>
  <c r="O369" i="1"/>
  <c r="N369" i="1"/>
  <c r="O575" i="1"/>
  <c r="N575" i="1"/>
  <c r="K575" i="1"/>
  <c r="K242" i="1"/>
  <c r="N242" i="1"/>
  <c r="O242" i="1"/>
  <c r="O1266" i="1"/>
  <c r="N1266" i="1"/>
  <c r="O975" i="1"/>
  <c r="N975" i="1"/>
  <c r="K679" i="1"/>
  <c r="N679" i="1"/>
  <c r="O367" i="1"/>
  <c r="N367" i="1"/>
  <c r="O1050" i="1"/>
  <c r="K1050" i="1"/>
  <c r="N1050" i="1"/>
  <c r="O485" i="1"/>
  <c r="N485" i="1"/>
  <c r="O667" i="1"/>
  <c r="N667" i="1"/>
  <c r="O411" i="1"/>
  <c r="N411" i="1"/>
  <c r="O1462" i="1"/>
  <c r="N1462" i="1"/>
  <c r="K694" i="1"/>
  <c r="N694" i="1"/>
  <c r="K165" i="1"/>
  <c r="K169" i="1"/>
  <c r="K329" i="1"/>
  <c r="O471" i="1"/>
  <c r="O1403" i="1"/>
  <c r="N1403" i="1"/>
  <c r="K1488" i="1"/>
  <c r="N1488" i="1"/>
  <c r="O1488" i="1"/>
  <c r="O629" i="1"/>
  <c r="N629" i="1"/>
  <c r="O1308" i="1"/>
  <c r="N1308" i="1"/>
  <c r="O463" i="1"/>
  <c r="N463" i="1"/>
  <c r="O1525" i="1"/>
  <c r="N1525" i="1"/>
  <c r="O1449" i="1"/>
  <c r="N1449" i="1"/>
  <c r="K1240" i="1"/>
  <c r="N1240" i="1"/>
  <c r="K205" i="1"/>
  <c r="N205" i="1"/>
  <c r="O205" i="1"/>
  <c r="O1410" i="1"/>
  <c r="N1410" i="1"/>
  <c r="K1410" i="1"/>
  <c r="K1074" i="1"/>
  <c r="N1074" i="1"/>
  <c r="O1512" i="1"/>
  <c r="N1512" i="1"/>
  <c r="O685" i="1"/>
  <c r="N685" i="1"/>
  <c r="K215" i="1"/>
  <c r="N215" i="1"/>
  <c r="K1214" i="1"/>
  <c r="N1214" i="1"/>
  <c r="O1214" i="1"/>
  <c r="O189" i="1"/>
  <c r="N189" i="1"/>
  <c r="K189" i="1"/>
  <c r="O1456" i="1"/>
  <c r="N1456" i="1"/>
  <c r="O853" i="1"/>
  <c r="N853" i="1"/>
  <c r="O1195" i="1"/>
  <c r="N1195" i="1"/>
  <c r="O675" i="1"/>
  <c r="N675" i="1"/>
  <c r="K42" i="1"/>
  <c r="N42" i="1"/>
  <c r="K1193" i="1"/>
  <c r="N1193" i="1"/>
  <c r="K671" i="1"/>
  <c r="N671" i="1"/>
  <c r="O671" i="1"/>
  <c r="K41" i="1"/>
  <c r="N41" i="1"/>
  <c r="O653" i="1"/>
  <c r="N653" i="1"/>
  <c r="K18" i="1"/>
  <c r="N18" i="1"/>
  <c r="O18" i="1"/>
  <c r="O1172" i="1"/>
  <c r="N1172" i="1"/>
  <c r="K1172" i="1"/>
  <c r="O645" i="1"/>
  <c r="N645" i="1"/>
  <c r="K645" i="1"/>
  <c r="K578" i="1"/>
  <c r="N578" i="1"/>
  <c r="O578" i="1"/>
  <c r="O933" i="1"/>
  <c r="N933" i="1"/>
  <c r="O13" i="1"/>
  <c r="N13" i="1"/>
  <c r="K13" i="1"/>
  <c r="K894" i="1"/>
  <c r="N894" i="1"/>
  <c r="O378" i="1"/>
  <c r="N378" i="1"/>
  <c r="O340" i="1"/>
  <c r="N340" i="1"/>
  <c r="K340" i="1"/>
  <c r="O1547" i="1"/>
  <c r="N1547" i="1"/>
  <c r="K1547" i="1"/>
  <c r="O1236" i="1"/>
  <c r="N1236" i="1"/>
  <c r="O906" i="1"/>
  <c r="N906" i="1"/>
  <c r="O561" i="1"/>
  <c r="N561" i="1"/>
  <c r="O206" i="1"/>
  <c r="N206" i="1"/>
  <c r="K206" i="1"/>
  <c r="O789" i="1"/>
  <c r="N789" i="1"/>
  <c r="O82" i="1"/>
  <c r="N82" i="1"/>
  <c r="O702" i="1"/>
  <c r="N702" i="1"/>
  <c r="O1486" i="1"/>
  <c r="N1486" i="1"/>
  <c r="O1189" i="1"/>
  <c r="N1189" i="1"/>
  <c r="K1189" i="1"/>
  <c r="O878" i="1"/>
  <c r="N878" i="1"/>
  <c r="K878" i="1"/>
  <c r="O222" i="1"/>
  <c r="N222" i="1"/>
  <c r="O1523" i="1"/>
  <c r="N1523" i="1"/>
  <c r="O1248" i="1"/>
  <c r="N1248" i="1"/>
  <c r="O957" i="1"/>
  <c r="N957" i="1"/>
  <c r="K957" i="1"/>
  <c r="O659" i="1"/>
  <c r="N659" i="1"/>
  <c r="K1033" i="1"/>
  <c r="N1033" i="1"/>
  <c r="K175" i="1"/>
  <c r="N175" i="1"/>
  <c r="O175" i="1"/>
  <c r="O139" i="1"/>
  <c r="N139" i="1"/>
  <c r="K1446" i="1"/>
  <c r="N1446" i="1"/>
  <c r="O1190" i="1"/>
  <c r="N1190" i="1"/>
  <c r="O934" i="1"/>
  <c r="N934" i="1"/>
  <c r="O678" i="1"/>
  <c r="N678" i="1"/>
  <c r="O422" i="1"/>
  <c r="N422" i="1"/>
  <c r="O1161" i="1"/>
  <c r="O165" i="1"/>
  <c r="K1178" i="1"/>
  <c r="K471" i="1"/>
  <c r="O501" i="1"/>
  <c r="N501" i="1"/>
  <c r="K501" i="1"/>
  <c r="O1474" i="1"/>
  <c r="N1474" i="1"/>
  <c r="N258" i="1"/>
  <c r="K258" i="1"/>
  <c r="O258" i="1"/>
  <c r="O403" i="1"/>
  <c r="N403" i="1"/>
  <c r="O784" i="1"/>
  <c r="N784" i="1"/>
  <c r="O579" i="1"/>
  <c r="N579" i="1"/>
  <c r="K579" i="1"/>
  <c r="K313" i="1"/>
  <c r="N313" i="1"/>
  <c r="K153" i="1"/>
  <c r="N153" i="1"/>
  <c r="O1556" i="1"/>
  <c r="N1556" i="1"/>
  <c r="K1460" i="1"/>
  <c r="N1460" i="1"/>
  <c r="O1390" i="1"/>
  <c r="N1390" i="1"/>
  <c r="K1191" i="1"/>
  <c r="N1191" i="1"/>
  <c r="N110" i="1"/>
  <c r="O110" i="1"/>
  <c r="K110" i="1"/>
  <c r="K1369" i="1"/>
  <c r="N1369" i="1"/>
  <c r="O444" i="1"/>
  <c r="N444" i="1"/>
  <c r="O1467" i="1"/>
  <c r="N1467" i="1"/>
  <c r="K622" i="1"/>
  <c r="N622" i="1"/>
  <c r="O1198" i="1"/>
  <c r="N1198" i="1"/>
  <c r="O129" i="1"/>
  <c r="N129" i="1"/>
  <c r="K874" i="1"/>
  <c r="N874" i="1"/>
  <c r="O874" i="1"/>
  <c r="K226" i="1"/>
  <c r="N226" i="1"/>
  <c r="O226" i="1"/>
  <c r="O1173" i="1"/>
  <c r="N1173" i="1"/>
  <c r="K434" i="1"/>
  <c r="N434" i="1"/>
  <c r="O643" i="1"/>
  <c r="N643" i="1"/>
  <c r="K643" i="1"/>
  <c r="O144" i="1"/>
  <c r="N144" i="1"/>
  <c r="O1422" i="1"/>
  <c r="N1422" i="1"/>
  <c r="N1165" i="1"/>
  <c r="K1165" i="1"/>
  <c r="O1165" i="1"/>
  <c r="O1163" i="1"/>
  <c r="N1163" i="1"/>
  <c r="O631" i="1"/>
  <c r="N631" i="1"/>
  <c r="K1549" i="1"/>
  <c r="N1549" i="1"/>
  <c r="O610" i="1"/>
  <c r="N610" i="1"/>
  <c r="O1546" i="1"/>
  <c r="N1546" i="1"/>
  <c r="K983" i="1"/>
  <c r="N983" i="1"/>
  <c r="O549" i="1"/>
  <c r="N549" i="1"/>
  <c r="O76" i="1"/>
  <c r="N76" i="1"/>
  <c r="O908" i="1"/>
  <c r="N908" i="1"/>
  <c r="O458" i="1"/>
  <c r="N458" i="1"/>
  <c r="K1563" i="1"/>
  <c r="N1563" i="1"/>
  <c r="O1233" i="1"/>
  <c r="N1233" i="1"/>
  <c r="K1233" i="1"/>
  <c r="O1521" i="1"/>
  <c r="N1521" i="1"/>
  <c r="O815" i="1"/>
  <c r="N815" i="1"/>
  <c r="N351" i="1"/>
  <c r="O351" i="1"/>
  <c r="K351" i="1"/>
  <c r="N318" i="1"/>
  <c r="O318" i="1"/>
  <c r="K318" i="1"/>
  <c r="K1529" i="1"/>
  <c r="N1529" i="1"/>
  <c r="O1216" i="1"/>
  <c r="N1216" i="1"/>
  <c r="K416" i="1"/>
  <c r="N416" i="1"/>
  <c r="K61" i="1"/>
  <c r="N61" i="1"/>
  <c r="O61" i="1"/>
  <c r="O323" i="1"/>
  <c r="N323" i="1"/>
  <c r="K323" i="1"/>
  <c r="O1506" i="1"/>
  <c r="N1506" i="1"/>
  <c r="K1506" i="1"/>
  <c r="K1230" i="1"/>
  <c r="N1230" i="1"/>
  <c r="O1230" i="1"/>
  <c r="K939" i="1"/>
  <c r="N939" i="1"/>
  <c r="O640" i="1"/>
  <c r="N640" i="1"/>
  <c r="K640" i="1"/>
  <c r="K328" i="1"/>
  <c r="N328" i="1"/>
  <c r="K1016" i="1"/>
  <c r="N1016" i="1"/>
  <c r="O449" i="1"/>
  <c r="N449" i="1"/>
  <c r="O157" i="1"/>
  <c r="N157" i="1"/>
  <c r="O379" i="1"/>
  <c r="N379" i="1"/>
  <c r="O123" i="1"/>
  <c r="N123" i="1"/>
  <c r="O1430" i="1"/>
  <c r="N1430" i="1"/>
  <c r="K1174" i="1"/>
  <c r="N1174" i="1"/>
  <c r="O150" i="1"/>
  <c r="N150" i="1"/>
  <c r="O1178" i="1"/>
  <c r="N112" i="1"/>
  <c r="O112" i="1"/>
  <c r="K112" i="1"/>
  <c r="O670" i="1"/>
  <c r="N670" i="1"/>
  <c r="O757" i="1"/>
  <c r="N757" i="1"/>
  <c r="O979" i="1"/>
  <c r="N979" i="1"/>
  <c r="O154" i="1"/>
  <c r="N154" i="1"/>
  <c r="O1491" i="1"/>
  <c r="N1491" i="1"/>
  <c r="O1392" i="1"/>
  <c r="N1392" i="1"/>
  <c r="N1310" i="1"/>
  <c r="K1310" i="1"/>
  <c r="O1310" i="1"/>
  <c r="O1138" i="1"/>
  <c r="N1138" i="1"/>
  <c r="K1138" i="1"/>
  <c r="O23" i="1"/>
  <c r="N23" i="1"/>
  <c r="O796" i="1"/>
  <c r="N796" i="1"/>
  <c r="O1428" i="1"/>
  <c r="N1428" i="1"/>
  <c r="K544" i="1"/>
  <c r="N544" i="1"/>
  <c r="O544" i="1"/>
  <c r="K39" i="1"/>
  <c r="N39" i="1"/>
  <c r="K1130" i="1"/>
  <c r="N1130" i="1"/>
  <c r="K385" i="1"/>
  <c r="N385" i="1"/>
  <c r="K1282" i="1"/>
  <c r="N1282" i="1"/>
  <c r="O591" i="1"/>
  <c r="N591" i="1"/>
  <c r="O1490" i="1"/>
  <c r="N1490" i="1"/>
  <c r="O1391" i="1"/>
  <c r="N1391" i="1"/>
  <c r="O1538" i="1"/>
  <c r="N1538" i="1"/>
  <c r="O1134" i="1"/>
  <c r="N1134" i="1"/>
  <c r="O597" i="1"/>
  <c r="N597" i="1"/>
  <c r="K1537" i="1"/>
  <c r="N1537" i="1"/>
  <c r="O594" i="1"/>
  <c r="N594" i="1"/>
  <c r="K594" i="1"/>
  <c r="K1527" i="1"/>
  <c r="N1527" i="1"/>
  <c r="O1527" i="1"/>
  <c r="O1522" i="1"/>
  <c r="N1522" i="1"/>
  <c r="O567" i="1"/>
  <c r="N567" i="1"/>
  <c r="O1311" i="1"/>
  <c r="N1311" i="1"/>
  <c r="K1311" i="1"/>
  <c r="O960" i="1"/>
  <c r="N960" i="1"/>
  <c r="K960" i="1"/>
  <c r="O45" i="1"/>
  <c r="N45" i="1"/>
  <c r="K45" i="1"/>
  <c r="O882" i="1"/>
  <c r="N882" i="1"/>
  <c r="K882" i="1"/>
  <c r="O1211" i="1"/>
  <c r="N1211" i="1"/>
  <c r="K381" i="1"/>
  <c r="N381" i="1"/>
  <c r="O1502" i="1"/>
  <c r="N1502" i="1"/>
  <c r="K1164" i="1"/>
  <c r="N1164" i="1"/>
  <c r="O788" i="1"/>
  <c r="N788" i="1"/>
  <c r="O319" i="1"/>
  <c r="N319" i="1"/>
  <c r="K319" i="1"/>
  <c r="O1196" i="1"/>
  <c r="N1196" i="1"/>
  <c r="O864" i="1"/>
  <c r="N864" i="1"/>
  <c r="O162" i="1"/>
  <c r="N162" i="1"/>
  <c r="O749" i="1"/>
  <c r="N749" i="1"/>
  <c r="K656" i="1"/>
  <c r="N656" i="1"/>
  <c r="O1450" i="1"/>
  <c r="N1450" i="1"/>
  <c r="O1150" i="1"/>
  <c r="N1150" i="1"/>
  <c r="O180" i="1"/>
  <c r="N180" i="1"/>
  <c r="K1489" i="1"/>
  <c r="N1489" i="1"/>
  <c r="O1489" i="1"/>
  <c r="O1212" i="1"/>
  <c r="N1212" i="1"/>
  <c r="O723" i="1"/>
  <c r="N723" i="1"/>
  <c r="K431" i="1"/>
  <c r="N431" i="1"/>
  <c r="O138" i="1"/>
  <c r="N138" i="1"/>
  <c r="K107" i="1"/>
  <c r="N107" i="1"/>
  <c r="K646" i="1"/>
  <c r="N646" i="1"/>
  <c r="O1155" i="1"/>
  <c r="N1155" i="1"/>
  <c r="O373" i="1"/>
  <c r="N373" i="1"/>
  <c r="O314" i="1"/>
  <c r="N314" i="1"/>
  <c r="K2" i="1"/>
  <c r="N2" i="1"/>
  <c r="K1499" i="1"/>
  <c r="N1499" i="1"/>
  <c r="K1082" i="1"/>
  <c r="N1082" i="1"/>
  <c r="O1534" i="1"/>
  <c r="N1534" i="1"/>
  <c r="K1534" i="1"/>
  <c r="O734" i="1"/>
  <c r="N734" i="1"/>
  <c r="K734" i="1"/>
  <c r="O1280" i="1"/>
  <c r="N1280" i="1"/>
  <c r="O269" i="1"/>
  <c r="N269" i="1"/>
  <c r="O912" i="1"/>
  <c r="N912" i="1"/>
  <c r="O1388" i="1"/>
  <c r="N1388" i="1"/>
  <c r="O1089" i="1"/>
  <c r="N1089" i="1"/>
  <c r="O1545" i="1"/>
  <c r="N1545" i="1"/>
  <c r="K744" i="1"/>
  <c r="N744" i="1"/>
  <c r="O126" i="1"/>
  <c r="N126" i="1"/>
  <c r="K126" i="1"/>
  <c r="K1096" i="1"/>
  <c r="N1096" i="1"/>
  <c r="O1244" i="1"/>
  <c r="N1244" i="1"/>
  <c r="O1459" i="1"/>
  <c r="N1459" i="1"/>
  <c r="O861" i="1"/>
  <c r="N861" i="1"/>
  <c r="K861" i="1"/>
  <c r="O1362" i="1"/>
  <c r="N1362" i="1"/>
  <c r="K1517" i="1"/>
  <c r="N1517" i="1"/>
  <c r="O1106" i="1"/>
  <c r="N1106" i="1"/>
  <c r="O557" i="1"/>
  <c r="N557" i="1"/>
  <c r="O1105" i="1"/>
  <c r="N1105" i="1"/>
  <c r="K553" i="1"/>
  <c r="N553" i="1"/>
  <c r="O1503" i="1"/>
  <c r="N1503" i="1"/>
  <c r="O1087" i="1"/>
  <c r="N1087" i="1"/>
  <c r="K529" i="1"/>
  <c r="N529" i="1"/>
  <c r="O1291" i="1"/>
  <c r="N1291" i="1"/>
  <c r="K489" i="1"/>
  <c r="N489" i="1"/>
  <c r="O1188" i="1"/>
  <c r="N1188" i="1"/>
  <c r="K1188" i="1"/>
  <c r="O817" i="1"/>
  <c r="N817" i="1"/>
  <c r="K817" i="1"/>
  <c r="K353" i="1"/>
  <c r="N353" i="1"/>
  <c r="O353" i="1"/>
  <c r="O1143" i="1"/>
  <c r="N1143" i="1"/>
  <c r="O290" i="1"/>
  <c r="N290" i="1"/>
  <c r="O274" i="1"/>
  <c r="N274" i="1"/>
  <c r="K274" i="1"/>
  <c r="K1492" i="1"/>
  <c r="N1492" i="1"/>
  <c r="K495" i="1"/>
  <c r="N495" i="1"/>
  <c r="O141" i="1"/>
  <c r="N141" i="1"/>
  <c r="O371" i="1"/>
  <c r="N371" i="1"/>
  <c r="O634" i="1"/>
  <c r="N634" i="1"/>
  <c r="K1131" i="1"/>
  <c r="N1131" i="1"/>
  <c r="O1131" i="1"/>
  <c r="K493" i="1"/>
  <c r="N493" i="1"/>
  <c r="O493" i="1"/>
  <c r="O1472" i="1"/>
  <c r="N1472" i="1"/>
  <c r="K1472" i="1"/>
  <c r="O1194" i="1"/>
  <c r="N1194" i="1"/>
  <c r="O903" i="1"/>
  <c r="N903" i="1"/>
  <c r="K289" i="1"/>
  <c r="N289" i="1"/>
  <c r="O1255" i="1"/>
  <c r="N1255" i="1"/>
  <c r="O705" i="1"/>
  <c r="N705" i="1"/>
  <c r="O413" i="1"/>
  <c r="N413" i="1"/>
  <c r="K413" i="1"/>
  <c r="K603" i="1"/>
  <c r="N603" i="1"/>
  <c r="O347" i="1"/>
  <c r="N347" i="1"/>
  <c r="O1398" i="1"/>
  <c r="N1398" i="1"/>
  <c r="O1142" i="1"/>
  <c r="N1142" i="1"/>
  <c r="O886" i="1"/>
  <c r="N886" i="1"/>
  <c r="O374" i="1"/>
  <c r="N374" i="1"/>
  <c r="K197" i="1"/>
  <c r="O1479" i="1"/>
  <c r="K1405" i="1"/>
  <c r="N1405" i="1"/>
  <c r="O1265" i="1"/>
  <c r="N1265" i="1"/>
  <c r="K1265" i="1"/>
  <c r="O1346" i="1"/>
  <c r="N1346" i="1"/>
  <c r="K1463" i="1"/>
  <c r="N1463" i="1"/>
  <c r="K560" i="1"/>
  <c r="N560" i="1"/>
  <c r="K642" i="1"/>
  <c r="N642" i="1"/>
  <c r="O156" i="1"/>
  <c r="N156" i="1"/>
  <c r="K1501" i="1"/>
  <c r="N1501" i="1"/>
  <c r="O1357" i="1"/>
  <c r="N1357" i="1"/>
  <c r="K1357" i="1"/>
  <c r="O1140" i="1"/>
  <c r="N1140" i="1"/>
  <c r="K1037" i="1"/>
  <c r="N1037" i="1"/>
  <c r="O1037" i="1"/>
  <c r="K1498" i="1"/>
  <c r="N1498" i="1"/>
  <c r="O663" i="1"/>
  <c r="N663" i="1"/>
  <c r="O849" i="1"/>
  <c r="N849" i="1"/>
  <c r="O1344" i="1"/>
  <c r="N1344" i="1"/>
  <c r="O1040" i="1"/>
  <c r="N1040" i="1"/>
  <c r="O1505" i="1"/>
  <c r="N1505" i="1"/>
  <c r="K1505" i="1"/>
  <c r="K681" i="1"/>
  <c r="N681" i="1"/>
  <c r="K1058" i="1"/>
  <c r="N1058" i="1"/>
  <c r="O1213" i="1"/>
  <c r="N1213" i="1"/>
  <c r="O484" i="1"/>
  <c r="N484" i="1"/>
  <c r="O816" i="1"/>
  <c r="N816" i="1"/>
  <c r="K816" i="1"/>
  <c r="O455" i="1"/>
  <c r="N455" i="1"/>
  <c r="O661" i="1"/>
  <c r="N661" i="1"/>
  <c r="K661" i="1"/>
  <c r="K1496" i="1"/>
  <c r="N1496" i="1"/>
  <c r="O1077" i="1"/>
  <c r="N1077" i="1"/>
  <c r="K514" i="1"/>
  <c r="N514" i="1"/>
  <c r="K1495" i="1"/>
  <c r="N1495" i="1"/>
  <c r="O512" i="1"/>
  <c r="N512" i="1"/>
  <c r="K492" i="1"/>
  <c r="N492" i="1"/>
  <c r="K1056" i="1"/>
  <c r="N1056" i="1"/>
  <c r="K487" i="1"/>
  <c r="N487" i="1"/>
  <c r="O909" i="1"/>
  <c r="N909" i="1"/>
  <c r="O461" i="1"/>
  <c r="N461" i="1"/>
  <c r="O1201" i="1"/>
  <c r="N1201" i="1"/>
  <c r="K833" i="1"/>
  <c r="N833" i="1"/>
  <c r="K370" i="1"/>
  <c r="N370" i="1"/>
  <c r="O370" i="1"/>
  <c r="O1504" i="1"/>
  <c r="N1504" i="1"/>
  <c r="K792" i="1"/>
  <c r="N792" i="1"/>
  <c r="N322" i="1"/>
  <c r="K322" i="1"/>
  <c r="O322" i="1"/>
  <c r="K1461" i="1"/>
  <c r="N1461" i="1"/>
  <c r="O1120" i="1"/>
  <c r="N1120" i="1"/>
  <c r="K1120" i="1"/>
  <c r="O733" i="1"/>
  <c r="N733" i="1"/>
  <c r="K733" i="1"/>
  <c r="O607" i="1"/>
  <c r="N607" i="1"/>
  <c r="K607" i="1"/>
  <c r="O1154" i="1"/>
  <c r="N1154" i="1"/>
  <c r="O116" i="1"/>
  <c r="N116" i="1"/>
  <c r="K350" i="1"/>
  <c r="N350" i="1"/>
  <c r="O350" i="1"/>
  <c r="O611" i="1"/>
  <c r="N611" i="1"/>
  <c r="N257" i="1"/>
  <c r="K257" i="1"/>
  <c r="O257" i="1"/>
  <c r="K801" i="1"/>
  <c r="N801" i="1"/>
  <c r="O1455" i="1"/>
  <c r="N1455" i="1"/>
  <c r="K1176" i="1"/>
  <c r="N1176" i="1"/>
  <c r="O884" i="1"/>
  <c r="N884" i="1"/>
  <c r="O1237" i="1"/>
  <c r="N1237" i="1"/>
  <c r="K687" i="1"/>
  <c r="N687" i="1"/>
  <c r="O687" i="1"/>
  <c r="O394" i="1"/>
  <c r="N394" i="1"/>
  <c r="K394" i="1"/>
  <c r="O1382" i="1"/>
  <c r="N1382" i="1"/>
  <c r="K1126" i="1"/>
  <c r="N1126" i="1"/>
  <c r="K358" i="1"/>
  <c r="N358" i="1"/>
  <c r="K415" i="1"/>
  <c r="N415" i="1"/>
  <c r="K1531" i="1"/>
  <c r="N1531" i="1"/>
  <c r="O1335" i="1"/>
  <c r="N1335" i="1"/>
  <c r="O1553" i="1"/>
  <c r="N1553" i="1"/>
  <c r="O418" i="1"/>
  <c r="N418" i="1"/>
  <c r="K418" i="1"/>
  <c r="O1513" i="1"/>
  <c r="N1513" i="1"/>
  <c r="K1437" i="1"/>
  <c r="N1437" i="1"/>
  <c r="K1364" i="1"/>
  <c r="N1364" i="1"/>
  <c r="O1153" i="1"/>
  <c r="N1153" i="1"/>
  <c r="K978" i="1"/>
  <c r="N978" i="1"/>
  <c r="O1458" i="1"/>
  <c r="N1458" i="1"/>
  <c r="O1182" i="1"/>
  <c r="N1182" i="1"/>
  <c r="K785" i="1"/>
  <c r="N785" i="1"/>
  <c r="O1299" i="1"/>
  <c r="N1299" i="1"/>
  <c r="K991" i="1"/>
  <c r="N991" i="1"/>
  <c r="O991" i="1"/>
  <c r="O1465" i="1"/>
  <c r="N1465" i="1"/>
  <c r="O19" i="1"/>
  <c r="N19" i="1"/>
  <c r="K1017" i="1"/>
  <c r="N1017" i="1"/>
  <c r="K225" i="1"/>
  <c r="N225" i="1"/>
  <c r="O225" i="1"/>
  <c r="O1171" i="1"/>
  <c r="N1171" i="1"/>
  <c r="K1171" i="1"/>
  <c r="O772" i="1"/>
  <c r="N772" i="1"/>
  <c r="K401" i="1"/>
  <c r="N401" i="1"/>
  <c r="O1293" i="1"/>
  <c r="N1293" i="1"/>
  <c r="O609" i="1"/>
  <c r="N609" i="1"/>
  <c r="O1471" i="1"/>
  <c r="N1471" i="1"/>
  <c r="K1471" i="1"/>
  <c r="O1044" i="1"/>
  <c r="N1044" i="1"/>
  <c r="O1470" i="1"/>
  <c r="N1470" i="1"/>
  <c r="K1470" i="1"/>
  <c r="O1043" i="1"/>
  <c r="N1043" i="1"/>
  <c r="O477" i="1"/>
  <c r="N477" i="1"/>
  <c r="K1457" i="1"/>
  <c r="N1457" i="1"/>
  <c r="O1457" i="1"/>
  <c r="O1027" i="1"/>
  <c r="N1027" i="1"/>
  <c r="K1023" i="1"/>
  <c r="N1023" i="1"/>
  <c r="O1023" i="1"/>
  <c r="K447" i="1"/>
  <c r="N447" i="1"/>
  <c r="O447" i="1"/>
  <c r="O1246" i="1"/>
  <c r="N1246" i="1"/>
  <c r="K1246" i="1"/>
  <c r="O883" i="1"/>
  <c r="N883" i="1"/>
  <c r="O337" i="1"/>
  <c r="N337" i="1"/>
  <c r="O766" i="1"/>
  <c r="N766" i="1"/>
  <c r="O292" i="1"/>
  <c r="N292" i="1"/>
  <c r="K1441" i="1"/>
  <c r="N1441" i="1"/>
  <c r="O1098" i="1"/>
  <c r="N1098" i="1"/>
  <c r="O706" i="1"/>
  <c r="N706" i="1"/>
  <c r="K585" i="1"/>
  <c r="N585" i="1"/>
  <c r="O1133" i="1"/>
  <c r="N1133" i="1"/>
  <c r="O802" i="1"/>
  <c r="N802" i="1"/>
  <c r="K802" i="1"/>
  <c r="K450" i="1"/>
  <c r="N450" i="1"/>
  <c r="O450" i="1"/>
  <c r="O932" i="1"/>
  <c r="N932" i="1"/>
  <c r="O590" i="1"/>
  <c r="N590" i="1"/>
  <c r="O1395" i="1"/>
  <c r="N1395" i="1"/>
  <c r="K782" i="1"/>
  <c r="N782" i="1"/>
  <c r="O117" i="1"/>
  <c r="N117" i="1"/>
  <c r="K1438" i="1"/>
  <c r="N1438" i="1"/>
  <c r="K866" i="1"/>
  <c r="N866" i="1"/>
  <c r="O866" i="1"/>
  <c r="K562" i="1"/>
  <c r="N562" i="1"/>
  <c r="O250" i="1"/>
  <c r="N250" i="1"/>
  <c r="O669" i="1"/>
  <c r="N669" i="1"/>
  <c r="K669" i="1"/>
  <c r="O571" i="1"/>
  <c r="N571" i="1"/>
  <c r="K315" i="1"/>
  <c r="N315" i="1"/>
  <c r="O315" i="1"/>
  <c r="O773" i="1"/>
  <c r="N773" i="1"/>
  <c r="O895" i="1"/>
  <c r="N895" i="1"/>
  <c r="O1483" i="1"/>
  <c r="N1483" i="1"/>
  <c r="O245" i="1"/>
  <c r="N245" i="1"/>
  <c r="O1431" i="1"/>
  <c r="N1431" i="1"/>
  <c r="K1439" i="1"/>
  <c r="N1439" i="1"/>
  <c r="K1367" i="1"/>
  <c r="N1367" i="1"/>
  <c r="O1290" i="1"/>
  <c r="N1290" i="1"/>
  <c r="O1411" i="1"/>
  <c r="N1411" i="1"/>
  <c r="K1127" i="1"/>
  <c r="N1127" i="1"/>
  <c r="K1532" i="1"/>
  <c r="N1532" i="1"/>
  <c r="O1251" i="1"/>
  <c r="N1251" i="1"/>
  <c r="K218" i="1"/>
  <c r="N218" i="1"/>
  <c r="K1419" i="1"/>
  <c r="N1419" i="1"/>
  <c r="K535" i="1"/>
  <c r="N535" i="1"/>
  <c r="K1536" i="1"/>
  <c r="N1536" i="1"/>
  <c r="O977" i="1"/>
  <c r="N977" i="1"/>
  <c r="O177" i="1"/>
  <c r="N177" i="1"/>
  <c r="K177" i="1"/>
  <c r="K382" i="1"/>
  <c r="N382" i="1"/>
  <c r="O349" i="1"/>
  <c r="N349" i="1"/>
  <c r="K349" i="1"/>
  <c r="O1448" i="1"/>
  <c r="N1448" i="1"/>
  <c r="O1019" i="1"/>
  <c r="N1019" i="1"/>
  <c r="K1019" i="1"/>
  <c r="O1447" i="1"/>
  <c r="N1447" i="1"/>
  <c r="O1018" i="1"/>
  <c r="N1018" i="1"/>
  <c r="K1018" i="1"/>
  <c r="O1429" i="1"/>
  <c r="N1429" i="1"/>
  <c r="O996" i="1"/>
  <c r="N996" i="1"/>
  <c r="O858" i="1"/>
  <c r="N858" i="1"/>
  <c r="O400" i="1"/>
  <c r="N400" i="1"/>
  <c r="K780" i="1"/>
  <c r="N780" i="1"/>
  <c r="K311" i="1"/>
  <c r="N311" i="1"/>
  <c r="O1464" i="1"/>
  <c r="N1464" i="1"/>
  <c r="O1123" i="1"/>
  <c r="N1123" i="1"/>
  <c r="K1123" i="1"/>
  <c r="N735" i="1"/>
  <c r="O735" i="1"/>
  <c r="K735" i="1"/>
  <c r="K264" i="1"/>
  <c r="N264" i="1"/>
  <c r="K1420" i="1"/>
  <c r="N1420" i="1"/>
  <c r="O1076" i="1"/>
  <c r="N1076" i="1"/>
  <c r="O207" i="1"/>
  <c r="N207" i="1"/>
  <c r="K207" i="1"/>
  <c r="K304" i="1"/>
  <c r="N304" i="1"/>
  <c r="O213" i="1"/>
  <c r="N213" i="1"/>
  <c r="O1377" i="1"/>
  <c r="N1377" i="1"/>
  <c r="K1073" i="1"/>
  <c r="N1073" i="1"/>
  <c r="O1073" i="1"/>
  <c r="O97" i="1"/>
  <c r="N97" i="1"/>
  <c r="O1139" i="1"/>
  <c r="N1139" i="1"/>
  <c r="O848" i="1"/>
  <c r="N848" i="1"/>
  <c r="O543" i="1"/>
  <c r="N543" i="1"/>
  <c r="K543" i="1"/>
  <c r="O930" i="1"/>
  <c r="N930" i="1"/>
  <c r="O43" i="1"/>
  <c r="N43" i="1"/>
  <c r="K43" i="1"/>
  <c r="O1094" i="1"/>
  <c r="N1094" i="1"/>
  <c r="O582" i="1"/>
  <c r="N582" i="1"/>
  <c r="O70" i="1"/>
  <c r="N70" i="1"/>
  <c r="O1099" i="1"/>
  <c r="N1099" i="1"/>
  <c r="O220" i="1"/>
  <c r="N220" i="1"/>
  <c r="K688" i="1"/>
  <c r="N688" i="1"/>
  <c r="O688" i="1"/>
  <c r="O1314" i="1"/>
  <c r="N1314" i="1"/>
  <c r="K1481" i="1"/>
  <c r="N1481" i="1"/>
  <c r="O1514" i="1"/>
  <c r="N1514" i="1"/>
  <c r="K1372" i="1"/>
  <c r="N1372" i="1"/>
  <c r="O1107" i="1"/>
  <c r="N1107" i="1"/>
  <c r="O863" i="1"/>
  <c r="N863" i="1"/>
  <c r="K863" i="1"/>
  <c r="K1371" i="1"/>
  <c r="N1371" i="1"/>
  <c r="O446" i="1"/>
  <c r="N446" i="1"/>
  <c r="K446" i="1"/>
  <c r="O1493" i="1"/>
  <c r="N1493" i="1"/>
  <c r="K875" i="1"/>
  <c r="N875" i="1"/>
  <c r="O875" i="1"/>
  <c r="O1378" i="1"/>
  <c r="N1378" i="1"/>
  <c r="K465" i="1"/>
  <c r="N465" i="1"/>
  <c r="O465" i="1"/>
  <c r="O1509" i="1"/>
  <c r="N1509" i="1"/>
  <c r="K1509" i="1"/>
  <c r="O938" i="1"/>
  <c r="N938" i="1"/>
  <c r="K1095" i="1"/>
  <c r="N1095" i="1"/>
  <c r="K1330" i="1"/>
  <c r="N1330" i="1"/>
  <c r="O1330" i="1"/>
  <c r="O1425" i="1"/>
  <c r="N1425" i="1"/>
  <c r="O989" i="1"/>
  <c r="N989" i="1"/>
  <c r="K989" i="1"/>
  <c r="O1424" i="1"/>
  <c r="N1424" i="1"/>
  <c r="O986" i="1"/>
  <c r="N986" i="1"/>
  <c r="K397" i="1"/>
  <c r="N397" i="1"/>
  <c r="K1409" i="1"/>
  <c r="N1409" i="1"/>
  <c r="O1407" i="1"/>
  <c r="N1407" i="1"/>
  <c r="K1407" i="1"/>
  <c r="O967" i="1"/>
  <c r="N967" i="1"/>
  <c r="K1202" i="1"/>
  <c r="N1202" i="1"/>
  <c r="K834" i="1"/>
  <c r="N834" i="1"/>
  <c r="O1136" i="1"/>
  <c r="N1136" i="1"/>
  <c r="O753" i="1"/>
  <c r="N753" i="1"/>
  <c r="O1443" i="1"/>
  <c r="N1443" i="1"/>
  <c r="K1443" i="1"/>
  <c r="O1100" i="1"/>
  <c r="N1100" i="1"/>
  <c r="O1055" i="1"/>
  <c r="N1055" i="1"/>
  <c r="K173" i="1"/>
  <c r="N173" i="1"/>
  <c r="O173" i="1"/>
  <c r="O540" i="1"/>
  <c r="N540" i="1"/>
  <c r="O1091" i="1"/>
  <c r="N1091" i="1"/>
  <c r="O404" i="1"/>
  <c r="N404" i="1"/>
  <c r="O50" i="1"/>
  <c r="N50" i="1"/>
  <c r="O546" i="1"/>
  <c r="N546" i="1"/>
  <c r="O1359" i="1"/>
  <c r="N1359" i="1"/>
  <c r="K1359" i="1"/>
  <c r="K1054" i="1"/>
  <c r="N1054" i="1"/>
  <c r="K743" i="1"/>
  <c r="N743" i="1"/>
  <c r="O77" i="1"/>
  <c r="N77" i="1"/>
  <c r="O1121" i="1"/>
  <c r="N1121" i="1"/>
  <c r="K1121" i="1"/>
  <c r="K830" i="1"/>
  <c r="N830" i="1"/>
  <c r="O830" i="1"/>
  <c r="K210" i="1"/>
  <c r="N210" i="1"/>
  <c r="O1186" i="1"/>
  <c r="N1186" i="1"/>
  <c r="K1186" i="1"/>
  <c r="O913" i="1"/>
  <c r="N913" i="1"/>
  <c r="K632" i="1"/>
  <c r="N632" i="1"/>
  <c r="O339" i="1"/>
  <c r="N339" i="1"/>
  <c r="O47" i="1"/>
  <c r="N47" i="1"/>
  <c r="K47" i="1"/>
  <c r="K539" i="1"/>
  <c r="N539" i="1"/>
  <c r="K283" i="1"/>
  <c r="N283" i="1"/>
  <c r="K1334" i="1"/>
  <c r="N1334" i="1"/>
  <c r="K1078" i="1"/>
  <c r="N1078" i="1"/>
  <c r="O822" i="1"/>
  <c r="N822" i="1"/>
  <c r="K822" i="1"/>
  <c r="O566" i="1"/>
  <c r="N566" i="1"/>
  <c r="O1406" i="1"/>
  <c r="N1406" i="1"/>
  <c r="K1406" i="1"/>
  <c r="O1042" i="1"/>
  <c r="N1042" i="1"/>
  <c r="O1072" i="1"/>
  <c r="N1072" i="1"/>
  <c r="O1354" i="1"/>
  <c r="N1354" i="1"/>
  <c r="K1440" i="1"/>
  <c r="N1440" i="1"/>
  <c r="O1306" i="1"/>
  <c r="N1306" i="1"/>
  <c r="O1210" i="1"/>
  <c r="N1210" i="1"/>
  <c r="O1006" i="1"/>
  <c r="N1006" i="1"/>
  <c r="K720" i="1"/>
  <c r="N720" i="1"/>
  <c r="O720" i="1"/>
  <c r="O1329" i="1"/>
  <c r="N1329" i="1"/>
  <c r="K1329" i="1"/>
  <c r="K364" i="1"/>
  <c r="N364" i="1"/>
  <c r="O1022" i="1"/>
  <c r="N1022" i="1"/>
  <c r="O1451" i="1"/>
  <c r="N1451" i="1"/>
  <c r="O1151" i="1"/>
  <c r="N1151" i="1"/>
  <c r="K1151" i="1"/>
  <c r="K46" i="1"/>
  <c r="N46" i="1"/>
  <c r="O46" i="1"/>
  <c r="O1342" i="1"/>
  <c r="N1342" i="1"/>
  <c r="O67" i="1"/>
  <c r="N67" i="1"/>
  <c r="K1053" i="1"/>
  <c r="N1053" i="1"/>
  <c r="O272" i="1"/>
  <c r="N272" i="1"/>
  <c r="O1296" i="1"/>
  <c r="N1296" i="1"/>
  <c r="O243" i="1"/>
  <c r="N243" i="1"/>
  <c r="O1183" i="1"/>
  <c r="N1183" i="1"/>
  <c r="K448" i="1"/>
  <c r="N448" i="1"/>
  <c r="O448" i="1"/>
  <c r="O958" i="1"/>
  <c r="N958" i="1"/>
  <c r="K958" i="1"/>
  <c r="K359" i="1"/>
  <c r="N359" i="1"/>
  <c r="O1399" i="1"/>
  <c r="N1399" i="1"/>
  <c r="O940" i="1"/>
  <c r="N940" i="1"/>
  <c r="K334" i="1"/>
  <c r="N334" i="1"/>
  <c r="O931" i="1"/>
  <c r="N931" i="1"/>
  <c r="O1181" i="1"/>
  <c r="N1181" i="1"/>
  <c r="O725" i="1"/>
  <c r="N725" i="1"/>
  <c r="O1423" i="1"/>
  <c r="N1423" i="1"/>
  <c r="O676" i="1"/>
  <c r="N676" i="1"/>
  <c r="O1379" i="1"/>
  <c r="N1379" i="1"/>
  <c r="O517" i="1"/>
  <c r="N517" i="1"/>
  <c r="O1394" i="1"/>
  <c r="N1394" i="1"/>
  <c r="O1071" i="1"/>
  <c r="N1071" i="1"/>
  <c r="K383" i="1"/>
  <c r="N383" i="1"/>
  <c r="O259" i="1"/>
  <c r="N259" i="1"/>
  <c r="K259" i="1"/>
  <c r="O525" i="1"/>
  <c r="N525" i="1"/>
  <c r="K1341" i="1"/>
  <c r="N1341" i="1"/>
  <c r="O1341" i="1"/>
  <c r="K721" i="1"/>
  <c r="N721" i="1"/>
  <c r="O721" i="1"/>
  <c r="O191" i="1"/>
  <c r="N191" i="1"/>
  <c r="K191" i="1"/>
  <c r="O1169" i="1"/>
  <c r="N1169" i="1"/>
  <c r="K1169" i="1"/>
  <c r="K896" i="1"/>
  <c r="N896" i="1"/>
  <c r="O29" i="1"/>
  <c r="N29" i="1"/>
  <c r="K29" i="1"/>
  <c r="K267" i="1"/>
  <c r="N267" i="1"/>
  <c r="K1318" i="1"/>
  <c r="N1318" i="1"/>
  <c r="K1431" i="1"/>
  <c r="O480" i="1"/>
  <c r="N480" i="1"/>
  <c r="K480" i="1"/>
  <c r="O63" i="1"/>
  <c r="N63" i="1"/>
  <c r="O961" i="1"/>
  <c r="N961" i="1"/>
  <c r="K961" i="1"/>
  <c r="O1268" i="1"/>
  <c r="N1268" i="1"/>
  <c r="O1355" i="1"/>
  <c r="N1355" i="1"/>
  <c r="K626" i="1"/>
  <c r="N626" i="1"/>
  <c r="O997" i="1"/>
  <c r="N997" i="1"/>
  <c r="K1218" i="1"/>
  <c r="N1218" i="1"/>
  <c r="O1218" i="1"/>
  <c r="O1373" i="1"/>
  <c r="N1373" i="1"/>
  <c r="O1215" i="1"/>
  <c r="N1215" i="1"/>
  <c r="O1116" i="1"/>
  <c r="N1116" i="1"/>
  <c r="O1007" i="1"/>
  <c r="N1007" i="1"/>
  <c r="O740" i="1"/>
  <c r="N740" i="1"/>
  <c r="K623" i="1"/>
  <c r="N623" i="1"/>
  <c r="N736" i="1"/>
  <c r="O736" i="1"/>
  <c r="K736" i="1"/>
  <c r="K1281" i="1"/>
  <c r="N1281" i="1"/>
  <c r="K271" i="1"/>
  <c r="N271" i="1"/>
  <c r="O271" i="1"/>
  <c r="O1408" i="1"/>
  <c r="N1408" i="1"/>
  <c r="K1408" i="1"/>
  <c r="K511" i="1"/>
  <c r="N511" i="1"/>
  <c r="O1550" i="1"/>
  <c r="N1550" i="1"/>
  <c r="O1292" i="1"/>
  <c r="N1292" i="1"/>
  <c r="O302" i="1"/>
  <c r="N302" i="1"/>
  <c r="O846" i="1"/>
  <c r="N846" i="1"/>
  <c r="K1263" i="1"/>
  <c r="N1263" i="1"/>
  <c r="O188" i="1"/>
  <c r="N188" i="1"/>
  <c r="O1146" i="1"/>
  <c r="N1146" i="1"/>
  <c r="K396" i="1"/>
  <c r="N396" i="1"/>
  <c r="O1376" i="1"/>
  <c r="N1376" i="1"/>
  <c r="K925" i="1"/>
  <c r="N925" i="1"/>
  <c r="O320" i="1"/>
  <c r="N320" i="1"/>
  <c r="K320" i="1"/>
  <c r="O1374" i="1"/>
  <c r="N1374" i="1"/>
  <c r="K924" i="1"/>
  <c r="N924" i="1"/>
  <c r="O316" i="1"/>
  <c r="N316" i="1"/>
  <c r="O1363" i="1"/>
  <c r="N1363" i="1"/>
  <c r="O1360" i="1"/>
  <c r="N1360" i="1"/>
  <c r="K1360" i="1"/>
  <c r="O291" i="1"/>
  <c r="N291" i="1"/>
  <c r="O1090" i="1"/>
  <c r="N1090" i="1"/>
  <c r="O1402" i="1"/>
  <c r="N1402" i="1"/>
  <c r="K1402" i="1"/>
  <c r="K647" i="1"/>
  <c r="N647" i="1"/>
  <c r="O176" i="1"/>
  <c r="N176" i="1"/>
  <c r="K176" i="1"/>
  <c r="O1358" i="1"/>
  <c r="N1358" i="1"/>
  <c r="K1358" i="1"/>
  <c r="K586" i="1"/>
  <c r="N586" i="1"/>
  <c r="N111" i="1"/>
  <c r="O111" i="1"/>
  <c r="K111" i="1"/>
  <c r="O1375" i="1"/>
  <c r="N1375" i="1"/>
  <c r="O1051" i="1"/>
  <c r="N1051" i="1"/>
  <c r="K1051" i="1"/>
  <c r="O935" i="1"/>
  <c r="N935" i="1"/>
  <c r="O592" i="1"/>
  <c r="N592" i="1"/>
  <c r="K238" i="1"/>
  <c r="N238" i="1"/>
  <c r="O850" i="1"/>
  <c r="N850" i="1"/>
  <c r="K146" i="1"/>
  <c r="N146" i="1"/>
  <c r="O146" i="1"/>
  <c r="K1323" i="1"/>
  <c r="N1323" i="1"/>
  <c r="O1015" i="1"/>
  <c r="N1015" i="1"/>
  <c r="O701" i="1"/>
  <c r="N701" i="1"/>
  <c r="K33" i="1"/>
  <c r="N33" i="1"/>
  <c r="O1085" i="1"/>
  <c r="N1085" i="1"/>
  <c r="O483" i="1"/>
  <c r="N483" i="1"/>
  <c r="K172" i="1"/>
  <c r="N172" i="1"/>
  <c r="O1152" i="1"/>
  <c r="N1152" i="1"/>
  <c r="N879" i="1"/>
  <c r="K879" i="1"/>
  <c r="O879" i="1"/>
  <c r="O303" i="1"/>
  <c r="N303" i="1"/>
  <c r="O10" i="1"/>
  <c r="N10" i="1"/>
  <c r="O507" i="1"/>
  <c r="N507" i="1"/>
  <c r="K507" i="1"/>
  <c r="O251" i="1"/>
  <c r="N251" i="1"/>
  <c r="O1046" i="1"/>
  <c r="N1046" i="1"/>
  <c r="K790" i="1"/>
  <c r="N790" i="1"/>
  <c r="K534" i="1"/>
  <c r="N534" i="1"/>
  <c r="O510" i="1"/>
  <c r="N510" i="1"/>
  <c r="O1262" i="1"/>
  <c r="N1262" i="1"/>
  <c r="K1262" i="1"/>
  <c r="O1528" i="1"/>
  <c r="N1528" i="1"/>
  <c r="O1539" i="1"/>
  <c r="N1539" i="1"/>
  <c r="K779" i="1"/>
  <c r="N779" i="1"/>
  <c r="O1307" i="1"/>
  <c r="N1307" i="1"/>
  <c r="O1119" i="1"/>
  <c r="N1119" i="1"/>
  <c r="K1119" i="1"/>
  <c r="O1010" i="1"/>
  <c r="N1010" i="1"/>
  <c r="K1010" i="1"/>
  <c r="O804" i="1"/>
  <c r="N804" i="1"/>
  <c r="O624" i="1"/>
  <c r="N624" i="1"/>
  <c r="K482" i="1"/>
  <c r="N482" i="1"/>
  <c r="O482" i="1"/>
  <c r="O915" i="1"/>
  <c r="N915" i="1"/>
  <c r="K1368" i="1"/>
  <c r="N1368" i="1"/>
  <c r="O1041" i="1"/>
  <c r="N1041" i="1"/>
  <c r="O1507" i="1"/>
  <c r="N1507" i="1"/>
  <c r="K1507" i="1"/>
  <c r="O1242" i="1"/>
  <c r="N1242" i="1"/>
  <c r="O209" i="1"/>
  <c r="N209" i="1"/>
  <c r="K1416" i="1"/>
  <c r="N1416" i="1"/>
  <c r="N799" i="1"/>
  <c r="O799" i="1"/>
  <c r="K799" i="1"/>
  <c r="O1535" i="1"/>
  <c r="N1535" i="1"/>
  <c r="O974" i="1"/>
  <c r="N974" i="1"/>
  <c r="K509" i="1"/>
  <c r="N509" i="1"/>
  <c r="K1104" i="1"/>
  <c r="N1104" i="1"/>
  <c r="O277" i="1"/>
  <c r="N277" i="1"/>
  <c r="K277" i="1"/>
  <c r="O276" i="1"/>
  <c r="N276" i="1"/>
  <c r="K276" i="1"/>
  <c r="O1339" i="1"/>
  <c r="N1339" i="1"/>
  <c r="O1333" i="1"/>
  <c r="N1333" i="1"/>
  <c r="O867" i="1"/>
  <c r="N867" i="1"/>
  <c r="K1137" i="1"/>
  <c r="N1137" i="1"/>
  <c r="O754" i="1"/>
  <c r="N754" i="1"/>
  <c r="O1069" i="1"/>
  <c r="N1069" i="1"/>
  <c r="K1069" i="1"/>
  <c r="O192" i="1"/>
  <c r="N192" i="1"/>
  <c r="K192" i="1"/>
  <c r="K1381" i="1"/>
  <c r="N1381" i="1"/>
  <c r="O1381" i="1"/>
  <c r="K1036" i="1"/>
  <c r="N1036" i="1"/>
  <c r="O1338" i="1"/>
  <c r="N1338" i="1"/>
  <c r="K987" i="1"/>
  <c r="N987" i="1"/>
  <c r="O84" i="1"/>
  <c r="N84" i="1"/>
  <c r="O474" i="1"/>
  <c r="N474" i="1"/>
  <c r="O1356" i="1"/>
  <c r="N1356" i="1"/>
  <c r="O693" i="1"/>
  <c r="N693" i="1"/>
  <c r="O338" i="1"/>
  <c r="N338" i="1"/>
  <c r="K338" i="1"/>
  <c r="O914" i="1"/>
  <c r="N914" i="1"/>
  <c r="O570" i="1"/>
  <c r="N570" i="1"/>
  <c r="K216" i="1"/>
  <c r="N216" i="1"/>
  <c r="K829" i="1"/>
  <c r="N829" i="1"/>
  <c r="O479" i="1"/>
  <c r="N479" i="1"/>
  <c r="K479" i="1"/>
  <c r="O995" i="1"/>
  <c r="N995" i="1"/>
  <c r="K680" i="1"/>
  <c r="N680" i="1"/>
  <c r="O346" i="1"/>
  <c r="N346" i="1"/>
  <c r="O1066" i="1"/>
  <c r="N1066" i="1"/>
  <c r="K1066" i="1"/>
  <c r="K464" i="1"/>
  <c r="N464" i="1"/>
  <c r="O464" i="1"/>
  <c r="K152" i="1"/>
  <c r="N152" i="1"/>
  <c r="O1135" i="1"/>
  <c r="N1135" i="1"/>
  <c r="O862" i="1"/>
  <c r="N862" i="1"/>
  <c r="K862" i="1"/>
  <c r="O285" i="1"/>
  <c r="N285" i="1"/>
  <c r="K285" i="1"/>
  <c r="O1286" i="1"/>
  <c r="N1286" i="1"/>
  <c r="O518" i="1"/>
  <c r="N518" i="1"/>
  <c r="O6" i="1"/>
  <c r="N6" i="1"/>
  <c r="O1102" i="1"/>
  <c r="N1102" i="1"/>
  <c r="K1102" i="1"/>
  <c r="O897" i="1"/>
  <c r="N897" i="1"/>
  <c r="K93" i="1"/>
  <c r="N93" i="1"/>
  <c r="K600" i="1"/>
  <c r="N600" i="1"/>
  <c r="K880" i="1"/>
  <c r="N880" i="1"/>
  <c r="O880" i="1"/>
  <c r="K1217" i="1"/>
  <c r="N1217" i="1"/>
  <c r="O1217" i="1"/>
  <c r="K923" i="1"/>
  <c r="N923" i="1"/>
  <c r="K494" i="1"/>
  <c r="N494" i="1"/>
  <c r="K599" i="1"/>
  <c r="N599" i="1"/>
  <c r="K1184" i="1"/>
  <c r="N1184" i="1"/>
  <c r="O1184" i="1"/>
  <c r="K109" i="1"/>
  <c r="N109" i="1"/>
  <c r="O851" i="1"/>
  <c r="N851" i="1"/>
  <c r="O355" i="1"/>
  <c r="N355" i="1"/>
  <c r="O994" i="1"/>
  <c r="N994" i="1"/>
  <c r="O1466" i="1"/>
  <c r="N1466" i="1"/>
  <c r="O612" i="1"/>
  <c r="N612" i="1"/>
  <c r="O1197" i="1"/>
  <c r="N1197" i="1"/>
  <c r="O750" i="1"/>
  <c r="N750" i="1"/>
  <c r="O1508" i="1"/>
  <c r="N1508" i="1"/>
  <c r="K1508" i="1"/>
  <c r="O1187" i="1"/>
  <c r="N1187" i="1"/>
  <c r="K1187" i="1"/>
  <c r="O293" i="1"/>
  <c r="N293" i="1"/>
  <c r="O1328" i="1"/>
  <c r="N1328" i="1"/>
  <c r="K1328" i="1"/>
  <c r="O241" i="1"/>
  <c r="N241" i="1"/>
  <c r="O1327" i="1"/>
  <c r="N1327" i="1"/>
  <c r="O1309" i="1"/>
  <c r="N1309" i="1"/>
  <c r="O212" i="1"/>
  <c r="N212" i="1"/>
  <c r="O1115" i="1"/>
  <c r="N1115" i="1"/>
  <c r="O1045" i="1"/>
  <c r="N1045" i="1"/>
  <c r="O1361" i="1"/>
  <c r="N1361" i="1"/>
  <c r="O1012" i="1"/>
  <c r="N1012" i="1"/>
  <c r="K1012" i="1"/>
  <c r="K589" i="1"/>
  <c r="N589" i="1"/>
  <c r="N114" i="1"/>
  <c r="O114" i="1"/>
  <c r="K114" i="1"/>
  <c r="O1315" i="1"/>
  <c r="N1315" i="1"/>
  <c r="O528" i="1"/>
  <c r="N528" i="1"/>
  <c r="O52" i="1"/>
  <c r="N52" i="1"/>
  <c r="O96" i="1"/>
  <c r="N96" i="1"/>
  <c r="O1008" i="1"/>
  <c r="N1008" i="1"/>
  <c r="K317" i="1"/>
  <c r="N317" i="1"/>
  <c r="O317" i="1"/>
  <c r="K893" i="1"/>
  <c r="N893" i="1"/>
  <c r="O893" i="1"/>
  <c r="O194" i="1"/>
  <c r="N194" i="1"/>
  <c r="K194" i="1"/>
  <c r="K103" i="1"/>
  <c r="N103" i="1"/>
  <c r="O1287" i="1"/>
  <c r="N1287" i="1"/>
  <c r="O976" i="1"/>
  <c r="N976" i="1"/>
  <c r="O658" i="1"/>
  <c r="N658" i="1"/>
  <c r="O5" i="1"/>
  <c r="N5" i="1"/>
  <c r="O756" i="1"/>
  <c r="N756" i="1"/>
  <c r="O445" i="1"/>
  <c r="N445" i="1"/>
  <c r="K445" i="1"/>
  <c r="O1118" i="1"/>
  <c r="N1118" i="1"/>
  <c r="K1118" i="1"/>
  <c r="K845" i="1"/>
  <c r="N845" i="1"/>
  <c r="O845" i="1"/>
  <c r="O559" i="1"/>
  <c r="N559" i="1"/>
  <c r="O731" i="1"/>
  <c r="N731" i="1"/>
  <c r="K731" i="1"/>
  <c r="O475" i="1"/>
  <c r="N475" i="1"/>
  <c r="K219" i="1"/>
  <c r="N219" i="1"/>
  <c r="K1526" i="1"/>
  <c r="N1526" i="1"/>
  <c r="O1526" i="1"/>
  <c r="O758" i="1"/>
  <c r="N758" i="1"/>
  <c r="O502" i="1"/>
  <c r="N502" i="1"/>
  <c r="K502" i="1"/>
  <c r="O246" i="1"/>
  <c r="N246" i="1"/>
  <c r="O771" i="1"/>
  <c r="N771" i="1"/>
  <c r="K1513" i="1"/>
  <c r="K1022" i="1"/>
  <c r="O978" i="1"/>
  <c r="K912" i="1"/>
  <c r="K1280" i="1"/>
  <c r="K804" i="1"/>
  <c r="K1345" i="1"/>
  <c r="N1345" i="1"/>
  <c r="O1554" i="1"/>
  <c r="N1554" i="1"/>
  <c r="K354" i="1"/>
  <c r="N354" i="1"/>
  <c r="O354" i="1"/>
  <c r="O1122" i="1"/>
  <c r="N1122" i="1"/>
  <c r="K1122" i="1"/>
  <c r="O943" i="1"/>
  <c r="N943" i="1"/>
  <c r="K943" i="1"/>
  <c r="O336" i="1"/>
  <c r="N336" i="1"/>
  <c r="O795" i="1"/>
  <c r="N795" i="1"/>
  <c r="K1274" i="1"/>
  <c r="N1274" i="1"/>
  <c r="O941" i="1"/>
  <c r="N941" i="1"/>
  <c r="K941" i="1"/>
  <c r="O1426" i="1"/>
  <c r="N1426" i="1"/>
  <c r="K536" i="1"/>
  <c r="N536" i="1"/>
  <c r="O1141" i="1"/>
  <c r="N1141" i="1"/>
  <c r="O36" i="1"/>
  <c r="N36" i="1"/>
  <c r="K36" i="1"/>
  <c r="O700" i="1"/>
  <c r="N700" i="1"/>
  <c r="O887" i="1"/>
  <c r="N887" i="1"/>
  <c r="O66" i="1"/>
  <c r="N66" i="1"/>
  <c r="O402" i="1"/>
  <c r="N402" i="1"/>
  <c r="K1026" i="1"/>
  <c r="O1026" i="1"/>
  <c r="N1026" i="1"/>
  <c r="O239" i="1"/>
  <c r="N239" i="1"/>
  <c r="O821" i="1"/>
  <c r="N821" i="1"/>
  <c r="K800" i="1"/>
  <c r="N800" i="1"/>
  <c r="K178" i="1"/>
  <c r="N178" i="1"/>
  <c r="O798" i="1"/>
  <c r="N798" i="1"/>
  <c r="K798" i="1"/>
  <c r="N223" i="1"/>
  <c r="O223" i="1"/>
  <c r="K223" i="1"/>
  <c r="O1024" i="1"/>
  <c r="N1024" i="1"/>
  <c r="O605" i="1"/>
  <c r="N605" i="1"/>
  <c r="O131" i="1"/>
  <c r="N131" i="1"/>
  <c r="O1340" i="1"/>
  <c r="N1340" i="1"/>
  <c r="O990" i="1"/>
  <c r="N990" i="1"/>
  <c r="K558" i="1"/>
  <c r="N558" i="1"/>
  <c r="K1295" i="1"/>
  <c r="N1295" i="1"/>
  <c r="K942" i="1"/>
  <c r="N942" i="1"/>
  <c r="O497" i="1"/>
  <c r="N497" i="1"/>
  <c r="K429" i="1"/>
  <c r="N429" i="1"/>
  <c r="O1316" i="1"/>
  <c r="N1316" i="1"/>
  <c r="K649" i="1"/>
  <c r="N649" i="1"/>
  <c r="O80" i="1"/>
  <c r="N80" i="1"/>
  <c r="O1267" i="1"/>
  <c r="N1267" i="1"/>
  <c r="O638" i="1"/>
  <c r="N638" i="1"/>
  <c r="K638" i="1"/>
  <c r="K305" i="1"/>
  <c r="N305" i="1"/>
  <c r="K1319" i="1"/>
  <c r="N1319" i="1"/>
  <c r="O737" i="1"/>
  <c r="N737" i="1"/>
  <c r="N113" i="1"/>
  <c r="O113" i="1"/>
  <c r="K113" i="1"/>
  <c r="O1101" i="1"/>
  <c r="N1101" i="1"/>
  <c r="K1101" i="1"/>
  <c r="O828" i="1"/>
  <c r="N828" i="1"/>
  <c r="K828" i="1"/>
  <c r="N541" i="1"/>
  <c r="K541" i="1"/>
  <c r="O541" i="1"/>
  <c r="O1510" i="1"/>
  <c r="N1510" i="1"/>
  <c r="K1510" i="1"/>
  <c r="O1254" i="1"/>
  <c r="N1254" i="1"/>
  <c r="O998" i="1"/>
  <c r="N998" i="1"/>
  <c r="K742" i="1"/>
  <c r="N742" i="1"/>
  <c r="O1086" i="1"/>
  <c r="N1086" i="1"/>
  <c r="K1354" i="1"/>
  <c r="O905" i="1"/>
  <c r="O1137" i="1"/>
  <c r="K1550" i="1"/>
  <c r="O498" i="1"/>
  <c r="N498" i="1"/>
  <c r="K498" i="1"/>
  <c r="O64" i="1"/>
  <c r="N64" i="1"/>
  <c r="O641" i="1"/>
  <c r="N641" i="1"/>
  <c r="K641" i="1"/>
  <c r="N1168" i="1"/>
  <c r="K1168" i="1"/>
  <c r="O1168" i="1"/>
  <c r="O1442" i="1"/>
  <c r="N1442" i="1"/>
  <c r="K1442" i="1"/>
  <c r="K78" i="1"/>
  <c r="N78" i="1"/>
  <c r="O419" i="1"/>
  <c r="N419" i="1"/>
  <c r="K419" i="1"/>
  <c r="K1038" i="1"/>
  <c r="N1038" i="1"/>
  <c r="O1038" i="1"/>
  <c r="O826" i="1"/>
  <c r="N826" i="1"/>
  <c r="K826" i="1"/>
  <c r="O420" i="1"/>
  <c r="N420" i="1"/>
  <c r="K462" i="1"/>
  <c r="N462" i="1"/>
  <c r="O462" i="1"/>
  <c r="K1081" i="1"/>
  <c r="N1081" i="1"/>
  <c r="K1533" i="1"/>
  <c r="N1533" i="1"/>
  <c r="O732" i="1"/>
  <c r="N732" i="1"/>
  <c r="K732" i="1"/>
  <c r="O1232" i="1"/>
  <c r="N1232" i="1"/>
  <c r="K1232" i="1"/>
  <c r="O183" i="1"/>
  <c r="N183" i="1"/>
  <c r="O876" i="1"/>
  <c r="N876" i="1"/>
  <c r="O1380" i="1"/>
  <c r="N1380" i="1"/>
  <c r="O1088" i="1"/>
  <c r="N1088" i="1"/>
  <c r="K648" i="1"/>
  <c r="N648" i="1"/>
  <c r="O1444" i="1"/>
  <c r="N1444" i="1"/>
  <c r="K1444" i="1"/>
  <c r="K844" i="1"/>
  <c r="N844" i="1"/>
  <c r="O352" i="1"/>
  <c r="K352" i="1"/>
  <c r="N352" i="1"/>
  <c r="K985" i="1"/>
  <c r="N985" i="1"/>
  <c r="O186" i="1"/>
  <c r="N186" i="1"/>
  <c r="K1279" i="1"/>
  <c r="N1279" i="1"/>
  <c r="K791" i="1"/>
  <c r="N791" i="1"/>
  <c r="O159" i="1"/>
  <c r="N159" i="1"/>
  <c r="K1276" i="1"/>
  <c r="N1276" i="1"/>
  <c r="O786" i="1"/>
  <c r="N786" i="1"/>
  <c r="O158" i="1"/>
  <c r="N158" i="1"/>
  <c r="O1261" i="1"/>
  <c r="N1261" i="1"/>
  <c r="K1261" i="1"/>
  <c r="K130" i="1"/>
  <c r="N130" i="1"/>
  <c r="O130" i="1"/>
  <c r="K1070" i="1"/>
  <c r="N1070" i="1"/>
  <c r="O1070" i="1"/>
  <c r="O666" i="1"/>
  <c r="N666" i="1"/>
  <c r="K530" i="1"/>
  <c r="N530" i="1"/>
  <c r="K1275" i="1"/>
  <c r="N1275" i="1"/>
  <c r="O916" i="1"/>
  <c r="N916" i="1"/>
  <c r="K466" i="1"/>
  <c r="N466" i="1"/>
  <c r="O466" i="1"/>
  <c r="O762" i="1"/>
  <c r="N762" i="1"/>
  <c r="K407" i="1"/>
  <c r="N407" i="1"/>
  <c r="O1297" i="1"/>
  <c r="N1297" i="1"/>
  <c r="O627" i="1"/>
  <c r="N627" i="1"/>
  <c r="K273" i="1"/>
  <c r="N273" i="1"/>
  <c r="O273" i="1"/>
  <c r="O148" i="1"/>
  <c r="N148" i="1"/>
  <c r="O767" i="1"/>
  <c r="N767" i="1"/>
  <c r="O414" i="1"/>
  <c r="N414" i="1"/>
  <c r="K414" i="1"/>
  <c r="O1247" i="1"/>
  <c r="N1247" i="1"/>
  <c r="K937" i="1"/>
  <c r="N937" i="1"/>
  <c r="K718" i="1"/>
  <c r="N718" i="1"/>
  <c r="O718" i="1"/>
  <c r="K94" i="1"/>
  <c r="N94" i="1"/>
  <c r="K1084" i="1"/>
  <c r="N1084" i="1"/>
  <c r="O443" i="1"/>
  <c r="N443" i="1"/>
  <c r="O187" i="1"/>
  <c r="N187" i="1"/>
  <c r="O1494" i="1"/>
  <c r="N1494" i="1"/>
  <c r="K1238" i="1"/>
  <c r="N1238" i="1"/>
  <c r="K982" i="1"/>
  <c r="N982" i="1"/>
  <c r="K726" i="1"/>
  <c r="N726" i="1"/>
  <c r="K1389" i="1"/>
  <c r="N1389" i="1"/>
  <c r="O364" i="1"/>
  <c r="K905" i="1"/>
  <c r="K612" i="1"/>
  <c r="K1514" i="1"/>
  <c r="K1197" i="1"/>
  <c r="O396" i="1"/>
  <c r="K1072" i="1"/>
  <c r="K291" i="1"/>
  <c r="K477" i="1"/>
  <c r="O962" i="1"/>
  <c r="N962" i="1"/>
  <c r="K962" i="1"/>
  <c r="O1005" i="1"/>
  <c r="N1005" i="1"/>
  <c r="K1322" i="1"/>
  <c r="N1322" i="1"/>
  <c r="O1322" i="1"/>
  <c r="K945" i="1"/>
  <c r="N945" i="1"/>
  <c r="O707" i="1"/>
  <c r="N707" i="1"/>
  <c r="K573" i="1"/>
  <c r="N573" i="1"/>
  <c r="O573" i="1"/>
  <c r="O421" i="1"/>
  <c r="N421" i="1"/>
  <c r="K265" i="1"/>
  <c r="N265" i="1"/>
  <c r="K60" i="1"/>
  <c r="N60" i="1"/>
  <c r="O1332" i="1"/>
  <c r="N1332" i="1"/>
  <c r="K365" i="1"/>
  <c r="N365" i="1"/>
  <c r="O365" i="1"/>
  <c r="O1343" i="1"/>
  <c r="N1343" i="1"/>
  <c r="O387" i="1"/>
  <c r="N387" i="1"/>
  <c r="O1285" i="1"/>
  <c r="N1285" i="1"/>
  <c r="O49" i="1"/>
  <c r="N49" i="1"/>
  <c r="O1068" i="1"/>
  <c r="N1068" i="1"/>
  <c r="O1250" i="1"/>
  <c r="N1250" i="1"/>
  <c r="O1249" i="1"/>
  <c r="N1249" i="1"/>
  <c r="O751" i="1"/>
  <c r="N751" i="1"/>
  <c r="O1234" i="1"/>
  <c r="N1234" i="1"/>
  <c r="K1234" i="1"/>
  <c r="O98" i="1"/>
  <c r="N98" i="1"/>
  <c r="K98" i="1"/>
  <c r="O1229" i="1"/>
  <c r="N1229" i="1"/>
  <c r="O722" i="1"/>
  <c r="N722" i="1"/>
  <c r="K1047" i="1"/>
  <c r="N1047" i="1"/>
  <c r="O639" i="1"/>
  <c r="N639" i="1"/>
  <c r="K639" i="1"/>
  <c r="O547" i="1"/>
  <c r="N547" i="1"/>
  <c r="K71" i="1"/>
  <c r="N71" i="1"/>
  <c r="O1298" i="1"/>
  <c r="N1298" i="1"/>
  <c r="O944" i="1"/>
  <c r="N944" i="1"/>
  <c r="O499" i="1"/>
  <c r="N499" i="1"/>
  <c r="K890" i="1"/>
  <c r="N890" i="1"/>
  <c r="O384" i="1"/>
  <c r="N384" i="1"/>
  <c r="K1278" i="1"/>
  <c r="N1278" i="1"/>
  <c r="O606" i="1"/>
  <c r="N606" i="1"/>
  <c r="O832" i="1"/>
  <c r="N832" i="1"/>
  <c r="K746" i="1"/>
  <c r="N746" i="1"/>
  <c r="O391" i="1"/>
  <c r="N391" i="1"/>
  <c r="N34" i="1"/>
  <c r="K34" i="1"/>
  <c r="O34" i="1"/>
  <c r="K1228" i="1"/>
  <c r="N1228" i="1"/>
  <c r="O596" i="1"/>
  <c r="N596" i="1"/>
  <c r="O1557" i="1"/>
  <c r="N1557" i="1"/>
  <c r="O1284" i="1"/>
  <c r="N1284" i="1"/>
  <c r="K698" i="1"/>
  <c r="N698" i="1"/>
  <c r="O386" i="1"/>
  <c r="N386" i="1"/>
  <c r="O74" i="1"/>
  <c r="N74" i="1"/>
  <c r="O1067" i="1"/>
  <c r="N1067" i="1"/>
  <c r="O794" i="1"/>
  <c r="N794" i="1"/>
  <c r="K171" i="1"/>
  <c r="N171" i="1"/>
  <c r="O1222" i="1"/>
  <c r="N1222" i="1"/>
  <c r="O966" i="1"/>
  <c r="N966" i="1"/>
  <c r="O710" i="1"/>
  <c r="N710" i="1"/>
  <c r="K1417" i="1"/>
  <c r="N1417" i="1"/>
</calcChain>
</file>

<file path=xl/sharedStrings.xml><?xml version="1.0" encoding="utf-8"?>
<sst xmlns="http://schemas.openxmlformats.org/spreadsheetml/2006/main" count="12190" uniqueCount="454">
  <si>
    <t>Date</t>
  </si>
  <si>
    <t>Open</t>
  </si>
  <si>
    <t>High</t>
  </si>
  <si>
    <t>Low</t>
  </si>
  <si>
    <t>Close</t>
  </si>
  <si>
    <t>Adj Close</t>
  </si>
  <si>
    <t>Volume</t>
  </si>
  <si>
    <t>Quarter</t>
  </si>
  <si>
    <t>1993</t>
  </si>
  <si>
    <t>Qtr1</t>
  </si>
  <si>
    <t>Qtr2</t>
  </si>
  <si>
    <t>Qtr3</t>
  </si>
  <si>
    <t>Qtr4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</si>
  <si>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</si>
  <si>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</si>
  <si>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</si>
  <si>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</si>
  <si>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</si>
  <si>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</si>
  <si>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</si>
  <si>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</si>
  <si>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</si>
  <si>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</si>
  <si>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</si>
  <si>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</si>
  <si>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</si>
  <si>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</si>
  <si>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</si>
  <si>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</si>
  <si>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</si>
  <si>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</si>
  <si>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</si>
  <si>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</si>
  <si>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</si>
  <si>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</si>
  <si>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</si>
  <si>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</si>
  <si>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</si>
  <si>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</si>
  <si>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</si>
  <si>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</si>
  <si>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</si>
  <si>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2022Q4</t>
  </si>
  <si>
    <t>2022Q3</t>
  </si>
  <si>
    <t>2022Q2</t>
  </si>
  <si>
    <t>2022Q1</t>
  </si>
  <si>
    <t>2021Q4</t>
  </si>
  <si>
    <t>2021Q3</t>
  </si>
  <si>
    <t>2021Q2</t>
  </si>
  <si>
    <t>2021Q1</t>
  </si>
  <si>
    <t>2020Q4</t>
  </si>
  <si>
    <t>2020Q3</t>
  </si>
  <si>
    <t>2020Q2</t>
  </si>
  <si>
    <t>2020Q1</t>
  </si>
  <si>
    <t>2019Q4</t>
  </si>
  <si>
    <t>2019Q3</t>
  </si>
  <si>
    <t>2019Q2</t>
  </si>
  <si>
    <t>2019Q1</t>
  </si>
  <si>
    <t>2018Q4</t>
  </si>
  <si>
    <t>2018Q3</t>
  </si>
  <si>
    <t>2018Q2</t>
  </si>
  <si>
    <t>2018Q1</t>
  </si>
  <si>
    <t>2017Q4</t>
  </si>
  <si>
    <t>2017Q3</t>
  </si>
  <si>
    <t>2017Q2</t>
  </si>
  <si>
    <t>2017Q1</t>
  </si>
  <si>
    <t>2016Q4</t>
  </si>
  <si>
    <t>2016Q3</t>
  </si>
  <si>
    <t>2016Q2</t>
  </si>
  <si>
    <t>2016Q1</t>
  </si>
  <si>
    <t>2015Q4</t>
  </si>
  <si>
    <t>2015Q3</t>
  </si>
  <si>
    <t>2015Q2</t>
  </si>
  <si>
    <t>2015Q1</t>
  </si>
  <si>
    <t>2014Q4</t>
  </si>
  <si>
    <t>2014Q3</t>
  </si>
  <si>
    <t>2014Q2</t>
  </si>
  <si>
    <t>2014Q1</t>
  </si>
  <si>
    <t>2013Q4</t>
  </si>
  <si>
    <t>2013Q3</t>
  </si>
  <si>
    <t>2013Q2</t>
  </si>
  <si>
    <t>2013Q1</t>
  </si>
  <si>
    <t>2012Q4</t>
  </si>
  <si>
    <t>2012Q3</t>
  </si>
  <si>
    <t>2012Q2</t>
  </si>
  <si>
    <t>2012Q1</t>
  </si>
  <si>
    <t>2011Q4</t>
  </si>
  <si>
    <t>2011Q3</t>
  </si>
  <si>
    <t>2011Q2</t>
  </si>
  <si>
    <t>2011Q1</t>
  </si>
  <si>
    <t>2010Q4</t>
  </si>
  <si>
    <t>2010Q3</t>
  </si>
  <si>
    <t>2010Q2</t>
  </si>
  <si>
    <t>2010Q1</t>
  </si>
  <si>
    <t>2009Q4</t>
  </si>
  <si>
    <t>2009Q3</t>
  </si>
  <si>
    <t>2009Q2</t>
  </si>
  <si>
    <t>2009Q1</t>
  </si>
  <si>
    <t>2008Q4</t>
  </si>
  <si>
    <t>2008Q3</t>
  </si>
  <si>
    <t>2008Q2</t>
  </si>
  <si>
    <t>2008Q1</t>
  </si>
  <si>
    <t>2007Q4</t>
  </si>
  <si>
    <t>2007Q3</t>
  </si>
  <si>
    <t>2007Q2</t>
  </si>
  <si>
    <t>2007Q1</t>
  </si>
  <si>
    <t>2006Q4</t>
  </si>
  <si>
    <t>2006Q3</t>
  </si>
  <si>
    <t>2006Q2</t>
  </si>
  <si>
    <t>2006Q1</t>
  </si>
  <si>
    <t>2005Q4</t>
  </si>
  <si>
    <t>2005Q3</t>
  </si>
  <si>
    <t>2005Q2</t>
  </si>
  <si>
    <t>2005Q1</t>
  </si>
  <si>
    <t>2004Q4</t>
  </si>
  <si>
    <t>2004Q3</t>
  </si>
  <si>
    <t>2004Q2</t>
  </si>
  <si>
    <t>2004Q1</t>
  </si>
  <si>
    <t>2003Q4</t>
  </si>
  <si>
    <t>2003Q3</t>
  </si>
  <si>
    <t>2003Q2</t>
  </si>
  <si>
    <t>2003Q1</t>
  </si>
  <si>
    <t>2002Q4</t>
  </si>
  <si>
    <t>2002Q3</t>
  </si>
  <si>
    <t>2002Q2</t>
  </si>
  <si>
    <t>2002Q1</t>
  </si>
  <si>
    <t>2001Q4</t>
  </si>
  <si>
    <t>2001Q3</t>
  </si>
  <si>
    <t>2001Q2</t>
  </si>
  <si>
    <t>2001Q1</t>
  </si>
  <si>
    <t>2000Q4</t>
  </si>
  <si>
    <t>2000Q3</t>
  </si>
  <si>
    <t>2000Q2</t>
  </si>
  <si>
    <t>2000Q1</t>
  </si>
  <si>
    <t>1999Q4</t>
  </si>
  <si>
    <t>1999Q3</t>
  </si>
  <si>
    <t>1999Q2</t>
  </si>
  <si>
    <t>1999Q1</t>
  </si>
  <si>
    <t>1998Q4</t>
  </si>
  <si>
    <t>1998Q3</t>
  </si>
  <si>
    <t>1998Q2</t>
  </si>
  <si>
    <t>1998Q1</t>
  </si>
  <si>
    <t>1997Q4</t>
  </si>
  <si>
    <t>1997Q3</t>
  </si>
  <si>
    <t>1997Q2</t>
  </si>
  <si>
    <t>1997Q1</t>
  </si>
  <si>
    <t>1996Q4</t>
  </si>
  <si>
    <t>1996Q3</t>
  </si>
  <si>
    <t>1996Q2</t>
  </si>
  <si>
    <t>1996Q1</t>
  </si>
  <si>
    <t>1995Q4</t>
  </si>
  <si>
    <t>1995Q3</t>
  </si>
  <si>
    <t>1995Q2</t>
  </si>
  <si>
    <t>1995Q1</t>
  </si>
  <si>
    <t>1994Q4</t>
  </si>
  <si>
    <t>1994Q3</t>
  </si>
  <si>
    <t>1994Q2</t>
  </si>
  <si>
    <t>1994Q1</t>
  </si>
  <si>
    <t>1993Q4</t>
  </si>
  <si>
    <t>1993Q3</t>
  </si>
  <si>
    <t>1993Q2</t>
  </si>
  <si>
    <t>1993Q1</t>
  </si>
  <si>
    <t>1992Q4</t>
  </si>
  <si>
    <t>1992Q3</t>
  </si>
  <si>
    <t>1992Q2</t>
  </si>
  <si>
    <t>1992Q1</t>
  </si>
  <si>
    <t>1991Q4</t>
  </si>
  <si>
    <t>1991Q3</t>
  </si>
  <si>
    <t>1991Q2</t>
  </si>
  <si>
    <t>1991Q1</t>
  </si>
  <si>
    <t>1990Q4</t>
  </si>
  <si>
    <t>1990Q3</t>
  </si>
  <si>
    <t>1990Q2</t>
  </si>
  <si>
    <t>1990Q1</t>
  </si>
  <si>
    <t>1989Q4</t>
  </si>
  <si>
    <t>1989Q3</t>
  </si>
  <si>
    <t>1989Q2</t>
  </si>
  <si>
    <t>1989Q1</t>
  </si>
  <si>
    <t>1988Q4</t>
  </si>
  <si>
    <t>1988Q3</t>
  </si>
  <si>
    <t>1988Q2</t>
  </si>
  <si>
    <t>1988Q1</t>
  </si>
  <si>
    <t>1987Q4</t>
  </si>
  <si>
    <t>1987Q3</t>
  </si>
  <si>
    <t>1987Q2</t>
  </si>
  <si>
    <t>1987Q1</t>
  </si>
  <si>
    <t>1986Q4</t>
  </si>
  <si>
    <t>1986Q3</t>
  </si>
  <si>
    <t>1986Q2</t>
  </si>
  <si>
    <t>1986Q1</t>
  </si>
  <si>
    <t>1985Q4</t>
  </si>
  <si>
    <t>1985Q3</t>
  </si>
  <si>
    <t>1985Q2</t>
  </si>
  <si>
    <t>1985Q1</t>
  </si>
  <si>
    <t>1984Q4</t>
  </si>
  <si>
    <t>1984Q3</t>
  </si>
  <si>
    <t>1984Q2</t>
  </si>
  <si>
    <t>1984Q1</t>
  </si>
  <si>
    <t>1983Q4</t>
  </si>
  <si>
    <t>1983Q3</t>
  </si>
  <si>
    <t>1983Q2</t>
  </si>
  <si>
    <t>1983Q1</t>
  </si>
  <si>
    <t>1982Q4</t>
  </si>
  <si>
    <t>1982Q3</t>
  </si>
  <si>
    <t>1982Q2</t>
  </si>
  <si>
    <t>1982Q1</t>
  </si>
  <si>
    <t>1981Q4</t>
  </si>
  <si>
    <t>1981Q3</t>
  </si>
  <si>
    <t>1981Q2</t>
  </si>
  <si>
    <t>1981Q1</t>
  </si>
  <si>
    <t>1980Q4</t>
  </si>
  <si>
    <t>1980Q3</t>
  </si>
  <si>
    <t>1980Q2</t>
  </si>
  <si>
    <t>1980Q1</t>
  </si>
  <si>
    <t>1979Q4</t>
  </si>
  <si>
    <t>1979Q3</t>
  </si>
  <si>
    <t>1979Q2</t>
  </si>
  <si>
    <t>1979Q1</t>
  </si>
  <si>
    <t>1978Q4</t>
  </si>
  <si>
    <t>1978Q3</t>
  </si>
  <si>
    <t>1978Q2</t>
  </si>
  <si>
    <t>1978Q1</t>
  </si>
  <si>
    <t>1977Q4</t>
  </si>
  <si>
    <t>1977Q3</t>
  </si>
  <si>
    <t>1977Q2</t>
  </si>
  <si>
    <t>1977Q1</t>
  </si>
  <si>
    <t>1976Q4</t>
  </si>
  <si>
    <t>1976Q3</t>
  </si>
  <si>
    <t>1976Q2</t>
  </si>
  <si>
    <t>1976Q1</t>
  </si>
  <si>
    <t>1975Q4</t>
  </si>
  <si>
    <t>1975Q3</t>
  </si>
  <si>
    <t>1975Q2</t>
  </si>
  <si>
    <t>1975Q1</t>
  </si>
  <si>
    <t>1974Q4</t>
  </si>
  <si>
    <t>1974Q3</t>
  </si>
  <si>
    <t>1974Q2</t>
  </si>
  <si>
    <t>1974Q1</t>
  </si>
  <si>
    <t>1973Q4</t>
  </si>
  <si>
    <t>1973Q3</t>
  </si>
  <si>
    <t>1973Q2</t>
  </si>
  <si>
    <t>1973Q1</t>
  </si>
  <si>
    <t>1972Q4</t>
  </si>
  <si>
    <t>1972Q3</t>
  </si>
  <si>
    <t>1972Q2</t>
  </si>
  <si>
    <t>1972Q1</t>
  </si>
  <si>
    <t>1971Q4</t>
  </si>
  <si>
    <t>1971Q3</t>
  </si>
  <si>
    <t>1971Q2</t>
  </si>
  <si>
    <t>1971Q1</t>
  </si>
  <si>
    <t>1970Q4</t>
  </si>
  <si>
    <t>1970Q3</t>
  </si>
  <si>
    <t>1970Q2</t>
  </si>
  <si>
    <t>1970Q1</t>
  </si>
  <si>
    <t>1969Q4</t>
  </si>
  <si>
    <t>1969Q3</t>
  </si>
  <si>
    <t>1969Q2</t>
  </si>
  <si>
    <t>1969Q1</t>
  </si>
  <si>
    <t>1968Q4</t>
  </si>
  <si>
    <t>1968Q3</t>
  </si>
  <si>
    <t>1968Q2</t>
  </si>
  <si>
    <t>1968Q1</t>
  </si>
  <si>
    <t>1967Q4</t>
  </si>
  <si>
    <t>1967Q3</t>
  </si>
  <si>
    <t>1967Q2</t>
  </si>
  <si>
    <t>1967Q1</t>
  </si>
  <si>
    <t>1966Q4</t>
  </si>
  <si>
    <t>1966Q3</t>
  </si>
  <si>
    <t>1966Q2</t>
  </si>
  <si>
    <t>1966Q1</t>
  </si>
  <si>
    <t>1965Q4</t>
  </si>
  <si>
    <t>1965Q3</t>
  </si>
  <si>
    <t>1965Q2</t>
  </si>
  <si>
    <t>1965Q1</t>
  </si>
  <si>
    <t>1964Q4</t>
  </si>
  <si>
    <t>1964Q3</t>
  </si>
  <si>
    <t>1964Q2</t>
  </si>
  <si>
    <t>1964Q1</t>
  </si>
  <si>
    <t>1963Q4</t>
  </si>
  <si>
    <t>1963Q3</t>
  </si>
  <si>
    <t>1963Q2</t>
  </si>
  <si>
    <t>1963Q1</t>
  </si>
  <si>
    <t>1962Q4</t>
  </si>
  <si>
    <t>1992</t>
  </si>
  <si>
    <t>1962Q3</t>
  </si>
  <si>
    <t>1991</t>
  </si>
  <si>
    <t>1962Q2</t>
  </si>
  <si>
    <t>1990</t>
  </si>
  <si>
    <t>1962Q1</t>
  </si>
  <si>
    <t>1989</t>
  </si>
  <si>
    <t>1961Q4</t>
  </si>
  <si>
    <t>1988</t>
  </si>
  <si>
    <t>1961Q3</t>
  </si>
  <si>
    <t>1987</t>
  </si>
  <si>
    <t>1961Q2</t>
  </si>
  <si>
    <t>1986</t>
  </si>
  <si>
    <t>1961Q1</t>
  </si>
  <si>
    <t>1985</t>
  </si>
  <si>
    <t>1960Q4</t>
  </si>
  <si>
    <t>1984</t>
  </si>
  <si>
    <t>1960Q3</t>
  </si>
  <si>
    <t>1983</t>
  </si>
  <si>
    <t>1960Q2</t>
  </si>
  <si>
    <t>1982</t>
  </si>
  <si>
    <t>1960Q1</t>
  </si>
  <si>
    <t>1981</t>
  </si>
  <si>
    <t>1959Q4</t>
  </si>
  <si>
    <t>1980</t>
  </si>
  <si>
    <t>1959Q3</t>
  </si>
  <si>
    <t>1979</t>
  </si>
  <si>
    <t>1959Q2</t>
  </si>
  <si>
    <t>1978</t>
  </si>
  <si>
    <t>1959Q1</t>
  </si>
  <si>
    <t>1977</t>
  </si>
  <si>
    <t>1958Q4</t>
  </si>
  <si>
    <t>1976</t>
  </si>
  <si>
    <t>1958Q3</t>
  </si>
  <si>
    <t>1975</t>
  </si>
  <si>
    <t>1958Q2</t>
  </si>
  <si>
    <t>1974</t>
  </si>
  <si>
    <t>1958Q1</t>
  </si>
  <si>
    <t>1973</t>
  </si>
  <si>
    <t>1957Q4</t>
  </si>
  <si>
    <t>1972</t>
  </si>
  <si>
    <t>1957Q3</t>
  </si>
  <si>
    <t>1971</t>
  </si>
  <si>
    <t>1957Q2</t>
  </si>
  <si>
    <t>1970</t>
  </si>
  <si>
    <t>1957Q1</t>
  </si>
  <si>
    <t>1969</t>
  </si>
  <si>
    <t>1956Q4</t>
  </si>
  <si>
    <t>1968</t>
  </si>
  <si>
    <t>1956Q3</t>
  </si>
  <si>
    <t>1967</t>
  </si>
  <si>
    <t>1956Q2</t>
  </si>
  <si>
    <t>1966</t>
  </si>
  <si>
    <t>1956Q1</t>
  </si>
  <si>
    <t>1965</t>
  </si>
  <si>
    <t>1955Q4</t>
  </si>
  <si>
    <t>1964</t>
  </si>
  <si>
    <t>1955Q3</t>
  </si>
  <si>
    <t>1963</t>
  </si>
  <si>
    <t>1955Q2</t>
  </si>
  <si>
    <t>1962</t>
  </si>
  <si>
    <t>1955Q1</t>
  </si>
  <si>
    <t>1961</t>
  </si>
  <si>
    <t>1954Q4</t>
  </si>
  <si>
    <t>1960</t>
  </si>
  <si>
    <t>1954Q3</t>
  </si>
  <si>
    <t>1959</t>
  </si>
  <si>
    <t>1954Q2</t>
  </si>
  <si>
    <t>1958</t>
  </si>
  <si>
    <t>1954Q1</t>
  </si>
  <si>
    <t>1957</t>
  </si>
  <si>
    <t>1953Q4</t>
  </si>
  <si>
    <t>1956</t>
  </si>
  <si>
    <t>1953Q3</t>
  </si>
  <si>
    <t>1955</t>
  </si>
  <si>
    <t>1953Q2</t>
  </si>
  <si>
    <t>1954</t>
  </si>
  <si>
    <t>1953Q1</t>
  </si>
  <si>
    <t>1953</t>
  </si>
  <si>
    <t>1952Q4</t>
  </si>
  <si>
    <t>1952</t>
  </si>
  <si>
    <t>1952Q3</t>
  </si>
  <si>
    <t>1951</t>
  </si>
  <si>
    <t>1952Q2</t>
  </si>
  <si>
    <t>1950</t>
  </si>
  <si>
    <t>1952Q1</t>
  </si>
  <si>
    <t>1949</t>
  </si>
  <si>
    <t>1951Q4</t>
  </si>
  <si>
    <t>1948</t>
  </si>
  <si>
    <t>1951Q3</t>
  </si>
  <si>
    <t>1947</t>
  </si>
  <si>
    <t>1951Q2</t>
  </si>
  <si>
    <t>1946</t>
  </si>
  <si>
    <t>1951Q1</t>
  </si>
  <si>
    <t>1945</t>
  </si>
  <si>
    <t>1950Q4</t>
  </si>
  <si>
    <t>1944</t>
  </si>
  <si>
    <t>1950Q3</t>
  </si>
  <si>
    <t>1943</t>
  </si>
  <si>
    <t>1950Q2</t>
  </si>
  <si>
    <t>1942</t>
  </si>
  <si>
    <t>1950Q1</t>
  </si>
  <si>
    <t>1941</t>
  </si>
  <si>
    <t>1949Q4</t>
  </si>
  <si>
    <t>1940</t>
  </si>
  <si>
    <t>1949Q3</t>
  </si>
  <si>
    <t>1939</t>
  </si>
  <si>
    <t>1949Q2</t>
  </si>
  <si>
    <t>1938</t>
  </si>
  <si>
    <t>1949Q1</t>
  </si>
  <si>
    <t>1937</t>
  </si>
  <si>
    <t>1948Q4</t>
  </si>
  <si>
    <t>1936</t>
  </si>
  <si>
    <t>1948Q3</t>
  </si>
  <si>
    <t>1935</t>
  </si>
  <si>
    <t>1948Q2</t>
  </si>
  <si>
    <t>1934</t>
  </si>
  <si>
    <t>1948Q1</t>
  </si>
  <si>
    <t>1933</t>
  </si>
  <si>
    <t>1947Q4</t>
  </si>
  <si>
    <t>1932</t>
  </si>
  <si>
    <t>1947Q3</t>
  </si>
  <si>
    <t>1931</t>
  </si>
  <si>
    <t>1947Q2</t>
  </si>
  <si>
    <t>1930</t>
  </si>
  <si>
    <t>GDP in billions of chained 2012 dollars</t>
  </si>
  <si>
    <t>GDP in billions of current dollars</t>
  </si>
  <si>
    <t xml:space="preserve">  (Seasonally adjusted annual rates)</t>
  </si>
  <si>
    <t>Quarterly</t>
  </si>
  <si>
    <t>Annual</t>
  </si>
  <si>
    <t>Percent change from preceding period</t>
  </si>
  <si>
    <t>Gross Domestic Product</t>
  </si>
  <si>
    <t>Year</t>
  </si>
  <si>
    <t>Month</t>
  </si>
  <si>
    <t>Day</t>
  </si>
  <si>
    <t>Qtr</t>
  </si>
  <si>
    <t>Code</t>
  </si>
  <si>
    <t>TextDate</t>
  </si>
  <si>
    <t>GDP_Change</t>
  </si>
  <si>
    <t>1947Q1</t>
  </si>
  <si>
    <t>1929</t>
  </si>
  <si>
    <t>Current-Dollar and "Real" Gross Domestic Product</t>
  </si>
  <si>
    <t>Date_Text</t>
  </si>
  <si>
    <t>GDP_Change_PC</t>
  </si>
  <si>
    <t>30 Yr</t>
  </si>
  <si>
    <t>20 Yr</t>
  </si>
  <si>
    <t>10 Yr</t>
  </si>
  <si>
    <t>7 Yr</t>
  </si>
  <si>
    <t>5 Yr</t>
  </si>
  <si>
    <t>3 Yr</t>
  </si>
  <si>
    <t>2 Yr</t>
  </si>
  <si>
    <t>1 Yr</t>
  </si>
  <si>
    <t>6 Mo</t>
  </si>
  <si>
    <t>4 Mo</t>
  </si>
  <si>
    <t>3 Mo</t>
  </si>
  <si>
    <t>2 Mo</t>
  </si>
  <si>
    <t>1 Mo</t>
  </si>
  <si>
    <t>Interest_1M</t>
  </si>
  <si>
    <t>DXY</t>
  </si>
  <si>
    <t>UR</t>
  </si>
  <si>
    <t>PAYEMS</t>
  </si>
  <si>
    <t>null</t>
  </si>
  <si>
    <t>DATE</t>
  </si>
  <si>
    <t>CPILFESL_PC1</t>
  </si>
  <si>
    <t>CPIAUCSL_PC1</t>
  </si>
  <si>
    <t>MEPAINUSA672N</t>
  </si>
  <si>
    <t>FEDFUNDS</t>
  </si>
  <si>
    <t xml:space="preserve"> All Emp Total Nonfarm</t>
  </si>
  <si>
    <t>Fredgraph</t>
  </si>
  <si>
    <t>UNRATE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</si>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</sst>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#,##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14" fontId="0" fillId="0" borderId="0" xfId="0" applyNumberFormat="1"/>
    <xf numFmtId="0" fontId="16" fillId="0" borderId="0" xfId="0" applyFont="1"/>
    <xf numFmtId="0" fontId="16" fillId="0" borderId="10" xfId="0" applyFont="1" applyBorder="1"/>
    <xf numFmtId="164" fontId="0" fillId="0" borderId="0" xfId="0" applyNumberFormat="1" applyAlignment="1">
      <alignment horizontal="right"/>
    </xf>
    <xf numFmtId="0" fontId="0" fillId="0" borderId="0" xfId="0" applyAlignment="1">
      <alignment horizontal="center" wrapText="1"/>
    </xf>
    <xf numFmtId="15" fontId="0" fillId="0" borderId="0" xfId="0" applyNumberFormat="1"/>
    <xf numFmtId="0" fontId="16" fillId="33" borderId="10" xfId="0" applyFont="1" applyFill="1" applyBorder="1"/>
    <xf numFmtId="0" fontId="16" fillId="33" borderId="0" xfId="0" applyFont="1" applyFill="1"/>
    <xf numFmtId="44" fontId="0" fillId="0" borderId="0" xfId="1" applyFont="1"/>
    <xf numFmtId="3" fontId="0" fillId="0" borderId="0" xfId="0" applyNumberFormat="1"/>
    <xf numFmtId="10" fontId="0" fillId="0" borderId="0" xfId="2" applyNumberFormat="1" applyFont="1"/>
    <xf numFmtId="2" fontId="0" fillId="0" borderId="0" xfId="0" applyNumberForma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0" fillId="35" borderId="0" xfId="0" applyFill="1"/>
    <xf numFmtId="0" fontId="0" fillId="36" borderId="0" xfId="0" applyFill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urrency" xfId="1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SPY500_stock_price!$M$1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SPY500_stock_price!$O$2:$O$1563</c:f>
              <c:numCache>
                <c:formatCode>General</c:formatCode>
                <c:ptCount val="1562"/>
                <c:pt idx="0">
                  <c:v>6729.5</c:v>
                </c:pt>
                <c:pt idx="1">
                  <c:v>6729.5</c:v>
                </c:pt>
                <c:pt idx="2">
                  <c:v>6729.5</c:v>
                </c:pt>
                <c:pt idx="3">
                  <c:v>6729.5</c:v>
                </c:pt>
                <c:pt idx="4">
                  <c:v>6729.5</c:v>
                </c:pt>
                <c:pt idx="5">
                  <c:v>6729.5</c:v>
                </c:pt>
                <c:pt idx="6">
                  <c:v>6729.5</c:v>
                </c:pt>
                <c:pt idx="7">
                  <c:v>6729.5</c:v>
                </c:pt>
                <c:pt idx="8">
                  <c:v>6729.5</c:v>
                </c:pt>
                <c:pt idx="9">
                  <c:v>6729.5</c:v>
                </c:pt>
                <c:pt idx="10">
                  <c:v>6808.9</c:v>
                </c:pt>
                <c:pt idx="11">
                  <c:v>6808.9</c:v>
                </c:pt>
                <c:pt idx="12">
                  <c:v>6808.9</c:v>
                </c:pt>
                <c:pt idx="13">
                  <c:v>6808.9</c:v>
                </c:pt>
                <c:pt idx="14">
                  <c:v>6808.9</c:v>
                </c:pt>
                <c:pt idx="15">
                  <c:v>6808.9</c:v>
                </c:pt>
                <c:pt idx="16">
                  <c:v>6808.9</c:v>
                </c:pt>
                <c:pt idx="17">
                  <c:v>6808.9</c:v>
                </c:pt>
                <c:pt idx="18">
                  <c:v>6808.9</c:v>
                </c:pt>
                <c:pt idx="19">
                  <c:v>6808.9</c:v>
                </c:pt>
                <c:pt idx="20">
                  <c:v>6808.9</c:v>
                </c:pt>
                <c:pt idx="21">
                  <c:v>6808.9</c:v>
                </c:pt>
                <c:pt idx="22">
                  <c:v>6808.9</c:v>
                </c:pt>
                <c:pt idx="23">
                  <c:v>6882.1</c:v>
                </c:pt>
                <c:pt idx="24">
                  <c:v>6882.1</c:v>
                </c:pt>
                <c:pt idx="25">
                  <c:v>6882.1</c:v>
                </c:pt>
                <c:pt idx="26">
                  <c:v>6882.1</c:v>
                </c:pt>
                <c:pt idx="27">
                  <c:v>6882.1</c:v>
                </c:pt>
                <c:pt idx="28">
                  <c:v>6882.1</c:v>
                </c:pt>
                <c:pt idx="29">
                  <c:v>6882.1</c:v>
                </c:pt>
                <c:pt idx="30">
                  <c:v>6882.1</c:v>
                </c:pt>
                <c:pt idx="31">
                  <c:v>6882.1</c:v>
                </c:pt>
                <c:pt idx="32">
                  <c:v>6882.1</c:v>
                </c:pt>
                <c:pt idx="33">
                  <c:v>6882.1</c:v>
                </c:pt>
                <c:pt idx="34">
                  <c:v>6882.1</c:v>
                </c:pt>
                <c:pt idx="35">
                  <c:v>6882.1</c:v>
                </c:pt>
                <c:pt idx="36">
                  <c:v>7013.7</c:v>
                </c:pt>
                <c:pt idx="37">
                  <c:v>7013.7</c:v>
                </c:pt>
                <c:pt idx="38">
                  <c:v>7013.7</c:v>
                </c:pt>
                <c:pt idx="39">
                  <c:v>7013.7</c:v>
                </c:pt>
                <c:pt idx="40">
                  <c:v>7013.7</c:v>
                </c:pt>
                <c:pt idx="41">
                  <c:v>7013.7</c:v>
                </c:pt>
                <c:pt idx="42">
                  <c:v>7013.7</c:v>
                </c:pt>
                <c:pt idx="43">
                  <c:v>7013.7</c:v>
                </c:pt>
                <c:pt idx="44">
                  <c:v>7013.7</c:v>
                </c:pt>
                <c:pt idx="45">
                  <c:v>7013.7</c:v>
                </c:pt>
                <c:pt idx="46">
                  <c:v>7013.7</c:v>
                </c:pt>
                <c:pt idx="47">
                  <c:v>7013.7</c:v>
                </c:pt>
                <c:pt idx="48">
                  <c:v>7013.7</c:v>
                </c:pt>
                <c:pt idx="49">
                  <c:v>7115.7</c:v>
                </c:pt>
                <c:pt idx="50">
                  <c:v>7115.7</c:v>
                </c:pt>
                <c:pt idx="51">
                  <c:v>7115.7</c:v>
                </c:pt>
                <c:pt idx="52">
                  <c:v>7115.7</c:v>
                </c:pt>
                <c:pt idx="53">
                  <c:v>7115.7</c:v>
                </c:pt>
                <c:pt idx="54">
                  <c:v>7115.7</c:v>
                </c:pt>
                <c:pt idx="55">
                  <c:v>7115.7</c:v>
                </c:pt>
                <c:pt idx="56">
                  <c:v>7115.7</c:v>
                </c:pt>
                <c:pt idx="57">
                  <c:v>7115.7</c:v>
                </c:pt>
                <c:pt idx="58">
                  <c:v>7115.7</c:v>
                </c:pt>
                <c:pt idx="59">
                  <c:v>7115.7</c:v>
                </c:pt>
                <c:pt idx="60">
                  <c:v>7115.7</c:v>
                </c:pt>
                <c:pt idx="61">
                  <c:v>7115.7</c:v>
                </c:pt>
                <c:pt idx="62">
                  <c:v>7246.9</c:v>
                </c:pt>
                <c:pt idx="63">
                  <c:v>7246.9</c:v>
                </c:pt>
                <c:pt idx="64">
                  <c:v>7246.9</c:v>
                </c:pt>
                <c:pt idx="65">
                  <c:v>7246.9</c:v>
                </c:pt>
                <c:pt idx="66">
                  <c:v>7246.9</c:v>
                </c:pt>
                <c:pt idx="67">
                  <c:v>7246.9</c:v>
                </c:pt>
                <c:pt idx="68">
                  <c:v>7246.9</c:v>
                </c:pt>
                <c:pt idx="69">
                  <c:v>7246.9</c:v>
                </c:pt>
                <c:pt idx="70">
                  <c:v>7246.9</c:v>
                </c:pt>
                <c:pt idx="71">
                  <c:v>7246.9</c:v>
                </c:pt>
                <c:pt idx="72">
                  <c:v>7246.9</c:v>
                </c:pt>
                <c:pt idx="73">
                  <c:v>7246.9</c:v>
                </c:pt>
                <c:pt idx="74">
                  <c:v>7246.9</c:v>
                </c:pt>
                <c:pt idx="75">
                  <c:v>7331.1</c:v>
                </c:pt>
                <c:pt idx="76">
                  <c:v>7331.1</c:v>
                </c:pt>
                <c:pt idx="77">
                  <c:v>7331.1</c:v>
                </c:pt>
                <c:pt idx="78">
                  <c:v>7331.1</c:v>
                </c:pt>
                <c:pt idx="79">
                  <c:v>7331.1</c:v>
                </c:pt>
                <c:pt idx="80">
                  <c:v>7331.1</c:v>
                </c:pt>
                <c:pt idx="81">
                  <c:v>7331.1</c:v>
                </c:pt>
                <c:pt idx="82">
                  <c:v>7331.1</c:v>
                </c:pt>
                <c:pt idx="83">
                  <c:v>7331.1</c:v>
                </c:pt>
                <c:pt idx="84">
                  <c:v>7331.1</c:v>
                </c:pt>
                <c:pt idx="85">
                  <c:v>7331.1</c:v>
                </c:pt>
                <c:pt idx="86">
                  <c:v>7331.1</c:v>
                </c:pt>
                <c:pt idx="87">
                  <c:v>7331.1</c:v>
                </c:pt>
                <c:pt idx="88">
                  <c:v>7455.3</c:v>
                </c:pt>
                <c:pt idx="89">
                  <c:v>7455.3</c:v>
                </c:pt>
                <c:pt idx="90">
                  <c:v>7455.3</c:v>
                </c:pt>
                <c:pt idx="91">
                  <c:v>7455.3</c:v>
                </c:pt>
                <c:pt idx="92">
                  <c:v>7455.3</c:v>
                </c:pt>
                <c:pt idx="93">
                  <c:v>7455.3</c:v>
                </c:pt>
                <c:pt idx="94">
                  <c:v>7455.3</c:v>
                </c:pt>
                <c:pt idx="95">
                  <c:v>7455.3</c:v>
                </c:pt>
                <c:pt idx="96">
                  <c:v>7455.3</c:v>
                </c:pt>
                <c:pt idx="97">
                  <c:v>7455.3</c:v>
                </c:pt>
                <c:pt idx="98">
                  <c:v>7455.3</c:v>
                </c:pt>
                <c:pt idx="99">
                  <c:v>7455.3</c:v>
                </c:pt>
                <c:pt idx="100">
                  <c:v>7455.3</c:v>
                </c:pt>
                <c:pt idx="101">
                  <c:v>7522.3</c:v>
                </c:pt>
                <c:pt idx="102">
                  <c:v>7522.3</c:v>
                </c:pt>
                <c:pt idx="103">
                  <c:v>7522.3</c:v>
                </c:pt>
                <c:pt idx="104">
                  <c:v>7522.3</c:v>
                </c:pt>
                <c:pt idx="105">
                  <c:v>7522.3</c:v>
                </c:pt>
                <c:pt idx="106">
                  <c:v>7522.3</c:v>
                </c:pt>
                <c:pt idx="107">
                  <c:v>7522.3</c:v>
                </c:pt>
                <c:pt idx="108">
                  <c:v>7522.3</c:v>
                </c:pt>
                <c:pt idx="109">
                  <c:v>7522.3</c:v>
                </c:pt>
                <c:pt idx="110">
                  <c:v>7522.3</c:v>
                </c:pt>
                <c:pt idx="111">
                  <c:v>7522.3</c:v>
                </c:pt>
                <c:pt idx="112">
                  <c:v>7522.3</c:v>
                </c:pt>
                <c:pt idx="113">
                  <c:v>7522.3</c:v>
                </c:pt>
                <c:pt idx="114">
                  <c:v>7581</c:v>
                </c:pt>
                <c:pt idx="115">
                  <c:v>7581</c:v>
                </c:pt>
                <c:pt idx="116">
                  <c:v>7581</c:v>
                </c:pt>
                <c:pt idx="117">
                  <c:v>7581</c:v>
                </c:pt>
                <c:pt idx="118">
                  <c:v>7581</c:v>
                </c:pt>
                <c:pt idx="119">
                  <c:v>7581</c:v>
                </c:pt>
                <c:pt idx="120">
                  <c:v>7581</c:v>
                </c:pt>
                <c:pt idx="121">
                  <c:v>7581</c:v>
                </c:pt>
                <c:pt idx="122">
                  <c:v>7581</c:v>
                </c:pt>
                <c:pt idx="123">
                  <c:v>7581</c:v>
                </c:pt>
                <c:pt idx="124">
                  <c:v>7581</c:v>
                </c:pt>
                <c:pt idx="125">
                  <c:v>7581</c:v>
                </c:pt>
                <c:pt idx="126">
                  <c:v>7581</c:v>
                </c:pt>
                <c:pt idx="127">
                  <c:v>7683.1</c:v>
                </c:pt>
                <c:pt idx="128">
                  <c:v>7683.1</c:v>
                </c:pt>
                <c:pt idx="129">
                  <c:v>7683.1</c:v>
                </c:pt>
                <c:pt idx="130">
                  <c:v>7683.1</c:v>
                </c:pt>
                <c:pt idx="131">
                  <c:v>7683.1</c:v>
                </c:pt>
                <c:pt idx="132">
                  <c:v>7683.1</c:v>
                </c:pt>
                <c:pt idx="133">
                  <c:v>7683.1</c:v>
                </c:pt>
                <c:pt idx="134">
                  <c:v>7683.1</c:v>
                </c:pt>
                <c:pt idx="135">
                  <c:v>7683.1</c:v>
                </c:pt>
                <c:pt idx="136">
                  <c:v>7683.1</c:v>
                </c:pt>
                <c:pt idx="137">
                  <c:v>7683.1</c:v>
                </c:pt>
                <c:pt idx="138">
                  <c:v>7683.1</c:v>
                </c:pt>
                <c:pt idx="139">
                  <c:v>7683.1</c:v>
                </c:pt>
                <c:pt idx="140">
                  <c:v>7772.6</c:v>
                </c:pt>
                <c:pt idx="141">
                  <c:v>7772.6</c:v>
                </c:pt>
                <c:pt idx="142">
                  <c:v>7772.6</c:v>
                </c:pt>
                <c:pt idx="143">
                  <c:v>7772.6</c:v>
                </c:pt>
                <c:pt idx="144">
                  <c:v>7772.6</c:v>
                </c:pt>
                <c:pt idx="145">
                  <c:v>7772.6</c:v>
                </c:pt>
                <c:pt idx="146">
                  <c:v>7772.6</c:v>
                </c:pt>
                <c:pt idx="147">
                  <c:v>7772.6</c:v>
                </c:pt>
                <c:pt idx="148">
                  <c:v>7772.6</c:v>
                </c:pt>
                <c:pt idx="149">
                  <c:v>7772.6</c:v>
                </c:pt>
                <c:pt idx="150">
                  <c:v>7772.6</c:v>
                </c:pt>
                <c:pt idx="151">
                  <c:v>7772.6</c:v>
                </c:pt>
                <c:pt idx="152">
                  <c:v>7772.6</c:v>
                </c:pt>
                <c:pt idx="153">
                  <c:v>7868.5</c:v>
                </c:pt>
                <c:pt idx="154">
                  <c:v>7868.5</c:v>
                </c:pt>
                <c:pt idx="155">
                  <c:v>7868.5</c:v>
                </c:pt>
                <c:pt idx="156">
                  <c:v>7868.5</c:v>
                </c:pt>
                <c:pt idx="157">
                  <c:v>7868.5</c:v>
                </c:pt>
                <c:pt idx="158">
                  <c:v>7868.5</c:v>
                </c:pt>
                <c:pt idx="159">
                  <c:v>7868.5</c:v>
                </c:pt>
                <c:pt idx="160">
                  <c:v>7868.5</c:v>
                </c:pt>
                <c:pt idx="161">
                  <c:v>7868.5</c:v>
                </c:pt>
                <c:pt idx="162">
                  <c:v>7868.5</c:v>
                </c:pt>
                <c:pt idx="163">
                  <c:v>7868.5</c:v>
                </c:pt>
                <c:pt idx="164">
                  <c:v>7868.5</c:v>
                </c:pt>
                <c:pt idx="165">
                  <c:v>7868.5</c:v>
                </c:pt>
                <c:pt idx="166">
                  <c:v>8032.8</c:v>
                </c:pt>
                <c:pt idx="167">
                  <c:v>8032.8</c:v>
                </c:pt>
                <c:pt idx="168">
                  <c:v>8032.8</c:v>
                </c:pt>
                <c:pt idx="169">
                  <c:v>8032.8</c:v>
                </c:pt>
                <c:pt idx="170">
                  <c:v>8032.8</c:v>
                </c:pt>
                <c:pt idx="171">
                  <c:v>8032.8</c:v>
                </c:pt>
                <c:pt idx="172">
                  <c:v>8032.8</c:v>
                </c:pt>
                <c:pt idx="173">
                  <c:v>8032.8</c:v>
                </c:pt>
                <c:pt idx="174">
                  <c:v>8032.8</c:v>
                </c:pt>
                <c:pt idx="175">
                  <c:v>8032.8</c:v>
                </c:pt>
                <c:pt idx="176">
                  <c:v>8032.8</c:v>
                </c:pt>
                <c:pt idx="177">
                  <c:v>8032.8</c:v>
                </c:pt>
                <c:pt idx="178">
                  <c:v>8032.8</c:v>
                </c:pt>
                <c:pt idx="179">
                  <c:v>8131.4</c:v>
                </c:pt>
                <c:pt idx="180">
                  <c:v>8131.4</c:v>
                </c:pt>
                <c:pt idx="181">
                  <c:v>8131.4</c:v>
                </c:pt>
                <c:pt idx="182">
                  <c:v>8131.4</c:v>
                </c:pt>
                <c:pt idx="183">
                  <c:v>8131.4</c:v>
                </c:pt>
                <c:pt idx="184">
                  <c:v>8131.4</c:v>
                </c:pt>
                <c:pt idx="185">
                  <c:v>8131.4</c:v>
                </c:pt>
                <c:pt idx="186">
                  <c:v>8131.4</c:v>
                </c:pt>
                <c:pt idx="187">
                  <c:v>8131.4</c:v>
                </c:pt>
                <c:pt idx="188">
                  <c:v>8131.4</c:v>
                </c:pt>
                <c:pt idx="189">
                  <c:v>8131.4</c:v>
                </c:pt>
                <c:pt idx="190">
                  <c:v>8131.4</c:v>
                </c:pt>
                <c:pt idx="191">
                  <c:v>8131.4</c:v>
                </c:pt>
                <c:pt idx="192">
                  <c:v>8131.4</c:v>
                </c:pt>
                <c:pt idx="193">
                  <c:v>8259.7999999999993</c:v>
                </c:pt>
                <c:pt idx="194">
                  <c:v>8259.7999999999993</c:v>
                </c:pt>
                <c:pt idx="195">
                  <c:v>8259.7999999999993</c:v>
                </c:pt>
                <c:pt idx="196">
                  <c:v>8259.7999999999993</c:v>
                </c:pt>
                <c:pt idx="197">
                  <c:v>8259.7999999999993</c:v>
                </c:pt>
                <c:pt idx="198">
                  <c:v>8259.7999999999993</c:v>
                </c:pt>
                <c:pt idx="199">
                  <c:v>8259.7999999999993</c:v>
                </c:pt>
                <c:pt idx="200">
                  <c:v>8259.7999999999993</c:v>
                </c:pt>
                <c:pt idx="201">
                  <c:v>8259.7999999999993</c:v>
                </c:pt>
                <c:pt idx="202">
                  <c:v>8259.7999999999993</c:v>
                </c:pt>
                <c:pt idx="203">
                  <c:v>8259.7999999999993</c:v>
                </c:pt>
                <c:pt idx="204">
                  <c:v>8259.7999999999993</c:v>
                </c:pt>
                <c:pt idx="205">
                  <c:v>8259.7999999999993</c:v>
                </c:pt>
                <c:pt idx="206">
                  <c:v>8362.7000000000007</c:v>
                </c:pt>
                <c:pt idx="207">
                  <c:v>8362.7000000000007</c:v>
                </c:pt>
                <c:pt idx="208">
                  <c:v>8362.7000000000007</c:v>
                </c:pt>
                <c:pt idx="209">
                  <c:v>8362.7000000000007</c:v>
                </c:pt>
                <c:pt idx="210">
                  <c:v>8362.7000000000007</c:v>
                </c:pt>
                <c:pt idx="211">
                  <c:v>8362.7000000000007</c:v>
                </c:pt>
                <c:pt idx="212">
                  <c:v>8362.7000000000007</c:v>
                </c:pt>
                <c:pt idx="213">
                  <c:v>8362.7000000000007</c:v>
                </c:pt>
                <c:pt idx="214">
                  <c:v>8362.7000000000007</c:v>
                </c:pt>
                <c:pt idx="215">
                  <c:v>8362.7000000000007</c:v>
                </c:pt>
                <c:pt idx="216">
                  <c:v>8362.7000000000007</c:v>
                </c:pt>
                <c:pt idx="217">
                  <c:v>8362.7000000000007</c:v>
                </c:pt>
                <c:pt idx="218">
                  <c:v>8362.7000000000007</c:v>
                </c:pt>
                <c:pt idx="219">
                  <c:v>8518.7999999999993</c:v>
                </c:pt>
                <c:pt idx="220">
                  <c:v>8518.7999999999993</c:v>
                </c:pt>
                <c:pt idx="221">
                  <c:v>8518.7999999999993</c:v>
                </c:pt>
                <c:pt idx="222">
                  <c:v>8518.7999999999993</c:v>
                </c:pt>
                <c:pt idx="223">
                  <c:v>8518.7999999999993</c:v>
                </c:pt>
                <c:pt idx="224">
                  <c:v>8518.7999999999993</c:v>
                </c:pt>
                <c:pt idx="225">
                  <c:v>8518.7999999999993</c:v>
                </c:pt>
                <c:pt idx="226">
                  <c:v>8518.7999999999993</c:v>
                </c:pt>
                <c:pt idx="227">
                  <c:v>8518.7999999999993</c:v>
                </c:pt>
                <c:pt idx="228">
                  <c:v>8518.7999999999993</c:v>
                </c:pt>
                <c:pt idx="229">
                  <c:v>8518.7999999999993</c:v>
                </c:pt>
                <c:pt idx="230">
                  <c:v>8518.7999999999993</c:v>
                </c:pt>
                <c:pt idx="231">
                  <c:v>8518.7999999999993</c:v>
                </c:pt>
                <c:pt idx="232">
                  <c:v>8662.7999999999993</c:v>
                </c:pt>
                <c:pt idx="233">
                  <c:v>8662.7999999999993</c:v>
                </c:pt>
                <c:pt idx="234">
                  <c:v>8662.7999999999993</c:v>
                </c:pt>
                <c:pt idx="235">
                  <c:v>8662.7999999999993</c:v>
                </c:pt>
                <c:pt idx="236">
                  <c:v>8662.7999999999993</c:v>
                </c:pt>
                <c:pt idx="237">
                  <c:v>8662.7999999999993</c:v>
                </c:pt>
                <c:pt idx="238">
                  <c:v>8662.7999999999993</c:v>
                </c:pt>
                <c:pt idx="239">
                  <c:v>8662.7999999999993</c:v>
                </c:pt>
                <c:pt idx="240">
                  <c:v>8662.7999999999993</c:v>
                </c:pt>
                <c:pt idx="241">
                  <c:v>8662.7999999999993</c:v>
                </c:pt>
                <c:pt idx="242">
                  <c:v>8662.7999999999993</c:v>
                </c:pt>
                <c:pt idx="243">
                  <c:v>8662.7999999999993</c:v>
                </c:pt>
                <c:pt idx="244">
                  <c:v>8662.7999999999993</c:v>
                </c:pt>
                <c:pt idx="245">
                  <c:v>8765.9</c:v>
                </c:pt>
                <c:pt idx="246">
                  <c:v>8765.9</c:v>
                </c:pt>
                <c:pt idx="247">
                  <c:v>8765.9</c:v>
                </c:pt>
                <c:pt idx="248">
                  <c:v>8765.9</c:v>
                </c:pt>
                <c:pt idx="249">
                  <c:v>8765.9</c:v>
                </c:pt>
                <c:pt idx="250">
                  <c:v>8765.9</c:v>
                </c:pt>
                <c:pt idx="251">
                  <c:v>8765.9</c:v>
                </c:pt>
                <c:pt idx="252">
                  <c:v>8765.9</c:v>
                </c:pt>
                <c:pt idx="253">
                  <c:v>8765.9</c:v>
                </c:pt>
                <c:pt idx="254">
                  <c:v>8765.9</c:v>
                </c:pt>
                <c:pt idx="255">
                  <c:v>8765.9</c:v>
                </c:pt>
                <c:pt idx="256">
                  <c:v>8765.9</c:v>
                </c:pt>
                <c:pt idx="257">
                  <c:v>8765.9</c:v>
                </c:pt>
                <c:pt idx="258">
                  <c:v>8866.5</c:v>
                </c:pt>
                <c:pt idx="259">
                  <c:v>8866.5</c:v>
                </c:pt>
                <c:pt idx="260">
                  <c:v>8866.5</c:v>
                </c:pt>
                <c:pt idx="261">
                  <c:v>8866.5</c:v>
                </c:pt>
                <c:pt idx="262">
                  <c:v>8866.5</c:v>
                </c:pt>
                <c:pt idx="263">
                  <c:v>8866.5</c:v>
                </c:pt>
                <c:pt idx="264">
                  <c:v>8866.5</c:v>
                </c:pt>
                <c:pt idx="265">
                  <c:v>8866.5</c:v>
                </c:pt>
                <c:pt idx="266">
                  <c:v>8866.5</c:v>
                </c:pt>
                <c:pt idx="267">
                  <c:v>8866.5</c:v>
                </c:pt>
                <c:pt idx="268">
                  <c:v>8866.5</c:v>
                </c:pt>
                <c:pt idx="269">
                  <c:v>8866.5</c:v>
                </c:pt>
                <c:pt idx="270">
                  <c:v>8866.5</c:v>
                </c:pt>
                <c:pt idx="271">
                  <c:v>8969.7000000000007</c:v>
                </c:pt>
                <c:pt idx="272">
                  <c:v>8969.7000000000007</c:v>
                </c:pt>
                <c:pt idx="273">
                  <c:v>8969.7000000000007</c:v>
                </c:pt>
                <c:pt idx="274">
                  <c:v>8969.7000000000007</c:v>
                </c:pt>
                <c:pt idx="275">
                  <c:v>8969.7000000000007</c:v>
                </c:pt>
                <c:pt idx="276">
                  <c:v>8969.7000000000007</c:v>
                </c:pt>
                <c:pt idx="277">
                  <c:v>8969.7000000000007</c:v>
                </c:pt>
                <c:pt idx="278">
                  <c:v>8969.7000000000007</c:v>
                </c:pt>
                <c:pt idx="279">
                  <c:v>8969.7000000000007</c:v>
                </c:pt>
                <c:pt idx="280">
                  <c:v>8969.7000000000007</c:v>
                </c:pt>
                <c:pt idx="281">
                  <c:v>8969.7000000000007</c:v>
                </c:pt>
                <c:pt idx="282">
                  <c:v>8969.7000000000007</c:v>
                </c:pt>
                <c:pt idx="283">
                  <c:v>8969.7000000000007</c:v>
                </c:pt>
                <c:pt idx="284">
                  <c:v>9121.1</c:v>
                </c:pt>
                <c:pt idx="285">
                  <c:v>9121.1</c:v>
                </c:pt>
                <c:pt idx="286">
                  <c:v>9121.1</c:v>
                </c:pt>
                <c:pt idx="287">
                  <c:v>9121.1</c:v>
                </c:pt>
                <c:pt idx="288">
                  <c:v>9121.1</c:v>
                </c:pt>
                <c:pt idx="289">
                  <c:v>9121.1</c:v>
                </c:pt>
                <c:pt idx="290">
                  <c:v>9121.1</c:v>
                </c:pt>
                <c:pt idx="291">
                  <c:v>9121.1</c:v>
                </c:pt>
                <c:pt idx="292">
                  <c:v>9121.1</c:v>
                </c:pt>
                <c:pt idx="293">
                  <c:v>9121.1</c:v>
                </c:pt>
                <c:pt idx="294">
                  <c:v>9121.1</c:v>
                </c:pt>
                <c:pt idx="295">
                  <c:v>9121.1</c:v>
                </c:pt>
                <c:pt idx="296">
                  <c:v>9121.1</c:v>
                </c:pt>
                <c:pt idx="297">
                  <c:v>9294</c:v>
                </c:pt>
                <c:pt idx="298">
                  <c:v>9294</c:v>
                </c:pt>
                <c:pt idx="299">
                  <c:v>9294</c:v>
                </c:pt>
                <c:pt idx="300">
                  <c:v>9294</c:v>
                </c:pt>
                <c:pt idx="301">
                  <c:v>9294</c:v>
                </c:pt>
                <c:pt idx="302">
                  <c:v>9294</c:v>
                </c:pt>
                <c:pt idx="303">
                  <c:v>9294</c:v>
                </c:pt>
                <c:pt idx="304">
                  <c:v>9294</c:v>
                </c:pt>
                <c:pt idx="305">
                  <c:v>9294</c:v>
                </c:pt>
                <c:pt idx="306">
                  <c:v>9294</c:v>
                </c:pt>
                <c:pt idx="307">
                  <c:v>9294</c:v>
                </c:pt>
                <c:pt idx="308">
                  <c:v>9294</c:v>
                </c:pt>
                <c:pt idx="309">
                  <c:v>9294</c:v>
                </c:pt>
                <c:pt idx="310">
                  <c:v>9411.7000000000007</c:v>
                </c:pt>
                <c:pt idx="311">
                  <c:v>9411.7000000000007</c:v>
                </c:pt>
                <c:pt idx="312">
                  <c:v>9411.7000000000007</c:v>
                </c:pt>
                <c:pt idx="313">
                  <c:v>9411.7000000000007</c:v>
                </c:pt>
                <c:pt idx="314">
                  <c:v>9411.7000000000007</c:v>
                </c:pt>
                <c:pt idx="315">
                  <c:v>9411.7000000000007</c:v>
                </c:pt>
                <c:pt idx="316">
                  <c:v>9411.7000000000007</c:v>
                </c:pt>
                <c:pt idx="317">
                  <c:v>9411.7000000000007</c:v>
                </c:pt>
                <c:pt idx="318">
                  <c:v>9411.7000000000007</c:v>
                </c:pt>
                <c:pt idx="319">
                  <c:v>9411.7000000000007</c:v>
                </c:pt>
                <c:pt idx="320">
                  <c:v>9411.7000000000007</c:v>
                </c:pt>
                <c:pt idx="321">
                  <c:v>9411.7000000000007</c:v>
                </c:pt>
                <c:pt idx="322">
                  <c:v>9411.7000000000007</c:v>
                </c:pt>
                <c:pt idx="323">
                  <c:v>9526.2000000000007</c:v>
                </c:pt>
                <c:pt idx="324">
                  <c:v>9526.2000000000007</c:v>
                </c:pt>
                <c:pt idx="325">
                  <c:v>9526.2000000000007</c:v>
                </c:pt>
                <c:pt idx="326">
                  <c:v>9526.2000000000007</c:v>
                </c:pt>
                <c:pt idx="327">
                  <c:v>9526.2000000000007</c:v>
                </c:pt>
                <c:pt idx="328">
                  <c:v>9526.2000000000007</c:v>
                </c:pt>
                <c:pt idx="329">
                  <c:v>9526.2000000000007</c:v>
                </c:pt>
                <c:pt idx="330">
                  <c:v>9526.2000000000007</c:v>
                </c:pt>
                <c:pt idx="331">
                  <c:v>9526.2000000000007</c:v>
                </c:pt>
                <c:pt idx="332">
                  <c:v>9526.2000000000007</c:v>
                </c:pt>
                <c:pt idx="333">
                  <c:v>9526.2000000000007</c:v>
                </c:pt>
                <c:pt idx="334">
                  <c:v>9526.2000000000007</c:v>
                </c:pt>
                <c:pt idx="335">
                  <c:v>9526.2000000000007</c:v>
                </c:pt>
                <c:pt idx="336">
                  <c:v>9686.6</c:v>
                </c:pt>
                <c:pt idx="337">
                  <c:v>9686.6</c:v>
                </c:pt>
                <c:pt idx="338">
                  <c:v>9686.6</c:v>
                </c:pt>
                <c:pt idx="339">
                  <c:v>9686.6</c:v>
                </c:pt>
                <c:pt idx="340">
                  <c:v>9686.6</c:v>
                </c:pt>
                <c:pt idx="341">
                  <c:v>9686.6</c:v>
                </c:pt>
                <c:pt idx="342">
                  <c:v>9686.6</c:v>
                </c:pt>
                <c:pt idx="343">
                  <c:v>9686.6</c:v>
                </c:pt>
                <c:pt idx="344">
                  <c:v>9686.6</c:v>
                </c:pt>
                <c:pt idx="345">
                  <c:v>9686.6</c:v>
                </c:pt>
                <c:pt idx="346">
                  <c:v>9686.6</c:v>
                </c:pt>
                <c:pt idx="347">
                  <c:v>9686.6</c:v>
                </c:pt>
                <c:pt idx="348">
                  <c:v>9686.6</c:v>
                </c:pt>
                <c:pt idx="349">
                  <c:v>9900.2000000000007</c:v>
                </c:pt>
                <c:pt idx="350">
                  <c:v>9900.2000000000007</c:v>
                </c:pt>
                <c:pt idx="351">
                  <c:v>9900.2000000000007</c:v>
                </c:pt>
                <c:pt idx="352">
                  <c:v>9900.2000000000007</c:v>
                </c:pt>
                <c:pt idx="353">
                  <c:v>9900.2000000000007</c:v>
                </c:pt>
                <c:pt idx="354">
                  <c:v>9900.2000000000007</c:v>
                </c:pt>
                <c:pt idx="355">
                  <c:v>9900.2000000000007</c:v>
                </c:pt>
                <c:pt idx="356">
                  <c:v>9900.2000000000007</c:v>
                </c:pt>
                <c:pt idx="357">
                  <c:v>9900.2000000000007</c:v>
                </c:pt>
                <c:pt idx="358">
                  <c:v>9900.2000000000007</c:v>
                </c:pt>
                <c:pt idx="359">
                  <c:v>9900.2000000000007</c:v>
                </c:pt>
                <c:pt idx="360">
                  <c:v>9900.2000000000007</c:v>
                </c:pt>
                <c:pt idx="361">
                  <c:v>9900.2000000000007</c:v>
                </c:pt>
                <c:pt idx="362">
                  <c:v>10002.200000000001</c:v>
                </c:pt>
                <c:pt idx="363">
                  <c:v>10002.200000000001</c:v>
                </c:pt>
                <c:pt idx="364">
                  <c:v>10002.200000000001</c:v>
                </c:pt>
                <c:pt idx="365">
                  <c:v>10002.200000000001</c:v>
                </c:pt>
                <c:pt idx="366">
                  <c:v>10002.200000000001</c:v>
                </c:pt>
                <c:pt idx="367">
                  <c:v>10002.200000000001</c:v>
                </c:pt>
                <c:pt idx="368">
                  <c:v>10002.200000000001</c:v>
                </c:pt>
                <c:pt idx="369">
                  <c:v>10002.200000000001</c:v>
                </c:pt>
                <c:pt idx="370">
                  <c:v>10002.200000000001</c:v>
                </c:pt>
                <c:pt idx="371">
                  <c:v>10002.200000000001</c:v>
                </c:pt>
                <c:pt idx="372">
                  <c:v>10002.200000000001</c:v>
                </c:pt>
                <c:pt idx="373">
                  <c:v>10002.200000000001</c:v>
                </c:pt>
                <c:pt idx="374">
                  <c:v>10002.200000000001</c:v>
                </c:pt>
                <c:pt idx="375">
                  <c:v>10247.700000000001</c:v>
                </c:pt>
                <c:pt idx="376">
                  <c:v>10247.700000000001</c:v>
                </c:pt>
                <c:pt idx="377">
                  <c:v>10247.700000000001</c:v>
                </c:pt>
                <c:pt idx="378">
                  <c:v>10247.700000000001</c:v>
                </c:pt>
                <c:pt idx="379">
                  <c:v>10247.700000000001</c:v>
                </c:pt>
                <c:pt idx="380">
                  <c:v>10247.700000000001</c:v>
                </c:pt>
                <c:pt idx="381">
                  <c:v>10247.700000000001</c:v>
                </c:pt>
                <c:pt idx="382">
                  <c:v>10247.700000000001</c:v>
                </c:pt>
                <c:pt idx="383">
                  <c:v>10247.700000000001</c:v>
                </c:pt>
                <c:pt idx="384">
                  <c:v>10247.700000000001</c:v>
                </c:pt>
                <c:pt idx="385">
                  <c:v>10247.700000000001</c:v>
                </c:pt>
                <c:pt idx="386">
                  <c:v>10247.700000000001</c:v>
                </c:pt>
                <c:pt idx="387">
                  <c:v>10247.700000000001</c:v>
                </c:pt>
                <c:pt idx="388">
                  <c:v>10318.200000000001</c:v>
                </c:pt>
                <c:pt idx="389">
                  <c:v>10318.200000000001</c:v>
                </c:pt>
                <c:pt idx="390">
                  <c:v>10318.200000000001</c:v>
                </c:pt>
                <c:pt idx="391">
                  <c:v>10318.200000000001</c:v>
                </c:pt>
                <c:pt idx="392">
                  <c:v>10318.200000000001</c:v>
                </c:pt>
                <c:pt idx="393">
                  <c:v>10318.200000000001</c:v>
                </c:pt>
                <c:pt idx="394">
                  <c:v>10318.200000000001</c:v>
                </c:pt>
                <c:pt idx="395">
                  <c:v>10318.200000000001</c:v>
                </c:pt>
                <c:pt idx="396">
                  <c:v>10318.200000000001</c:v>
                </c:pt>
                <c:pt idx="397">
                  <c:v>10318.200000000001</c:v>
                </c:pt>
                <c:pt idx="398">
                  <c:v>10318.200000000001</c:v>
                </c:pt>
                <c:pt idx="399">
                  <c:v>10318.200000000001</c:v>
                </c:pt>
                <c:pt idx="400">
                  <c:v>10318.200000000001</c:v>
                </c:pt>
                <c:pt idx="401">
                  <c:v>10435.700000000001</c:v>
                </c:pt>
                <c:pt idx="402">
                  <c:v>10435.700000000001</c:v>
                </c:pt>
                <c:pt idx="403">
                  <c:v>10435.700000000001</c:v>
                </c:pt>
                <c:pt idx="404">
                  <c:v>10435.700000000001</c:v>
                </c:pt>
                <c:pt idx="405">
                  <c:v>10435.700000000001</c:v>
                </c:pt>
                <c:pt idx="406">
                  <c:v>10435.700000000001</c:v>
                </c:pt>
                <c:pt idx="407">
                  <c:v>10435.700000000001</c:v>
                </c:pt>
                <c:pt idx="408">
                  <c:v>10435.700000000001</c:v>
                </c:pt>
                <c:pt idx="409">
                  <c:v>10435.700000000001</c:v>
                </c:pt>
                <c:pt idx="410">
                  <c:v>10435.700000000001</c:v>
                </c:pt>
                <c:pt idx="411">
                  <c:v>10435.700000000001</c:v>
                </c:pt>
                <c:pt idx="412">
                  <c:v>10435.700000000001</c:v>
                </c:pt>
                <c:pt idx="413">
                  <c:v>10435.700000000001</c:v>
                </c:pt>
                <c:pt idx="414">
                  <c:v>10470.200000000001</c:v>
                </c:pt>
                <c:pt idx="415">
                  <c:v>10470.200000000001</c:v>
                </c:pt>
                <c:pt idx="416">
                  <c:v>10470.200000000001</c:v>
                </c:pt>
                <c:pt idx="417">
                  <c:v>10470.200000000001</c:v>
                </c:pt>
                <c:pt idx="418">
                  <c:v>10470.200000000001</c:v>
                </c:pt>
                <c:pt idx="419">
                  <c:v>10470.200000000001</c:v>
                </c:pt>
                <c:pt idx="420">
                  <c:v>10470.200000000001</c:v>
                </c:pt>
                <c:pt idx="421">
                  <c:v>10470.200000000001</c:v>
                </c:pt>
                <c:pt idx="422">
                  <c:v>10470.200000000001</c:v>
                </c:pt>
                <c:pt idx="423">
                  <c:v>10470.200000000001</c:v>
                </c:pt>
                <c:pt idx="424">
                  <c:v>10470.200000000001</c:v>
                </c:pt>
                <c:pt idx="425">
                  <c:v>10470.200000000001</c:v>
                </c:pt>
                <c:pt idx="426">
                  <c:v>10470.200000000001</c:v>
                </c:pt>
                <c:pt idx="427">
                  <c:v>10599</c:v>
                </c:pt>
                <c:pt idx="428">
                  <c:v>10599</c:v>
                </c:pt>
                <c:pt idx="429">
                  <c:v>10599</c:v>
                </c:pt>
                <c:pt idx="430">
                  <c:v>10599</c:v>
                </c:pt>
                <c:pt idx="431">
                  <c:v>10599</c:v>
                </c:pt>
                <c:pt idx="432">
                  <c:v>10599</c:v>
                </c:pt>
                <c:pt idx="433">
                  <c:v>10599</c:v>
                </c:pt>
                <c:pt idx="434">
                  <c:v>10599</c:v>
                </c:pt>
                <c:pt idx="435">
                  <c:v>10599</c:v>
                </c:pt>
                <c:pt idx="436">
                  <c:v>10599</c:v>
                </c:pt>
                <c:pt idx="437">
                  <c:v>10599</c:v>
                </c:pt>
                <c:pt idx="438">
                  <c:v>10599</c:v>
                </c:pt>
                <c:pt idx="439">
                  <c:v>10599</c:v>
                </c:pt>
                <c:pt idx="440">
                  <c:v>10598</c:v>
                </c:pt>
                <c:pt idx="441">
                  <c:v>10598</c:v>
                </c:pt>
                <c:pt idx="442">
                  <c:v>10598</c:v>
                </c:pt>
                <c:pt idx="443">
                  <c:v>10598</c:v>
                </c:pt>
                <c:pt idx="444">
                  <c:v>10598</c:v>
                </c:pt>
                <c:pt idx="445">
                  <c:v>10598</c:v>
                </c:pt>
                <c:pt idx="446">
                  <c:v>10598</c:v>
                </c:pt>
                <c:pt idx="447">
                  <c:v>10598</c:v>
                </c:pt>
                <c:pt idx="448">
                  <c:v>10598</c:v>
                </c:pt>
                <c:pt idx="449">
                  <c:v>10598</c:v>
                </c:pt>
                <c:pt idx="450">
                  <c:v>10598</c:v>
                </c:pt>
                <c:pt idx="451">
                  <c:v>10598</c:v>
                </c:pt>
                <c:pt idx="452">
                  <c:v>10598</c:v>
                </c:pt>
                <c:pt idx="453">
                  <c:v>10660.5</c:v>
                </c:pt>
                <c:pt idx="454">
                  <c:v>10660.5</c:v>
                </c:pt>
                <c:pt idx="455">
                  <c:v>10660.5</c:v>
                </c:pt>
                <c:pt idx="456">
                  <c:v>10660.5</c:v>
                </c:pt>
                <c:pt idx="457">
                  <c:v>10660.5</c:v>
                </c:pt>
                <c:pt idx="458">
                  <c:v>10660.5</c:v>
                </c:pt>
                <c:pt idx="459">
                  <c:v>10660.5</c:v>
                </c:pt>
                <c:pt idx="460">
                  <c:v>10660.5</c:v>
                </c:pt>
                <c:pt idx="461">
                  <c:v>10660.5</c:v>
                </c:pt>
                <c:pt idx="462">
                  <c:v>10660.5</c:v>
                </c:pt>
                <c:pt idx="463">
                  <c:v>10660.5</c:v>
                </c:pt>
                <c:pt idx="464">
                  <c:v>10660.5</c:v>
                </c:pt>
                <c:pt idx="465">
                  <c:v>10660.5</c:v>
                </c:pt>
                <c:pt idx="466">
                  <c:v>10660.5</c:v>
                </c:pt>
                <c:pt idx="467">
                  <c:v>10783.5</c:v>
                </c:pt>
                <c:pt idx="468">
                  <c:v>10783.5</c:v>
                </c:pt>
                <c:pt idx="469">
                  <c:v>10783.5</c:v>
                </c:pt>
                <c:pt idx="470">
                  <c:v>10783.5</c:v>
                </c:pt>
                <c:pt idx="471">
                  <c:v>10783.5</c:v>
                </c:pt>
                <c:pt idx="472">
                  <c:v>10783.5</c:v>
                </c:pt>
                <c:pt idx="473">
                  <c:v>10783.5</c:v>
                </c:pt>
                <c:pt idx="474">
                  <c:v>10783.5</c:v>
                </c:pt>
                <c:pt idx="475">
                  <c:v>10783.5</c:v>
                </c:pt>
                <c:pt idx="476">
                  <c:v>10783.5</c:v>
                </c:pt>
                <c:pt idx="477">
                  <c:v>10783.5</c:v>
                </c:pt>
                <c:pt idx="478">
                  <c:v>10783.5</c:v>
                </c:pt>
                <c:pt idx="479">
                  <c:v>10887.5</c:v>
                </c:pt>
                <c:pt idx="480">
                  <c:v>10887.5</c:v>
                </c:pt>
                <c:pt idx="481">
                  <c:v>10887.5</c:v>
                </c:pt>
                <c:pt idx="482">
                  <c:v>10887.5</c:v>
                </c:pt>
                <c:pt idx="483">
                  <c:v>10887.5</c:v>
                </c:pt>
                <c:pt idx="484">
                  <c:v>10887.5</c:v>
                </c:pt>
                <c:pt idx="485">
                  <c:v>10887.5</c:v>
                </c:pt>
                <c:pt idx="486">
                  <c:v>10887.5</c:v>
                </c:pt>
                <c:pt idx="487">
                  <c:v>10887.5</c:v>
                </c:pt>
                <c:pt idx="488">
                  <c:v>10887.5</c:v>
                </c:pt>
                <c:pt idx="489">
                  <c:v>10887.5</c:v>
                </c:pt>
                <c:pt idx="490">
                  <c:v>10887.5</c:v>
                </c:pt>
                <c:pt idx="491">
                  <c:v>10887.5</c:v>
                </c:pt>
                <c:pt idx="492">
                  <c:v>10984</c:v>
                </c:pt>
                <c:pt idx="493">
                  <c:v>10984</c:v>
                </c:pt>
                <c:pt idx="494">
                  <c:v>10984</c:v>
                </c:pt>
                <c:pt idx="495">
                  <c:v>10984</c:v>
                </c:pt>
                <c:pt idx="496">
                  <c:v>10984</c:v>
                </c:pt>
                <c:pt idx="497">
                  <c:v>10984</c:v>
                </c:pt>
                <c:pt idx="498">
                  <c:v>10984</c:v>
                </c:pt>
                <c:pt idx="499">
                  <c:v>10984</c:v>
                </c:pt>
                <c:pt idx="500">
                  <c:v>10984</c:v>
                </c:pt>
                <c:pt idx="501">
                  <c:v>10984</c:v>
                </c:pt>
                <c:pt idx="502">
                  <c:v>10984</c:v>
                </c:pt>
                <c:pt idx="503">
                  <c:v>10984</c:v>
                </c:pt>
                <c:pt idx="504">
                  <c:v>10984</c:v>
                </c:pt>
                <c:pt idx="505">
                  <c:v>10984</c:v>
                </c:pt>
                <c:pt idx="506">
                  <c:v>11061.4</c:v>
                </c:pt>
                <c:pt idx="507">
                  <c:v>11061.4</c:v>
                </c:pt>
                <c:pt idx="508">
                  <c:v>11061.4</c:v>
                </c:pt>
                <c:pt idx="509">
                  <c:v>11061.4</c:v>
                </c:pt>
                <c:pt idx="510">
                  <c:v>11061.4</c:v>
                </c:pt>
                <c:pt idx="511">
                  <c:v>11061.4</c:v>
                </c:pt>
                <c:pt idx="512">
                  <c:v>11061.4</c:v>
                </c:pt>
                <c:pt idx="513">
                  <c:v>11061.4</c:v>
                </c:pt>
                <c:pt idx="514">
                  <c:v>11061.4</c:v>
                </c:pt>
                <c:pt idx="515">
                  <c:v>11061.4</c:v>
                </c:pt>
                <c:pt idx="516">
                  <c:v>11061.4</c:v>
                </c:pt>
                <c:pt idx="517">
                  <c:v>11061.4</c:v>
                </c:pt>
                <c:pt idx="518">
                  <c:v>11061.4</c:v>
                </c:pt>
                <c:pt idx="519">
                  <c:v>11174.1</c:v>
                </c:pt>
                <c:pt idx="520">
                  <c:v>11174.1</c:v>
                </c:pt>
                <c:pt idx="521">
                  <c:v>11174.1</c:v>
                </c:pt>
                <c:pt idx="522">
                  <c:v>11174.1</c:v>
                </c:pt>
                <c:pt idx="523">
                  <c:v>11174.1</c:v>
                </c:pt>
                <c:pt idx="524">
                  <c:v>11174.1</c:v>
                </c:pt>
                <c:pt idx="525">
                  <c:v>11174.1</c:v>
                </c:pt>
                <c:pt idx="526">
                  <c:v>11174.1</c:v>
                </c:pt>
                <c:pt idx="527">
                  <c:v>11174.1</c:v>
                </c:pt>
                <c:pt idx="528">
                  <c:v>11174.1</c:v>
                </c:pt>
                <c:pt idx="529">
                  <c:v>11174.1</c:v>
                </c:pt>
                <c:pt idx="530">
                  <c:v>11174.1</c:v>
                </c:pt>
                <c:pt idx="531">
                  <c:v>11174.1</c:v>
                </c:pt>
                <c:pt idx="532">
                  <c:v>11312.8</c:v>
                </c:pt>
                <c:pt idx="533">
                  <c:v>11312.8</c:v>
                </c:pt>
                <c:pt idx="534">
                  <c:v>11312.8</c:v>
                </c:pt>
                <c:pt idx="535">
                  <c:v>11312.8</c:v>
                </c:pt>
                <c:pt idx="536">
                  <c:v>11312.8</c:v>
                </c:pt>
                <c:pt idx="537">
                  <c:v>11312.8</c:v>
                </c:pt>
                <c:pt idx="538">
                  <c:v>11312.8</c:v>
                </c:pt>
                <c:pt idx="539">
                  <c:v>11312.8</c:v>
                </c:pt>
                <c:pt idx="540">
                  <c:v>11312.8</c:v>
                </c:pt>
                <c:pt idx="541">
                  <c:v>11312.8</c:v>
                </c:pt>
                <c:pt idx="542">
                  <c:v>11312.8</c:v>
                </c:pt>
                <c:pt idx="543">
                  <c:v>11312.8</c:v>
                </c:pt>
                <c:pt idx="544">
                  <c:v>11312.8</c:v>
                </c:pt>
                <c:pt idx="545">
                  <c:v>11566.7</c:v>
                </c:pt>
                <c:pt idx="546">
                  <c:v>11566.7</c:v>
                </c:pt>
                <c:pt idx="547">
                  <c:v>11566.7</c:v>
                </c:pt>
                <c:pt idx="548">
                  <c:v>11566.7</c:v>
                </c:pt>
                <c:pt idx="549">
                  <c:v>11566.7</c:v>
                </c:pt>
                <c:pt idx="550">
                  <c:v>11566.7</c:v>
                </c:pt>
                <c:pt idx="551">
                  <c:v>11566.7</c:v>
                </c:pt>
                <c:pt idx="552">
                  <c:v>11566.7</c:v>
                </c:pt>
                <c:pt idx="553">
                  <c:v>11566.7</c:v>
                </c:pt>
                <c:pt idx="554">
                  <c:v>11566.7</c:v>
                </c:pt>
                <c:pt idx="555">
                  <c:v>11566.7</c:v>
                </c:pt>
                <c:pt idx="556">
                  <c:v>11566.7</c:v>
                </c:pt>
                <c:pt idx="557">
                  <c:v>11566.7</c:v>
                </c:pt>
                <c:pt idx="558">
                  <c:v>11772.2</c:v>
                </c:pt>
                <c:pt idx="559">
                  <c:v>11772.2</c:v>
                </c:pt>
                <c:pt idx="560">
                  <c:v>11772.2</c:v>
                </c:pt>
                <c:pt idx="561">
                  <c:v>11772.2</c:v>
                </c:pt>
                <c:pt idx="562">
                  <c:v>11772.2</c:v>
                </c:pt>
                <c:pt idx="563">
                  <c:v>11772.2</c:v>
                </c:pt>
                <c:pt idx="564">
                  <c:v>11772.2</c:v>
                </c:pt>
                <c:pt idx="565">
                  <c:v>11772.2</c:v>
                </c:pt>
                <c:pt idx="566">
                  <c:v>11772.2</c:v>
                </c:pt>
                <c:pt idx="567">
                  <c:v>11772.2</c:v>
                </c:pt>
                <c:pt idx="568">
                  <c:v>11772.2</c:v>
                </c:pt>
                <c:pt idx="569">
                  <c:v>11772.2</c:v>
                </c:pt>
                <c:pt idx="570">
                  <c:v>11772.2</c:v>
                </c:pt>
                <c:pt idx="571">
                  <c:v>11923.4</c:v>
                </c:pt>
                <c:pt idx="572">
                  <c:v>11923.4</c:v>
                </c:pt>
                <c:pt idx="573">
                  <c:v>11923.4</c:v>
                </c:pt>
                <c:pt idx="574">
                  <c:v>11923.4</c:v>
                </c:pt>
                <c:pt idx="575">
                  <c:v>11923.4</c:v>
                </c:pt>
                <c:pt idx="576">
                  <c:v>11923.4</c:v>
                </c:pt>
                <c:pt idx="577">
                  <c:v>11923.4</c:v>
                </c:pt>
                <c:pt idx="578">
                  <c:v>11923.4</c:v>
                </c:pt>
                <c:pt idx="579">
                  <c:v>11923.4</c:v>
                </c:pt>
                <c:pt idx="580">
                  <c:v>11923.4</c:v>
                </c:pt>
                <c:pt idx="581">
                  <c:v>11923.4</c:v>
                </c:pt>
                <c:pt idx="582">
                  <c:v>11923.4</c:v>
                </c:pt>
                <c:pt idx="583">
                  <c:v>11923.4</c:v>
                </c:pt>
                <c:pt idx="584">
                  <c:v>12112.8</c:v>
                </c:pt>
                <c:pt idx="585">
                  <c:v>12112.8</c:v>
                </c:pt>
                <c:pt idx="586">
                  <c:v>12112.8</c:v>
                </c:pt>
                <c:pt idx="587">
                  <c:v>12112.8</c:v>
                </c:pt>
                <c:pt idx="588">
                  <c:v>12112.8</c:v>
                </c:pt>
                <c:pt idx="589">
                  <c:v>12112.8</c:v>
                </c:pt>
                <c:pt idx="590">
                  <c:v>12112.8</c:v>
                </c:pt>
                <c:pt idx="591">
                  <c:v>12112.8</c:v>
                </c:pt>
                <c:pt idx="592">
                  <c:v>12112.8</c:v>
                </c:pt>
                <c:pt idx="593">
                  <c:v>12112.8</c:v>
                </c:pt>
                <c:pt idx="594">
                  <c:v>12112.8</c:v>
                </c:pt>
                <c:pt idx="595">
                  <c:v>12112.8</c:v>
                </c:pt>
                <c:pt idx="596">
                  <c:v>12112.8</c:v>
                </c:pt>
                <c:pt idx="597">
                  <c:v>12305.3</c:v>
                </c:pt>
                <c:pt idx="598">
                  <c:v>12305.3</c:v>
                </c:pt>
                <c:pt idx="599">
                  <c:v>12305.3</c:v>
                </c:pt>
                <c:pt idx="600">
                  <c:v>12305.3</c:v>
                </c:pt>
                <c:pt idx="601">
                  <c:v>12305.3</c:v>
                </c:pt>
                <c:pt idx="602">
                  <c:v>12305.3</c:v>
                </c:pt>
                <c:pt idx="603">
                  <c:v>12305.3</c:v>
                </c:pt>
                <c:pt idx="604">
                  <c:v>12305.3</c:v>
                </c:pt>
                <c:pt idx="605">
                  <c:v>12305.3</c:v>
                </c:pt>
                <c:pt idx="606">
                  <c:v>12305.3</c:v>
                </c:pt>
                <c:pt idx="607">
                  <c:v>12305.3</c:v>
                </c:pt>
                <c:pt idx="608">
                  <c:v>12305.3</c:v>
                </c:pt>
                <c:pt idx="609">
                  <c:v>12305.3</c:v>
                </c:pt>
                <c:pt idx="610">
                  <c:v>12527.2</c:v>
                </c:pt>
                <c:pt idx="611">
                  <c:v>12527.2</c:v>
                </c:pt>
                <c:pt idx="612">
                  <c:v>12527.2</c:v>
                </c:pt>
                <c:pt idx="613">
                  <c:v>12527.2</c:v>
                </c:pt>
                <c:pt idx="614">
                  <c:v>12527.2</c:v>
                </c:pt>
                <c:pt idx="615">
                  <c:v>12527.2</c:v>
                </c:pt>
                <c:pt idx="616">
                  <c:v>12527.2</c:v>
                </c:pt>
                <c:pt idx="617">
                  <c:v>12527.2</c:v>
                </c:pt>
                <c:pt idx="618">
                  <c:v>12527.2</c:v>
                </c:pt>
                <c:pt idx="619">
                  <c:v>12527.2</c:v>
                </c:pt>
                <c:pt idx="620">
                  <c:v>12527.2</c:v>
                </c:pt>
                <c:pt idx="621">
                  <c:v>12527.2</c:v>
                </c:pt>
                <c:pt idx="622">
                  <c:v>12527.2</c:v>
                </c:pt>
                <c:pt idx="623">
                  <c:v>12767.3</c:v>
                </c:pt>
                <c:pt idx="624">
                  <c:v>12767.3</c:v>
                </c:pt>
                <c:pt idx="625">
                  <c:v>12767.3</c:v>
                </c:pt>
                <c:pt idx="626">
                  <c:v>12767.3</c:v>
                </c:pt>
                <c:pt idx="627">
                  <c:v>12767.3</c:v>
                </c:pt>
                <c:pt idx="628">
                  <c:v>12767.3</c:v>
                </c:pt>
                <c:pt idx="629">
                  <c:v>12767.3</c:v>
                </c:pt>
                <c:pt idx="630">
                  <c:v>12767.3</c:v>
                </c:pt>
                <c:pt idx="631">
                  <c:v>12767.3</c:v>
                </c:pt>
                <c:pt idx="632">
                  <c:v>12767.3</c:v>
                </c:pt>
                <c:pt idx="633">
                  <c:v>12767.3</c:v>
                </c:pt>
                <c:pt idx="634">
                  <c:v>12767.3</c:v>
                </c:pt>
                <c:pt idx="635">
                  <c:v>12767.3</c:v>
                </c:pt>
                <c:pt idx="636">
                  <c:v>12922.7</c:v>
                </c:pt>
                <c:pt idx="637">
                  <c:v>12922.7</c:v>
                </c:pt>
                <c:pt idx="638">
                  <c:v>12922.7</c:v>
                </c:pt>
                <c:pt idx="639">
                  <c:v>12922.7</c:v>
                </c:pt>
                <c:pt idx="640">
                  <c:v>12922.7</c:v>
                </c:pt>
                <c:pt idx="641">
                  <c:v>12922.7</c:v>
                </c:pt>
                <c:pt idx="642">
                  <c:v>12922.7</c:v>
                </c:pt>
                <c:pt idx="643">
                  <c:v>12922.7</c:v>
                </c:pt>
                <c:pt idx="644">
                  <c:v>12922.7</c:v>
                </c:pt>
                <c:pt idx="645">
                  <c:v>12922.7</c:v>
                </c:pt>
                <c:pt idx="646">
                  <c:v>12922.7</c:v>
                </c:pt>
                <c:pt idx="647">
                  <c:v>12922.7</c:v>
                </c:pt>
                <c:pt idx="648">
                  <c:v>12922.7</c:v>
                </c:pt>
                <c:pt idx="649">
                  <c:v>13142.6</c:v>
                </c:pt>
                <c:pt idx="650">
                  <c:v>13142.6</c:v>
                </c:pt>
                <c:pt idx="651">
                  <c:v>13142.6</c:v>
                </c:pt>
                <c:pt idx="652">
                  <c:v>13142.6</c:v>
                </c:pt>
                <c:pt idx="653">
                  <c:v>13142.6</c:v>
                </c:pt>
                <c:pt idx="654">
                  <c:v>13142.6</c:v>
                </c:pt>
                <c:pt idx="655">
                  <c:v>13142.6</c:v>
                </c:pt>
                <c:pt idx="656">
                  <c:v>13142.6</c:v>
                </c:pt>
                <c:pt idx="657">
                  <c:v>13142.6</c:v>
                </c:pt>
                <c:pt idx="658">
                  <c:v>13142.6</c:v>
                </c:pt>
                <c:pt idx="659">
                  <c:v>13142.6</c:v>
                </c:pt>
                <c:pt idx="660">
                  <c:v>13142.6</c:v>
                </c:pt>
                <c:pt idx="661">
                  <c:v>13142.6</c:v>
                </c:pt>
                <c:pt idx="662">
                  <c:v>13324.2</c:v>
                </c:pt>
                <c:pt idx="663">
                  <c:v>13324.2</c:v>
                </c:pt>
                <c:pt idx="664">
                  <c:v>13324.2</c:v>
                </c:pt>
                <c:pt idx="665">
                  <c:v>13324.2</c:v>
                </c:pt>
                <c:pt idx="666">
                  <c:v>13324.2</c:v>
                </c:pt>
                <c:pt idx="667">
                  <c:v>13324.2</c:v>
                </c:pt>
                <c:pt idx="668">
                  <c:v>13324.2</c:v>
                </c:pt>
                <c:pt idx="669">
                  <c:v>13324.2</c:v>
                </c:pt>
                <c:pt idx="670">
                  <c:v>13324.2</c:v>
                </c:pt>
                <c:pt idx="671">
                  <c:v>13324.2</c:v>
                </c:pt>
                <c:pt idx="672">
                  <c:v>13324.2</c:v>
                </c:pt>
                <c:pt idx="673">
                  <c:v>13324.2</c:v>
                </c:pt>
                <c:pt idx="674">
                  <c:v>13324.2</c:v>
                </c:pt>
                <c:pt idx="675">
                  <c:v>13599.2</c:v>
                </c:pt>
                <c:pt idx="676">
                  <c:v>13599.2</c:v>
                </c:pt>
                <c:pt idx="677">
                  <c:v>13599.2</c:v>
                </c:pt>
                <c:pt idx="678">
                  <c:v>13599.2</c:v>
                </c:pt>
                <c:pt idx="679">
                  <c:v>13599.2</c:v>
                </c:pt>
                <c:pt idx="680">
                  <c:v>13599.2</c:v>
                </c:pt>
                <c:pt idx="681">
                  <c:v>13599.2</c:v>
                </c:pt>
                <c:pt idx="682">
                  <c:v>13599.2</c:v>
                </c:pt>
                <c:pt idx="683">
                  <c:v>13599.2</c:v>
                </c:pt>
                <c:pt idx="684">
                  <c:v>13599.2</c:v>
                </c:pt>
                <c:pt idx="685">
                  <c:v>13599.2</c:v>
                </c:pt>
                <c:pt idx="686">
                  <c:v>13599.2</c:v>
                </c:pt>
                <c:pt idx="687">
                  <c:v>13599.2</c:v>
                </c:pt>
                <c:pt idx="688">
                  <c:v>13753.4</c:v>
                </c:pt>
                <c:pt idx="689">
                  <c:v>13753.4</c:v>
                </c:pt>
                <c:pt idx="690">
                  <c:v>13753.4</c:v>
                </c:pt>
                <c:pt idx="691">
                  <c:v>13753.4</c:v>
                </c:pt>
                <c:pt idx="692">
                  <c:v>13753.4</c:v>
                </c:pt>
                <c:pt idx="693">
                  <c:v>13753.4</c:v>
                </c:pt>
                <c:pt idx="694">
                  <c:v>13753.4</c:v>
                </c:pt>
                <c:pt idx="695">
                  <c:v>13753.4</c:v>
                </c:pt>
                <c:pt idx="696">
                  <c:v>13753.4</c:v>
                </c:pt>
                <c:pt idx="697">
                  <c:v>13753.4</c:v>
                </c:pt>
                <c:pt idx="698">
                  <c:v>13753.4</c:v>
                </c:pt>
                <c:pt idx="699">
                  <c:v>13753.4</c:v>
                </c:pt>
                <c:pt idx="700">
                  <c:v>13753.4</c:v>
                </c:pt>
                <c:pt idx="701">
                  <c:v>13870.2</c:v>
                </c:pt>
                <c:pt idx="702">
                  <c:v>13870.2</c:v>
                </c:pt>
                <c:pt idx="703">
                  <c:v>13870.2</c:v>
                </c:pt>
                <c:pt idx="704">
                  <c:v>13870.2</c:v>
                </c:pt>
                <c:pt idx="705">
                  <c:v>13870.2</c:v>
                </c:pt>
                <c:pt idx="706">
                  <c:v>13870.2</c:v>
                </c:pt>
                <c:pt idx="707">
                  <c:v>13870.2</c:v>
                </c:pt>
                <c:pt idx="708">
                  <c:v>13870.2</c:v>
                </c:pt>
                <c:pt idx="709">
                  <c:v>13870.2</c:v>
                </c:pt>
                <c:pt idx="710">
                  <c:v>13870.2</c:v>
                </c:pt>
                <c:pt idx="711">
                  <c:v>13870.2</c:v>
                </c:pt>
                <c:pt idx="712">
                  <c:v>13870.2</c:v>
                </c:pt>
                <c:pt idx="713">
                  <c:v>13870.2</c:v>
                </c:pt>
                <c:pt idx="714">
                  <c:v>14039.6</c:v>
                </c:pt>
                <c:pt idx="715">
                  <c:v>14039.6</c:v>
                </c:pt>
                <c:pt idx="716">
                  <c:v>14039.6</c:v>
                </c:pt>
                <c:pt idx="717">
                  <c:v>14039.6</c:v>
                </c:pt>
                <c:pt idx="718">
                  <c:v>14039.6</c:v>
                </c:pt>
                <c:pt idx="719">
                  <c:v>14039.6</c:v>
                </c:pt>
                <c:pt idx="720">
                  <c:v>14039.6</c:v>
                </c:pt>
                <c:pt idx="721">
                  <c:v>14039.6</c:v>
                </c:pt>
                <c:pt idx="722">
                  <c:v>14039.6</c:v>
                </c:pt>
                <c:pt idx="723">
                  <c:v>14039.6</c:v>
                </c:pt>
                <c:pt idx="724">
                  <c:v>14039.6</c:v>
                </c:pt>
                <c:pt idx="725">
                  <c:v>14039.6</c:v>
                </c:pt>
                <c:pt idx="726">
                  <c:v>14039.6</c:v>
                </c:pt>
                <c:pt idx="727">
                  <c:v>14215.7</c:v>
                </c:pt>
                <c:pt idx="728">
                  <c:v>14215.7</c:v>
                </c:pt>
                <c:pt idx="729">
                  <c:v>14215.7</c:v>
                </c:pt>
                <c:pt idx="730">
                  <c:v>14215.7</c:v>
                </c:pt>
                <c:pt idx="731">
                  <c:v>14215.7</c:v>
                </c:pt>
                <c:pt idx="732">
                  <c:v>14215.7</c:v>
                </c:pt>
                <c:pt idx="733">
                  <c:v>14215.7</c:v>
                </c:pt>
                <c:pt idx="734">
                  <c:v>14215.7</c:v>
                </c:pt>
                <c:pt idx="735">
                  <c:v>14215.7</c:v>
                </c:pt>
                <c:pt idx="736">
                  <c:v>14215.7</c:v>
                </c:pt>
                <c:pt idx="737">
                  <c:v>14215.7</c:v>
                </c:pt>
                <c:pt idx="738">
                  <c:v>14215.7</c:v>
                </c:pt>
                <c:pt idx="739">
                  <c:v>14215.7</c:v>
                </c:pt>
                <c:pt idx="740">
                  <c:v>14402.1</c:v>
                </c:pt>
                <c:pt idx="741">
                  <c:v>14402.1</c:v>
                </c:pt>
                <c:pt idx="742">
                  <c:v>14402.1</c:v>
                </c:pt>
                <c:pt idx="743">
                  <c:v>14402.1</c:v>
                </c:pt>
                <c:pt idx="744">
                  <c:v>14402.1</c:v>
                </c:pt>
                <c:pt idx="745">
                  <c:v>14402.1</c:v>
                </c:pt>
                <c:pt idx="746">
                  <c:v>14402.1</c:v>
                </c:pt>
                <c:pt idx="747">
                  <c:v>14402.1</c:v>
                </c:pt>
                <c:pt idx="748">
                  <c:v>14402.1</c:v>
                </c:pt>
                <c:pt idx="749">
                  <c:v>14402.1</c:v>
                </c:pt>
                <c:pt idx="750">
                  <c:v>14402.1</c:v>
                </c:pt>
                <c:pt idx="751">
                  <c:v>14402.1</c:v>
                </c:pt>
                <c:pt idx="752">
                  <c:v>14402.1</c:v>
                </c:pt>
                <c:pt idx="753">
                  <c:v>14564.1</c:v>
                </c:pt>
                <c:pt idx="754">
                  <c:v>14564.1</c:v>
                </c:pt>
                <c:pt idx="755">
                  <c:v>14564.1</c:v>
                </c:pt>
                <c:pt idx="756">
                  <c:v>14564.1</c:v>
                </c:pt>
                <c:pt idx="757">
                  <c:v>14564.1</c:v>
                </c:pt>
                <c:pt idx="758">
                  <c:v>14564.1</c:v>
                </c:pt>
                <c:pt idx="759">
                  <c:v>14564.1</c:v>
                </c:pt>
                <c:pt idx="760">
                  <c:v>14564.1</c:v>
                </c:pt>
                <c:pt idx="761">
                  <c:v>14564.1</c:v>
                </c:pt>
                <c:pt idx="762">
                  <c:v>14564.1</c:v>
                </c:pt>
                <c:pt idx="763">
                  <c:v>14564.1</c:v>
                </c:pt>
                <c:pt idx="764">
                  <c:v>14564.1</c:v>
                </c:pt>
                <c:pt idx="765">
                  <c:v>14564.1</c:v>
                </c:pt>
                <c:pt idx="766">
                  <c:v>14715.1</c:v>
                </c:pt>
                <c:pt idx="767">
                  <c:v>14715.1</c:v>
                </c:pt>
                <c:pt idx="768">
                  <c:v>14715.1</c:v>
                </c:pt>
                <c:pt idx="769">
                  <c:v>14715.1</c:v>
                </c:pt>
                <c:pt idx="770">
                  <c:v>14715.1</c:v>
                </c:pt>
                <c:pt idx="771">
                  <c:v>14715.1</c:v>
                </c:pt>
                <c:pt idx="772">
                  <c:v>14715.1</c:v>
                </c:pt>
                <c:pt idx="773">
                  <c:v>14715.1</c:v>
                </c:pt>
                <c:pt idx="774">
                  <c:v>14715.1</c:v>
                </c:pt>
                <c:pt idx="775">
                  <c:v>14715.1</c:v>
                </c:pt>
                <c:pt idx="776">
                  <c:v>14715.1</c:v>
                </c:pt>
                <c:pt idx="777">
                  <c:v>14715.1</c:v>
                </c:pt>
                <c:pt idx="778">
                  <c:v>14715.1</c:v>
                </c:pt>
                <c:pt idx="779">
                  <c:v>14715.1</c:v>
                </c:pt>
                <c:pt idx="780">
                  <c:v>14706.5</c:v>
                </c:pt>
                <c:pt idx="781">
                  <c:v>14706.5</c:v>
                </c:pt>
                <c:pt idx="782">
                  <c:v>14706.5</c:v>
                </c:pt>
                <c:pt idx="783">
                  <c:v>14706.5</c:v>
                </c:pt>
                <c:pt idx="784">
                  <c:v>14706.5</c:v>
                </c:pt>
                <c:pt idx="785">
                  <c:v>14706.5</c:v>
                </c:pt>
                <c:pt idx="786">
                  <c:v>14706.5</c:v>
                </c:pt>
                <c:pt idx="787">
                  <c:v>14706.5</c:v>
                </c:pt>
                <c:pt idx="788">
                  <c:v>14706.5</c:v>
                </c:pt>
                <c:pt idx="789">
                  <c:v>14706.5</c:v>
                </c:pt>
                <c:pt idx="790">
                  <c:v>14706.5</c:v>
                </c:pt>
                <c:pt idx="791">
                  <c:v>14706.5</c:v>
                </c:pt>
                <c:pt idx="792">
                  <c:v>14706.5</c:v>
                </c:pt>
                <c:pt idx="793">
                  <c:v>14865.7</c:v>
                </c:pt>
                <c:pt idx="794">
                  <c:v>14865.7</c:v>
                </c:pt>
                <c:pt idx="795">
                  <c:v>14865.7</c:v>
                </c:pt>
                <c:pt idx="796">
                  <c:v>14865.7</c:v>
                </c:pt>
                <c:pt idx="797">
                  <c:v>14865.7</c:v>
                </c:pt>
                <c:pt idx="798">
                  <c:v>14865.7</c:v>
                </c:pt>
                <c:pt idx="799">
                  <c:v>14865.7</c:v>
                </c:pt>
                <c:pt idx="800">
                  <c:v>14865.7</c:v>
                </c:pt>
                <c:pt idx="801">
                  <c:v>14865.7</c:v>
                </c:pt>
                <c:pt idx="802">
                  <c:v>14865.7</c:v>
                </c:pt>
                <c:pt idx="803">
                  <c:v>14865.7</c:v>
                </c:pt>
                <c:pt idx="804">
                  <c:v>14865.7</c:v>
                </c:pt>
                <c:pt idx="805">
                  <c:v>14865.7</c:v>
                </c:pt>
                <c:pt idx="806">
                  <c:v>14899</c:v>
                </c:pt>
                <c:pt idx="807">
                  <c:v>14899</c:v>
                </c:pt>
                <c:pt idx="808">
                  <c:v>14899</c:v>
                </c:pt>
                <c:pt idx="809">
                  <c:v>14899</c:v>
                </c:pt>
                <c:pt idx="810">
                  <c:v>14899</c:v>
                </c:pt>
                <c:pt idx="811">
                  <c:v>14899</c:v>
                </c:pt>
                <c:pt idx="812">
                  <c:v>14899</c:v>
                </c:pt>
                <c:pt idx="813">
                  <c:v>14899</c:v>
                </c:pt>
                <c:pt idx="814">
                  <c:v>14899</c:v>
                </c:pt>
                <c:pt idx="815">
                  <c:v>14899</c:v>
                </c:pt>
                <c:pt idx="816">
                  <c:v>14899</c:v>
                </c:pt>
                <c:pt idx="817">
                  <c:v>14899</c:v>
                </c:pt>
                <c:pt idx="818">
                  <c:v>14899</c:v>
                </c:pt>
                <c:pt idx="819">
                  <c:v>14608.2</c:v>
                </c:pt>
                <c:pt idx="820">
                  <c:v>14608.2</c:v>
                </c:pt>
                <c:pt idx="821">
                  <c:v>14608.2</c:v>
                </c:pt>
                <c:pt idx="822">
                  <c:v>14608.2</c:v>
                </c:pt>
                <c:pt idx="823">
                  <c:v>14608.2</c:v>
                </c:pt>
                <c:pt idx="824">
                  <c:v>14608.2</c:v>
                </c:pt>
                <c:pt idx="825">
                  <c:v>14608.2</c:v>
                </c:pt>
                <c:pt idx="826">
                  <c:v>14608.2</c:v>
                </c:pt>
                <c:pt idx="827">
                  <c:v>14608.2</c:v>
                </c:pt>
                <c:pt idx="828">
                  <c:v>14608.2</c:v>
                </c:pt>
                <c:pt idx="829">
                  <c:v>14608.2</c:v>
                </c:pt>
                <c:pt idx="830">
                  <c:v>14608.2</c:v>
                </c:pt>
                <c:pt idx="831">
                  <c:v>14608.2</c:v>
                </c:pt>
                <c:pt idx="832">
                  <c:v>14430.9</c:v>
                </c:pt>
                <c:pt idx="833">
                  <c:v>14430.9</c:v>
                </c:pt>
                <c:pt idx="834">
                  <c:v>14430.9</c:v>
                </c:pt>
                <c:pt idx="835">
                  <c:v>14430.9</c:v>
                </c:pt>
                <c:pt idx="836">
                  <c:v>14430.9</c:v>
                </c:pt>
                <c:pt idx="837">
                  <c:v>14430.9</c:v>
                </c:pt>
                <c:pt idx="838">
                  <c:v>14430.9</c:v>
                </c:pt>
                <c:pt idx="839">
                  <c:v>14430.9</c:v>
                </c:pt>
                <c:pt idx="840">
                  <c:v>14430.9</c:v>
                </c:pt>
                <c:pt idx="841">
                  <c:v>14430.9</c:v>
                </c:pt>
                <c:pt idx="842">
                  <c:v>14430.9</c:v>
                </c:pt>
                <c:pt idx="843">
                  <c:v>14430.9</c:v>
                </c:pt>
                <c:pt idx="844">
                  <c:v>14430.9</c:v>
                </c:pt>
                <c:pt idx="845">
                  <c:v>14381.2</c:v>
                </c:pt>
                <c:pt idx="846">
                  <c:v>14381.2</c:v>
                </c:pt>
                <c:pt idx="847">
                  <c:v>14381.2</c:v>
                </c:pt>
                <c:pt idx="848">
                  <c:v>14381.2</c:v>
                </c:pt>
                <c:pt idx="849">
                  <c:v>14381.2</c:v>
                </c:pt>
                <c:pt idx="850">
                  <c:v>14381.2</c:v>
                </c:pt>
                <c:pt idx="851">
                  <c:v>14381.2</c:v>
                </c:pt>
                <c:pt idx="852">
                  <c:v>14381.2</c:v>
                </c:pt>
                <c:pt idx="853">
                  <c:v>14381.2</c:v>
                </c:pt>
                <c:pt idx="854">
                  <c:v>14381.2</c:v>
                </c:pt>
                <c:pt idx="855">
                  <c:v>14381.2</c:v>
                </c:pt>
                <c:pt idx="856">
                  <c:v>14381.2</c:v>
                </c:pt>
                <c:pt idx="857">
                  <c:v>14381.2</c:v>
                </c:pt>
                <c:pt idx="858">
                  <c:v>14448.9</c:v>
                </c:pt>
                <c:pt idx="859">
                  <c:v>14448.9</c:v>
                </c:pt>
                <c:pt idx="860">
                  <c:v>14448.9</c:v>
                </c:pt>
                <c:pt idx="861">
                  <c:v>14448.9</c:v>
                </c:pt>
                <c:pt idx="862">
                  <c:v>14448.9</c:v>
                </c:pt>
                <c:pt idx="863">
                  <c:v>14448.9</c:v>
                </c:pt>
                <c:pt idx="864">
                  <c:v>14448.9</c:v>
                </c:pt>
                <c:pt idx="865">
                  <c:v>14448.9</c:v>
                </c:pt>
                <c:pt idx="866">
                  <c:v>14448.9</c:v>
                </c:pt>
                <c:pt idx="867">
                  <c:v>14448.9</c:v>
                </c:pt>
                <c:pt idx="868">
                  <c:v>14448.9</c:v>
                </c:pt>
                <c:pt idx="869">
                  <c:v>14448.9</c:v>
                </c:pt>
                <c:pt idx="870">
                  <c:v>14448.9</c:v>
                </c:pt>
                <c:pt idx="871">
                  <c:v>14651.2</c:v>
                </c:pt>
                <c:pt idx="872">
                  <c:v>14651.2</c:v>
                </c:pt>
                <c:pt idx="873">
                  <c:v>14651.2</c:v>
                </c:pt>
                <c:pt idx="874">
                  <c:v>14651.2</c:v>
                </c:pt>
                <c:pt idx="875">
                  <c:v>14651.2</c:v>
                </c:pt>
                <c:pt idx="876">
                  <c:v>14651.2</c:v>
                </c:pt>
                <c:pt idx="877">
                  <c:v>14651.2</c:v>
                </c:pt>
                <c:pt idx="878">
                  <c:v>14651.2</c:v>
                </c:pt>
                <c:pt idx="879">
                  <c:v>14651.2</c:v>
                </c:pt>
                <c:pt idx="880">
                  <c:v>14651.2</c:v>
                </c:pt>
                <c:pt idx="881">
                  <c:v>14651.2</c:v>
                </c:pt>
                <c:pt idx="882">
                  <c:v>14651.2</c:v>
                </c:pt>
                <c:pt idx="883">
                  <c:v>14651.2</c:v>
                </c:pt>
                <c:pt idx="884">
                  <c:v>14764.6</c:v>
                </c:pt>
                <c:pt idx="885">
                  <c:v>14764.6</c:v>
                </c:pt>
                <c:pt idx="886">
                  <c:v>14764.6</c:v>
                </c:pt>
                <c:pt idx="887">
                  <c:v>14764.6</c:v>
                </c:pt>
                <c:pt idx="888">
                  <c:v>14764.6</c:v>
                </c:pt>
                <c:pt idx="889">
                  <c:v>14764.6</c:v>
                </c:pt>
                <c:pt idx="890">
                  <c:v>14764.6</c:v>
                </c:pt>
                <c:pt idx="891">
                  <c:v>14764.6</c:v>
                </c:pt>
                <c:pt idx="892">
                  <c:v>14764.6</c:v>
                </c:pt>
                <c:pt idx="893">
                  <c:v>14764.6</c:v>
                </c:pt>
                <c:pt idx="894">
                  <c:v>14764.6</c:v>
                </c:pt>
                <c:pt idx="895">
                  <c:v>14764.6</c:v>
                </c:pt>
                <c:pt idx="896">
                  <c:v>14764.6</c:v>
                </c:pt>
                <c:pt idx="897">
                  <c:v>14980.2</c:v>
                </c:pt>
                <c:pt idx="898">
                  <c:v>14980.2</c:v>
                </c:pt>
                <c:pt idx="899">
                  <c:v>14980.2</c:v>
                </c:pt>
                <c:pt idx="900">
                  <c:v>14980.2</c:v>
                </c:pt>
                <c:pt idx="901">
                  <c:v>14980.2</c:v>
                </c:pt>
                <c:pt idx="902">
                  <c:v>14980.2</c:v>
                </c:pt>
                <c:pt idx="903">
                  <c:v>14980.2</c:v>
                </c:pt>
                <c:pt idx="904">
                  <c:v>14980.2</c:v>
                </c:pt>
                <c:pt idx="905">
                  <c:v>14980.2</c:v>
                </c:pt>
                <c:pt idx="906">
                  <c:v>14980.2</c:v>
                </c:pt>
                <c:pt idx="907">
                  <c:v>14980.2</c:v>
                </c:pt>
                <c:pt idx="908">
                  <c:v>14980.2</c:v>
                </c:pt>
                <c:pt idx="909">
                  <c:v>14980.2</c:v>
                </c:pt>
                <c:pt idx="910">
                  <c:v>15141.6</c:v>
                </c:pt>
                <c:pt idx="911">
                  <c:v>15141.6</c:v>
                </c:pt>
                <c:pt idx="912">
                  <c:v>15141.6</c:v>
                </c:pt>
                <c:pt idx="913">
                  <c:v>15141.6</c:v>
                </c:pt>
                <c:pt idx="914">
                  <c:v>15141.6</c:v>
                </c:pt>
                <c:pt idx="915">
                  <c:v>15141.6</c:v>
                </c:pt>
                <c:pt idx="916">
                  <c:v>15141.6</c:v>
                </c:pt>
                <c:pt idx="917">
                  <c:v>15141.6</c:v>
                </c:pt>
                <c:pt idx="918">
                  <c:v>15141.6</c:v>
                </c:pt>
                <c:pt idx="919">
                  <c:v>15141.6</c:v>
                </c:pt>
                <c:pt idx="920">
                  <c:v>15141.6</c:v>
                </c:pt>
                <c:pt idx="921">
                  <c:v>15141.6</c:v>
                </c:pt>
                <c:pt idx="922">
                  <c:v>15141.6</c:v>
                </c:pt>
                <c:pt idx="923">
                  <c:v>15309.5</c:v>
                </c:pt>
                <c:pt idx="924">
                  <c:v>15309.5</c:v>
                </c:pt>
                <c:pt idx="925">
                  <c:v>15309.5</c:v>
                </c:pt>
                <c:pt idx="926">
                  <c:v>15309.5</c:v>
                </c:pt>
                <c:pt idx="927">
                  <c:v>15309.5</c:v>
                </c:pt>
                <c:pt idx="928">
                  <c:v>15309.5</c:v>
                </c:pt>
                <c:pt idx="929">
                  <c:v>15309.5</c:v>
                </c:pt>
                <c:pt idx="930">
                  <c:v>15309.5</c:v>
                </c:pt>
                <c:pt idx="931">
                  <c:v>15309.5</c:v>
                </c:pt>
                <c:pt idx="932">
                  <c:v>15309.5</c:v>
                </c:pt>
                <c:pt idx="933">
                  <c:v>15309.5</c:v>
                </c:pt>
                <c:pt idx="934">
                  <c:v>15309.5</c:v>
                </c:pt>
                <c:pt idx="935">
                  <c:v>15309.5</c:v>
                </c:pt>
                <c:pt idx="936">
                  <c:v>15351.4</c:v>
                </c:pt>
                <c:pt idx="937">
                  <c:v>15351.4</c:v>
                </c:pt>
                <c:pt idx="938">
                  <c:v>15351.4</c:v>
                </c:pt>
                <c:pt idx="939">
                  <c:v>15351.4</c:v>
                </c:pt>
                <c:pt idx="940">
                  <c:v>15351.4</c:v>
                </c:pt>
                <c:pt idx="941">
                  <c:v>15351.4</c:v>
                </c:pt>
                <c:pt idx="942">
                  <c:v>15351.4</c:v>
                </c:pt>
                <c:pt idx="943">
                  <c:v>15351.4</c:v>
                </c:pt>
                <c:pt idx="944">
                  <c:v>15351.4</c:v>
                </c:pt>
                <c:pt idx="945">
                  <c:v>15351.4</c:v>
                </c:pt>
                <c:pt idx="946">
                  <c:v>15351.4</c:v>
                </c:pt>
                <c:pt idx="947">
                  <c:v>15351.4</c:v>
                </c:pt>
                <c:pt idx="948">
                  <c:v>15351.4</c:v>
                </c:pt>
                <c:pt idx="949">
                  <c:v>15557.5</c:v>
                </c:pt>
                <c:pt idx="950">
                  <c:v>15557.5</c:v>
                </c:pt>
                <c:pt idx="951">
                  <c:v>15557.5</c:v>
                </c:pt>
                <c:pt idx="952">
                  <c:v>15557.5</c:v>
                </c:pt>
                <c:pt idx="953">
                  <c:v>15557.5</c:v>
                </c:pt>
                <c:pt idx="954">
                  <c:v>15557.5</c:v>
                </c:pt>
                <c:pt idx="955">
                  <c:v>15557.5</c:v>
                </c:pt>
                <c:pt idx="956">
                  <c:v>15557.5</c:v>
                </c:pt>
                <c:pt idx="957">
                  <c:v>15557.5</c:v>
                </c:pt>
                <c:pt idx="958">
                  <c:v>15557.5</c:v>
                </c:pt>
                <c:pt idx="959">
                  <c:v>15557.5</c:v>
                </c:pt>
                <c:pt idx="960">
                  <c:v>15557.5</c:v>
                </c:pt>
                <c:pt idx="961">
                  <c:v>15557.5</c:v>
                </c:pt>
                <c:pt idx="962">
                  <c:v>15647.7</c:v>
                </c:pt>
                <c:pt idx="963">
                  <c:v>15647.7</c:v>
                </c:pt>
                <c:pt idx="964">
                  <c:v>15647.7</c:v>
                </c:pt>
                <c:pt idx="965">
                  <c:v>15647.7</c:v>
                </c:pt>
                <c:pt idx="966">
                  <c:v>15647.7</c:v>
                </c:pt>
                <c:pt idx="967">
                  <c:v>15647.7</c:v>
                </c:pt>
                <c:pt idx="968">
                  <c:v>15647.7</c:v>
                </c:pt>
                <c:pt idx="969">
                  <c:v>15647.7</c:v>
                </c:pt>
                <c:pt idx="970">
                  <c:v>15647.7</c:v>
                </c:pt>
                <c:pt idx="971">
                  <c:v>15647.7</c:v>
                </c:pt>
                <c:pt idx="972">
                  <c:v>15647.7</c:v>
                </c:pt>
                <c:pt idx="973">
                  <c:v>15647.7</c:v>
                </c:pt>
                <c:pt idx="974">
                  <c:v>15647.7</c:v>
                </c:pt>
                <c:pt idx="975">
                  <c:v>15842.3</c:v>
                </c:pt>
                <c:pt idx="976">
                  <c:v>15842.3</c:v>
                </c:pt>
                <c:pt idx="977">
                  <c:v>15842.3</c:v>
                </c:pt>
                <c:pt idx="978">
                  <c:v>15842.3</c:v>
                </c:pt>
                <c:pt idx="979">
                  <c:v>15842.3</c:v>
                </c:pt>
                <c:pt idx="980">
                  <c:v>15842.3</c:v>
                </c:pt>
                <c:pt idx="981">
                  <c:v>15842.3</c:v>
                </c:pt>
                <c:pt idx="982">
                  <c:v>15842.3</c:v>
                </c:pt>
                <c:pt idx="983">
                  <c:v>15842.3</c:v>
                </c:pt>
                <c:pt idx="984">
                  <c:v>15842.3</c:v>
                </c:pt>
                <c:pt idx="985">
                  <c:v>15842.3</c:v>
                </c:pt>
                <c:pt idx="986">
                  <c:v>15842.3</c:v>
                </c:pt>
                <c:pt idx="987">
                  <c:v>15842.3</c:v>
                </c:pt>
                <c:pt idx="988">
                  <c:v>16068.8</c:v>
                </c:pt>
                <c:pt idx="989">
                  <c:v>16068.8</c:v>
                </c:pt>
                <c:pt idx="990">
                  <c:v>16068.8</c:v>
                </c:pt>
                <c:pt idx="991">
                  <c:v>16068.8</c:v>
                </c:pt>
                <c:pt idx="992">
                  <c:v>16068.8</c:v>
                </c:pt>
                <c:pt idx="993">
                  <c:v>16068.8</c:v>
                </c:pt>
                <c:pt idx="994">
                  <c:v>16068.8</c:v>
                </c:pt>
                <c:pt idx="995">
                  <c:v>16068.8</c:v>
                </c:pt>
                <c:pt idx="996">
                  <c:v>16068.8</c:v>
                </c:pt>
                <c:pt idx="997">
                  <c:v>16068.8</c:v>
                </c:pt>
                <c:pt idx="998">
                  <c:v>16068.8</c:v>
                </c:pt>
                <c:pt idx="999">
                  <c:v>16068.8</c:v>
                </c:pt>
                <c:pt idx="1000">
                  <c:v>16068.8</c:v>
                </c:pt>
                <c:pt idx="1001">
                  <c:v>16207.1</c:v>
                </c:pt>
                <c:pt idx="1002">
                  <c:v>16207.1</c:v>
                </c:pt>
                <c:pt idx="1003">
                  <c:v>16207.1</c:v>
                </c:pt>
                <c:pt idx="1004">
                  <c:v>16207.1</c:v>
                </c:pt>
                <c:pt idx="1005">
                  <c:v>16207.1</c:v>
                </c:pt>
                <c:pt idx="1006">
                  <c:v>16207.1</c:v>
                </c:pt>
                <c:pt idx="1007">
                  <c:v>16207.1</c:v>
                </c:pt>
                <c:pt idx="1008">
                  <c:v>16207.1</c:v>
                </c:pt>
                <c:pt idx="1009">
                  <c:v>16207.1</c:v>
                </c:pt>
                <c:pt idx="1010">
                  <c:v>16207.1</c:v>
                </c:pt>
                <c:pt idx="1011">
                  <c:v>16207.1</c:v>
                </c:pt>
                <c:pt idx="1012">
                  <c:v>16207.1</c:v>
                </c:pt>
                <c:pt idx="1013">
                  <c:v>16207.1</c:v>
                </c:pt>
                <c:pt idx="1014">
                  <c:v>16319.5</c:v>
                </c:pt>
                <c:pt idx="1015">
                  <c:v>16319.5</c:v>
                </c:pt>
                <c:pt idx="1016">
                  <c:v>16319.5</c:v>
                </c:pt>
                <c:pt idx="1017">
                  <c:v>16319.5</c:v>
                </c:pt>
                <c:pt idx="1018">
                  <c:v>16319.5</c:v>
                </c:pt>
                <c:pt idx="1019">
                  <c:v>16319.5</c:v>
                </c:pt>
                <c:pt idx="1020">
                  <c:v>16319.5</c:v>
                </c:pt>
                <c:pt idx="1021">
                  <c:v>16319.5</c:v>
                </c:pt>
                <c:pt idx="1022">
                  <c:v>16319.5</c:v>
                </c:pt>
                <c:pt idx="1023">
                  <c:v>16319.5</c:v>
                </c:pt>
                <c:pt idx="1024">
                  <c:v>16319.5</c:v>
                </c:pt>
                <c:pt idx="1025">
                  <c:v>16319.5</c:v>
                </c:pt>
                <c:pt idx="1026">
                  <c:v>16319.5</c:v>
                </c:pt>
                <c:pt idx="1027">
                  <c:v>16420.400000000001</c:v>
                </c:pt>
                <c:pt idx="1028">
                  <c:v>16420.400000000001</c:v>
                </c:pt>
                <c:pt idx="1029">
                  <c:v>16420.400000000001</c:v>
                </c:pt>
                <c:pt idx="1030">
                  <c:v>16420.400000000001</c:v>
                </c:pt>
                <c:pt idx="1031">
                  <c:v>16420.400000000001</c:v>
                </c:pt>
                <c:pt idx="1032">
                  <c:v>16420.400000000001</c:v>
                </c:pt>
                <c:pt idx="1033">
                  <c:v>16420.400000000001</c:v>
                </c:pt>
                <c:pt idx="1034">
                  <c:v>16420.400000000001</c:v>
                </c:pt>
                <c:pt idx="1035">
                  <c:v>16420.400000000001</c:v>
                </c:pt>
                <c:pt idx="1036">
                  <c:v>16420.400000000001</c:v>
                </c:pt>
                <c:pt idx="1037">
                  <c:v>16420.400000000001</c:v>
                </c:pt>
                <c:pt idx="1038">
                  <c:v>16420.400000000001</c:v>
                </c:pt>
                <c:pt idx="1039">
                  <c:v>16420.400000000001</c:v>
                </c:pt>
                <c:pt idx="1040">
                  <c:v>16420.400000000001</c:v>
                </c:pt>
                <c:pt idx="1041">
                  <c:v>16629.099999999999</c:v>
                </c:pt>
                <c:pt idx="1042">
                  <c:v>16629.099999999999</c:v>
                </c:pt>
                <c:pt idx="1043">
                  <c:v>16629.099999999999</c:v>
                </c:pt>
                <c:pt idx="1044">
                  <c:v>16629.099999999999</c:v>
                </c:pt>
                <c:pt idx="1045">
                  <c:v>16629.099999999999</c:v>
                </c:pt>
                <c:pt idx="1046">
                  <c:v>16629.099999999999</c:v>
                </c:pt>
                <c:pt idx="1047">
                  <c:v>16629.099999999999</c:v>
                </c:pt>
                <c:pt idx="1048">
                  <c:v>16629.099999999999</c:v>
                </c:pt>
                <c:pt idx="1049">
                  <c:v>16629.099999999999</c:v>
                </c:pt>
                <c:pt idx="1050">
                  <c:v>16629.099999999999</c:v>
                </c:pt>
                <c:pt idx="1051">
                  <c:v>16629.099999999999</c:v>
                </c:pt>
                <c:pt idx="1052">
                  <c:v>16629.099999999999</c:v>
                </c:pt>
                <c:pt idx="1053">
                  <c:v>16699.599999999999</c:v>
                </c:pt>
                <c:pt idx="1054">
                  <c:v>16699.599999999999</c:v>
                </c:pt>
                <c:pt idx="1055">
                  <c:v>16699.599999999999</c:v>
                </c:pt>
                <c:pt idx="1056">
                  <c:v>16699.599999999999</c:v>
                </c:pt>
                <c:pt idx="1057">
                  <c:v>16699.599999999999</c:v>
                </c:pt>
                <c:pt idx="1058">
                  <c:v>16699.599999999999</c:v>
                </c:pt>
                <c:pt idx="1059">
                  <c:v>16699.599999999999</c:v>
                </c:pt>
                <c:pt idx="1060">
                  <c:v>16699.599999999999</c:v>
                </c:pt>
                <c:pt idx="1061">
                  <c:v>16699.599999999999</c:v>
                </c:pt>
                <c:pt idx="1062">
                  <c:v>16699.599999999999</c:v>
                </c:pt>
                <c:pt idx="1063">
                  <c:v>16699.599999999999</c:v>
                </c:pt>
                <c:pt idx="1064">
                  <c:v>16699.599999999999</c:v>
                </c:pt>
                <c:pt idx="1065">
                  <c:v>16699.599999999999</c:v>
                </c:pt>
                <c:pt idx="1066">
                  <c:v>16911.099999999999</c:v>
                </c:pt>
                <c:pt idx="1067">
                  <c:v>16911.099999999999</c:v>
                </c:pt>
                <c:pt idx="1068">
                  <c:v>16911.099999999999</c:v>
                </c:pt>
                <c:pt idx="1069">
                  <c:v>16911.099999999999</c:v>
                </c:pt>
                <c:pt idx="1070">
                  <c:v>16911.099999999999</c:v>
                </c:pt>
                <c:pt idx="1071">
                  <c:v>16911.099999999999</c:v>
                </c:pt>
                <c:pt idx="1072">
                  <c:v>16911.099999999999</c:v>
                </c:pt>
                <c:pt idx="1073">
                  <c:v>16911.099999999999</c:v>
                </c:pt>
                <c:pt idx="1074">
                  <c:v>16911.099999999999</c:v>
                </c:pt>
                <c:pt idx="1075">
                  <c:v>16911.099999999999</c:v>
                </c:pt>
                <c:pt idx="1076">
                  <c:v>16911.099999999999</c:v>
                </c:pt>
                <c:pt idx="1077">
                  <c:v>16911.099999999999</c:v>
                </c:pt>
                <c:pt idx="1078">
                  <c:v>16911.099999999999</c:v>
                </c:pt>
                <c:pt idx="1079">
                  <c:v>16911.099999999999</c:v>
                </c:pt>
                <c:pt idx="1080">
                  <c:v>17133.099999999999</c:v>
                </c:pt>
                <c:pt idx="1081">
                  <c:v>17133.099999999999</c:v>
                </c:pt>
                <c:pt idx="1082">
                  <c:v>17133.099999999999</c:v>
                </c:pt>
                <c:pt idx="1083">
                  <c:v>17133.099999999999</c:v>
                </c:pt>
                <c:pt idx="1084">
                  <c:v>17133.099999999999</c:v>
                </c:pt>
                <c:pt idx="1085">
                  <c:v>17133.099999999999</c:v>
                </c:pt>
                <c:pt idx="1086">
                  <c:v>17133.099999999999</c:v>
                </c:pt>
                <c:pt idx="1087">
                  <c:v>17133.099999999999</c:v>
                </c:pt>
                <c:pt idx="1088">
                  <c:v>17133.099999999999</c:v>
                </c:pt>
                <c:pt idx="1089">
                  <c:v>17133.099999999999</c:v>
                </c:pt>
                <c:pt idx="1090">
                  <c:v>17133.099999999999</c:v>
                </c:pt>
                <c:pt idx="1091">
                  <c:v>17133.099999999999</c:v>
                </c:pt>
                <c:pt idx="1092">
                  <c:v>17133.099999999999</c:v>
                </c:pt>
                <c:pt idx="1093">
                  <c:v>17144.3</c:v>
                </c:pt>
                <c:pt idx="1094">
                  <c:v>17144.3</c:v>
                </c:pt>
                <c:pt idx="1095">
                  <c:v>17144.3</c:v>
                </c:pt>
                <c:pt idx="1096">
                  <c:v>17144.3</c:v>
                </c:pt>
                <c:pt idx="1097">
                  <c:v>17144.3</c:v>
                </c:pt>
                <c:pt idx="1098">
                  <c:v>17144.3</c:v>
                </c:pt>
                <c:pt idx="1099">
                  <c:v>17144.3</c:v>
                </c:pt>
                <c:pt idx="1100">
                  <c:v>17144.3</c:v>
                </c:pt>
                <c:pt idx="1101">
                  <c:v>17144.3</c:v>
                </c:pt>
                <c:pt idx="1102">
                  <c:v>17144.3</c:v>
                </c:pt>
                <c:pt idx="1103">
                  <c:v>17144.3</c:v>
                </c:pt>
                <c:pt idx="1104">
                  <c:v>17144.3</c:v>
                </c:pt>
                <c:pt idx="1105">
                  <c:v>17144.3</c:v>
                </c:pt>
                <c:pt idx="1106">
                  <c:v>17462.7</c:v>
                </c:pt>
                <c:pt idx="1107">
                  <c:v>17462.7</c:v>
                </c:pt>
                <c:pt idx="1108">
                  <c:v>17462.7</c:v>
                </c:pt>
                <c:pt idx="1109">
                  <c:v>17462.7</c:v>
                </c:pt>
                <c:pt idx="1110">
                  <c:v>17462.7</c:v>
                </c:pt>
                <c:pt idx="1111">
                  <c:v>17462.7</c:v>
                </c:pt>
                <c:pt idx="1112">
                  <c:v>17462.7</c:v>
                </c:pt>
                <c:pt idx="1113">
                  <c:v>17462.7</c:v>
                </c:pt>
                <c:pt idx="1114">
                  <c:v>17462.7</c:v>
                </c:pt>
                <c:pt idx="1115">
                  <c:v>17462.7</c:v>
                </c:pt>
                <c:pt idx="1116">
                  <c:v>17462.7</c:v>
                </c:pt>
                <c:pt idx="1117">
                  <c:v>17462.7</c:v>
                </c:pt>
                <c:pt idx="1118">
                  <c:v>17462.7</c:v>
                </c:pt>
                <c:pt idx="1119">
                  <c:v>17743.2</c:v>
                </c:pt>
                <c:pt idx="1120">
                  <c:v>17743.2</c:v>
                </c:pt>
                <c:pt idx="1121">
                  <c:v>17743.2</c:v>
                </c:pt>
                <c:pt idx="1122">
                  <c:v>17743.2</c:v>
                </c:pt>
                <c:pt idx="1123">
                  <c:v>17743.2</c:v>
                </c:pt>
                <c:pt idx="1124">
                  <c:v>17743.2</c:v>
                </c:pt>
                <c:pt idx="1125">
                  <c:v>17743.2</c:v>
                </c:pt>
                <c:pt idx="1126">
                  <c:v>17743.2</c:v>
                </c:pt>
                <c:pt idx="1127">
                  <c:v>17743.2</c:v>
                </c:pt>
                <c:pt idx="1128">
                  <c:v>17743.2</c:v>
                </c:pt>
                <c:pt idx="1129">
                  <c:v>17743.2</c:v>
                </c:pt>
                <c:pt idx="1130">
                  <c:v>17743.2</c:v>
                </c:pt>
                <c:pt idx="1131">
                  <c:v>17743.2</c:v>
                </c:pt>
                <c:pt idx="1132">
                  <c:v>17852.5</c:v>
                </c:pt>
                <c:pt idx="1133">
                  <c:v>17852.5</c:v>
                </c:pt>
                <c:pt idx="1134">
                  <c:v>17852.5</c:v>
                </c:pt>
                <c:pt idx="1135">
                  <c:v>17852.5</c:v>
                </c:pt>
                <c:pt idx="1136">
                  <c:v>17852.5</c:v>
                </c:pt>
                <c:pt idx="1137">
                  <c:v>17852.5</c:v>
                </c:pt>
                <c:pt idx="1138">
                  <c:v>17852.5</c:v>
                </c:pt>
                <c:pt idx="1139">
                  <c:v>17852.5</c:v>
                </c:pt>
                <c:pt idx="1140">
                  <c:v>17852.5</c:v>
                </c:pt>
                <c:pt idx="1141">
                  <c:v>17852.5</c:v>
                </c:pt>
                <c:pt idx="1142">
                  <c:v>17852.5</c:v>
                </c:pt>
                <c:pt idx="1143">
                  <c:v>17852.5</c:v>
                </c:pt>
                <c:pt idx="1144">
                  <c:v>17852.5</c:v>
                </c:pt>
                <c:pt idx="1145">
                  <c:v>17991.3</c:v>
                </c:pt>
                <c:pt idx="1146">
                  <c:v>17991.3</c:v>
                </c:pt>
                <c:pt idx="1147">
                  <c:v>17991.3</c:v>
                </c:pt>
                <c:pt idx="1148">
                  <c:v>17991.3</c:v>
                </c:pt>
                <c:pt idx="1149">
                  <c:v>17991.3</c:v>
                </c:pt>
                <c:pt idx="1150">
                  <c:v>17991.3</c:v>
                </c:pt>
                <c:pt idx="1151">
                  <c:v>17991.3</c:v>
                </c:pt>
                <c:pt idx="1152">
                  <c:v>17991.3</c:v>
                </c:pt>
                <c:pt idx="1153">
                  <c:v>17991.3</c:v>
                </c:pt>
                <c:pt idx="1154">
                  <c:v>17991.3</c:v>
                </c:pt>
                <c:pt idx="1155">
                  <c:v>17991.3</c:v>
                </c:pt>
                <c:pt idx="1156">
                  <c:v>17991.3</c:v>
                </c:pt>
                <c:pt idx="1157">
                  <c:v>17991.3</c:v>
                </c:pt>
                <c:pt idx="1158">
                  <c:v>18193.7</c:v>
                </c:pt>
                <c:pt idx="1159">
                  <c:v>18193.7</c:v>
                </c:pt>
                <c:pt idx="1160">
                  <c:v>18193.7</c:v>
                </c:pt>
                <c:pt idx="1161">
                  <c:v>18193.7</c:v>
                </c:pt>
                <c:pt idx="1162">
                  <c:v>18193.7</c:v>
                </c:pt>
                <c:pt idx="1163">
                  <c:v>18193.7</c:v>
                </c:pt>
                <c:pt idx="1164">
                  <c:v>18193.7</c:v>
                </c:pt>
                <c:pt idx="1165">
                  <c:v>18193.7</c:v>
                </c:pt>
                <c:pt idx="1166">
                  <c:v>18193.7</c:v>
                </c:pt>
                <c:pt idx="1167">
                  <c:v>18193.7</c:v>
                </c:pt>
                <c:pt idx="1168">
                  <c:v>18193.7</c:v>
                </c:pt>
                <c:pt idx="1169">
                  <c:v>18193.7</c:v>
                </c:pt>
                <c:pt idx="1170">
                  <c:v>18193.7</c:v>
                </c:pt>
                <c:pt idx="1171">
                  <c:v>18307</c:v>
                </c:pt>
                <c:pt idx="1172">
                  <c:v>18307</c:v>
                </c:pt>
                <c:pt idx="1173">
                  <c:v>18307</c:v>
                </c:pt>
                <c:pt idx="1174">
                  <c:v>18307</c:v>
                </c:pt>
                <c:pt idx="1175">
                  <c:v>18307</c:v>
                </c:pt>
                <c:pt idx="1176">
                  <c:v>18307</c:v>
                </c:pt>
                <c:pt idx="1177">
                  <c:v>18307</c:v>
                </c:pt>
                <c:pt idx="1178">
                  <c:v>18307</c:v>
                </c:pt>
                <c:pt idx="1179">
                  <c:v>18307</c:v>
                </c:pt>
                <c:pt idx="1180">
                  <c:v>18307</c:v>
                </c:pt>
                <c:pt idx="1181">
                  <c:v>18307</c:v>
                </c:pt>
                <c:pt idx="1182">
                  <c:v>18307</c:v>
                </c:pt>
                <c:pt idx="1183">
                  <c:v>18307</c:v>
                </c:pt>
                <c:pt idx="1184">
                  <c:v>18332.099999999999</c:v>
                </c:pt>
                <c:pt idx="1185">
                  <c:v>18332.099999999999</c:v>
                </c:pt>
                <c:pt idx="1186">
                  <c:v>18332.099999999999</c:v>
                </c:pt>
                <c:pt idx="1187">
                  <c:v>18332.099999999999</c:v>
                </c:pt>
                <c:pt idx="1188">
                  <c:v>18332.099999999999</c:v>
                </c:pt>
                <c:pt idx="1189">
                  <c:v>18332.099999999999</c:v>
                </c:pt>
                <c:pt idx="1190">
                  <c:v>18332.099999999999</c:v>
                </c:pt>
                <c:pt idx="1191">
                  <c:v>18332.099999999999</c:v>
                </c:pt>
                <c:pt idx="1192">
                  <c:v>18332.099999999999</c:v>
                </c:pt>
                <c:pt idx="1193">
                  <c:v>18332.099999999999</c:v>
                </c:pt>
                <c:pt idx="1194">
                  <c:v>18332.099999999999</c:v>
                </c:pt>
                <c:pt idx="1195">
                  <c:v>18332.099999999999</c:v>
                </c:pt>
                <c:pt idx="1196">
                  <c:v>18332.099999999999</c:v>
                </c:pt>
                <c:pt idx="1197">
                  <c:v>18425.3</c:v>
                </c:pt>
                <c:pt idx="1198">
                  <c:v>18425.3</c:v>
                </c:pt>
                <c:pt idx="1199">
                  <c:v>18425.3</c:v>
                </c:pt>
                <c:pt idx="1200">
                  <c:v>18425.3</c:v>
                </c:pt>
                <c:pt idx="1201">
                  <c:v>18425.3</c:v>
                </c:pt>
                <c:pt idx="1202">
                  <c:v>18425.3</c:v>
                </c:pt>
                <c:pt idx="1203">
                  <c:v>18425.3</c:v>
                </c:pt>
                <c:pt idx="1204">
                  <c:v>18425.3</c:v>
                </c:pt>
                <c:pt idx="1205">
                  <c:v>18425.3</c:v>
                </c:pt>
                <c:pt idx="1206">
                  <c:v>18425.3</c:v>
                </c:pt>
                <c:pt idx="1207">
                  <c:v>18425.3</c:v>
                </c:pt>
                <c:pt idx="1208">
                  <c:v>18425.3</c:v>
                </c:pt>
                <c:pt idx="1209">
                  <c:v>18425.3</c:v>
                </c:pt>
                <c:pt idx="1210">
                  <c:v>18611.599999999999</c:v>
                </c:pt>
                <c:pt idx="1211">
                  <c:v>18611.599999999999</c:v>
                </c:pt>
                <c:pt idx="1212">
                  <c:v>18611.599999999999</c:v>
                </c:pt>
                <c:pt idx="1213">
                  <c:v>18611.599999999999</c:v>
                </c:pt>
                <c:pt idx="1214">
                  <c:v>18611.599999999999</c:v>
                </c:pt>
                <c:pt idx="1215">
                  <c:v>18611.599999999999</c:v>
                </c:pt>
                <c:pt idx="1216">
                  <c:v>18611.599999999999</c:v>
                </c:pt>
                <c:pt idx="1217">
                  <c:v>18611.599999999999</c:v>
                </c:pt>
                <c:pt idx="1218">
                  <c:v>18611.599999999999</c:v>
                </c:pt>
                <c:pt idx="1219">
                  <c:v>18611.599999999999</c:v>
                </c:pt>
                <c:pt idx="1220">
                  <c:v>18611.599999999999</c:v>
                </c:pt>
                <c:pt idx="1221">
                  <c:v>18611.599999999999</c:v>
                </c:pt>
                <c:pt idx="1222">
                  <c:v>18611.599999999999</c:v>
                </c:pt>
                <c:pt idx="1223">
                  <c:v>18775.5</c:v>
                </c:pt>
                <c:pt idx="1224">
                  <c:v>18775.5</c:v>
                </c:pt>
                <c:pt idx="1225">
                  <c:v>18775.5</c:v>
                </c:pt>
                <c:pt idx="1226">
                  <c:v>18775.5</c:v>
                </c:pt>
                <c:pt idx="1227">
                  <c:v>18775.5</c:v>
                </c:pt>
                <c:pt idx="1228">
                  <c:v>18775.5</c:v>
                </c:pt>
                <c:pt idx="1229">
                  <c:v>18775.5</c:v>
                </c:pt>
                <c:pt idx="1230">
                  <c:v>18775.5</c:v>
                </c:pt>
                <c:pt idx="1231">
                  <c:v>18775.5</c:v>
                </c:pt>
                <c:pt idx="1232">
                  <c:v>18775.5</c:v>
                </c:pt>
                <c:pt idx="1233">
                  <c:v>18775.5</c:v>
                </c:pt>
                <c:pt idx="1234">
                  <c:v>18775.5</c:v>
                </c:pt>
                <c:pt idx="1235">
                  <c:v>18775.5</c:v>
                </c:pt>
                <c:pt idx="1236">
                  <c:v>18968</c:v>
                </c:pt>
                <c:pt idx="1237">
                  <c:v>18968</c:v>
                </c:pt>
                <c:pt idx="1238">
                  <c:v>18968</c:v>
                </c:pt>
                <c:pt idx="1239">
                  <c:v>18968</c:v>
                </c:pt>
                <c:pt idx="1240">
                  <c:v>18968</c:v>
                </c:pt>
                <c:pt idx="1241">
                  <c:v>18968</c:v>
                </c:pt>
                <c:pt idx="1242">
                  <c:v>18968</c:v>
                </c:pt>
                <c:pt idx="1243">
                  <c:v>18968</c:v>
                </c:pt>
                <c:pt idx="1244">
                  <c:v>18968</c:v>
                </c:pt>
                <c:pt idx="1245">
                  <c:v>18968</c:v>
                </c:pt>
                <c:pt idx="1246">
                  <c:v>18968</c:v>
                </c:pt>
                <c:pt idx="1247">
                  <c:v>18968</c:v>
                </c:pt>
                <c:pt idx="1248">
                  <c:v>18968</c:v>
                </c:pt>
                <c:pt idx="1249">
                  <c:v>19148.2</c:v>
                </c:pt>
                <c:pt idx="1250">
                  <c:v>19148.2</c:v>
                </c:pt>
                <c:pt idx="1251">
                  <c:v>19148.2</c:v>
                </c:pt>
                <c:pt idx="1252">
                  <c:v>19148.2</c:v>
                </c:pt>
                <c:pt idx="1253">
                  <c:v>19148.2</c:v>
                </c:pt>
                <c:pt idx="1254">
                  <c:v>19148.2</c:v>
                </c:pt>
                <c:pt idx="1255">
                  <c:v>19148.2</c:v>
                </c:pt>
                <c:pt idx="1256">
                  <c:v>19148.2</c:v>
                </c:pt>
                <c:pt idx="1257">
                  <c:v>19148.2</c:v>
                </c:pt>
                <c:pt idx="1258">
                  <c:v>19148.2</c:v>
                </c:pt>
                <c:pt idx="1259">
                  <c:v>19148.2</c:v>
                </c:pt>
                <c:pt idx="1260">
                  <c:v>19148.2</c:v>
                </c:pt>
                <c:pt idx="1261">
                  <c:v>19148.2</c:v>
                </c:pt>
                <c:pt idx="1262">
                  <c:v>19304.5</c:v>
                </c:pt>
                <c:pt idx="1263">
                  <c:v>19304.5</c:v>
                </c:pt>
                <c:pt idx="1264">
                  <c:v>19304.5</c:v>
                </c:pt>
                <c:pt idx="1265">
                  <c:v>19304.5</c:v>
                </c:pt>
                <c:pt idx="1266">
                  <c:v>19304.5</c:v>
                </c:pt>
                <c:pt idx="1267">
                  <c:v>19304.5</c:v>
                </c:pt>
                <c:pt idx="1268">
                  <c:v>19304.5</c:v>
                </c:pt>
                <c:pt idx="1269">
                  <c:v>19304.5</c:v>
                </c:pt>
                <c:pt idx="1270">
                  <c:v>19304.5</c:v>
                </c:pt>
                <c:pt idx="1271">
                  <c:v>19304.5</c:v>
                </c:pt>
                <c:pt idx="1272">
                  <c:v>19304.5</c:v>
                </c:pt>
                <c:pt idx="1273">
                  <c:v>19304.5</c:v>
                </c:pt>
                <c:pt idx="1274">
                  <c:v>19304.5</c:v>
                </c:pt>
                <c:pt idx="1275">
                  <c:v>19561.900000000001</c:v>
                </c:pt>
                <c:pt idx="1276">
                  <c:v>19561.900000000001</c:v>
                </c:pt>
                <c:pt idx="1277">
                  <c:v>19561.900000000001</c:v>
                </c:pt>
                <c:pt idx="1278">
                  <c:v>19561.900000000001</c:v>
                </c:pt>
                <c:pt idx="1279">
                  <c:v>19561.900000000001</c:v>
                </c:pt>
                <c:pt idx="1280">
                  <c:v>19561.900000000001</c:v>
                </c:pt>
                <c:pt idx="1281">
                  <c:v>19561.900000000001</c:v>
                </c:pt>
                <c:pt idx="1282">
                  <c:v>19561.900000000001</c:v>
                </c:pt>
                <c:pt idx="1283">
                  <c:v>19561.900000000001</c:v>
                </c:pt>
                <c:pt idx="1284">
                  <c:v>19561.900000000001</c:v>
                </c:pt>
                <c:pt idx="1285">
                  <c:v>19561.900000000001</c:v>
                </c:pt>
                <c:pt idx="1286">
                  <c:v>19561.900000000001</c:v>
                </c:pt>
                <c:pt idx="1287">
                  <c:v>19561.900000000001</c:v>
                </c:pt>
                <c:pt idx="1288">
                  <c:v>19894.8</c:v>
                </c:pt>
                <c:pt idx="1289">
                  <c:v>19894.8</c:v>
                </c:pt>
                <c:pt idx="1290">
                  <c:v>19894.8</c:v>
                </c:pt>
                <c:pt idx="1291">
                  <c:v>19894.8</c:v>
                </c:pt>
                <c:pt idx="1292">
                  <c:v>19894.8</c:v>
                </c:pt>
                <c:pt idx="1293">
                  <c:v>19894.8</c:v>
                </c:pt>
                <c:pt idx="1294">
                  <c:v>19894.8</c:v>
                </c:pt>
                <c:pt idx="1295">
                  <c:v>19894.8</c:v>
                </c:pt>
                <c:pt idx="1296">
                  <c:v>19894.8</c:v>
                </c:pt>
                <c:pt idx="1297">
                  <c:v>19894.8</c:v>
                </c:pt>
                <c:pt idx="1298">
                  <c:v>19894.8</c:v>
                </c:pt>
                <c:pt idx="1299">
                  <c:v>19894.8</c:v>
                </c:pt>
                <c:pt idx="1300">
                  <c:v>19894.8</c:v>
                </c:pt>
                <c:pt idx="1301">
                  <c:v>20155.5</c:v>
                </c:pt>
                <c:pt idx="1302">
                  <c:v>20155.5</c:v>
                </c:pt>
                <c:pt idx="1303">
                  <c:v>20155.5</c:v>
                </c:pt>
                <c:pt idx="1304">
                  <c:v>20155.5</c:v>
                </c:pt>
                <c:pt idx="1305">
                  <c:v>20155.5</c:v>
                </c:pt>
                <c:pt idx="1306">
                  <c:v>20155.5</c:v>
                </c:pt>
                <c:pt idx="1307">
                  <c:v>20155.5</c:v>
                </c:pt>
                <c:pt idx="1308">
                  <c:v>20155.5</c:v>
                </c:pt>
                <c:pt idx="1309">
                  <c:v>20155.5</c:v>
                </c:pt>
                <c:pt idx="1310">
                  <c:v>20155.5</c:v>
                </c:pt>
                <c:pt idx="1311">
                  <c:v>20155.5</c:v>
                </c:pt>
                <c:pt idx="1312">
                  <c:v>20155.5</c:v>
                </c:pt>
                <c:pt idx="1313">
                  <c:v>20155.5</c:v>
                </c:pt>
                <c:pt idx="1314">
                  <c:v>20470.2</c:v>
                </c:pt>
                <c:pt idx="1315">
                  <c:v>20470.2</c:v>
                </c:pt>
                <c:pt idx="1316">
                  <c:v>20470.2</c:v>
                </c:pt>
                <c:pt idx="1317">
                  <c:v>20470.2</c:v>
                </c:pt>
                <c:pt idx="1318">
                  <c:v>20470.2</c:v>
                </c:pt>
                <c:pt idx="1319">
                  <c:v>20470.2</c:v>
                </c:pt>
                <c:pt idx="1320">
                  <c:v>20470.2</c:v>
                </c:pt>
                <c:pt idx="1321">
                  <c:v>20470.2</c:v>
                </c:pt>
                <c:pt idx="1322">
                  <c:v>20470.2</c:v>
                </c:pt>
                <c:pt idx="1323">
                  <c:v>20470.2</c:v>
                </c:pt>
                <c:pt idx="1324">
                  <c:v>20470.2</c:v>
                </c:pt>
                <c:pt idx="1325">
                  <c:v>20470.2</c:v>
                </c:pt>
                <c:pt idx="1326">
                  <c:v>20470.2</c:v>
                </c:pt>
                <c:pt idx="1327">
                  <c:v>20687.3</c:v>
                </c:pt>
                <c:pt idx="1328">
                  <c:v>20687.3</c:v>
                </c:pt>
                <c:pt idx="1329">
                  <c:v>20687.3</c:v>
                </c:pt>
                <c:pt idx="1330">
                  <c:v>20687.3</c:v>
                </c:pt>
                <c:pt idx="1331">
                  <c:v>20687.3</c:v>
                </c:pt>
                <c:pt idx="1332">
                  <c:v>20687.3</c:v>
                </c:pt>
                <c:pt idx="1333">
                  <c:v>20687.3</c:v>
                </c:pt>
                <c:pt idx="1334">
                  <c:v>20687.3</c:v>
                </c:pt>
                <c:pt idx="1335">
                  <c:v>20687.3</c:v>
                </c:pt>
                <c:pt idx="1336">
                  <c:v>20687.3</c:v>
                </c:pt>
                <c:pt idx="1337">
                  <c:v>20687.3</c:v>
                </c:pt>
                <c:pt idx="1338">
                  <c:v>20687.3</c:v>
                </c:pt>
                <c:pt idx="1339">
                  <c:v>20687.3</c:v>
                </c:pt>
                <c:pt idx="1340">
                  <c:v>20819.3</c:v>
                </c:pt>
                <c:pt idx="1341">
                  <c:v>20819.3</c:v>
                </c:pt>
                <c:pt idx="1342">
                  <c:v>20819.3</c:v>
                </c:pt>
                <c:pt idx="1343">
                  <c:v>20819.3</c:v>
                </c:pt>
                <c:pt idx="1344">
                  <c:v>20819.3</c:v>
                </c:pt>
                <c:pt idx="1345">
                  <c:v>20819.3</c:v>
                </c:pt>
                <c:pt idx="1346">
                  <c:v>20819.3</c:v>
                </c:pt>
                <c:pt idx="1347">
                  <c:v>20819.3</c:v>
                </c:pt>
                <c:pt idx="1348">
                  <c:v>20819.3</c:v>
                </c:pt>
                <c:pt idx="1349">
                  <c:v>20819.3</c:v>
                </c:pt>
                <c:pt idx="1350">
                  <c:v>20819.3</c:v>
                </c:pt>
                <c:pt idx="1351">
                  <c:v>20819.3</c:v>
                </c:pt>
                <c:pt idx="1352">
                  <c:v>20819.3</c:v>
                </c:pt>
                <c:pt idx="1353">
                  <c:v>20819.3</c:v>
                </c:pt>
                <c:pt idx="1354">
                  <c:v>21013.1</c:v>
                </c:pt>
                <c:pt idx="1355">
                  <c:v>21013.1</c:v>
                </c:pt>
                <c:pt idx="1356">
                  <c:v>21013.1</c:v>
                </c:pt>
                <c:pt idx="1357">
                  <c:v>21013.1</c:v>
                </c:pt>
                <c:pt idx="1358">
                  <c:v>21013.1</c:v>
                </c:pt>
                <c:pt idx="1359">
                  <c:v>21013.1</c:v>
                </c:pt>
                <c:pt idx="1360">
                  <c:v>21013.1</c:v>
                </c:pt>
                <c:pt idx="1361">
                  <c:v>21013.1</c:v>
                </c:pt>
                <c:pt idx="1362">
                  <c:v>21013.1</c:v>
                </c:pt>
                <c:pt idx="1363">
                  <c:v>21013.1</c:v>
                </c:pt>
                <c:pt idx="1364">
                  <c:v>21013.1</c:v>
                </c:pt>
                <c:pt idx="1365">
                  <c:v>21013.1</c:v>
                </c:pt>
                <c:pt idx="1366">
                  <c:v>21272.400000000001</c:v>
                </c:pt>
                <c:pt idx="1367">
                  <c:v>21272.400000000001</c:v>
                </c:pt>
                <c:pt idx="1368">
                  <c:v>21272.400000000001</c:v>
                </c:pt>
                <c:pt idx="1369">
                  <c:v>21272.400000000001</c:v>
                </c:pt>
                <c:pt idx="1370">
                  <c:v>21272.400000000001</c:v>
                </c:pt>
                <c:pt idx="1371">
                  <c:v>21272.400000000001</c:v>
                </c:pt>
                <c:pt idx="1372">
                  <c:v>21272.400000000001</c:v>
                </c:pt>
                <c:pt idx="1373">
                  <c:v>21272.400000000001</c:v>
                </c:pt>
                <c:pt idx="1374">
                  <c:v>21272.400000000001</c:v>
                </c:pt>
                <c:pt idx="1375">
                  <c:v>21272.400000000001</c:v>
                </c:pt>
                <c:pt idx="1376">
                  <c:v>21272.400000000001</c:v>
                </c:pt>
                <c:pt idx="1377">
                  <c:v>21272.400000000001</c:v>
                </c:pt>
                <c:pt idx="1378">
                  <c:v>21272.400000000001</c:v>
                </c:pt>
                <c:pt idx="1379">
                  <c:v>21531.8</c:v>
                </c:pt>
                <c:pt idx="1380">
                  <c:v>21531.8</c:v>
                </c:pt>
                <c:pt idx="1381">
                  <c:v>21531.8</c:v>
                </c:pt>
                <c:pt idx="1382">
                  <c:v>21531.8</c:v>
                </c:pt>
                <c:pt idx="1383">
                  <c:v>21531.8</c:v>
                </c:pt>
                <c:pt idx="1384">
                  <c:v>21531.8</c:v>
                </c:pt>
                <c:pt idx="1385">
                  <c:v>21531.8</c:v>
                </c:pt>
                <c:pt idx="1386">
                  <c:v>21531.8</c:v>
                </c:pt>
                <c:pt idx="1387">
                  <c:v>21531.8</c:v>
                </c:pt>
                <c:pt idx="1388">
                  <c:v>21531.8</c:v>
                </c:pt>
                <c:pt idx="1389">
                  <c:v>21531.8</c:v>
                </c:pt>
                <c:pt idx="1390">
                  <c:v>21531.8</c:v>
                </c:pt>
                <c:pt idx="1391">
                  <c:v>21531.8</c:v>
                </c:pt>
                <c:pt idx="1392">
                  <c:v>21531.8</c:v>
                </c:pt>
                <c:pt idx="1393">
                  <c:v>21706.5</c:v>
                </c:pt>
                <c:pt idx="1394">
                  <c:v>21706.5</c:v>
                </c:pt>
                <c:pt idx="1395">
                  <c:v>21706.5</c:v>
                </c:pt>
                <c:pt idx="1396">
                  <c:v>21706.5</c:v>
                </c:pt>
                <c:pt idx="1397">
                  <c:v>21706.5</c:v>
                </c:pt>
                <c:pt idx="1398">
                  <c:v>21706.5</c:v>
                </c:pt>
                <c:pt idx="1399">
                  <c:v>21706.5</c:v>
                </c:pt>
                <c:pt idx="1400">
                  <c:v>21706.5</c:v>
                </c:pt>
                <c:pt idx="1401">
                  <c:v>21706.5</c:v>
                </c:pt>
                <c:pt idx="1402">
                  <c:v>21706.5</c:v>
                </c:pt>
                <c:pt idx="1403">
                  <c:v>21706.5</c:v>
                </c:pt>
                <c:pt idx="1404">
                  <c:v>21706.5</c:v>
                </c:pt>
                <c:pt idx="1405">
                  <c:v>21706.5</c:v>
                </c:pt>
                <c:pt idx="1406">
                  <c:v>21538</c:v>
                </c:pt>
                <c:pt idx="1407">
                  <c:v>21538</c:v>
                </c:pt>
                <c:pt idx="1408">
                  <c:v>21538</c:v>
                </c:pt>
                <c:pt idx="1409">
                  <c:v>21538</c:v>
                </c:pt>
                <c:pt idx="1410">
                  <c:v>21538</c:v>
                </c:pt>
                <c:pt idx="1411">
                  <c:v>21538</c:v>
                </c:pt>
                <c:pt idx="1412">
                  <c:v>21538</c:v>
                </c:pt>
                <c:pt idx="1413">
                  <c:v>21538</c:v>
                </c:pt>
                <c:pt idx="1414">
                  <c:v>21538</c:v>
                </c:pt>
                <c:pt idx="1415">
                  <c:v>21538</c:v>
                </c:pt>
                <c:pt idx="1416">
                  <c:v>21538</c:v>
                </c:pt>
                <c:pt idx="1417">
                  <c:v>21538</c:v>
                </c:pt>
                <c:pt idx="1418">
                  <c:v>21538</c:v>
                </c:pt>
                <c:pt idx="1419">
                  <c:v>19636.7</c:v>
                </c:pt>
                <c:pt idx="1420">
                  <c:v>19636.7</c:v>
                </c:pt>
                <c:pt idx="1421">
                  <c:v>19636.7</c:v>
                </c:pt>
                <c:pt idx="1422">
                  <c:v>19636.7</c:v>
                </c:pt>
                <c:pt idx="1423">
                  <c:v>19636.7</c:v>
                </c:pt>
                <c:pt idx="1424">
                  <c:v>19636.7</c:v>
                </c:pt>
                <c:pt idx="1425">
                  <c:v>19636.7</c:v>
                </c:pt>
                <c:pt idx="1426">
                  <c:v>19636.7</c:v>
                </c:pt>
                <c:pt idx="1427">
                  <c:v>19636.7</c:v>
                </c:pt>
                <c:pt idx="1428">
                  <c:v>19636.7</c:v>
                </c:pt>
                <c:pt idx="1429">
                  <c:v>19636.7</c:v>
                </c:pt>
                <c:pt idx="1430">
                  <c:v>19636.7</c:v>
                </c:pt>
                <c:pt idx="1431">
                  <c:v>19636.7</c:v>
                </c:pt>
                <c:pt idx="1432">
                  <c:v>21362.400000000001</c:v>
                </c:pt>
                <c:pt idx="1433">
                  <c:v>21362.400000000001</c:v>
                </c:pt>
                <c:pt idx="1434">
                  <c:v>21362.400000000001</c:v>
                </c:pt>
                <c:pt idx="1435">
                  <c:v>21362.400000000001</c:v>
                </c:pt>
                <c:pt idx="1436">
                  <c:v>21362.400000000001</c:v>
                </c:pt>
                <c:pt idx="1437">
                  <c:v>21362.400000000001</c:v>
                </c:pt>
                <c:pt idx="1438">
                  <c:v>21362.400000000001</c:v>
                </c:pt>
                <c:pt idx="1439">
                  <c:v>21362.400000000001</c:v>
                </c:pt>
                <c:pt idx="1440">
                  <c:v>21362.400000000001</c:v>
                </c:pt>
                <c:pt idx="1441">
                  <c:v>21362.400000000001</c:v>
                </c:pt>
                <c:pt idx="1442">
                  <c:v>21362.400000000001</c:v>
                </c:pt>
                <c:pt idx="1443">
                  <c:v>21362.400000000001</c:v>
                </c:pt>
                <c:pt idx="1444">
                  <c:v>21362.400000000001</c:v>
                </c:pt>
                <c:pt idx="1445">
                  <c:v>21704.7</c:v>
                </c:pt>
                <c:pt idx="1446">
                  <c:v>21704.7</c:v>
                </c:pt>
                <c:pt idx="1447">
                  <c:v>21704.7</c:v>
                </c:pt>
                <c:pt idx="1448">
                  <c:v>21704.7</c:v>
                </c:pt>
                <c:pt idx="1449">
                  <c:v>21704.7</c:v>
                </c:pt>
                <c:pt idx="1450">
                  <c:v>21704.7</c:v>
                </c:pt>
                <c:pt idx="1451">
                  <c:v>21704.7</c:v>
                </c:pt>
                <c:pt idx="1452">
                  <c:v>21704.7</c:v>
                </c:pt>
                <c:pt idx="1453">
                  <c:v>21704.7</c:v>
                </c:pt>
                <c:pt idx="1454">
                  <c:v>21704.7</c:v>
                </c:pt>
                <c:pt idx="1455">
                  <c:v>21704.7</c:v>
                </c:pt>
                <c:pt idx="1456">
                  <c:v>21704.7</c:v>
                </c:pt>
                <c:pt idx="1457">
                  <c:v>21704.7</c:v>
                </c:pt>
                <c:pt idx="1458">
                  <c:v>22313.9</c:v>
                </c:pt>
                <c:pt idx="1459">
                  <c:v>22313.9</c:v>
                </c:pt>
                <c:pt idx="1460">
                  <c:v>22313.9</c:v>
                </c:pt>
                <c:pt idx="1461">
                  <c:v>22313.9</c:v>
                </c:pt>
                <c:pt idx="1462">
                  <c:v>22313.9</c:v>
                </c:pt>
                <c:pt idx="1463">
                  <c:v>22313.9</c:v>
                </c:pt>
                <c:pt idx="1464">
                  <c:v>22313.9</c:v>
                </c:pt>
                <c:pt idx="1465">
                  <c:v>22313.9</c:v>
                </c:pt>
                <c:pt idx="1466">
                  <c:v>22313.9</c:v>
                </c:pt>
                <c:pt idx="1467">
                  <c:v>22313.9</c:v>
                </c:pt>
                <c:pt idx="1468">
                  <c:v>22313.9</c:v>
                </c:pt>
                <c:pt idx="1469">
                  <c:v>22313.9</c:v>
                </c:pt>
                <c:pt idx="1470">
                  <c:v>22313.9</c:v>
                </c:pt>
                <c:pt idx="1471">
                  <c:v>23046.9</c:v>
                </c:pt>
                <c:pt idx="1472">
                  <c:v>23046.9</c:v>
                </c:pt>
                <c:pt idx="1473">
                  <c:v>23046.9</c:v>
                </c:pt>
                <c:pt idx="1474">
                  <c:v>23046.9</c:v>
                </c:pt>
                <c:pt idx="1475">
                  <c:v>23046.9</c:v>
                </c:pt>
                <c:pt idx="1476">
                  <c:v>23046.9</c:v>
                </c:pt>
                <c:pt idx="1477">
                  <c:v>23046.9</c:v>
                </c:pt>
                <c:pt idx="1478">
                  <c:v>23046.9</c:v>
                </c:pt>
                <c:pt idx="1479">
                  <c:v>23046.9</c:v>
                </c:pt>
                <c:pt idx="1480">
                  <c:v>23046.9</c:v>
                </c:pt>
                <c:pt idx="1481">
                  <c:v>23046.9</c:v>
                </c:pt>
                <c:pt idx="1482">
                  <c:v>23046.9</c:v>
                </c:pt>
                <c:pt idx="1483">
                  <c:v>23046.9</c:v>
                </c:pt>
                <c:pt idx="1484">
                  <c:v>23550.400000000001</c:v>
                </c:pt>
                <c:pt idx="1485">
                  <c:v>23550.400000000001</c:v>
                </c:pt>
                <c:pt idx="1486">
                  <c:v>23550.400000000001</c:v>
                </c:pt>
                <c:pt idx="1487">
                  <c:v>23550.400000000001</c:v>
                </c:pt>
                <c:pt idx="1488">
                  <c:v>23550.400000000001</c:v>
                </c:pt>
                <c:pt idx="1489">
                  <c:v>23550.400000000001</c:v>
                </c:pt>
                <c:pt idx="1490">
                  <c:v>23550.400000000001</c:v>
                </c:pt>
                <c:pt idx="1491">
                  <c:v>23550.400000000001</c:v>
                </c:pt>
                <c:pt idx="1492">
                  <c:v>23550.400000000001</c:v>
                </c:pt>
                <c:pt idx="1493">
                  <c:v>23550.400000000001</c:v>
                </c:pt>
                <c:pt idx="1494">
                  <c:v>23550.400000000001</c:v>
                </c:pt>
                <c:pt idx="1495">
                  <c:v>23550.400000000001</c:v>
                </c:pt>
                <c:pt idx="1496">
                  <c:v>23550.400000000001</c:v>
                </c:pt>
                <c:pt idx="1497">
                  <c:v>24349.1</c:v>
                </c:pt>
                <c:pt idx="1498">
                  <c:v>24349.1</c:v>
                </c:pt>
                <c:pt idx="1499">
                  <c:v>24349.1</c:v>
                </c:pt>
                <c:pt idx="1500">
                  <c:v>24349.1</c:v>
                </c:pt>
                <c:pt idx="1501">
                  <c:v>24349.1</c:v>
                </c:pt>
                <c:pt idx="1502">
                  <c:v>24349.1</c:v>
                </c:pt>
                <c:pt idx="1503">
                  <c:v>24349.1</c:v>
                </c:pt>
                <c:pt idx="1504">
                  <c:v>24349.1</c:v>
                </c:pt>
                <c:pt idx="1505">
                  <c:v>24349.1</c:v>
                </c:pt>
                <c:pt idx="1506">
                  <c:v>24349.1</c:v>
                </c:pt>
                <c:pt idx="1507">
                  <c:v>24349.1</c:v>
                </c:pt>
                <c:pt idx="1508">
                  <c:v>24349.1</c:v>
                </c:pt>
                <c:pt idx="1509">
                  <c:v>24349.1</c:v>
                </c:pt>
                <c:pt idx="1510">
                  <c:v>24740.5</c:v>
                </c:pt>
                <c:pt idx="1511">
                  <c:v>24740.5</c:v>
                </c:pt>
                <c:pt idx="1512">
                  <c:v>24740.5</c:v>
                </c:pt>
                <c:pt idx="1513">
                  <c:v>24740.5</c:v>
                </c:pt>
                <c:pt idx="1514">
                  <c:v>24740.5</c:v>
                </c:pt>
                <c:pt idx="1515">
                  <c:v>24740.5</c:v>
                </c:pt>
                <c:pt idx="1516">
                  <c:v>24740.5</c:v>
                </c:pt>
                <c:pt idx="1517">
                  <c:v>24740.5</c:v>
                </c:pt>
                <c:pt idx="1518">
                  <c:v>24740.5</c:v>
                </c:pt>
                <c:pt idx="1519">
                  <c:v>24740.5</c:v>
                </c:pt>
                <c:pt idx="1520">
                  <c:v>24740.5</c:v>
                </c:pt>
                <c:pt idx="1521">
                  <c:v>24740.5</c:v>
                </c:pt>
                <c:pt idx="1522">
                  <c:v>24740.5</c:v>
                </c:pt>
                <c:pt idx="1523">
                  <c:v>25248.5</c:v>
                </c:pt>
                <c:pt idx="1524">
                  <c:v>25248.5</c:v>
                </c:pt>
                <c:pt idx="1525">
                  <c:v>25248.5</c:v>
                </c:pt>
                <c:pt idx="1526">
                  <c:v>25248.5</c:v>
                </c:pt>
                <c:pt idx="1527">
                  <c:v>25248.5</c:v>
                </c:pt>
                <c:pt idx="1528">
                  <c:v>25248.5</c:v>
                </c:pt>
                <c:pt idx="1529">
                  <c:v>25248.5</c:v>
                </c:pt>
                <c:pt idx="1530">
                  <c:v>25248.5</c:v>
                </c:pt>
                <c:pt idx="1531">
                  <c:v>25248.5</c:v>
                </c:pt>
                <c:pt idx="1532">
                  <c:v>25248.5</c:v>
                </c:pt>
                <c:pt idx="1533">
                  <c:v>25248.5</c:v>
                </c:pt>
                <c:pt idx="1534">
                  <c:v>25248.5</c:v>
                </c:pt>
                <c:pt idx="1535">
                  <c:v>25248.5</c:v>
                </c:pt>
                <c:pt idx="1536">
                  <c:v>25723.9</c:v>
                </c:pt>
                <c:pt idx="1537">
                  <c:v>25723.9</c:v>
                </c:pt>
                <c:pt idx="1538">
                  <c:v>25723.9</c:v>
                </c:pt>
                <c:pt idx="1539">
                  <c:v>25723.9</c:v>
                </c:pt>
                <c:pt idx="1540">
                  <c:v>25723.9</c:v>
                </c:pt>
                <c:pt idx="1541">
                  <c:v>25723.9</c:v>
                </c:pt>
                <c:pt idx="1542">
                  <c:v>25723.9</c:v>
                </c:pt>
                <c:pt idx="1543">
                  <c:v>25723.9</c:v>
                </c:pt>
                <c:pt idx="1544">
                  <c:v>25723.9</c:v>
                </c:pt>
                <c:pt idx="1545">
                  <c:v>25723.9</c:v>
                </c:pt>
                <c:pt idx="1546">
                  <c:v>25723.9</c:v>
                </c:pt>
                <c:pt idx="1547">
                  <c:v>25723.9</c:v>
                </c:pt>
                <c:pt idx="1548">
                  <c:v>25723.9</c:v>
                </c:pt>
                <c:pt idx="1549">
                  <c:v>26145</c:v>
                </c:pt>
                <c:pt idx="1550">
                  <c:v>26145</c:v>
                </c:pt>
                <c:pt idx="1551">
                  <c:v>26145</c:v>
                </c:pt>
                <c:pt idx="1552">
                  <c:v>26145</c:v>
                </c:pt>
                <c:pt idx="1553">
                  <c:v>26145</c:v>
                </c:pt>
                <c:pt idx="1554">
                  <c:v>26145</c:v>
                </c:pt>
                <c:pt idx="1555">
                  <c:v>26145</c:v>
                </c:pt>
                <c:pt idx="1556">
                  <c:v>26145</c:v>
                </c:pt>
                <c:pt idx="1557">
                  <c:v>26145</c:v>
                </c:pt>
                <c:pt idx="1558">
                  <c:v>26145</c:v>
                </c:pt>
                <c:pt idx="1559">
                  <c:v>26145</c:v>
                </c:pt>
                <c:pt idx="1560">
                  <c:v>26145</c:v>
                </c:pt>
                <c:pt idx="1561">
                  <c:v>26145</c:v>
                </c:pt>
              </c:numCache>
            </c:numRef>
          </c:xVal>
          <c:yVal>
            <c:numRef>
              <c:f>SPY500_stock_price!$M$2:$M$1563</c:f>
              <c:numCache>
                <c:formatCode>_("$"* #,##0.00_);_("$"* \(#,##0.00\);_("$"* "-"??_);_(@_)</c:formatCode>
                <c:ptCount val="1562"/>
                <c:pt idx="0">
                  <c:v>43.9375</c:v>
                </c:pt>
                <c:pt idx="1">
                  <c:v>44.96875</c:v>
                </c:pt>
                <c:pt idx="2">
                  <c:v>44.59375</c:v>
                </c:pt>
                <c:pt idx="3">
                  <c:v>43.5625</c:v>
                </c:pt>
                <c:pt idx="4">
                  <c:v>44.40625</c:v>
                </c:pt>
                <c:pt idx="5">
                  <c:v>44.75</c:v>
                </c:pt>
                <c:pt idx="6">
                  <c:v>45.09375</c:v>
                </c:pt>
                <c:pt idx="7">
                  <c:v>45.03125</c:v>
                </c:pt>
                <c:pt idx="8">
                  <c:v>44.90625</c:v>
                </c:pt>
                <c:pt idx="9">
                  <c:v>44.09375</c:v>
                </c:pt>
                <c:pt idx="10">
                  <c:v>44.28125</c:v>
                </c:pt>
                <c:pt idx="11">
                  <c:v>44.9375</c:v>
                </c:pt>
                <c:pt idx="12">
                  <c:v>43.75</c:v>
                </c:pt>
                <c:pt idx="13">
                  <c:v>44.03125</c:v>
                </c:pt>
                <c:pt idx="14">
                  <c:v>44.34375</c:v>
                </c:pt>
                <c:pt idx="15">
                  <c:v>44</c:v>
                </c:pt>
                <c:pt idx="16">
                  <c:v>44.75</c:v>
                </c:pt>
                <c:pt idx="17">
                  <c:v>45.21875</c:v>
                </c:pt>
                <c:pt idx="18">
                  <c:v>45.28125</c:v>
                </c:pt>
                <c:pt idx="19">
                  <c:v>45.09375</c:v>
                </c:pt>
                <c:pt idx="20">
                  <c:v>44.5</c:v>
                </c:pt>
                <c:pt idx="21">
                  <c:v>44.78125</c:v>
                </c:pt>
                <c:pt idx="22">
                  <c:v>44.6875</c:v>
                </c:pt>
                <c:pt idx="23">
                  <c:v>44.96875</c:v>
                </c:pt>
                <c:pt idx="24">
                  <c:v>44.75</c:v>
                </c:pt>
                <c:pt idx="25">
                  <c:v>44.71875</c:v>
                </c:pt>
                <c:pt idx="26">
                  <c:v>44.84375</c:v>
                </c:pt>
                <c:pt idx="27">
                  <c:v>44.96875</c:v>
                </c:pt>
                <c:pt idx="28">
                  <c:v>45.125</c:v>
                </c:pt>
                <c:pt idx="29">
                  <c:v>45.8125</c:v>
                </c:pt>
                <c:pt idx="30">
                  <c:v>46.25</c:v>
                </c:pt>
                <c:pt idx="31">
                  <c:v>46.375</c:v>
                </c:pt>
                <c:pt idx="32">
                  <c:v>46.40625</c:v>
                </c:pt>
                <c:pt idx="33">
                  <c:v>45.8125</c:v>
                </c:pt>
                <c:pt idx="34">
                  <c:v>45.78125</c:v>
                </c:pt>
                <c:pt idx="35">
                  <c:v>46.15625</c:v>
                </c:pt>
                <c:pt idx="36">
                  <c:v>46.0625</c:v>
                </c:pt>
                <c:pt idx="37">
                  <c:v>47.0625</c:v>
                </c:pt>
                <c:pt idx="38">
                  <c:v>46.375</c:v>
                </c:pt>
                <c:pt idx="39">
                  <c:v>46.84375</c:v>
                </c:pt>
                <c:pt idx="40">
                  <c:v>46.0625</c:v>
                </c:pt>
                <c:pt idx="41">
                  <c:v>46.59375</c:v>
                </c:pt>
                <c:pt idx="42">
                  <c:v>46.3125</c:v>
                </c:pt>
                <c:pt idx="43">
                  <c:v>46.5</c:v>
                </c:pt>
                <c:pt idx="44">
                  <c:v>46.71875</c:v>
                </c:pt>
                <c:pt idx="45">
                  <c:v>46.59375</c:v>
                </c:pt>
                <c:pt idx="46">
                  <c:v>46.5625</c:v>
                </c:pt>
                <c:pt idx="47">
                  <c:v>46.75</c:v>
                </c:pt>
                <c:pt idx="48">
                  <c:v>46.59375</c:v>
                </c:pt>
                <c:pt idx="49">
                  <c:v>47.03125</c:v>
                </c:pt>
                <c:pt idx="50">
                  <c:v>47.40625</c:v>
                </c:pt>
                <c:pt idx="51">
                  <c:v>47.375</c:v>
                </c:pt>
                <c:pt idx="52">
                  <c:v>47.875</c:v>
                </c:pt>
                <c:pt idx="53">
                  <c:v>46.96875</c:v>
                </c:pt>
                <c:pt idx="54">
                  <c:v>47.15625</c:v>
                </c:pt>
                <c:pt idx="55">
                  <c:v>46.875</c:v>
                </c:pt>
                <c:pt idx="56">
                  <c:v>46.8125</c:v>
                </c:pt>
                <c:pt idx="57">
                  <c:v>46.6875</c:v>
                </c:pt>
                <c:pt idx="58">
                  <c:v>46.84375</c:v>
                </c:pt>
                <c:pt idx="59">
                  <c:v>46.96875</c:v>
                </c:pt>
                <c:pt idx="60">
                  <c:v>45.9375</c:v>
                </c:pt>
                <c:pt idx="61">
                  <c:v>44.59375</c:v>
                </c:pt>
                <c:pt idx="62">
                  <c:v>44.6875</c:v>
                </c:pt>
                <c:pt idx="63">
                  <c:v>44.59375</c:v>
                </c:pt>
                <c:pt idx="64">
                  <c:v>44.859375</c:v>
                </c:pt>
                <c:pt idx="65">
                  <c:v>45.09375</c:v>
                </c:pt>
                <c:pt idx="66">
                  <c:v>44.75</c:v>
                </c:pt>
                <c:pt idx="67">
                  <c:v>44.515625</c:v>
                </c:pt>
                <c:pt idx="68">
                  <c:v>45.5625</c:v>
                </c:pt>
                <c:pt idx="69">
                  <c:v>45.875</c:v>
                </c:pt>
                <c:pt idx="70">
                  <c:v>46.234375</c:v>
                </c:pt>
                <c:pt idx="71">
                  <c:v>46.109375</c:v>
                </c:pt>
                <c:pt idx="72">
                  <c:v>45.875</c:v>
                </c:pt>
                <c:pt idx="73">
                  <c:v>44.0625</c:v>
                </c:pt>
                <c:pt idx="74">
                  <c:v>44.5625</c:v>
                </c:pt>
                <c:pt idx="75">
                  <c:v>44.90625</c:v>
                </c:pt>
                <c:pt idx="76">
                  <c:v>45.390625</c:v>
                </c:pt>
                <c:pt idx="77">
                  <c:v>45.34375</c:v>
                </c:pt>
                <c:pt idx="78">
                  <c:v>45.90625</c:v>
                </c:pt>
                <c:pt idx="79">
                  <c:v>45.78125</c:v>
                </c:pt>
                <c:pt idx="80">
                  <c:v>46.328125</c:v>
                </c:pt>
                <c:pt idx="81">
                  <c:v>46.421875</c:v>
                </c:pt>
                <c:pt idx="82">
                  <c:v>47.6875</c:v>
                </c:pt>
                <c:pt idx="83">
                  <c:v>47.296875</c:v>
                </c:pt>
                <c:pt idx="84">
                  <c:v>47</c:v>
                </c:pt>
                <c:pt idx="85">
                  <c:v>47.015625</c:v>
                </c:pt>
                <c:pt idx="86">
                  <c:v>45.90625</c:v>
                </c:pt>
                <c:pt idx="87">
                  <c:v>46.171875</c:v>
                </c:pt>
                <c:pt idx="88">
                  <c:v>45.453125</c:v>
                </c:pt>
                <c:pt idx="89">
                  <c:v>47.046875</c:v>
                </c:pt>
                <c:pt idx="90">
                  <c:v>46.5625</c:v>
                </c:pt>
                <c:pt idx="91">
                  <c:v>47.65625</c:v>
                </c:pt>
                <c:pt idx="92">
                  <c:v>46.328125</c:v>
                </c:pt>
                <c:pt idx="93">
                  <c:v>46.40625</c:v>
                </c:pt>
                <c:pt idx="94">
                  <c:v>46.46875</c:v>
                </c:pt>
                <c:pt idx="95">
                  <c:v>45.46875</c:v>
                </c:pt>
                <c:pt idx="96">
                  <c:v>45.5625</c:v>
                </c:pt>
                <c:pt idx="97">
                  <c:v>45.046875</c:v>
                </c:pt>
                <c:pt idx="98">
                  <c:v>45.75</c:v>
                </c:pt>
                <c:pt idx="99">
                  <c:v>46.0625</c:v>
                </c:pt>
                <c:pt idx="100">
                  <c:v>45.5625</c:v>
                </c:pt>
                <c:pt idx="101">
                  <c:v>46.046875</c:v>
                </c:pt>
                <c:pt idx="102">
                  <c:v>46.734375</c:v>
                </c:pt>
                <c:pt idx="103">
                  <c:v>46.546875</c:v>
                </c:pt>
                <c:pt idx="104">
                  <c:v>47.109375</c:v>
                </c:pt>
                <c:pt idx="105">
                  <c:v>48.03125</c:v>
                </c:pt>
                <c:pt idx="106">
                  <c:v>48.359375</c:v>
                </c:pt>
                <c:pt idx="107">
                  <c:v>48.453125</c:v>
                </c:pt>
                <c:pt idx="108">
                  <c:v>49</c:v>
                </c:pt>
                <c:pt idx="109">
                  <c:v>48.78125</c:v>
                </c:pt>
                <c:pt idx="110">
                  <c:v>49.265625</c:v>
                </c:pt>
                <c:pt idx="111">
                  <c:v>49.5625</c:v>
                </c:pt>
                <c:pt idx="112">
                  <c:v>50.21875</c:v>
                </c:pt>
                <c:pt idx="113">
                  <c:v>50.109375</c:v>
                </c:pt>
                <c:pt idx="114">
                  <c:v>50.703125</c:v>
                </c:pt>
                <c:pt idx="115">
                  <c:v>51.078125</c:v>
                </c:pt>
                <c:pt idx="116">
                  <c:v>50.890625</c:v>
                </c:pt>
                <c:pt idx="117">
                  <c:v>51.59375</c:v>
                </c:pt>
                <c:pt idx="118">
                  <c:v>52.1875</c:v>
                </c:pt>
                <c:pt idx="119">
                  <c:v>52.75</c:v>
                </c:pt>
                <c:pt idx="120">
                  <c:v>52.09375</c:v>
                </c:pt>
                <c:pt idx="121">
                  <c:v>52.5625</c:v>
                </c:pt>
                <c:pt idx="122">
                  <c:v>53.546875</c:v>
                </c:pt>
                <c:pt idx="123">
                  <c:v>53.0625</c:v>
                </c:pt>
                <c:pt idx="124">
                  <c:v>53.96875</c:v>
                </c:pt>
                <c:pt idx="125">
                  <c:v>55.015625</c:v>
                </c:pt>
                <c:pt idx="126">
                  <c:v>54.40625</c:v>
                </c:pt>
                <c:pt idx="127">
                  <c:v>55.765625</c:v>
                </c:pt>
                <c:pt idx="128">
                  <c:v>56.046875</c:v>
                </c:pt>
                <c:pt idx="129">
                  <c:v>55.40625</c:v>
                </c:pt>
                <c:pt idx="130">
                  <c:v>56.296875</c:v>
                </c:pt>
                <c:pt idx="131">
                  <c:v>55.984375</c:v>
                </c:pt>
                <c:pt idx="132">
                  <c:v>55.65625</c:v>
                </c:pt>
                <c:pt idx="133">
                  <c:v>56.171875</c:v>
                </c:pt>
                <c:pt idx="134">
                  <c:v>56.296875</c:v>
                </c:pt>
                <c:pt idx="135">
                  <c:v>56.65625</c:v>
                </c:pt>
                <c:pt idx="136">
                  <c:v>57.546875</c:v>
                </c:pt>
                <c:pt idx="137">
                  <c:v>58.4375</c:v>
                </c:pt>
                <c:pt idx="138">
                  <c:v>58.3125</c:v>
                </c:pt>
                <c:pt idx="139">
                  <c:v>58.484375</c:v>
                </c:pt>
                <c:pt idx="140">
                  <c:v>58.40625</c:v>
                </c:pt>
                <c:pt idx="141">
                  <c:v>58.625</c:v>
                </c:pt>
                <c:pt idx="142">
                  <c:v>58.828125</c:v>
                </c:pt>
                <c:pt idx="143">
                  <c:v>58.1875</c:v>
                </c:pt>
                <c:pt idx="144">
                  <c:v>59.234375</c:v>
                </c:pt>
                <c:pt idx="145">
                  <c:v>59.53125</c:v>
                </c:pt>
                <c:pt idx="146">
                  <c:v>60.1875</c:v>
                </c:pt>
                <c:pt idx="147">
                  <c:v>60.328125</c:v>
                </c:pt>
                <c:pt idx="148">
                  <c:v>60.984375</c:v>
                </c:pt>
                <c:pt idx="149">
                  <c:v>62.15625</c:v>
                </c:pt>
                <c:pt idx="150">
                  <c:v>61.8125</c:v>
                </c:pt>
                <c:pt idx="151">
                  <c:v>61.203125</c:v>
                </c:pt>
                <c:pt idx="152">
                  <c:v>61.484375</c:v>
                </c:pt>
                <c:pt idx="153">
                  <c:v>61.59375</c:v>
                </c:pt>
                <c:pt idx="154">
                  <c:v>60.234375</c:v>
                </c:pt>
                <c:pt idx="155">
                  <c:v>61.265625</c:v>
                </c:pt>
                <c:pt idx="156">
                  <c:v>62.234375</c:v>
                </c:pt>
                <c:pt idx="157">
                  <c:v>63.640625</c:v>
                </c:pt>
                <c:pt idx="158">
                  <c:v>65.828125</c:v>
                </c:pt>
                <c:pt idx="159">
                  <c:v>64.9375</c:v>
                </c:pt>
                <c:pt idx="160">
                  <c:v>65.9375</c:v>
                </c:pt>
                <c:pt idx="161">
                  <c:v>64.890625</c:v>
                </c:pt>
                <c:pt idx="162">
                  <c:v>63.5</c:v>
                </c:pt>
                <c:pt idx="163">
                  <c:v>64.125</c:v>
                </c:pt>
                <c:pt idx="164">
                  <c:v>65.15625</c:v>
                </c:pt>
                <c:pt idx="165">
                  <c:v>64.6875</c:v>
                </c:pt>
                <c:pt idx="166">
                  <c:v>65.515625</c:v>
                </c:pt>
                <c:pt idx="167">
                  <c:v>63.71875</c:v>
                </c:pt>
                <c:pt idx="168">
                  <c:v>64.53125</c:v>
                </c:pt>
                <c:pt idx="169">
                  <c:v>65.4375</c:v>
                </c:pt>
                <c:pt idx="170">
                  <c:v>64.3125</c:v>
                </c:pt>
                <c:pt idx="171">
                  <c:v>65.375</c:v>
                </c:pt>
                <c:pt idx="172">
                  <c:v>67.1875</c:v>
                </c:pt>
                <c:pt idx="173">
                  <c:v>68.171875</c:v>
                </c:pt>
                <c:pt idx="174">
                  <c:v>66.875</c:v>
                </c:pt>
                <c:pt idx="175">
                  <c:v>67.625</c:v>
                </c:pt>
                <c:pt idx="176">
                  <c:v>66.9375</c:v>
                </c:pt>
                <c:pt idx="177">
                  <c:v>66.8125</c:v>
                </c:pt>
                <c:pt idx="178">
                  <c:v>67.109375</c:v>
                </c:pt>
                <c:pt idx="179">
                  <c:v>65.578125</c:v>
                </c:pt>
                <c:pt idx="180">
                  <c:v>64.5625</c:v>
                </c:pt>
                <c:pt idx="181">
                  <c:v>63.96875</c:v>
                </c:pt>
                <c:pt idx="182">
                  <c:v>63.71875</c:v>
                </c:pt>
                <c:pt idx="183">
                  <c:v>66.5625</c:v>
                </c:pt>
                <c:pt idx="184">
                  <c:v>66.21875</c:v>
                </c:pt>
                <c:pt idx="185">
                  <c:v>66.84375</c:v>
                </c:pt>
                <c:pt idx="186">
                  <c:v>66.859375</c:v>
                </c:pt>
                <c:pt idx="187">
                  <c:v>65.328125</c:v>
                </c:pt>
                <c:pt idx="188">
                  <c:v>65.9375</c:v>
                </c:pt>
                <c:pt idx="189">
                  <c:v>68.5625</c:v>
                </c:pt>
                <c:pt idx="190">
                  <c:v>68.640625</c:v>
                </c:pt>
                <c:pt idx="191">
                  <c:v>68.6875</c:v>
                </c:pt>
                <c:pt idx="192">
                  <c:v>70.34375</c:v>
                </c:pt>
                <c:pt idx="193">
                  <c:v>70.3125</c:v>
                </c:pt>
                <c:pt idx="194">
                  <c:v>71.21875</c:v>
                </c:pt>
                <c:pt idx="195">
                  <c:v>70.3125</c:v>
                </c:pt>
                <c:pt idx="196">
                  <c:v>70.59375</c:v>
                </c:pt>
                <c:pt idx="197">
                  <c:v>73.421875</c:v>
                </c:pt>
                <c:pt idx="198">
                  <c:v>74.03125</c:v>
                </c:pt>
                <c:pt idx="199">
                  <c:v>75.171875</c:v>
                </c:pt>
                <c:pt idx="200">
                  <c:v>76.015625</c:v>
                </c:pt>
                <c:pt idx="201">
                  <c:v>74.3125</c:v>
                </c:pt>
                <c:pt idx="202">
                  <c:v>73.3125</c:v>
                </c:pt>
                <c:pt idx="203">
                  <c:v>74.84375</c:v>
                </c:pt>
                <c:pt idx="204">
                  <c:v>75.875</c:v>
                </c:pt>
                <c:pt idx="205">
                  <c:v>75.09375</c:v>
                </c:pt>
                <c:pt idx="206">
                  <c:v>76.125</c:v>
                </c:pt>
                <c:pt idx="207">
                  <c:v>77.5625</c:v>
                </c:pt>
                <c:pt idx="208">
                  <c:v>76.75</c:v>
                </c:pt>
                <c:pt idx="209">
                  <c:v>78.40625</c:v>
                </c:pt>
                <c:pt idx="210">
                  <c:v>79.21875</c:v>
                </c:pt>
                <c:pt idx="211">
                  <c:v>81.1875</c:v>
                </c:pt>
                <c:pt idx="212">
                  <c:v>80.375</c:v>
                </c:pt>
                <c:pt idx="213">
                  <c:v>79.15625</c:v>
                </c:pt>
                <c:pt idx="214">
                  <c:v>80.84375</c:v>
                </c:pt>
                <c:pt idx="215">
                  <c:v>79.6875</c:v>
                </c:pt>
                <c:pt idx="216">
                  <c:v>78.4375</c:v>
                </c:pt>
                <c:pt idx="217">
                  <c:v>77</c:v>
                </c:pt>
                <c:pt idx="218">
                  <c:v>75.84375</c:v>
                </c:pt>
                <c:pt idx="219">
                  <c:v>73.375</c:v>
                </c:pt>
                <c:pt idx="220">
                  <c:v>76.5625</c:v>
                </c:pt>
                <c:pt idx="221">
                  <c:v>76.53125</c:v>
                </c:pt>
                <c:pt idx="222">
                  <c:v>81.4375</c:v>
                </c:pt>
                <c:pt idx="223">
                  <c:v>82.625</c:v>
                </c:pt>
                <c:pt idx="224">
                  <c:v>83.21875</c:v>
                </c:pt>
                <c:pt idx="225">
                  <c:v>84.78125</c:v>
                </c:pt>
                <c:pt idx="226">
                  <c:v>85.15625</c:v>
                </c:pt>
                <c:pt idx="227">
                  <c:v>86.375</c:v>
                </c:pt>
                <c:pt idx="228">
                  <c:v>89.71875</c:v>
                </c:pt>
                <c:pt idx="229">
                  <c:v>89.578125</c:v>
                </c:pt>
                <c:pt idx="230">
                  <c:v>88.90625</c:v>
                </c:pt>
                <c:pt idx="231">
                  <c:v>92.0625</c:v>
                </c:pt>
                <c:pt idx="232">
                  <c:v>91.78125</c:v>
                </c:pt>
                <c:pt idx="233">
                  <c:v>91.296875</c:v>
                </c:pt>
                <c:pt idx="234">
                  <c:v>94.03125</c:v>
                </c:pt>
                <c:pt idx="235">
                  <c:v>94.9375</c:v>
                </c:pt>
                <c:pt idx="236">
                  <c:v>93.375</c:v>
                </c:pt>
                <c:pt idx="237">
                  <c:v>89.78125</c:v>
                </c:pt>
                <c:pt idx="238">
                  <c:v>92.5625</c:v>
                </c:pt>
                <c:pt idx="239">
                  <c:v>90.375</c:v>
                </c:pt>
                <c:pt idx="240">
                  <c:v>93.140625</c:v>
                </c:pt>
                <c:pt idx="241">
                  <c:v>92.65625</c:v>
                </c:pt>
                <c:pt idx="242">
                  <c:v>95.03125</c:v>
                </c:pt>
                <c:pt idx="243">
                  <c:v>94.46875</c:v>
                </c:pt>
                <c:pt idx="244">
                  <c:v>96.640625</c:v>
                </c:pt>
                <c:pt idx="245">
                  <c:v>96.875</c:v>
                </c:pt>
                <c:pt idx="246">
                  <c:v>94.28125</c:v>
                </c:pt>
                <c:pt idx="247">
                  <c:v>94</c:v>
                </c:pt>
                <c:pt idx="248">
                  <c:v>92.0625</c:v>
                </c:pt>
                <c:pt idx="249">
                  <c:v>92.9375</c:v>
                </c:pt>
                <c:pt idx="250">
                  <c:v>93.0625</c:v>
                </c:pt>
                <c:pt idx="251">
                  <c:v>96.75</c:v>
                </c:pt>
                <c:pt idx="252">
                  <c:v>95.625</c:v>
                </c:pt>
                <c:pt idx="253">
                  <c:v>98.9375</c:v>
                </c:pt>
                <c:pt idx="254">
                  <c:v>95.75</c:v>
                </c:pt>
                <c:pt idx="255">
                  <c:v>94.78125</c:v>
                </c:pt>
                <c:pt idx="256">
                  <c:v>93.78125</c:v>
                </c:pt>
                <c:pt idx="257">
                  <c:v>97.5625</c:v>
                </c:pt>
                <c:pt idx="258">
                  <c:v>92.3125</c:v>
                </c:pt>
                <c:pt idx="259">
                  <c:v>96.3125</c:v>
                </c:pt>
                <c:pt idx="260">
                  <c:v>95.9375</c:v>
                </c:pt>
                <c:pt idx="261">
                  <c:v>98.3125</c:v>
                </c:pt>
                <c:pt idx="262">
                  <c:v>101.625</c:v>
                </c:pt>
                <c:pt idx="263">
                  <c:v>102</c:v>
                </c:pt>
                <c:pt idx="264">
                  <c:v>103.65625</c:v>
                </c:pt>
                <c:pt idx="265">
                  <c:v>105.125</c:v>
                </c:pt>
                <c:pt idx="266">
                  <c:v>105.9375</c:v>
                </c:pt>
                <c:pt idx="267">
                  <c:v>107.09375</c:v>
                </c:pt>
                <c:pt idx="268">
                  <c:v>109.875</c:v>
                </c:pt>
                <c:pt idx="269">
                  <c:v>109.625</c:v>
                </c:pt>
                <c:pt idx="270">
                  <c:v>112.59375</c:v>
                </c:pt>
                <c:pt idx="271">
                  <c:v>111.1875</c:v>
                </c:pt>
                <c:pt idx="272">
                  <c:v>112.28125</c:v>
                </c:pt>
                <c:pt idx="273">
                  <c:v>110.8125</c:v>
                </c:pt>
                <c:pt idx="274">
                  <c:v>112.59375</c:v>
                </c:pt>
                <c:pt idx="275">
                  <c:v>111.125</c:v>
                </c:pt>
                <c:pt idx="276">
                  <c:v>111.03125</c:v>
                </c:pt>
                <c:pt idx="277">
                  <c:v>111.25</c:v>
                </c:pt>
                <c:pt idx="278">
                  <c:v>109.03125</c:v>
                </c:pt>
                <c:pt idx="279">
                  <c:v>112</c:v>
                </c:pt>
                <c:pt idx="280">
                  <c:v>110.4375</c:v>
                </c:pt>
                <c:pt idx="281">
                  <c:v>110.0625</c:v>
                </c:pt>
                <c:pt idx="282">
                  <c:v>113.6875</c:v>
                </c:pt>
                <c:pt idx="283">
                  <c:v>114.84375</c:v>
                </c:pt>
                <c:pt idx="284">
                  <c:v>116.46875</c:v>
                </c:pt>
                <c:pt idx="285">
                  <c:v>118.5625</c:v>
                </c:pt>
                <c:pt idx="286">
                  <c:v>114.09375</c:v>
                </c:pt>
                <c:pt idx="287">
                  <c:v>111.78125</c:v>
                </c:pt>
                <c:pt idx="288">
                  <c:v>109.125</c:v>
                </c:pt>
                <c:pt idx="289">
                  <c:v>106.125</c:v>
                </c:pt>
                <c:pt idx="290">
                  <c:v>108.5625</c:v>
                </c:pt>
                <c:pt idx="291">
                  <c:v>103.375</c:v>
                </c:pt>
                <c:pt idx="292">
                  <c:v>97.75</c:v>
                </c:pt>
                <c:pt idx="293">
                  <c:v>101.6875</c:v>
                </c:pt>
                <c:pt idx="294">
                  <c:v>102.09375</c:v>
                </c:pt>
                <c:pt idx="295">
                  <c:v>104.25</c:v>
                </c:pt>
                <c:pt idx="296">
                  <c:v>100.71875</c:v>
                </c:pt>
                <c:pt idx="297">
                  <c:v>98.53125</c:v>
                </c:pt>
                <c:pt idx="298">
                  <c:v>106</c:v>
                </c:pt>
                <c:pt idx="299">
                  <c:v>106.84375</c:v>
                </c:pt>
                <c:pt idx="300">
                  <c:v>110</c:v>
                </c:pt>
                <c:pt idx="301">
                  <c:v>114.125</c:v>
                </c:pt>
                <c:pt idx="302">
                  <c:v>113.21875</c:v>
                </c:pt>
                <c:pt idx="303">
                  <c:v>116.625</c:v>
                </c:pt>
                <c:pt idx="304">
                  <c:v>119.5</c:v>
                </c:pt>
                <c:pt idx="305">
                  <c:v>118.375</c:v>
                </c:pt>
                <c:pt idx="306">
                  <c:v>117.125</c:v>
                </c:pt>
                <c:pt idx="307">
                  <c:v>118.5</c:v>
                </c:pt>
                <c:pt idx="308">
                  <c:v>122.6875</c:v>
                </c:pt>
                <c:pt idx="309">
                  <c:v>123.3125</c:v>
                </c:pt>
                <c:pt idx="310">
                  <c:v>127.75</c:v>
                </c:pt>
                <c:pt idx="311">
                  <c:v>124.375</c:v>
                </c:pt>
                <c:pt idx="312">
                  <c:v>122.5625</c:v>
                </c:pt>
                <c:pt idx="313">
                  <c:v>127.65625</c:v>
                </c:pt>
                <c:pt idx="314">
                  <c:v>124.0625</c:v>
                </c:pt>
                <c:pt idx="315">
                  <c:v>123.625</c:v>
                </c:pt>
                <c:pt idx="316">
                  <c:v>124.25</c:v>
                </c:pt>
                <c:pt idx="317">
                  <c:v>123.5625</c:v>
                </c:pt>
                <c:pt idx="318">
                  <c:v>127.546875</c:v>
                </c:pt>
                <c:pt idx="319">
                  <c:v>129.375</c:v>
                </c:pt>
                <c:pt idx="320">
                  <c:v>129.6875</c:v>
                </c:pt>
                <c:pt idx="321">
                  <c:v>128.5625</c:v>
                </c:pt>
                <c:pt idx="322">
                  <c:v>129.34375</c:v>
                </c:pt>
                <c:pt idx="323">
                  <c:v>134.875</c:v>
                </c:pt>
                <c:pt idx="324">
                  <c:v>131.53125</c:v>
                </c:pt>
                <c:pt idx="325">
                  <c:v>135.8125</c:v>
                </c:pt>
                <c:pt idx="326">
                  <c:v>133.25</c:v>
                </c:pt>
                <c:pt idx="327">
                  <c:v>135</c:v>
                </c:pt>
                <c:pt idx="328">
                  <c:v>133.78125</c:v>
                </c:pt>
                <c:pt idx="329">
                  <c:v>133.34375</c:v>
                </c:pt>
                <c:pt idx="330">
                  <c:v>130.203125</c:v>
                </c:pt>
                <c:pt idx="331">
                  <c:v>133.21875</c:v>
                </c:pt>
                <c:pt idx="332">
                  <c:v>129.8125</c:v>
                </c:pt>
                <c:pt idx="333">
                  <c:v>134.3125</c:v>
                </c:pt>
                <c:pt idx="334">
                  <c:v>131.703125</c:v>
                </c:pt>
                <c:pt idx="335">
                  <c:v>139.40625</c:v>
                </c:pt>
                <c:pt idx="336">
                  <c:v>140.5</c:v>
                </c:pt>
                <c:pt idx="337">
                  <c:v>141.8125</c:v>
                </c:pt>
                <c:pt idx="338">
                  <c:v>135.75</c:v>
                </c:pt>
                <c:pt idx="339">
                  <c:v>132.75</c:v>
                </c:pt>
                <c:pt idx="340">
                  <c:v>130.375</c:v>
                </c:pt>
                <c:pt idx="341">
                  <c:v>133.15625</c:v>
                </c:pt>
                <c:pt idx="342">
                  <c:v>133.90625</c:v>
                </c:pt>
                <c:pt idx="343">
                  <c:v>135.0625</c:v>
                </c:pt>
                <c:pt idx="344">
                  <c:v>135.96875</c:v>
                </c:pt>
                <c:pt idx="345">
                  <c:v>135.875</c:v>
                </c:pt>
                <c:pt idx="346">
                  <c:v>133.75</c:v>
                </c:pt>
                <c:pt idx="347">
                  <c:v>127.75</c:v>
                </c:pt>
                <c:pt idx="348">
                  <c:v>128.46875</c:v>
                </c:pt>
                <c:pt idx="349">
                  <c:v>133.875</c:v>
                </c:pt>
                <c:pt idx="350">
                  <c:v>124.875</c:v>
                </c:pt>
                <c:pt idx="351">
                  <c:v>130.09375</c:v>
                </c:pt>
                <c:pt idx="352">
                  <c:v>137</c:v>
                </c:pt>
                <c:pt idx="353">
                  <c:v>137.875</c:v>
                </c:pt>
                <c:pt idx="354">
                  <c:v>139.75</c:v>
                </c:pt>
                <c:pt idx="355">
                  <c:v>142.5</c:v>
                </c:pt>
                <c:pt idx="356">
                  <c:v>141.4375</c:v>
                </c:pt>
                <c:pt idx="357">
                  <c:v>143.84375</c:v>
                </c:pt>
                <c:pt idx="358">
                  <c:v>141.875</c:v>
                </c:pt>
                <c:pt idx="359">
                  <c:v>142.6875</c:v>
                </c:pt>
                <c:pt idx="360">
                  <c:v>146.484375</c:v>
                </c:pt>
                <c:pt idx="361">
                  <c:v>146.875</c:v>
                </c:pt>
                <c:pt idx="362">
                  <c:v>145.75</c:v>
                </c:pt>
                <c:pt idx="363">
                  <c:v>146.96875</c:v>
                </c:pt>
                <c:pt idx="364">
                  <c:v>144.4375</c:v>
                </c:pt>
                <c:pt idx="365">
                  <c:v>135.875</c:v>
                </c:pt>
                <c:pt idx="366">
                  <c:v>142.59375</c:v>
                </c:pt>
                <c:pt idx="367">
                  <c:v>138.6875</c:v>
                </c:pt>
                <c:pt idx="368">
                  <c:v>135.3125</c:v>
                </c:pt>
                <c:pt idx="369">
                  <c:v>133.328125</c:v>
                </c:pt>
                <c:pt idx="370">
                  <c:v>141.125</c:v>
                </c:pt>
                <c:pt idx="371">
                  <c:v>140.125</c:v>
                </c:pt>
                <c:pt idx="372">
                  <c:v>146.9375</c:v>
                </c:pt>
                <c:pt idx="373">
                  <c:v>153.5625</c:v>
                </c:pt>
                <c:pt idx="374">
                  <c:v>150.375</c:v>
                </c:pt>
                <c:pt idx="375">
                  <c:v>151.4375</c:v>
                </c:pt>
                <c:pt idx="376">
                  <c:v>136</c:v>
                </c:pt>
                <c:pt idx="377">
                  <c:v>143.8125</c:v>
                </c:pt>
                <c:pt idx="378">
                  <c:v>145.09375</c:v>
                </c:pt>
                <c:pt idx="379">
                  <c:v>143.53125</c:v>
                </c:pt>
                <c:pt idx="380">
                  <c:v>142.8125</c:v>
                </c:pt>
                <c:pt idx="381">
                  <c:v>141.125</c:v>
                </c:pt>
                <c:pt idx="382">
                  <c:v>138</c:v>
                </c:pt>
                <c:pt idx="383">
                  <c:v>147.84375</c:v>
                </c:pt>
                <c:pt idx="384">
                  <c:v>146.59375</c:v>
                </c:pt>
                <c:pt idx="385">
                  <c:v>146.59375</c:v>
                </c:pt>
                <c:pt idx="386">
                  <c:v>144.375</c:v>
                </c:pt>
                <c:pt idx="387">
                  <c:v>145.28125</c:v>
                </c:pt>
                <c:pt idx="388">
                  <c:v>148.09375</c:v>
                </c:pt>
                <c:pt idx="389">
                  <c:v>151.25</c:v>
                </c:pt>
                <c:pt idx="390">
                  <c:v>147.6875</c:v>
                </c:pt>
                <c:pt idx="391">
                  <c:v>142.09375</c:v>
                </c:pt>
                <c:pt idx="392">
                  <c:v>146.375</c:v>
                </c:pt>
                <c:pt idx="393">
                  <c:v>147.40625</c:v>
                </c:pt>
                <c:pt idx="394">
                  <c:v>149.6875</c:v>
                </c:pt>
                <c:pt idx="395">
                  <c:v>151.25</c:v>
                </c:pt>
                <c:pt idx="396">
                  <c:v>152.5</c:v>
                </c:pt>
                <c:pt idx="397">
                  <c:v>149.8125</c:v>
                </c:pt>
                <c:pt idx="398">
                  <c:v>146</c:v>
                </c:pt>
                <c:pt idx="399">
                  <c:v>145.28125</c:v>
                </c:pt>
                <c:pt idx="400">
                  <c:v>143.625</c:v>
                </c:pt>
                <c:pt idx="401">
                  <c:v>141.0625</c:v>
                </c:pt>
                <c:pt idx="402">
                  <c:v>137.5625</c:v>
                </c:pt>
                <c:pt idx="403">
                  <c:v>139.90625</c:v>
                </c:pt>
                <c:pt idx="404">
                  <c:v>139.28125</c:v>
                </c:pt>
                <c:pt idx="405">
                  <c:v>142.78125</c:v>
                </c:pt>
                <c:pt idx="406">
                  <c:v>136.625</c:v>
                </c:pt>
                <c:pt idx="407">
                  <c:v>136.640625</c:v>
                </c:pt>
                <c:pt idx="408">
                  <c:v>134.84375</c:v>
                </c:pt>
                <c:pt idx="409">
                  <c:v>132.21875</c:v>
                </c:pt>
                <c:pt idx="410">
                  <c:v>133.96875</c:v>
                </c:pt>
                <c:pt idx="411">
                  <c:v>130.96875</c:v>
                </c:pt>
                <c:pt idx="412">
                  <c:v>130.9375</c:v>
                </c:pt>
                <c:pt idx="413">
                  <c:v>131.1875</c:v>
                </c:pt>
                <c:pt idx="414">
                  <c:v>129.1875</c:v>
                </c:pt>
                <c:pt idx="415">
                  <c:v>132</c:v>
                </c:pt>
                <c:pt idx="416">
                  <c:v>134.015625</c:v>
                </c:pt>
                <c:pt idx="417">
                  <c:v>135.875</c:v>
                </c:pt>
                <c:pt idx="418">
                  <c:v>134.80000305175699</c:v>
                </c:pt>
                <c:pt idx="419">
                  <c:v>131.83999633789</c:v>
                </c:pt>
                <c:pt idx="420">
                  <c:v>130.39999389648401</c:v>
                </c:pt>
                <c:pt idx="421">
                  <c:v>124.959999084472</c:v>
                </c:pt>
                <c:pt idx="422">
                  <c:v>123.61000061035099</c:v>
                </c:pt>
                <c:pt idx="423">
                  <c:v>123.36000061035099</c:v>
                </c:pt>
                <c:pt idx="424">
                  <c:v>115.01000213623</c:v>
                </c:pt>
                <c:pt idx="425">
                  <c:v>114.480003356933</c:v>
                </c:pt>
                <c:pt idx="426">
                  <c:v>116.69000244140599</c:v>
                </c:pt>
                <c:pt idx="427">
                  <c:v>113.300003051757</c:v>
                </c:pt>
                <c:pt idx="428">
                  <c:v>118.84999847412099</c:v>
                </c:pt>
                <c:pt idx="429">
                  <c:v>124.5</c:v>
                </c:pt>
                <c:pt idx="430">
                  <c:v>125.77999877929599</c:v>
                </c:pt>
                <c:pt idx="431">
                  <c:v>127.33999633789</c:v>
                </c:pt>
                <c:pt idx="432">
                  <c:v>125.150001525878</c:v>
                </c:pt>
                <c:pt idx="433">
                  <c:v>129.74000549316401</c:v>
                </c:pt>
                <c:pt idx="434">
                  <c:v>128.100006103515</c:v>
                </c:pt>
                <c:pt idx="435">
                  <c:v>126.730003356933</c:v>
                </c:pt>
                <c:pt idx="436">
                  <c:v>127</c:v>
                </c:pt>
                <c:pt idx="437">
                  <c:v>121.84999847412099</c:v>
                </c:pt>
                <c:pt idx="438">
                  <c:v>122.84999847412099</c:v>
                </c:pt>
                <c:pt idx="439">
                  <c:v>122.59999847412099</c:v>
                </c:pt>
                <c:pt idx="440">
                  <c:v>119.050003051757</c:v>
                </c:pt>
                <c:pt idx="441">
                  <c:v>122.23999786376901</c:v>
                </c:pt>
                <c:pt idx="442">
                  <c:v>121.33999633789</c:v>
                </c:pt>
                <c:pt idx="443">
                  <c:v>120.809997558593</c:v>
                </c:pt>
                <c:pt idx="444">
                  <c:v>121.94000244140599</c:v>
                </c:pt>
                <c:pt idx="445">
                  <c:v>119.290000915527</c:v>
                </c:pt>
                <c:pt idx="446">
                  <c:v>116.75</c:v>
                </c:pt>
                <c:pt idx="447">
                  <c:v>119.01999664306599</c:v>
                </c:pt>
                <c:pt idx="448">
                  <c:v>114.150001525878</c:v>
                </c:pt>
                <c:pt idx="449">
                  <c:v>108.720001220703</c:v>
                </c:pt>
                <c:pt idx="450">
                  <c:v>110.050003051757</c:v>
                </c:pt>
                <c:pt idx="451">
                  <c:v>97.279998779296804</c:v>
                </c:pt>
                <c:pt idx="452">
                  <c:v>104.44000244140599</c:v>
                </c:pt>
                <c:pt idx="453">
                  <c:v>107.230003356933</c:v>
                </c:pt>
                <c:pt idx="454">
                  <c:v>109.5</c:v>
                </c:pt>
                <c:pt idx="455">
                  <c:v>107.34999847412099</c:v>
                </c:pt>
                <c:pt idx="456">
                  <c:v>110.31999969482401</c:v>
                </c:pt>
                <c:pt idx="457">
                  <c:v>109.25</c:v>
                </c:pt>
                <c:pt idx="458">
                  <c:v>112.720001220703</c:v>
                </c:pt>
                <c:pt idx="459">
                  <c:v>114.36000061035099</c:v>
                </c:pt>
                <c:pt idx="460">
                  <c:v>115.680000305175</c:v>
                </c:pt>
                <c:pt idx="461">
                  <c:v>114.050003051757</c:v>
                </c:pt>
                <c:pt idx="462">
                  <c:v>116.559997558593</c:v>
                </c:pt>
                <c:pt idx="463">
                  <c:v>113.129997253417</c:v>
                </c:pt>
                <c:pt idx="464">
                  <c:v>114.949996948242</c:v>
                </c:pt>
                <c:pt idx="465">
                  <c:v>116</c:v>
                </c:pt>
                <c:pt idx="466">
                  <c:v>117.620002746582</c:v>
                </c:pt>
                <c:pt idx="467">
                  <c:v>114.94000244140599</c:v>
                </c:pt>
                <c:pt idx="468">
                  <c:v>113.150001525878</c:v>
                </c:pt>
                <c:pt idx="469">
                  <c:v>113.550003051757</c:v>
                </c:pt>
                <c:pt idx="470">
                  <c:v>112.650001525878</c:v>
                </c:pt>
                <c:pt idx="471">
                  <c:v>110.08999633789</c:v>
                </c:pt>
                <c:pt idx="472">
                  <c:v>110.889999389648</c:v>
                </c:pt>
                <c:pt idx="473">
                  <c:v>109.639999389648</c:v>
                </c:pt>
                <c:pt idx="474">
                  <c:v>113.73999786376901</c:v>
                </c:pt>
                <c:pt idx="475">
                  <c:v>116.98999786376901</c:v>
                </c:pt>
                <c:pt idx="476">
                  <c:v>116.650001525878</c:v>
                </c:pt>
                <c:pt idx="477">
                  <c:v>115.040000915527</c:v>
                </c:pt>
                <c:pt idx="478">
                  <c:v>114.51999664306599</c:v>
                </c:pt>
                <c:pt idx="479">
                  <c:v>112.69000244140599</c:v>
                </c:pt>
                <c:pt idx="480">
                  <c:v>111.419998168945</c:v>
                </c:pt>
                <c:pt idx="481">
                  <c:v>112.879997253417</c:v>
                </c:pt>
                <c:pt idx="482">
                  <c:v>107.389999389648</c:v>
                </c:pt>
                <c:pt idx="483">
                  <c:v>107.58000183105401</c:v>
                </c:pt>
                <c:pt idx="484">
                  <c:v>105.720001220703</c:v>
                </c:pt>
                <c:pt idx="485">
                  <c:v>110.900001525878</c:v>
                </c:pt>
                <c:pt idx="486">
                  <c:v>108.69000244140599</c:v>
                </c:pt>
                <c:pt idx="487">
                  <c:v>107.220001220703</c:v>
                </c:pt>
                <c:pt idx="488">
                  <c:v>103.33999633789</c:v>
                </c:pt>
                <c:pt idx="489">
                  <c:v>101.400001525878</c:v>
                </c:pt>
                <c:pt idx="490">
                  <c:v>99.279998779296804</c:v>
                </c:pt>
                <c:pt idx="491">
                  <c:v>98.959999084472599</c:v>
                </c:pt>
                <c:pt idx="492">
                  <c:v>99.309997558593693</c:v>
                </c:pt>
                <c:pt idx="493">
                  <c:v>91.849998474121094</c:v>
                </c:pt>
                <c:pt idx="494">
                  <c:v>84.709999084472599</c:v>
                </c:pt>
                <c:pt idx="495">
                  <c:v>85.599998474121094</c:v>
                </c:pt>
                <c:pt idx="496">
                  <c:v>86.790000915527301</c:v>
                </c:pt>
                <c:pt idx="497">
                  <c:v>91.290000915527301</c:v>
                </c:pt>
                <c:pt idx="498">
                  <c:v>93.220001220703097</c:v>
                </c:pt>
                <c:pt idx="499">
                  <c:v>94.599998474121094</c:v>
                </c:pt>
                <c:pt idx="500">
                  <c:v>91.779998779296804</c:v>
                </c:pt>
                <c:pt idx="501">
                  <c:v>90</c:v>
                </c:pt>
                <c:pt idx="502">
                  <c:v>89.669998168945298</c:v>
                </c:pt>
                <c:pt idx="503">
                  <c:v>84.349998474121094</c:v>
                </c:pt>
                <c:pt idx="504">
                  <c:v>82.75</c:v>
                </c:pt>
                <c:pt idx="505">
                  <c:v>80.800003051757798</c:v>
                </c:pt>
                <c:pt idx="506">
                  <c:v>84.160003662109304</c:v>
                </c:pt>
                <c:pt idx="507">
                  <c:v>88.639999389648395</c:v>
                </c:pt>
                <c:pt idx="508">
                  <c:v>90.199996948242102</c:v>
                </c:pt>
                <c:pt idx="509">
                  <c:v>90.269996643066406</c:v>
                </c:pt>
                <c:pt idx="510">
                  <c:v>89.650001525878906</c:v>
                </c:pt>
                <c:pt idx="511">
                  <c:v>91.400001525878906</c:v>
                </c:pt>
                <c:pt idx="512">
                  <c:v>93.419998168945298</c:v>
                </c:pt>
                <c:pt idx="513">
                  <c:v>93.980003356933594</c:v>
                </c:pt>
                <c:pt idx="514">
                  <c:v>92.029998779296804</c:v>
                </c:pt>
                <c:pt idx="515">
                  <c:v>89.339996337890597</c:v>
                </c:pt>
                <c:pt idx="516">
                  <c:v>89.989997863769503</c:v>
                </c:pt>
                <c:pt idx="517">
                  <c:v>87.379997253417898</c:v>
                </c:pt>
                <c:pt idx="518">
                  <c:v>91.349998474121094</c:v>
                </c:pt>
                <c:pt idx="519">
                  <c:v>93.059997558593693</c:v>
                </c:pt>
                <c:pt idx="520">
                  <c:v>90.660003662109304</c:v>
                </c:pt>
                <c:pt idx="521">
                  <c:v>86.379997253417898</c:v>
                </c:pt>
                <c:pt idx="522">
                  <c:v>86.059997558593693</c:v>
                </c:pt>
                <c:pt idx="523">
                  <c:v>83.419998168945298</c:v>
                </c:pt>
                <c:pt idx="524">
                  <c:v>84.150001525878906</c:v>
                </c:pt>
                <c:pt idx="525">
                  <c:v>85.180000305175696</c:v>
                </c:pt>
                <c:pt idx="526">
                  <c:v>84.900001525878906</c:v>
                </c:pt>
                <c:pt idx="527">
                  <c:v>83.319999694824205</c:v>
                </c:pt>
                <c:pt idx="528">
                  <c:v>84.129997253417898</c:v>
                </c:pt>
                <c:pt idx="529">
                  <c:v>89.669998168945298</c:v>
                </c:pt>
                <c:pt idx="530">
                  <c:v>86.709999084472599</c:v>
                </c:pt>
                <c:pt idx="531">
                  <c:v>88.220001220703097</c:v>
                </c:pt>
                <c:pt idx="532">
                  <c:v>87.150001525878906</c:v>
                </c:pt>
                <c:pt idx="533">
                  <c:v>89.559997558593693</c:v>
                </c:pt>
                <c:pt idx="534">
                  <c:v>90.230003356933594</c:v>
                </c:pt>
                <c:pt idx="535">
                  <c:v>93.209999084472599</c:v>
                </c:pt>
                <c:pt idx="536">
                  <c:v>93.730003356933594</c:v>
                </c:pt>
                <c:pt idx="537">
                  <c:v>94.870002746582003</c:v>
                </c:pt>
                <c:pt idx="538">
                  <c:v>93.760002136230398</c:v>
                </c:pt>
                <c:pt idx="539">
                  <c:v>96.949996948242102</c:v>
                </c:pt>
                <c:pt idx="540">
                  <c:v>99.260002136230398</c:v>
                </c:pt>
                <c:pt idx="541">
                  <c:v>99.559997558593693</c:v>
                </c:pt>
                <c:pt idx="542">
                  <c:v>99.440002441406193</c:v>
                </c:pt>
                <c:pt idx="543">
                  <c:v>97.660003662109304</c:v>
                </c:pt>
                <c:pt idx="544">
                  <c:v>98.739997863769503</c:v>
                </c:pt>
                <c:pt idx="545">
                  <c:v>100.23999786376901</c:v>
                </c:pt>
                <c:pt idx="546">
                  <c:v>99.510002136230398</c:v>
                </c:pt>
                <c:pt idx="547">
                  <c:v>100.230003356933</c:v>
                </c:pt>
                <c:pt idx="548">
                  <c:v>98.510002136230398</c:v>
                </c:pt>
                <c:pt idx="549">
                  <c:v>98.279998779296804</c:v>
                </c:pt>
                <c:pt idx="550">
                  <c:v>99.620002746582003</c:v>
                </c:pt>
                <c:pt idx="551">
                  <c:v>99.769996643066406</c:v>
                </c:pt>
                <c:pt idx="552">
                  <c:v>101.44000244140599</c:v>
                </c:pt>
                <c:pt idx="553">
                  <c:v>102.83000183105401</c:v>
                </c:pt>
                <c:pt idx="554">
                  <c:v>102.449996948242</c:v>
                </c:pt>
                <c:pt idx="555">
                  <c:v>103.669998168945</c:v>
                </c:pt>
                <c:pt idx="556">
                  <c:v>99.949996948242102</c:v>
                </c:pt>
                <c:pt idx="557">
                  <c:v>103.389999389648</c:v>
                </c:pt>
                <c:pt idx="558">
                  <c:v>104.56999969482401</c:v>
                </c:pt>
                <c:pt idx="559">
                  <c:v>104.26000213623</c:v>
                </c:pt>
                <c:pt idx="560">
                  <c:v>103.58000183105401</c:v>
                </c:pt>
                <c:pt idx="561">
                  <c:v>105.300003051757</c:v>
                </c:pt>
                <c:pt idx="562">
                  <c:v>105.61000061035099</c:v>
                </c:pt>
                <c:pt idx="563">
                  <c:v>105.459999084472</c:v>
                </c:pt>
                <c:pt idx="564">
                  <c:v>104.209999084472</c:v>
                </c:pt>
                <c:pt idx="565">
                  <c:v>106.449996948242</c:v>
                </c:pt>
                <c:pt idx="566">
                  <c:v>106.84999847412099</c:v>
                </c:pt>
                <c:pt idx="567">
                  <c:v>108.139999389648</c:v>
                </c:pt>
                <c:pt idx="568">
                  <c:v>108.900001525878</c:v>
                </c:pt>
                <c:pt idx="569">
                  <c:v>109.699996948242</c:v>
                </c:pt>
                <c:pt idx="570">
                  <c:v>111.230003356933</c:v>
                </c:pt>
                <c:pt idx="571">
                  <c:v>112.389999389648</c:v>
                </c:pt>
                <c:pt idx="572">
                  <c:v>114.230003356933</c:v>
                </c:pt>
                <c:pt idx="573">
                  <c:v>114.430000305175</c:v>
                </c:pt>
                <c:pt idx="574">
                  <c:v>113.480003356933</c:v>
                </c:pt>
                <c:pt idx="575">
                  <c:v>114.449996948242</c:v>
                </c:pt>
                <c:pt idx="576">
                  <c:v>115.129997253417</c:v>
                </c:pt>
                <c:pt idx="577">
                  <c:v>114.879997253417</c:v>
                </c:pt>
                <c:pt idx="578">
                  <c:v>115.01999664306599</c:v>
                </c:pt>
                <c:pt idx="579">
                  <c:v>116.379997253417</c:v>
                </c:pt>
                <c:pt idx="580">
                  <c:v>112.58000183105401</c:v>
                </c:pt>
                <c:pt idx="581">
                  <c:v>111.059997558593</c:v>
                </c:pt>
                <c:pt idx="582">
                  <c:v>111.02999877929599</c:v>
                </c:pt>
                <c:pt idx="583">
                  <c:v>114.639999389648</c:v>
                </c:pt>
                <c:pt idx="584">
                  <c:v>114.370002746582</c:v>
                </c:pt>
                <c:pt idx="585">
                  <c:v>113.83000183105401</c:v>
                </c:pt>
                <c:pt idx="586">
                  <c:v>114.36000061035099</c:v>
                </c:pt>
                <c:pt idx="587">
                  <c:v>110.959999084472</c:v>
                </c:pt>
                <c:pt idx="588">
                  <c:v>109.959999084472</c:v>
                </c:pt>
                <c:pt idx="589">
                  <c:v>110.040000915527</c:v>
                </c:pt>
                <c:pt idx="590">
                  <c:v>109.809997558593</c:v>
                </c:pt>
                <c:pt idx="591">
                  <c:v>112.86000061035099</c:v>
                </c:pt>
                <c:pt idx="592">
                  <c:v>112.980003356933</c:v>
                </c:pt>
                <c:pt idx="593">
                  <c:v>114.34999847412099</c:v>
                </c:pt>
                <c:pt idx="594">
                  <c:v>113.629997253417</c:v>
                </c:pt>
                <c:pt idx="595">
                  <c:v>113.83999633789</c:v>
                </c:pt>
                <c:pt idx="596">
                  <c:v>112.879997253417</c:v>
                </c:pt>
                <c:pt idx="597">
                  <c:v>111.730003356933</c:v>
                </c:pt>
                <c:pt idx="598">
                  <c:v>110.709999084472</c:v>
                </c:pt>
                <c:pt idx="599">
                  <c:v>108.959999084472</c:v>
                </c:pt>
                <c:pt idx="600">
                  <c:v>110.83999633789</c:v>
                </c:pt>
                <c:pt idx="601">
                  <c:v>106.84999847412099</c:v>
                </c:pt>
                <c:pt idx="602">
                  <c:v>107.19000244140599</c:v>
                </c:pt>
                <c:pt idx="603">
                  <c:v>110.480003356933</c:v>
                </c:pt>
                <c:pt idx="604">
                  <c:v>111.449996948242</c:v>
                </c:pt>
                <c:pt idx="605">
                  <c:v>112.120002746582</c:v>
                </c:pt>
                <c:pt idx="606">
                  <c:v>113.059997558593</c:v>
                </c:pt>
                <c:pt idx="607">
                  <c:v>113.150001525878</c:v>
                </c:pt>
                <c:pt idx="608">
                  <c:v>111.459999084472</c:v>
                </c:pt>
                <c:pt idx="609">
                  <c:v>113.650001525878</c:v>
                </c:pt>
                <c:pt idx="610">
                  <c:v>112.51000213623</c:v>
                </c:pt>
                <c:pt idx="611">
                  <c:v>111.26000213623</c:v>
                </c:pt>
                <c:pt idx="612">
                  <c:v>109.98999786376901</c:v>
                </c:pt>
                <c:pt idx="613">
                  <c:v>113.199996948242</c:v>
                </c:pt>
                <c:pt idx="614">
                  <c:v>117.27999877929599</c:v>
                </c:pt>
                <c:pt idx="615">
                  <c:v>118.790000915527</c:v>
                </c:pt>
                <c:pt idx="616">
                  <c:v>117.419998168945</c:v>
                </c:pt>
                <c:pt idx="617">
                  <c:v>118.34999847412099</c:v>
                </c:pt>
                <c:pt idx="618">
                  <c:v>119.25</c:v>
                </c:pt>
                <c:pt idx="619">
                  <c:v>119.33000183105401</c:v>
                </c:pt>
                <c:pt idx="620">
                  <c:v>119.44000244140599</c:v>
                </c:pt>
                <c:pt idx="621">
                  <c:v>120.76999664306599</c:v>
                </c:pt>
                <c:pt idx="622">
                  <c:v>120.870002746582</c:v>
                </c:pt>
                <c:pt idx="623">
                  <c:v>118.44000244140599</c:v>
                </c:pt>
                <c:pt idx="624">
                  <c:v>118.23999786376901</c:v>
                </c:pt>
                <c:pt idx="625">
                  <c:v>116.77999877929599</c:v>
                </c:pt>
                <c:pt idx="626">
                  <c:v>117.430000305175</c:v>
                </c:pt>
                <c:pt idx="627">
                  <c:v>120.230003356933</c:v>
                </c:pt>
                <c:pt idx="628">
                  <c:v>120.76999664306599</c:v>
                </c:pt>
                <c:pt idx="629">
                  <c:v>120.389999389648</c:v>
                </c:pt>
                <c:pt idx="630">
                  <c:v>121.430000305175</c:v>
                </c:pt>
                <c:pt idx="631">
                  <c:v>122.730003356933</c:v>
                </c:pt>
                <c:pt idx="632">
                  <c:v>120.389999389648</c:v>
                </c:pt>
                <c:pt idx="633">
                  <c:v>118.540000915527</c:v>
                </c:pt>
                <c:pt idx="634">
                  <c:v>117.139999389648</c:v>
                </c:pt>
                <c:pt idx="635">
                  <c:v>117.430000305175</c:v>
                </c:pt>
                <c:pt idx="636">
                  <c:v>118</c:v>
                </c:pt>
                <c:pt idx="637">
                  <c:v>114.150001525878</c:v>
                </c:pt>
                <c:pt idx="638">
                  <c:v>115.56999969482401</c:v>
                </c:pt>
                <c:pt idx="639">
                  <c:v>115.75</c:v>
                </c:pt>
                <c:pt idx="640">
                  <c:v>117.08999633789</c:v>
                </c:pt>
                <c:pt idx="641">
                  <c:v>115.720001220703</c:v>
                </c:pt>
                <c:pt idx="642">
                  <c:v>119.120002746582</c:v>
                </c:pt>
                <c:pt idx="643">
                  <c:v>120.25</c:v>
                </c:pt>
                <c:pt idx="644">
                  <c:v>120.150001525878</c:v>
                </c:pt>
                <c:pt idx="645">
                  <c:v>120.199996948242</c:v>
                </c:pt>
                <c:pt idx="646">
                  <c:v>121.36000061035099</c:v>
                </c:pt>
                <c:pt idx="647">
                  <c:v>118.980003356933</c:v>
                </c:pt>
                <c:pt idx="648">
                  <c:v>119.52999877929599</c:v>
                </c:pt>
                <c:pt idx="649">
                  <c:v>121.31999969482401</c:v>
                </c:pt>
                <c:pt idx="650">
                  <c:v>122.83999633789</c:v>
                </c:pt>
                <c:pt idx="651">
                  <c:v>123.540000915527</c:v>
                </c:pt>
                <c:pt idx="652">
                  <c:v>123.73999786376901</c:v>
                </c:pt>
                <c:pt idx="653">
                  <c:v>122.879997253417</c:v>
                </c:pt>
                <c:pt idx="654">
                  <c:v>123.059997558593</c:v>
                </c:pt>
                <c:pt idx="655">
                  <c:v>122.470001220703</c:v>
                </c:pt>
                <c:pt idx="656">
                  <c:v>120.76000213623</c:v>
                </c:pt>
                <c:pt idx="657">
                  <c:v>122.26999664306599</c:v>
                </c:pt>
                <c:pt idx="658">
                  <c:v>124.59999847412099</c:v>
                </c:pt>
                <c:pt idx="659">
                  <c:v>123.5</c:v>
                </c:pt>
                <c:pt idx="660">
                  <c:v>121.44000244140599</c:v>
                </c:pt>
                <c:pt idx="661">
                  <c:v>123.040000915527</c:v>
                </c:pt>
                <c:pt idx="662">
                  <c:v>119.61000061035099</c:v>
                </c:pt>
                <c:pt idx="663">
                  <c:v>118.669998168945</c:v>
                </c:pt>
                <c:pt idx="664">
                  <c:v>118.129997253417</c:v>
                </c:pt>
                <c:pt idx="665">
                  <c:v>119.800003051757</c:v>
                </c:pt>
                <c:pt idx="666">
                  <c:v>122.11000061035099</c:v>
                </c:pt>
                <c:pt idx="667">
                  <c:v>123.76000213623</c:v>
                </c:pt>
                <c:pt idx="668">
                  <c:v>125.129997253417</c:v>
                </c:pt>
                <c:pt idx="669">
                  <c:v>127.129997253417</c:v>
                </c:pt>
                <c:pt idx="670">
                  <c:v>126.84999847412099</c:v>
                </c:pt>
                <c:pt idx="671">
                  <c:v>126.33000183105401</c:v>
                </c:pt>
                <c:pt idx="672">
                  <c:v>126.36000061035099</c:v>
                </c:pt>
                <c:pt idx="673">
                  <c:v>126.76000213623</c:v>
                </c:pt>
                <c:pt idx="674">
                  <c:v>124.51000213623</c:v>
                </c:pt>
                <c:pt idx="675">
                  <c:v>128.44000244140599</c:v>
                </c:pt>
                <c:pt idx="676">
                  <c:v>128.67999267578099</c:v>
                </c:pt>
                <c:pt idx="677">
                  <c:v>125.970001220703</c:v>
                </c:pt>
                <c:pt idx="678">
                  <c:v>128.53999328613199</c:v>
                </c:pt>
                <c:pt idx="679">
                  <c:v>126.26999664306599</c:v>
                </c:pt>
                <c:pt idx="680">
                  <c:v>126.639999389648</c:v>
                </c:pt>
                <c:pt idx="681">
                  <c:v>128.80999755859301</c:v>
                </c:pt>
                <c:pt idx="682">
                  <c:v>129.41000366210901</c:v>
                </c:pt>
                <c:pt idx="683">
                  <c:v>128.759994506835</c:v>
                </c:pt>
                <c:pt idx="684">
                  <c:v>128.58999633789</c:v>
                </c:pt>
                <c:pt idx="685">
                  <c:v>130.61999511718699</c:v>
                </c:pt>
                <c:pt idx="686">
                  <c:v>130.21000671386699</c:v>
                </c:pt>
                <c:pt idx="687">
                  <c:v>129.83000183105401</c:v>
                </c:pt>
                <c:pt idx="688">
                  <c:v>129.53999328613199</c:v>
                </c:pt>
                <c:pt idx="689">
                  <c:v>128.71000671386699</c:v>
                </c:pt>
                <c:pt idx="690">
                  <c:v>131.14999389648401</c:v>
                </c:pt>
                <c:pt idx="691">
                  <c:v>131.47000122070301</c:v>
                </c:pt>
                <c:pt idx="692">
                  <c:v>132.52000427246</c:v>
                </c:pt>
                <c:pt idx="693">
                  <c:v>129.24000549316401</c:v>
                </c:pt>
                <c:pt idx="694">
                  <c:v>127.09999847412099</c:v>
                </c:pt>
                <c:pt idx="695">
                  <c:v>128.38000488281199</c:v>
                </c:pt>
                <c:pt idx="696">
                  <c:v>129</c:v>
                </c:pt>
                <c:pt idx="697">
                  <c:v>125.34999847412099</c:v>
                </c:pt>
                <c:pt idx="698">
                  <c:v>124.650001525878</c:v>
                </c:pt>
                <c:pt idx="699">
                  <c:v>124.44000244140599</c:v>
                </c:pt>
                <c:pt idx="700">
                  <c:v>127.27999877929599</c:v>
                </c:pt>
                <c:pt idx="701">
                  <c:v>126.61000061035099</c:v>
                </c:pt>
                <c:pt idx="702">
                  <c:v>123.51999664306599</c:v>
                </c:pt>
                <c:pt idx="703">
                  <c:v>123.949996948242</c:v>
                </c:pt>
                <c:pt idx="704">
                  <c:v>127.980003356933</c:v>
                </c:pt>
                <c:pt idx="705">
                  <c:v>128.19999694824199</c:v>
                </c:pt>
                <c:pt idx="706">
                  <c:v>127.01000213623</c:v>
                </c:pt>
                <c:pt idx="707">
                  <c:v>130.69000244140599</c:v>
                </c:pt>
                <c:pt idx="708">
                  <c:v>129.80999755859301</c:v>
                </c:pt>
                <c:pt idx="709">
                  <c:v>131.419998168945</c:v>
                </c:pt>
                <c:pt idx="710">
                  <c:v>130.27999877929599</c:v>
                </c:pt>
                <c:pt idx="711">
                  <c:v>131.96000671386699</c:v>
                </c:pt>
                <c:pt idx="712">
                  <c:v>131.47000122070301</c:v>
                </c:pt>
                <c:pt idx="713">
                  <c:v>133.58000183105401</c:v>
                </c:pt>
                <c:pt idx="714">
                  <c:v>135.009994506835</c:v>
                </c:pt>
                <c:pt idx="715">
                  <c:v>136.63000488281199</c:v>
                </c:pt>
                <c:pt idx="716">
                  <c:v>136.83999633789</c:v>
                </c:pt>
                <c:pt idx="717">
                  <c:v>137.91000366210901</c:v>
                </c:pt>
                <c:pt idx="718">
                  <c:v>136.53999328613199</c:v>
                </c:pt>
                <c:pt idx="719">
                  <c:v>138.24000549316401</c:v>
                </c:pt>
                <c:pt idx="720">
                  <c:v>140.419998168945</c:v>
                </c:pt>
                <c:pt idx="721">
                  <c:v>140.350006103515</c:v>
                </c:pt>
                <c:pt idx="722">
                  <c:v>140.22000122070301</c:v>
                </c:pt>
                <c:pt idx="723">
                  <c:v>141.419998168945</c:v>
                </c:pt>
                <c:pt idx="724">
                  <c:v>142.33999633789</c:v>
                </c:pt>
                <c:pt idx="725">
                  <c:v>140.75</c:v>
                </c:pt>
                <c:pt idx="726">
                  <c:v>141.61999511718699</c:v>
                </c:pt>
                <c:pt idx="727">
                  <c:v>140.53999328613199</c:v>
                </c:pt>
                <c:pt idx="728">
                  <c:v>143.24000549316401</c:v>
                </c:pt>
                <c:pt idx="729">
                  <c:v>142.82000732421801</c:v>
                </c:pt>
                <c:pt idx="730">
                  <c:v>142.13000488281199</c:v>
                </c:pt>
                <c:pt idx="731">
                  <c:v>144.80999755859301</c:v>
                </c:pt>
                <c:pt idx="732">
                  <c:v>143.94000244140599</c:v>
                </c:pt>
                <c:pt idx="733">
                  <c:v>145.72999572753901</c:v>
                </c:pt>
                <c:pt idx="734">
                  <c:v>145.30000305175699</c:v>
                </c:pt>
                <c:pt idx="735">
                  <c:v>138.669998168945</c:v>
                </c:pt>
                <c:pt idx="736">
                  <c:v>140.77999877929599</c:v>
                </c:pt>
                <c:pt idx="737">
                  <c:v>138.52999877929599</c:v>
                </c:pt>
                <c:pt idx="738">
                  <c:v>143.38999938964801</c:v>
                </c:pt>
                <c:pt idx="739">
                  <c:v>142</c:v>
                </c:pt>
                <c:pt idx="740">
                  <c:v>144.24000549316401</c:v>
                </c:pt>
                <c:pt idx="741">
                  <c:v>145.32000732421801</c:v>
                </c:pt>
                <c:pt idx="742">
                  <c:v>148.61999511718699</c:v>
                </c:pt>
                <c:pt idx="743">
                  <c:v>149.52999877929599</c:v>
                </c:pt>
                <c:pt idx="744">
                  <c:v>150.919998168945</c:v>
                </c:pt>
                <c:pt idx="745">
                  <c:v>150.86000061035099</c:v>
                </c:pt>
                <c:pt idx="746">
                  <c:v>152.61999511718699</c:v>
                </c:pt>
                <c:pt idx="747">
                  <c:v>151.69000244140599</c:v>
                </c:pt>
                <c:pt idx="748">
                  <c:v>154.08000183105401</c:v>
                </c:pt>
                <c:pt idx="749">
                  <c:v>151.03999328613199</c:v>
                </c:pt>
                <c:pt idx="750">
                  <c:v>153.07000732421801</c:v>
                </c:pt>
                <c:pt idx="751">
                  <c:v>150.55000305175699</c:v>
                </c:pt>
                <c:pt idx="752">
                  <c:v>150.42999267578099</c:v>
                </c:pt>
                <c:pt idx="753">
                  <c:v>152.97999572753901</c:v>
                </c:pt>
                <c:pt idx="754">
                  <c:v>154.850006103515</c:v>
                </c:pt>
                <c:pt idx="755">
                  <c:v>153.5</c:v>
                </c:pt>
                <c:pt idx="756">
                  <c:v>145.11000061035099</c:v>
                </c:pt>
                <c:pt idx="757">
                  <c:v>143.80000305175699</c:v>
                </c:pt>
                <c:pt idx="758">
                  <c:v>144.71000671386699</c:v>
                </c:pt>
                <c:pt idx="759">
                  <c:v>144.71000671386699</c:v>
                </c:pt>
                <c:pt idx="760">
                  <c:v>148.33000183105401</c:v>
                </c:pt>
                <c:pt idx="761">
                  <c:v>147.58999633789</c:v>
                </c:pt>
                <c:pt idx="762">
                  <c:v>146.07000732421801</c:v>
                </c:pt>
                <c:pt idx="763">
                  <c:v>148.89999389648401</c:v>
                </c:pt>
                <c:pt idx="764">
                  <c:v>151.97000122070301</c:v>
                </c:pt>
                <c:pt idx="765">
                  <c:v>152.58000183105401</c:v>
                </c:pt>
                <c:pt idx="766">
                  <c:v>155.850006103515</c:v>
                </c:pt>
                <c:pt idx="767">
                  <c:v>156.33000183105401</c:v>
                </c:pt>
                <c:pt idx="768">
                  <c:v>149.669998168945</c:v>
                </c:pt>
                <c:pt idx="769">
                  <c:v>153.61999511718699</c:v>
                </c:pt>
                <c:pt idx="770">
                  <c:v>151.19999694824199</c:v>
                </c:pt>
                <c:pt idx="771">
                  <c:v>145.13999938964801</c:v>
                </c:pt>
                <c:pt idx="772">
                  <c:v>145.78999328613199</c:v>
                </c:pt>
                <c:pt idx="773">
                  <c:v>144.13000488281199</c:v>
                </c:pt>
                <c:pt idx="774">
                  <c:v>148.66000366210901</c:v>
                </c:pt>
                <c:pt idx="775">
                  <c:v>150.91000366210901</c:v>
                </c:pt>
                <c:pt idx="776">
                  <c:v>147.169998168945</c:v>
                </c:pt>
                <c:pt idx="777">
                  <c:v>148.13000488281199</c:v>
                </c:pt>
                <c:pt idx="778">
                  <c:v>147.30000305175699</c:v>
                </c:pt>
                <c:pt idx="779">
                  <c:v>141.30999755859301</c:v>
                </c:pt>
                <c:pt idx="780">
                  <c:v>140.14999389648401</c:v>
                </c:pt>
                <c:pt idx="781">
                  <c:v>132.05999755859301</c:v>
                </c:pt>
                <c:pt idx="782">
                  <c:v>133.03999328613199</c:v>
                </c:pt>
                <c:pt idx="783">
                  <c:v>139.58000183105401</c:v>
                </c:pt>
                <c:pt idx="784">
                  <c:v>133.07000732421801</c:v>
                </c:pt>
                <c:pt idx="785">
                  <c:v>135.13999938964801</c:v>
                </c:pt>
                <c:pt idx="786">
                  <c:v>135.61999511718699</c:v>
                </c:pt>
                <c:pt idx="787">
                  <c:v>133.82000732421801</c:v>
                </c:pt>
                <c:pt idx="788">
                  <c:v>129.71000671386699</c:v>
                </c:pt>
                <c:pt idx="789">
                  <c:v>129.61000061035099</c:v>
                </c:pt>
                <c:pt idx="790">
                  <c:v>132.08000183105401</c:v>
                </c:pt>
                <c:pt idx="791">
                  <c:v>131.509994506835</c:v>
                </c:pt>
                <c:pt idx="792">
                  <c:v>136.88999938964801</c:v>
                </c:pt>
                <c:pt idx="793">
                  <c:v>133.38000488281199</c:v>
                </c:pt>
                <c:pt idx="794">
                  <c:v>138.47999572753901</c:v>
                </c:pt>
                <c:pt idx="795">
                  <c:v>139.600006103515</c:v>
                </c:pt>
                <c:pt idx="796">
                  <c:v>141.509994506835</c:v>
                </c:pt>
                <c:pt idx="797">
                  <c:v>138.89999389648401</c:v>
                </c:pt>
                <c:pt idx="798">
                  <c:v>142.66000366210901</c:v>
                </c:pt>
                <c:pt idx="799">
                  <c:v>137.63999938964801</c:v>
                </c:pt>
                <c:pt idx="800">
                  <c:v>140.350006103515</c:v>
                </c:pt>
                <c:pt idx="801">
                  <c:v>136.28999328613199</c:v>
                </c:pt>
                <c:pt idx="802">
                  <c:v>136.14999389648401</c:v>
                </c:pt>
                <c:pt idx="803">
                  <c:v>131.58000183105401</c:v>
                </c:pt>
                <c:pt idx="804">
                  <c:v>127.52999877929599</c:v>
                </c:pt>
                <c:pt idx="805">
                  <c:v>126.309997558593</c:v>
                </c:pt>
                <c:pt idx="806">
                  <c:v>123.83999633789</c:v>
                </c:pt>
                <c:pt idx="807">
                  <c:v>125.980003356933</c:v>
                </c:pt>
                <c:pt idx="808">
                  <c:v>125.480003356933</c:v>
                </c:pt>
                <c:pt idx="809">
                  <c:v>126.16000366210901</c:v>
                </c:pt>
                <c:pt idx="810">
                  <c:v>129.36999511718699</c:v>
                </c:pt>
                <c:pt idx="811">
                  <c:v>130.169998168945</c:v>
                </c:pt>
                <c:pt idx="812">
                  <c:v>129.64999389648401</c:v>
                </c:pt>
                <c:pt idx="813">
                  <c:v>128.78999328613199</c:v>
                </c:pt>
                <c:pt idx="814">
                  <c:v>124.419998168945</c:v>
                </c:pt>
                <c:pt idx="815">
                  <c:v>126.08999633789</c:v>
                </c:pt>
                <c:pt idx="816">
                  <c:v>124.120002746582</c:v>
                </c:pt>
                <c:pt idx="817">
                  <c:v>120.84999847412099</c:v>
                </c:pt>
                <c:pt idx="818">
                  <c:v>110.33999633789</c:v>
                </c:pt>
                <c:pt idx="819">
                  <c:v>88.5</c:v>
                </c:pt>
                <c:pt idx="820">
                  <c:v>93.209999084472599</c:v>
                </c:pt>
                <c:pt idx="821">
                  <c:v>87.040000915527301</c:v>
                </c:pt>
                <c:pt idx="822">
                  <c:v>96.830001831054602</c:v>
                </c:pt>
                <c:pt idx="823">
                  <c:v>93.860000610351506</c:v>
                </c:pt>
                <c:pt idx="824">
                  <c:v>86.620002746582003</c:v>
                </c:pt>
                <c:pt idx="825">
                  <c:v>79.519996643066406</c:v>
                </c:pt>
                <c:pt idx="826">
                  <c:v>90.089996337890597</c:v>
                </c:pt>
                <c:pt idx="827">
                  <c:v>87.930000305175696</c:v>
                </c:pt>
                <c:pt idx="828">
                  <c:v>88.989997863769503</c:v>
                </c:pt>
                <c:pt idx="829">
                  <c:v>88.190002441406193</c:v>
                </c:pt>
                <c:pt idx="830">
                  <c:v>87.160003662109304</c:v>
                </c:pt>
                <c:pt idx="831">
                  <c:v>92.959999084472599</c:v>
                </c:pt>
                <c:pt idx="832">
                  <c:v>89.089996337890597</c:v>
                </c:pt>
                <c:pt idx="833">
                  <c:v>85.059997558593693</c:v>
                </c:pt>
                <c:pt idx="834">
                  <c:v>83.110000610351506</c:v>
                </c:pt>
                <c:pt idx="835">
                  <c:v>82.830001831054602</c:v>
                </c:pt>
                <c:pt idx="836">
                  <c:v>86.980003356933594</c:v>
                </c:pt>
                <c:pt idx="837">
                  <c:v>82.760002136230398</c:v>
                </c:pt>
                <c:pt idx="838">
                  <c:v>77.419998168945298</c:v>
                </c:pt>
                <c:pt idx="839">
                  <c:v>73.930000305175696</c:v>
                </c:pt>
                <c:pt idx="840">
                  <c:v>68.919998168945298</c:v>
                </c:pt>
                <c:pt idx="841">
                  <c:v>76.089996337890597</c:v>
                </c:pt>
                <c:pt idx="842">
                  <c:v>76.709999084472599</c:v>
                </c:pt>
                <c:pt idx="843">
                  <c:v>81.610000610351506</c:v>
                </c:pt>
                <c:pt idx="844">
                  <c:v>84.260002136230398</c:v>
                </c:pt>
                <c:pt idx="845">
                  <c:v>85.809997558593693</c:v>
                </c:pt>
                <c:pt idx="846">
                  <c:v>87.080001831054602</c:v>
                </c:pt>
                <c:pt idx="847">
                  <c:v>86.660003662109304</c:v>
                </c:pt>
                <c:pt idx="848">
                  <c:v>87.889999389648395</c:v>
                </c:pt>
                <c:pt idx="849">
                  <c:v>92.980003356933594</c:v>
                </c:pt>
                <c:pt idx="850">
                  <c:v>88.709999084472599</c:v>
                </c:pt>
                <c:pt idx="851">
                  <c:v>89.019996643066406</c:v>
                </c:pt>
                <c:pt idx="852">
                  <c:v>92.529998779296804</c:v>
                </c:pt>
                <c:pt idx="853">
                  <c:v>94.550003051757798</c:v>
                </c:pt>
                <c:pt idx="854">
                  <c:v>95.080001831054602</c:v>
                </c:pt>
                <c:pt idx="855">
                  <c:v>92.040000915527301</c:v>
                </c:pt>
                <c:pt idx="856">
                  <c:v>91.839996337890597</c:v>
                </c:pt>
                <c:pt idx="857">
                  <c:v>89.809997558593693</c:v>
                </c:pt>
                <c:pt idx="858">
                  <c:v>87.959999084472599</c:v>
                </c:pt>
                <c:pt idx="859">
                  <c:v>94.129997253417898</c:v>
                </c:pt>
                <c:pt idx="860">
                  <c:v>98.059997558593693</c:v>
                </c:pt>
                <c:pt idx="861">
                  <c:v>98.809997558593693</c:v>
                </c:pt>
                <c:pt idx="862">
                  <c:v>101.199996948242</c:v>
                </c:pt>
                <c:pt idx="863">
                  <c:v>100.790000915527</c:v>
                </c:pt>
                <c:pt idx="864">
                  <c:v>102.970001220703</c:v>
                </c:pt>
                <c:pt idx="865">
                  <c:v>103.379997253417</c:v>
                </c:pt>
                <c:pt idx="866">
                  <c:v>102.059997558593</c:v>
                </c:pt>
                <c:pt idx="867">
                  <c:v>104.76999664306599</c:v>
                </c:pt>
                <c:pt idx="868">
                  <c:v>106.720001220703</c:v>
                </c:pt>
                <c:pt idx="869">
                  <c:v>104.449996948242</c:v>
                </c:pt>
                <c:pt idx="870">
                  <c:v>102.48999786376901</c:v>
                </c:pt>
                <c:pt idx="871">
                  <c:v>107.26000213623</c:v>
                </c:pt>
                <c:pt idx="872">
                  <c:v>108.889999389648</c:v>
                </c:pt>
                <c:pt idx="873">
                  <c:v>108.08000183105401</c:v>
                </c:pt>
                <c:pt idx="874">
                  <c:v>103.559997558593</c:v>
                </c:pt>
                <c:pt idx="875">
                  <c:v>107.129997253417</c:v>
                </c:pt>
                <c:pt idx="876">
                  <c:v>109.620002746582</c:v>
                </c:pt>
                <c:pt idx="877">
                  <c:v>109.430000305175</c:v>
                </c:pt>
                <c:pt idx="878">
                  <c:v>109.56999969482401</c:v>
                </c:pt>
                <c:pt idx="879">
                  <c:v>111.01000213623</c:v>
                </c:pt>
                <c:pt idx="880">
                  <c:v>111.11000061035099</c:v>
                </c:pt>
                <c:pt idx="881">
                  <c:v>110.209999084472</c:v>
                </c:pt>
                <c:pt idx="882">
                  <c:v>112.480003356933</c:v>
                </c:pt>
                <c:pt idx="883">
                  <c:v>111.44000244140599</c:v>
                </c:pt>
                <c:pt idx="884">
                  <c:v>114.56999969482401</c:v>
                </c:pt>
                <c:pt idx="885">
                  <c:v>113.639999389648</c:v>
                </c:pt>
                <c:pt idx="886">
                  <c:v>109.209999084472</c:v>
                </c:pt>
                <c:pt idx="887">
                  <c:v>107.389999389648</c:v>
                </c:pt>
                <c:pt idx="888">
                  <c:v>106.66000366210901</c:v>
                </c:pt>
                <c:pt idx="889">
                  <c:v>108.040000915527</c:v>
                </c:pt>
                <c:pt idx="890">
                  <c:v>111.139999389648</c:v>
                </c:pt>
                <c:pt idx="891">
                  <c:v>110.73999786376901</c:v>
                </c:pt>
                <c:pt idx="892">
                  <c:v>114.25</c:v>
                </c:pt>
                <c:pt idx="893">
                  <c:v>115.459999084472</c:v>
                </c:pt>
                <c:pt idx="894">
                  <c:v>115.970001220703</c:v>
                </c:pt>
                <c:pt idx="895">
                  <c:v>116.58000183105401</c:v>
                </c:pt>
                <c:pt idx="896">
                  <c:v>117.800003051757</c:v>
                </c:pt>
                <c:pt idx="897">
                  <c:v>119.550003051757</c:v>
                </c:pt>
                <c:pt idx="898">
                  <c:v>119.36000061035099</c:v>
                </c:pt>
                <c:pt idx="899">
                  <c:v>121.809997558593</c:v>
                </c:pt>
                <c:pt idx="900">
                  <c:v>118.809997558593</c:v>
                </c:pt>
                <c:pt idx="901">
                  <c:v>111.26000213623</c:v>
                </c:pt>
                <c:pt idx="902">
                  <c:v>113.889999389648</c:v>
                </c:pt>
                <c:pt idx="903">
                  <c:v>109.11000061035099</c:v>
                </c:pt>
                <c:pt idx="904">
                  <c:v>109.370002746582</c:v>
                </c:pt>
                <c:pt idx="905">
                  <c:v>106.81999969482401</c:v>
                </c:pt>
                <c:pt idx="906">
                  <c:v>109.680000305175</c:v>
                </c:pt>
                <c:pt idx="907">
                  <c:v>111.730003356933</c:v>
                </c:pt>
                <c:pt idx="908">
                  <c:v>107.870002746582</c:v>
                </c:pt>
                <c:pt idx="909">
                  <c:v>102.199996948242</c:v>
                </c:pt>
                <c:pt idx="910">
                  <c:v>107.959999084472</c:v>
                </c:pt>
                <c:pt idx="911">
                  <c:v>106.66000366210901</c:v>
                </c:pt>
                <c:pt idx="912">
                  <c:v>110.41000366210901</c:v>
                </c:pt>
                <c:pt idx="913">
                  <c:v>110.26999664306599</c:v>
                </c:pt>
                <c:pt idx="914">
                  <c:v>112.389999389648</c:v>
                </c:pt>
                <c:pt idx="915">
                  <c:v>108.309997558593</c:v>
                </c:pt>
                <c:pt idx="916">
                  <c:v>107.52999877929599</c:v>
                </c:pt>
                <c:pt idx="917">
                  <c:v>106.86000061035099</c:v>
                </c:pt>
                <c:pt idx="918">
                  <c:v>110.889999389648</c:v>
                </c:pt>
                <c:pt idx="919">
                  <c:v>111.480003356933</c:v>
                </c:pt>
                <c:pt idx="920">
                  <c:v>112.48999786376901</c:v>
                </c:pt>
                <c:pt idx="921">
                  <c:v>114.81999969482401</c:v>
                </c:pt>
                <c:pt idx="922">
                  <c:v>114.61000061035099</c:v>
                </c:pt>
                <c:pt idx="923">
                  <c:v>116.540000915527</c:v>
                </c:pt>
                <c:pt idx="924">
                  <c:v>117.699996948242</c:v>
                </c:pt>
                <c:pt idx="925">
                  <c:v>118.34999847412099</c:v>
                </c:pt>
                <c:pt idx="926">
                  <c:v>118.48999786376901</c:v>
                </c:pt>
                <c:pt idx="927">
                  <c:v>122.720001220703</c:v>
                </c:pt>
                <c:pt idx="928">
                  <c:v>120.199996948242</c:v>
                </c:pt>
                <c:pt idx="929">
                  <c:v>120.290000915527</c:v>
                </c:pt>
                <c:pt idx="930">
                  <c:v>118.800003051757</c:v>
                </c:pt>
                <c:pt idx="931">
                  <c:v>122.889999389648</c:v>
                </c:pt>
                <c:pt idx="932">
                  <c:v>124.480003356933</c:v>
                </c:pt>
                <c:pt idx="933">
                  <c:v>124.300003051757</c:v>
                </c:pt>
                <c:pt idx="934">
                  <c:v>125.59999847412099</c:v>
                </c:pt>
                <c:pt idx="935">
                  <c:v>125.75</c:v>
                </c:pt>
                <c:pt idx="936">
                  <c:v>127.139999389648</c:v>
                </c:pt>
                <c:pt idx="937">
                  <c:v>129.30000305175699</c:v>
                </c:pt>
                <c:pt idx="938">
                  <c:v>128.36999511718699</c:v>
                </c:pt>
                <c:pt idx="939">
                  <c:v>127.720001220703</c:v>
                </c:pt>
                <c:pt idx="940">
                  <c:v>131.14999389648401</c:v>
                </c:pt>
                <c:pt idx="941">
                  <c:v>133.11000061035099</c:v>
                </c:pt>
                <c:pt idx="942">
                  <c:v>134.52999877929599</c:v>
                </c:pt>
                <c:pt idx="943">
                  <c:v>132.33000183105401</c:v>
                </c:pt>
                <c:pt idx="944">
                  <c:v>132.47000122070301</c:v>
                </c:pt>
                <c:pt idx="945">
                  <c:v>130.83999633789</c:v>
                </c:pt>
                <c:pt idx="946">
                  <c:v>127.76000213623</c:v>
                </c:pt>
                <c:pt idx="947">
                  <c:v>131.30000305175699</c:v>
                </c:pt>
                <c:pt idx="948">
                  <c:v>133.14999389648401</c:v>
                </c:pt>
                <c:pt idx="949">
                  <c:v>132.86000061035099</c:v>
                </c:pt>
                <c:pt idx="950">
                  <c:v>132.03999328613199</c:v>
                </c:pt>
                <c:pt idx="951">
                  <c:v>133.77999877929599</c:v>
                </c:pt>
                <c:pt idx="952">
                  <c:v>136.42999267578099</c:v>
                </c:pt>
                <c:pt idx="953">
                  <c:v>134.19999694824199</c:v>
                </c:pt>
                <c:pt idx="954">
                  <c:v>134.03999328613199</c:v>
                </c:pt>
                <c:pt idx="955">
                  <c:v>133.61000061035099</c:v>
                </c:pt>
                <c:pt idx="956">
                  <c:v>133.509994506835</c:v>
                </c:pt>
                <c:pt idx="957">
                  <c:v>130.419998168945</c:v>
                </c:pt>
                <c:pt idx="958">
                  <c:v>127.59999847412099</c:v>
                </c:pt>
                <c:pt idx="959">
                  <c:v>127.050003051757</c:v>
                </c:pt>
                <c:pt idx="960">
                  <c:v>126.809997558593</c:v>
                </c:pt>
                <c:pt idx="961">
                  <c:v>133.919998168945</c:v>
                </c:pt>
                <c:pt idx="962">
                  <c:v>134.39999389648401</c:v>
                </c:pt>
                <c:pt idx="963">
                  <c:v>131.69000244140599</c:v>
                </c:pt>
                <c:pt idx="964">
                  <c:v>134.58000183105401</c:v>
                </c:pt>
                <c:pt idx="965">
                  <c:v>129.33000183105401</c:v>
                </c:pt>
                <c:pt idx="966">
                  <c:v>120.08000183105401</c:v>
                </c:pt>
                <c:pt idx="967">
                  <c:v>118.120002746582</c:v>
                </c:pt>
                <c:pt idx="968">
                  <c:v>112.639999389648</c:v>
                </c:pt>
                <c:pt idx="969">
                  <c:v>117.970001220703</c:v>
                </c:pt>
                <c:pt idx="970">
                  <c:v>117.84999847412099</c:v>
                </c:pt>
                <c:pt idx="971">
                  <c:v>115.919998168945</c:v>
                </c:pt>
                <c:pt idx="972">
                  <c:v>121.51999664306599</c:v>
                </c:pt>
                <c:pt idx="973">
                  <c:v>113.540000915527</c:v>
                </c:pt>
                <c:pt idx="974">
                  <c:v>113.150001525878</c:v>
                </c:pt>
                <c:pt idx="975">
                  <c:v>115.709999084472</c:v>
                </c:pt>
                <c:pt idx="976">
                  <c:v>122.56999969482401</c:v>
                </c:pt>
                <c:pt idx="977">
                  <c:v>123.970001220703</c:v>
                </c:pt>
                <c:pt idx="978">
                  <c:v>128.600006103515</c:v>
                </c:pt>
                <c:pt idx="979">
                  <c:v>125.480003356933</c:v>
                </c:pt>
                <c:pt idx="980">
                  <c:v>126.66000366210901</c:v>
                </c:pt>
                <c:pt idx="981">
                  <c:v>121.980003356933</c:v>
                </c:pt>
                <c:pt idx="982">
                  <c:v>116.33999633789</c:v>
                </c:pt>
                <c:pt idx="983">
                  <c:v>124.86000061035099</c:v>
                </c:pt>
                <c:pt idx="984">
                  <c:v>126.050003051757</c:v>
                </c:pt>
                <c:pt idx="985">
                  <c:v>121.58999633789</c:v>
                </c:pt>
                <c:pt idx="986">
                  <c:v>126.389999389648</c:v>
                </c:pt>
                <c:pt idx="987">
                  <c:v>125.5</c:v>
                </c:pt>
                <c:pt idx="988">
                  <c:v>127.709999084472</c:v>
                </c:pt>
                <c:pt idx="989">
                  <c:v>128.83999633789</c:v>
                </c:pt>
                <c:pt idx="990">
                  <c:v>131.94999694824199</c:v>
                </c:pt>
                <c:pt idx="991">
                  <c:v>131.82000732421801</c:v>
                </c:pt>
                <c:pt idx="992">
                  <c:v>134.53999328613199</c:v>
                </c:pt>
                <c:pt idx="993">
                  <c:v>134.36000061035099</c:v>
                </c:pt>
                <c:pt idx="994">
                  <c:v>136.41000366210901</c:v>
                </c:pt>
                <c:pt idx="995">
                  <c:v>136.92999267578099</c:v>
                </c:pt>
                <c:pt idx="996">
                  <c:v>137.30999755859301</c:v>
                </c:pt>
                <c:pt idx="997">
                  <c:v>137.57000732421801</c:v>
                </c:pt>
                <c:pt idx="998">
                  <c:v>140.30000305175699</c:v>
                </c:pt>
                <c:pt idx="999">
                  <c:v>139.64999389648401</c:v>
                </c:pt>
                <c:pt idx="1000">
                  <c:v>140.80999755859301</c:v>
                </c:pt>
                <c:pt idx="1001">
                  <c:v>139.78999328613199</c:v>
                </c:pt>
                <c:pt idx="1002">
                  <c:v>137.13999938964801</c:v>
                </c:pt>
                <c:pt idx="1003">
                  <c:v>137.94999694824199</c:v>
                </c:pt>
                <c:pt idx="1004">
                  <c:v>140.38999938964801</c:v>
                </c:pt>
                <c:pt idx="1005">
                  <c:v>137</c:v>
                </c:pt>
                <c:pt idx="1006">
                  <c:v>135.61000061035099</c:v>
                </c:pt>
                <c:pt idx="1007">
                  <c:v>129.74000549316401</c:v>
                </c:pt>
                <c:pt idx="1008">
                  <c:v>132.100006103515</c:v>
                </c:pt>
                <c:pt idx="1009">
                  <c:v>128.16000366210901</c:v>
                </c:pt>
                <c:pt idx="1010">
                  <c:v>133.100006103515</c:v>
                </c:pt>
                <c:pt idx="1011">
                  <c:v>134.13999938964801</c:v>
                </c:pt>
                <c:pt idx="1012">
                  <c:v>133.46000671386699</c:v>
                </c:pt>
                <c:pt idx="1013">
                  <c:v>136.100006103515</c:v>
                </c:pt>
                <c:pt idx="1014">
                  <c:v>135.49000549316401</c:v>
                </c:pt>
                <c:pt idx="1015">
                  <c:v>135.75</c:v>
                </c:pt>
                <c:pt idx="1016">
                  <c:v>136.47000122070301</c:v>
                </c:pt>
                <c:pt idx="1017">
                  <c:v>138.67999267578099</c:v>
                </c:pt>
                <c:pt idx="1018">
                  <c:v>139.350006103515</c:v>
                </c:pt>
                <c:pt idx="1019">
                  <c:v>140.83999633789</c:v>
                </c:pt>
                <c:pt idx="1020">
                  <c:v>142.17999267578099</c:v>
                </c:pt>
                <c:pt idx="1021">
                  <c:v>141.509994506835</c:v>
                </c:pt>
                <c:pt idx="1022">
                  <c:v>141.16000366210901</c:v>
                </c:pt>
                <c:pt idx="1023">
                  <c:v>144.33000183105401</c:v>
                </c:pt>
                <c:pt idx="1024">
                  <c:v>147.24000549316401</c:v>
                </c:pt>
                <c:pt idx="1025">
                  <c:v>145.86999511718699</c:v>
                </c:pt>
                <c:pt idx="1026">
                  <c:v>143.97000122070301</c:v>
                </c:pt>
                <c:pt idx="1027">
                  <c:v>146.13999938964801</c:v>
                </c:pt>
                <c:pt idx="1028">
                  <c:v>142.88999938964801</c:v>
                </c:pt>
                <c:pt idx="1029">
                  <c:v>143.38999938964801</c:v>
                </c:pt>
                <c:pt idx="1030">
                  <c:v>141.350006103515</c:v>
                </c:pt>
                <c:pt idx="1031">
                  <c:v>141.55999755859301</c:v>
                </c:pt>
                <c:pt idx="1032">
                  <c:v>138.16000366210901</c:v>
                </c:pt>
                <c:pt idx="1033">
                  <c:v>136.36999511718699</c:v>
                </c:pt>
                <c:pt idx="1034">
                  <c:v>141.350006103515</c:v>
                </c:pt>
                <c:pt idx="1035">
                  <c:v>142.14999389648401</c:v>
                </c:pt>
                <c:pt idx="1036">
                  <c:v>142.41000366210901</c:v>
                </c:pt>
                <c:pt idx="1037">
                  <c:v>142.100006103515</c:v>
                </c:pt>
                <c:pt idx="1038">
                  <c:v>142.78999328613199</c:v>
                </c:pt>
                <c:pt idx="1039">
                  <c:v>140.02999877929599</c:v>
                </c:pt>
                <c:pt idx="1040">
                  <c:v>146.36999511718699</c:v>
                </c:pt>
                <c:pt idx="1041">
                  <c:v>147.07000732421801</c:v>
                </c:pt>
                <c:pt idx="1042">
                  <c:v>148.33000183105401</c:v>
                </c:pt>
                <c:pt idx="1043">
                  <c:v>150.25</c:v>
                </c:pt>
                <c:pt idx="1044">
                  <c:v>151.24000549316401</c:v>
                </c:pt>
                <c:pt idx="1045">
                  <c:v>151.80000305175699</c:v>
                </c:pt>
                <c:pt idx="1046">
                  <c:v>152.11000061035099</c:v>
                </c:pt>
                <c:pt idx="1047">
                  <c:v>151.88999938964801</c:v>
                </c:pt>
                <c:pt idx="1048">
                  <c:v>152.11000061035099</c:v>
                </c:pt>
                <c:pt idx="1049">
                  <c:v>155.44000244140599</c:v>
                </c:pt>
                <c:pt idx="1050">
                  <c:v>155.83000183105401</c:v>
                </c:pt>
                <c:pt idx="1051">
                  <c:v>155.600006103515</c:v>
                </c:pt>
                <c:pt idx="1052">
                  <c:v>156.669998168945</c:v>
                </c:pt>
                <c:pt idx="1053">
                  <c:v>155.16000366210901</c:v>
                </c:pt>
                <c:pt idx="1054">
                  <c:v>158.80000305175699</c:v>
                </c:pt>
                <c:pt idx="1055">
                  <c:v>155.47999572753901</c:v>
                </c:pt>
                <c:pt idx="1056">
                  <c:v>158.24000549316401</c:v>
                </c:pt>
                <c:pt idx="1057">
                  <c:v>161.36999511718699</c:v>
                </c:pt>
                <c:pt idx="1058">
                  <c:v>163.41000366210901</c:v>
                </c:pt>
                <c:pt idx="1059">
                  <c:v>166.94000244140599</c:v>
                </c:pt>
                <c:pt idx="1060">
                  <c:v>165.30999755859301</c:v>
                </c:pt>
                <c:pt idx="1061">
                  <c:v>163.44999694824199</c:v>
                </c:pt>
                <c:pt idx="1062">
                  <c:v>164.80000305175699</c:v>
                </c:pt>
                <c:pt idx="1063">
                  <c:v>163.17999267578099</c:v>
                </c:pt>
                <c:pt idx="1064">
                  <c:v>159.07000732421801</c:v>
                </c:pt>
                <c:pt idx="1065">
                  <c:v>160.419998168945</c:v>
                </c:pt>
                <c:pt idx="1066">
                  <c:v>163.02000427246</c:v>
                </c:pt>
                <c:pt idx="1067">
                  <c:v>167.509994506835</c:v>
                </c:pt>
                <c:pt idx="1068">
                  <c:v>169.169998168945</c:v>
                </c:pt>
                <c:pt idx="1069">
                  <c:v>169.11000061035099</c:v>
                </c:pt>
                <c:pt idx="1070">
                  <c:v>170.94999694824199</c:v>
                </c:pt>
                <c:pt idx="1071">
                  <c:v>169.30999755859301</c:v>
                </c:pt>
                <c:pt idx="1072">
                  <c:v>165.83000183105401</c:v>
                </c:pt>
                <c:pt idx="1073">
                  <c:v>166.61999511718699</c:v>
                </c:pt>
                <c:pt idx="1074">
                  <c:v>163.64999389648401</c:v>
                </c:pt>
                <c:pt idx="1075">
                  <c:v>166.03999328613199</c:v>
                </c:pt>
                <c:pt idx="1076">
                  <c:v>169.33000183105401</c:v>
                </c:pt>
                <c:pt idx="1077">
                  <c:v>170.72000122070301</c:v>
                </c:pt>
                <c:pt idx="1078">
                  <c:v>168.91000366210901</c:v>
                </c:pt>
                <c:pt idx="1079">
                  <c:v>168.88999938964801</c:v>
                </c:pt>
                <c:pt idx="1080">
                  <c:v>170.259994506835</c:v>
                </c:pt>
                <c:pt idx="1081">
                  <c:v>174.38999938964801</c:v>
                </c:pt>
                <c:pt idx="1082">
                  <c:v>175.94999694824199</c:v>
                </c:pt>
                <c:pt idx="1083">
                  <c:v>176.21000671386699</c:v>
                </c:pt>
                <c:pt idx="1084">
                  <c:v>177.28999328613199</c:v>
                </c:pt>
                <c:pt idx="1085">
                  <c:v>180.05000305175699</c:v>
                </c:pt>
                <c:pt idx="1086">
                  <c:v>180.80999755859301</c:v>
                </c:pt>
                <c:pt idx="1087">
                  <c:v>181</c:v>
                </c:pt>
                <c:pt idx="1088">
                  <c:v>180.94000244140599</c:v>
                </c:pt>
                <c:pt idx="1089">
                  <c:v>178.11000061035099</c:v>
                </c:pt>
                <c:pt idx="1090">
                  <c:v>181.55999755859301</c:v>
                </c:pt>
                <c:pt idx="1091">
                  <c:v>183.850006103515</c:v>
                </c:pt>
                <c:pt idx="1092">
                  <c:v>182.88999938964801</c:v>
                </c:pt>
                <c:pt idx="1093">
                  <c:v>184.13999938964801</c:v>
                </c:pt>
                <c:pt idx="1094">
                  <c:v>183.63999938964801</c:v>
                </c:pt>
                <c:pt idx="1095">
                  <c:v>178.88999938964801</c:v>
                </c:pt>
                <c:pt idx="1096">
                  <c:v>178.17999267578099</c:v>
                </c:pt>
                <c:pt idx="1097">
                  <c:v>179.67999267578099</c:v>
                </c:pt>
                <c:pt idx="1098">
                  <c:v>184.02000427246</c:v>
                </c:pt>
                <c:pt idx="1099">
                  <c:v>183.88999938964801</c:v>
                </c:pt>
                <c:pt idx="1100">
                  <c:v>186.28999328613199</c:v>
                </c:pt>
                <c:pt idx="1101">
                  <c:v>188.259994506835</c:v>
                </c:pt>
                <c:pt idx="1102">
                  <c:v>184.66000366210901</c:v>
                </c:pt>
                <c:pt idx="1103">
                  <c:v>186.19999694824199</c:v>
                </c:pt>
                <c:pt idx="1104">
                  <c:v>185.49000549316401</c:v>
                </c:pt>
                <c:pt idx="1105">
                  <c:v>186.39999389648401</c:v>
                </c:pt>
                <c:pt idx="1106">
                  <c:v>181.509994506835</c:v>
                </c:pt>
                <c:pt idx="1107">
                  <c:v>186.38999938964801</c:v>
                </c:pt>
                <c:pt idx="1108">
                  <c:v>186.28999328613199</c:v>
                </c:pt>
                <c:pt idx="1109">
                  <c:v>188.05999755859301</c:v>
                </c:pt>
                <c:pt idx="1110">
                  <c:v>187.96000671386699</c:v>
                </c:pt>
                <c:pt idx="1111">
                  <c:v>188.05000305175699</c:v>
                </c:pt>
                <c:pt idx="1112">
                  <c:v>190.350006103515</c:v>
                </c:pt>
                <c:pt idx="1113">
                  <c:v>192.67999267578099</c:v>
                </c:pt>
                <c:pt idx="1114">
                  <c:v>195.38000488281199</c:v>
                </c:pt>
                <c:pt idx="1115">
                  <c:v>194.13000488281199</c:v>
                </c:pt>
                <c:pt idx="1116">
                  <c:v>195.94000244140599</c:v>
                </c:pt>
                <c:pt idx="1117">
                  <c:v>195.82000732421801</c:v>
                </c:pt>
                <c:pt idx="1118">
                  <c:v>198.19999694824199</c:v>
                </c:pt>
                <c:pt idx="1119">
                  <c:v>196.61000061035099</c:v>
                </c:pt>
                <c:pt idx="1120">
                  <c:v>197.71000671386699</c:v>
                </c:pt>
                <c:pt idx="1121">
                  <c:v>197.72000122070301</c:v>
                </c:pt>
                <c:pt idx="1122">
                  <c:v>192.5</c:v>
                </c:pt>
                <c:pt idx="1123">
                  <c:v>193.24000549316401</c:v>
                </c:pt>
                <c:pt idx="1124">
                  <c:v>195.72000122070301</c:v>
                </c:pt>
                <c:pt idx="1125">
                  <c:v>199.19000244140599</c:v>
                </c:pt>
                <c:pt idx="1126">
                  <c:v>200.71000671386699</c:v>
                </c:pt>
                <c:pt idx="1127">
                  <c:v>201.11000061035099</c:v>
                </c:pt>
                <c:pt idx="1128">
                  <c:v>199.13000488281199</c:v>
                </c:pt>
                <c:pt idx="1129">
                  <c:v>200.69999694824199</c:v>
                </c:pt>
                <c:pt idx="1130">
                  <c:v>197.89999389648401</c:v>
                </c:pt>
                <c:pt idx="1131">
                  <c:v>196.52000427246</c:v>
                </c:pt>
                <c:pt idx="1132">
                  <c:v>190.53999328613199</c:v>
                </c:pt>
                <c:pt idx="1133">
                  <c:v>188.47000122070301</c:v>
                </c:pt>
                <c:pt idx="1134">
                  <c:v>196.42999267578099</c:v>
                </c:pt>
                <c:pt idx="1135">
                  <c:v>201.66000366210901</c:v>
                </c:pt>
                <c:pt idx="1136">
                  <c:v>203.33999633789</c:v>
                </c:pt>
                <c:pt idx="1137">
                  <c:v>204.24000549316401</c:v>
                </c:pt>
                <c:pt idx="1138">
                  <c:v>206.67999267578099</c:v>
                </c:pt>
                <c:pt idx="1139">
                  <c:v>207.19999694824199</c:v>
                </c:pt>
                <c:pt idx="1140">
                  <c:v>208</c:v>
                </c:pt>
                <c:pt idx="1141">
                  <c:v>200.88999938964801</c:v>
                </c:pt>
                <c:pt idx="1142">
                  <c:v>206.52000427246</c:v>
                </c:pt>
                <c:pt idx="1143">
                  <c:v>208.44000244140599</c:v>
                </c:pt>
                <c:pt idx="1144">
                  <c:v>205.42999267578099</c:v>
                </c:pt>
                <c:pt idx="1145">
                  <c:v>204.25</c:v>
                </c:pt>
                <c:pt idx="1146">
                  <c:v>201.63000488281199</c:v>
                </c:pt>
                <c:pt idx="1147">
                  <c:v>204.97000122070301</c:v>
                </c:pt>
                <c:pt idx="1148">
                  <c:v>199.44999694824199</c:v>
                </c:pt>
                <c:pt idx="1149">
                  <c:v>205.55000305175699</c:v>
                </c:pt>
                <c:pt idx="1150">
                  <c:v>209.77999877929599</c:v>
                </c:pt>
                <c:pt idx="1151">
                  <c:v>211.24000549316401</c:v>
                </c:pt>
                <c:pt idx="1152">
                  <c:v>210.66000366210901</c:v>
                </c:pt>
                <c:pt idx="1153">
                  <c:v>207.5</c:v>
                </c:pt>
                <c:pt idx="1154">
                  <c:v>205.83000183105401</c:v>
                </c:pt>
                <c:pt idx="1155">
                  <c:v>210.41000366210901</c:v>
                </c:pt>
                <c:pt idx="1156">
                  <c:v>205.74000549316401</c:v>
                </c:pt>
                <c:pt idx="1157">
                  <c:v>206.44000244140599</c:v>
                </c:pt>
                <c:pt idx="1158">
                  <c:v>210.03999328613199</c:v>
                </c:pt>
                <c:pt idx="1159">
                  <c:v>207.94999694824199</c:v>
                </c:pt>
                <c:pt idx="1160">
                  <c:v>211.64999389648401</c:v>
                </c:pt>
                <c:pt idx="1161">
                  <c:v>210.72000122070301</c:v>
                </c:pt>
                <c:pt idx="1162">
                  <c:v>211.61999511718699</c:v>
                </c:pt>
                <c:pt idx="1163">
                  <c:v>212.44000244140599</c:v>
                </c:pt>
                <c:pt idx="1164">
                  <c:v>212.99000549316401</c:v>
                </c:pt>
                <c:pt idx="1165">
                  <c:v>211.13999938964801</c:v>
                </c:pt>
                <c:pt idx="1166">
                  <c:v>209.77000427246</c:v>
                </c:pt>
                <c:pt idx="1167">
                  <c:v>210.009994506835</c:v>
                </c:pt>
                <c:pt idx="1168">
                  <c:v>210.80999755859301</c:v>
                </c:pt>
                <c:pt idx="1169">
                  <c:v>209.82000732421801</c:v>
                </c:pt>
                <c:pt idx="1170">
                  <c:v>207.30999755859301</c:v>
                </c:pt>
                <c:pt idx="1171">
                  <c:v>207.47999572753901</c:v>
                </c:pt>
                <c:pt idx="1172">
                  <c:v>212.47999572753901</c:v>
                </c:pt>
                <c:pt idx="1173">
                  <c:v>208</c:v>
                </c:pt>
                <c:pt idx="1174">
                  <c:v>210.5</c:v>
                </c:pt>
                <c:pt idx="1175">
                  <c:v>207.94999694824199</c:v>
                </c:pt>
                <c:pt idx="1176">
                  <c:v>209.419998168945</c:v>
                </c:pt>
                <c:pt idx="1177">
                  <c:v>197.83000183105401</c:v>
                </c:pt>
                <c:pt idx="1178">
                  <c:v>199.27999877929599</c:v>
                </c:pt>
                <c:pt idx="1179">
                  <c:v>192.58999633789</c:v>
                </c:pt>
                <c:pt idx="1180">
                  <c:v>196.74000549316401</c:v>
                </c:pt>
                <c:pt idx="1181">
                  <c:v>195.44999694824199</c:v>
                </c:pt>
                <c:pt idx="1182">
                  <c:v>192.850006103515</c:v>
                </c:pt>
                <c:pt idx="1183">
                  <c:v>195</c:v>
                </c:pt>
                <c:pt idx="1184">
                  <c:v>201.33000183105401</c:v>
                </c:pt>
                <c:pt idx="1185">
                  <c:v>203.27000427246</c:v>
                </c:pt>
                <c:pt idx="1186">
                  <c:v>207.509994506835</c:v>
                </c:pt>
                <c:pt idx="1187">
                  <c:v>207.92999267578099</c:v>
                </c:pt>
                <c:pt idx="1188">
                  <c:v>210.03999328613199</c:v>
                </c:pt>
                <c:pt idx="1189">
                  <c:v>202.53999328613199</c:v>
                </c:pt>
                <c:pt idx="1190">
                  <c:v>209.30999755859301</c:v>
                </c:pt>
                <c:pt idx="1191">
                  <c:v>209.55999755859301</c:v>
                </c:pt>
                <c:pt idx="1192">
                  <c:v>209.61999511718699</c:v>
                </c:pt>
                <c:pt idx="1193">
                  <c:v>201.88000488281199</c:v>
                </c:pt>
                <c:pt idx="1194">
                  <c:v>200.02000427246</c:v>
                </c:pt>
                <c:pt idx="1195">
                  <c:v>205.67999267578099</c:v>
                </c:pt>
                <c:pt idx="1196">
                  <c:v>203.86999511718699</c:v>
                </c:pt>
                <c:pt idx="1197">
                  <c:v>191.919998168945</c:v>
                </c:pt>
                <c:pt idx="1198">
                  <c:v>187.80999755859301</c:v>
                </c:pt>
                <c:pt idx="1199">
                  <c:v>190.52000427246</c:v>
                </c:pt>
                <c:pt idx="1200">
                  <c:v>193.72000122070301</c:v>
                </c:pt>
                <c:pt idx="1201">
                  <c:v>187.94999694824199</c:v>
                </c:pt>
                <c:pt idx="1202">
                  <c:v>186.63000488281199</c:v>
                </c:pt>
                <c:pt idx="1203">
                  <c:v>192</c:v>
                </c:pt>
                <c:pt idx="1204">
                  <c:v>195.08999633789</c:v>
                </c:pt>
                <c:pt idx="1205">
                  <c:v>200.42999267578099</c:v>
                </c:pt>
                <c:pt idx="1206">
                  <c:v>202.759994506835</c:v>
                </c:pt>
                <c:pt idx="1207">
                  <c:v>204.38000488281199</c:v>
                </c:pt>
                <c:pt idx="1208">
                  <c:v>203.11999511718699</c:v>
                </c:pt>
                <c:pt idx="1209">
                  <c:v>206.919998168945</c:v>
                </c:pt>
                <c:pt idx="1210">
                  <c:v>204.5</c:v>
                </c:pt>
                <c:pt idx="1211">
                  <c:v>207.77999877929599</c:v>
                </c:pt>
                <c:pt idx="1212">
                  <c:v>208.97000122070301</c:v>
                </c:pt>
                <c:pt idx="1213">
                  <c:v>206.33000183105401</c:v>
                </c:pt>
                <c:pt idx="1214">
                  <c:v>205.72000122070301</c:v>
                </c:pt>
                <c:pt idx="1215">
                  <c:v>204.759994506835</c:v>
                </c:pt>
                <c:pt idx="1216">
                  <c:v>205.49000549316401</c:v>
                </c:pt>
                <c:pt idx="1217">
                  <c:v>210.24000549316401</c:v>
                </c:pt>
                <c:pt idx="1218">
                  <c:v>210.27999877929599</c:v>
                </c:pt>
                <c:pt idx="1219">
                  <c:v>210.07000732421801</c:v>
                </c:pt>
                <c:pt idx="1220">
                  <c:v>206.52000427246</c:v>
                </c:pt>
                <c:pt idx="1221">
                  <c:v>203.24000549316401</c:v>
                </c:pt>
                <c:pt idx="1222">
                  <c:v>209.919998168945</c:v>
                </c:pt>
                <c:pt idx="1223">
                  <c:v>212.64999389648401</c:v>
                </c:pt>
                <c:pt idx="1224">
                  <c:v>215.83000183105401</c:v>
                </c:pt>
                <c:pt idx="1225">
                  <c:v>217.24000549316401</c:v>
                </c:pt>
                <c:pt idx="1226">
                  <c:v>217.11999511718699</c:v>
                </c:pt>
                <c:pt idx="1227">
                  <c:v>218.17999267578099</c:v>
                </c:pt>
                <c:pt idx="1228">
                  <c:v>218.46000671386699</c:v>
                </c:pt>
                <c:pt idx="1229">
                  <c:v>218.53999328613199</c:v>
                </c:pt>
                <c:pt idx="1230">
                  <c:v>217.28999328613199</c:v>
                </c:pt>
                <c:pt idx="1231">
                  <c:v>218.36999511718699</c:v>
                </c:pt>
                <c:pt idx="1232">
                  <c:v>213.27999877929599</c:v>
                </c:pt>
                <c:pt idx="1233">
                  <c:v>213.36999511718699</c:v>
                </c:pt>
                <c:pt idx="1234">
                  <c:v>215.99000549316401</c:v>
                </c:pt>
                <c:pt idx="1235">
                  <c:v>216.30000305175699</c:v>
                </c:pt>
                <c:pt idx="1236">
                  <c:v>215.03999328613199</c:v>
                </c:pt>
                <c:pt idx="1237">
                  <c:v>213.11999511718699</c:v>
                </c:pt>
                <c:pt idx="1238">
                  <c:v>213.97999572753901</c:v>
                </c:pt>
                <c:pt idx="1239">
                  <c:v>212.53999328613199</c:v>
                </c:pt>
                <c:pt idx="1240">
                  <c:v>208.55000305175699</c:v>
                </c:pt>
                <c:pt idx="1241">
                  <c:v>216.419998168945</c:v>
                </c:pt>
                <c:pt idx="1242">
                  <c:v>218.5</c:v>
                </c:pt>
                <c:pt idx="1243">
                  <c:v>221.52000427246</c:v>
                </c:pt>
                <c:pt idx="1244">
                  <c:v>219.67999267578099</c:v>
                </c:pt>
                <c:pt idx="1245">
                  <c:v>226.509994506835</c:v>
                </c:pt>
                <c:pt idx="1246">
                  <c:v>225.03999328613199</c:v>
                </c:pt>
                <c:pt idx="1247">
                  <c:v>225.71000671386699</c:v>
                </c:pt>
                <c:pt idx="1248">
                  <c:v>223.52999877929599</c:v>
                </c:pt>
                <c:pt idx="1249">
                  <c:v>227.21000671386699</c:v>
                </c:pt>
                <c:pt idx="1250">
                  <c:v>227.05000305175699</c:v>
                </c:pt>
                <c:pt idx="1251">
                  <c:v>226.74000549316401</c:v>
                </c:pt>
                <c:pt idx="1252">
                  <c:v>228.97000122070301</c:v>
                </c:pt>
                <c:pt idx="1253">
                  <c:v>229.33999633789</c:v>
                </c:pt>
                <c:pt idx="1254">
                  <c:v>231.509994506835</c:v>
                </c:pt>
                <c:pt idx="1255">
                  <c:v>235.08999633789</c:v>
                </c:pt>
                <c:pt idx="1256">
                  <c:v>236.74000549316401</c:v>
                </c:pt>
                <c:pt idx="1257">
                  <c:v>238.419998168945</c:v>
                </c:pt>
                <c:pt idx="1258">
                  <c:v>237.69000244140599</c:v>
                </c:pt>
                <c:pt idx="1259">
                  <c:v>237.02999877929599</c:v>
                </c:pt>
                <c:pt idx="1260">
                  <c:v>233.86000061035099</c:v>
                </c:pt>
                <c:pt idx="1261">
                  <c:v>235.74000549316401</c:v>
                </c:pt>
                <c:pt idx="1262">
                  <c:v>235.19999694824199</c:v>
                </c:pt>
                <c:pt idx="1263">
                  <c:v>232.509994506835</c:v>
                </c:pt>
                <c:pt idx="1264">
                  <c:v>234.58999633789</c:v>
                </c:pt>
                <c:pt idx="1265">
                  <c:v>238.08000183105401</c:v>
                </c:pt>
                <c:pt idx="1266">
                  <c:v>239.69999694824199</c:v>
                </c:pt>
                <c:pt idx="1267">
                  <c:v>238.97999572753901</c:v>
                </c:pt>
                <c:pt idx="1268">
                  <c:v>238.30999755859301</c:v>
                </c:pt>
                <c:pt idx="1269">
                  <c:v>241.71000671386699</c:v>
                </c:pt>
                <c:pt idx="1270">
                  <c:v>244.169998168945</c:v>
                </c:pt>
                <c:pt idx="1271">
                  <c:v>243.41000366210901</c:v>
                </c:pt>
                <c:pt idx="1272">
                  <c:v>242.63999938964801</c:v>
                </c:pt>
                <c:pt idx="1273">
                  <c:v>243.13000488281199</c:v>
                </c:pt>
                <c:pt idx="1274">
                  <c:v>241.80000305175699</c:v>
                </c:pt>
                <c:pt idx="1275">
                  <c:v>242.11000061035099</c:v>
                </c:pt>
                <c:pt idx="1276">
                  <c:v>245.55999755859301</c:v>
                </c:pt>
                <c:pt idx="1277">
                  <c:v>246.88000488281199</c:v>
                </c:pt>
                <c:pt idx="1278">
                  <c:v>246.91000366210901</c:v>
                </c:pt>
                <c:pt idx="1279">
                  <c:v>247.41000366210901</c:v>
                </c:pt>
                <c:pt idx="1280">
                  <c:v>244.11999511718699</c:v>
                </c:pt>
                <c:pt idx="1281">
                  <c:v>242.71000671386699</c:v>
                </c:pt>
                <c:pt idx="1282">
                  <c:v>244.55999755859301</c:v>
                </c:pt>
                <c:pt idx="1283">
                  <c:v>247.83999633789</c:v>
                </c:pt>
                <c:pt idx="1284">
                  <c:v>246.58000183105401</c:v>
                </c:pt>
                <c:pt idx="1285">
                  <c:v>249.19000244140599</c:v>
                </c:pt>
                <c:pt idx="1286">
                  <c:v>249.44000244140599</c:v>
                </c:pt>
                <c:pt idx="1287">
                  <c:v>251.22999572753901</c:v>
                </c:pt>
                <c:pt idx="1288">
                  <c:v>254.36999511718699</c:v>
                </c:pt>
                <c:pt idx="1289">
                  <c:v>254.94999694824199</c:v>
                </c:pt>
                <c:pt idx="1290">
                  <c:v>257.10998535156199</c:v>
                </c:pt>
                <c:pt idx="1291">
                  <c:v>257.70999145507801</c:v>
                </c:pt>
                <c:pt idx="1292">
                  <c:v>258.45001220703102</c:v>
                </c:pt>
                <c:pt idx="1293">
                  <c:v>258.08999633789</c:v>
                </c:pt>
                <c:pt idx="1294">
                  <c:v>257.85998535156199</c:v>
                </c:pt>
                <c:pt idx="1295">
                  <c:v>260.35998535156199</c:v>
                </c:pt>
                <c:pt idx="1296">
                  <c:v>264.45999145507801</c:v>
                </c:pt>
                <c:pt idx="1297">
                  <c:v>265.510009765625</c:v>
                </c:pt>
                <c:pt idx="1298">
                  <c:v>266.510009765625</c:v>
                </c:pt>
                <c:pt idx="1299">
                  <c:v>267.510009765625</c:v>
                </c:pt>
                <c:pt idx="1300">
                  <c:v>266.85998535156199</c:v>
                </c:pt>
                <c:pt idx="1301">
                  <c:v>273.42001342773398</c:v>
                </c:pt>
                <c:pt idx="1302">
                  <c:v>277.92001342773398</c:v>
                </c:pt>
                <c:pt idx="1303">
                  <c:v>280.41000366210898</c:v>
                </c:pt>
                <c:pt idx="1304">
                  <c:v>286.579986572265</c:v>
                </c:pt>
                <c:pt idx="1305">
                  <c:v>275.45001220703102</c:v>
                </c:pt>
                <c:pt idx="1306">
                  <c:v>261.5</c:v>
                </c:pt>
                <c:pt idx="1307">
                  <c:v>273.10998535156199</c:v>
                </c:pt>
                <c:pt idx="1308">
                  <c:v>274.70999145507801</c:v>
                </c:pt>
                <c:pt idx="1309">
                  <c:v>269.079986572265</c:v>
                </c:pt>
                <c:pt idx="1310">
                  <c:v>278.86999511718699</c:v>
                </c:pt>
                <c:pt idx="1311">
                  <c:v>274.20001220703102</c:v>
                </c:pt>
                <c:pt idx="1312">
                  <c:v>258.04998779296801</c:v>
                </c:pt>
                <c:pt idx="1313">
                  <c:v>263.14999389648398</c:v>
                </c:pt>
                <c:pt idx="1314">
                  <c:v>259.72000122070301</c:v>
                </c:pt>
                <c:pt idx="1315">
                  <c:v>265.14999389648398</c:v>
                </c:pt>
                <c:pt idx="1316">
                  <c:v>266.60998535156199</c:v>
                </c:pt>
                <c:pt idx="1317">
                  <c:v>266.55999755859301</c:v>
                </c:pt>
                <c:pt idx="1318">
                  <c:v>266.01998901367102</c:v>
                </c:pt>
                <c:pt idx="1319">
                  <c:v>272.850006103515</c:v>
                </c:pt>
                <c:pt idx="1320">
                  <c:v>271.329986572265</c:v>
                </c:pt>
                <c:pt idx="1321">
                  <c:v>272.14999389648398</c:v>
                </c:pt>
                <c:pt idx="1322">
                  <c:v>273.600006103515</c:v>
                </c:pt>
                <c:pt idx="1323">
                  <c:v>278.19000244140602</c:v>
                </c:pt>
                <c:pt idx="1324">
                  <c:v>277.13000488281199</c:v>
                </c:pt>
                <c:pt idx="1325">
                  <c:v>274.739990234375</c:v>
                </c:pt>
                <c:pt idx="1326">
                  <c:v>271.27999877929602</c:v>
                </c:pt>
                <c:pt idx="1327">
                  <c:v>275.42001342773398</c:v>
                </c:pt>
                <c:pt idx="1328">
                  <c:v>279.58999633789</c:v>
                </c:pt>
                <c:pt idx="1329">
                  <c:v>279.67999267578102</c:v>
                </c:pt>
                <c:pt idx="1330">
                  <c:v>281.42001342773398</c:v>
                </c:pt>
                <c:pt idx="1331">
                  <c:v>283.600006103515</c:v>
                </c:pt>
                <c:pt idx="1332">
                  <c:v>283.16000366210898</c:v>
                </c:pt>
                <c:pt idx="1333">
                  <c:v>285.05999755859301</c:v>
                </c:pt>
                <c:pt idx="1334">
                  <c:v>287.510009765625</c:v>
                </c:pt>
                <c:pt idx="1335">
                  <c:v>290.30999755859301</c:v>
                </c:pt>
                <c:pt idx="1336">
                  <c:v>287.600006103515</c:v>
                </c:pt>
                <c:pt idx="1337">
                  <c:v>290.88000488281199</c:v>
                </c:pt>
                <c:pt idx="1338">
                  <c:v>291.989990234375</c:v>
                </c:pt>
                <c:pt idx="1339">
                  <c:v>290.72000122070301</c:v>
                </c:pt>
                <c:pt idx="1340">
                  <c:v>287.82000732421801</c:v>
                </c:pt>
                <c:pt idx="1341">
                  <c:v>275.95001220703102</c:v>
                </c:pt>
                <c:pt idx="1342">
                  <c:v>276.25</c:v>
                </c:pt>
                <c:pt idx="1343">
                  <c:v>265.329986572265</c:v>
                </c:pt>
                <c:pt idx="1344">
                  <c:v>271.89001464843699</c:v>
                </c:pt>
                <c:pt idx="1345">
                  <c:v>277.760009765625</c:v>
                </c:pt>
                <c:pt idx="1346">
                  <c:v>273.73001098632801</c:v>
                </c:pt>
                <c:pt idx="1347">
                  <c:v>263.25</c:v>
                </c:pt>
                <c:pt idx="1348">
                  <c:v>275.64999389648398</c:v>
                </c:pt>
                <c:pt idx="1349">
                  <c:v>263.57000732421801</c:v>
                </c:pt>
                <c:pt idx="1350">
                  <c:v>260.47000122070301</c:v>
                </c:pt>
                <c:pt idx="1351">
                  <c:v>240.69999694824199</c:v>
                </c:pt>
                <c:pt idx="1352">
                  <c:v>247.75</c:v>
                </c:pt>
                <c:pt idx="1353">
                  <c:v>252.38999938964801</c:v>
                </c:pt>
                <c:pt idx="1354">
                  <c:v>258.98001098632801</c:v>
                </c:pt>
                <c:pt idx="1355">
                  <c:v>266.45999145507801</c:v>
                </c:pt>
                <c:pt idx="1356">
                  <c:v>265.77999877929602</c:v>
                </c:pt>
                <c:pt idx="1357">
                  <c:v>270.05999755859301</c:v>
                </c:pt>
                <c:pt idx="1358">
                  <c:v>270.47000122070301</c:v>
                </c:pt>
                <c:pt idx="1359">
                  <c:v>277.36999511718699</c:v>
                </c:pt>
                <c:pt idx="1360">
                  <c:v>279.14001464843699</c:v>
                </c:pt>
                <c:pt idx="1361">
                  <c:v>280.42001342773398</c:v>
                </c:pt>
                <c:pt idx="1362">
                  <c:v>274.45999145507801</c:v>
                </c:pt>
                <c:pt idx="1363">
                  <c:v>281.30999755859301</c:v>
                </c:pt>
                <c:pt idx="1364">
                  <c:v>279.25</c:v>
                </c:pt>
                <c:pt idx="1365">
                  <c:v>282.48001098632801</c:v>
                </c:pt>
                <c:pt idx="1366">
                  <c:v>288.57000732421801</c:v>
                </c:pt>
                <c:pt idx="1367">
                  <c:v>290.16000366210898</c:v>
                </c:pt>
                <c:pt idx="1368">
                  <c:v>290.01998901367102</c:v>
                </c:pt>
                <c:pt idx="1369">
                  <c:v>293.41000366210898</c:v>
                </c:pt>
                <c:pt idx="1370">
                  <c:v>294.02999877929602</c:v>
                </c:pt>
                <c:pt idx="1371">
                  <c:v>288.100006103515</c:v>
                </c:pt>
                <c:pt idx="1372">
                  <c:v>285.83999633789</c:v>
                </c:pt>
                <c:pt idx="1373">
                  <c:v>282.77999877929602</c:v>
                </c:pt>
                <c:pt idx="1374">
                  <c:v>275.26998901367102</c:v>
                </c:pt>
                <c:pt idx="1375">
                  <c:v>287.64999389648398</c:v>
                </c:pt>
                <c:pt idx="1376">
                  <c:v>289.260009765625</c:v>
                </c:pt>
                <c:pt idx="1377">
                  <c:v>294</c:v>
                </c:pt>
                <c:pt idx="1378">
                  <c:v>293</c:v>
                </c:pt>
                <c:pt idx="1379">
                  <c:v>298.45999145507801</c:v>
                </c:pt>
                <c:pt idx="1380">
                  <c:v>300.64999389648398</c:v>
                </c:pt>
                <c:pt idx="1381">
                  <c:v>297.17001342773398</c:v>
                </c:pt>
                <c:pt idx="1382">
                  <c:v>302.010009765625</c:v>
                </c:pt>
                <c:pt idx="1383">
                  <c:v>292.61999511718699</c:v>
                </c:pt>
                <c:pt idx="1384">
                  <c:v>291.61999511718699</c:v>
                </c:pt>
                <c:pt idx="1385">
                  <c:v>288.850006103515</c:v>
                </c:pt>
                <c:pt idx="1386">
                  <c:v>284.850006103515</c:v>
                </c:pt>
                <c:pt idx="1387">
                  <c:v>292.45001220703102</c:v>
                </c:pt>
                <c:pt idx="1388">
                  <c:v>298.04998779296801</c:v>
                </c:pt>
                <c:pt idx="1389">
                  <c:v>301.08999633789</c:v>
                </c:pt>
                <c:pt idx="1390">
                  <c:v>298.27999877929602</c:v>
                </c:pt>
                <c:pt idx="1391">
                  <c:v>295.39999389648398</c:v>
                </c:pt>
                <c:pt idx="1392">
                  <c:v>294.350006103515</c:v>
                </c:pt>
                <c:pt idx="1393">
                  <c:v>296.27999877929602</c:v>
                </c:pt>
                <c:pt idx="1394">
                  <c:v>297.97000122070301</c:v>
                </c:pt>
                <c:pt idx="1395">
                  <c:v>301.600006103515</c:v>
                </c:pt>
                <c:pt idx="1396">
                  <c:v>306.14001464843699</c:v>
                </c:pt>
                <c:pt idx="1397">
                  <c:v>308.94000244140602</c:v>
                </c:pt>
                <c:pt idx="1398">
                  <c:v>311.79000854492102</c:v>
                </c:pt>
                <c:pt idx="1399">
                  <c:v>310.95999145507801</c:v>
                </c:pt>
                <c:pt idx="1400">
                  <c:v>314.30999755859301</c:v>
                </c:pt>
                <c:pt idx="1401">
                  <c:v>314.86999511718699</c:v>
                </c:pt>
                <c:pt idx="1402">
                  <c:v>317.32000732421801</c:v>
                </c:pt>
                <c:pt idx="1403">
                  <c:v>320.73001098632801</c:v>
                </c:pt>
                <c:pt idx="1404">
                  <c:v>322.85998535156199</c:v>
                </c:pt>
                <c:pt idx="1405">
                  <c:v>322.41000366210898</c:v>
                </c:pt>
                <c:pt idx="1406">
                  <c:v>325.70999145507801</c:v>
                </c:pt>
                <c:pt idx="1407">
                  <c:v>331.95001220703102</c:v>
                </c:pt>
                <c:pt idx="1408">
                  <c:v>328.76998901367102</c:v>
                </c:pt>
                <c:pt idx="1409">
                  <c:v>321.73001098632801</c:v>
                </c:pt>
                <c:pt idx="1410">
                  <c:v>332.20001220703102</c:v>
                </c:pt>
                <c:pt idx="1411">
                  <c:v>337.600006103515</c:v>
                </c:pt>
                <c:pt idx="1412">
                  <c:v>333.48001098632801</c:v>
                </c:pt>
                <c:pt idx="1413">
                  <c:v>296.260009765625</c:v>
                </c:pt>
                <c:pt idx="1414">
                  <c:v>297.45999145507801</c:v>
                </c:pt>
                <c:pt idx="1415">
                  <c:v>269.32000732421801</c:v>
                </c:pt>
                <c:pt idx="1416">
                  <c:v>228.80000305175699</c:v>
                </c:pt>
                <c:pt idx="1417">
                  <c:v>253.419998168945</c:v>
                </c:pt>
                <c:pt idx="1418">
                  <c:v>248.19000244140599</c:v>
                </c:pt>
                <c:pt idx="1419">
                  <c:v>278.20001220703102</c:v>
                </c:pt>
                <c:pt idx="1420">
                  <c:v>286.64001464843699</c:v>
                </c:pt>
                <c:pt idx="1421">
                  <c:v>282.97000122070301</c:v>
                </c:pt>
                <c:pt idx="1422">
                  <c:v>282.79000854492102</c:v>
                </c:pt>
                <c:pt idx="1423">
                  <c:v>292.44000244140602</c:v>
                </c:pt>
                <c:pt idx="1424">
                  <c:v>286.27999877929602</c:v>
                </c:pt>
                <c:pt idx="1425">
                  <c:v>295.44000244140602</c:v>
                </c:pt>
                <c:pt idx="1426">
                  <c:v>304.32000732421801</c:v>
                </c:pt>
                <c:pt idx="1427">
                  <c:v>319.33999633789</c:v>
                </c:pt>
                <c:pt idx="1428">
                  <c:v>304.20999145507801</c:v>
                </c:pt>
                <c:pt idx="1429">
                  <c:v>308.64001464843699</c:v>
                </c:pt>
                <c:pt idx="1430">
                  <c:v>300.04998779296801</c:v>
                </c:pt>
                <c:pt idx="1431">
                  <c:v>312.23001098632801</c:v>
                </c:pt>
                <c:pt idx="1432">
                  <c:v>317.58999633789</c:v>
                </c:pt>
                <c:pt idx="1433">
                  <c:v>321.72000122070301</c:v>
                </c:pt>
                <c:pt idx="1434">
                  <c:v>320.88000488281199</c:v>
                </c:pt>
                <c:pt idx="1435">
                  <c:v>326.51998901367102</c:v>
                </c:pt>
                <c:pt idx="1436">
                  <c:v>334.57000732421801</c:v>
                </c:pt>
                <c:pt idx="1437">
                  <c:v>336.83999633789</c:v>
                </c:pt>
                <c:pt idx="1438">
                  <c:v>339.48001098632801</c:v>
                </c:pt>
                <c:pt idx="1439">
                  <c:v>350.579986572265</c:v>
                </c:pt>
                <c:pt idx="1440">
                  <c:v>342.57000732421801</c:v>
                </c:pt>
                <c:pt idx="1441">
                  <c:v>334.05999755859301</c:v>
                </c:pt>
                <c:pt idx="1442">
                  <c:v>330.64999389648398</c:v>
                </c:pt>
                <c:pt idx="1443">
                  <c:v>328.73001098632801</c:v>
                </c:pt>
                <c:pt idx="1444">
                  <c:v>333.83999633789</c:v>
                </c:pt>
                <c:pt idx="1445">
                  <c:v>346.850006103515</c:v>
                </c:pt>
                <c:pt idx="1446">
                  <c:v>347.29000854492102</c:v>
                </c:pt>
                <c:pt idx="1447">
                  <c:v>345.77999877929602</c:v>
                </c:pt>
                <c:pt idx="1448">
                  <c:v>326.54000854492102</c:v>
                </c:pt>
                <c:pt idx="1449">
                  <c:v>350.16000366210898</c:v>
                </c:pt>
                <c:pt idx="1450">
                  <c:v>358.100006103515</c:v>
                </c:pt>
                <c:pt idx="1451">
                  <c:v>355.329986572265</c:v>
                </c:pt>
                <c:pt idx="1452">
                  <c:v>363.67001342773398</c:v>
                </c:pt>
                <c:pt idx="1453">
                  <c:v>369.850006103515</c:v>
                </c:pt>
                <c:pt idx="1454">
                  <c:v>366.29998779296801</c:v>
                </c:pt>
                <c:pt idx="1455">
                  <c:v>369.17999267578102</c:v>
                </c:pt>
                <c:pt idx="1456">
                  <c:v>369</c:v>
                </c:pt>
                <c:pt idx="1457">
                  <c:v>373.88000488281199</c:v>
                </c:pt>
                <c:pt idx="1458">
                  <c:v>381.260009765625</c:v>
                </c:pt>
                <c:pt idx="1459">
                  <c:v>375.70001220703102</c:v>
                </c:pt>
                <c:pt idx="1460">
                  <c:v>382.88000488281199</c:v>
                </c:pt>
                <c:pt idx="1461">
                  <c:v>370.07000732421801</c:v>
                </c:pt>
                <c:pt idx="1462">
                  <c:v>387.70999145507801</c:v>
                </c:pt>
                <c:pt idx="1463">
                  <c:v>392.64001464843699</c:v>
                </c:pt>
                <c:pt idx="1464">
                  <c:v>390.02999877929602</c:v>
                </c:pt>
                <c:pt idx="1465">
                  <c:v>380.35998535156199</c:v>
                </c:pt>
                <c:pt idx="1466">
                  <c:v>383.63000488281199</c:v>
                </c:pt>
                <c:pt idx="1467">
                  <c:v>394.05999755859301</c:v>
                </c:pt>
                <c:pt idx="1468">
                  <c:v>389.48001098632801</c:v>
                </c:pt>
                <c:pt idx="1469">
                  <c:v>395.98001098632801</c:v>
                </c:pt>
                <c:pt idx="1470">
                  <c:v>400.60998535156199</c:v>
                </c:pt>
                <c:pt idx="1471">
                  <c:v>411.489990234375</c:v>
                </c:pt>
                <c:pt idx="1472">
                  <c:v>417.260009765625</c:v>
                </c:pt>
                <c:pt idx="1473">
                  <c:v>416.739990234375</c:v>
                </c:pt>
                <c:pt idx="1474">
                  <c:v>417.29998779296801</c:v>
                </c:pt>
                <c:pt idx="1475">
                  <c:v>422.11999511718699</c:v>
                </c:pt>
                <c:pt idx="1476">
                  <c:v>416.579986572265</c:v>
                </c:pt>
                <c:pt idx="1477">
                  <c:v>414.94000244140602</c:v>
                </c:pt>
                <c:pt idx="1478">
                  <c:v>420.04000854492102</c:v>
                </c:pt>
                <c:pt idx="1479">
                  <c:v>422.600006103515</c:v>
                </c:pt>
                <c:pt idx="1480">
                  <c:v>424.30999755859301</c:v>
                </c:pt>
                <c:pt idx="1481">
                  <c:v>414.92001342773398</c:v>
                </c:pt>
                <c:pt idx="1482">
                  <c:v>426.60998535156199</c:v>
                </c:pt>
                <c:pt idx="1483">
                  <c:v>433.72000122070301</c:v>
                </c:pt>
                <c:pt idx="1484">
                  <c:v>435.51998901367102</c:v>
                </c:pt>
                <c:pt idx="1485">
                  <c:v>431.33999633789</c:v>
                </c:pt>
                <c:pt idx="1486">
                  <c:v>439.94000244140602</c:v>
                </c:pt>
                <c:pt idx="1487">
                  <c:v>438.510009765625</c:v>
                </c:pt>
                <c:pt idx="1488">
                  <c:v>442.489990234375</c:v>
                </c:pt>
                <c:pt idx="1489">
                  <c:v>445.92001342773398</c:v>
                </c:pt>
                <c:pt idx="1490">
                  <c:v>443.35998535156199</c:v>
                </c:pt>
                <c:pt idx="1491">
                  <c:v>450.25</c:v>
                </c:pt>
                <c:pt idx="1492">
                  <c:v>453.079986572265</c:v>
                </c:pt>
                <c:pt idx="1493">
                  <c:v>445.44000244140602</c:v>
                </c:pt>
                <c:pt idx="1494">
                  <c:v>441.39999389648398</c:v>
                </c:pt>
                <c:pt idx="1495">
                  <c:v>443.91000366210898</c:v>
                </c:pt>
                <c:pt idx="1496">
                  <c:v>434.239990234375</c:v>
                </c:pt>
                <c:pt idx="1497">
                  <c:v>437.85998535156199</c:v>
                </c:pt>
                <c:pt idx="1498">
                  <c:v>445.86999511718699</c:v>
                </c:pt>
                <c:pt idx="1499">
                  <c:v>453.11999511718699</c:v>
                </c:pt>
                <c:pt idx="1500">
                  <c:v>459.25</c:v>
                </c:pt>
                <c:pt idx="1501">
                  <c:v>468.52999877929602</c:v>
                </c:pt>
                <c:pt idx="1502">
                  <c:v>467.26998901367102</c:v>
                </c:pt>
                <c:pt idx="1503">
                  <c:v>468.89001464843699</c:v>
                </c:pt>
                <c:pt idx="1504">
                  <c:v>458.97000122070301</c:v>
                </c:pt>
                <c:pt idx="1505">
                  <c:v>453.42001342773398</c:v>
                </c:pt>
                <c:pt idx="1506">
                  <c:v>470.739990234375</c:v>
                </c:pt>
                <c:pt idx="1507">
                  <c:v>459.86999511718699</c:v>
                </c:pt>
                <c:pt idx="1508">
                  <c:v>470.600006103515</c:v>
                </c:pt>
                <c:pt idx="1509">
                  <c:v>474.95999145507801</c:v>
                </c:pt>
                <c:pt idx="1510">
                  <c:v>466.08999633789</c:v>
                </c:pt>
                <c:pt idx="1511">
                  <c:v>464.72000122070301</c:v>
                </c:pt>
                <c:pt idx="1512">
                  <c:v>437.98001098632801</c:v>
                </c:pt>
                <c:pt idx="1513">
                  <c:v>441.95001220703102</c:v>
                </c:pt>
                <c:pt idx="1514">
                  <c:v>448.70001220703102</c:v>
                </c:pt>
                <c:pt idx="1515">
                  <c:v>440.45999145507801</c:v>
                </c:pt>
                <c:pt idx="1516">
                  <c:v>434.23001098632801</c:v>
                </c:pt>
                <c:pt idx="1517">
                  <c:v>437.75</c:v>
                </c:pt>
                <c:pt idx="1518">
                  <c:v>432.17001342773398</c:v>
                </c:pt>
                <c:pt idx="1519">
                  <c:v>420.07000732421801</c:v>
                </c:pt>
                <c:pt idx="1520">
                  <c:v>444.51998901367102</c:v>
                </c:pt>
                <c:pt idx="1521">
                  <c:v>452.69000244140602</c:v>
                </c:pt>
                <c:pt idx="1522">
                  <c:v>452.92001342773398</c:v>
                </c:pt>
                <c:pt idx="1523">
                  <c:v>447.57000732421801</c:v>
                </c:pt>
                <c:pt idx="1524">
                  <c:v>437.79000854492102</c:v>
                </c:pt>
                <c:pt idx="1525">
                  <c:v>426.04000854492102</c:v>
                </c:pt>
                <c:pt idx="1526">
                  <c:v>412</c:v>
                </c:pt>
                <c:pt idx="1527">
                  <c:v>411.33999633789</c:v>
                </c:pt>
                <c:pt idx="1528">
                  <c:v>401.72000122070301</c:v>
                </c:pt>
                <c:pt idx="1529">
                  <c:v>389.63000488281199</c:v>
                </c:pt>
                <c:pt idx="1530">
                  <c:v>415.260009765625</c:v>
                </c:pt>
                <c:pt idx="1531">
                  <c:v>410.54000854492102</c:v>
                </c:pt>
                <c:pt idx="1532">
                  <c:v>389.79998779296801</c:v>
                </c:pt>
                <c:pt idx="1533">
                  <c:v>365.85998535156199</c:v>
                </c:pt>
                <c:pt idx="1534">
                  <c:v>390.079986572265</c:v>
                </c:pt>
                <c:pt idx="1535">
                  <c:v>381.239990234375</c:v>
                </c:pt>
                <c:pt idx="1536">
                  <c:v>388.67001342773398</c:v>
                </c:pt>
                <c:pt idx="1537">
                  <c:v>385.13000488281199</c:v>
                </c:pt>
                <c:pt idx="1538">
                  <c:v>395.08999633789</c:v>
                </c:pt>
                <c:pt idx="1539">
                  <c:v>411.989990234375</c:v>
                </c:pt>
                <c:pt idx="1540">
                  <c:v>413.47000122070301</c:v>
                </c:pt>
                <c:pt idx="1541">
                  <c:v>427.100006103515</c:v>
                </c:pt>
                <c:pt idx="1542">
                  <c:v>422.14001464843699</c:v>
                </c:pt>
                <c:pt idx="1543">
                  <c:v>405.30999755859301</c:v>
                </c:pt>
                <c:pt idx="1544">
                  <c:v>392.239990234375</c:v>
                </c:pt>
                <c:pt idx="1545">
                  <c:v>406.600006103515</c:v>
                </c:pt>
                <c:pt idx="1546">
                  <c:v>385.55999755859301</c:v>
                </c:pt>
                <c:pt idx="1547">
                  <c:v>367.95001220703102</c:v>
                </c:pt>
                <c:pt idx="1548">
                  <c:v>357.17999267578102</c:v>
                </c:pt>
                <c:pt idx="1549">
                  <c:v>362.79000854492102</c:v>
                </c:pt>
                <c:pt idx="1550">
                  <c:v>357.63000488281199</c:v>
                </c:pt>
                <c:pt idx="1551">
                  <c:v>374.29000854492102</c:v>
                </c:pt>
                <c:pt idx="1552">
                  <c:v>389.01998901367102</c:v>
                </c:pt>
                <c:pt idx="1553">
                  <c:v>376.350006103515</c:v>
                </c:pt>
                <c:pt idx="1554">
                  <c:v>398.510009765625</c:v>
                </c:pt>
                <c:pt idx="1555">
                  <c:v>396.02999877929602</c:v>
                </c:pt>
                <c:pt idx="1556">
                  <c:v>402.329986572265</c:v>
                </c:pt>
                <c:pt idx="1557">
                  <c:v>406.91000366210898</c:v>
                </c:pt>
                <c:pt idx="1558">
                  <c:v>393.27999877929602</c:v>
                </c:pt>
                <c:pt idx="1559">
                  <c:v>383.26998901367102</c:v>
                </c:pt>
                <c:pt idx="1560">
                  <c:v>382.91000366210898</c:v>
                </c:pt>
                <c:pt idx="1561">
                  <c:v>382.42999267578102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53-4FC0-BD60-E6425CE72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243135"/>
        <c:axId val="1331246047"/>
      </c:scatterChart>
      <c:valAx>
        <c:axId val="1331243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246047"/>
        <c:crosses val="autoZero"/>
        <c:crossBetween val="midCat"/>
      </c:valAx>
      <c:valAx>
        <c:axId val="133124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243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SPY500_stock_price!$P$1</c:f>
              <c:strCache>
                <c:ptCount val="1"/>
                <c:pt idx="0">
                  <c:v>Interest_1M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SPY500_stock_price!$M$2:$M$1563</c:f>
              <c:numCache>
                <c:formatCode>_("$"* #,##0.00_);_("$"* \(#,##0.00\);_("$"* "-"??_);_(@_)</c:formatCode>
                <c:ptCount val="1562"/>
                <c:pt idx="0">
                  <c:v>43.9375</c:v>
                </c:pt>
                <c:pt idx="1">
                  <c:v>44.96875</c:v>
                </c:pt>
                <c:pt idx="2">
                  <c:v>44.59375</c:v>
                </c:pt>
                <c:pt idx="3">
                  <c:v>43.5625</c:v>
                </c:pt>
                <c:pt idx="4">
                  <c:v>44.40625</c:v>
                </c:pt>
                <c:pt idx="5">
                  <c:v>44.75</c:v>
                </c:pt>
                <c:pt idx="6">
                  <c:v>45.09375</c:v>
                </c:pt>
                <c:pt idx="7">
                  <c:v>45.03125</c:v>
                </c:pt>
                <c:pt idx="8">
                  <c:v>44.90625</c:v>
                </c:pt>
                <c:pt idx="9">
                  <c:v>44.09375</c:v>
                </c:pt>
                <c:pt idx="10">
                  <c:v>44.28125</c:v>
                </c:pt>
                <c:pt idx="11">
                  <c:v>44.9375</c:v>
                </c:pt>
                <c:pt idx="12">
                  <c:v>43.75</c:v>
                </c:pt>
                <c:pt idx="13">
                  <c:v>44.03125</c:v>
                </c:pt>
                <c:pt idx="14">
                  <c:v>44.34375</c:v>
                </c:pt>
                <c:pt idx="15">
                  <c:v>44</c:v>
                </c:pt>
                <c:pt idx="16">
                  <c:v>44.75</c:v>
                </c:pt>
                <c:pt idx="17">
                  <c:v>45.21875</c:v>
                </c:pt>
                <c:pt idx="18">
                  <c:v>45.28125</c:v>
                </c:pt>
                <c:pt idx="19">
                  <c:v>45.09375</c:v>
                </c:pt>
                <c:pt idx="20">
                  <c:v>44.5</c:v>
                </c:pt>
                <c:pt idx="21">
                  <c:v>44.78125</c:v>
                </c:pt>
                <c:pt idx="22">
                  <c:v>44.6875</c:v>
                </c:pt>
                <c:pt idx="23">
                  <c:v>44.96875</c:v>
                </c:pt>
                <c:pt idx="24">
                  <c:v>44.75</c:v>
                </c:pt>
                <c:pt idx="25">
                  <c:v>44.71875</c:v>
                </c:pt>
                <c:pt idx="26">
                  <c:v>44.84375</c:v>
                </c:pt>
                <c:pt idx="27">
                  <c:v>44.96875</c:v>
                </c:pt>
                <c:pt idx="28">
                  <c:v>45.125</c:v>
                </c:pt>
                <c:pt idx="29">
                  <c:v>45.8125</c:v>
                </c:pt>
                <c:pt idx="30">
                  <c:v>46.25</c:v>
                </c:pt>
                <c:pt idx="31">
                  <c:v>46.375</c:v>
                </c:pt>
                <c:pt idx="32">
                  <c:v>46.40625</c:v>
                </c:pt>
                <c:pt idx="33">
                  <c:v>45.8125</c:v>
                </c:pt>
                <c:pt idx="34">
                  <c:v>45.78125</c:v>
                </c:pt>
                <c:pt idx="35">
                  <c:v>46.15625</c:v>
                </c:pt>
                <c:pt idx="36">
                  <c:v>46.0625</c:v>
                </c:pt>
                <c:pt idx="37">
                  <c:v>47.0625</c:v>
                </c:pt>
                <c:pt idx="38">
                  <c:v>46.375</c:v>
                </c:pt>
                <c:pt idx="39">
                  <c:v>46.84375</c:v>
                </c:pt>
                <c:pt idx="40">
                  <c:v>46.0625</c:v>
                </c:pt>
                <c:pt idx="41">
                  <c:v>46.59375</c:v>
                </c:pt>
                <c:pt idx="42">
                  <c:v>46.3125</c:v>
                </c:pt>
                <c:pt idx="43">
                  <c:v>46.5</c:v>
                </c:pt>
                <c:pt idx="44">
                  <c:v>46.71875</c:v>
                </c:pt>
                <c:pt idx="45">
                  <c:v>46.59375</c:v>
                </c:pt>
                <c:pt idx="46">
                  <c:v>46.5625</c:v>
                </c:pt>
                <c:pt idx="47">
                  <c:v>46.75</c:v>
                </c:pt>
                <c:pt idx="48">
                  <c:v>46.59375</c:v>
                </c:pt>
                <c:pt idx="49">
                  <c:v>47.03125</c:v>
                </c:pt>
                <c:pt idx="50">
                  <c:v>47.40625</c:v>
                </c:pt>
                <c:pt idx="51">
                  <c:v>47.375</c:v>
                </c:pt>
                <c:pt idx="52">
                  <c:v>47.875</c:v>
                </c:pt>
                <c:pt idx="53">
                  <c:v>46.96875</c:v>
                </c:pt>
                <c:pt idx="54">
                  <c:v>47.15625</c:v>
                </c:pt>
                <c:pt idx="55">
                  <c:v>46.875</c:v>
                </c:pt>
                <c:pt idx="56">
                  <c:v>46.8125</c:v>
                </c:pt>
                <c:pt idx="57">
                  <c:v>46.6875</c:v>
                </c:pt>
                <c:pt idx="58">
                  <c:v>46.84375</c:v>
                </c:pt>
                <c:pt idx="59">
                  <c:v>46.96875</c:v>
                </c:pt>
                <c:pt idx="60">
                  <c:v>45.9375</c:v>
                </c:pt>
                <c:pt idx="61">
                  <c:v>44.59375</c:v>
                </c:pt>
                <c:pt idx="62">
                  <c:v>44.6875</c:v>
                </c:pt>
                <c:pt idx="63">
                  <c:v>44.59375</c:v>
                </c:pt>
                <c:pt idx="64">
                  <c:v>44.859375</c:v>
                </c:pt>
                <c:pt idx="65">
                  <c:v>45.09375</c:v>
                </c:pt>
                <c:pt idx="66">
                  <c:v>44.75</c:v>
                </c:pt>
                <c:pt idx="67">
                  <c:v>44.515625</c:v>
                </c:pt>
                <c:pt idx="68">
                  <c:v>45.5625</c:v>
                </c:pt>
                <c:pt idx="69">
                  <c:v>45.875</c:v>
                </c:pt>
                <c:pt idx="70">
                  <c:v>46.234375</c:v>
                </c:pt>
                <c:pt idx="71">
                  <c:v>46.109375</c:v>
                </c:pt>
                <c:pt idx="72">
                  <c:v>45.875</c:v>
                </c:pt>
                <c:pt idx="73">
                  <c:v>44.0625</c:v>
                </c:pt>
                <c:pt idx="74">
                  <c:v>44.5625</c:v>
                </c:pt>
                <c:pt idx="75">
                  <c:v>44.90625</c:v>
                </c:pt>
                <c:pt idx="76">
                  <c:v>45.390625</c:v>
                </c:pt>
                <c:pt idx="77">
                  <c:v>45.34375</c:v>
                </c:pt>
                <c:pt idx="78">
                  <c:v>45.90625</c:v>
                </c:pt>
                <c:pt idx="79">
                  <c:v>45.78125</c:v>
                </c:pt>
                <c:pt idx="80">
                  <c:v>46.328125</c:v>
                </c:pt>
                <c:pt idx="81">
                  <c:v>46.421875</c:v>
                </c:pt>
                <c:pt idx="82">
                  <c:v>47.6875</c:v>
                </c:pt>
                <c:pt idx="83">
                  <c:v>47.296875</c:v>
                </c:pt>
                <c:pt idx="84">
                  <c:v>47</c:v>
                </c:pt>
                <c:pt idx="85">
                  <c:v>47.015625</c:v>
                </c:pt>
                <c:pt idx="86">
                  <c:v>45.90625</c:v>
                </c:pt>
                <c:pt idx="87">
                  <c:v>46.171875</c:v>
                </c:pt>
                <c:pt idx="88">
                  <c:v>45.453125</c:v>
                </c:pt>
                <c:pt idx="89">
                  <c:v>47.046875</c:v>
                </c:pt>
                <c:pt idx="90">
                  <c:v>46.5625</c:v>
                </c:pt>
                <c:pt idx="91">
                  <c:v>47.65625</c:v>
                </c:pt>
                <c:pt idx="92">
                  <c:v>46.328125</c:v>
                </c:pt>
                <c:pt idx="93">
                  <c:v>46.40625</c:v>
                </c:pt>
                <c:pt idx="94">
                  <c:v>46.46875</c:v>
                </c:pt>
                <c:pt idx="95">
                  <c:v>45.46875</c:v>
                </c:pt>
                <c:pt idx="96">
                  <c:v>45.5625</c:v>
                </c:pt>
                <c:pt idx="97">
                  <c:v>45.046875</c:v>
                </c:pt>
                <c:pt idx="98">
                  <c:v>45.75</c:v>
                </c:pt>
                <c:pt idx="99">
                  <c:v>46.0625</c:v>
                </c:pt>
                <c:pt idx="100">
                  <c:v>45.5625</c:v>
                </c:pt>
                <c:pt idx="101">
                  <c:v>46.046875</c:v>
                </c:pt>
                <c:pt idx="102">
                  <c:v>46.734375</c:v>
                </c:pt>
                <c:pt idx="103">
                  <c:v>46.546875</c:v>
                </c:pt>
                <c:pt idx="104">
                  <c:v>47.109375</c:v>
                </c:pt>
                <c:pt idx="105">
                  <c:v>48.03125</c:v>
                </c:pt>
                <c:pt idx="106">
                  <c:v>48.359375</c:v>
                </c:pt>
                <c:pt idx="107">
                  <c:v>48.453125</c:v>
                </c:pt>
                <c:pt idx="108">
                  <c:v>49</c:v>
                </c:pt>
                <c:pt idx="109">
                  <c:v>48.78125</c:v>
                </c:pt>
                <c:pt idx="110">
                  <c:v>49.265625</c:v>
                </c:pt>
                <c:pt idx="111">
                  <c:v>49.5625</c:v>
                </c:pt>
                <c:pt idx="112">
                  <c:v>50.21875</c:v>
                </c:pt>
                <c:pt idx="113">
                  <c:v>50.109375</c:v>
                </c:pt>
                <c:pt idx="114">
                  <c:v>50.703125</c:v>
                </c:pt>
                <c:pt idx="115">
                  <c:v>51.078125</c:v>
                </c:pt>
                <c:pt idx="116">
                  <c:v>50.890625</c:v>
                </c:pt>
                <c:pt idx="117">
                  <c:v>51.59375</c:v>
                </c:pt>
                <c:pt idx="118">
                  <c:v>52.1875</c:v>
                </c:pt>
                <c:pt idx="119">
                  <c:v>52.75</c:v>
                </c:pt>
                <c:pt idx="120">
                  <c:v>52.09375</c:v>
                </c:pt>
                <c:pt idx="121">
                  <c:v>52.5625</c:v>
                </c:pt>
                <c:pt idx="122">
                  <c:v>53.546875</c:v>
                </c:pt>
                <c:pt idx="123">
                  <c:v>53.0625</c:v>
                </c:pt>
                <c:pt idx="124">
                  <c:v>53.96875</c:v>
                </c:pt>
                <c:pt idx="125">
                  <c:v>55.015625</c:v>
                </c:pt>
                <c:pt idx="126">
                  <c:v>54.40625</c:v>
                </c:pt>
                <c:pt idx="127">
                  <c:v>55.765625</c:v>
                </c:pt>
                <c:pt idx="128">
                  <c:v>56.046875</c:v>
                </c:pt>
                <c:pt idx="129">
                  <c:v>55.40625</c:v>
                </c:pt>
                <c:pt idx="130">
                  <c:v>56.296875</c:v>
                </c:pt>
                <c:pt idx="131">
                  <c:v>55.984375</c:v>
                </c:pt>
                <c:pt idx="132">
                  <c:v>55.65625</c:v>
                </c:pt>
                <c:pt idx="133">
                  <c:v>56.171875</c:v>
                </c:pt>
                <c:pt idx="134">
                  <c:v>56.296875</c:v>
                </c:pt>
                <c:pt idx="135">
                  <c:v>56.65625</c:v>
                </c:pt>
                <c:pt idx="136">
                  <c:v>57.546875</c:v>
                </c:pt>
                <c:pt idx="137">
                  <c:v>58.4375</c:v>
                </c:pt>
                <c:pt idx="138">
                  <c:v>58.3125</c:v>
                </c:pt>
                <c:pt idx="139">
                  <c:v>58.484375</c:v>
                </c:pt>
                <c:pt idx="140">
                  <c:v>58.40625</c:v>
                </c:pt>
                <c:pt idx="141">
                  <c:v>58.625</c:v>
                </c:pt>
                <c:pt idx="142">
                  <c:v>58.828125</c:v>
                </c:pt>
                <c:pt idx="143">
                  <c:v>58.1875</c:v>
                </c:pt>
                <c:pt idx="144">
                  <c:v>59.234375</c:v>
                </c:pt>
                <c:pt idx="145">
                  <c:v>59.53125</c:v>
                </c:pt>
                <c:pt idx="146">
                  <c:v>60.1875</c:v>
                </c:pt>
                <c:pt idx="147">
                  <c:v>60.328125</c:v>
                </c:pt>
                <c:pt idx="148">
                  <c:v>60.984375</c:v>
                </c:pt>
                <c:pt idx="149">
                  <c:v>62.15625</c:v>
                </c:pt>
                <c:pt idx="150">
                  <c:v>61.8125</c:v>
                </c:pt>
                <c:pt idx="151">
                  <c:v>61.203125</c:v>
                </c:pt>
                <c:pt idx="152">
                  <c:v>61.484375</c:v>
                </c:pt>
                <c:pt idx="153">
                  <c:v>61.59375</c:v>
                </c:pt>
                <c:pt idx="154">
                  <c:v>60.234375</c:v>
                </c:pt>
                <c:pt idx="155">
                  <c:v>61.265625</c:v>
                </c:pt>
                <c:pt idx="156">
                  <c:v>62.234375</c:v>
                </c:pt>
                <c:pt idx="157">
                  <c:v>63.640625</c:v>
                </c:pt>
                <c:pt idx="158">
                  <c:v>65.828125</c:v>
                </c:pt>
                <c:pt idx="159">
                  <c:v>64.9375</c:v>
                </c:pt>
                <c:pt idx="160">
                  <c:v>65.9375</c:v>
                </c:pt>
                <c:pt idx="161">
                  <c:v>64.890625</c:v>
                </c:pt>
                <c:pt idx="162">
                  <c:v>63.5</c:v>
                </c:pt>
                <c:pt idx="163">
                  <c:v>64.125</c:v>
                </c:pt>
                <c:pt idx="164">
                  <c:v>65.15625</c:v>
                </c:pt>
                <c:pt idx="165">
                  <c:v>64.6875</c:v>
                </c:pt>
                <c:pt idx="166">
                  <c:v>65.515625</c:v>
                </c:pt>
                <c:pt idx="167">
                  <c:v>63.71875</c:v>
                </c:pt>
                <c:pt idx="168">
                  <c:v>64.53125</c:v>
                </c:pt>
                <c:pt idx="169">
                  <c:v>65.4375</c:v>
                </c:pt>
                <c:pt idx="170">
                  <c:v>64.3125</c:v>
                </c:pt>
                <c:pt idx="171">
                  <c:v>65.375</c:v>
                </c:pt>
                <c:pt idx="172">
                  <c:v>67.1875</c:v>
                </c:pt>
                <c:pt idx="173">
                  <c:v>68.171875</c:v>
                </c:pt>
                <c:pt idx="174">
                  <c:v>66.875</c:v>
                </c:pt>
                <c:pt idx="175">
                  <c:v>67.625</c:v>
                </c:pt>
                <c:pt idx="176">
                  <c:v>66.9375</c:v>
                </c:pt>
                <c:pt idx="177">
                  <c:v>66.8125</c:v>
                </c:pt>
                <c:pt idx="178">
                  <c:v>67.109375</c:v>
                </c:pt>
                <c:pt idx="179">
                  <c:v>65.578125</c:v>
                </c:pt>
                <c:pt idx="180">
                  <c:v>64.5625</c:v>
                </c:pt>
                <c:pt idx="181">
                  <c:v>63.96875</c:v>
                </c:pt>
                <c:pt idx="182">
                  <c:v>63.71875</c:v>
                </c:pt>
                <c:pt idx="183">
                  <c:v>66.5625</c:v>
                </c:pt>
                <c:pt idx="184">
                  <c:v>66.21875</c:v>
                </c:pt>
                <c:pt idx="185">
                  <c:v>66.84375</c:v>
                </c:pt>
                <c:pt idx="186">
                  <c:v>66.859375</c:v>
                </c:pt>
                <c:pt idx="187">
                  <c:v>65.328125</c:v>
                </c:pt>
                <c:pt idx="188">
                  <c:v>65.9375</c:v>
                </c:pt>
                <c:pt idx="189">
                  <c:v>68.5625</c:v>
                </c:pt>
                <c:pt idx="190">
                  <c:v>68.640625</c:v>
                </c:pt>
                <c:pt idx="191">
                  <c:v>68.6875</c:v>
                </c:pt>
                <c:pt idx="192">
                  <c:v>70.34375</c:v>
                </c:pt>
                <c:pt idx="193">
                  <c:v>70.3125</c:v>
                </c:pt>
                <c:pt idx="194">
                  <c:v>71.21875</c:v>
                </c:pt>
                <c:pt idx="195">
                  <c:v>70.3125</c:v>
                </c:pt>
                <c:pt idx="196">
                  <c:v>70.59375</c:v>
                </c:pt>
                <c:pt idx="197">
                  <c:v>73.421875</c:v>
                </c:pt>
                <c:pt idx="198">
                  <c:v>74.03125</c:v>
                </c:pt>
                <c:pt idx="199">
                  <c:v>75.171875</c:v>
                </c:pt>
                <c:pt idx="200">
                  <c:v>76.015625</c:v>
                </c:pt>
                <c:pt idx="201">
                  <c:v>74.3125</c:v>
                </c:pt>
                <c:pt idx="202">
                  <c:v>73.3125</c:v>
                </c:pt>
                <c:pt idx="203">
                  <c:v>74.84375</c:v>
                </c:pt>
                <c:pt idx="204">
                  <c:v>75.875</c:v>
                </c:pt>
                <c:pt idx="205">
                  <c:v>75.09375</c:v>
                </c:pt>
                <c:pt idx="206">
                  <c:v>76.125</c:v>
                </c:pt>
                <c:pt idx="207">
                  <c:v>77.5625</c:v>
                </c:pt>
                <c:pt idx="208">
                  <c:v>76.75</c:v>
                </c:pt>
                <c:pt idx="209">
                  <c:v>78.40625</c:v>
                </c:pt>
                <c:pt idx="210">
                  <c:v>79.21875</c:v>
                </c:pt>
                <c:pt idx="211">
                  <c:v>81.1875</c:v>
                </c:pt>
                <c:pt idx="212">
                  <c:v>80.375</c:v>
                </c:pt>
                <c:pt idx="213">
                  <c:v>79.15625</c:v>
                </c:pt>
                <c:pt idx="214">
                  <c:v>80.84375</c:v>
                </c:pt>
                <c:pt idx="215">
                  <c:v>79.6875</c:v>
                </c:pt>
                <c:pt idx="216">
                  <c:v>78.4375</c:v>
                </c:pt>
                <c:pt idx="217">
                  <c:v>77</c:v>
                </c:pt>
                <c:pt idx="218">
                  <c:v>75.84375</c:v>
                </c:pt>
                <c:pt idx="219">
                  <c:v>73.375</c:v>
                </c:pt>
                <c:pt idx="220">
                  <c:v>76.5625</c:v>
                </c:pt>
                <c:pt idx="221">
                  <c:v>76.53125</c:v>
                </c:pt>
                <c:pt idx="222">
                  <c:v>81.4375</c:v>
                </c:pt>
                <c:pt idx="223">
                  <c:v>82.625</c:v>
                </c:pt>
                <c:pt idx="224">
                  <c:v>83.21875</c:v>
                </c:pt>
                <c:pt idx="225">
                  <c:v>84.78125</c:v>
                </c:pt>
                <c:pt idx="226">
                  <c:v>85.15625</c:v>
                </c:pt>
                <c:pt idx="227">
                  <c:v>86.375</c:v>
                </c:pt>
                <c:pt idx="228">
                  <c:v>89.71875</c:v>
                </c:pt>
                <c:pt idx="229">
                  <c:v>89.578125</c:v>
                </c:pt>
                <c:pt idx="230">
                  <c:v>88.90625</c:v>
                </c:pt>
                <c:pt idx="231">
                  <c:v>92.0625</c:v>
                </c:pt>
                <c:pt idx="232">
                  <c:v>91.78125</c:v>
                </c:pt>
                <c:pt idx="233">
                  <c:v>91.296875</c:v>
                </c:pt>
                <c:pt idx="234">
                  <c:v>94.03125</c:v>
                </c:pt>
                <c:pt idx="235">
                  <c:v>94.9375</c:v>
                </c:pt>
                <c:pt idx="236">
                  <c:v>93.375</c:v>
                </c:pt>
                <c:pt idx="237">
                  <c:v>89.78125</c:v>
                </c:pt>
                <c:pt idx="238">
                  <c:v>92.5625</c:v>
                </c:pt>
                <c:pt idx="239">
                  <c:v>90.375</c:v>
                </c:pt>
                <c:pt idx="240">
                  <c:v>93.140625</c:v>
                </c:pt>
                <c:pt idx="241">
                  <c:v>92.65625</c:v>
                </c:pt>
                <c:pt idx="242">
                  <c:v>95.03125</c:v>
                </c:pt>
                <c:pt idx="243">
                  <c:v>94.46875</c:v>
                </c:pt>
                <c:pt idx="244">
                  <c:v>96.640625</c:v>
                </c:pt>
                <c:pt idx="245">
                  <c:v>96.875</c:v>
                </c:pt>
                <c:pt idx="246">
                  <c:v>94.28125</c:v>
                </c:pt>
                <c:pt idx="247">
                  <c:v>94</c:v>
                </c:pt>
                <c:pt idx="248">
                  <c:v>92.0625</c:v>
                </c:pt>
                <c:pt idx="249">
                  <c:v>92.9375</c:v>
                </c:pt>
                <c:pt idx="250">
                  <c:v>93.0625</c:v>
                </c:pt>
                <c:pt idx="251">
                  <c:v>96.75</c:v>
                </c:pt>
                <c:pt idx="252">
                  <c:v>95.625</c:v>
                </c:pt>
                <c:pt idx="253">
                  <c:v>98.9375</c:v>
                </c:pt>
                <c:pt idx="254">
                  <c:v>95.75</c:v>
                </c:pt>
                <c:pt idx="255">
                  <c:v>94.78125</c:v>
                </c:pt>
                <c:pt idx="256">
                  <c:v>93.78125</c:v>
                </c:pt>
                <c:pt idx="257">
                  <c:v>97.5625</c:v>
                </c:pt>
                <c:pt idx="258">
                  <c:v>92.3125</c:v>
                </c:pt>
                <c:pt idx="259">
                  <c:v>96.3125</c:v>
                </c:pt>
                <c:pt idx="260">
                  <c:v>95.9375</c:v>
                </c:pt>
                <c:pt idx="261">
                  <c:v>98.3125</c:v>
                </c:pt>
                <c:pt idx="262">
                  <c:v>101.625</c:v>
                </c:pt>
                <c:pt idx="263">
                  <c:v>102</c:v>
                </c:pt>
                <c:pt idx="264">
                  <c:v>103.65625</c:v>
                </c:pt>
                <c:pt idx="265">
                  <c:v>105.125</c:v>
                </c:pt>
                <c:pt idx="266">
                  <c:v>105.9375</c:v>
                </c:pt>
                <c:pt idx="267">
                  <c:v>107.09375</c:v>
                </c:pt>
                <c:pt idx="268">
                  <c:v>109.875</c:v>
                </c:pt>
                <c:pt idx="269">
                  <c:v>109.625</c:v>
                </c:pt>
                <c:pt idx="270">
                  <c:v>112.59375</c:v>
                </c:pt>
                <c:pt idx="271">
                  <c:v>111.1875</c:v>
                </c:pt>
                <c:pt idx="272">
                  <c:v>112.28125</c:v>
                </c:pt>
                <c:pt idx="273">
                  <c:v>110.8125</c:v>
                </c:pt>
                <c:pt idx="274">
                  <c:v>112.59375</c:v>
                </c:pt>
                <c:pt idx="275">
                  <c:v>111.125</c:v>
                </c:pt>
                <c:pt idx="276">
                  <c:v>111.03125</c:v>
                </c:pt>
                <c:pt idx="277">
                  <c:v>111.25</c:v>
                </c:pt>
                <c:pt idx="278">
                  <c:v>109.03125</c:v>
                </c:pt>
                <c:pt idx="279">
                  <c:v>112</c:v>
                </c:pt>
                <c:pt idx="280">
                  <c:v>110.4375</c:v>
                </c:pt>
                <c:pt idx="281">
                  <c:v>110.0625</c:v>
                </c:pt>
                <c:pt idx="282">
                  <c:v>113.6875</c:v>
                </c:pt>
                <c:pt idx="283">
                  <c:v>114.84375</c:v>
                </c:pt>
                <c:pt idx="284">
                  <c:v>116.46875</c:v>
                </c:pt>
                <c:pt idx="285">
                  <c:v>118.5625</c:v>
                </c:pt>
                <c:pt idx="286">
                  <c:v>114.09375</c:v>
                </c:pt>
                <c:pt idx="287">
                  <c:v>111.78125</c:v>
                </c:pt>
                <c:pt idx="288">
                  <c:v>109.125</c:v>
                </c:pt>
                <c:pt idx="289">
                  <c:v>106.125</c:v>
                </c:pt>
                <c:pt idx="290">
                  <c:v>108.5625</c:v>
                </c:pt>
                <c:pt idx="291">
                  <c:v>103.375</c:v>
                </c:pt>
                <c:pt idx="292">
                  <c:v>97.75</c:v>
                </c:pt>
                <c:pt idx="293">
                  <c:v>101.6875</c:v>
                </c:pt>
                <c:pt idx="294">
                  <c:v>102.09375</c:v>
                </c:pt>
                <c:pt idx="295">
                  <c:v>104.25</c:v>
                </c:pt>
                <c:pt idx="296">
                  <c:v>100.71875</c:v>
                </c:pt>
                <c:pt idx="297">
                  <c:v>98.53125</c:v>
                </c:pt>
                <c:pt idx="298">
                  <c:v>106</c:v>
                </c:pt>
                <c:pt idx="299">
                  <c:v>106.84375</c:v>
                </c:pt>
                <c:pt idx="300">
                  <c:v>110</c:v>
                </c:pt>
                <c:pt idx="301">
                  <c:v>114.125</c:v>
                </c:pt>
                <c:pt idx="302">
                  <c:v>113.21875</c:v>
                </c:pt>
                <c:pt idx="303">
                  <c:v>116.625</c:v>
                </c:pt>
                <c:pt idx="304">
                  <c:v>119.5</c:v>
                </c:pt>
                <c:pt idx="305">
                  <c:v>118.375</c:v>
                </c:pt>
                <c:pt idx="306">
                  <c:v>117.125</c:v>
                </c:pt>
                <c:pt idx="307">
                  <c:v>118.5</c:v>
                </c:pt>
                <c:pt idx="308">
                  <c:v>122.6875</c:v>
                </c:pt>
                <c:pt idx="309">
                  <c:v>123.3125</c:v>
                </c:pt>
                <c:pt idx="310">
                  <c:v>127.75</c:v>
                </c:pt>
                <c:pt idx="311">
                  <c:v>124.375</c:v>
                </c:pt>
                <c:pt idx="312">
                  <c:v>122.5625</c:v>
                </c:pt>
                <c:pt idx="313">
                  <c:v>127.65625</c:v>
                </c:pt>
                <c:pt idx="314">
                  <c:v>124.0625</c:v>
                </c:pt>
                <c:pt idx="315">
                  <c:v>123.625</c:v>
                </c:pt>
                <c:pt idx="316">
                  <c:v>124.25</c:v>
                </c:pt>
                <c:pt idx="317">
                  <c:v>123.5625</c:v>
                </c:pt>
                <c:pt idx="318">
                  <c:v>127.546875</c:v>
                </c:pt>
                <c:pt idx="319">
                  <c:v>129.375</c:v>
                </c:pt>
                <c:pt idx="320">
                  <c:v>129.6875</c:v>
                </c:pt>
                <c:pt idx="321">
                  <c:v>128.5625</c:v>
                </c:pt>
                <c:pt idx="322">
                  <c:v>129.34375</c:v>
                </c:pt>
                <c:pt idx="323">
                  <c:v>134.875</c:v>
                </c:pt>
                <c:pt idx="324">
                  <c:v>131.53125</c:v>
                </c:pt>
                <c:pt idx="325">
                  <c:v>135.8125</c:v>
                </c:pt>
                <c:pt idx="326">
                  <c:v>133.25</c:v>
                </c:pt>
                <c:pt idx="327">
                  <c:v>135</c:v>
                </c:pt>
                <c:pt idx="328">
                  <c:v>133.78125</c:v>
                </c:pt>
                <c:pt idx="329">
                  <c:v>133.34375</c:v>
                </c:pt>
                <c:pt idx="330">
                  <c:v>130.203125</c:v>
                </c:pt>
                <c:pt idx="331">
                  <c:v>133.21875</c:v>
                </c:pt>
                <c:pt idx="332">
                  <c:v>129.8125</c:v>
                </c:pt>
                <c:pt idx="333">
                  <c:v>134.3125</c:v>
                </c:pt>
                <c:pt idx="334">
                  <c:v>131.703125</c:v>
                </c:pt>
                <c:pt idx="335">
                  <c:v>139.40625</c:v>
                </c:pt>
                <c:pt idx="336">
                  <c:v>140.5</c:v>
                </c:pt>
                <c:pt idx="337">
                  <c:v>141.8125</c:v>
                </c:pt>
                <c:pt idx="338">
                  <c:v>135.75</c:v>
                </c:pt>
                <c:pt idx="339">
                  <c:v>132.75</c:v>
                </c:pt>
                <c:pt idx="340">
                  <c:v>130.375</c:v>
                </c:pt>
                <c:pt idx="341">
                  <c:v>133.15625</c:v>
                </c:pt>
                <c:pt idx="342">
                  <c:v>133.90625</c:v>
                </c:pt>
                <c:pt idx="343">
                  <c:v>135.0625</c:v>
                </c:pt>
                <c:pt idx="344">
                  <c:v>135.96875</c:v>
                </c:pt>
                <c:pt idx="345">
                  <c:v>135.875</c:v>
                </c:pt>
                <c:pt idx="346">
                  <c:v>133.75</c:v>
                </c:pt>
                <c:pt idx="347">
                  <c:v>127.75</c:v>
                </c:pt>
                <c:pt idx="348">
                  <c:v>128.46875</c:v>
                </c:pt>
                <c:pt idx="349">
                  <c:v>133.875</c:v>
                </c:pt>
                <c:pt idx="350">
                  <c:v>124.875</c:v>
                </c:pt>
                <c:pt idx="351">
                  <c:v>130.09375</c:v>
                </c:pt>
                <c:pt idx="352">
                  <c:v>137</c:v>
                </c:pt>
                <c:pt idx="353">
                  <c:v>137.875</c:v>
                </c:pt>
                <c:pt idx="354">
                  <c:v>139.75</c:v>
                </c:pt>
                <c:pt idx="355">
                  <c:v>142.5</c:v>
                </c:pt>
                <c:pt idx="356">
                  <c:v>141.4375</c:v>
                </c:pt>
                <c:pt idx="357">
                  <c:v>143.84375</c:v>
                </c:pt>
                <c:pt idx="358">
                  <c:v>141.875</c:v>
                </c:pt>
                <c:pt idx="359">
                  <c:v>142.6875</c:v>
                </c:pt>
                <c:pt idx="360">
                  <c:v>146.484375</c:v>
                </c:pt>
                <c:pt idx="361">
                  <c:v>146.875</c:v>
                </c:pt>
                <c:pt idx="362">
                  <c:v>145.75</c:v>
                </c:pt>
                <c:pt idx="363">
                  <c:v>146.96875</c:v>
                </c:pt>
                <c:pt idx="364">
                  <c:v>144.4375</c:v>
                </c:pt>
                <c:pt idx="365">
                  <c:v>135.875</c:v>
                </c:pt>
                <c:pt idx="366">
                  <c:v>142.59375</c:v>
                </c:pt>
                <c:pt idx="367">
                  <c:v>138.6875</c:v>
                </c:pt>
                <c:pt idx="368">
                  <c:v>135.3125</c:v>
                </c:pt>
                <c:pt idx="369">
                  <c:v>133.328125</c:v>
                </c:pt>
                <c:pt idx="370">
                  <c:v>141.125</c:v>
                </c:pt>
                <c:pt idx="371">
                  <c:v>140.125</c:v>
                </c:pt>
                <c:pt idx="372">
                  <c:v>146.9375</c:v>
                </c:pt>
                <c:pt idx="373">
                  <c:v>153.5625</c:v>
                </c:pt>
                <c:pt idx="374">
                  <c:v>150.375</c:v>
                </c:pt>
                <c:pt idx="375">
                  <c:v>151.4375</c:v>
                </c:pt>
                <c:pt idx="376">
                  <c:v>136</c:v>
                </c:pt>
                <c:pt idx="377">
                  <c:v>143.8125</c:v>
                </c:pt>
                <c:pt idx="378">
                  <c:v>145.09375</c:v>
                </c:pt>
                <c:pt idx="379">
                  <c:v>143.53125</c:v>
                </c:pt>
                <c:pt idx="380">
                  <c:v>142.8125</c:v>
                </c:pt>
                <c:pt idx="381">
                  <c:v>141.125</c:v>
                </c:pt>
                <c:pt idx="382">
                  <c:v>138</c:v>
                </c:pt>
                <c:pt idx="383">
                  <c:v>147.84375</c:v>
                </c:pt>
                <c:pt idx="384">
                  <c:v>146.59375</c:v>
                </c:pt>
                <c:pt idx="385">
                  <c:v>146.59375</c:v>
                </c:pt>
                <c:pt idx="386">
                  <c:v>144.375</c:v>
                </c:pt>
                <c:pt idx="387">
                  <c:v>145.28125</c:v>
                </c:pt>
                <c:pt idx="388">
                  <c:v>148.09375</c:v>
                </c:pt>
                <c:pt idx="389">
                  <c:v>151.25</c:v>
                </c:pt>
                <c:pt idx="390">
                  <c:v>147.6875</c:v>
                </c:pt>
                <c:pt idx="391">
                  <c:v>142.09375</c:v>
                </c:pt>
                <c:pt idx="392">
                  <c:v>146.375</c:v>
                </c:pt>
                <c:pt idx="393">
                  <c:v>147.40625</c:v>
                </c:pt>
                <c:pt idx="394">
                  <c:v>149.6875</c:v>
                </c:pt>
                <c:pt idx="395">
                  <c:v>151.25</c:v>
                </c:pt>
                <c:pt idx="396">
                  <c:v>152.5</c:v>
                </c:pt>
                <c:pt idx="397">
                  <c:v>149.8125</c:v>
                </c:pt>
                <c:pt idx="398">
                  <c:v>146</c:v>
                </c:pt>
                <c:pt idx="399">
                  <c:v>145.28125</c:v>
                </c:pt>
                <c:pt idx="400">
                  <c:v>143.625</c:v>
                </c:pt>
                <c:pt idx="401">
                  <c:v>141.0625</c:v>
                </c:pt>
                <c:pt idx="402">
                  <c:v>137.5625</c:v>
                </c:pt>
                <c:pt idx="403">
                  <c:v>139.90625</c:v>
                </c:pt>
                <c:pt idx="404">
                  <c:v>139.28125</c:v>
                </c:pt>
                <c:pt idx="405">
                  <c:v>142.78125</c:v>
                </c:pt>
                <c:pt idx="406">
                  <c:v>136.625</c:v>
                </c:pt>
                <c:pt idx="407">
                  <c:v>136.640625</c:v>
                </c:pt>
                <c:pt idx="408">
                  <c:v>134.84375</c:v>
                </c:pt>
                <c:pt idx="409">
                  <c:v>132.21875</c:v>
                </c:pt>
                <c:pt idx="410">
                  <c:v>133.96875</c:v>
                </c:pt>
                <c:pt idx="411">
                  <c:v>130.96875</c:v>
                </c:pt>
                <c:pt idx="412">
                  <c:v>130.9375</c:v>
                </c:pt>
                <c:pt idx="413">
                  <c:v>131.1875</c:v>
                </c:pt>
                <c:pt idx="414">
                  <c:v>129.1875</c:v>
                </c:pt>
                <c:pt idx="415">
                  <c:v>132</c:v>
                </c:pt>
                <c:pt idx="416">
                  <c:v>134.015625</c:v>
                </c:pt>
                <c:pt idx="417">
                  <c:v>135.875</c:v>
                </c:pt>
                <c:pt idx="418">
                  <c:v>134.80000305175699</c:v>
                </c:pt>
                <c:pt idx="419">
                  <c:v>131.83999633789</c:v>
                </c:pt>
                <c:pt idx="420">
                  <c:v>130.39999389648401</c:v>
                </c:pt>
                <c:pt idx="421">
                  <c:v>124.959999084472</c:v>
                </c:pt>
                <c:pt idx="422">
                  <c:v>123.61000061035099</c:v>
                </c:pt>
                <c:pt idx="423">
                  <c:v>123.36000061035099</c:v>
                </c:pt>
                <c:pt idx="424">
                  <c:v>115.01000213623</c:v>
                </c:pt>
                <c:pt idx="425">
                  <c:v>114.480003356933</c:v>
                </c:pt>
                <c:pt idx="426">
                  <c:v>116.69000244140599</c:v>
                </c:pt>
                <c:pt idx="427">
                  <c:v>113.300003051757</c:v>
                </c:pt>
                <c:pt idx="428">
                  <c:v>118.84999847412099</c:v>
                </c:pt>
                <c:pt idx="429">
                  <c:v>124.5</c:v>
                </c:pt>
                <c:pt idx="430">
                  <c:v>125.77999877929599</c:v>
                </c:pt>
                <c:pt idx="431">
                  <c:v>127.33999633789</c:v>
                </c:pt>
                <c:pt idx="432">
                  <c:v>125.150001525878</c:v>
                </c:pt>
                <c:pt idx="433">
                  <c:v>129.74000549316401</c:v>
                </c:pt>
                <c:pt idx="434">
                  <c:v>128.100006103515</c:v>
                </c:pt>
                <c:pt idx="435">
                  <c:v>126.730003356933</c:v>
                </c:pt>
                <c:pt idx="436">
                  <c:v>127</c:v>
                </c:pt>
                <c:pt idx="437">
                  <c:v>121.84999847412099</c:v>
                </c:pt>
                <c:pt idx="438">
                  <c:v>122.84999847412099</c:v>
                </c:pt>
                <c:pt idx="439">
                  <c:v>122.59999847412099</c:v>
                </c:pt>
                <c:pt idx="440">
                  <c:v>119.050003051757</c:v>
                </c:pt>
                <c:pt idx="441">
                  <c:v>122.23999786376901</c:v>
                </c:pt>
                <c:pt idx="442">
                  <c:v>121.33999633789</c:v>
                </c:pt>
                <c:pt idx="443">
                  <c:v>120.809997558593</c:v>
                </c:pt>
                <c:pt idx="444">
                  <c:v>121.94000244140599</c:v>
                </c:pt>
                <c:pt idx="445">
                  <c:v>119.290000915527</c:v>
                </c:pt>
                <c:pt idx="446">
                  <c:v>116.75</c:v>
                </c:pt>
                <c:pt idx="447">
                  <c:v>119.01999664306599</c:v>
                </c:pt>
                <c:pt idx="448">
                  <c:v>114.150001525878</c:v>
                </c:pt>
                <c:pt idx="449">
                  <c:v>108.720001220703</c:v>
                </c:pt>
                <c:pt idx="450">
                  <c:v>110.050003051757</c:v>
                </c:pt>
                <c:pt idx="451">
                  <c:v>97.279998779296804</c:v>
                </c:pt>
                <c:pt idx="452">
                  <c:v>104.44000244140599</c:v>
                </c:pt>
                <c:pt idx="453">
                  <c:v>107.230003356933</c:v>
                </c:pt>
                <c:pt idx="454">
                  <c:v>109.5</c:v>
                </c:pt>
                <c:pt idx="455">
                  <c:v>107.34999847412099</c:v>
                </c:pt>
                <c:pt idx="456">
                  <c:v>110.31999969482401</c:v>
                </c:pt>
                <c:pt idx="457">
                  <c:v>109.25</c:v>
                </c:pt>
                <c:pt idx="458">
                  <c:v>112.720001220703</c:v>
                </c:pt>
                <c:pt idx="459">
                  <c:v>114.36000061035099</c:v>
                </c:pt>
                <c:pt idx="460">
                  <c:v>115.680000305175</c:v>
                </c:pt>
                <c:pt idx="461">
                  <c:v>114.050003051757</c:v>
                </c:pt>
                <c:pt idx="462">
                  <c:v>116.559997558593</c:v>
                </c:pt>
                <c:pt idx="463">
                  <c:v>113.129997253417</c:v>
                </c:pt>
                <c:pt idx="464">
                  <c:v>114.949996948242</c:v>
                </c:pt>
                <c:pt idx="465">
                  <c:v>116</c:v>
                </c:pt>
                <c:pt idx="466">
                  <c:v>117.620002746582</c:v>
                </c:pt>
                <c:pt idx="467">
                  <c:v>114.94000244140599</c:v>
                </c:pt>
                <c:pt idx="468">
                  <c:v>113.150001525878</c:v>
                </c:pt>
                <c:pt idx="469">
                  <c:v>113.550003051757</c:v>
                </c:pt>
                <c:pt idx="470">
                  <c:v>112.650001525878</c:v>
                </c:pt>
                <c:pt idx="471">
                  <c:v>110.08999633789</c:v>
                </c:pt>
                <c:pt idx="472">
                  <c:v>110.889999389648</c:v>
                </c:pt>
                <c:pt idx="473">
                  <c:v>109.639999389648</c:v>
                </c:pt>
                <c:pt idx="474">
                  <c:v>113.73999786376901</c:v>
                </c:pt>
                <c:pt idx="475">
                  <c:v>116.98999786376901</c:v>
                </c:pt>
                <c:pt idx="476">
                  <c:v>116.650001525878</c:v>
                </c:pt>
                <c:pt idx="477">
                  <c:v>115.040000915527</c:v>
                </c:pt>
                <c:pt idx="478">
                  <c:v>114.51999664306599</c:v>
                </c:pt>
                <c:pt idx="479">
                  <c:v>112.69000244140599</c:v>
                </c:pt>
                <c:pt idx="480">
                  <c:v>111.419998168945</c:v>
                </c:pt>
                <c:pt idx="481">
                  <c:v>112.879997253417</c:v>
                </c:pt>
                <c:pt idx="482">
                  <c:v>107.389999389648</c:v>
                </c:pt>
                <c:pt idx="483">
                  <c:v>107.58000183105401</c:v>
                </c:pt>
                <c:pt idx="484">
                  <c:v>105.720001220703</c:v>
                </c:pt>
                <c:pt idx="485">
                  <c:v>110.900001525878</c:v>
                </c:pt>
                <c:pt idx="486">
                  <c:v>108.69000244140599</c:v>
                </c:pt>
                <c:pt idx="487">
                  <c:v>107.220001220703</c:v>
                </c:pt>
                <c:pt idx="488">
                  <c:v>103.33999633789</c:v>
                </c:pt>
                <c:pt idx="489">
                  <c:v>101.400001525878</c:v>
                </c:pt>
                <c:pt idx="490">
                  <c:v>99.279998779296804</c:v>
                </c:pt>
                <c:pt idx="491">
                  <c:v>98.959999084472599</c:v>
                </c:pt>
                <c:pt idx="492">
                  <c:v>99.309997558593693</c:v>
                </c:pt>
                <c:pt idx="493">
                  <c:v>91.849998474121094</c:v>
                </c:pt>
                <c:pt idx="494">
                  <c:v>84.709999084472599</c:v>
                </c:pt>
                <c:pt idx="495">
                  <c:v>85.599998474121094</c:v>
                </c:pt>
                <c:pt idx="496">
                  <c:v>86.790000915527301</c:v>
                </c:pt>
                <c:pt idx="497">
                  <c:v>91.290000915527301</c:v>
                </c:pt>
                <c:pt idx="498">
                  <c:v>93.220001220703097</c:v>
                </c:pt>
                <c:pt idx="499">
                  <c:v>94.599998474121094</c:v>
                </c:pt>
                <c:pt idx="500">
                  <c:v>91.779998779296804</c:v>
                </c:pt>
                <c:pt idx="501">
                  <c:v>90</c:v>
                </c:pt>
                <c:pt idx="502">
                  <c:v>89.669998168945298</c:v>
                </c:pt>
                <c:pt idx="503">
                  <c:v>84.349998474121094</c:v>
                </c:pt>
                <c:pt idx="504">
                  <c:v>82.75</c:v>
                </c:pt>
                <c:pt idx="505">
                  <c:v>80.800003051757798</c:v>
                </c:pt>
                <c:pt idx="506">
                  <c:v>84.160003662109304</c:v>
                </c:pt>
                <c:pt idx="507">
                  <c:v>88.639999389648395</c:v>
                </c:pt>
                <c:pt idx="508">
                  <c:v>90.199996948242102</c:v>
                </c:pt>
                <c:pt idx="509">
                  <c:v>90.269996643066406</c:v>
                </c:pt>
                <c:pt idx="510">
                  <c:v>89.650001525878906</c:v>
                </c:pt>
                <c:pt idx="511">
                  <c:v>91.400001525878906</c:v>
                </c:pt>
                <c:pt idx="512">
                  <c:v>93.419998168945298</c:v>
                </c:pt>
                <c:pt idx="513">
                  <c:v>93.980003356933594</c:v>
                </c:pt>
                <c:pt idx="514">
                  <c:v>92.029998779296804</c:v>
                </c:pt>
                <c:pt idx="515">
                  <c:v>89.339996337890597</c:v>
                </c:pt>
                <c:pt idx="516">
                  <c:v>89.989997863769503</c:v>
                </c:pt>
                <c:pt idx="517">
                  <c:v>87.379997253417898</c:v>
                </c:pt>
                <c:pt idx="518">
                  <c:v>91.349998474121094</c:v>
                </c:pt>
                <c:pt idx="519">
                  <c:v>93.059997558593693</c:v>
                </c:pt>
                <c:pt idx="520">
                  <c:v>90.660003662109304</c:v>
                </c:pt>
                <c:pt idx="521">
                  <c:v>86.379997253417898</c:v>
                </c:pt>
                <c:pt idx="522">
                  <c:v>86.059997558593693</c:v>
                </c:pt>
                <c:pt idx="523">
                  <c:v>83.419998168945298</c:v>
                </c:pt>
                <c:pt idx="524">
                  <c:v>84.150001525878906</c:v>
                </c:pt>
                <c:pt idx="525">
                  <c:v>85.180000305175696</c:v>
                </c:pt>
                <c:pt idx="526">
                  <c:v>84.900001525878906</c:v>
                </c:pt>
                <c:pt idx="527">
                  <c:v>83.319999694824205</c:v>
                </c:pt>
                <c:pt idx="528">
                  <c:v>84.129997253417898</c:v>
                </c:pt>
                <c:pt idx="529">
                  <c:v>89.669998168945298</c:v>
                </c:pt>
                <c:pt idx="530">
                  <c:v>86.709999084472599</c:v>
                </c:pt>
                <c:pt idx="531">
                  <c:v>88.220001220703097</c:v>
                </c:pt>
                <c:pt idx="532">
                  <c:v>87.150001525878906</c:v>
                </c:pt>
                <c:pt idx="533">
                  <c:v>89.559997558593693</c:v>
                </c:pt>
                <c:pt idx="534">
                  <c:v>90.230003356933594</c:v>
                </c:pt>
                <c:pt idx="535">
                  <c:v>93.209999084472599</c:v>
                </c:pt>
                <c:pt idx="536">
                  <c:v>93.730003356933594</c:v>
                </c:pt>
                <c:pt idx="537">
                  <c:v>94.870002746582003</c:v>
                </c:pt>
                <c:pt idx="538">
                  <c:v>93.760002136230398</c:v>
                </c:pt>
                <c:pt idx="539">
                  <c:v>96.949996948242102</c:v>
                </c:pt>
                <c:pt idx="540">
                  <c:v>99.260002136230398</c:v>
                </c:pt>
                <c:pt idx="541">
                  <c:v>99.559997558593693</c:v>
                </c:pt>
                <c:pt idx="542">
                  <c:v>99.440002441406193</c:v>
                </c:pt>
                <c:pt idx="543">
                  <c:v>97.660003662109304</c:v>
                </c:pt>
                <c:pt idx="544">
                  <c:v>98.739997863769503</c:v>
                </c:pt>
                <c:pt idx="545">
                  <c:v>100.23999786376901</c:v>
                </c:pt>
                <c:pt idx="546">
                  <c:v>99.510002136230398</c:v>
                </c:pt>
                <c:pt idx="547">
                  <c:v>100.230003356933</c:v>
                </c:pt>
                <c:pt idx="548">
                  <c:v>98.510002136230398</c:v>
                </c:pt>
                <c:pt idx="549">
                  <c:v>98.279998779296804</c:v>
                </c:pt>
                <c:pt idx="550">
                  <c:v>99.620002746582003</c:v>
                </c:pt>
                <c:pt idx="551">
                  <c:v>99.769996643066406</c:v>
                </c:pt>
                <c:pt idx="552">
                  <c:v>101.44000244140599</c:v>
                </c:pt>
                <c:pt idx="553">
                  <c:v>102.83000183105401</c:v>
                </c:pt>
                <c:pt idx="554">
                  <c:v>102.449996948242</c:v>
                </c:pt>
                <c:pt idx="555">
                  <c:v>103.669998168945</c:v>
                </c:pt>
                <c:pt idx="556">
                  <c:v>99.949996948242102</c:v>
                </c:pt>
                <c:pt idx="557">
                  <c:v>103.389999389648</c:v>
                </c:pt>
                <c:pt idx="558">
                  <c:v>104.56999969482401</c:v>
                </c:pt>
                <c:pt idx="559">
                  <c:v>104.26000213623</c:v>
                </c:pt>
                <c:pt idx="560">
                  <c:v>103.58000183105401</c:v>
                </c:pt>
                <c:pt idx="561">
                  <c:v>105.300003051757</c:v>
                </c:pt>
                <c:pt idx="562">
                  <c:v>105.61000061035099</c:v>
                </c:pt>
                <c:pt idx="563">
                  <c:v>105.459999084472</c:v>
                </c:pt>
                <c:pt idx="564">
                  <c:v>104.209999084472</c:v>
                </c:pt>
                <c:pt idx="565">
                  <c:v>106.449996948242</c:v>
                </c:pt>
                <c:pt idx="566">
                  <c:v>106.84999847412099</c:v>
                </c:pt>
                <c:pt idx="567">
                  <c:v>108.139999389648</c:v>
                </c:pt>
                <c:pt idx="568">
                  <c:v>108.900001525878</c:v>
                </c:pt>
                <c:pt idx="569">
                  <c:v>109.699996948242</c:v>
                </c:pt>
                <c:pt idx="570">
                  <c:v>111.230003356933</c:v>
                </c:pt>
                <c:pt idx="571">
                  <c:v>112.389999389648</c:v>
                </c:pt>
                <c:pt idx="572">
                  <c:v>114.230003356933</c:v>
                </c:pt>
                <c:pt idx="573">
                  <c:v>114.430000305175</c:v>
                </c:pt>
                <c:pt idx="574">
                  <c:v>113.480003356933</c:v>
                </c:pt>
                <c:pt idx="575">
                  <c:v>114.449996948242</c:v>
                </c:pt>
                <c:pt idx="576">
                  <c:v>115.129997253417</c:v>
                </c:pt>
                <c:pt idx="577">
                  <c:v>114.879997253417</c:v>
                </c:pt>
                <c:pt idx="578">
                  <c:v>115.01999664306599</c:v>
                </c:pt>
                <c:pt idx="579">
                  <c:v>116.379997253417</c:v>
                </c:pt>
                <c:pt idx="580">
                  <c:v>112.58000183105401</c:v>
                </c:pt>
                <c:pt idx="581">
                  <c:v>111.059997558593</c:v>
                </c:pt>
                <c:pt idx="582">
                  <c:v>111.02999877929599</c:v>
                </c:pt>
                <c:pt idx="583">
                  <c:v>114.639999389648</c:v>
                </c:pt>
                <c:pt idx="584">
                  <c:v>114.370002746582</c:v>
                </c:pt>
                <c:pt idx="585">
                  <c:v>113.83000183105401</c:v>
                </c:pt>
                <c:pt idx="586">
                  <c:v>114.36000061035099</c:v>
                </c:pt>
                <c:pt idx="587">
                  <c:v>110.959999084472</c:v>
                </c:pt>
                <c:pt idx="588">
                  <c:v>109.959999084472</c:v>
                </c:pt>
                <c:pt idx="589">
                  <c:v>110.040000915527</c:v>
                </c:pt>
                <c:pt idx="590">
                  <c:v>109.809997558593</c:v>
                </c:pt>
                <c:pt idx="591">
                  <c:v>112.86000061035099</c:v>
                </c:pt>
                <c:pt idx="592">
                  <c:v>112.980003356933</c:v>
                </c:pt>
                <c:pt idx="593">
                  <c:v>114.34999847412099</c:v>
                </c:pt>
                <c:pt idx="594">
                  <c:v>113.629997253417</c:v>
                </c:pt>
                <c:pt idx="595">
                  <c:v>113.83999633789</c:v>
                </c:pt>
                <c:pt idx="596">
                  <c:v>112.879997253417</c:v>
                </c:pt>
                <c:pt idx="597">
                  <c:v>111.730003356933</c:v>
                </c:pt>
                <c:pt idx="598">
                  <c:v>110.709999084472</c:v>
                </c:pt>
                <c:pt idx="599">
                  <c:v>108.959999084472</c:v>
                </c:pt>
                <c:pt idx="600">
                  <c:v>110.83999633789</c:v>
                </c:pt>
                <c:pt idx="601">
                  <c:v>106.84999847412099</c:v>
                </c:pt>
                <c:pt idx="602">
                  <c:v>107.19000244140599</c:v>
                </c:pt>
                <c:pt idx="603">
                  <c:v>110.480003356933</c:v>
                </c:pt>
                <c:pt idx="604">
                  <c:v>111.449996948242</c:v>
                </c:pt>
                <c:pt idx="605">
                  <c:v>112.120002746582</c:v>
                </c:pt>
                <c:pt idx="606">
                  <c:v>113.059997558593</c:v>
                </c:pt>
                <c:pt idx="607">
                  <c:v>113.150001525878</c:v>
                </c:pt>
                <c:pt idx="608">
                  <c:v>111.459999084472</c:v>
                </c:pt>
                <c:pt idx="609">
                  <c:v>113.650001525878</c:v>
                </c:pt>
                <c:pt idx="610">
                  <c:v>112.51000213623</c:v>
                </c:pt>
                <c:pt idx="611">
                  <c:v>111.26000213623</c:v>
                </c:pt>
                <c:pt idx="612">
                  <c:v>109.98999786376901</c:v>
                </c:pt>
                <c:pt idx="613">
                  <c:v>113.199996948242</c:v>
                </c:pt>
                <c:pt idx="614">
                  <c:v>117.27999877929599</c:v>
                </c:pt>
                <c:pt idx="615">
                  <c:v>118.790000915527</c:v>
                </c:pt>
                <c:pt idx="616">
                  <c:v>117.419998168945</c:v>
                </c:pt>
                <c:pt idx="617">
                  <c:v>118.34999847412099</c:v>
                </c:pt>
                <c:pt idx="618">
                  <c:v>119.25</c:v>
                </c:pt>
                <c:pt idx="619">
                  <c:v>119.33000183105401</c:v>
                </c:pt>
                <c:pt idx="620">
                  <c:v>119.44000244140599</c:v>
                </c:pt>
                <c:pt idx="621">
                  <c:v>120.76999664306599</c:v>
                </c:pt>
                <c:pt idx="622">
                  <c:v>120.870002746582</c:v>
                </c:pt>
                <c:pt idx="623">
                  <c:v>118.44000244140599</c:v>
                </c:pt>
                <c:pt idx="624">
                  <c:v>118.23999786376901</c:v>
                </c:pt>
                <c:pt idx="625">
                  <c:v>116.77999877929599</c:v>
                </c:pt>
                <c:pt idx="626">
                  <c:v>117.430000305175</c:v>
                </c:pt>
                <c:pt idx="627">
                  <c:v>120.230003356933</c:v>
                </c:pt>
                <c:pt idx="628">
                  <c:v>120.76999664306599</c:v>
                </c:pt>
                <c:pt idx="629">
                  <c:v>120.389999389648</c:v>
                </c:pt>
                <c:pt idx="630">
                  <c:v>121.430000305175</c:v>
                </c:pt>
                <c:pt idx="631">
                  <c:v>122.730003356933</c:v>
                </c:pt>
                <c:pt idx="632">
                  <c:v>120.389999389648</c:v>
                </c:pt>
                <c:pt idx="633">
                  <c:v>118.540000915527</c:v>
                </c:pt>
                <c:pt idx="634">
                  <c:v>117.139999389648</c:v>
                </c:pt>
                <c:pt idx="635">
                  <c:v>117.430000305175</c:v>
                </c:pt>
                <c:pt idx="636">
                  <c:v>118</c:v>
                </c:pt>
                <c:pt idx="637">
                  <c:v>114.150001525878</c:v>
                </c:pt>
                <c:pt idx="638">
                  <c:v>115.56999969482401</c:v>
                </c:pt>
                <c:pt idx="639">
                  <c:v>115.75</c:v>
                </c:pt>
                <c:pt idx="640">
                  <c:v>117.08999633789</c:v>
                </c:pt>
                <c:pt idx="641">
                  <c:v>115.720001220703</c:v>
                </c:pt>
                <c:pt idx="642">
                  <c:v>119.120002746582</c:v>
                </c:pt>
                <c:pt idx="643">
                  <c:v>120.25</c:v>
                </c:pt>
                <c:pt idx="644">
                  <c:v>120.150001525878</c:v>
                </c:pt>
                <c:pt idx="645">
                  <c:v>120.199996948242</c:v>
                </c:pt>
                <c:pt idx="646">
                  <c:v>121.36000061035099</c:v>
                </c:pt>
                <c:pt idx="647">
                  <c:v>118.980003356933</c:v>
                </c:pt>
                <c:pt idx="648">
                  <c:v>119.52999877929599</c:v>
                </c:pt>
                <c:pt idx="649">
                  <c:v>121.31999969482401</c:v>
                </c:pt>
                <c:pt idx="650">
                  <c:v>122.83999633789</c:v>
                </c:pt>
                <c:pt idx="651">
                  <c:v>123.540000915527</c:v>
                </c:pt>
                <c:pt idx="652">
                  <c:v>123.73999786376901</c:v>
                </c:pt>
                <c:pt idx="653">
                  <c:v>122.879997253417</c:v>
                </c:pt>
                <c:pt idx="654">
                  <c:v>123.059997558593</c:v>
                </c:pt>
                <c:pt idx="655">
                  <c:v>122.470001220703</c:v>
                </c:pt>
                <c:pt idx="656">
                  <c:v>120.76000213623</c:v>
                </c:pt>
                <c:pt idx="657">
                  <c:v>122.26999664306599</c:v>
                </c:pt>
                <c:pt idx="658">
                  <c:v>124.59999847412099</c:v>
                </c:pt>
                <c:pt idx="659">
                  <c:v>123.5</c:v>
                </c:pt>
                <c:pt idx="660">
                  <c:v>121.44000244140599</c:v>
                </c:pt>
                <c:pt idx="661">
                  <c:v>123.040000915527</c:v>
                </c:pt>
                <c:pt idx="662">
                  <c:v>119.61000061035099</c:v>
                </c:pt>
                <c:pt idx="663">
                  <c:v>118.669998168945</c:v>
                </c:pt>
                <c:pt idx="664">
                  <c:v>118.129997253417</c:v>
                </c:pt>
                <c:pt idx="665">
                  <c:v>119.800003051757</c:v>
                </c:pt>
                <c:pt idx="666">
                  <c:v>122.11000061035099</c:v>
                </c:pt>
                <c:pt idx="667">
                  <c:v>123.76000213623</c:v>
                </c:pt>
                <c:pt idx="668">
                  <c:v>125.129997253417</c:v>
                </c:pt>
                <c:pt idx="669">
                  <c:v>127.129997253417</c:v>
                </c:pt>
                <c:pt idx="670">
                  <c:v>126.84999847412099</c:v>
                </c:pt>
                <c:pt idx="671">
                  <c:v>126.33000183105401</c:v>
                </c:pt>
                <c:pt idx="672">
                  <c:v>126.36000061035099</c:v>
                </c:pt>
                <c:pt idx="673">
                  <c:v>126.76000213623</c:v>
                </c:pt>
                <c:pt idx="674">
                  <c:v>124.51000213623</c:v>
                </c:pt>
                <c:pt idx="675">
                  <c:v>128.44000244140599</c:v>
                </c:pt>
                <c:pt idx="676">
                  <c:v>128.67999267578099</c:v>
                </c:pt>
                <c:pt idx="677">
                  <c:v>125.970001220703</c:v>
                </c:pt>
                <c:pt idx="678">
                  <c:v>128.53999328613199</c:v>
                </c:pt>
                <c:pt idx="679">
                  <c:v>126.26999664306599</c:v>
                </c:pt>
                <c:pt idx="680">
                  <c:v>126.639999389648</c:v>
                </c:pt>
                <c:pt idx="681">
                  <c:v>128.80999755859301</c:v>
                </c:pt>
                <c:pt idx="682">
                  <c:v>129.41000366210901</c:v>
                </c:pt>
                <c:pt idx="683">
                  <c:v>128.759994506835</c:v>
                </c:pt>
                <c:pt idx="684">
                  <c:v>128.58999633789</c:v>
                </c:pt>
                <c:pt idx="685">
                  <c:v>130.61999511718699</c:v>
                </c:pt>
                <c:pt idx="686">
                  <c:v>130.21000671386699</c:v>
                </c:pt>
                <c:pt idx="687">
                  <c:v>129.83000183105401</c:v>
                </c:pt>
                <c:pt idx="688">
                  <c:v>129.53999328613199</c:v>
                </c:pt>
                <c:pt idx="689">
                  <c:v>128.71000671386699</c:v>
                </c:pt>
                <c:pt idx="690">
                  <c:v>131.14999389648401</c:v>
                </c:pt>
                <c:pt idx="691">
                  <c:v>131.47000122070301</c:v>
                </c:pt>
                <c:pt idx="692">
                  <c:v>132.52000427246</c:v>
                </c:pt>
                <c:pt idx="693">
                  <c:v>129.24000549316401</c:v>
                </c:pt>
                <c:pt idx="694">
                  <c:v>127.09999847412099</c:v>
                </c:pt>
                <c:pt idx="695">
                  <c:v>128.38000488281199</c:v>
                </c:pt>
                <c:pt idx="696">
                  <c:v>129</c:v>
                </c:pt>
                <c:pt idx="697">
                  <c:v>125.34999847412099</c:v>
                </c:pt>
                <c:pt idx="698">
                  <c:v>124.650001525878</c:v>
                </c:pt>
                <c:pt idx="699">
                  <c:v>124.44000244140599</c:v>
                </c:pt>
                <c:pt idx="700">
                  <c:v>127.27999877929599</c:v>
                </c:pt>
                <c:pt idx="701">
                  <c:v>126.61000061035099</c:v>
                </c:pt>
                <c:pt idx="702">
                  <c:v>123.51999664306599</c:v>
                </c:pt>
                <c:pt idx="703">
                  <c:v>123.949996948242</c:v>
                </c:pt>
                <c:pt idx="704">
                  <c:v>127.980003356933</c:v>
                </c:pt>
                <c:pt idx="705">
                  <c:v>128.19999694824199</c:v>
                </c:pt>
                <c:pt idx="706">
                  <c:v>127.01000213623</c:v>
                </c:pt>
                <c:pt idx="707">
                  <c:v>130.69000244140599</c:v>
                </c:pt>
                <c:pt idx="708">
                  <c:v>129.80999755859301</c:v>
                </c:pt>
                <c:pt idx="709">
                  <c:v>131.419998168945</c:v>
                </c:pt>
                <c:pt idx="710">
                  <c:v>130.27999877929599</c:v>
                </c:pt>
                <c:pt idx="711">
                  <c:v>131.96000671386699</c:v>
                </c:pt>
                <c:pt idx="712">
                  <c:v>131.47000122070301</c:v>
                </c:pt>
                <c:pt idx="713">
                  <c:v>133.58000183105401</c:v>
                </c:pt>
                <c:pt idx="714">
                  <c:v>135.009994506835</c:v>
                </c:pt>
                <c:pt idx="715">
                  <c:v>136.63000488281199</c:v>
                </c:pt>
                <c:pt idx="716">
                  <c:v>136.83999633789</c:v>
                </c:pt>
                <c:pt idx="717">
                  <c:v>137.91000366210901</c:v>
                </c:pt>
                <c:pt idx="718">
                  <c:v>136.53999328613199</c:v>
                </c:pt>
                <c:pt idx="719">
                  <c:v>138.24000549316401</c:v>
                </c:pt>
                <c:pt idx="720">
                  <c:v>140.419998168945</c:v>
                </c:pt>
                <c:pt idx="721">
                  <c:v>140.350006103515</c:v>
                </c:pt>
                <c:pt idx="722">
                  <c:v>140.22000122070301</c:v>
                </c:pt>
                <c:pt idx="723">
                  <c:v>141.419998168945</c:v>
                </c:pt>
                <c:pt idx="724">
                  <c:v>142.33999633789</c:v>
                </c:pt>
                <c:pt idx="725">
                  <c:v>140.75</c:v>
                </c:pt>
                <c:pt idx="726">
                  <c:v>141.61999511718699</c:v>
                </c:pt>
                <c:pt idx="727">
                  <c:v>140.53999328613199</c:v>
                </c:pt>
                <c:pt idx="728">
                  <c:v>143.24000549316401</c:v>
                </c:pt>
                <c:pt idx="729">
                  <c:v>142.82000732421801</c:v>
                </c:pt>
                <c:pt idx="730">
                  <c:v>142.13000488281199</c:v>
                </c:pt>
                <c:pt idx="731">
                  <c:v>144.80999755859301</c:v>
                </c:pt>
                <c:pt idx="732">
                  <c:v>143.94000244140599</c:v>
                </c:pt>
                <c:pt idx="733">
                  <c:v>145.72999572753901</c:v>
                </c:pt>
                <c:pt idx="734">
                  <c:v>145.30000305175699</c:v>
                </c:pt>
                <c:pt idx="735">
                  <c:v>138.669998168945</c:v>
                </c:pt>
                <c:pt idx="736">
                  <c:v>140.77999877929599</c:v>
                </c:pt>
                <c:pt idx="737">
                  <c:v>138.52999877929599</c:v>
                </c:pt>
                <c:pt idx="738">
                  <c:v>143.38999938964801</c:v>
                </c:pt>
                <c:pt idx="739">
                  <c:v>142</c:v>
                </c:pt>
                <c:pt idx="740">
                  <c:v>144.24000549316401</c:v>
                </c:pt>
                <c:pt idx="741">
                  <c:v>145.32000732421801</c:v>
                </c:pt>
                <c:pt idx="742">
                  <c:v>148.61999511718699</c:v>
                </c:pt>
                <c:pt idx="743">
                  <c:v>149.52999877929599</c:v>
                </c:pt>
                <c:pt idx="744">
                  <c:v>150.919998168945</c:v>
                </c:pt>
                <c:pt idx="745">
                  <c:v>150.86000061035099</c:v>
                </c:pt>
                <c:pt idx="746">
                  <c:v>152.61999511718699</c:v>
                </c:pt>
                <c:pt idx="747">
                  <c:v>151.69000244140599</c:v>
                </c:pt>
                <c:pt idx="748">
                  <c:v>154.08000183105401</c:v>
                </c:pt>
                <c:pt idx="749">
                  <c:v>151.03999328613199</c:v>
                </c:pt>
                <c:pt idx="750">
                  <c:v>153.07000732421801</c:v>
                </c:pt>
                <c:pt idx="751">
                  <c:v>150.55000305175699</c:v>
                </c:pt>
                <c:pt idx="752">
                  <c:v>150.42999267578099</c:v>
                </c:pt>
                <c:pt idx="753">
                  <c:v>152.97999572753901</c:v>
                </c:pt>
                <c:pt idx="754">
                  <c:v>154.850006103515</c:v>
                </c:pt>
                <c:pt idx="755">
                  <c:v>153.5</c:v>
                </c:pt>
                <c:pt idx="756">
                  <c:v>145.11000061035099</c:v>
                </c:pt>
                <c:pt idx="757">
                  <c:v>143.80000305175699</c:v>
                </c:pt>
                <c:pt idx="758">
                  <c:v>144.71000671386699</c:v>
                </c:pt>
                <c:pt idx="759">
                  <c:v>144.71000671386699</c:v>
                </c:pt>
                <c:pt idx="760">
                  <c:v>148.33000183105401</c:v>
                </c:pt>
                <c:pt idx="761">
                  <c:v>147.58999633789</c:v>
                </c:pt>
                <c:pt idx="762">
                  <c:v>146.07000732421801</c:v>
                </c:pt>
                <c:pt idx="763">
                  <c:v>148.89999389648401</c:v>
                </c:pt>
                <c:pt idx="764">
                  <c:v>151.97000122070301</c:v>
                </c:pt>
                <c:pt idx="765">
                  <c:v>152.58000183105401</c:v>
                </c:pt>
                <c:pt idx="766">
                  <c:v>155.850006103515</c:v>
                </c:pt>
                <c:pt idx="767">
                  <c:v>156.33000183105401</c:v>
                </c:pt>
                <c:pt idx="768">
                  <c:v>149.669998168945</c:v>
                </c:pt>
                <c:pt idx="769">
                  <c:v>153.61999511718699</c:v>
                </c:pt>
                <c:pt idx="770">
                  <c:v>151.19999694824199</c:v>
                </c:pt>
                <c:pt idx="771">
                  <c:v>145.13999938964801</c:v>
                </c:pt>
                <c:pt idx="772">
                  <c:v>145.78999328613199</c:v>
                </c:pt>
                <c:pt idx="773">
                  <c:v>144.13000488281199</c:v>
                </c:pt>
                <c:pt idx="774">
                  <c:v>148.66000366210901</c:v>
                </c:pt>
                <c:pt idx="775">
                  <c:v>150.91000366210901</c:v>
                </c:pt>
                <c:pt idx="776">
                  <c:v>147.169998168945</c:v>
                </c:pt>
                <c:pt idx="777">
                  <c:v>148.13000488281199</c:v>
                </c:pt>
                <c:pt idx="778">
                  <c:v>147.30000305175699</c:v>
                </c:pt>
                <c:pt idx="779">
                  <c:v>141.30999755859301</c:v>
                </c:pt>
                <c:pt idx="780">
                  <c:v>140.14999389648401</c:v>
                </c:pt>
                <c:pt idx="781">
                  <c:v>132.05999755859301</c:v>
                </c:pt>
                <c:pt idx="782">
                  <c:v>133.03999328613199</c:v>
                </c:pt>
                <c:pt idx="783">
                  <c:v>139.58000183105401</c:v>
                </c:pt>
                <c:pt idx="784">
                  <c:v>133.07000732421801</c:v>
                </c:pt>
                <c:pt idx="785">
                  <c:v>135.13999938964801</c:v>
                </c:pt>
                <c:pt idx="786">
                  <c:v>135.61999511718699</c:v>
                </c:pt>
                <c:pt idx="787">
                  <c:v>133.82000732421801</c:v>
                </c:pt>
                <c:pt idx="788">
                  <c:v>129.71000671386699</c:v>
                </c:pt>
                <c:pt idx="789">
                  <c:v>129.61000061035099</c:v>
                </c:pt>
                <c:pt idx="790">
                  <c:v>132.08000183105401</c:v>
                </c:pt>
                <c:pt idx="791">
                  <c:v>131.509994506835</c:v>
                </c:pt>
                <c:pt idx="792">
                  <c:v>136.88999938964801</c:v>
                </c:pt>
                <c:pt idx="793">
                  <c:v>133.38000488281199</c:v>
                </c:pt>
                <c:pt idx="794">
                  <c:v>138.47999572753901</c:v>
                </c:pt>
                <c:pt idx="795">
                  <c:v>139.600006103515</c:v>
                </c:pt>
                <c:pt idx="796">
                  <c:v>141.509994506835</c:v>
                </c:pt>
                <c:pt idx="797">
                  <c:v>138.89999389648401</c:v>
                </c:pt>
                <c:pt idx="798">
                  <c:v>142.66000366210901</c:v>
                </c:pt>
                <c:pt idx="799">
                  <c:v>137.63999938964801</c:v>
                </c:pt>
                <c:pt idx="800">
                  <c:v>140.350006103515</c:v>
                </c:pt>
                <c:pt idx="801">
                  <c:v>136.28999328613199</c:v>
                </c:pt>
                <c:pt idx="802">
                  <c:v>136.14999389648401</c:v>
                </c:pt>
                <c:pt idx="803">
                  <c:v>131.58000183105401</c:v>
                </c:pt>
                <c:pt idx="804">
                  <c:v>127.52999877929599</c:v>
                </c:pt>
                <c:pt idx="805">
                  <c:v>126.309997558593</c:v>
                </c:pt>
                <c:pt idx="806">
                  <c:v>123.83999633789</c:v>
                </c:pt>
                <c:pt idx="807">
                  <c:v>125.980003356933</c:v>
                </c:pt>
                <c:pt idx="808">
                  <c:v>125.480003356933</c:v>
                </c:pt>
                <c:pt idx="809">
                  <c:v>126.16000366210901</c:v>
                </c:pt>
                <c:pt idx="810">
                  <c:v>129.36999511718699</c:v>
                </c:pt>
                <c:pt idx="811">
                  <c:v>130.169998168945</c:v>
                </c:pt>
                <c:pt idx="812">
                  <c:v>129.64999389648401</c:v>
                </c:pt>
                <c:pt idx="813">
                  <c:v>128.78999328613199</c:v>
                </c:pt>
                <c:pt idx="814">
                  <c:v>124.419998168945</c:v>
                </c:pt>
                <c:pt idx="815">
                  <c:v>126.08999633789</c:v>
                </c:pt>
                <c:pt idx="816">
                  <c:v>124.120002746582</c:v>
                </c:pt>
                <c:pt idx="817">
                  <c:v>120.84999847412099</c:v>
                </c:pt>
                <c:pt idx="818">
                  <c:v>110.33999633789</c:v>
                </c:pt>
                <c:pt idx="819">
                  <c:v>88.5</c:v>
                </c:pt>
                <c:pt idx="820">
                  <c:v>93.209999084472599</c:v>
                </c:pt>
                <c:pt idx="821">
                  <c:v>87.040000915527301</c:v>
                </c:pt>
                <c:pt idx="822">
                  <c:v>96.830001831054602</c:v>
                </c:pt>
                <c:pt idx="823">
                  <c:v>93.860000610351506</c:v>
                </c:pt>
                <c:pt idx="824">
                  <c:v>86.620002746582003</c:v>
                </c:pt>
                <c:pt idx="825">
                  <c:v>79.519996643066406</c:v>
                </c:pt>
                <c:pt idx="826">
                  <c:v>90.089996337890597</c:v>
                </c:pt>
                <c:pt idx="827">
                  <c:v>87.930000305175696</c:v>
                </c:pt>
                <c:pt idx="828">
                  <c:v>88.989997863769503</c:v>
                </c:pt>
                <c:pt idx="829">
                  <c:v>88.190002441406193</c:v>
                </c:pt>
                <c:pt idx="830">
                  <c:v>87.160003662109304</c:v>
                </c:pt>
                <c:pt idx="831">
                  <c:v>92.959999084472599</c:v>
                </c:pt>
                <c:pt idx="832">
                  <c:v>89.089996337890597</c:v>
                </c:pt>
                <c:pt idx="833">
                  <c:v>85.059997558593693</c:v>
                </c:pt>
                <c:pt idx="834">
                  <c:v>83.110000610351506</c:v>
                </c:pt>
                <c:pt idx="835">
                  <c:v>82.830001831054602</c:v>
                </c:pt>
                <c:pt idx="836">
                  <c:v>86.980003356933594</c:v>
                </c:pt>
                <c:pt idx="837">
                  <c:v>82.760002136230398</c:v>
                </c:pt>
                <c:pt idx="838">
                  <c:v>77.419998168945298</c:v>
                </c:pt>
                <c:pt idx="839">
                  <c:v>73.930000305175696</c:v>
                </c:pt>
                <c:pt idx="840">
                  <c:v>68.919998168945298</c:v>
                </c:pt>
                <c:pt idx="841">
                  <c:v>76.089996337890597</c:v>
                </c:pt>
                <c:pt idx="842">
                  <c:v>76.709999084472599</c:v>
                </c:pt>
                <c:pt idx="843">
                  <c:v>81.610000610351506</c:v>
                </c:pt>
                <c:pt idx="844">
                  <c:v>84.260002136230398</c:v>
                </c:pt>
                <c:pt idx="845">
                  <c:v>85.809997558593693</c:v>
                </c:pt>
                <c:pt idx="846">
                  <c:v>87.080001831054602</c:v>
                </c:pt>
                <c:pt idx="847">
                  <c:v>86.660003662109304</c:v>
                </c:pt>
                <c:pt idx="848">
                  <c:v>87.889999389648395</c:v>
                </c:pt>
                <c:pt idx="849">
                  <c:v>92.980003356933594</c:v>
                </c:pt>
                <c:pt idx="850">
                  <c:v>88.709999084472599</c:v>
                </c:pt>
                <c:pt idx="851">
                  <c:v>89.019996643066406</c:v>
                </c:pt>
                <c:pt idx="852">
                  <c:v>92.529998779296804</c:v>
                </c:pt>
                <c:pt idx="853">
                  <c:v>94.550003051757798</c:v>
                </c:pt>
                <c:pt idx="854">
                  <c:v>95.080001831054602</c:v>
                </c:pt>
                <c:pt idx="855">
                  <c:v>92.040000915527301</c:v>
                </c:pt>
                <c:pt idx="856">
                  <c:v>91.839996337890597</c:v>
                </c:pt>
                <c:pt idx="857">
                  <c:v>89.809997558593693</c:v>
                </c:pt>
                <c:pt idx="858">
                  <c:v>87.959999084472599</c:v>
                </c:pt>
                <c:pt idx="859">
                  <c:v>94.129997253417898</c:v>
                </c:pt>
                <c:pt idx="860">
                  <c:v>98.059997558593693</c:v>
                </c:pt>
                <c:pt idx="861">
                  <c:v>98.809997558593693</c:v>
                </c:pt>
                <c:pt idx="862">
                  <c:v>101.199996948242</c:v>
                </c:pt>
                <c:pt idx="863">
                  <c:v>100.790000915527</c:v>
                </c:pt>
                <c:pt idx="864">
                  <c:v>102.970001220703</c:v>
                </c:pt>
                <c:pt idx="865">
                  <c:v>103.379997253417</c:v>
                </c:pt>
                <c:pt idx="866">
                  <c:v>102.059997558593</c:v>
                </c:pt>
                <c:pt idx="867">
                  <c:v>104.76999664306599</c:v>
                </c:pt>
                <c:pt idx="868">
                  <c:v>106.720001220703</c:v>
                </c:pt>
                <c:pt idx="869">
                  <c:v>104.449996948242</c:v>
                </c:pt>
                <c:pt idx="870">
                  <c:v>102.48999786376901</c:v>
                </c:pt>
                <c:pt idx="871">
                  <c:v>107.26000213623</c:v>
                </c:pt>
                <c:pt idx="872">
                  <c:v>108.889999389648</c:v>
                </c:pt>
                <c:pt idx="873">
                  <c:v>108.08000183105401</c:v>
                </c:pt>
                <c:pt idx="874">
                  <c:v>103.559997558593</c:v>
                </c:pt>
                <c:pt idx="875">
                  <c:v>107.129997253417</c:v>
                </c:pt>
                <c:pt idx="876">
                  <c:v>109.620002746582</c:v>
                </c:pt>
                <c:pt idx="877">
                  <c:v>109.430000305175</c:v>
                </c:pt>
                <c:pt idx="878">
                  <c:v>109.56999969482401</c:v>
                </c:pt>
                <c:pt idx="879">
                  <c:v>111.01000213623</c:v>
                </c:pt>
                <c:pt idx="880">
                  <c:v>111.11000061035099</c:v>
                </c:pt>
                <c:pt idx="881">
                  <c:v>110.209999084472</c:v>
                </c:pt>
                <c:pt idx="882">
                  <c:v>112.480003356933</c:v>
                </c:pt>
                <c:pt idx="883">
                  <c:v>111.44000244140599</c:v>
                </c:pt>
                <c:pt idx="884">
                  <c:v>114.56999969482401</c:v>
                </c:pt>
                <c:pt idx="885">
                  <c:v>113.639999389648</c:v>
                </c:pt>
                <c:pt idx="886">
                  <c:v>109.209999084472</c:v>
                </c:pt>
                <c:pt idx="887">
                  <c:v>107.389999389648</c:v>
                </c:pt>
                <c:pt idx="888">
                  <c:v>106.66000366210901</c:v>
                </c:pt>
                <c:pt idx="889">
                  <c:v>108.040000915527</c:v>
                </c:pt>
                <c:pt idx="890">
                  <c:v>111.139999389648</c:v>
                </c:pt>
                <c:pt idx="891">
                  <c:v>110.73999786376901</c:v>
                </c:pt>
                <c:pt idx="892">
                  <c:v>114.25</c:v>
                </c:pt>
                <c:pt idx="893">
                  <c:v>115.459999084472</c:v>
                </c:pt>
                <c:pt idx="894">
                  <c:v>115.970001220703</c:v>
                </c:pt>
                <c:pt idx="895">
                  <c:v>116.58000183105401</c:v>
                </c:pt>
                <c:pt idx="896">
                  <c:v>117.800003051757</c:v>
                </c:pt>
                <c:pt idx="897">
                  <c:v>119.550003051757</c:v>
                </c:pt>
                <c:pt idx="898">
                  <c:v>119.36000061035099</c:v>
                </c:pt>
                <c:pt idx="899">
                  <c:v>121.809997558593</c:v>
                </c:pt>
                <c:pt idx="900">
                  <c:v>118.809997558593</c:v>
                </c:pt>
                <c:pt idx="901">
                  <c:v>111.26000213623</c:v>
                </c:pt>
                <c:pt idx="902">
                  <c:v>113.889999389648</c:v>
                </c:pt>
                <c:pt idx="903">
                  <c:v>109.11000061035099</c:v>
                </c:pt>
                <c:pt idx="904">
                  <c:v>109.370002746582</c:v>
                </c:pt>
                <c:pt idx="905">
                  <c:v>106.81999969482401</c:v>
                </c:pt>
                <c:pt idx="906">
                  <c:v>109.680000305175</c:v>
                </c:pt>
                <c:pt idx="907">
                  <c:v>111.730003356933</c:v>
                </c:pt>
                <c:pt idx="908">
                  <c:v>107.870002746582</c:v>
                </c:pt>
                <c:pt idx="909">
                  <c:v>102.199996948242</c:v>
                </c:pt>
                <c:pt idx="910">
                  <c:v>107.959999084472</c:v>
                </c:pt>
                <c:pt idx="911">
                  <c:v>106.66000366210901</c:v>
                </c:pt>
                <c:pt idx="912">
                  <c:v>110.41000366210901</c:v>
                </c:pt>
                <c:pt idx="913">
                  <c:v>110.26999664306599</c:v>
                </c:pt>
                <c:pt idx="914">
                  <c:v>112.389999389648</c:v>
                </c:pt>
                <c:pt idx="915">
                  <c:v>108.309997558593</c:v>
                </c:pt>
                <c:pt idx="916">
                  <c:v>107.52999877929599</c:v>
                </c:pt>
                <c:pt idx="917">
                  <c:v>106.86000061035099</c:v>
                </c:pt>
                <c:pt idx="918">
                  <c:v>110.889999389648</c:v>
                </c:pt>
                <c:pt idx="919">
                  <c:v>111.480003356933</c:v>
                </c:pt>
                <c:pt idx="920">
                  <c:v>112.48999786376901</c:v>
                </c:pt>
                <c:pt idx="921">
                  <c:v>114.81999969482401</c:v>
                </c:pt>
                <c:pt idx="922">
                  <c:v>114.61000061035099</c:v>
                </c:pt>
                <c:pt idx="923">
                  <c:v>116.540000915527</c:v>
                </c:pt>
                <c:pt idx="924">
                  <c:v>117.699996948242</c:v>
                </c:pt>
                <c:pt idx="925">
                  <c:v>118.34999847412099</c:v>
                </c:pt>
                <c:pt idx="926">
                  <c:v>118.48999786376901</c:v>
                </c:pt>
                <c:pt idx="927">
                  <c:v>122.720001220703</c:v>
                </c:pt>
                <c:pt idx="928">
                  <c:v>120.199996948242</c:v>
                </c:pt>
                <c:pt idx="929">
                  <c:v>120.290000915527</c:v>
                </c:pt>
                <c:pt idx="930">
                  <c:v>118.800003051757</c:v>
                </c:pt>
                <c:pt idx="931">
                  <c:v>122.889999389648</c:v>
                </c:pt>
                <c:pt idx="932">
                  <c:v>124.480003356933</c:v>
                </c:pt>
                <c:pt idx="933">
                  <c:v>124.300003051757</c:v>
                </c:pt>
                <c:pt idx="934">
                  <c:v>125.59999847412099</c:v>
                </c:pt>
                <c:pt idx="935">
                  <c:v>125.75</c:v>
                </c:pt>
                <c:pt idx="936">
                  <c:v>127.139999389648</c:v>
                </c:pt>
                <c:pt idx="937">
                  <c:v>129.30000305175699</c:v>
                </c:pt>
                <c:pt idx="938">
                  <c:v>128.36999511718699</c:v>
                </c:pt>
                <c:pt idx="939">
                  <c:v>127.720001220703</c:v>
                </c:pt>
                <c:pt idx="940">
                  <c:v>131.14999389648401</c:v>
                </c:pt>
                <c:pt idx="941">
                  <c:v>133.11000061035099</c:v>
                </c:pt>
                <c:pt idx="942">
                  <c:v>134.52999877929599</c:v>
                </c:pt>
                <c:pt idx="943">
                  <c:v>132.33000183105401</c:v>
                </c:pt>
                <c:pt idx="944">
                  <c:v>132.47000122070301</c:v>
                </c:pt>
                <c:pt idx="945">
                  <c:v>130.83999633789</c:v>
                </c:pt>
                <c:pt idx="946">
                  <c:v>127.76000213623</c:v>
                </c:pt>
                <c:pt idx="947">
                  <c:v>131.30000305175699</c:v>
                </c:pt>
                <c:pt idx="948">
                  <c:v>133.14999389648401</c:v>
                </c:pt>
                <c:pt idx="949">
                  <c:v>132.86000061035099</c:v>
                </c:pt>
                <c:pt idx="950">
                  <c:v>132.03999328613199</c:v>
                </c:pt>
                <c:pt idx="951">
                  <c:v>133.77999877929599</c:v>
                </c:pt>
                <c:pt idx="952">
                  <c:v>136.42999267578099</c:v>
                </c:pt>
                <c:pt idx="953">
                  <c:v>134.19999694824199</c:v>
                </c:pt>
                <c:pt idx="954">
                  <c:v>134.03999328613199</c:v>
                </c:pt>
                <c:pt idx="955">
                  <c:v>133.61000061035099</c:v>
                </c:pt>
                <c:pt idx="956">
                  <c:v>133.509994506835</c:v>
                </c:pt>
                <c:pt idx="957">
                  <c:v>130.419998168945</c:v>
                </c:pt>
                <c:pt idx="958">
                  <c:v>127.59999847412099</c:v>
                </c:pt>
                <c:pt idx="959">
                  <c:v>127.050003051757</c:v>
                </c:pt>
                <c:pt idx="960">
                  <c:v>126.809997558593</c:v>
                </c:pt>
                <c:pt idx="961">
                  <c:v>133.919998168945</c:v>
                </c:pt>
                <c:pt idx="962">
                  <c:v>134.39999389648401</c:v>
                </c:pt>
                <c:pt idx="963">
                  <c:v>131.69000244140599</c:v>
                </c:pt>
                <c:pt idx="964">
                  <c:v>134.58000183105401</c:v>
                </c:pt>
                <c:pt idx="965">
                  <c:v>129.33000183105401</c:v>
                </c:pt>
                <c:pt idx="966">
                  <c:v>120.08000183105401</c:v>
                </c:pt>
                <c:pt idx="967">
                  <c:v>118.120002746582</c:v>
                </c:pt>
                <c:pt idx="968">
                  <c:v>112.639999389648</c:v>
                </c:pt>
                <c:pt idx="969">
                  <c:v>117.970001220703</c:v>
                </c:pt>
                <c:pt idx="970">
                  <c:v>117.84999847412099</c:v>
                </c:pt>
                <c:pt idx="971">
                  <c:v>115.919998168945</c:v>
                </c:pt>
                <c:pt idx="972">
                  <c:v>121.51999664306599</c:v>
                </c:pt>
                <c:pt idx="973">
                  <c:v>113.540000915527</c:v>
                </c:pt>
                <c:pt idx="974">
                  <c:v>113.150001525878</c:v>
                </c:pt>
                <c:pt idx="975">
                  <c:v>115.709999084472</c:v>
                </c:pt>
                <c:pt idx="976">
                  <c:v>122.56999969482401</c:v>
                </c:pt>
                <c:pt idx="977">
                  <c:v>123.970001220703</c:v>
                </c:pt>
                <c:pt idx="978">
                  <c:v>128.600006103515</c:v>
                </c:pt>
                <c:pt idx="979">
                  <c:v>125.480003356933</c:v>
                </c:pt>
                <c:pt idx="980">
                  <c:v>126.66000366210901</c:v>
                </c:pt>
                <c:pt idx="981">
                  <c:v>121.980003356933</c:v>
                </c:pt>
                <c:pt idx="982">
                  <c:v>116.33999633789</c:v>
                </c:pt>
                <c:pt idx="983">
                  <c:v>124.86000061035099</c:v>
                </c:pt>
                <c:pt idx="984">
                  <c:v>126.050003051757</c:v>
                </c:pt>
                <c:pt idx="985">
                  <c:v>121.58999633789</c:v>
                </c:pt>
                <c:pt idx="986">
                  <c:v>126.389999389648</c:v>
                </c:pt>
                <c:pt idx="987">
                  <c:v>125.5</c:v>
                </c:pt>
                <c:pt idx="988">
                  <c:v>127.709999084472</c:v>
                </c:pt>
                <c:pt idx="989">
                  <c:v>128.83999633789</c:v>
                </c:pt>
                <c:pt idx="990">
                  <c:v>131.94999694824199</c:v>
                </c:pt>
                <c:pt idx="991">
                  <c:v>131.82000732421801</c:v>
                </c:pt>
                <c:pt idx="992">
                  <c:v>134.53999328613199</c:v>
                </c:pt>
                <c:pt idx="993">
                  <c:v>134.36000061035099</c:v>
                </c:pt>
                <c:pt idx="994">
                  <c:v>136.41000366210901</c:v>
                </c:pt>
                <c:pt idx="995">
                  <c:v>136.92999267578099</c:v>
                </c:pt>
                <c:pt idx="996">
                  <c:v>137.30999755859301</c:v>
                </c:pt>
                <c:pt idx="997">
                  <c:v>137.57000732421801</c:v>
                </c:pt>
                <c:pt idx="998">
                  <c:v>140.30000305175699</c:v>
                </c:pt>
                <c:pt idx="999">
                  <c:v>139.64999389648401</c:v>
                </c:pt>
                <c:pt idx="1000">
                  <c:v>140.80999755859301</c:v>
                </c:pt>
                <c:pt idx="1001">
                  <c:v>139.78999328613199</c:v>
                </c:pt>
                <c:pt idx="1002">
                  <c:v>137.13999938964801</c:v>
                </c:pt>
                <c:pt idx="1003">
                  <c:v>137.94999694824199</c:v>
                </c:pt>
                <c:pt idx="1004">
                  <c:v>140.38999938964801</c:v>
                </c:pt>
                <c:pt idx="1005">
                  <c:v>137</c:v>
                </c:pt>
                <c:pt idx="1006">
                  <c:v>135.61000061035099</c:v>
                </c:pt>
                <c:pt idx="1007">
                  <c:v>129.74000549316401</c:v>
                </c:pt>
                <c:pt idx="1008">
                  <c:v>132.100006103515</c:v>
                </c:pt>
                <c:pt idx="1009">
                  <c:v>128.16000366210901</c:v>
                </c:pt>
                <c:pt idx="1010">
                  <c:v>133.100006103515</c:v>
                </c:pt>
                <c:pt idx="1011">
                  <c:v>134.13999938964801</c:v>
                </c:pt>
                <c:pt idx="1012">
                  <c:v>133.46000671386699</c:v>
                </c:pt>
                <c:pt idx="1013">
                  <c:v>136.100006103515</c:v>
                </c:pt>
                <c:pt idx="1014">
                  <c:v>135.49000549316401</c:v>
                </c:pt>
                <c:pt idx="1015">
                  <c:v>135.75</c:v>
                </c:pt>
                <c:pt idx="1016">
                  <c:v>136.47000122070301</c:v>
                </c:pt>
                <c:pt idx="1017">
                  <c:v>138.67999267578099</c:v>
                </c:pt>
                <c:pt idx="1018">
                  <c:v>139.350006103515</c:v>
                </c:pt>
                <c:pt idx="1019">
                  <c:v>140.83999633789</c:v>
                </c:pt>
                <c:pt idx="1020">
                  <c:v>142.17999267578099</c:v>
                </c:pt>
                <c:pt idx="1021">
                  <c:v>141.509994506835</c:v>
                </c:pt>
                <c:pt idx="1022">
                  <c:v>141.16000366210901</c:v>
                </c:pt>
                <c:pt idx="1023">
                  <c:v>144.33000183105401</c:v>
                </c:pt>
                <c:pt idx="1024">
                  <c:v>147.24000549316401</c:v>
                </c:pt>
                <c:pt idx="1025">
                  <c:v>145.86999511718699</c:v>
                </c:pt>
                <c:pt idx="1026">
                  <c:v>143.97000122070301</c:v>
                </c:pt>
                <c:pt idx="1027">
                  <c:v>146.13999938964801</c:v>
                </c:pt>
                <c:pt idx="1028">
                  <c:v>142.88999938964801</c:v>
                </c:pt>
                <c:pt idx="1029">
                  <c:v>143.38999938964801</c:v>
                </c:pt>
                <c:pt idx="1030">
                  <c:v>141.350006103515</c:v>
                </c:pt>
                <c:pt idx="1031">
                  <c:v>141.55999755859301</c:v>
                </c:pt>
                <c:pt idx="1032">
                  <c:v>138.16000366210901</c:v>
                </c:pt>
                <c:pt idx="1033">
                  <c:v>136.36999511718699</c:v>
                </c:pt>
                <c:pt idx="1034">
                  <c:v>141.350006103515</c:v>
                </c:pt>
                <c:pt idx="1035">
                  <c:v>142.14999389648401</c:v>
                </c:pt>
                <c:pt idx="1036">
                  <c:v>142.41000366210901</c:v>
                </c:pt>
                <c:pt idx="1037">
                  <c:v>142.100006103515</c:v>
                </c:pt>
                <c:pt idx="1038">
                  <c:v>142.78999328613199</c:v>
                </c:pt>
                <c:pt idx="1039">
                  <c:v>140.02999877929599</c:v>
                </c:pt>
                <c:pt idx="1040">
                  <c:v>146.36999511718699</c:v>
                </c:pt>
                <c:pt idx="1041">
                  <c:v>147.07000732421801</c:v>
                </c:pt>
                <c:pt idx="1042">
                  <c:v>148.33000183105401</c:v>
                </c:pt>
                <c:pt idx="1043">
                  <c:v>150.25</c:v>
                </c:pt>
                <c:pt idx="1044">
                  <c:v>151.24000549316401</c:v>
                </c:pt>
                <c:pt idx="1045">
                  <c:v>151.80000305175699</c:v>
                </c:pt>
                <c:pt idx="1046">
                  <c:v>152.11000061035099</c:v>
                </c:pt>
                <c:pt idx="1047">
                  <c:v>151.88999938964801</c:v>
                </c:pt>
                <c:pt idx="1048">
                  <c:v>152.11000061035099</c:v>
                </c:pt>
                <c:pt idx="1049">
                  <c:v>155.44000244140599</c:v>
                </c:pt>
                <c:pt idx="1050">
                  <c:v>155.83000183105401</c:v>
                </c:pt>
                <c:pt idx="1051">
                  <c:v>155.600006103515</c:v>
                </c:pt>
                <c:pt idx="1052">
                  <c:v>156.669998168945</c:v>
                </c:pt>
                <c:pt idx="1053">
                  <c:v>155.16000366210901</c:v>
                </c:pt>
                <c:pt idx="1054">
                  <c:v>158.80000305175699</c:v>
                </c:pt>
                <c:pt idx="1055">
                  <c:v>155.47999572753901</c:v>
                </c:pt>
                <c:pt idx="1056">
                  <c:v>158.24000549316401</c:v>
                </c:pt>
                <c:pt idx="1057">
                  <c:v>161.36999511718699</c:v>
                </c:pt>
                <c:pt idx="1058">
                  <c:v>163.41000366210901</c:v>
                </c:pt>
                <c:pt idx="1059">
                  <c:v>166.94000244140599</c:v>
                </c:pt>
                <c:pt idx="1060">
                  <c:v>165.30999755859301</c:v>
                </c:pt>
                <c:pt idx="1061">
                  <c:v>163.44999694824199</c:v>
                </c:pt>
                <c:pt idx="1062">
                  <c:v>164.80000305175699</c:v>
                </c:pt>
                <c:pt idx="1063">
                  <c:v>163.17999267578099</c:v>
                </c:pt>
                <c:pt idx="1064">
                  <c:v>159.07000732421801</c:v>
                </c:pt>
                <c:pt idx="1065">
                  <c:v>160.419998168945</c:v>
                </c:pt>
                <c:pt idx="1066">
                  <c:v>163.02000427246</c:v>
                </c:pt>
                <c:pt idx="1067">
                  <c:v>167.509994506835</c:v>
                </c:pt>
                <c:pt idx="1068">
                  <c:v>169.169998168945</c:v>
                </c:pt>
                <c:pt idx="1069">
                  <c:v>169.11000061035099</c:v>
                </c:pt>
                <c:pt idx="1070">
                  <c:v>170.94999694824199</c:v>
                </c:pt>
                <c:pt idx="1071">
                  <c:v>169.30999755859301</c:v>
                </c:pt>
                <c:pt idx="1072">
                  <c:v>165.83000183105401</c:v>
                </c:pt>
                <c:pt idx="1073">
                  <c:v>166.61999511718699</c:v>
                </c:pt>
                <c:pt idx="1074">
                  <c:v>163.64999389648401</c:v>
                </c:pt>
                <c:pt idx="1075">
                  <c:v>166.03999328613199</c:v>
                </c:pt>
                <c:pt idx="1076">
                  <c:v>169.33000183105401</c:v>
                </c:pt>
                <c:pt idx="1077">
                  <c:v>170.72000122070301</c:v>
                </c:pt>
                <c:pt idx="1078">
                  <c:v>168.91000366210901</c:v>
                </c:pt>
                <c:pt idx="1079">
                  <c:v>168.88999938964801</c:v>
                </c:pt>
                <c:pt idx="1080">
                  <c:v>170.259994506835</c:v>
                </c:pt>
                <c:pt idx="1081">
                  <c:v>174.38999938964801</c:v>
                </c:pt>
                <c:pt idx="1082">
                  <c:v>175.94999694824199</c:v>
                </c:pt>
                <c:pt idx="1083">
                  <c:v>176.21000671386699</c:v>
                </c:pt>
                <c:pt idx="1084">
                  <c:v>177.28999328613199</c:v>
                </c:pt>
                <c:pt idx="1085">
                  <c:v>180.05000305175699</c:v>
                </c:pt>
                <c:pt idx="1086">
                  <c:v>180.80999755859301</c:v>
                </c:pt>
                <c:pt idx="1087">
                  <c:v>181</c:v>
                </c:pt>
                <c:pt idx="1088">
                  <c:v>180.94000244140599</c:v>
                </c:pt>
                <c:pt idx="1089">
                  <c:v>178.11000061035099</c:v>
                </c:pt>
                <c:pt idx="1090">
                  <c:v>181.55999755859301</c:v>
                </c:pt>
                <c:pt idx="1091">
                  <c:v>183.850006103515</c:v>
                </c:pt>
                <c:pt idx="1092">
                  <c:v>182.88999938964801</c:v>
                </c:pt>
                <c:pt idx="1093">
                  <c:v>184.13999938964801</c:v>
                </c:pt>
                <c:pt idx="1094">
                  <c:v>183.63999938964801</c:v>
                </c:pt>
                <c:pt idx="1095">
                  <c:v>178.88999938964801</c:v>
                </c:pt>
                <c:pt idx="1096">
                  <c:v>178.17999267578099</c:v>
                </c:pt>
                <c:pt idx="1097">
                  <c:v>179.67999267578099</c:v>
                </c:pt>
                <c:pt idx="1098">
                  <c:v>184.02000427246</c:v>
                </c:pt>
                <c:pt idx="1099">
                  <c:v>183.88999938964801</c:v>
                </c:pt>
                <c:pt idx="1100">
                  <c:v>186.28999328613199</c:v>
                </c:pt>
                <c:pt idx="1101">
                  <c:v>188.259994506835</c:v>
                </c:pt>
                <c:pt idx="1102">
                  <c:v>184.66000366210901</c:v>
                </c:pt>
                <c:pt idx="1103">
                  <c:v>186.19999694824199</c:v>
                </c:pt>
                <c:pt idx="1104">
                  <c:v>185.49000549316401</c:v>
                </c:pt>
                <c:pt idx="1105">
                  <c:v>186.39999389648401</c:v>
                </c:pt>
                <c:pt idx="1106">
                  <c:v>181.509994506835</c:v>
                </c:pt>
                <c:pt idx="1107">
                  <c:v>186.38999938964801</c:v>
                </c:pt>
                <c:pt idx="1108">
                  <c:v>186.28999328613199</c:v>
                </c:pt>
                <c:pt idx="1109">
                  <c:v>188.05999755859301</c:v>
                </c:pt>
                <c:pt idx="1110">
                  <c:v>187.96000671386699</c:v>
                </c:pt>
                <c:pt idx="1111">
                  <c:v>188.05000305175699</c:v>
                </c:pt>
                <c:pt idx="1112">
                  <c:v>190.350006103515</c:v>
                </c:pt>
                <c:pt idx="1113">
                  <c:v>192.67999267578099</c:v>
                </c:pt>
                <c:pt idx="1114">
                  <c:v>195.38000488281199</c:v>
                </c:pt>
                <c:pt idx="1115">
                  <c:v>194.13000488281199</c:v>
                </c:pt>
                <c:pt idx="1116">
                  <c:v>195.94000244140599</c:v>
                </c:pt>
                <c:pt idx="1117">
                  <c:v>195.82000732421801</c:v>
                </c:pt>
                <c:pt idx="1118">
                  <c:v>198.19999694824199</c:v>
                </c:pt>
                <c:pt idx="1119">
                  <c:v>196.61000061035099</c:v>
                </c:pt>
                <c:pt idx="1120">
                  <c:v>197.71000671386699</c:v>
                </c:pt>
                <c:pt idx="1121">
                  <c:v>197.72000122070301</c:v>
                </c:pt>
                <c:pt idx="1122">
                  <c:v>192.5</c:v>
                </c:pt>
                <c:pt idx="1123">
                  <c:v>193.24000549316401</c:v>
                </c:pt>
                <c:pt idx="1124">
                  <c:v>195.72000122070301</c:v>
                </c:pt>
                <c:pt idx="1125">
                  <c:v>199.19000244140599</c:v>
                </c:pt>
                <c:pt idx="1126">
                  <c:v>200.71000671386699</c:v>
                </c:pt>
                <c:pt idx="1127">
                  <c:v>201.11000061035099</c:v>
                </c:pt>
                <c:pt idx="1128">
                  <c:v>199.13000488281199</c:v>
                </c:pt>
                <c:pt idx="1129">
                  <c:v>200.69999694824199</c:v>
                </c:pt>
                <c:pt idx="1130">
                  <c:v>197.89999389648401</c:v>
                </c:pt>
                <c:pt idx="1131">
                  <c:v>196.52000427246</c:v>
                </c:pt>
                <c:pt idx="1132">
                  <c:v>190.53999328613199</c:v>
                </c:pt>
                <c:pt idx="1133">
                  <c:v>188.47000122070301</c:v>
                </c:pt>
                <c:pt idx="1134">
                  <c:v>196.42999267578099</c:v>
                </c:pt>
                <c:pt idx="1135">
                  <c:v>201.66000366210901</c:v>
                </c:pt>
                <c:pt idx="1136">
                  <c:v>203.33999633789</c:v>
                </c:pt>
                <c:pt idx="1137">
                  <c:v>204.24000549316401</c:v>
                </c:pt>
                <c:pt idx="1138">
                  <c:v>206.67999267578099</c:v>
                </c:pt>
                <c:pt idx="1139">
                  <c:v>207.19999694824199</c:v>
                </c:pt>
                <c:pt idx="1140">
                  <c:v>208</c:v>
                </c:pt>
                <c:pt idx="1141">
                  <c:v>200.88999938964801</c:v>
                </c:pt>
                <c:pt idx="1142">
                  <c:v>206.52000427246</c:v>
                </c:pt>
                <c:pt idx="1143">
                  <c:v>208.44000244140599</c:v>
                </c:pt>
                <c:pt idx="1144">
                  <c:v>205.42999267578099</c:v>
                </c:pt>
                <c:pt idx="1145">
                  <c:v>204.25</c:v>
                </c:pt>
                <c:pt idx="1146">
                  <c:v>201.63000488281199</c:v>
                </c:pt>
                <c:pt idx="1147">
                  <c:v>204.97000122070301</c:v>
                </c:pt>
                <c:pt idx="1148">
                  <c:v>199.44999694824199</c:v>
                </c:pt>
                <c:pt idx="1149">
                  <c:v>205.55000305175699</c:v>
                </c:pt>
                <c:pt idx="1150">
                  <c:v>209.77999877929599</c:v>
                </c:pt>
                <c:pt idx="1151">
                  <c:v>211.24000549316401</c:v>
                </c:pt>
                <c:pt idx="1152">
                  <c:v>210.66000366210901</c:v>
                </c:pt>
                <c:pt idx="1153">
                  <c:v>207.5</c:v>
                </c:pt>
                <c:pt idx="1154">
                  <c:v>205.83000183105401</c:v>
                </c:pt>
                <c:pt idx="1155">
                  <c:v>210.41000366210901</c:v>
                </c:pt>
                <c:pt idx="1156">
                  <c:v>205.74000549316401</c:v>
                </c:pt>
                <c:pt idx="1157">
                  <c:v>206.44000244140599</c:v>
                </c:pt>
                <c:pt idx="1158">
                  <c:v>210.03999328613199</c:v>
                </c:pt>
                <c:pt idx="1159">
                  <c:v>207.94999694824199</c:v>
                </c:pt>
                <c:pt idx="1160">
                  <c:v>211.64999389648401</c:v>
                </c:pt>
                <c:pt idx="1161">
                  <c:v>210.72000122070301</c:v>
                </c:pt>
                <c:pt idx="1162">
                  <c:v>211.61999511718699</c:v>
                </c:pt>
                <c:pt idx="1163">
                  <c:v>212.44000244140599</c:v>
                </c:pt>
                <c:pt idx="1164">
                  <c:v>212.99000549316401</c:v>
                </c:pt>
                <c:pt idx="1165">
                  <c:v>211.13999938964801</c:v>
                </c:pt>
                <c:pt idx="1166">
                  <c:v>209.77000427246</c:v>
                </c:pt>
                <c:pt idx="1167">
                  <c:v>210.009994506835</c:v>
                </c:pt>
                <c:pt idx="1168">
                  <c:v>210.80999755859301</c:v>
                </c:pt>
                <c:pt idx="1169">
                  <c:v>209.82000732421801</c:v>
                </c:pt>
                <c:pt idx="1170">
                  <c:v>207.30999755859301</c:v>
                </c:pt>
                <c:pt idx="1171">
                  <c:v>207.47999572753901</c:v>
                </c:pt>
                <c:pt idx="1172">
                  <c:v>212.47999572753901</c:v>
                </c:pt>
                <c:pt idx="1173">
                  <c:v>208</c:v>
                </c:pt>
                <c:pt idx="1174">
                  <c:v>210.5</c:v>
                </c:pt>
                <c:pt idx="1175">
                  <c:v>207.94999694824199</c:v>
                </c:pt>
                <c:pt idx="1176">
                  <c:v>209.419998168945</c:v>
                </c:pt>
                <c:pt idx="1177">
                  <c:v>197.83000183105401</c:v>
                </c:pt>
                <c:pt idx="1178">
                  <c:v>199.27999877929599</c:v>
                </c:pt>
                <c:pt idx="1179">
                  <c:v>192.58999633789</c:v>
                </c:pt>
                <c:pt idx="1180">
                  <c:v>196.74000549316401</c:v>
                </c:pt>
                <c:pt idx="1181">
                  <c:v>195.44999694824199</c:v>
                </c:pt>
                <c:pt idx="1182">
                  <c:v>192.850006103515</c:v>
                </c:pt>
                <c:pt idx="1183">
                  <c:v>195</c:v>
                </c:pt>
                <c:pt idx="1184">
                  <c:v>201.33000183105401</c:v>
                </c:pt>
                <c:pt idx="1185">
                  <c:v>203.27000427246</c:v>
                </c:pt>
                <c:pt idx="1186">
                  <c:v>207.509994506835</c:v>
                </c:pt>
                <c:pt idx="1187">
                  <c:v>207.92999267578099</c:v>
                </c:pt>
                <c:pt idx="1188">
                  <c:v>210.03999328613199</c:v>
                </c:pt>
                <c:pt idx="1189">
                  <c:v>202.53999328613199</c:v>
                </c:pt>
                <c:pt idx="1190">
                  <c:v>209.30999755859301</c:v>
                </c:pt>
                <c:pt idx="1191">
                  <c:v>209.55999755859301</c:v>
                </c:pt>
                <c:pt idx="1192">
                  <c:v>209.61999511718699</c:v>
                </c:pt>
                <c:pt idx="1193">
                  <c:v>201.88000488281199</c:v>
                </c:pt>
                <c:pt idx="1194">
                  <c:v>200.02000427246</c:v>
                </c:pt>
                <c:pt idx="1195">
                  <c:v>205.67999267578099</c:v>
                </c:pt>
                <c:pt idx="1196">
                  <c:v>203.86999511718699</c:v>
                </c:pt>
                <c:pt idx="1197">
                  <c:v>191.919998168945</c:v>
                </c:pt>
                <c:pt idx="1198">
                  <c:v>187.80999755859301</c:v>
                </c:pt>
                <c:pt idx="1199">
                  <c:v>190.52000427246</c:v>
                </c:pt>
                <c:pt idx="1200">
                  <c:v>193.72000122070301</c:v>
                </c:pt>
                <c:pt idx="1201">
                  <c:v>187.94999694824199</c:v>
                </c:pt>
                <c:pt idx="1202">
                  <c:v>186.63000488281199</c:v>
                </c:pt>
                <c:pt idx="1203">
                  <c:v>192</c:v>
                </c:pt>
                <c:pt idx="1204">
                  <c:v>195.08999633789</c:v>
                </c:pt>
                <c:pt idx="1205">
                  <c:v>200.42999267578099</c:v>
                </c:pt>
                <c:pt idx="1206">
                  <c:v>202.759994506835</c:v>
                </c:pt>
                <c:pt idx="1207">
                  <c:v>204.38000488281199</c:v>
                </c:pt>
                <c:pt idx="1208">
                  <c:v>203.11999511718699</c:v>
                </c:pt>
                <c:pt idx="1209">
                  <c:v>206.919998168945</c:v>
                </c:pt>
                <c:pt idx="1210">
                  <c:v>204.5</c:v>
                </c:pt>
                <c:pt idx="1211">
                  <c:v>207.77999877929599</c:v>
                </c:pt>
                <c:pt idx="1212">
                  <c:v>208.97000122070301</c:v>
                </c:pt>
                <c:pt idx="1213">
                  <c:v>206.33000183105401</c:v>
                </c:pt>
                <c:pt idx="1214">
                  <c:v>205.72000122070301</c:v>
                </c:pt>
                <c:pt idx="1215">
                  <c:v>204.759994506835</c:v>
                </c:pt>
                <c:pt idx="1216">
                  <c:v>205.49000549316401</c:v>
                </c:pt>
                <c:pt idx="1217">
                  <c:v>210.24000549316401</c:v>
                </c:pt>
                <c:pt idx="1218">
                  <c:v>210.27999877929599</c:v>
                </c:pt>
                <c:pt idx="1219">
                  <c:v>210.07000732421801</c:v>
                </c:pt>
                <c:pt idx="1220">
                  <c:v>206.52000427246</c:v>
                </c:pt>
                <c:pt idx="1221">
                  <c:v>203.24000549316401</c:v>
                </c:pt>
                <c:pt idx="1222">
                  <c:v>209.919998168945</c:v>
                </c:pt>
                <c:pt idx="1223">
                  <c:v>212.64999389648401</c:v>
                </c:pt>
                <c:pt idx="1224">
                  <c:v>215.83000183105401</c:v>
                </c:pt>
                <c:pt idx="1225">
                  <c:v>217.24000549316401</c:v>
                </c:pt>
                <c:pt idx="1226">
                  <c:v>217.11999511718699</c:v>
                </c:pt>
                <c:pt idx="1227">
                  <c:v>218.17999267578099</c:v>
                </c:pt>
                <c:pt idx="1228">
                  <c:v>218.46000671386699</c:v>
                </c:pt>
                <c:pt idx="1229">
                  <c:v>218.53999328613199</c:v>
                </c:pt>
                <c:pt idx="1230">
                  <c:v>217.28999328613199</c:v>
                </c:pt>
                <c:pt idx="1231">
                  <c:v>218.36999511718699</c:v>
                </c:pt>
                <c:pt idx="1232">
                  <c:v>213.27999877929599</c:v>
                </c:pt>
                <c:pt idx="1233">
                  <c:v>213.36999511718699</c:v>
                </c:pt>
                <c:pt idx="1234">
                  <c:v>215.99000549316401</c:v>
                </c:pt>
                <c:pt idx="1235">
                  <c:v>216.30000305175699</c:v>
                </c:pt>
                <c:pt idx="1236">
                  <c:v>215.03999328613199</c:v>
                </c:pt>
                <c:pt idx="1237">
                  <c:v>213.11999511718699</c:v>
                </c:pt>
                <c:pt idx="1238">
                  <c:v>213.97999572753901</c:v>
                </c:pt>
                <c:pt idx="1239">
                  <c:v>212.53999328613199</c:v>
                </c:pt>
                <c:pt idx="1240">
                  <c:v>208.55000305175699</c:v>
                </c:pt>
                <c:pt idx="1241">
                  <c:v>216.419998168945</c:v>
                </c:pt>
                <c:pt idx="1242">
                  <c:v>218.5</c:v>
                </c:pt>
                <c:pt idx="1243">
                  <c:v>221.52000427246</c:v>
                </c:pt>
                <c:pt idx="1244">
                  <c:v>219.67999267578099</c:v>
                </c:pt>
                <c:pt idx="1245">
                  <c:v>226.509994506835</c:v>
                </c:pt>
                <c:pt idx="1246">
                  <c:v>225.03999328613199</c:v>
                </c:pt>
                <c:pt idx="1247">
                  <c:v>225.71000671386699</c:v>
                </c:pt>
                <c:pt idx="1248">
                  <c:v>223.52999877929599</c:v>
                </c:pt>
                <c:pt idx="1249">
                  <c:v>227.21000671386699</c:v>
                </c:pt>
                <c:pt idx="1250">
                  <c:v>227.05000305175699</c:v>
                </c:pt>
                <c:pt idx="1251">
                  <c:v>226.74000549316401</c:v>
                </c:pt>
                <c:pt idx="1252">
                  <c:v>228.97000122070301</c:v>
                </c:pt>
                <c:pt idx="1253">
                  <c:v>229.33999633789</c:v>
                </c:pt>
                <c:pt idx="1254">
                  <c:v>231.509994506835</c:v>
                </c:pt>
                <c:pt idx="1255">
                  <c:v>235.08999633789</c:v>
                </c:pt>
                <c:pt idx="1256">
                  <c:v>236.74000549316401</c:v>
                </c:pt>
                <c:pt idx="1257">
                  <c:v>238.419998168945</c:v>
                </c:pt>
                <c:pt idx="1258">
                  <c:v>237.69000244140599</c:v>
                </c:pt>
                <c:pt idx="1259">
                  <c:v>237.02999877929599</c:v>
                </c:pt>
                <c:pt idx="1260">
                  <c:v>233.86000061035099</c:v>
                </c:pt>
                <c:pt idx="1261">
                  <c:v>235.74000549316401</c:v>
                </c:pt>
                <c:pt idx="1262">
                  <c:v>235.19999694824199</c:v>
                </c:pt>
                <c:pt idx="1263">
                  <c:v>232.509994506835</c:v>
                </c:pt>
                <c:pt idx="1264">
                  <c:v>234.58999633789</c:v>
                </c:pt>
                <c:pt idx="1265">
                  <c:v>238.08000183105401</c:v>
                </c:pt>
                <c:pt idx="1266">
                  <c:v>239.69999694824199</c:v>
                </c:pt>
                <c:pt idx="1267">
                  <c:v>238.97999572753901</c:v>
                </c:pt>
                <c:pt idx="1268">
                  <c:v>238.30999755859301</c:v>
                </c:pt>
                <c:pt idx="1269">
                  <c:v>241.71000671386699</c:v>
                </c:pt>
                <c:pt idx="1270">
                  <c:v>244.169998168945</c:v>
                </c:pt>
                <c:pt idx="1271">
                  <c:v>243.41000366210901</c:v>
                </c:pt>
                <c:pt idx="1272">
                  <c:v>242.63999938964801</c:v>
                </c:pt>
                <c:pt idx="1273">
                  <c:v>243.13000488281199</c:v>
                </c:pt>
                <c:pt idx="1274">
                  <c:v>241.80000305175699</c:v>
                </c:pt>
                <c:pt idx="1275">
                  <c:v>242.11000061035099</c:v>
                </c:pt>
                <c:pt idx="1276">
                  <c:v>245.55999755859301</c:v>
                </c:pt>
                <c:pt idx="1277">
                  <c:v>246.88000488281199</c:v>
                </c:pt>
                <c:pt idx="1278">
                  <c:v>246.91000366210901</c:v>
                </c:pt>
                <c:pt idx="1279">
                  <c:v>247.41000366210901</c:v>
                </c:pt>
                <c:pt idx="1280">
                  <c:v>244.11999511718699</c:v>
                </c:pt>
                <c:pt idx="1281">
                  <c:v>242.71000671386699</c:v>
                </c:pt>
                <c:pt idx="1282">
                  <c:v>244.55999755859301</c:v>
                </c:pt>
                <c:pt idx="1283">
                  <c:v>247.83999633789</c:v>
                </c:pt>
                <c:pt idx="1284">
                  <c:v>246.58000183105401</c:v>
                </c:pt>
                <c:pt idx="1285">
                  <c:v>249.19000244140599</c:v>
                </c:pt>
                <c:pt idx="1286">
                  <c:v>249.44000244140599</c:v>
                </c:pt>
                <c:pt idx="1287">
                  <c:v>251.22999572753901</c:v>
                </c:pt>
                <c:pt idx="1288">
                  <c:v>254.36999511718699</c:v>
                </c:pt>
                <c:pt idx="1289">
                  <c:v>254.94999694824199</c:v>
                </c:pt>
                <c:pt idx="1290">
                  <c:v>257.10998535156199</c:v>
                </c:pt>
                <c:pt idx="1291">
                  <c:v>257.70999145507801</c:v>
                </c:pt>
                <c:pt idx="1292">
                  <c:v>258.45001220703102</c:v>
                </c:pt>
                <c:pt idx="1293">
                  <c:v>258.08999633789</c:v>
                </c:pt>
                <c:pt idx="1294">
                  <c:v>257.85998535156199</c:v>
                </c:pt>
                <c:pt idx="1295">
                  <c:v>260.35998535156199</c:v>
                </c:pt>
                <c:pt idx="1296">
                  <c:v>264.45999145507801</c:v>
                </c:pt>
                <c:pt idx="1297">
                  <c:v>265.510009765625</c:v>
                </c:pt>
                <c:pt idx="1298">
                  <c:v>266.510009765625</c:v>
                </c:pt>
                <c:pt idx="1299">
                  <c:v>267.510009765625</c:v>
                </c:pt>
                <c:pt idx="1300">
                  <c:v>266.85998535156199</c:v>
                </c:pt>
                <c:pt idx="1301">
                  <c:v>273.42001342773398</c:v>
                </c:pt>
                <c:pt idx="1302">
                  <c:v>277.92001342773398</c:v>
                </c:pt>
                <c:pt idx="1303">
                  <c:v>280.41000366210898</c:v>
                </c:pt>
                <c:pt idx="1304">
                  <c:v>286.579986572265</c:v>
                </c:pt>
                <c:pt idx="1305">
                  <c:v>275.45001220703102</c:v>
                </c:pt>
                <c:pt idx="1306">
                  <c:v>261.5</c:v>
                </c:pt>
                <c:pt idx="1307">
                  <c:v>273.10998535156199</c:v>
                </c:pt>
                <c:pt idx="1308">
                  <c:v>274.70999145507801</c:v>
                </c:pt>
                <c:pt idx="1309">
                  <c:v>269.079986572265</c:v>
                </c:pt>
                <c:pt idx="1310">
                  <c:v>278.86999511718699</c:v>
                </c:pt>
                <c:pt idx="1311">
                  <c:v>274.20001220703102</c:v>
                </c:pt>
                <c:pt idx="1312">
                  <c:v>258.04998779296801</c:v>
                </c:pt>
                <c:pt idx="1313">
                  <c:v>263.14999389648398</c:v>
                </c:pt>
                <c:pt idx="1314">
                  <c:v>259.72000122070301</c:v>
                </c:pt>
                <c:pt idx="1315">
                  <c:v>265.14999389648398</c:v>
                </c:pt>
                <c:pt idx="1316">
                  <c:v>266.60998535156199</c:v>
                </c:pt>
                <c:pt idx="1317">
                  <c:v>266.55999755859301</c:v>
                </c:pt>
                <c:pt idx="1318">
                  <c:v>266.01998901367102</c:v>
                </c:pt>
                <c:pt idx="1319">
                  <c:v>272.850006103515</c:v>
                </c:pt>
                <c:pt idx="1320">
                  <c:v>271.329986572265</c:v>
                </c:pt>
                <c:pt idx="1321">
                  <c:v>272.14999389648398</c:v>
                </c:pt>
                <c:pt idx="1322">
                  <c:v>273.600006103515</c:v>
                </c:pt>
                <c:pt idx="1323">
                  <c:v>278.19000244140602</c:v>
                </c:pt>
                <c:pt idx="1324">
                  <c:v>277.13000488281199</c:v>
                </c:pt>
                <c:pt idx="1325">
                  <c:v>274.739990234375</c:v>
                </c:pt>
                <c:pt idx="1326">
                  <c:v>271.27999877929602</c:v>
                </c:pt>
                <c:pt idx="1327">
                  <c:v>275.42001342773398</c:v>
                </c:pt>
                <c:pt idx="1328">
                  <c:v>279.58999633789</c:v>
                </c:pt>
                <c:pt idx="1329">
                  <c:v>279.67999267578102</c:v>
                </c:pt>
                <c:pt idx="1330">
                  <c:v>281.42001342773398</c:v>
                </c:pt>
                <c:pt idx="1331">
                  <c:v>283.600006103515</c:v>
                </c:pt>
                <c:pt idx="1332">
                  <c:v>283.16000366210898</c:v>
                </c:pt>
                <c:pt idx="1333">
                  <c:v>285.05999755859301</c:v>
                </c:pt>
                <c:pt idx="1334">
                  <c:v>287.510009765625</c:v>
                </c:pt>
                <c:pt idx="1335">
                  <c:v>290.30999755859301</c:v>
                </c:pt>
                <c:pt idx="1336">
                  <c:v>287.600006103515</c:v>
                </c:pt>
                <c:pt idx="1337">
                  <c:v>290.88000488281199</c:v>
                </c:pt>
                <c:pt idx="1338">
                  <c:v>291.989990234375</c:v>
                </c:pt>
                <c:pt idx="1339">
                  <c:v>290.72000122070301</c:v>
                </c:pt>
                <c:pt idx="1340">
                  <c:v>287.82000732421801</c:v>
                </c:pt>
                <c:pt idx="1341">
                  <c:v>275.95001220703102</c:v>
                </c:pt>
                <c:pt idx="1342">
                  <c:v>276.25</c:v>
                </c:pt>
                <c:pt idx="1343">
                  <c:v>265.329986572265</c:v>
                </c:pt>
                <c:pt idx="1344">
                  <c:v>271.89001464843699</c:v>
                </c:pt>
                <c:pt idx="1345">
                  <c:v>277.760009765625</c:v>
                </c:pt>
                <c:pt idx="1346">
                  <c:v>273.73001098632801</c:v>
                </c:pt>
                <c:pt idx="1347">
                  <c:v>263.25</c:v>
                </c:pt>
                <c:pt idx="1348">
                  <c:v>275.64999389648398</c:v>
                </c:pt>
                <c:pt idx="1349">
                  <c:v>263.57000732421801</c:v>
                </c:pt>
                <c:pt idx="1350">
                  <c:v>260.47000122070301</c:v>
                </c:pt>
                <c:pt idx="1351">
                  <c:v>240.69999694824199</c:v>
                </c:pt>
                <c:pt idx="1352">
                  <c:v>247.75</c:v>
                </c:pt>
                <c:pt idx="1353">
                  <c:v>252.38999938964801</c:v>
                </c:pt>
                <c:pt idx="1354">
                  <c:v>258.98001098632801</c:v>
                </c:pt>
                <c:pt idx="1355">
                  <c:v>266.45999145507801</c:v>
                </c:pt>
                <c:pt idx="1356">
                  <c:v>265.77999877929602</c:v>
                </c:pt>
                <c:pt idx="1357">
                  <c:v>270.05999755859301</c:v>
                </c:pt>
                <c:pt idx="1358">
                  <c:v>270.47000122070301</c:v>
                </c:pt>
                <c:pt idx="1359">
                  <c:v>277.36999511718699</c:v>
                </c:pt>
                <c:pt idx="1360">
                  <c:v>279.14001464843699</c:v>
                </c:pt>
                <c:pt idx="1361">
                  <c:v>280.42001342773398</c:v>
                </c:pt>
                <c:pt idx="1362">
                  <c:v>274.45999145507801</c:v>
                </c:pt>
                <c:pt idx="1363">
                  <c:v>281.30999755859301</c:v>
                </c:pt>
                <c:pt idx="1364">
                  <c:v>279.25</c:v>
                </c:pt>
                <c:pt idx="1365">
                  <c:v>282.48001098632801</c:v>
                </c:pt>
                <c:pt idx="1366">
                  <c:v>288.57000732421801</c:v>
                </c:pt>
                <c:pt idx="1367">
                  <c:v>290.16000366210898</c:v>
                </c:pt>
                <c:pt idx="1368">
                  <c:v>290.01998901367102</c:v>
                </c:pt>
                <c:pt idx="1369">
                  <c:v>293.41000366210898</c:v>
                </c:pt>
                <c:pt idx="1370">
                  <c:v>294.02999877929602</c:v>
                </c:pt>
                <c:pt idx="1371">
                  <c:v>288.100006103515</c:v>
                </c:pt>
                <c:pt idx="1372">
                  <c:v>285.83999633789</c:v>
                </c:pt>
                <c:pt idx="1373">
                  <c:v>282.77999877929602</c:v>
                </c:pt>
                <c:pt idx="1374">
                  <c:v>275.26998901367102</c:v>
                </c:pt>
                <c:pt idx="1375">
                  <c:v>287.64999389648398</c:v>
                </c:pt>
                <c:pt idx="1376">
                  <c:v>289.260009765625</c:v>
                </c:pt>
                <c:pt idx="1377">
                  <c:v>294</c:v>
                </c:pt>
                <c:pt idx="1378">
                  <c:v>293</c:v>
                </c:pt>
                <c:pt idx="1379">
                  <c:v>298.45999145507801</c:v>
                </c:pt>
                <c:pt idx="1380">
                  <c:v>300.64999389648398</c:v>
                </c:pt>
                <c:pt idx="1381">
                  <c:v>297.17001342773398</c:v>
                </c:pt>
                <c:pt idx="1382">
                  <c:v>302.010009765625</c:v>
                </c:pt>
                <c:pt idx="1383">
                  <c:v>292.61999511718699</c:v>
                </c:pt>
                <c:pt idx="1384">
                  <c:v>291.61999511718699</c:v>
                </c:pt>
                <c:pt idx="1385">
                  <c:v>288.850006103515</c:v>
                </c:pt>
                <c:pt idx="1386">
                  <c:v>284.850006103515</c:v>
                </c:pt>
                <c:pt idx="1387">
                  <c:v>292.45001220703102</c:v>
                </c:pt>
                <c:pt idx="1388">
                  <c:v>298.04998779296801</c:v>
                </c:pt>
                <c:pt idx="1389">
                  <c:v>301.08999633789</c:v>
                </c:pt>
                <c:pt idx="1390">
                  <c:v>298.27999877929602</c:v>
                </c:pt>
                <c:pt idx="1391">
                  <c:v>295.39999389648398</c:v>
                </c:pt>
                <c:pt idx="1392">
                  <c:v>294.350006103515</c:v>
                </c:pt>
                <c:pt idx="1393">
                  <c:v>296.27999877929602</c:v>
                </c:pt>
                <c:pt idx="1394">
                  <c:v>297.97000122070301</c:v>
                </c:pt>
                <c:pt idx="1395">
                  <c:v>301.600006103515</c:v>
                </c:pt>
                <c:pt idx="1396">
                  <c:v>306.14001464843699</c:v>
                </c:pt>
                <c:pt idx="1397">
                  <c:v>308.94000244140602</c:v>
                </c:pt>
                <c:pt idx="1398">
                  <c:v>311.79000854492102</c:v>
                </c:pt>
                <c:pt idx="1399">
                  <c:v>310.95999145507801</c:v>
                </c:pt>
                <c:pt idx="1400">
                  <c:v>314.30999755859301</c:v>
                </c:pt>
                <c:pt idx="1401">
                  <c:v>314.86999511718699</c:v>
                </c:pt>
                <c:pt idx="1402">
                  <c:v>317.32000732421801</c:v>
                </c:pt>
                <c:pt idx="1403">
                  <c:v>320.73001098632801</c:v>
                </c:pt>
                <c:pt idx="1404">
                  <c:v>322.85998535156199</c:v>
                </c:pt>
                <c:pt idx="1405">
                  <c:v>322.41000366210898</c:v>
                </c:pt>
                <c:pt idx="1406">
                  <c:v>325.70999145507801</c:v>
                </c:pt>
                <c:pt idx="1407">
                  <c:v>331.95001220703102</c:v>
                </c:pt>
                <c:pt idx="1408">
                  <c:v>328.76998901367102</c:v>
                </c:pt>
                <c:pt idx="1409">
                  <c:v>321.73001098632801</c:v>
                </c:pt>
                <c:pt idx="1410">
                  <c:v>332.20001220703102</c:v>
                </c:pt>
                <c:pt idx="1411">
                  <c:v>337.600006103515</c:v>
                </c:pt>
                <c:pt idx="1412">
                  <c:v>333.48001098632801</c:v>
                </c:pt>
                <c:pt idx="1413">
                  <c:v>296.260009765625</c:v>
                </c:pt>
                <c:pt idx="1414">
                  <c:v>297.45999145507801</c:v>
                </c:pt>
                <c:pt idx="1415">
                  <c:v>269.32000732421801</c:v>
                </c:pt>
                <c:pt idx="1416">
                  <c:v>228.80000305175699</c:v>
                </c:pt>
                <c:pt idx="1417">
                  <c:v>253.419998168945</c:v>
                </c:pt>
                <c:pt idx="1418">
                  <c:v>248.19000244140599</c:v>
                </c:pt>
                <c:pt idx="1419">
                  <c:v>278.20001220703102</c:v>
                </c:pt>
                <c:pt idx="1420">
                  <c:v>286.64001464843699</c:v>
                </c:pt>
                <c:pt idx="1421">
                  <c:v>282.97000122070301</c:v>
                </c:pt>
                <c:pt idx="1422">
                  <c:v>282.79000854492102</c:v>
                </c:pt>
                <c:pt idx="1423">
                  <c:v>292.44000244140602</c:v>
                </c:pt>
                <c:pt idx="1424">
                  <c:v>286.27999877929602</c:v>
                </c:pt>
                <c:pt idx="1425">
                  <c:v>295.44000244140602</c:v>
                </c:pt>
                <c:pt idx="1426">
                  <c:v>304.32000732421801</c:v>
                </c:pt>
                <c:pt idx="1427">
                  <c:v>319.33999633789</c:v>
                </c:pt>
                <c:pt idx="1428">
                  <c:v>304.20999145507801</c:v>
                </c:pt>
                <c:pt idx="1429">
                  <c:v>308.64001464843699</c:v>
                </c:pt>
                <c:pt idx="1430">
                  <c:v>300.04998779296801</c:v>
                </c:pt>
                <c:pt idx="1431">
                  <c:v>312.23001098632801</c:v>
                </c:pt>
                <c:pt idx="1432">
                  <c:v>317.58999633789</c:v>
                </c:pt>
                <c:pt idx="1433">
                  <c:v>321.72000122070301</c:v>
                </c:pt>
                <c:pt idx="1434">
                  <c:v>320.88000488281199</c:v>
                </c:pt>
                <c:pt idx="1435">
                  <c:v>326.51998901367102</c:v>
                </c:pt>
                <c:pt idx="1436">
                  <c:v>334.57000732421801</c:v>
                </c:pt>
                <c:pt idx="1437">
                  <c:v>336.83999633789</c:v>
                </c:pt>
                <c:pt idx="1438">
                  <c:v>339.48001098632801</c:v>
                </c:pt>
                <c:pt idx="1439">
                  <c:v>350.579986572265</c:v>
                </c:pt>
                <c:pt idx="1440">
                  <c:v>342.57000732421801</c:v>
                </c:pt>
                <c:pt idx="1441">
                  <c:v>334.05999755859301</c:v>
                </c:pt>
                <c:pt idx="1442">
                  <c:v>330.64999389648398</c:v>
                </c:pt>
                <c:pt idx="1443">
                  <c:v>328.73001098632801</c:v>
                </c:pt>
                <c:pt idx="1444">
                  <c:v>333.83999633789</c:v>
                </c:pt>
                <c:pt idx="1445">
                  <c:v>346.850006103515</c:v>
                </c:pt>
                <c:pt idx="1446">
                  <c:v>347.29000854492102</c:v>
                </c:pt>
                <c:pt idx="1447">
                  <c:v>345.77999877929602</c:v>
                </c:pt>
                <c:pt idx="1448">
                  <c:v>326.54000854492102</c:v>
                </c:pt>
                <c:pt idx="1449">
                  <c:v>350.16000366210898</c:v>
                </c:pt>
                <c:pt idx="1450">
                  <c:v>358.100006103515</c:v>
                </c:pt>
                <c:pt idx="1451">
                  <c:v>355.329986572265</c:v>
                </c:pt>
                <c:pt idx="1452">
                  <c:v>363.67001342773398</c:v>
                </c:pt>
                <c:pt idx="1453">
                  <c:v>369.850006103515</c:v>
                </c:pt>
                <c:pt idx="1454">
                  <c:v>366.29998779296801</c:v>
                </c:pt>
                <c:pt idx="1455">
                  <c:v>369.17999267578102</c:v>
                </c:pt>
                <c:pt idx="1456">
                  <c:v>369</c:v>
                </c:pt>
                <c:pt idx="1457">
                  <c:v>373.88000488281199</c:v>
                </c:pt>
                <c:pt idx="1458">
                  <c:v>381.260009765625</c:v>
                </c:pt>
                <c:pt idx="1459">
                  <c:v>375.70001220703102</c:v>
                </c:pt>
                <c:pt idx="1460">
                  <c:v>382.88000488281199</c:v>
                </c:pt>
                <c:pt idx="1461">
                  <c:v>370.07000732421801</c:v>
                </c:pt>
                <c:pt idx="1462">
                  <c:v>387.70999145507801</c:v>
                </c:pt>
                <c:pt idx="1463">
                  <c:v>392.64001464843699</c:v>
                </c:pt>
                <c:pt idx="1464">
                  <c:v>390.02999877929602</c:v>
                </c:pt>
                <c:pt idx="1465">
                  <c:v>380.35998535156199</c:v>
                </c:pt>
                <c:pt idx="1466">
                  <c:v>383.63000488281199</c:v>
                </c:pt>
                <c:pt idx="1467">
                  <c:v>394.05999755859301</c:v>
                </c:pt>
                <c:pt idx="1468">
                  <c:v>389.48001098632801</c:v>
                </c:pt>
                <c:pt idx="1469">
                  <c:v>395.98001098632801</c:v>
                </c:pt>
                <c:pt idx="1470">
                  <c:v>400.60998535156199</c:v>
                </c:pt>
                <c:pt idx="1471">
                  <c:v>411.489990234375</c:v>
                </c:pt>
                <c:pt idx="1472">
                  <c:v>417.260009765625</c:v>
                </c:pt>
                <c:pt idx="1473">
                  <c:v>416.739990234375</c:v>
                </c:pt>
                <c:pt idx="1474">
                  <c:v>417.29998779296801</c:v>
                </c:pt>
                <c:pt idx="1475">
                  <c:v>422.11999511718699</c:v>
                </c:pt>
                <c:pt idx="1476">
                  <c:v>416.579986572265</c:v>
                </c:pt>
                <c:pt idx="1477">
                  <c:v>414.94000244140602</c:v>
                </c:pt>
                <c:pt idx="1478">
                  <c:v>420.04000854492102</c:v>
                </c:pt>
                <c:pt idx="1479">
                  <c:v>422.600006103515</c:v>
                </c:pt>
                <c:pt idx="1480">
                  <c:v>424.30999755859301</c:v>
                </c:pt>
                <c:pt idx="1481">
                  <c:v>414.92001342773398</c:v>
                </c:pt>
                <c:pt idx="1482">
                  <c:v>426.60998535156199</c:v>
                </c:pt>
                <c:pt idx="1483">
                  <c:v>433.72000122070301</c:v>
                </c:pt>
                <c:pt idx="1484">
                  <c:v>435.51998901367102</c:v>
                </c:pt>
                <c:pt idx="1485">
                  <c:v>431.33999633789</c:v>
                </c:pt>
                <c:pt idx="1486">
                  <c:v>439.94000244140602</c:v>
                </c:pt>
                <c:pt idx="1487">
                  <c:v>438.510009765625</c:v>
                </c:pt>
                <c:pt idx="1488">
                  <c:v>442.489990234375</c:v>
                </c:pt>
                <c:pt idx="1489">
                  <c:v>445.92001342773398</c:v>
                </c:pt>
                <c:pt idx="1490">
                  <c:v>443.35998535156199</c:v>
                </c:pt>
                <c:pt idx="1491">
                  <c:v>450.25</c:v>
                </c:pt>
                <c:pt idx="1492">
                  <c:v>453.079986572265</c:v>
                </c:pt>
                <c:pt idx="1493">
                  <c:v>445.44000244140602</c:v>
                </c:pt>
                <c:pt idx="1494">
                  <c:v>441.39999389648398</c:v>
                </c:pt>
                <c:pt idx="1495">
                  <c:v>443.91000366210898</c:v>
                </c:pt>
                <c:pt idx="1496">
                  <c:v>434.239990234375</c:v>
                </c:pt>
                <c:pt idx="1497">
                  <c:v>437.85998535156199</c:v>
                </c:pt>
                <c:pt idx="1498">
                  <c:v>445.86999511718699</c:v>
                </c:pt>
                <c:pt idx="1499">
                  <c:v>453.11999511718699</c:v>
                </c:pt>
                <c:pt idx="1500">
                  <c:v>459.25</c:v>
                </c:pt>
                <c:pt idx="1501">
                  <c:v>468.52999877929602</c:v>
                </c:pt>
                <c:pt idx="1502">
                  <c:v>467.26998901367102</c:v>
                </c:pt>
                <c:pt idx="1503">
                  <c:v>468.89001464843699</c:v>
                </c:pt>
                <c:pt idx="1504">
                  <c:v>458.97000122070301</c:v>
                </c:pt>
                <c:pt idx="1505">
                  <c:v>453.42001342773398</c:v>
                </c:pt>
                <c:pt idx="1506">
                  <c:v>470.739990234375</c:v>
                </c:pt>
                <c:pt idx="1507">
                  <c:v>459.86999511718699</c:v>
                </c:pt>
                <c:pt idx="1508">
                  <c:v>470.600006103515</c:v>
                </c:pt>
                <c:pt idx="1509">
                  <c:v>474.95999145507801</c:v>
                </c:pt>
                <c:pt idx="1510">
                  <c:v>466.08999633789</c:v>
                </c:pt>
                <c:pt idx="1511">
                  <c:v>464.72000122070301</c:v>
                </c:pt>
                <c:pt idx="1512">
                  <c:v>437.98001098632801</c:v>
                </c:pt>
                <c:pt idx="1513">
                  <c:v>441.95001220703102</c:v>
                </c:pt>
                <c:pt idx="1514">
                  <c:v>448.70001220703102</c:v>
                </c:pt>
                <c:pt idx="1515">
                  <c:v>440.45999145507801</c:v>
                </c:pt>
                <c:pt idx="1516">
                  <c:v>434.23001098632801</c:v>
                </c:pt>
                <c:pt idx="1517">
                  <c:v>437.75</c:v>
                </c:pt>
                <c:pt idx="1518">
                  <c:v>432.17001342773398</c:v>
                </c:pt>
                <c:pt idx="1519">
                  <c:v>420.07000732421801</c:v>
                </c:pt>
                <c:pt idx="1520">
                  <c:v>444.51998901367102</c:v>
                </c:pt>
                <c:pt idx="1521">
                  <c:v>452.69000244140602</c:v>
                </c:pt>
                <c:pt idx="1522">
                  <c:v>452.92001342773398</c:v>
                </c:pt>
                <c:pt idx="1523">
                  <c:v>447.57000732421801</c:v>
                </c:pt>
                <c:pt idx="1524">
                  <c:v>437.79000854492102</c:v>
                </c:pt>
                <c:pt idx="1525">
                  <c:v>426.04000854492102</c:v>
                </c:pt>
                <c:pt idx="1526">
                  <c:v>412</c:v>
                </c:pt>
                <c:pt idx="1527">
                  <c:v>411.33999633789</c:v>
                </c:pt>
                <c:pt idx="1528">
                  <c:v>401.72000122070301</c:v>
                </c:pt>
                <c:pt idx="1529">
                  <c:v>389.63000488281199</c:v>
                </c:pt>
                <c:pt idx="1530">
                  <c:v>415.260009765625</c:v>
                </c:pt>
                <c:pt idx="1531">
                  <c:v>410.54000854492102</c:v>
                </c:pt>
                <c:pt idx="1532">
                  <c:v>389.79998779296801</c:v>
                </c:pt>
                <c:pt idx="1533">
                  <c:v>365.85998535156199</c:v>
                </c:pt>
                <c:pt idx="1534">
                  <c:v>390.079986572265</c:v>
                </c:pt>
                <c:pt idx="1535">
                  <c:v>381.239990234375</c:v>
                </c:pt>
                <c:pt idx="1536">
                  <c:v>388.67001342773398</c:v>
                </c:pt>
                <c:pt idx="1537">
                  <c:v>385.13000488281199</c:v>
                </c:pt>
                <c:pt idx="1538">
                  <c:v>395.08999633789</c:v>
                </c:pt>
                <c:pt idx="1539">
                  <c:v>411.989990234375</c:v>
                </c:pt>
                <c:pt idx="1540">
                  <c:v>413.47000122070301</c:v>
                </c:pt>
                <c:pt idx="1541">
                  <c:v>427.100006103515</c:v>
                </c:pt>
                <c:pt idx="1542">
                  <c:v>422.14001464843699</c:v>
                </c:pt>
                <c:pt idx="1543">
                  <c:v>405.30999755859301</c:v>
                </c:pt>
                <c:pt idx="1544">
                  <c:v>392.239990234375</c:v>
                </c:pt>
                <c:pt idx="1545">
                  <c:v>406.600006103515</c:v>
                </c:pt>
                <c:pt idx="1546">
                  <c:v>385.55999755859301</c:v>
                </c:pt>
                <c:pt idx="1547">
                  <c:v>367.95001220703102</c:v>
                </c:pt>
                <c:pt idx="1548">
                  <c:v>357.17999267578102</c:v>
                </c:pt>
                <c:pt idx="1549">
                  <c:v>362.79000854492102</c:v>
                </c:pt>
                <c:pt idx="1550">
                  <c:v>357.63000488281199</c:v>
                </c:pt>
                <c:pt idx="1551">
                  <c:v>374.29000854492102</c:v>
                </c:pt>
                <c:pt idx="1552">
                  <c:v>389.01998901367102</c:v>
                </c:pt>
                <c:pt idx="1553">
                  <c:v>376.350006103515</c:v>
                </c:pt>
                <c:pt idx="1554">
                  <c:v>398.510009765625</c:v>
                </c:pt>
                <c:pt idx="1555">
                  <c:v>396.02999877929602</c:v>
                </c:pt>
                <c:pt idx="1556">
                  <c:v>402.329986572265</c:v>
                </c:pt>
                <c:pt idx="1557">
                  <c:v>406.91000366210898</c:v>
                </c:pt>
                <c:pt idx="1558">
                  <c:v>393.27999877929602</c:v>
                </c:pt>
                <c:pt idx="1559">
                  <c:v>383.26998901367102</c:v>
                </c:pt>
                <c:pt idx="1560">
                  <c:v>382.91000366210898</c:v>
                </c:pt>
                <c:pt idx="1561">
                  <c:v>382.42999267578102</c:v>
                </c:pt>
              </c:numCache>
            </c:numRef>
          </c:xVal>
          <c:yVal>
            <c:numRef>
              <c:f>SPY500_stock_price!$P$2:$P$1563</c:f>
              <c:numCache>
                <c:formatCode>0.00</c:formatCode>
                <c:ptCount val="15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3.62</c:v>
                </c:pt>
                <c:pt idx="446">
                  <c:v>3.57</c:v>
                </c:pt>
                <c:pt idx="447">
                  <c:v>3.48</c:v>
                </c:pt>
                <c:pt idx="448">
                  <c:v>3.52</c:v>
                </c:pt>
                <c:pt idx="449">
                  <c:v>3.52</c:v>
                </c:pt>
                <c:pt idx="450">
                  <c:v>3.4</c:v>
                </c:pt>
                <c:pt idx="451">
                  <c:v>2.4700000000000002</c:v>
                </c:pt>
                <c:pt idx="452">
                  <c:v>2.38</c:v>
                </c:pt>
                <c:pt idx="453">
                  <c:v>2.2599999999999998</c:v>
                </c:pt>
                <c:pt idx="454">
                  <c:v>2.2599999999999998</c:v>
                </c:pt>
                <c:pt idx="455">
                  <c:v>2.33</c:v>
                </c:pt>
                <c:pt idx="456">
                  <c:v>2.29</c:v>
                </c:pt>
                <c:pt idx="457">
                  <c:v>2.2400000000000002</c:v>
                </c:pt>
                <c:pt idx="458">
                  <c:v>2.06</c:v>
                </c:pt>
                <c:pt idx="459">
                  <c:v>2.06</c:v>
                </c:pt>
                <c:pt idx="460">
                  <c:v>2.02</c:v>
                </c:pt>
                <c:pt idx="461">
                  <c:v>2</c:v>
                </c:pt>
                <c:pt idx="462">
                  <c:v>1.85</c:v>
                </c:pt>
                <c:pt idx="463">
                  <c:v>1.68</c:v>
                </c:pt>
                <c:pt idx="464">
                  <c:v>1.72</c:v>
                </c:pt>
                <c:pt idx="465">
                  <c:v>1.66</c:v>
                </c:pt>
                <c:pt idx="466">
                  <c:v>1.68</c:v>
                </c:pt>
                <c:pt idx="467">
                  <c:v>1.7</c:v>
                </c:pt>
                <c:pt idx="468">
                  <c:v>1.62</c:v>
                </c:pt>
                <c:pt idx="469">
                  <c:v>1.62</c:v>
                </c:pt>
                <c:pt idx="470">
                  <c:v>1.71</c:v>
                </c:pt>
                <c:pt idx="471">
                  <c:v>1.7</c:v>
                </c:pt>
                <c:pt idx="472">
                  <c:v>1.73</c:v>
                </c:pt>
                <c:pt idx="473">
                  <c:v>1.73</c:v>
                </c:pt>
                <c:pt idx="474">
                  <c:v>1.76</c:v>
                </c:pt>
                <c:pt idx="475">
                  <c:v>1.77</c:v>
                </c:pt>
                <c:pt idx="476">
                  <c:v>1.8</c:v>
                </c:pt>
                <c:pt idx="477">
                  <c:v>1.77</c:v>
                </c:pt>
                <c:pt idx="478">
                  <c:v>1.78</c:v>
                </c:pt>
                <c:pt idx="479">
                  <c:v>1.79</c:v>
                </c:pt>
                <c:pt idx="480">
                  <c:v>1.76</c:v>
                </c:pt>
                <c:pt idx="481">
                  <c:v>1.71</c:v>
                </c:pt>
                <c:pt idx="482">
                  <c:v>1.67</c:v>
                </c:pt>
                <c:pt idx="483">
                  <c:v>1.73</c:v>
                </c:pt>
                <c:pt idx="484">
                  <c:v>1.74</c:v>
                </c:pt>
                <c:pt idx="485">
                  <c:v>1.77</c:v>
                </c:pt>
                <c:pt idx="486">
                  <c:v>1.73</c:v>
                </c:pt>
                <c:pt idx="487">
                  <c:v>1.73</c:v>
                </c:pt>
                <c:pt idx="488">
                  <c:v>1.72</c:v>
                </c:pt>
                <c:pt idx="489">
                  <c:v>1.75</c:v>
                </c:pt>
                <c:pt idx="490">
                  <c:v>1.7</c:v>
                </c:pt>
                <c:pt idx="491">
                  <c:v>1.66</c:v>
                </c:pt>
                <c:pt idx="492">
                  <c:v>1.71</c:v>
                </c:pt>
                <c:pt idx="493">
                  <c:v>1.73</c:v>
                </c:pt>
                <c:pt idx="494">
                  <c:v>1.71</c:v>
                </c:pt>
                <c:pt idx="495">
                  <c:v>1.71</c:v>
                </c:pt>
                <c:pt idx="496">
                  <c:v>1.73</c:v>
                </c:pt>
                <c:pt idx="497">
                  <c:v>1.68</c:v>
                </c:pt>
                <c:pt idx="498">
                  <c:v>1.68</c:v>
                </c:pt>
                <c:pt idx="499">
                  <c:v>1.67</c:v>
                </c:pt>
                <c:pt idx="500">
                  <c:v>1.68</c:v>
                </c:pt>
                <c:pt idx="501">
                  <c:v>1.68</c:v>
                </c:pt>
                <c:pt idx="502">
                  <c:v>1.7</c:v>
                </c:pt>
                <c:pt idx="503">
                  <c:v>1.69</c:v>
                </c:pt>
                <c:pt idx="504">
                  <c:v>1.65</c:v>
                </c:pt>
                <c:pt idx="505">
                  <c:v>1.6</c:v>
                </c:pt>
                <c:pt idx="506">
                  <c:v>1.61</c:v>
                </c:pt>
                <c:pt idx="507">
                  <c:v>1.61</c:v>
                </c:pt>
                <c:pt idx="508">
                  <c:v>1.69</c:v>
                </c:pt>
                <c:pt idx="509">
                  <c:v>1.59</c:v>
                </c:pt>
                <c:pt idx="510">
                  <c:v>1.44</c:v>
                </c:pt>
                <c:pt idx="511">
                  <c:v>1.44</c:v>
                </c:pt>
                <c:pt idx="512">
                  <c:v>1.24</c:v>
                </c:pt>
                <c:pt idx="513">
                  <c:v>1.24</c:v>
                </c:pt>
                <c:pt idx="514">
                  <c:v>1.26</c:v>
                </c:pt>
                <c:pt idx="515">
                  <c:v>1.24</c:v>
                </c:pt>
                <c:pt idx="516">
                  <c:v>1.2</c:v>
                </c:pt>
                <c:pt idx="517">
                  <c:v>1.1499999999999999</c:v>
                </c:pt>
                <c:pt idx="518">
                  <c:v>1.1499999999999999</c:v>
                </c:pt>
                <c:pt idx="519">
                  <c:v>1.17</c:v>
                </c:pt>
                <c:pt idx="520">
                  <c:v>1.17</c:v>
                </c:pt>
                <c:pt idx="521">
                  <c:v>1.17</c:v>
                </c:pt>
                <c:pt idx="522">
                  <c:v>1.1499999999999999</c:v>
                </c:pt>
                <c:pt idx="523">
                  <c:v>1.1599999999999999</c:v>
                </c:pt>
                <c:pt idx="524">
                  <c:v>1.17</c:v>
                </c:pt>
                <c:pt idx="525">
                  <c:v>1.17</c:v>
                </c:pt>
                <c:pt idx="526">
                  <c:v>1.21</c:v>
                </c:pt>
                <c:pt idx="527">
                  <c:v>1.2</c:v>
                </c:pt>
                <c:pt idx="528">
                  <c:v>1.1299999999999999</c:v>
                </c:pt>
                <c:pt idx="529">
                  <c:v>1.1599999999999999</c:v>
                </c:pt>
                <c:pt idx="530">
                  <c:v>1.18</c:v>
                </c:pt>
                <c:pt idx="531">
                  <c:v>1.1599999999999999</c:v>
                </c:pt>
                <c:pt idx="532">
                  <c:v>1.19</c:v>
                </c:pt>
                <c:pt idx="533">
                  <c:v>1.19</c:v>
                </c:pt>
                <c:pt idx="534">
                  <c:v>1.1399999999999999</c:v>
                </c:pt>
                <c:pt idx="535">
                  <c:v>1.1299999999999999</c:v>
                </c:pt>
                <c:pt idx="536">
                  <c:v>1.08</c:v>
                </c:pt>
                <c:pt idx="537">
                  <c:v>1.07</c:v>
                </c:pt>
                <c:pt idx="538">
                  <c:v>1.01</c:v>
                </c:pt>
                <c:pt idx="539">
                  <c:v>1.01</c:v>
                </c:pt>
                <c:pt idx="540">
                  <c:v>1.17</c:v>
                </c:pt>
                <c:pt idx="541">
                  <c:v>1.1399999999999999</c:v>
                </c:pt>
                <c:pt idx="542">
                  <c:v>0.93</c:v>
                </c:pt>
                <c:pt idx="543">
                  <c:v>0.83</c:v>
                </c:pt>
                <c:pt idx="544">
                  <c:v>0.81</c:v>
                </c:pt>
                <c:pt idx="545">
                  <c:v>0.9</c:v>
                </c:pt>
                <c:pt idx="546">
                  <c:v>0.88</c:v>
                </c:pt>
                <c:pt idx="547">
                  <c:v>0.86</c:v>
                </c:pt>
                <c:pt idx="548">
                  <c:v>0.97</c:v>
                </c:pt>
                <c:pt idx="549">
                  <c:v>0.91</c:v>
                </c:pt>
                <c:pt idx="550">
                  <c:v>0.92</c:v>
                </c:pt>
                <c:pt idx="551">
                  <c:v>0.97</c:v>
                </c:pt>
                <c:pt idx="552">
                  <c:v>0.97</c:v>
                </c:pt>
                <c:pt idx="553">
                  <c:v>0.97</c:v>
                </c:pt>
                <c:pt idx="554">
                  <c:v>0.95</c:v>
                </c:pt>
                <c:pt idx="555">
                  <c:v>0.91</c:v>
                </c:pt>
                <c:pt idx="556">
                  <c:v>0.88</c:v>
                </c:pt>
                <c:pt idx="557">
                  <c:v>0.87</c:v>
                </c:pt>
                <c:pt idx="558">
                  <c:v>0.87</c:v>
                </c:pt>
                <c:pt idx="559">
                  <c:v>0.87</c:v>
                </c:pt>
                <c:pt idx="560">
                  <c:v>0.9</c:v>
                </c:pt>
                <c:pt idx="561">
                  <c:v>0.95</c:v>
                </c:pt>
                <c:pt idx="562">
                  <c:v>0.97</c:v>
                </c:pt>
                <c:pt idx="563">
                  <c:v>0.92</c:v>
                </c:pt>
                <c:pt idx="564">
                  <c:v>0.93</c:v>
                </c:pt>
                <c:pt idx="565">
                  <c:v>0.94</c:v>
                </c:pt>
                <c:pt idx="566">
                  <c:v>0.96</c:v>
                </c:pt>
                <c:pt idx="567">
                  <c:v>0.94</c:v>
                </c:pt>
                <c:pt idx="568">
                  <c:v>0.87</c:v>
                </c:pt>
                <c:pt idx="569">
                  <c:v>0.88</c:v>
                </c:pt>
                <c:pt idx="570">
                  <c:v>0.79</c:v>
                </c:pt>
                <c:pt idx="571">
                  <c:v>0.88</c:v>
                </c:pt>
                <c:pt idx="572">
                  <c:v>0.88</c:v>
                </c:pt>
                <c:pt idx="573">
                  <c:v>0.88</c:v>
                </c:pt>
                <c:pt idx="574">
                  <c:v>0.82</c:v>
                </c:pt>
                <c:pt idx="575">
                  <c:v>0.87</c:v>
                </c:pt>
                <c:pt idx="576">
                  <c:v>0.89</c:v>
                </c:pt>
                <c:pt idx="577">
                  <c:v>0.89</c:v>
                </c:pt>
                <c:pt idx="578">
                  <c:v>0.95</c:v>
                </c:pt>
                <c:pt idx="579">
                  <c:v>0.97</c:v>
                </c:pt>
                <c:pt idx="580">
                  <c:v>0.95</c:v>
                </c:pt>
                <c:pt idx="581">
                  <c:v>0.94</c:v>
                </c:pt>
                <c:pt idx="582">
                  <c:v>0.94</c:v>
                </c:pt>
                <c:pt idx="583">
                  <c:v>0.95</c:v>
                </c:pt>
                <c:pt idx="584">
                  <c:v>0.94</c:v>
                </c:pt>
                <c:pt idx="585">
                  <c:v>0.92</c:v>
                </c:pt>
                <c:pt idx="586">
                  <c:v>0.92</c:v>
                </c:pt>
                <c:pt idx="587">
                  <c:v>0.88</c:v>
                </c:pt>
                <c:pt idx="588">
                  <c:v>0.83</c:v>
                </c:pt>
                <c:pt idx="589">
                  <c:v>0.89</c:v>
                </c:pt>
                <c:pt idx="590">
                  <c:v>0.9</c:v>
                </c:pt>
                <c:pt idx="591">
                  <c:v>0.92</c:v>
                </c:pt>
                <c:pt idx="592">
                  <c:v>0.92</c:v>
                </c:pt>
                <c:pt idx="593">
                  <c:v>0.97</c:v>
                </c:pt>
                <c:pt idx="594">
                  <c:v>1.07</c:v>
                </c:pt>
                <c:pt idx="595">
                  <c:v>1.04</c:v>
                </c:pt>
                <c:pt idx="596">
                  <c:v>1.1200000000000001</c:v>
                </c:pt>
                <c:pt idx="597">
                  <c:v>1.1200000000000001</c:v>
                </c:pt>
                <c:pt idx="598">
                  <c:v>1.1599999999999999</c:v>
                </c:pt>
                <c:pt idx="599">
                  <c:v>1.1599999999999999</c:v>
                </c:pt>
                <c:pt idx="600">
                  <c:v>1.29</c:v>
                </c:pt>
                <c:pt idx="601">
                  <c:v>1.28</c:v>
                </c:pt>
                <c:pt idx="602">
                  <c:v>1.4</c:v>
                </c:pt>
                <c:pt idx="603">
                  <c:v>1.36</c:v>
                </c:pt>
                <c:pt idx="604">
                  <c:v>1.33</c:v>
                </c:pt>
                <c:pt idx="605">
                  <c:v>1.45</c:v>
                </c:pt>
                <c:pt idx="606">
                  <c:v>1.45</c:v>
                </c:pt>
                <c:pt idx="607">
                  <c:v>1.59</c:v>
                </c:pt>
                <c:pt idx="608">
                  <c:v>1.6</c:v>
                </c:pt>
                <c:pt idx="609">
                  <c:v>1.59</c:v>
                </c:pt>
                <c:pt idx="610">
                  <c:v>1.54</c:v>
                </c:pt>
                <c:pt idx="611">
                  <c:v>1.54</c:v>
                </c:pt>
                <c:pt idx="612">
                  <c:v>1.61</c:v>
                </c:pt>
                <c:pt idx="613">
                  <c:v>1.73</c:v>
                </c:pt>
                <c:pt idx="614">
                  <c:v>1.79</c:v>
                </c:pt>
                <c:pt idx="615">
                  <c:v>1.88</c:v>
                </c:pt>
                <c:pt idx="616">
                  <c:v>1.92</c:v>
                </c:pt>
                <c:pt idx="617">
                  <c:v>1.98</c:v>
                </c:pt>
                <c:pt idx="618">
                  <c:v>2.02</c:v>
                </c:pt>
                <c:pt idx="619">
                  <c:v>2.09</c:v>
                </c:pt>
                <c:pt idx="620">
                  <c:v>2.04</c:v>
                </c:pt>
                <c:pt idx="621">
                  <c:v>1.97</c:v>
                </c:pt>
                <c:pt idx="622">
                  <c:v>1.9</c:v>
                </c:pt>
                <c:pt idx="623">
                  <c:v>1.99</c:v>
                </c:pt>
                <c:pt idx="624">
                  <c:v>2.0699999999999998</c:v>
                </c:pt>
                <c:pt idx="625">
                  <c:v>2.0699999999999998</c:v>
                </c:pt>
                <c:pt idx="626">
                  <c:v>2.0499999999999998</c:v>
                </c:pt>
                <c:pt idx="627">
                  <c:v>2.06</c:v>
                </c:pt>
                <c:pt idx="628">
                  <c:v>2.27</c:v>
                </c:pt>
                <c:pt idx="629">
                  <c:v>2.37</c:v>
                </c:pt>
                <c:pt idx="630">
                  <c:v>2.37</c:v>
                </c:pt>
                <c:pt idx="631">
                  <c:v>2.5099999999999998</c:v>
                </c:pt>
                <c:pt idx="632">
                  <c:v>2.59</c:v>
                </c:pt>
                <c:pt idx="633">
                  <c:v>2.62</c:v>
                </c:pt>
                <c:pt idx="634">
                  <c:v>2.72</c:v>
                </c:pt>
                <c:pt idx="635">
                  <c:v>2.69</c:v>
                </c:pt>
                <c:pt idx="636">
                  <c:v>2.64</c:v>
                </c:pt>
                <c:pt idx="637">
                  <c:v>2.6</c:v>
                </c:pt>
                <c:pt idx="638">
                  <c:v>2.67</c:v>
                </c:pt>
                <c:pt idx="639">
                  <c:v>2.67</c:v>
                </c:pt>
                <c:pt idx="640">
                  <c:v>2.68</c:v>
                </c:pt>
                <c:pt idx="641">
                  <c:v>2.66</c:v>
                </c:pt>
                <c:pt idx="642">
                  <c:v>2.48</c:v>
                </c:pt>
                <c:pt idx="643">
                  <c:v>2.69</c:v>
                </c:pt>
                <c:pt idx="644">
                  <c:v>2.69</c:v>
                </c:pt>
                <c:pt idx="645">
                  <c:v>2.83</c:v>
                </c:pt>
                <c:pt idx="646">
                  <c:v>2.82</c:v>
                </c:pt>
                <c:pt idx="647">
                  <c:v>2.81</c:v>
                </c:pt>
                <c:pt idx="648">
                  <c:v>2.85</c:v>
                </c:pt>
                <c:pt idx="649">
                  <c:v>2.85</c:v>
                </c:pt>
                <c:pt idx="650">
                  <c:v>2.98</c:v>
                </c:pt>
                <c:pt idx="651">
                  <c:v>3.06</c:v>
                </c:pt>
                <c:pt idx="652">
                  <c:v>3.2</c:v>
                </c:pt>
                <c:pt idx="653">
                  <c:v>3.3</c:v>
                </c:pt>
                <c:pt idx="654">
                  <c:v>3.38</c:v>
                </c:pt>
                <c:pt idx="655">
                  <c:v>3.28</c:v>
                </c:pt>
                <c:pt idx="656">
                  <c:v>3.34</c:v>
                </c:pt>
                <c:pt idx="657">
                  <c:v>3.42</c:v>
                </c:pt>
                <c:pt idx="658">
                  <c:v>3.42</c:v>
                </c:pt>
                <c:pt idx="659">
                  <c:v>3.33</c:v>
                </c:pt>
                <c:pt idx="660">
                  <c:v>3.23</c:v>
                </c:pt>
                <c:pt idx="661">
                  <c:v>3.19</c:v>
                </c:pt>
                <c:pt idx="662">
                  <c:v>3.22</c:v>
                </c:pt>
                <c:pt idx="663">
                  <c:v>3.22</c:v>
                </c:pt>
                <c:pt idx="664">
                  <c:v>3.53</c:v>
                </c:pt>
                <c:pt idx="665">
                  <c:v>3.51</c:v>
                </c:pt>
                <c:pt idx="666">
                  <c:v>3.77</c:v>
                </c:pt>
                <c:pt idx="667">
                  <c:v>3.81</c:v>
                </c:pt>
                <c:pt idx="668">
                  <c:v>3.93</c:v>
                </c:pt>
                <c:pt idx="669">
                  <c:v>3.93</c:v>
                </c:pt>
                <c:pt idx="670">
                  <c:v>3.94</c:v>
                </c:pt>
                <c:pt idx="671">
                  <c:v>4.01</c:v>
                </c:pt>
                <c:pt idx="672">
                  <c:v>3.59</c:v>
                </c:pt>
                <c:pt idx="673">
                  <c:v>3.56</c:v>
                </c:pt>
                <c:pt idx="674">
                  <c:v>3.56</c:v>
                </c:pt>
                <c:pt idx="675">
                  <c:v>3.56</c:v>
                </c:pt>
                <c:pt idx="676">
                  <c:v>4.09</c:v>
                </c:pt>
                <c:pt idx="677">
                  <c:v>4.09</c:v>
                </c:pt>
                <c:pt idx="678">
                  <c:v>3.98</c:v>
                </c:pt>
                <c:pt idx="679">
                  <c:v>4.18</c:v>
                </c:pt>
                <c:pt idx="680">
                  <c:v>4.32</c:v>
                </c:pt>
                <c:pt idx="681">
                  <c:v>4.38</c:v>
                </c:pt>
                <c:pt idx="682">
                  <c:v>4.38</c:v>
                </c:pt>
                <c:pt idx="683">
                  <c:v>4.4800000000000004</c:v>
                </c:pt>
                <c:pt idx="684">
                  <c:v>4.4400000000000004</c:v>
                </c:pt>
                <c:pt idx="685">
                  <c:v>4.45</c:v>
                </c:pt>
                <c:pt idx="686">
                  <c:v>4.5599999999999996</c:v>
                </c:pt>
                <c:pt idx="687">
                  <c:v>4.66</c:v>
                </c:pt>
                <c:pt idx="688">
                  <c:v>4.66</c:v>
                </c:pt>
                <c:pt idx="689">
                  <c:v>4.6399999999999997</c:v>
                </c:pt>
                <c:pt idx="690">
                  <c:v>4.55</c:v>
                </c:pt>
                <c:pt idx="691">
                  <c:v>4.58</c:v>
                </c:pt>
                <c:pt idx="692">
                  <c:v>4.6100000000000003</c:v>
                </c:pt>
                <c:pt idx="693">
                  <c:v>4.6399999999999997</c:v>
                </c:pt>
                <c:pt idx="694">
                  <c:v>4.68</c:v>
                </c:pt>
                <c:pt idx="695">
                  <c:v>4.74</c:v>
                </c:pt>
                <c:pt idx="696">
                  <c:v>4.74</c:v>
                </c:pt>
                <c:pt idx="697">
                  <c:v>4.7699999999999996</c:v>
                </c:pt>
                <c:pt idx="698">
                  <c:v>4.78</c:v>
                </c:pt>
                <c:pt idx="699">
                  <c:v>4.67</c:v>
                </c:pt>
                <c:pt idx="700">
                  <c:v>4.7300000000000004</c:v>
                </c:pt>
                <c:pt idx="701">
                  <c:v>4.6900000000000004</c:v>
                </c:pt>
                <c:pt idx="702">
                  <c:v>4.8600000000000003</c:v>
                </c:pt>
                <c:pt idx="703">
                  <c:v>4.91</c:v>
                </c:pt>
                <c:pt idx="704">
                  <c:v>4.91</c:v>
                </c:pt>
                <c:pt idx="705">
                  <c:v>5.0199999999999996</c:v>
                </c:pt>
                <c:pt idx="706">
                  <c:v>5.18</c:v>
                </c:pt>
                <c:pt idx="707">
                  <c:v>5.15</c:v>
                </c:pt>
                <c:pt idx="708">
                  <c:v>5.15</c:v>
                </c:pt>
                <c:pt idx="709">
                  <c:v>5.17</c:v>
                </c:pt>
                <c:pt idx="710">
                  <c:v>5.17</c:v>
                </c:pt>
                <c:pt idx="711">
                  <c:v>4.8499999999999996</c:v>
                </c:pt>
                <c:pt idx="712">
                  <c:v>4.76</c:v>
                </c:pt>
                <c:pt idx="713">
                  <c:v>4.72</c:v>
                </c:pt>
                <c:pt idx="714">
                  <c:v>4.67</c:v>
                </c:pt>
                <c:pt idx="715">
                  <c:v>4.67</c:v>
                </c:pt>
                <c:pt idx="716">
                  <c:v>5.01</c:v>
                </c:pt>
                <c:pt idx="717">
                  <c:v>5.05</c:v>
                </c:pt>
                <c:pt idx="718">
                  <c:v>5.15</c:v>
                </c:pt>
                <c:pt idx="719">
                  <c:v>5.17</c:v>
                </c:pt>
                <c:pt idx="720">
                  <c:v>5.17</c:v>
                </c:pt>
                <c:pt idx="721">
                  <c:v>5.19</c:v>
                </c:pt>
                <c:pt idx="722">
                  <c:v>5.22</c:v>
                </c:pt>
                <c:pt idx="723">
                  <c:v>5.13</c:v>
                </c:pt>
                <c:pt idx="724">
                  <c:v>4.8499999999999996</c:v>
                </c:pt>
                <c:pt idx="725">
                  <c:v>4.8</c:v>
                </c:pt>
                <c:pt idx="726">
                  <c:v>4.8</c:v>
                </c:pt>
                <c:pt idx="727">
                  <c:v>4.8</c:v>
                </c:pt>
                <c:pt idx="728">
                  <c:v>4.87</c:v>
                </c:pt>
                <c:pt idx="729">
                  <c:v>4.87</c:v>
                </c:pt>
                <c:pt idx="730">
                  <c:v>4.9800000000000004</c:v>
                </c:pt>
                <c:pt idx="731">
                  <c:v>4.95</c:v>
                </c:pt>
                <c:pt idx="732">
                  <c:v>5.0599999999999996</c:v>
                </c:pt>
                <c:pt idx="733">
                  <c:v>5.16</c:v>
                </c:pt>
                <c:pt idx="734">
                  <c:v>5.16</c:v>
                </c:pt>
                <c:pt idx="735">
                  <c:v>5.23</c:v>
                </c:pt>
                <c:pt idx="736">
                  <c:v>5.22</c:v>
                </c:pt>
                <c:pt idx="737">
                  <c:v>5.22</c:v>
                </c:pt>
                <c:pt idx="738">
                  <c:v>5.17</c:v>
                </c:pt>
                <c:pt idx="739">
                  <c:v>5.22</c:v>
                </c:pt>
                <c:pt idx="740">
                  <c:v>5.12</c:v>
                </c:pt>
                <c:pt idx="741">
                  <c:v>5.08</c:v>
                </c:pt>
                <c:pt idx="742">
                  <c:v>4.97</c:v>
                </c:pt>
                <c:pt idx="743">
                  <c:v>4.93</c:v>
                </c:pt>
                <c:pt idx="744">
                  <c:v>4.8</c:v>
                </c:pt>
                <c:pt idx="745">
                  <c:v>4.76</c:v>
                </c:pt>
                <c:pt idx="746">
                  <c:v>4.72</c:v>
                </c:pt>
                <c:pt idx="747">
                  <c:v>4.8499999999999996</c:v>
                </c:pt>
                <c:pt idx="748">
                  <c:v>4.8499999999999996</c:v>
                </c:pt>
                <c:pt idx="749">
                  <c:v>4.78</c:v>
                </c:pt>
                <c:pt idx="750">
                  <c:v>4.7</c:v>
                </c:pt>
                <c:pt idx="751">
                  <c:v>4.47</c:v>
                </c:pt>
                <c:pt idx="752">
                  <c:v>4.43</c:v>
                </c:pt>
                <c:pt idx="753">
                  <c:v>4.55</c:v>
                </c:pt>
                <c:pt idx="754">
                  <c:v>4.68</c:v>
                </c:pt>
                <c:pt idx="755">
                  <c:v>4.75</c:v>
                </c:pt>
                <c:pt idx="756">
                  <c:v>4.88</c:v>
                </c:pt>
                <c:pt idx="757">
                  <c:v>4.95</c:v>
                </c:pt>
                <c:pt idx="758">
                  <c:v>4.92</c:v>
                </c:pt>
                <c:pt idx="759">
                  <c:v>4.6100000000000003</c:v>
                </c:pt>
                <c:pt idx="760">
                  <c:v>2.4700000000000002</c:v>
                </c:pt>
                <c:pt idx="761">
                  <c:v>4.74</c:v>
                </c:pt>
                <c:pt idx="762">
                  <c:v>4.74</c:v>
                </c:pt>
                <c:pt idx="763">
                  <c:v>3.93</c:v>
                </c:pt>
                <c:pt idx="764">
                  <c:v>3.82</c:v>
                </c:pt>
                <c:pt idx="765">
                  <c:v>3.35</c:v>
                </c:pt>
                <c:pt idx="766">
                  <c:v>3.52</c:v>
                </c:pt>
                <c:pt idx="767">
                  <c:v>3.52</c:v>
                </c:pt>
                <c:pt idx="768">
                  <c:v>4.25</c:v>
                </c:pt>
                <c:pt idx="769">
                  <c:v>3.69</c:v>
                </c:pt>
                <c:pt idx="770">
                  <c:v>3.96</c:v>
                </c:pt>
                <c:pt idx="771">
                  <c:v>3.86</c:v>
                </c:pt>
                <c:pt idx="772">
                  <c:v>3.86</c:v>
                </c:pt>
                <c:pt idx="773">
                  <c:v>3.74</c:v>
                </c:pt>
                <c:pt idx="774">
                  <c:v>3.53</c:v>
                </c:pt>
                <c:pt idx="775">
                  <c:v>3.55</c:v>
                </c:pt>
                <c:pt idx="776">
                  <c:v>3.05</c:v>
                </c:pt>
                <c:pt idx="777">
                  <c:v>2.78</c:v>
                </c:pt>
                <c:pt idx="778">
                  <c:v>2.75</c:v>
                </c:pt>
                <c:pt idx="779">
                  <c:v>2.76</c:v>
                </c:pt>
                <c:pt idx="780">
                  <c:v>3.27</c:v>
                </c:pt>
                <c:pt idx="781">
                  <c:v>3.2</c:v>
                </c:pt>
                <c:pt idx="782">
                  <c:v>3.2</c:v>
                </c:pt>
                <c:pt idx="783">
                  <c:v>2.12</c:v>
                </c:pt>
                <c:pt idx="784">
                  <c:v>2.15</c:v>
                </c:pt>
                <c:pt idx="785">
                  <c:v>2.35</c:v>
                </c:pt>
                <c:pt idx="786">
                  <c:v>2.35</c:v>
                </c:pt>
                <c:pt idx="787">
                  <c:v>2.34</c:v>
                </c:pt>
                <c:pt idx="788">
                  <c:v>1.99</c:v>
                </c:pt>
                <c:pt idx="789">
                  <c:v>1.63</c:v>
                </c:pt>
                <c:pt idx="790">
                  <c:v>1.1599999999999999</c:v>
                </c:pt>
                <c:pt idx="791">
                  <c:v>0.67</c:v>
                </c:pt>
                <c:pt idx="792">
                  <c:v>1.22</c:v>
                </c:pt>
                <c:pt idx="793">
                  <c:v>1.42</c:v>
                </c:pt>
                <c:pt idx="794">
                  <c:v>0.85</c:v>
                </c:pt>
                <c:pt idx="795">
                  <c:v>0.9</c:v>
                </c:pt>
                <c:pt idx="796">
                  <c:v>0.94</c:v>
                </c:pt>
                <c:pt idx="797">
                  <c:v>1.34</c:v>
                </c:pt>
                <c:pt idx="798">
                  <c:v>1.73</c:v>
                </c:pt>
                <c:pt idx="799">
                  <c:v>1.93</c:v>
                </c:pt>
                <c:pt idx="800">
                  <c:v>1.93</c:v>
                </c:pt>
                <c:pt idx="801">
                  <c:v>1.94</c:v>
                </c:pt>
                <c:pt idx="802">
                  <c:v>1.8</c:v>
                </c:pt>
                <c:pt idx="803">
                  <c:v>1.89</c:v>
                </c:pt>
                <c:pt idx="804">
                  <c:v>1.55</c:v>
                </c:pt>
                <c:pt idx="805">
                  <c:v>1.6</c:v>
                </c:pt>
                <c:pt idx="806">
                  <c:v>1.8</c:v>
                </c:pt>
                <c:pt idx="807">
                  <c:v>1.41</c:v>
                </c:pt>
                <c:pt idx="808">
                  <c:v>1.32</c:v>
                </c:pt>
                <c:pt idx="809">
                  <c:v>1.68</c:v>
                </c:pt>
                <c:pt idx="810">
                  <c:v>1.61</c:v>
                </c:pt>
                <c:pt idx="811">
                  <c:v>1.77</c:v>
                </c:pt>
                <c:pt idx="812">
                  <c:v>1.77</c:v>
                </c:pt>
                <c:pt idx="813">
                  <c:v>1.66</c:v>
                </c:pt>
                <c:pt idx="814">
                  <c:v>1.66</c:v>
                </c:pt>
                <c:pt idx="815">
                  <c:v>1.59</c:v>
                </c:pt>
                <c:pt idx="816">
                  <c:v>0.36</c:v>
                </c:pt>
                <c:pt idx="817">
                  <c:v>0.76</c:v>
                </c:pt>
                <c:pt idx="818">
                  <c:v>0.16</c:v>
                </c:pt>
                <c:pt idx="819">
                  <c:v>0.19</c:v>
                </c:pt>
                <c:pt idx="820">
                  <c:v>0.19</c:v>
                </c:pt>
                <c:pt idx="821">
                  <c:v>0.53</c:v>
                </c:pt>
                <c:pt idx="822">
                  <c:v>0.31</c:v>
                </c:pt>
                <c:pt idx="823">
                  <c:v>0.2</c:v>
                </c:pt>
                <c:pt idx="824">
                  <c:v>0.11</c:v>
                </c:pt>
                <c:pt idx="825">
                  <c:v>0.06</c:v>
                </c:pt>
                <c:pt idx="826">
                  <c:v>0.01</c:v>
                </c:pt>
                <c:pt idx="827">
                  <c:v>0.09</c:v>
                </c:pt>
                <c:pt idx="828">
                  <c:v>0.01</c:v>
                </c:pt>
                <c:pt idx="829">
                  <c:v>0</c:v>
                </c:pt>
                <c:pt idx="830">
                  <c:v>0.01</c:v>
                </c:pt>
                <c:pt idx="831">
                  <c:v>0.04</c:v>
                </c:pt>
                <c:pt idx="832">
                  <c:v>0.05</c:v>
                </c:pt>
                <c:pt idx="833">
                  <c:v>0.04</c:v>
                </c:pt>
                <c:pt idx="834">
                  <c:v>0.04</c:v>
                </c:pt>
                <c:pt idx="835">
                  <c:v>0.02</c:v>
                </c:pt>
                <c:pt idx="836">
                  <c:v>0.19</c:v>
                </c:pt>
                <c:pt idx="837">
                  <c:v>0.22</c:v>
                </c:pt>
                <c:pt idx="838">
                  <c:v>0.22</c:v>
                </c:pt>
                <c:pt idx="839">
                  <c:v>0.19</c:v>
                </c:pt>
                <c:pt idx="840">
                  <c:v>0.17</c:v>
                </c:pt>
                <c:pt idx="841">
                  <c:v>0.12</c:v>
                </c:pt>
                <c:pt idx="842">
                  <c:v>0.11</c:v>
                </c:pt>
                <c:pt idx="843">
                  <c:v>0.1</c:v>
                </c:pt>
                <c:pt idx="844">
                  <c:v>0.05</c:v>
                </c:pt>
                <c:pt idx="845">
                  <c:v>0.16</c:v>
                </c:pt>
                <c:pt idx="846">
                  <c:v>0.12</c:v>
                </c:pt>
                <c:pt idx="847">
                  <c:v>0.04</c:v>
                </c:pt>
                <c:pt idx="848">
                  <c:v>7.0000000000000007E-2</c:v>
                </c:pt>
                <c:pt idx="849">
                  <c:v>0.14000000000000001</c:v>
                </c:pt>
                <c:pt idx="850">
                  <c:v>0.16</c:v>
                </c:pt>
                <c:pt idx="851">
                  <c:v>0.12</c:v>
                </c:pt>
                <c:pt idx="852">
                  <c:v>0.12</c:v>
                </c:pt>
                <c:pt idx="853">
                  <c:v>0.13</c:v>
                </c:pt>
                <c:pt idx="854">
                  <c:v>0.08</c:v>
                </c:pt>
                <c:pt idx="855">
                  <c:v>0.08</c:v>
                </c:pt>
                <c:pt idx="856">
                  <c:v>0.12</c:v>
                </c:pt>
                <c:pt idx="857">
                  <c:v>0.11</c:v>
                </c:pt>
                <c:pt idx="858">
                  <c:v>0.15</c:v>
                </c:pt>
                <c:pt idx="859">
                  <c:v>0.15</c:v>
                </c:pt>
                <c:pt idx="860">
                  <c:v>0.15</c:v>
                </c:pt>
                <c:pt idx="861">
                  <c:v>0.15</c:v>
                </c:pt>
                <c:pt idx="862">
                  <c:v>0.15</c:v>
                </c:pt>
                <c:pt idx="863">
                  <c:v>0.15</c:v>
                </c:pt>
                <c:pt idx="864">
                  <c:v>0.11</c:v>
                </c:pt>
                <c:pt idx="865">
                  <c:v>0.11</c:v>
                </c:pt>
                <c:pt idx="866">
                  <c:v>0.11</c:v>
                </c:pt>
                <c:pt idx="867">
                  <c:v>0.11</c:v>
                </c:pt>
                <c:pt idx="868">
                  <c:v>0.08</c:v>
                </c:pt>
                <c:pt idx="869">
                  <c:v>0.05</c:v>
                </c:pt>
                <c:pt idx="870">
                  <c:v>0.03</c:v>
                </c:pt>
                <c:pt idx="871">
                  <c:v>0.04</c:v>
                </c:pt>
                <c:pt idx="872">
                  <c:v>0.04</c:v>
                </c:pt>
                <c:pt idx="873">
                  <c:v>0.06</c:v>
                </c:pt>
                <c:pt idx="874">
                  <c:v>0.04</c:v>
                </c:pt>
                <c:pt idx="875">
                  <c:v>0.03</c:v>
                </c:pt>
                <c:pt idx="876">
                  <c:v>0.06</c:v>
                </c:pt>
                <c:pt idx="877">
                  <c:v>0.05</c:v>
                </c:pt>
                <c:pt idx="878">
                  <c:v>0.05</c:v>
                </c:pt>
                <c:pt idx="879">
                  <c:v>0.08</c:v>
                </c:pt>
                <c:pt idx="880">
                  <c:v>7.0000000000000007E-2</c:v>
                </c:pt>
                <c:pt idx="881">
                  <c:v>0.02</c:v>
                </c:pt>
                <c:pt idx="882">
                  <c:v>0.01</c:v>
                </c:pt>
                <c:pt idx="883">
                  <c:v>0.03</c:v>
                </c:pt>
                <c:pt idx="884">
                  <c:v>0.05</c:v>
                </c:pt>
                <c:pt idx="885">
                  <c:v>0.01</c:v>
                </c:pt>
                <c:pt idx="886">
                  <c:v>0.01</c:v>
                </c:pt>
                <c:pt idx="887">
                  <c:v>0.02</c:v>
                </c:pt>
                <c:pt idx="888">
                  <c:v>0.05</c:v>
                </c:pt>
                <c:pt idx="889">
                  <c:v>0.04</c:v>
                </c:pt>
                <c:pt idx="890">
                  <c:v>0.04</c:v>
                </c:pt>
                <c:pt idx="891">
                  <c:v>0.06</c:v>
                </c:pt>
                <c:pt idx="892">
                  <c:v>0.09</c:v>
                </c:pt>
                <c:pt idx="893">
                  <c:v>0.11</c:v>
                </c:pt>
                <c:pt idx="894">
                  <c:v>0.12</c:v>
                </c:pt>
                <c:pt idx="895">
                  <c:v>0.13</c:v>
                </c:pt>
                <c:pt idx="896">
                  <c:v>0.11</c:v>
                </c:pt>
                <c:pt idx="897">
                  <c:v>0.16</c:v>
                </c:pt>
                <c:pt idx="898">
                  <c:v>0.15</c:v>
                </c:pt>
                <c:pt idx="899">
                  <c:v>0.15</c:v>
                </c:pt>
                <c:pt idx="900">
                  <c:v>0.14000000000000001</c:v>
                </c:pt>
                <c:pt idx="901">
                  <c:v>0.14000000000000001</c:v>
                </c:pt>
                <c:pt idx="902">
                  <c:v>0.13</c:v>
                </c:pt>
                <c:pt idx="903">
                  <c:v>0.16</c:v>
                </c:pt>
                <c:pt idx="904">
                  <c:v>0.16</c:v>
                </c:pt>
                <c:pt idx="905">
                  <c:v>0.16</c:v>
                </c:pt>
                <c:pt idx="906">
                  <c:v>0.1</c:v>
                </c:pt>
                <c:pt idx="907">
                  <c:v>0.02</c:v>
                </c:pt>
                <c:pt idx="908">
                  <c:v>0.05</c:v>
                </c:pt>
                <c:pt idx="909">
                  <c:v>7.0000000000000007E-2</c:v>
                </c:pt>
                <c:pt idx="910">
                  <c:v>7.0000000000000007E-2</c:v>
                </c:pt>
                <c:pt idx="911">
                  <c:v>0.16</c:v>
                </c:pt>
                <c:pt idx="912">
                  <c:v>0.15</c:v>
                </c:pt>
                <c:pt idx="913">
                  <c:v>0.15</c:v>
                </c:pt>
                <c:pt idx="914">
                  <c:v>0.14000000000000001</c:v>
                </c:pt>
                <c:pt idx="915">
                  <c:v>0.14000000000000001</c:v>
                </c:pt>
                <c:pt idx="916">
                  <c:v>0.15</c:v>
                </c:pt>
                <c:pt idx="917">
                  <c:v>0.15</c:v>
                </c:pt>
                <c:pt idx="918">
                  <c:v>0.16</c:v>
                </c:pt>
                <c:pt idx="919">
                  <c:v>0.16</c:v>
                </c:pt>
                <c:pt idx="920">
                  <c:v>0.1</c:v>
                </c:pt>
                <c:pt idx="921">
                  <c:v>0.12</c:v>
                </c:pt>
                <c:pt idx="922">
                  <c:v>0.08</c:v>
                </c:pt>
                <c:pt idx="923">
                  <c:v>0.15</c:v>
                </c:pt>
                <c:pt idx="924">
                  <c:v>0</c:v>
                </c:pt>
                <c:pt idx="925">
                  <c:v>0.14000000000000001</c:v>
                </c:pt>
                <c:pt idx="926">
                  <c:v>0.13</c:v>
                </c:pt>
                <c:pt idx="927">
                  <c:v>0.14000000000000001</c:v>
                </c:pt>
                <c:pt idx="928">
                  <c:v>0.12</c:v>
                </c:pt>
                <c:pt idx="929">
                  <c:v>0.12</c:v>
                </c:pt>
                <c:pt idx="930">
                  <c:v>0.12</c:v>
                </c:pt>
                <c:pt idx="931">
                  <c:v>0.16</c:v>
                </c:pt>
                <c:pt idx="932">
                  <c:v>0.14000000000000001</c:v>
                </c:pt>
                <c:pt idx="933">
                  <c:v>0.1</c:v>
                </c:pt>
                <c:pt idx="934">
                  <c:v>0.04</c:v>
                </c:pt>
                <c:pt idx="935">
                  <c:v>0.06</c:v>
                </c:pt>
                <c:pt idx="936">
                  <c:v>0.11</c:v>
                </c:pt>
                <c:pt idx="937">
                  <c:v>0.14000000000000001</c:v>
                </c:pt>
                <c:pt idx="938">
                  <c:v>0.14000000000000001</c:v>
                </c:pt>
                <c:pt idx="939">
                  <c:v>0.15</c:v>
                </c:pt>
                <c:pt idx="940">
                  <c:v>0.15</c:v>
                </c:pt>
                <c:pt idx="941">
                  <c:v>0.13</c:v>
                </c:pt>
                <c:pt idx="942">
                  <c:v>0.09</c:v>
                </c:pt>
                <c:pt idx="943">
                  <c:v>0.09</c:v>
                </c:pt>
                <c:pt idx="944">
                  <c:v>0.13</c:v>
                </c:pt>
                <c:pt idx="945">
                  <c:v>0.1</c:v>
                </c:pt>
                <c:pt idx="946">
                  <c:v>0.05</c:v>
                </c:pt>
                <c:pt idx="947">
                  <c:v>0.06</c:v>
                </c:pt>
                <c:pt idx="948">
                  <c:v>0.04</c:v>
                </c:pt>
                <c:pt idx="949">
                  <c:v>0.02</c:v>
                </c:pt>
                <c:pt idx="950">
                  <c:v>0.02</c:v>
                </c:pt>
                <c:pt idx="951">
                  <c:v>0.03</c:v>
                </c:pt>
                <c:pt idx="952">
                  <c:v>0.03</c:v>
                </c:pt>
                <c:pt idx="953">
                  <c:v>0.02</c:v>
                </c:pt>
                <c:pt idx="954">
                  <c:v>0.01</c:v>
                </c:pt>
                <c:pt idx="955">
                  <c:v>0.02</c:v>
                </c:pt>
                <c:pt idx="956">
                  <c:v>0.03</c:v>
                </c:pt>
                <c:pt idx="957">
                  <c:v>0.03</c:v>
                </c:pt>
                <c:pt idx="958">
                  <c:v>0.03</c:v>
                </c:pt>
                <c:pt idx="959">
                  <c:v>0.02</c:v>
                </c:pt>
                <c:pt idx="960">
                  <c:v>0.02</c:v>
                </c:pt>
                <c:pt idx="961">
                  <c:v>0.01</c:v>
                </c:pt>
                <c:pt idx="962">
                  <c:v>0.01</c:v>
                </c:pt>
                <c:pt idx="963">
                  <c:v>0.02</c:v>
                </c:pt>
                <c:pt idx="964">
                  <c:v>0.01</c:v>
                </c:pt>
                <c:pt idx="965">
                  <c:v>0.05</c:v>
                </c:pt>
                <c:pt idx="966">
                  <c:v>0.13</c:v>
                </c:pt>
                <c:pt idx="967">
                  <c:v>0.02</c:v>
                </c:pt>
                <c:pt idx="968">
                  <c:v>0</c:v>
                </c:pt>
                <c:pt idx="969">
                  <c:v>0.01</c:v>
                </c:pt>
                <c:pt idx="970">
                  <c:v>0</c:v>
                </c:pt>
                <c:pt idx="971">
                  <c:v>0</c:v>
                </c:pt>
                <c:pt idx="972">
                  <c:v>0.01</c:v>
                </c:pt>
                <c:pt idx="973">
                  <c:v>0</c:v>
                </c:pt>
                <c:pt idx="974">
                  <c:v>0</c:v>
                </c:pt>
                <c:pt idx="975">
                  <c:v>0.01</c:v>
                </c:pt>
                <c:pt idx="976">
                  <c:v>0.01</c:v>
                </c:pt>
                <c:pt idx="977">
                  <c:v>0.02</c:v>
                </c:pt>
                <c:pt idx="978">
                  <c:v>0.01</c:v>
                </c:pt>
                <c:pt idx="979">
                  <c:v>0.02</c:v>
                </c:pt>
                <c:pt idx="980">
                  <c:v>0.01</c:v>
                </c:pt>
                <c:pt idx="981">
                  <c:v>0.01</c:v>
                </c:pt>
                <c:pt idx="982">
                  <c:v>0.02</c:v>
                </c:pt>
                <c:pt idx="983">
                  <c:v>0.02</c:v>
                </c:pt>
                <c:pt idx="984">
                  <c:v>0.01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0.01</c:v>
                </c:pt>
                <c:pt idx="990">
                  <c:v>0.01</c:v>
                </c:pt>
                <c:pt idx="991">
                  <c:v>0.03</c:v>
                </c:pt>
                <c:pt idx="992">
                  <c:v>0.05</c:v>
                </c:pt>
                <c:pt idx="993">
                  <c:v>0.04</c:v>
                </c:pt>
                <c:pt idx="994">
                  <c:v>0.06</c:v>
                </c:pt>
                <c:pt idx="995">
                  <c:v>0.06</c:v>
                </c:pt>
                <c:pt idx="996">
                  <c:v>0.08</c:v>
                </c:pt>
                <c:pt idx="997">
                  <c:v>7.0000000000000007E-2</c:v>
                </c:pt>
                <c:pt idx="998">
                  <c:v>0.05</c:v>
                </c:pt>
                <c:pt idx="999">
                  <c:v>7.0000000000000007E-2</c:v>
                </c:pt>
                <c:pt idx="1000">
                  <c:v>0.06</c:v>
                </c:pt>
                <c:pt idx="1001">
                  <c:v>0.05</c:v>
                </c:pt>
                <c:pt idx="1002">
                  <c:v>7.0000000000000007E-2</c:v>
                </c:pt>
                <c:pt idx="1003">
                  <c:v>7.0000000000000007E-2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0.06</c:v>
                </c:pt>
                <c:pt idx="1007">
                  <c:v>7.0000000000000007E-2</c:v>
                </c:pt>
                <c:pt idx="1008">
                  <c:v>0.06</c:v>
                </c:pt>
                <c:pt idx="1009">
                  <c:v>0.06</c:v>
                </c:pt>
                <c:pt idx="1010">
                  <c:v>0.04</c:v>
                </c:pt>
                <c:pt idx="1011">
                  <c:v>0.05</c:v>
                </c:pt>
                <c:pt idx="1012">
                  <c:v>0.06</c:v>
                </c:pt>
                <c:pt idx="1013">
                  <c:v>0.06</c:v>
                </c:pt>
                <c:pt idx="1014">
                  <c:v>0.06</c:v>
                </c:pt>
                <c:pt idx="1015">
                  <c:v>0.06</c:v>
                </c:pt>
                <c:pt idx="1016">
                  <c:v>0.04</c:v>
                </c:pt>
                <c:pt idx="1017">
                  <c:v>7.0000000000000007E-2</c:v>
                </c:pt>
                <c:pt idx="1018">
                  <c:v>0.06</c:v>
                </c:pt>
                <c:pt idx="1019">
                  <c:v>0.05</c:v>
                </c:pt>
                <c:pt idx="1020">
                  <c:v>0.1</c:v>
                </c:pt>
                <c:pt idx="1021">
                  <c:v>0.09</c:v>
                </c:pt>
                <c:pt idx="1022">
                  <c:v>0.1</c:v>
                </c:pt>
                <c:pt idx="1023">
                  <c:v>0.1</c:v>
                </c:pt>
                <c:pt idx="1024">
                  <c:v>0.09</c:v>
                </c:pt>
                <c:pt idx="1025">
                  <c:v>0.06</c:v>
                </c:pt>
                <c:pt idx="1026">
                  <c:v>0.03</c:v>
                </c:pt>
                <c:pt idx="1027">
                  <c:v>0.05</c:v>
                </c:pt>
                <c:pt idx="1028">
                  <c:v>0.05</c:v>
                </c:pt>
                <c:pt idx="1029">
                  <c:v>0.1</c:v>
                </c:pt>
                <c:pt idx="1030">
                  <c:v>0.1</c:v>
                </c:pt>
                <c:pt idx="1031">
                  <c:v>0.13</c:v>
                </c:pt>
                <c:pt idx="1032">
                  <c:v>0.09</c:v>
                </c:pt>
                <c:pt idx="1033">
                  <c:v>0.09</c:v>
                </c:pt>
                <c:pt idx="1034">
                  <c:v>0.06</c:v>
                </c:pt>
                <c:pt idx="1035">
                  <c:v>0.14000000000000001</c:v>
                </c:pt>
                <c:pt idx="1036">
                  <c:v>0.13</c:v>
                </c:pt>
                <c:pt idx="1037">
                  <c:v>0.05</c:v>
                </c:pt>
                <c:pt idx="1038">
                  <c:v>0.01</c:v>
                </c:pt>
                <c:pt idx="1039">
                  <c:v>0.03</c:v>
                </c:pt>
                <c:pt idx="1040">
                  <c:v>0.02</c:v>
                </c:pt>
                <c:pt idx="1041">
                  <c:v>0.05</c:v>
                </c:pt>
                <c:pt idx="1042">
                  <c:v>0.05</c:v>
                </c:pt>
                <c:pt idx="1043">
                  <c:v>0.05</c:v>
                </c:pt>
                <c:pt idx="1044">
                  <c:v>0.03</c:v>
                </c:pt>
                <c:pt idx="1045">
                  <c:v>0.03</c:v>
                </c:pt>
                <c:pt idx="1046">
                  <c:v>0.05</c:v>
                </c:pt>
                <c:pt idx="1047">
                  <c:v>0.05</c:v>
                </c:pt>
                <c:pt idx="1048">
                  <c:v>0.09</c:v>
                </c:pt>
                <c:pt idx="1049">
                  <c:v>7.0000000000000007E-2</c:v>
                </c:pt>
                <c:pt idx="1050">
                  <c:v>0.09</c:v>
                </c:pt>
                <c:pt idx="1051">
                  <c:v>7.0000000000000007E-2</c:v>
                </c:pt>
                <c:pt idx="1052">
                  <c:v>0.06</c:v>
                </c:pt>
                <c:pt idx="1053">
                  <c:v>0.06</c:v>
                </c:pt>
                <c:pt idx="1054">
                  <c:v>0.05</c:v>
                </c:pt>
                <c:pt idx="1055">
                  <c:v>0.04</c:v>
                </c:pt>
                <c:pt idx="1056">
                  <c:v>0.04</c:v>
                </c:pt>
                <c:pt idx="1057">
                  <c:v>0.03</c:v>
                </c:pt>
                <c:pt idx="1058">
                  <c:v>0.01</c:v>
                </c:pt>
                <c:pt idx="1059">
                  <c:v>0.02</c:v>
                </c:pt>
                <c:pt idx="1060">
                  <c:v>0.01</c:v>
                </c:pt>
                <c:pt idx="1061">
                  <c:v>0.01</c:v>
                </c:pt>
                <c:pt idx="1062">
                  <c:v>0.03</c:v>
                </c:pt>
                <c:pt idx="1063">
                  <c:v>0.04</c:v>
                </c:pt>
                <c:pt idx="1064">
                  <c:v>0.05</c:v>
                </c:pt>
                <c:pt idx="1065">
                  <c:v>0.01</c:v>
                </c:pt>
                <c:pt idx="1066">
                  <c:v>0.01</c:v>
                </c:pt>
                <c:pt idx="1067">
                  <c:v>0.02</c:v>
                </c:pt>
                <c:pt idx="1068">
                  <c:v>0.02</c:v>
                </c:pt>
                <c:pt idx="1069">
                  <c:v>0.01</c:v>
                </c:pt>
                <c:pt idx="1070">
                  <c:v>0.01</c:v>
                </c:pt>
                <c:pt idx="1071">
                  <c:v>0.03</c:v>
                </c:pt>
                <c:pt idx="1072">
                  <c:v>0.05</c:v>
                </c:pt>
                <c:pt idx="1073">
                  <c:v>0.03</c:v>
                </c:pt>
                <c:pt idx="1074">
                  <c:v>0.03</c:v>
                </c:pt>
                <c:pt idx="1075">
                  <c:v>0.03</c:v>
                </c:pt>
                <c:pt idx="1076">
                  <c:v>0.02</c:v>
                </c:pt>
                <c:pt idx="1077">
                  <c:v>0.01</c:v>
                </c:pt>
                <c:pt idx="1078">
                  <c:v>0.01</c:v>
                </c:pt>
                <c:pt idx="1079">
                  <c:v>0.03</c:v>
                </c:pt>
                <c:pt idx="1080">
                  <c:v>0.13</c:v>
                </c:pt>
                <c:pt idx="1081">
                  <c:v>0.13</c:v>
                </c:pt>
                <c:pt idx="1082">
                  <c:v>0.02</c:v>
                </c:pt>
                <c:pt idx="1083">
                  <c:v>0.02</c:v>
                </c:pt>
                <c:pt idx="1084">
                  <c:v>0.02</c:v>
                </c:pt>
                <c:pt idx="1085">
                  <c:v>0.02</c:v>
                </c:pt>
                <c:pt idx="1086">
                  <c:v>0.05</c:v>
                </c:pt>
                <c:pt idx="1087">
                  <c:v>0.04</c:v>
                </c:pt>
                <c:pt idx="1088">
                  <c:v>0.02</c:v>
                </c:pt>
                <c:pt idx="1089">
                  <c:v>0.04</c:v>
                </c:pt>
                <c:pt idx="1090">
                  <c:v>0.02</c:v>
                </c:pt>
                <c:pt idx="1091">
                  <c:v>0.01</c:v>
                </c:pt>
                <c:pt idx="1092">
                  <c:v>0.01</c:v>
                </c:pt>
                <c:pt idx="1093">
                  <c:v>0.01</c:v>
                </c:pt>
                <c:pt idx="1094">
                  <c:v>0</c:v>
                </c:pt>
                <c:pt idx="1095">
                  <c:v>0</c:v>
                </c:pt>
                <c:pt idx="1096">
                  <c:v>0.04</c:v>
                </c:pt>
                <c:pt idx="1097">
                  <c:v>0.04</c:v>
                </c:pt>
                <c:pt idx="1098">
                  <c:v>7.0000000000000007E-2</c:v>
                </c:pt>
                <c:pt idx="1099">
                  <c:v>7.0000000000000007E-2</c:v>
                </c:pt>
                <c:pt idx="1100">
                  <c:v>0.02</c:v>
                </c:pt>
                <c:pt idx="1101">
                  <c:v>0.04</c:v>
                </c:pt>
                <c:pt idx="1102">
                  <c:v>0.05</c:v>
                </c:pt>
                <c:pt idx="1103">
                  <c:v>0.05</c:v>
                </c:pt>
                <c:pt idx="1104">
                  <c:v>0.05</c:v>
                </c:pt>
                <c:pt idx="1105">
                  <c:v>0.03</c:v>
                </c:pt>
                <c:pt idx="1106">
                  <c:v>0.03</c:v>
                </c:pt>
                <c:pt idx="1107">
                  <c:v>0.03</c:v>
                </c:pt>
                <c:pt idx="1108">
                  <c:v>0.02</c:v>
                </c:pt>
                <c:pt idx="1109">
                  <c:v>0</c:v>
                </c:pt>
                <c:pt idx="1110">
                  <c:v>0.01</c:v>
                </c:pt>
                <c:pt idx="1111">
                  <c:v>0.02</c:v>
                </c:pt>
                <c:pt idx="1112">
                  <c:v>0.01</c:v>
                </c:pt>
                <c:pt idx="1113">
                  <c:v>0.01</c:v>
                </c:pt>
                <c:pt idx="1114">
                  <c:v>0.04</c:v>
                </c:pt>
                <c:pt idx="1115">
                  <c:v>0.03</c:v>
                </c:pt>
                <c:pt idx="1116">
                  <c:v>0.03</c:v>
                </c:pt>
                <c:pt idx="1117">
                  <c:v>0.02</c:v>
                </c:pt>
                <c:pt idx="1118">
                  <c:v>0.02</c:v>
                </c:pt>
                <c:pt idx="1119">
                  <c:v>0.02</c:v>
                </c:pt>
                <c:pt idx="1120">
                  <c:v>0.02</c:v>
                </c:pt>
                <c:pt idx="1121">
                  <c:v>0.02</c:v>
                </c:pt>
                <c:pt idx="1122">
                  <c:v>0.03</c:v>
                </c:pt>
                <c:pt idx="1123">
                  <c:v>0.02</c:v>
                </c:pt>
                <c:pt idx="1124">
                  <c:v>0.03</c:v>
                </c:pt>
                <c:pt idx="1125">
                  <c:v>0.02</c:v>
                </c:pt>
                <c:pt idx="1126">
                  <c:v>0.02</c:v>
                </c:pt>
                <c:pt idx="1127">
                  <c:v>0.02</c:v>
                </c:pt>
                <c:pt idx="1128">
                  <c:v>0.01</c:v>
                </c:pt>
                <c:pt idx="1129">
                  <c:v>0.01</c:v>
                </c:pt>
                <c:pt idx="1130">
                  <c:v>0</c:v>
                </c:pt>
                <c:pt idx="1131">
                  <c:v>0.01</c:v>
                </c:pt>
                <c:pt idx="1132">
                  <c:v>0.01</c:v>
                </c:pt>
                <c:pt idx="1133">
                  <c:v>0.01</c:v>
                </c:pt>
                <c:pt idx="1134">
                  <c:v>0.03</c:v>
                </c:pt>
                <c:pt idx="1135">
                  <c:v>0.03</c:v>
                </c:pt>
                <c:pt idx="1136">
                  <c:v>0.03</c:v>
                </c:pt>
                <c:pt idx="1137">
                  <c:v>0.04</c:v>
                </c:pt>
                <c:pt idx="1138">
                  <c:v>0.02</c:v>
                </c:pt>
                <c:pt idx="1139">
                  <c:v>0.04</c:v>
                </c:pt>
                <c:pt idx="1140">
                  <c:v>0.01</c:v>
                </c:pt>
                <c:pt idx="1141">
                  <c:v>0.03</c:v>
                </c:pt>
                <c:pt idx="1142">
                  <c:v>0.02</c:v>
                </c:pt>
                <c:pt idx="1143">
                  <c:v>0.01</c:v>
                </c:pt>
                <c:pt idx="1144">
                  <c:v>0.01</c:v>
                </c:pt>
                <c:pt idx="1145">
                  <c:v>0.02</c:v>
                </c:pt>
                <c:pt idx="1146">
                  <c:v>0.02</c:v>
                </c:pt>
                <c:pt idx="1147">
                  <c:v>0.02</c:v>
                </c:pt>
                <c:pt idx="1148">
                  <c:v>0.02</c:v>
                </c:pt>
                <c:pt idx="1149">
                  <c:v>0.01</c:v>
                </c:pt>
                <c:pt idx="1150">
                  <c:v>0.02</c:v>
                </c:pt>
                <c:pt idx="1151">
                  <c:v>0.02</c:v>
                </c:pt>
                <c:pt idx="1152">
                  <c:v>0.01</c:v>
                </c:pt>
                <c:pt idx="1153">
                  <c:v>0.02</c:v>
                </c:pt>
                <c:pt idx="1154">
                  <c:v>0.01</c:v>
                </c:pt>
                <c:pt idx="1155">
                  <c:v>0.02</c:v>
                </c:pt>
                <c:pt idx="1156">
                  <c:v>0.02</c:v>
                </c:pt>
                <c:pt idx="1157">
                  <c:v>0.02</c:v>
                </c:pt>
                <c:pt idx="1158">
                  <c:v>0.02</c:v>
                </c:pt>
                <c:pt idx="1159">
                  <c:v>0.02</c:v>
                </c:pt>
                <c:pt idx="1160">
                  <c:v>0.03</c:v>
                </c:pt>
                <c:pt idx="1161">
                  <c:v>0.01</c:v>
                </c:pt>
                <c:pt idx="1162">
                  <c:v>0.01</c:v>
                </c:pt>
                <c:pt idx="1163">
                  <c:v>0.02</c:v>
                </c:pt>
                <c:pt idx="1164">
                  <c:v>0.01</c:v>
                </c:pt>
                <c:pt idx="1165">
                  <c:v>0.01</c:v>
                </c:pt>
                <c:pt idx="1166">
                  <c:v>0.02</c:v>
                </c:pt>
                <c:pt idx="1167">
                  <c:v>0.01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0.01</c:v>
                </c:pt>
                <c:pt idx="1172">
                  <c:v>0.02</c:v>
                </c:pt>
                <c:pt idx="1173">
                  <c:v>0.03</c:v>
                </c:pt>
                <c:pt idx="1174">
                  <c:v>0.04</c:v>
                </c:pt>
                <c:pt idx="1175">
                  <c:v>0.03</c:v>
                </c:pt>
                <c:pt idx="1176">
                  <c:v>0.03</c:v>
                </c:pt>
                <c:pt idx="1177">
                  <c:v>0.03</c:v>
                </c:pt>
                <c:pt idx="1178">
                  <c:v>0.02</c:v>
                </c:pt>
                <c:pt idx="1179">
                  <c:v>0</c:v>
                </c:pt>
                <c:pt idx="1180">
                  <c:v>0</c:v>
                </c:pt>
                <c:pt idx="1181">
                  <c:v>0.02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0.06</c:v>
                </c:pt>
                <c:pt idx="1187">
                  <c:v>0.01</c:v>
                </c:pt>
                <c:pt idx="1188">
                  <c:v>0.01</c:v>
                </c:pt>
                <c:pt idx="1189">
                  <c:v>0.06</c:v>
                </c:pt>
                <c:pt idx="1190">
                  <c:v>0.05</c:v>
                </c:pt>
                <c:pt idx="1191">
                  <c:v>0.06</c:v>
                </c:pt>
                <c:pt idx="1192">
                  <c:v>0.11</c:v>
                </c:pt>
                <c:pt idx="1193">
                  <c:v>0.21</c:v>
                </c:pt>
                <c:pt idx="1194">
                  <c:v>0.13</c:v>
                </c:pt>
                <c:pt idx="1195">
                  <c:v>0.14000000000000001</c:v>
                </c:pt>
                <c:pt idx="1196">
                  <c:v>0.13</c:v>
                </c:pt>
                <c:pt idx="1197">
                  <c:v>0.17</c:v>
                </c:pt>
                <c:pt idx="1198">
                  <c:v>0.19</c:v>
                </c:pt>
                <c:pt idx="1199">
                  <c:v>0.19</c:v>
                </c:pt>
                <c:pt idx="1200">
                  <c:v>0.25</c:v>
                </c:pt>
                <c:pt idx="1201">
                  <c:v>0.19</c:v>
                </c:pt>
                <c:pt idx="1202">
                  <c:v>0.21</c:v>
                </c:pt>
                <c:pt idx="1203">
                  <c:v>0.21</c:v>
                </c:pt>
                <c:pt idx="1204">
                  <c:v>0.28000000000000003</c:v>
                </c:pt>
                <c:pt idx="1205">
                  <c:v>0.23</c:v>
                </c:pt>
                <c:pt idx="1206">
                  <c:v>0.27</c:v>
                </c:pt>
                <c:pt idx="1207">
                  <c:v>0.28000000000000003</c:v>
                </c:pt>
                <c:pt idx="1208">
                  <c:v>0.26</c:v>
                </c:pt>
                <c:pt idx="1209">
                  <c:v>0.19</c:v>
                </c:pt>
                <c:pt idx="1210">
                  <c:v>0.18</c:v>
                </c:pt>
                <c:pt idx="1211">
                  <c:v>0.19</c:v>
                </c:pt>
                <c:pt idx="1212">
                  <c:v>0.16</c:v>
                </c:pt>
                <c:pt idx="1213">
                  <c:v>0.17</c:v>
                </c:pt>
                <c:pt idx="1214">
                  <c:v>0.11</c:v>
                </c:pt>
                <c:pt idx="1215">
                  <c:v>0.21</c:v>
                </c:pt>
                <c:pt idx="1216">
                  <c:v>0.21</c:v>
                </c:pt>
                <c:pt idx="1217">
                  <c:v>0.26</c:v>
                </c:pt>
                <c:pt idx="1218">
                  <c:v>0.26</c:v>
                </c:pt>
                <c:pt idx="1219">
                  <c:v>0.19</c:v>
                </c:pt>
                <c:pt idx="1220">
                  <c:v>0.23</c:v>
                </c:pt>
                <c:pt idx="1221">
                  <c:v>0.23</c:v>
                </c:pt>
                <c:pt idx="1222">
                  <c:v>0.22</c:v>
                </c:pt>
                <c:pt idx="1223">
                  <c:v>0.22</c:v>
                </c:pt>
                <c:pt idx="1224">
                  <c:v>0.28000000000000003</c:v>
                </c:pt>
                <c:pt idx="1225">
                  <c:v>0.26</c:v>
                </c:pt>
                <c:pt idx="1226">
                  <c:v>0.28000000000000003</c:v>
                </c:pt>
                <c:pt idx="1227">
                  <c:v>0.2</c:v>
                </c:pt>
                <c:pt idx="1228">
                  <c:v>0.27</c:v>
                </c:pt>
                <c:pt idx="1229">
                  <c:v>0.26</c:v>
                </c:pt>
                <c:pt idx="1230">
                  <c:v>0.24</c:v>
                </c:pt>
                <c:pt idx="1231">
                  <c:v>0.25</c:v>
                </c:pt>
                <c:pt idx="1232">
                  <c:v>0.25</c:v>
                </c:pt>
                <c:pt idx="1233">
                  <c:v>0.24</c:v>
                </c:pt>
                <c:pt idx="1234">
                  <c:v>0.16</c:v>
                </c:pt>
                <c:pt idx="1235">
                  <c:v>0.12</c:v>
                </c:pt>
                <c:pt idx="1236">
                  <c:v>0.25</c:v>
                </c:pt>
                <c:pt idx="1237">
                  <c:v>0.25</c:v>
                </c:pt>
                <c:pt idx="1238">
                  <c:v>0.24</c:v>
                </c:pt>
                <c:pt idx="1239">
                  <c:v>0.23</c:v>
                </c:pt>
                <c:pt idx="1240">
                  <c:v>0.2</c:v>
                </c:pt>
                <c:pt idx="1241">
                  <c:v>0.28000000000000003</c:v>
                </c:pt>
                <c:pt idx="1242">
                  <c:v>0.32</c:v>
                </c:pt>
                <c:pt idx="1243">
                  <c:v>0.28000000000000003</c:v>
                </c:pt>
                <c:pt idx="1244">
                  <c:v>0.32</c:v>
                </c:pt>
                <c:pt idx="1245">
                  <c:v>0.34</c:v>
                </c:pt>
                <c:pt idx="1246">
                  <c:v>0.42</c:v>
                </c:pt>
                <c:pt idx="1247">
                  <c:v>0.45</c:v>
                </c:pt>
                <c:pt idx="1248">
                  <c:v>0.45</c:v>
                </c:pt>
                <c:pt idx="1249">
                  <c:v>0.45</c:v>
                </c:pt>
                <c:pt idx="1250">
                  <c:v>0.5</c:v>
                </c:pt>
                <c:pt idx="1251">
                  <c:v>0.5</c:v>
                </c:pt>
                <c:pt idx="1252">
                  <c:v>0.46</c:v>
                </c:pt>
                <c:pt idx="1253">
                  <c:v>0.49</c:v>
                </c:pt>
                <c:pt idx="1254">
                  <c:v>0.48</c:v>
                </c:pt>
                <c:pt idx="1255">
                  <c:v>0.5</c:v>
                </c:pt>
                <c:pt idx="1256">
                  <c:v>0.5</c:v>
                </c:pt>
                <c:pt idx="1257">
                  <c:v>0.44</c:v>
                </c:pt>
                <c:pt idx="1258">
                  <c:v>0.56000000000000005</c:v>
                </c:pt>
                <c:pt idx="1259">
                  <c:v>0.69</c:v>
                </c:pt>
                <c:pt idx="1260">
                  <c:v>0.7</c:v>
                </c:pt>
                <c:pt idx="1261">
                  <c:v>0.73</c:v>
                </c:pt>
                <c:pt idx="1262">
                  <c:v>0.73</c:v>
                </c:pt>
                <c:pt idx="1263">
                  <c:v>0.77</c:v>
                </c:pt>
                <c:pt idx="1264">
                  <c:v>0.76</c:v>
                </c:pt>
                <c:pt idx="1265">
                  <c:v>0.74</c:v>
                </c:pt>
                <c:pt idx="1266">
                  <c:v>0.67</c:v>
                </c:pt>
                <c:pt idx="1267">
                  <c:v>0.73</c:v>
                </c:pt>
                <c:pt idx="1268">
                  <c:v>0.73</c:v>
                </c:pt>
                <c:pt idx="1269">
                  <c:v>0.7</c:v>
                </c:pt>
                <c:pt idx="1270">
                  <c:v>0.7</c:v>
                </c:pt>
                <c:pt idx="1271">
                  <c:v>0.83</c:v>
                </c:pt>
                <c:pt idx="1272">
                  <c:v>0.82</c:v>
                </c:pt>
                <c:pt idx="1273">
                  <c:v>0.85</c:v>
                </c:pt>
                <c:pt idx="1274">
                  <c:v>0.81</c:v>
                </c:pt>
                <c:pt idx="1275">
                  <c:v>0.96</c:v>
                </c:pt>
                <c:pt idx="1276">
                  <c:v>0.95</c:v>
                </c:pt>
                <c:pt idx="1277">
                  <c:v>0.95</c:v>
                </c:pt>
                <c:pt idx="1278">
                  <c:v>1</c:v>
                </c:pt>
                <c:pt idx="1279">
                  <c:v>1</c:v>
                </c:pt>
                <c:pt idx="1280">
                  <c:v>0.99</c:v>
                </c:pt>
                <c:pt idx="1281">
                  <c:v>0.95</c:v>
                </c:pt>
                <c:pt idx="1282">
                  <c:v>0.95</c:v>
                </c:pt>
                <c:pt idx="1283">
                  <c:v>0.99</c:v>
                </c:pt>
                <c:pt idx="1284">
                  <c:v>0.99</c:v>
                </c:pt>
                <c:pt idx="1285">
                  <c:v>0.97</c:v>
                </c:pt>
                <c:pt idx="1286">
                  <c:v>0.96</c:v>
                </c:pt>
                <c:pt idx="1287">
                  <c:v>0.97</c:v>
                </c:pt>
                <c:pt idx="1288">
                  <c:v>0.95</c:v>
                </c:pt>
                <c:pt idx="1289">
                  <c:v>0.95</c:v>
                </c:pt>
                <c:pt idx="1290">
                  <c:v>0.97</c:v>
                </c:pt>
                <c:pt idx="1291">
                  <c:v>1</c:v>
                </c:pt>
                <c:pt idx="1292">
                  <c:v>0.97</c:v>
                </c:pt>
                <c:pt idx="1293">
                  <c:v>1.03</c:v>
                </c:pt>
                <c:pt idx="1294">
                  <c:v>1.07</c:v>
                </c:pt>
                <c:pt idx="1295">
                  <c:v>1.0900000000000001</c:v>
                </c:pt>
                <c:pt idx="1296">
                  <c:v>1.1499999999999999</c:v>
                </c:pt>
                <c:pt idx="1297">
                  <c:v>1.1599999999999999</c:v>
                </c:pt>
                <c:pt idx="1298">
                  <c:v>1.18</c:v>
                </c:pt>
                <c:pt idx="1299">
                  <c:v>1.26</c:v>
                </c:pt>
                <c:pt idx="1300">
                  <c:v>1.26</c:v>
                </c:pt>
                <c:pt idx="1301">
                  <c:v>1.26</c:v>
                </c:pt>
                <c:pt idx="1302">
                  <c:v>1.3</c:v>
                </c:pt>
                <c:pt idx="1303">
                  <c:v>1.3</c:v>
                </c:pt>
                <c:pt idx="1304">
                  <c:v>1.27</c:v>
                </c:pt>
                <c:pt idx="1305">
                  <c:v>1.28</c:v>
                </c:pt>
                <c:pt idx="1306">
                  <c:v>1.4</c:v>
                </c:pt>
                <c:pt idx="1307">
                  <c:v>1.35</c:v>
                </c:pt>
                <c:pt idx="1308">
                  <c:v>1.35</c:v>
                </c:pt>
                <c:pt idx="1309">
                  <c:v>1.39</c:v>
                </c:pt>
                <c:pt idx="1310">
                  <c:v>1.53</c:v>
                </c:pt>
                <c:pt idx="1311">
                  <c:v>1.6</c:v>
                </c:pt>
                <c:pt idx="1312">
                  <c:v>1.7</c:v>
                </c:pt>
                <c:pt idx="1313">
                  <c:v>1.71</c:v>
                </c:pt>
                <c:pt idx="1314">
                  <c:v>1.68</c:v>
                </c:pt>
                <c:pt idx="1315">
                  <c:v>1.67</c:v>
                </c:pt>
                <c:pt idx="1316">
                  <c:v>1.64</c:v>
                </c:pt>
                <c:pt idx="1317">
                  <c:v>1.69</c:v>
                </c:pt>
                <c:pt idx="1318">
                  <c:v>1.65</c:v>
                </c:pt>
                <c:pt idx="1319">
                  <c:v>1.69</c:v>
                </c:pt>
                <c:pt idx="1320">
                  <c:v>1.7</c:v>
                </c:pt>
                <c:pt idx="1321">
                  <c:v>1.71</c:v>
                </c:pt>
                <c:pt idx="1322">
                  <c:v>1.71</c:v>
                </c:pt>
                <c:pt idx="1323">
                  <c:v>1.77</c:v>
                </c:pt>
                <c:pt idx="1324">
                  <c:v>1.82</c:v>
                </c:pt>
                <c:pt idx="1325">
                  <c:v>1.84</c:v>
                </c:pt>
                <c:pt idx="1326">
                  <c:v>1.8</c:v>
                </c:pt>
                <c:pt idx="1327">
                  <c:v>1.9</c:v>
                </c:pt>
                <c:pt idx="1328">
                  <c:v>1.87</c:v>
                </c:pt>
                <c:pt idx="1329">
                  <c:v>1.9</c:v>
                </c:pt>
                <c:pt idx="1330">
                  <c:v>1.88</c:v>
                </c:pt>
                <c:pt idx="1331">
                  <c:v>1.91</c:v>
                </c:pt>
                <c:pt idx="1332">
                  <c:v>1.92</c:v>
                </c:pt>
                <c:pt idx="1333">
                  <c:v>1.93</c:v>
                </c:pt>
                <c:pt idx="1334">
                  <c:v>1.93</c:v>
                </c:pt>
                <c:pt idx="1335">
                  <c:v>1.96</c:v>
                </c:pt>
                <c:pt idx="1336">
                  <c:v>1.96</c:v>
                </c:pt>
                <c:pt idx="1337">
                  <c:v>1.98</c:v>
                </c:pt>
                <c:pt idx="1338">
                  <c:v>2.02</c:v>
                </c:pt>
                <c:pt idx="1339">
                  <c:v>2.0699999999999998</c:v>
                </c:pt>
                <c:pt idx="1340">
                  <c:v>2.13</c:v>
                </c:pt>
                <c:pt idx="1341">
                  <c:v>2.13</c:v>
                </c:pt>
                <c:pt idx="1342">
                  <c:v>2.17</c:v>
                </c:pt>
                <c:pt idx="1343">
                  <c:v>2.1800000000000002</c:v>
                </c:pt>
                <c:pt idx="1344">
                  <c:v>2.17</c:v>
                </c:pt>
                <c:pt idx="1345">
                  <c:v>2.2000000000000002</c:v>
                </c:pt>
                <c:pt idx="1346">
                  <c:v>2.2000000000000002</c:v>
                </c:pt>
                <c:pt idx="1347">
                  <c:v>2.23</c:v>
                </c:pt>
                <c:pt idx="1348">
                  <c:v>2.2400000000000002</c:v>
                </c:pt>
                <c:pt idx="1349">
                  <c:v>2.2999999999999998</c:v>
                </c:pt>
                <c:pt idx="1350">
                  <c:v>2.3199999999999998</c:v>
                </c:pt>
                <c:pt idx="1351">
                  <c:v>2.36</c:v>
                </c:pt>
                <c:pt idx="1352">
                  <c:v>2.42</c:v>
                </c:pt>
                <c:pt idx="1353">
                  <c:v>2.44</c:v>
                </c:pt>
                <c:pt idx="1354">
                  <c:v>2.42</c:v>
                </c:pt>
                <c:pt idx="1355">
                  <c:v>2.42</c:v>
                </c:pt>
                <c:pt idx="1356">
                  <c:v>2.42</c:v>
                </c:pt>
                <c:pt idx="1357">
                  <c:v>2.39</c:v>
                </c:pt>
                <c:pt idx="1358">
                  <c:v>2.41</c:v>
                </c:pt>
                <c:pt idx="1359">
                  <c:v>2.44</c:v>
                </c:pt>
                <c:pt idx="1360">
                  <c:v>2.44</c:v>
                </c:pt>
                <c:pt idx="1361">
                  <c:v>2.44</c:v>
                </c:pt>
                <c:pt idx="1362">
                  <c:v>2.4500000000000002</c:v>
                </c:pt>
                <c:pt idx="1363">
                  <c:v>2.44</c:v>
                </c:pt>
                <c:pt idx="1364">
                  <c:v>2.4700000000000002</c:v>
                </c:pt>
                <c:pt idx="1365">
                  <c:v>2.4700000000000002</c:v>
                </c:pt>
                <c:pt idx="1366">
                  <c:v>2.42</c:v>
                </c:pt>
                <c:pt idx="1367">
                  <c:v>2.4300000000000002</c:v>
                </c:pt>
                <c:pt idx="1368">
                  <c:v>2.42</c:v>
                </c:pt>
                <c:pt idx="1369">
                  <c:v>2.44</c:v>
                </c:pt>
                <c:pt idx="1370">
                  <c:v>2.4500000000000002</c:v>
                </c:pt>
                <c:pt idx="1371">
                  <c:v>2.4300000000000002</c:v>
                </c:pt>
                <c:pt idx="1372">
                  <c:v>2.41</c:v>
                </c:pt>
                <c:pt idx="1373">
                  <c:v>2.39</c:v>
                </c:pt>
                <c:pt idx="1374">
                  <c:v>2.39</c:v>
                </c:pt>
                <c:pt idx="1375">
                  <c:v>2.36</c:v>
                </c:pt>
                <c:pt idx="1376">
                  <c:v>2.2999999999999998</c:v>
                </c:pt>
                <c:pt idx="1377">
                  <c:v>2.2200000000000002</c:v>
                </c:pt>
                <c:pt idx="1378">
                  <c:v>2.12</c:v>
                </c:pt>
                <c:pt idx="1379">
                  <c:v>2.17</c:v>
                </c:pt>
                <c:pt idx="1380">
                  <c:v>2.23</c:v>
                </c:pt>
                <c:pt idx="1381">
                  <c:v>2.17</c:v>
                </c:pt>
                <c:pt idx="1382">
                  <c:v>2.13</c:v>
                </c:pt>
                <c:pt idx="1383">
                  <c:v>2.12</c:v>
                </c:pt>
                <c:pt idx="1384">
                  <c:v>2.0699999999999998</c:v>
                </c:pt>
                <c:pt idx="1385">
                  <c:v>2.09</c:v>
                </c:pt>
                <c:pt idx="1386">
                  <c:v>2.06</c:v>
                </c:pt>
                <c:pt idx="1387">
                  <c:v>2.09</c:v>
                </c:pt>
                <c:pt idx="1388">
                  <c:v>2.09</c:v>
                </c:pt>
                <c:pt idx="1389">
                  <c:v>2.04</c:v>
                </c:pt>
                <c:pt idx="1390">
                  <c:v>2.08</c:v>
                </c:pt>
                <c:pt idx="1391">
                  <c:v>1.94</c:v>
                </c:pt>
                <c:pt idx="1392">
                  <c:v>1.91</c:v>
                </c:pt>
                <c:pt idx="1393">
                  <c:v>1.76</c:v>
                </c:pt>
                <c:pt idx="1394">
                  <c:v>1.76</c:v>
                </c:pt>
                <c:pt idx="1395">
                  <c:v>1.76</c:v>
                </c:pt>
                <c:pt idx="1396">
                  <c:v>1.74</c:v>
                </c:pt>
                <c:pt idx="1397">
                  <c:v>1.58</c:v>
                </c:pt>
                <c:pt idx="1398">
                  <c:v>1.58</c:v>
                </c:pt>
                <c:pt idx="1399">
                  <c:v>1.59</c:v>
                </c:pt>
                <c:pt idx="1400">
                  <c:v>1.6</c:v>
                </c:pt>
                <c:pt idx="1401">
                  <c:v>1.6</c:v>
                </c:pt>
                <c:pt idx="1402">
                  <c:v>1.54</c:v>
                </c:pt>
                <c:pt idx="1403">
                  <c:v>1.57</c:v>
                </c:pt>
                <c:pt idx="1404">
                  <c:v>1.57</c:v>
                </c:pt>
                <c:pt idx="1405">
                  <c:v>1.51</c:v>
                </c:pt>
                <c:pt idx="1406">
                  <c:v>1.54</c:v>
                </c:pt>
                <c:pt idx="1407">
                  <c:v>1.54</c:v>
                </c:pt>
                <c:pt idx="1408">
                  <c:v>1.54</c:v>
                </c:pt>
                <c:pt idx="1409">
                  <c:v>1.53</c:v>
                </c:pt>
                <c:pt idx="1410">
                  <c:v>1.56</c:v>
                </c:pt>
                <c:pt idx="1411">
                  <c:v>1.58</c:v>
                </c:pt>
                <c:pt idx="1412">
                  <c:v>1.58</c:v>
                </c:pt>
                <c:pt idx="1413">
                  <c:v>1.6</c:v>
                </c:pt>
                <c:pt idx="1414">
                  <c:v>1.41</c:v>
                </c:pt>
                <c:pt idx="1415">
                  <c:v>0.56999999999999995</c:v>
                </c:pt>
                <c:pt idx="1416">
                  <c:v>0.25</c:v>
                </c:pt>
                <c:pt idx="1417">
                  <c:v>0.01</c:v>
                </c:pt>
                <c:pt idx="1418">
                  <c:v>0.04</c:v>
                </c:pt>
                <c:pt idx="1419">
                  <c:v>0.09</c:v>
                </c:pt>
                <c:pt idx="1420">
                  <c:v>0.17</c:v>
                </c:pt>
                <c:pt idx="1421">
                  <c:v>0.1</c:v>
                </c:pt>
                <c:pt idx="1422">
                  <c:v>0.09</c:v>
                </c:pt>
                <c:pt idx="1423">
                  <c:v>0.1</c:v>
                </c:pt>
                <c:pt idx="1424">
                  <c:v>0.09</c:v>
                </c:pt>
                <c:pt idx="1425">
                  <c:v>0.1</c:v>
                </c:pt>
                <c:pt idx="1426">
                  <c:v>0.1</c:v>
                </c:pt>
                <c:pt idx="1427">
                  <c:v>0.12</c:v>
                </c:pt>
                <c:pt idx="1428">
                  <c:v>0.15</c:v>
                </c:pt>
                <c:pt idx="1429">
                  <c:v>0.15</c:v>
                </c:pt>
                <c:pt idx="1430">
                  <c:v>0.14000000000000001</c:v>
                </c:pt>
                <c:pt idx="1431">
                  <c:v>0.11</c:v>
                </c:pt>
                <c:pt idx="1432">
                  <c:v>0.12</c:v>
                </c:pt>
                <c:pt idx="1433">
                  <c:v>0.11</c:v>
                </c:pt>
                <c:pt idx="1434">
                  <c:v>0.11</c:v>
                </c:pt>
                <c:pt idx="1435">
                  <c:v>0.1</c:v>
                </c:pt>
                <c:pt idx="1436">
                  <c:v>0.09</c:v>
                </c:pt>
                <c:pt idx="1437">
                  <c:v>0.09</c:v>
                </c:pt>
                <c:pt idx="1438">
                  <c:v>0.09</c:v>
                </c:pt>
                <c:pt idx="1439">
                  <c:v>0.09</c:v>
                </c:pt>
                <c:pt idx="1440">
                  <c:v>0.08</c:v>
                </c:pt>
                <c:pt idx="1441">
                  <c:v>0.08</c:v>
                </c:pt>
                <c:pt idx="1442">
                  <c:v>0.1</c:v>
                </c:pt>
                <c:pt idx="1443">
                  <c:v>0.09</c:v>
                </c:pt>
                <c:pt idx="1444">
                  <c:v>0.09</c:v>
                </c:pt>
                <c:pt idx="1445">
                  <c:v>0.09</c:v>
                </c:pt>
                <c:pt idx="1446">
                  <c:v>0.09</c:v>
                </c:pt>
                <c:pt idx="1447">
                  <c:v>0.09</c:v>
                </c:pt>
                <c:pt idx="1448">
                  <c:v>0.08</c:v>
                </c:pt>
                <c:pt idx="1449">
                  <c:v>0.09</c:v>
                </c:pt>
                <c:pt idx="1450">
                  <c:v>0.1</c:v>
                </c:pt>
                <c:pt idx="1451">
                  <c:v>0.09</c:v>
                </c:pt>
                <c:pt idx="1452">
                  <c:v>0.08</c:v>
                </c:pt>
                <c:pt idx="1453">
                  <c:v>0.08</c:v>
                </c:pt>
                <c:pt idx="1454">
                  <c:v>0.09</c:v>
                </c:pt>
                <c:pt idx="1455">
                  <c:v>7.0000000000000007E-2</c:v>
                </c:pt>
                <c:pt idx="1456">
                  <c:v>0.08</c:v>
                </c:pt>
                <c:pt idx="1457">
                  <c:v>0.09</c:v>
                </c:pt>
                <c:pt idx="1458">
                  <c:v>0.09</c:v>
                </c:pt>
                <c:pt idx="1459">
                  <c:v>0.09</c:v>
                </c:pt>
                <c:pt idx="1460">
                  <c:v>0.09</c:v>
                </c:pt>
                <c:pt idx="1461">
                  <c:v>7.0000000000000007E-2</c:v>
                </c:pt>
                <c:pt idx="1462">
                  <c:v>0.06</c:v>
                </c:pt>
                <c:pt idx="1463">
                  <c:v>0.04</c:v>
                </c:pt>
                <c:pt idx="1464">
                  <c:v>0.04</c:v>
                </c:pt>
                <c:pt idx="1465">
                  <c:v>0.03</c:v>
                </c:pt>
                <c:pt idx="1466">
                  <c:v>0.03</c:v>
                </c:pt>
                <c:pt idx="1467">
                  <c:v>0.04</c:v>
                </c:pt>
                <c:pt idx="1468">
                  <c:v>0.02</c:v>
                </c:pt>
                <c:pt idx="1469">
                  <c:v>0.02</c:v>
                </c:pt>
                <c:pt idx="1470">
                  <c:v>0.02</c:v>
                </c:pt>
                <c:pt idx="1471">
                  <c:v>0.03</c:v>
                </c:pt>
                <c:pt idx="1472">
                  <c:v>0.02</c:v>
                </c:pt>
                <c:pt idx="1473">
                  <c:v>0.01</c:v>
                </c:pt>
                <c:pt idx="1474">
                  <c:v>0.02</c:v>
                </c:pt>
                <c:pt idx="1475">
                  <c:v>0.02</c:v>
                </c:pt>
                <c:pt idx="1476">
                  <c:v>0.02</c:v>
                </c:pt>
                <c:pt idx="1477">
                  <c:v>0</c:v>
                </c:pt>
                <c:pt idx="1478">
                  <c:v>0.01</c:v>
                </c:pt>
                <c:pt idx="1479">
                  <c:v>0.01</c:v>
                </c:pt>
                <c:pt idx="1480">
                  <c:v>0.01</c:v>
                </c:pt>
                <c:pt idx="1481">
                  <c:v>0.01</c:v>
                </c:pt>
                <c:pt idx="1482">
                  <c:v>0.04</c:v>
                </c:pt>
                <c:pt idx="1483">
                  <c:v>0.04</c:v>
                </c:pt>
                <c:pt idx="1484">
                  <c:v>0.04</c:v>
                </c:pt>
                <c:pt idx="1485">
                  <c:v>0.05</c:v>
                </c:pt>
                <c:pt idx="1486">
                  <c:v>0.05</c:v>
                </c:pt>
                <c:pt idx="1487">
                  <c:v>0.05</c:v>
                </c:pt>
                <c:pt idx="1488">
                  <c:v>0.05</c:v>
                </c:pt>
                <c:pt idx="1489">
                  <c:v>0.04</c:v>
                </c:pt>
                <c:pt idx="1490">
                  <c:v>0.04</c:v>
                </c:pt>
                <c:pt idx="1491">
                  <c:v>0.04</c:v>
                </c:pt>
                <c:pt idx="1492">
                  <c:v>0.04</c:v>
                </c:pt>
                <c:pt idx="1493">
                  <c:v>0.04</c:v>
                </c:pt>
                <c:pt idx="1494">
                  <c:v>0.06</c:v>
                </c:pt>
                <c:pt idx="1495">
                  <c:v>0.06</c:v>
                </c:pt>
                <c:pt idx="1496">
                  <c:v>0.06</c:v>
                </c:pt>
                <c:pt idx="1497">
                  <c:v>0.09</c:v>
                </c:pt>
                <c:pt idx="1498">
                  <c:v>0.09</c:v>
                </c:pt>
                <c:pt idx="1499">
                  <c:v>0.05</c:v>
                </c:pt>
                <c:pt idx="1500">
                  <c:v>7.0000000000000007E-2</c:v>
                </c:pt>
                <c:pt idx="1501">
                  <c:v>0.05</c:v>
                </c:pt>
                <c:pt idx="1502">
                  <c:v>0.04</c:v>
                </c:pt>
                <c:pt idx="1503">
                  <c:v>0.06</c:v>
                </c:pt>
                <c:pt idx="1504">
                  <c:v>7.0000000000000007E-2</c:v>
                </c:pt>
                <c:pt idx="1505">
                  <c:v>7.0000000000000007E-2</c:v>
                </c:pt>
                <c:pt idx="1506">
                  <c:v>0.05</c:v>
                </c:pt>
                <c:pt idx="1507">
                  <c:v>0.01</c:v>
                </c:pt>
                <c:pt idx="1508">
                  <c:v>0.03</c:v>
                </c:pt>
                <c:pt idx="1509">
                  <c:v>0.04</c:v>
                </c:pt>
                <c:pt idx="1510">
                  <c:v>0.05</c:v>
                </c:pt>
                <c:pt idx="1511">
                  <c:v>0.05</c:v>
                </c:pt>
                <c:pt idx="1512">
                  <c:v>0.05</c:v>
                </c:pt>
                <c:pt idx="1513">
                  <c:v>0.05</c:v>
                </c:pt>
                <c:pt idx="1514">
                  <c:v>0.03</c:v>
                </c:pt>
                <c:pt idx="1515">
                  <c:v>0.03</c:v>
                </c:pt>
                <c:pt idx="1516">
                  <c:v>0.03</c:v>
                </c:pt>
                <c:pt idx="1517">
                  <c:v>0.03</c:v>
                </c:pt>
                <c:pt idx="1518">
                  <c:v>0.06</c:v>
                </c:pt>
                <c:pt idx="1519">
                  <c:v>0.17</c:v>
                </c:pt>
                <c:pt idx="1520">
                  <c:v>0.23</c:v>
                </c:pt>
                <c:pt idx="1521">
                  <c:v>0.22</c:v>
                </c:pt>
                <c:pt idx="1522">
                  <c:v>0.19</c:v>
                </c:pt>
                <c:pt idx="1523">
                  <c:v>0.18</c:v>
                </c:pt>
                <c:pt idx="1524">
                  <c:v>0.22</c:v>
                </c:pt>
                <c:pt idx="1525">
                  <c:v>0.38</c:v>
                </c:pt>
                <c:pt idx="1526">
                  <c:v>0.4</c:v>
                </c:pt>
                <c:pt idx="1527">
                  <c:v>0.41</c:v>
                </c:pt>
                <c:pt idx="1528">
                  <c:v>0.51</c:v>
                </c:pt>
                <c:pt idx="1529">
                  <c:v>0.64</c:v>
                </c:pt>
                <c:pt idx="1530">
                  <c:v>0.55000000000000004</c:v>
                </c:pt>
                <c:pt idx="1531">
                  <c:v>0.55000000000000004</c:v>
                </c:pt>
                <c:pt idx="1532">
                  <c:v>0.88</c:v>
                </c:pt>
                <c:pt idx="1533">
                  <c:v>1.1299999999999999</c:v>
                </c:pt>
                <c:pt idx="1534">
                  <c:v>1.1299999999999999</c:v>
                </c:pt>
                <c:pt idx="1535">
                  <c:v>1.1599999999999999</c:v>
                </c:pt>
                <c:pt idx="1536">
                  <c:v>1.1599999999999999</c:v>
                </c:pt>
                <c:pt idx="1537">
                  <c:v>1.58</c:v>
                </c:pt>
                <c:pt idx="1538">
                  <c:v>1.96</c:v>
                </c:pt>
                <c:pt idx="1539">
                  <c:v>2.14</c:v>
                </c:pt>
                <c:pt idx="1540">
                  <c:v>2.2200000000000002</c:v>
                </c:pt>
                <c:pt idx="1541">
                  <c:v>2.23</c:v>
                </c:pt>
                <c:pt idx="1542">
                  <c:v>2.27</c:v>
                </c:pt>
                <c:pt idx="1543">
                  <c:v>2.27</c:v>
                </c:pt>
                <c:pt idx="1544">
                  <c:v>2.4500000000000002</c:v>
                </c:pt>
                <c:pt idx="1545">
                  <c:v>2.4500000000000002</c:v>
                </c:pt>
                <c:pt idx="1546">
                  <c:v>2.62</c:v>
                </c:pt>
                <c:pt idx="1547">
                  <c:v>2.62</c:v>
                </c:pt>
                <c:pt idx="1548">
                  <c:v>2.73</c:v>
                </c:pt>
                <c:pt idx="1549">
                  <c:v>2.87</c:v>
                </c:pt>
                <c:pt idx="1550">
                  <c:v>2.87</c:v>
                </c:pt>
                <c:pt idx="1551">
                  <c:v>3.3</c:v>
                </c:pt>
                <c:pt idx="1552">
                  <c:v>3.57</c:v>
                </c:pt>
                <c:pt idx="1553">
                  <c:v>3.73</c:v>
                </c:pt>
                <c:pt idx="1554">
                  <c:v>3.78</c:v>
                </c:pt>
                <c:pt idx="1555">
                  <c:v>3.72</c:v>
                </c:pt>
                <c:pt idx="1556">
                  <c:v>3.97</c:v>
                </c:pt>
                <c:pt idx="1557">
                  <c:v>4.1100000000000003</c:v>
                </c:pt>
                <c:pt idx="1558">
                  <c:v>3.93</c:v>
                </c:pt>
                <c:pt idx="1559">
                  <c:v>3.86</c:v>
                </c:pt>
                <c:pt idx="1560">
                  <c:v>3.95</c:v>
                </c:pt>
                <c:pt idx="1561">
                  <c:v>3.95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05-42FF-A2B7-FE8D84534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755183"/>
        <c:axId val="770757263"/>
      </c:scatterChart>
      <c:valAx>
        <c:axId val="770755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57263"/>
        <c:crosses val="autoZero"/>
        <c:crossBetween val="midCat"/>
      </c:valAx>
      <c:valAx>
        <c:axId val="77075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55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46</xdr:col>
      <xdr:colOff>514350</xdr:colOff>
      <xdr:row>21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17DB4E5-BD8A-4DEC-9143-E007E8DB8C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9525</xdr:colOff>
      <xdr:row>21</xdr:row>
      <xdr:rowOff>180975</xdr:rowOff>
    </xdr:from>
    <xdr:to>
      <xdr:col>46</xdr:col>
      <xdr:colOff>9525</xdr:colOff>
      <xdr:row>56</xdr:row>
      <xdr:rowOff>47625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8A18424-3F8C-42D4-9E6F-83A26A5C7E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71"/>
  <sheetViews>
    <sheetView tabSelected="1" workbookViewId="0">
      <selection activeCell="Q16" sqref="Q16"/>
    </sheetView>
  </sheetViews>
  <sheetFormatPr defaultRowHeight="15" x14ac:dyDescent="0.25"/>
  <cols>
    <col min="1" max="1" width="10.7109375" customWidth="1"/>
    <col min="2" max="5" width="12" bestFit="1" customWidth="1"/>
    <col min="6" max="6" width="15.42578125" bestFit="1" customWidth="1"/>
    <col min="11" max="11" width="12.28515625" bestFit="1" customWidth="1"/>
    <col min="12" max="12" width="10.7109375" bestFit="1" customWidth="1"/>
    <col min="13" max="13" width="12" bestFit="1" customWidth="1"/>
    <col min="14" max="14" width="13.140625" customWidth="1"/>
    <col min="16" max="16" width="14" bestFit="1" customWidth="1"/>
    <col min="17" max="24" width="14" customWidth="1"/>
  </cols>
  <sheetData>
    <row r="1" spans="1:24" x14ac:dyDescent="0.25">
      <c r="A1" t="s">
        <v>425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416</v>
      </c>
      <c r="H1" t="s">
        <v>417</v>
      </c>
      <c r="I1" t="s">
        <v>415</v>
      </c>
      <c r="J1" t="s">
        <v>7</v>
      </c>
      <c r="K1" t="s">
        <v>421</v>
      </c>
      <c r="L1" t="s">
        <v>0</v>
      </c>
      <c r="M1" s="16" t="s">
        <v>4</v>
      </c>
      <c r="N1" s="17" t="s">
        <v>426</v>
      </c>
      <c r="O1" s="15" t="s">
        <v>453</v>
      </c>
      <c r="P1" s="15" t="s">
        <v>440</v>
      </c>
      <c r="Q1" s="15" t="s">
        <v>441</v>
      </c>
      <c r="R1" s="15" t="s">
        <v>442</v>
      </c>
      <c r="S1" s="15" t="s">
        <v>450</v>
      </c>
      <c r="T1" s="15" t="s">
        <v>451</v>
      </c>
      <c r="U1" s="15" t="s">
        <v>449</v>
      </c>
    </row>
    <row r="2" spans="1:24" x14ac:dyDescent="0.25">
      <c r="A2" s="1" t="str">
        <f>TEXT(L2,"MM/DD/YYYY")</f>
        <v>01/25/1993</v>
      </c>
      <c r="B2" s="9">
        <v>43.96875</v>
      </c>
      <c r="C2" s="9">
        <v>43.96875</v>
      </c>
      <c r="D2" s="9">
        <v>43.75</v>
      </c>
      <c r="E2" s="9">
        <v>25.218225479125898</v>
      </c>
      <c r="F2" s="10">
        <v>1003200</v>
      </c>
      <c r="G2">
        <f>MONTH(L2)</f>
        <v>1</v>
      </c>
      <c r="H2">
        <f>DAY(L2)</f>
        <v>25</v>
      </c>
      <c r="I2">
        <f>YEAR(L2)</f>
        <v>1993</v>
      </c>
      <c r="J2" t="str">
        <f>VLOOKUP(L2,Convert!D:G,4,0)</f>
        <v>1993Q1</v>
      </c>
      <c r="K2">
        <f>VLOOKUP(J2,GDP_Change!$E$9:$F$311,2,0)</f>
        <v>2.9</v>
      </c>
      <c r="L2" s="1">
        <v>33994</v>
      </c>
      <c r="M2" s="9">
        <v>43.9375</v>
      </c>
      <c r="N2" s="11">
        <f>VLOOKUP(J2,GDP!$E$9:$H$312,4,0)</f>
        <v>7.2895461621362845E-3</v>
      </c>
      <c r="O2">
        <f>VLOOKUP(J2,GDP!$E$9:$F$312,2,0)</f>
        <v>6729.5</v>
      </c>
      <c r="P2" s="12">
        <f>IFERROR(VLOOKUP(L2,'yield-curve-rates-1990-2021'!A:B,2,0),P1)</f>
        <v>0</v>
      </c>
      <c r="Q2" s="12">
        <f>IFERROR(IF(VLOOKUP(L2,'DX-Y.NYB'!A:E,5,0)="null",Q1,VLOOKUP(L2,'DX-Y.NYB'!A:E,5,0)),Q1)</f>
        <v>90.470000999999996</v>
      </c>
      <c r="R2" s="12">
        <f>R3</f>
        <v>7.1</v>
      </c>
      <c r="S2" s="12">
        <f>S3</f>
        <v>110044</v>
      </c>
      <c r="T2" s="12">
        <f>T3</f>
        <v>3.24675</v>
      </c>
      <c r="U2" s="12">
        <f>U3</f>
        <v>3.03</v>
      </c>
      <c r="V2" s="12"/>
      <c r="W2" s="12"/>
      <c r="X2" s="12"/>
    </row>
    <row r="3" spans="1:24" x14ac:dyDescent="0.25">
      <c r="A3" s="1" t="str">
        <f>TEXT(L3,"MM/DD/YYYY")</f>
        <v>02/01/1993</v>
      </c>
      <c r="B3" s="9">
        <v>43.96875</v>
      </c>
      <c r="C3" s="9">
        <v>45.09375</v>
      </c>
      <c r="D3" s="9">
        <v>43.96875</v>
      </c>
      <c r="E3" s="9">
        <v>25.810117721557599</v>
      </c>
      <c r="F3" s="10">
        <v>2234800</v>
      </c>
      <c r="G3">
        <f>MONTH(L3)</f>
        <v>2</v>
      </c>
      <c r="H3">
        <f>DAY(L3)</f>
        <v>1</v>
      </c>
      <c r="I3">
        <f>YEAR(L3)</f>
        <v>1993</v>
      </c>
      <c r="J3" t="str">
        <f>VLOOKUP(L3,Convert!D:G,4,0)</f>
        <v>1993Q1</v>
      </c>
      <c r="K3">
        <f>VLOOKUP(J3,GDP_Change!$E$9:$F$311,2,0)</f>
        <v>2.9</v>
      </c>
      <c r="L3" s="1">
        <v>34001</v>
      </c>
      <c r="M3" s="9">
        <v>44.96875</v>
      </c>
      <c r="N3" s="11">
        <f>VLOOKUP(J3,GDP!$E$9:$H$312,4,0)</f>
        <v>7.2895461621362845E-3</v>
      </c>
      <c r="O3">
        <f>VLOOKUP(J3,GDP!$E$9:$F$312,2,0)</f>
        <v>6729.5</v>
      </c>
      <c r="P3" s="12">
        <f>IFERROR(VLOOKUP(L3,'yield-curve-rates-1990-2021'!A:B,2,0),P2)</f>
        <v>0</v>
      </c>
      <c r="Q3" s="12">
        <f>IFERROR(IF(VLOOKUP(L3,'DX-Y.NYB'!A:E,5,0)="null",Q2,VLOOKUP(L3,'DX-Y.NYB'!A:E,5,0)),Q2)</f>
        <v>93.559997999999993</v>
      </c>
      <c r="R3" s="12">
        <f>VLOOKUP(L3,UNRATE!A:B,2,0)</f>
        <v>7.1</v>
      </c>
      <c r="S3" s="12">
        <f>VLOOKUP(L3,' All Em Total Nonfarm'!A:B,2,0)</f>
        <v>110044</v>
      </c>
      <c r="T3" s="12">
        <f>VLOOKUP(L3,fredgraph!A:B,2,0)</f>
        <v>3.24675</v>
      </c>
      <c r="U3" s="12">
        <f>VLOOKUP(L3,FEDFUNDS!A:B,2,0)</f>
        <v>3.03</v>
      </c>
      <c r="V3" s="12"/>
      <c r="W3" s="12"/>
      <c r="X3" s="12"/>
    </row>
    <row r="4" spans="1:24" x14ac:dyDescent="0.25">
      <c r="A4" s="1" t="str">
        <f>TEXT(L4,"MM/DD/YYYY")</f>
        <v>02/08/1993</v>
      </c>
      <c r="B4" s="9">
        <v>44.96875</v>
      </c>
      <c r="C4" s="9">
        <v>45.125</v>
      </c>
      <c r="D4" s="9">
        <v>44.53125</v>
      </c>
      <c r="E4" s="9">
        <v>25.594882965087798</v>
      </c>
      <c r="F4" s="10">
        <v>1159800</v>
      </c>
      <c r="G4">
        <f>MONTH(L4)</f>
        <v>2</v>
      </c>
      <c r="H4">
        <f>DAY(L4)</f>
        <v>8</v>
      </c>
      <c r="I4">
        <f>YEAR(L4)</f>
        <v>1993</v>
      </c>
      <c r="J4" t="str">
        <f>VLOOKUP(L4,Convert!D:G,4,0)</f>
        <v>1993Q1</v>
      </c>
      <c r="K4">
        <f>VLOOKUP(J4,GDP_Change!$E$9:$F$311,2,0)</f>
        <v>2.9</v>
      </c>
      <c r="L4" s="1">
        <v>34008</v>
      </c>
      <c r="M4" s="9">
        <v>44.59375</v>
      </c>
      <c r="N4" s="11">
        <f>VLOOKUP(J4,GDP!$E$9:$H$312,4,0)</f>
        <v>7.2895461621362845E-3</v>
      </c>
      <c r="O4">
        <f>VLOOKUP(J4,GDP!$E$9:$F$312,2,0)</f>
        <v>6729.5</v>
      </c>
      <c r="P4" s="12">
        <f>IFERROR(VLOOKUP(L4,'yield-curve-rates-1990-2021'!A:B,2,0),P3)</f>
        <v>0</v>
      </c>
      <c r="Q4" s="12">
        <f>IFERROR(IF(VLOOKUP(L4,'DX-Y.NYB'!A:E,5,0)="null",Q3,VLOOKUP(L4,'DX-Y.NYB'!A:E,5,0)),Q3)</f>
        <v>94.349997999999999</v>
      </c>
      <c r="R4" s="12">
        <f>IFERROR(VLOOKUP(L4,UNRATE!A:B,2,0),R3)</f>
        <v>7.1</v>
      </c>
      <c r="S4" s="12">
        <f>IFERROR(VLOOKUP(L4,' All Em Total Nonfarm'!A:B,2,0),S3)</f>
        <v>110044</v>
      </c>
      <c r="T4" s="12">
        <f>IFERROR(VLOOKUP(L4,fredgraph!A:B,2,0),T3)</f>
        <v>3.24675</v>
      </c>
      <c r="U4" s="12">
        <f>IFERROR(VLOOKUP(L4,FEDFUNDS!A:B,2,0),U3)</f>
        <v>3.03</v>
      </c>
      <c r="V4" s="12"/>
      <c r="W4" s="12"/>
      <c r="X4" s="12"/>
    </row>
    <row r="5" spans="1:24" x14ac:dyDescent="0.25">
      <c r="A5" s="1" t="str">
        <f>TEXT(L5,"MM/DD/YYYY")</f>
        <v>02/15/1993</v>
      </c>
      <c r="B5" s="9">
        <v>44.46875</v>
      </c>
      <c r="C5" s="9">
        <v>44.46875</v>
      </c>
      <c r="D5" s="9">
        <v>42.8125</v>
      </c>
      <c r="E5" s="9">
        <v>25.0029907226562</v>
      </c>
      <c r="F5" s="10">
        <v>998700</v>
      </c>
      <c r="G5">
        <f>MONTH(L5)</f>
        <v>2</v>
      </c>
      <c r="H5">
        <f>DAY(L5)</f>
        <v>15</v>
      </c>
      <c r="I5">
        <f>YEAR(L5)</f>
        <v>1993</v>
      </c>
      <c r="J5" t="str">
        <f>VLOOKUP(L5,Convert!D:G,4,0)</f>
        <v>1993Q1</v>
      </c>
      <c r="K5">
        <f>VLOOKUP(J5,GDP_Change!$E$9:$F$311,2,0)</f>
        <v>2.9</v>
      </c>
      <c r="L5" s="1">
        <v>34015</v>
      </c>
      <c r="M5" s="9">
        <v>43.5625</v>
      </c>
      <c r="N5" s="11">
        <f>VLOOKUP(J5,GDP!$E$9:$H$312,4,0)</f>
        <v>7.2895461621362845E-3</v>
      </c>
      <c r="O5">
        <f>VLOOKUP(J5,GDP!$E$9:$F$312,2,0)</f>
        <v>6729.5</v>
      </c>
      <c r="P5" s="12">
        <f>IFERROR(VLOOKUP(L5,'yield-curve-rates-1990-2021'!A:B,2,0),P4)</f>
        <v>0</v>
      </c>
      <c r="Q5" s="12">
        <f>IFERROR(IF(VLOOKUP(L5,'DX-Y.NYB'!A:E,5,0)="null",Q4,VLOOKUP(L5,'DX-Y.NYB'!A:E,5,0)),Q4)</f>
        <v>94.379997000000003</v>
      </c>
      <c r="R5" s="12">
        <f>IFERROR(VLOOKUP(L5,UNRATE!A:B,2,0),R4)</f>
        <v>7.1</v>
      </c>
      <c r="S5" s="12">
        <f>IFERROR(VLOOKUP(L5,' All Em Total Nonfarm'!A:B,2,0),S4)</f>
        <v>110044</v>
      </c>
      <c r="T5" s="12">
        <f>IFERROR(VLOOKUP(L5,fredgraph!A:B,2,0),T4)</f>
        <v>3.24675</v>
      </c>
      <c r="U5" s="12">
        <f>IFERROR(VLOOKUP(L5,FEDFUNDS!A:B,2,0),U4)</f>
        <v>3.03</v>
      </c>
      <c r="V5" s="12"/>
      <c r="W5" s="12"/>
      <c r="X5" s="12"/>
    </row>
    <row r="6" spans="1:24" x14ac:dyDescent="0.25">
      <c r="A6" s="1" t="str">
        <f>TEXT(L6,"MM/DD/YYYY")</f>
        <v>02/22/1993</v>
      </c>
      <c r="B6" s="9">
        <v>43.6875</v>
      </c>
      <c r="C6" s="9">
        <v>44.4375</v>
      </c>
      <c r="D6" s="9">
        <v>43.46875</v>
      </c>
      <c r="E6" s="9">
        <v>25.487260818481399</v>
      </c>
      <c r="F6" s="10">
        <v>1024300</v>
      </c>
      <c r="G6">
        <f>MONTH(L6)</f>
        <v>2</v>
      </c>
      <c r="H6">
        <f>DAY(L6)</f>
        <v>22</v>
      </c>
      <c r="I6">
        <f>YEAR(L6)</f>
        <v>1993</v>
      </c>
      <c r="J6" t="str">
        <f>VLOOKUP(L6,Convert!D:G,4,0)</f>
        <v>1993Q1</v>
      </c>
      <c r="K6">
        <f>VLOOKUP(J6,GDP_Change!$E$9:$F$311,2,0)</f>
        <v>2.9</v>
      </c>
      <c r="L6" s="1">
        <v>34022</v>
      </c>
      <c r="M6" s="9">
        <v>44.40625</v>
      </c>
      <c r="N6" s="11">
        <f>VLOOKUP(J6,GDP!$E$9:$H$312,4,0)</f>
        <v>7.2895461621362845E-3</v>
      </c>
      <c r="O6">
        <f>VLOOKUP(J6,GDP!$E$9:$F$312,2,0)</f>
        <v>6729.5</v>
      </c>
      <c r="P6" s="12">
        <f>IFERROR(VLOOKUP(L6,'yield-curve-rates-1990-2021'!A:B,2,0),P5)</f>
        <v>0</v>
      </c>
      <c r="Q6" s="12">
        <f>IFERROR(IF(VLOOKUP(L6,'DX-Y.NYB'!A:E,5,0)="null",Q5,VLOOKUP(L6,'DX-Y.NYB'!A:E,5,0)),Q5)</f>
        <v>92.650002000000001</v>
      </c>
      <c r="R6" s="12">
        <f>IFERROR(VLOOKUP(L6,UNRATE!A:B,2,0),R5)</f>
        <v>7.1</v>
      </c>
      <c r="S6" s="12">
        <f>IFERROR(VLOOKUP(L6,' All Em Total Nonfarm'!A:B,2,0),S5)</f>
        <v>110044</v>
      </c>
      <c r="T6" s="12">
        <f>IFERROR(VLOOKUP(L6,fredgraph!A:B,2,0),T5)</f>
        <v>3.24675</v>
      </c>
      <c r="U6" s="12">
        <f>IFERROR(VLOOKUP(L6,FEDFUNDS!A:B,2,0),U5)</f>
        <v>3.03</v>
      </c>
      <c r="V6" s="12"/>
      <c r="W6" s="12"/>
      <c r="X6" s="12"/>
    </row>
    <row r="7" spans="1:24" x14ac:dyDescent="0.25">
      <c r="A7" s="1" t="str">
        <f>TEXT(L7,"MM/DD/YYYY")</f>
        <v>03/01/1993</v>
      </c>
      <c r="B7" s="9">
        <v>44.5625</v>
      </c>
      <c r="C7" s="9">
        <v>45.1875</v>
      </c>
      <c r="D7" s="9">
        <v>44.21875</v>
      </c>
      <c r="E7" s="9">
        <v>25.684551239013601</v>
      </c>
      <c r="F7" s="10">
        <v>658500</v>
      </c>
      <c r="G7">
        <f>MONTH(L7)</f>
        <v>3</v>
      </c>
      <c r="H7">
        <f>DAY(L7)</f>
        <v>1</v>
      </c>
      <c r="I7">
        <f>YEAR(L7)</f>
        <v>1993</v>
      </c>
      <c r="J7" t="str">
        <f>VLOOKUP(L7,Convert!D:G,4,0)</f>
        <v>1993Q1</v>
      </c>
      <c r="K7">
        <f>VLOOKUP(J7,GDP_Change!$E$9:$F$311,2,0)</f>
        <v>2.9</v>
      </c>
      <c r="L7" s="1">
        <v>34029</v>
      </c>
      <c r="M7" s="9">
        <v>44.75</v>
      </c>
      <c r="N7" s="11">
        <f>VLOOKUP(J7,GDP!$E$9:$H$312,4,0)</f>
        <v>7.2895461621362845E-3</v>
      </c>
      <c r="O7">
        <f>VLOOKUP(J7,GDP!$E$9:$F$312,2,0)</f>
        <v>6729.5</v>
      </c>
      <c r="P7" s="12">
        <f>IFERROR(VLOOKUP(L7,'yield-curve-rates-1990-2021'!A:B,2,0),P6)</f>
        <v>0</v>
      </c>
      <c r="Q7" s="12">
        <f>IFERROR(IF(VLOOKUP(L7,'DX-Y.NYB'!A:E,5,0)="null",Q6,VLOOKUP(L7,'DX-Y.NYB'!A:E,5,0)),Q6)</f>
        <v>94.18</v>
      </c>
      <c r="R7" s="12">
        <f>IFERROR(VLOOKUP(L7,UNRATE!A:B,2,0),R6)</f>
        <v>7</v>
      </c>
      <c r="S7" s="12">
        <f>IFERROR(VLOOKUP(L7,' All Em Total Nonfarm'!A:B,2,0),S6)</f>
        <v>109992</v>
      </c>
      <c r="T7" s="12">
        <f>IFERROR(VLOOKUP(L7,fredgraph!A:B,2,0),T6)</f>
        <v>3.0194100000000001</v>
      </c>
      <c r="U7" s="12">
        <f>IFERROR(VLOOKUP(L7,FEDFUNDS!A:B,2,0),U6)</f>
        <v>3.07</v>
      </c>
      <c r="V7" s="12"/>
      <c r="W7" s="12"/>
      <c r="X7" s="12"/>
    </row>
    <row r="8" spans="1:24" x14ac:dyDescent="0.25">
      <c r="A8" s="1" t="str">
        <f>TEXT(L8,"MM/DD/YYYY")</f>
        <v>03/08/1993</v>
      </c>
      <c r="B8" s="9">
        <v>44.84375</v>
      </c>
      <c r="C8" s="9">
        <v>45.84375</v>
      </c>
      <c r="D8" s="9">
        <v>44.8125</v>
      </c>
      <c r="E8" s="9">
        <v>25.881856918334901</v>
      </c>
      <c r="F8" s="10">
        <v>1129000</v>
      </c>
      <c r="G8">
        <f>MONTH(L8)</f>
        <v>3</v>
      </c>
      <c r="H8">
        <f>DAY(L8)</f>
        <v>8</v>
      </c>
      <c r="I8">
        <f>YEAR(L8)</f>
        <v>1993</v>
      </c>
      <c r="J8" t="str">
        <f>VLOOKUP(L8,Convert!D:G,4,0)</f>
        <v>1993Q1</v>
      </c>
      <c r="K8">
        <f>VLOOKUP(J8,GDP_Change!$E$9:$F$311,2,0)</f>
        <v>2.9</v>
      </c>
      <c r="L8" s="1">
        <v>34036</v>
      </c>
      <c r="M8" s="9">
        <v>45.09375</v>
      </c>
      <c r="N8" s="11">
        <f>VLOOKUP(J8,GDP!$E$9:$H$312,4,0)</f>
        <v>7.2895461621362845E-3</v>
      </c>
      <c r="O8">
        <f>VLOOKUP(J8,GDP!$E$9:$F$312,2,0)</f>
        <v>6729.5</v>
      </c>
      <c r="P8" s="12">
        <f>IFERROR(VLOOKUP(L8,'yield-curve-rates-1990-2021'!A:B,2,0),P7)</f>
        <v>0</v>
      </c>
      <c r="Q8" s="12">
        <f>IFERROR(IF(VLOOKUP(L8,'DX-Y.NYB'!A:E,5,0)="null",Q7,VLOOKUP(L8,'DX-Y.NYB'!A:E,5,0)),Q7)</f>
        <v>94.019997000000004</v>
      </c>
      <c r="R8" s="12">
        <f>IFERROR(VLOOKUP(L8,UNRATE!A:B,2,0),R7)</f>
        <v>7</v>
      </c>
      <c r="S8" s="12">
        <f>IFERROR(VLOOKUP(L8,' All Em Total Nonfarm'!A:B,2,0),S7)</f>
        <v>109992</v>
      </c>
      <c r="T8" s="12">
        <f>IFERROR(VLOOKUP(L8,fredgraph!A:B,2,0),T7)</f>
        <v>3.0194100000000001</v>
      </c>
      <c r="U8" s="12">
        <f>IFERROR(VLOOKUP(L8,FEDFUNDS!A:B,2,0),U7)</f>
        <v>3.07</v>
      </c>
      <c r="V8" s="12"/>
      <c r="W8" s="12"/>
      <c r="X8" s="12"/>
    </row>
    <row r="9" spans="1:24" x14ac:dyDescent="0.25">
      <c r="A9" s="1" t="str">
        <f>TEXT(L9,"MM/DD/YYYY")</f>
        <v>03/15/1993</v>
      </c>
      <c r="B9" s="9">
        <v>45.0625</v>
      </c>
      <c r="C9" s="9">
        <v>45.5</v>
      </c>
      <c r="D9" s="9">
        <v>44.96875</v>
      </c>
      <c r="E9" s="9">
        <v>25.845998764038001</v>
      </c>
      <c r="F9" s="10">
        <v>489600</v>
      </c>
      <c r="G9">
        <f>MONTH(L9)</f>
        <v>3</v>
      </c>
      <c r="H9">
        <f>DAY(L9)</f>
        <v>15</v>
      </c>
      <c r="I9">
        <f>YEAR(L9)</f>
        <v>1993</v>
      </c>
      <c r="J9" t="str">
        <f>VLOOKUP(L9,Convert!D:G,4,0)</f>
        <v>1993Q1</v>
      </c>
      <c r="K9">
        <f>VLOOKUP(J9,GDP_Change!$E$9:$F$311,2,0)</f>
        <v>2.9</v>
      </c>
      <c r="L9" s="1">
        <v>34043</v>
      </c>
      <c r="M9" s="9">
        <v>45.03125</v>
      </c>
      <c r="N9" s="11">
        <f>VLOOKUP(J9,GDP!$E$9:$H$312,4,0)</f>
        <v>7.2895461621362845E-3</v>
      </c>
      <c r="O9">
        <f>VLOOKUP(J9,GDP!$E$9:$F$312,2,0)</f>
        <v>6729.5</v>
      </c>
      <c r="P9" s="12">
        <f>IFERROR(VLOOKUP(L9,'yield-curve-rates-1990-2021'!A:B,2,0),P8)</f>
        <v>0</v>
      </c>
      <c r="Q9" s="12">
        <f>IFERROR(IF(VLOOKUP(L9,'DX-Y.NYB'!A:E,5,0)="null",Q8,VLOOKUP(L9,'DX-Y.NYB'!A:E,5,0)),Q8)</f>
        <v>94.510002</v>
      </c>
      <c r="R9" s="12">
        <f>IFERROR(VLOOKUP(L9,UNRATE!A:B,2,0),R8)</f>
        <v>7</v>
      </c>
      <c r="S9" s="12">
        <f>IFERROR(VLOOKUP(L9,' All Em Total Nonfarm'!A:B,2,0),S8)</f>
        <v>109992</v>
      </c>
      <c r="T9" s="12">
        <f>IFERROR(VLOOKUP(L9,fredgraph!A:B,2,0),T8)</f>
        <v>3.0194100000000001</v>
      </c>
      <c r="U9" s="12">
        <f>IFERROR(VLOOKUP(L9,FEDFUNDS!A:B,2,0),U8)</f>
        <v>3.07</v>
      </c>
      <c r="V9" s="12"/>
      <c r="W9" s="12"/>
      <c r="X9" s="12"/>
    </row>
    <row r="10" spans="1:24" x14ac:dyDescent="0.25">
      <c r="A10" s="1" t="str">
        <f>TEXT(L10,"MM/DD/YYYY")</f>
        <v>03/22/1993</v>
      </c>
      <c r="B10" s="9">
        <v>44.59375</v>
      </c>
      <c r="C10" s="9">
        <v>45.25</v>
      </c>
      <c r="D10" s="9">
        <v>44.5625</v>
      </c>
      <c r="E10" s="9">
        <v>25.895980834960898</v>
      </c>
      <c r="F10" s="10">
        <v>487400</v>
      </c>
      <c r="G10">
        <f>MONTH(L10)</f>
        <v>3</v>
      </c>
      <c r="H10">
        <f>DAY(L10)</f>
        <v>22</v>
      </c>
      <c r="I10">
        <f>YEAR(L10)</f>
        <v>1993</v>
      </c>
      <c r="J10" t="str">
        <f>VLOOKUP(L10,Convert!D:G,4,0)</f>
        <v>1993Q1</v>
      </c>
      <c r="K10">
        <f>VLOOKUP(J10,GDP_Change!$E$9:$F$311,2,0)</f>
        <v>2.9</v>
      </c>
      <c r="L10" s="1">
        <v>34050</v>
      </c>
      <c r="M10" s="9">
        <v>44.90625</v>
      </c>
      <c r="N10" s="11">
        <f>VLOOKUP(J10,GDP!$E$9:$H$312,4,0)</f>
        <v>7.2895461621362845E-3</v>
      </c>
      <c r="O10">
        <f>VLOOKUP(J10,GDP!$E$9:$F$312,2,0)</f>
        <v>6729.5</v>
      </c>
      <c r="P10" s="12">
        <f>IFERROR(VLOOKUP(L10,'yield-curve-rates-1990-2021'!A:B,2,0),P9)</f>
        <v>0</v>
      </c>
      <c r="Q10" s="12">
        <f>IFERROR(IF(VLOOKUP(L10,'DX-Y.NYB'!A:E,5,0)="null",Q9,VLOOKUP(L10,'DX-Y.NYB'!A:E,5,0)),Q9)</f>
        <v>92.919998000000007</v>
      </c>
      <c r="R10" s="12">
        <f>IFERROR(VLOOKUP(L10,UNRATE!A:B,2,0),R9)</f>
        <v>7</v>
      </c>
      <c r="S10" s="12">
        <f>IFERROR(VLOOKUP(L10,' All Em Total Nonfarm'!A:B,2,0),S9)</f>
        <v>109992</v>
      </c>
      <c r="T10" s="12">
        <f>IFERROR(VLOOKUP(L10,fredgraph!A:B,2,0),T9)</f>
        <v>3.0194100000000001</v>
      </c>
      <c r="U10" s="12">
        <f>IFERROR(VLOOKUP(L10,FEDFUNDS!A:B,2,0),U9)</f>
        <v>3.07</v>
      </c>
      <c r="V10" s="12"/>
      <c r="W10" s="12"/>
      <c r="X10" s="12"/>
    </row>
    <row r="11" spans="1:24" x14ac:dyDescent="0.25">
      <c r="A11" s="1" t="str">
        <f>TEXT(L11,"MM/DD/YYYY")</f>
        <v>03/29/1993</v>
      </c>
      <c r="B11" s="9">
        <v>44.9375</v>
      </c>
      <c r="C11" s="9">
        <v>45.46875</v>
      </c>
      <c r="D11" s="9">
        <v>44.09375</v>
      </c>
      <c r="E11" s="9">
        <v>25.4274291992187</v>
      </c>
      <c r="F11" s="10">
        <v>443600</v>
      </c>
      <c r="G11">
        <f>MONTH(L11)</f>
        <v>3</v>
      </c>
      <c r="H11">
        <f>DAY(L11)</f>
        <v>29</v>
      </c>
      <c r="I11">
        <f>YEAR(L11)</f>
        <v>1993</v>
      </c>
      <c r="J11" t="str">
        <f>VLOOKUP(L11,Convert!D:G,4,0)</f>
        <v>1993Q1</v>
      </c>
      <c r="K11">
        <f>VLOOKUP(J11,GDP_Change!$E$9:$F$311,2,0)</f>
        <v>2.9</v>
      </c>
      <c r="L11" s="1">
        <v>34057</v>
      </c>
      <c r="M11" s="9">
        <v>44.09375</v>
      </c>
      <c r="N11" s="11">
        <f>VLOOKUP(J11,GDP!$E$9:$H$312,4,0)</f>
        <v>7.2895461621362845E-3</v>
      </c>
      <c r="O11">
        <f>VLOOKUP(J11,GDP!$E$9:$F$312,2,0)</f>
        <v>6729.5</v>
      </c>
      <c r="P11" s="12">
        <f>IFERROR(VLOOKUP(L11,'yield-curve-rates-1990-2021'!A:B,2,0),P10)</f>
        <v>0</v>
      </c>
      <c r="Q11" s="12">
        <f>IFERROR(IF(VLOOKUP(L11,'DX-Y.NYB'!A:E,5,0)="null",Q10,VLOOKUP(L11,'DX-Y.NYB'!A:E,5,0)),Q10)</f>
        <v>92.779999000000004</v>
      </c>
      <c r="R11" s="12">
        <f>IFERROR(VLOOKUP(L11,UNRATE!A:B,2,0),R10)</f>
        <v>7</v>
      </c>
      <c r="S11" s="12">
        <f>IFERROR(VLOOKUP(L11,' All Em Total Nonfarm'!A:B,2,0),S10)</f>
        <v>109992</v>
      </c>
      <c r="T11" s="12">
        <f>IFERROR(VLOOKUP(L11,fredgraph!A:B,2,0),T10)</f>
        <v>3.0194100000000001</v>
      </c>
      <c r="U11" s="12">
        <f>IFERROR(VLOOKUP(L11,FEDFUNDS!A:B,2,0),U10)</f>
        <v>3.07</v>
      </c>
      <c r="V11" s="12"/>
      <c r="W11" s="12"/>
      <c r="X11" s="12"/>
    </row>
    <row r="12" spans="1:24" x14ac:dyDescent="0.25">
      <c r="A12" s="1" t="str">
        <f>TEXT(L12,"MM/DD/YYYY")</f>
        <v>04/05/1993</v>
      </c>
      <c r="B12" s="9">
        <v>44.4375</v>
      </c>
      <c r="C12" s="9">
        <v>44.53125</v>
      </c>
      <c r="D12" s="9">
        <v>44.0625</v>
      </c>
      <c r="E12" s="9">
        <v>25.535545349121001</v>
      </c>
      <c r="F12" s="10">
        <v>510700</v>
      </c>
      <c r="G12">
        <f>MONTH(L12)</f>
        <v>4</v>
      </c>
      <c r="H12">
        <f>DAY(L12)</f>
        <v>5</v>
      </c>
      <c r="I12">
        <f>YEAR(L12)</f>
        <v>1993</v>
      </c>
      <c r="J12" t="str">
        <f>VLOOKUP(L12,Convert!D:G,4,0)</f>
        <v>1993Q2</v>
      </c>
      <c r="K12">
        <f>VLOOKUP(J12,GDP_Change!$E$9:$F$311,2,0)</f>
        <v>4.8</v>
      </c>
      <c r="L12" s="1">
        <v>34064</v>
      </c>
      <c r="M12" s="9">
        <v>44.28125</v>
      </c>
      <c r="N12" s="11">
        <f>VLOOKUP(J12,GDP!$E$9:$H$312,4,0)</f>
        <v>1.1798796344453466E-2</v>
      </c>
      <c r="O12">
        <f>VLOOKUP(J12,GDP!$E$9:$F$312,2,0)</f>
        <v>6808.9</v>
      </c>
      <c r="P12" s="12">
        <f>IFERROR(VLOOKUP(L12,'yield-curve-rates-1990-2021'!A:B,2,0),P11)</f>
        <v>0</v>
      </c>
      <c r="Q12" s="12">
        <f>IFERROR(IF(VLOOKUP(L12,'DX-Y.NYB'!A:E,5,0)="null",Q11,VLOOKUP(L12,'DX-Y.NYB'!A:E,5,0)),Q11)</f>
        <v>91.209998999999996</v>
      </c>
      <c r="R12" s="12">
        <f>IFERROR(VLOOKUP(L12,UNRATE!A:B,2,0),R11)</f>
        <v>7</v>
      </c>
      <c r="S12" s="12">
        <f>IFERROR(VLOOKUP(L12,' All Em Total Nonfarm'!A:B,2,0),S11)</f>
        <v>109992</v>
      </c>
      <c r="T12" s="12">
        <f>IFERROR(VLOOKUP(L12,fredgraph!A:B,2,0),T11)</f>
        <v>3.0194100000000001</v>
      </c>
      <c r="U12" s="12">
        <f>IFERROR(VLOOKUP(L12,FEDFUNDS!A:B,2,0),U11)</f>
        <v>3.07</v>
      </c>
      <c r="V12" s="12"/>
      <c r="W12" s="12"/>
      <c r="X12" s="12"/>
    </row>
    <row r="13" spans="1:24" x14ac:dyDescent="0.25">
      <c r="A13" s="1" t="str">
        <f>TEXT(L13,"MM/DD/YYYY")</f>
        <v>04/12/1993</v>
      </c>
      <c r="B13" s="9">
        <v>44.71875</v>
      </c>
      <c r="C13" s="9">
        <v>45.15625</v>
      </c>
      <c r="D13" s="9">
        <v>44.65625</v>
      </c>
      <c r="E13" s="9">
        <v>25.913976669311499</v>
      </c>
      <c r="F13" s="10">
        <v>810700</v>
      </c>
      <c r="G13">
        <f>MONTH(L13)</f>
        <v>4</v>
      </c>
      <c r="H13">
        <f>DAY(L13)</f>
        <v>12</v>
      </c>
      <c r="I13">
        <f>YEAR(L13)</f>
        <v>1993</v>
      </c>
      <c r="J13" t="str">
        <f>VLOOKUP(L13,Convert!D:G,4,0)</f>
        <v>1993Q2</v>
      </c>
      <c r="K13">
        <f>VLOOKUP(J13,GDP_Change!$E$9:$F$311,2,0)</f>
        <v>4.8</v>
      </c>
      <c r="L13" s="1">
        <v>34071</v>
      </c>
      <c r="M13" s="9">
        <v>44.9375</v>
      </c>
      <c r="N13" s="11">
        <f>VLOOKUP(J13,GDP!$E$9:$H$312,4,0)</f>
        <v>1.1798796344453466E-2</v>
      </c>
      <c r="O13">
        <f>VLOOKUP(J13,GDP!$E$9:$F$312,2,0)</f>
        <v>6808.9</v>
      </c>
      <c r="P13" s="12">
        <f>IFERROR(VLOOKUP(L13,'yield-curve-rates-1990-2021'!A:B,2,0),P12)</f>
        <v>0</v>
      </c>
      <c r="Q13" s="12">
        <f>IFERROR(IF(VLOOKUP(L13,'DX-Y.NYB'!A:E,5,0)="null",Q12,VLOOKUP(L13,'DX-Y.NYB'!A:E,5,0)),Q12)</f>
        <v>90.669998000000007</v>
      </c>
      <c r="R13" s="12">
        <f>IFERROR(VLOOKUP(L13,UNRATE!A:B,2,0),R12)</f>
        <v>7</v>
      </c>
      <c r="S13" s="12">
        <f>IFERROR(VLOOKUP(L13,' All Em Total Nonfarm'!A:B,2,0),S12)</f>
        <v>109992</v>
      </c>
      <c r="T13" s="12">
        <f>IFERROR(VLOOKUP(L13,fredgraph!A:B,2,0),T12)</f>
        <v>3.0194100000000001</v>
      </c>
      <c r="U13" s="12">
        <f>IFERROR(VLOOKUP(L13,FEDFUNDS!A:B,2,0),U12)</f>
        <v>3.07</v>
      </c>
      <c r="V13" s="12"/>
      <c r="W13" s="12"/>
      <c r="X13" s="12"/>
    </row>
    <row r="14" spans="1:24" x14ac:dyDescent="0.25">
      <c r="A14" s="1" t="str">
        <f>TEXT(L14,"MM/DD/YYYY")</f>
        <v>04/19/1993</v>
      </c>
      <c r="B14" s="9">
        <v>44.9375</v>
      </c>
      <c r="C14" s="9">
        <v>45.0625</v>
      </c>
      <c r="D14" s="9">
        <v>43.6875</v>
      </c>
      <c r="E14" s="9">
        <v>25.2291946411132</v>
      </c>
      <c r="F14" s="10">
        <v>708100</v>
      </c>
      <c r="G14">
        <f>MONTH(L14)</f>
        <v>4</v>
      </c>
      <c r="H14">
        <f>DAY(L14)</f>
        <v>19</v>
      </c>
      <c r="I14">
        <f>YEAR(L14)</f>
        <v>1993</v>
      </c>
      <c r="J14" t="str">
        <f>VLOOKUP(L14,Convert!D:G,4,0)</f>
        <v>1993Q2</v>
      </c>
      <c r="K14">
        <f>VLOOKUP(J14,GDP_Change!$E$9:$F$311,2,0)</f>
        <v>4.8</v>
      </c>
      <c r="L14" s="1">
        <v>34078</v>
      </c>
      <c r="M14" s="9">
        <v>43.75</v>
      </c>
      <c r="N14" s="11">
        <f>VLOOKUP(J14,GDP!$E$9:$H$312,4,0)</f>
        <v>1.1798796344453466E-2</v>
      </c>
      <c r="O14">
        <f>VLOOKUP(J14,GDP!$E$9:$F$312,2,0)</f>
        <v>6808.9</v>
      </c>
      <c r="P14" s="12">
        <f>IFERROR(VLOOKUP(L14,'yield-curve-rates-1990-2021'!A:B,2,0),P13)</f>
        <v>0</v>
      </c>
      <c r="Q14" s="12">
        <f>IFERROR(IF(VLOOKUP(L14,'DX-Y.NYB'!A:E,5,0)="null",Q13,VLOOKUP(L14,'DX-Y.NYB'!A:E,5,0)),Q13)</f>
        <v>90.349997999999999</v>
      </c>
      <c r="R14" s="12">
        <f>IFERROR(VLOOKUP(L14,UNRATE!A:B,2,0),R13)</f>
        <v>7</v>
      </c>
      <c r="S14" s="12">
        <f>IFERROR(VLOOKUP(L14,' All Em Total Nonfarm'!A:B,2,0),S13)</f>
        <v>109992</v>
      </c>
      <c r="T14" s="12">
        <f>IFERROR(VLOOKUP(L14,fredgraph!A:B,2,0),T13)</f>
        <v>3.0194100000000001</v>
      </c>
      <c r="U14" s="12">
        <f>IFERROR(VLOOKUP(L14,FEDFUNDS!A:B,2,0),U13)</f>
        <v>3.07</v>
      </c>
      <c r="V14" s="12"/>
      <c r="W14" s="12"/>
      <c r="X14" s="12"/>
    </row>
    <row r="15" spans="1:24" x14ac:dyDescent="0.25">
      <c r="A15" s="1" t="str">
        <f>TEXT(L15,"MM/DD/YYYY")</f>
        <v>04/26/1993</v>
      </c>
      <c r="B15" s="9">
        <v>43.78125</v>
      </c>
      <c r="C15" s="9">
        <v>44.28125</v>
      </c>
      <c r="D15" s="9">
        <v>43.28125</v>
      </c>
      <c r="E15" s="9">
        <v>25.391403198242099</v>
      </c>
      <c r="F15" s="10">
        <v>478800</v>
      </c>
      <c r="G15">
        <f>MONTH(L15)</f>
        <v>4</v>
      </c>
      <c r="H15">
        <f>DAY(L15)</f>
        <v>26</v>
      </c>
      <c r="I15">
        <f>YEAR(L15)</f>
        <v>1993</v>
      </c>
      <c r="J15" t="str">
        <f>VLOOKUP(L15,Convert!D:G,4,0)</f>
        <v>1993Q2</v>
      </c>
      <c r="K15">
        <f>VLOOKUP(J15,GDP_Change!$E$9:$F$311,2,0)</f>
        <v>4.8</v>
      </c>
      <c r="L15" s="1">
        <v>34085</v>
      </c>
      <c r="M15" s="9">
        <v>44.03125</v>
      </c>
      <c r="N15" s="11">
        <f>VLOOKUP(J15,GDP!$E$9:$H$312,4,0)</f>
        <v>1.1798796344453466E-2</v>
      </c>
      <c r="O15">
        <f>VLOOKUP(J15,GDP!$E$9:$F$312,2,0)</f>
        <v>6808.9</v>
      </c>
      <c r="P15" s="12">
        <f>IFERROR(VLOOKUP(L15,'yield-curve-rates-1990-2021'!A:B,2,0),P14)</f>
        <v>0</v>
      </c>
      <c r="Q15" s="12">
        <f>IFERROR(IF(VLOOKUP(L15,'DX-Y.NYB'!A:E,5,0)="null",Q14,VLOOKUP(L15,'DX-Y.NYB'!A:E,5,0)),Q14)</f>
        <v>88.510002</v>
      </c>
      <c r="R15" s="12">
        <f>IFERROR(VLOOKUP(L15,UNRATE!A:B,2,0),R14)</f>
        <v>7</v>
      </c>
      <c r="S15" s="12">
        <f>IFERROR(VLOOKUP(L15,' All Em Total Nonfarm'!A:B,2,0),S14)</f>
        <v>109992</v>
      </c>
      <c r="T15" s="12">
        <f>IFERROR(VLOOKUP(L15,fredgraph!A:B,2,0),T14)</f>
        <v>3.0194100000000001</v>
      </c>
      <c r="U15" s="12">
        <f>IFERROR(VLOOKUP(L15,FEDFUNDS!A:B,2,0),U14)</f>
        <v>3.07</v>
      </c>
      <c r="V15" s="12"/>
      <c r="W15" s="12"/>
      <c r="X15" s="12"/>
    </row>
    <row r="16" spans="1:24" x14ac:dyDescent="0.25">
      <c r="A16" s="1" t="str">
        <f>TEXT(L16,"MM/DD/YYYY")</f>
        <v>05/03/1993</v>
      </c>
      <c r="B16" s="9">
        <v>44.09375</v>
      </c>
      <c r="C16" s="9">
        <v>44.75</v>
      </c>
      <c r="D16" s="9">
        <v>43.90625</v>
      </c>
      <c r="E16" s="9">
        <v>25.571596145629801</v>
      </c>
      <c r="F16" s="10">
        <v>461300</v>
      </c>
      <c r="G16">
        <f>MONTH(L16)</f>
        <v>5</v>
      </c>
      <c r="H16">
        <f>DAY(L16)</f>
        <v>3</v>
      </c>
      <c r="I16">
        <f>YEAR(L16)</f>
        <v>1993</v>
      </c>
      <c r="J16" t="str">
        <f>VLOOKUP(L16,Convert!D:G,4,0)</f>
        <v>1993Q2</v>
      </c>
      <c r="K16">
        <f>VLOOKUP(J16,GDP_Change!$E$9:$F$311,2,0)</f>
        <v>4.8</v>
      </c>
      <c r="L16" s="1">
        <v>34092</v>
      </c>
      <c r="M16" s="9">
        <v>44.34375</v>
      </c>
      <c r="N16" s="11">
        <f>VLOOKUP(J16,GDP!$E$9:$H$312,4,0)</f>
        <v>1.1798796344453466E-2</v>
      </c>
      <c r="O16">
        <f>VLOOKUP(J16,GDP!$E$9:$F$312,2,0)</f>
        <v>6808.9</v>
      </c>
      <c r="P16" s="12">
        <f>IFERROR(VLOOKUP(L16,'yield-curve-rates-1990-2021'!A:B,2,0),P15)</f>
        <v>0</v>
      </c>
      <c r="Q16" s="12">
        <f>IFERROR(IF(VLOOKUP(L16,'DX-Y.NYB'!A:E,5,0)="null",Q15,VLOOKUP(L16,'DX-Y.NYB'!A:E,5,0)),Q15)</f>
        <v>89.32</v>
      </c>
      <c r="R16" s="12">
        <f>IFERROR(VLOOKUP(L16,UNRATE!A:B,2,0),R15)</f>
        <v>7</v>
      </c>
      <c r="S16" s="12">
        <f>IFERROR(VLOOKUP(L16,' All Em Total Nonfarm'!A:B,2,0),S15)</f>
        <v>109992</v>
      </c>
      <c r="T16" s="12">
        <f>IFERROR(VLOOKUP(L16,fredgraph!A:B,2,0),T15)</f>
        <v>3.0194100000000001</v>
      </c>
      <c r="U16" s="12">
        <f>IFERROR(VLOOKUP(L16,FEDFUNDS!A:B,2,0),U15)</f>
        <v>3.07</v>
      </c>
      <c r="V16" s="12"/>
      <c r="W16" s="12"/>
      <c r="X16" s="12"/>
    </row>
    <row r="17" spans="1:24" x14ac:dyDescent="0.25">
      <c r="A17" s="1" t="str">
        <f>TEXT(L17,"MM/DD/YYYY")</f>
        <v>05/10/1993</v>
      </c>
      <c r="B17" s="9">
        <v>44.40625</v>
      </c>
      <c r="C17" s="9">
        <v>44.6875</v>
      </c>
      <c r="D17" s="9">
        <v>43.96875</v>
      </c>
      <c r="E17" s="9">
        <v>25.373374938964801</v>
      </c>
      <c r="F17" s="10">
        <v>380100</v>
      </c>
      <c r="G17">
        <f>MONTH(L17)</f>
        <v>5</v>
      </c>
      <c r="H17">
        <f>DAY(L17)</f>
        <v>10</v>
      </c>
      <c r="I17">
        <f>YEAR(L17)</f>
        <v>1993</v>
      </c>
      <c r="J17" t="str">
        <f>VLOOKUP(L17,Convert!D:G,4,0)</f>
        <v>1993Q2</v>
      </c>
      <c r="K17">
        <f>VLOOKUP(J17,GDP_Change!$E$9:$F$311,2,0)</f>
        <v>4.8</v>
      </c>
      <c r="L17" s="1">
        <v>34099</v>
      </c>
      <c r="M17" s="9">
        <v>44</v>
      </c>
      <c r="N17" s="11">
        <f>VLOOKUP(J17,GDP!$E$9:$H$312,4,0)</f>
        <v>1.1798796344453466E-2</v>
      </c>
      <c r="O17">
        <f>VLOOKUP(J17,GDP!$E$9:$F$312,2,0)</f>
        <v>6808.9</v>
      </c>
      <c r="P17" s="12">
        <f>IFERROR(VLOOKUP(L17,'yield-curve-rates-1990-2021'!A:B,2,0),P16)</f>
        <v>0</v>
      </c>
      <c r="Q17" s="12">
        <f>IFERROR(IF(VLOOKUP(L17,'DX-Y.NYB'!A:E,5,0)="null",Q16,VLOOKUP(L17,'DX-Y.NYB'!A:E,5,0)),Q16)</f>
        <v>90.519997000000004</v>
      </c>
      <c r="R17" s="12">
        <f>IFERROR(VLOOKUP(L17,UNRATE!A:B,2,0),R16)</f>
        <v>7</v>
      </c>
      <c r="S17" s="12">
        <f>IFERROR(VLOOKUP(L17,' All Em Total Nonfarm'!A:B,2,0),S16)</f>
        <v>109992</v>
      </c>
      <c r="T17" s="12">
        <f>IFERROR(VLOOKUP(L17,fredgraph!A:B,2,0),T16)</f>
        <v>3.0194100000000001</v>
      </c>
      <c r="U17" s="12">
        <f>IFERROR(VLOOKUP(L17,FEDFUNDS!A:B,2,0),U16)</f>
        <v>3.07</v>
      </c>
      <c r="V17" s="12"/>
      <c r="W17" s="12"/>
      <c r="X17" s="12"/>
    </row>
    <row r="18" spans="1:24" x14ac:dyDescent="0.25">
      <c r="A18" s="1" t="str">
        <f>TEXT(L18,"MM/DD/YYYY")</f>
        <v>05/17/1993</v>
      </c>
      <c r="B18" s="9">
        <v>44.125</v>
      </c>
      <c r="C18" s="9">
        <v>45.25</v>
      </c>
      <c r="D18" s="9">
        <v>43.84375</v>
      </c>
      <c r="E18" s="9">
        <v>25.8058681488037</v>
      </c>
      <c r="F18" s="10">
        <v>509000</v>
      </c>
      <c r="G18">
        <f>MONTH(L18)</f>
        <v>5</v>
      </c>
      <c r="H18">
        <f>DAY(L18)</f>
        <v>17</v>
      </c>
      <c r="I18">
        <f>YEAR(L18)</f>
        <v>1993</v>
      </c>
      <c r="J18" t="str">
        <f>VLOOKUP(L18,Convert!D:G,4,0)</f>
        <v>1993Q2</v>
      </c>
      <c r="K18">
        <f>VLOOKUP(J18,GDP_Change!$E$9:$F$311,2,0)</f>
        <v>4.8</v>
      </c>
      <c r="L18" s="1">
        <v>34106</v>
      </c>
      <c r="M18" s="9">
        <v>44.75</v>
      </c>
      <c r="N18" s="11">
        <f>VLOOKUP(J18,GDP!$E$9:$H$312,4,0)</f>
        <v>1.1798796344453466E-2</v>
      </c>
      <c r="O18">
        <f>VLOOKUP(J18,GDP!$E$9:$F$312,2,0)</f>
        <v>6808.9</v>
      </c>
      <c r="P18" s="12">
        <f>IFERROR(VLOOKUP(L18,'yield-curve-rates-1990-2021'!A:B,2,0),P17)</f>
        <v>0</v>
      </c>
      <c r="Q18" s="12">
        <f>IFERROR(IF(VLOOKUP(L18,'DX-Y.NYB'!A:E,5,0)="null",Q17,VLOOKUP(L18,'DX-Y.NYB'!A:E,5,0)),Q17)</f>
        <v>90.639999000000003</v>
      </c>
      <c r="R18" s="12">
        <f>IFERROR(VLOOKUP(L18,UNRATE!A:B,2,0),R17)</f>
        <v>7</v>
      </c>
      <c r="S18" s="12">
        <f>IFERROR(VLOOKUP(L18,' All Em Total Nonfarm'!A:B,2,0),S17)</f>
        <v>109992</v>
      </c>
      <c r="T18" s="12">
        <f>IFERROR(VLOOKUP(L18,fredgraph!A:B,2,0),T17)</f>
        <v>3.0194100000000001</v>
      </c>
      <c r="U18" s="12">
        <f>IFERROR(VLOOKUP(L18,FEDFUNDS!A:B,2,0),U17)</f>
        <v>3.07</v>
      </c>
      <c r="V18" s="12"/>
      <c r="W18" s="12"/>
      <c r="X18" s="12"/>
    </row>
    <row r="19" spans="1:24" x14ac:dyDescent="0.25">
      <c r="A19" s="1" t="str">
        <f>TEXT(L19,"MM/DD/YYYY")</f>
        <v>05/24/1993</v>
      </c>
      <c r="B19" s="9">
        <v>44.84375</v>
      </c>
      <c r="C19" s="9">
        <v>45.65625</v>
      </c>
      <c r="D19" s="9">
        <v>44.84375</v>
      </c>
      <c r="E19" s="9">
        <v>26.076189041137599</v>
      </c>
      <c r="F19" s="10">
        <v>457600</v>
      </c>
      <c r="G19">
        <f>MONTH(L19)</f>
        <v>5</v>
      </c>
      <c r="H19">
        <f>DAY(L19)</f>
        <v>24</v>
      </c>
      <c r="I19">
        <f>YEAR(L19)</f>
        <v>1993</v>
      </c>
      <c r="J19" t="str">
        <f>VLOOKUP(L19,Convert!D:G,4,0)</f>
        <v>1993Q2</v>
      </c>
      <c r="K19">
        <f>VLOOKUP(J19,GDP_Change!$E$9:$F$311,2,0)</f>
        <v>4.8</v>
      </c>
      <c r="L19" s="1">
        <v>34113</v>
      </c>
      <c r="M19" s="9">
        <v>45.21875</v>
      </c>
      <c r="N19" s="11">
        <f>VLOOKUP(J19,GDP!$E$9:$H$312,4,0)</f>
        <v>1.1798796344453466E-2</v>
      </c>
      <c r="O19">
        <f>VLOOKUP(J19,GDP!$E$9:$F$312,2,0)</f>
        <v>6808.9</v>
      </c>
      <c r="P19" s="12">
        <f>IFERROR(VLOOKUP(L19,'yield-curve-rates-1990-2021'!A:B,2,0),P18)</f>
        <v>0</v>
      </c>
      <c r="Q19" s="12">
        <f>IFERROR(IF(VLOOKUP(L19,'DX-Y.NYB'!A:E,5,0)="null",Q18,VLOOKUP(L19,'DX-Y.NYB'!A:E,5,0)),Q18)</f>
        <v>91.040001000000004</v>
      </c>
      <c r="R19" s="12">
        <f>IFERROR(VLOOKUP(L19,UNRATE!A:B,2,0),R18)</f>
        <v>7</v>
      </c>
      <c r="S19" s="12">
        <f>IFERROR(VLOOKUP(L19,' All Em Total Nonfarm'!A:B,2,0),S18)</f>
        <v>109992</v>
      </c>
      <c r="T19" s="12">
        <f>IFERROR(VLOOKUP(L19,fredgraph!A:B,2,0),T18)</f>
        <v>3.0194100000000001</v>
      </c>
      <c r="U19" s="12">
        <f>IFERROR(VLOOKUP(L19,FEDFUNDS!A:B,2,0),U18)</f>
        <v>3.07</v>
      </c>
      <c r="V19" s="12"/>
      <c r="W19" s="12"/>
      <c r="X19" s="12"/>
    </row>
    <row r="20" spans="1:24" x14ac:dyDescent="0.25">
      <c r="A20" s="1" t="str">
        <f>TEXT(L20,"MM/DD/YYYY")</f>
        <v>05/31/1993</v>
      </c>
      <c r="B20" s="9">
        <v>45.375</v>
      </c>
      <c r="C20" s="9">
        <v>45.8125</v>
      </c>
      <c r="D20" s="9">
        <v>45.09375</v>
      </c>
      <c r="E20" s="9">
        <v>26.1122112274169</v>
      </c>
      <c r="F20" s="10">
        <v>102200</v>
      </c>
      <c r="G20">
        <f>MONTH(L20)</f>
        <v>5</v>
      </c>
      <c r="H20">
        <f>DAY(L20)</f>
        <v>31</v>
      </c>
      <c r="I20">
        <f>YEAR(L20)</f>
        <v>1993</v>
      </c>
      <c r="J20" t="str">
        <f>VLOOKUP(L20,Convert!D:G,4,0)</f>
        <v>1993Q2</v>
      </c>
      <c r="K20">
        <f>VLOOKUP(J20,GDP_Change!$E$9:$F$311,2,0)</f>
        <v>4.8</v>
      </c>
      <c r="L20" s="1">
        <v>34120</v>
      </c>
      <c r="M20" s="9">
        <v>45.28125</v>
      </c>
      <c r="N20" s="11">
        <f>VLOOKUP(J20,GDP!$E$9:$H$312,4,0)</f>
        <v>1.1798796344453466E-2</v>
      </c>
      <c r="O20">
        <f>VLOOKUP(J20,GDP!$E$9:$F$312,2,0)</f>
        <v>6808.9</v>
      </c>
      <c r="P20" s="12">
        <f>IFERROR(VLOOKUP(L20,'yield-curve-rates-1990-2021'!A:B,2,0),P19)</f>
        <v>0</v>
      </c>
      <c r="Q20" s="12">
        <f>IFERROR(IF(VLOOKUP(L20,'DX-Y.NYB'!A:E,5,0)="null",Q19,VLOOKUP(L20,'DX-Y.NYB'!A:E,5,0)),Q19)</f>
        <v>89.080001999999993</v>
      </c>
      <c r="R20" s="12">
        <f>IFERROR(VLOOKUP(L20,UNRATE!A:B,2,0),R19)</f>
        <v>7</v>
      </c>
      <c r="S20" s="12">
        <f>IFERROR(VLOOKUP(L20,' All Em Total Nonfarm'!A:B,2,0),S19)</f>
        <v>109992</v>
      </c>
      <c r="T20" s="12">
        <f>IFERROR(VLOOKUP(L20,fredgraph!A:B,2,0),T19)</f>
        <v>3.0194100000000001</v>
      </c>
      <c r="U20" s="12">
        <f>IFERROR(VLOOKUP(L20,FEDFUNDS!A:B,2,0),U19)</f>
        <v>3.07</v>
      </c>
      <c r="V20" s="12"/>
      <c r="W20" s="12"/>
      <c r="X20" s="12"/>
    </row>
    <row r="21" spans="1:24" x14ac:dyDescent="0.25">
      <c r="A21" s="1" t="str">
        <f>TEXT(L21,"MM/DD/YYYY")</f>
        <v>06/07/1993</v>
      </c>
      <c r="B21" s="9">
        <v>45.375</v>
      </c>
      <c r="C21" s="9">
        <v>45.375</v>
      </c>
      <c r="D21" s="9">
        <v>44.71875</v>
      </c>
      <c r="E21" s="9">
        <v>26.004106521606399</v>
      </c>
      <c r="F21" s="10">
        <v>934500</v>
      </c>
      <c r="G21">
        <f>MONTH(L21)</f>
        <v>6</v>
      </c>
      <c r="H21">
        <f>DAY(L21)</f>
        <v>7</v>
      </c>
      <c r="I21">
        <f>YEAR(L21)</f>
        <v>1993</v>
      </c>
      <c r="J21" t="str">
        <f>VLOOKUP(L21,Convert!D:G,4,0)</f>
        <v>1993Q2</v>
      </c>
      <c r="K21">
        <f>VLOOKUP(J21,GDP_Change!$E$9:$F$311,2,0)</f>
        <v>4.8</v>
      </c>
      <c r="L21" s="1">
        <v>34127</v>
      </c>
      <c r="M21" s="9">
        <v>45.09375</v>
      </c>
      <c r="N21" s="11">
        <f>VLOOKUP(J21,GDP!$E$9:$H$312,4,0)</f>
        <v>1.1798796344453466E-2</v>
      </c>
      <c r="O21">
        <f>VLOOKUP(J21,GDP!$E$9:$F$312,2,0)</f>
        <v>6808.9</v>
      </c>
      <c r="P21" s="12">
        <f>IFERROR(VLOOKUP(L21,'yield-curve-rates-1990-2021'!A:B,2,0),P20)</f>
        <v>0</v>
      </c>
      <c r="Q21" s="12">
        <f>IFERROR(IF(VLOOKUP(L21,'DX-Y.NYB'!A:E,5,0)="null",Q20,VLOOKUP(L21,'DX-Y.NYB'!A:E,5,0)),Q20)</f>
        <v>90.419998000000007</v>
      </c>
      <c r="R21" s="12">
        <f>IFERROR(VLOOKUP(L21,UNRATE!A:B,2,0),R20)</f>
        <v>7</v>
      </c>
      <c r="S21" s="12">
        <f>IFERROR(VLOOKUP(L21,' All Em Total Nonfarm'!A:B,2,0),S20)</f>
        <v>109992</v>
      </c>
      <c r="T21" s="12">
        <f>IFERROR(VLOOKUP(L21,fredgraph!A:B,2,0),T20)</f>
        <v>3.0194100000000001</v>
      </c>
      <c r="U21" s="12">
        <f>IFERROR(VLOOKUP(L21,FEDFUNDS!A:B,2,0),U20)</f>
        <v>3.07</v>
      </c>
      <c r="V21" s="12"/>
      <c r="W21" s="12"/>
      <c r="X21" s="12"/>
    </row>
    <row r="22" spans="1:24" x14ac:dyDescent="0.25">
      <c r="A22" s="1" t="str">
        <f>TEXT(L22,"MM/DD/YYYY")</f>
        <v>06/14/1993</v>
      </c>
      <c r="B22" s="9">
        <v>45.15625</v>
      </c>
      <c r="C22" s="9">
        <v>45.1875</v>
      </c>
      <c r="D22" s="9">
        <v>44.5</v>
      </c>
      <c r="E22" s="9">
        <v>25.661706924438398</v>
      </c>
      <c r="F22" s="10">
        <v>633400</v>
      </c>
      <c r="G22">
        <f>MONTH(L22)</f>
        <v>6</v>
      </c>
      <c r="H22">
        <f>DAY(L22)</f>
        <v>14</v>
      </c>
      <c r="I22">
        <f>YEAR(L22)</f>
        <v>1993</v>
      </c>
      <c r="J22" t="str">
        <f>VLOOKUP(L22,Convert!D:G,4,0)</f>
        <v>1993Q2</v>
      </c>
      <c r="K22">
        <f>VLOOKUP(J22,GDP_Change!$E$9:$F$311,2,0)</f>
        <v>4.8</v>
      </c>
      <c r="L22" s="1">
        <v>34134</v>
      </c>
      <c r="M22" s="9">
        <v>44.5</v>
      </c>
      <c r="N22" s="11">
        <f>VLOOKUP(J22,GDP!$E$9:$H$312,4,0)</f>
        <v>1.1798796344453466E-2</v>
      </c>
      <c r="O22">
        <f>VLOOKUP(J22,GDP!$E$9:$F$312,2,0)</f>
        <v>6808.9</v>
      </c>
      <c r="P22" s="12">
        <f>IFERROR(VLOOKUP(L22,'yield-curve-rates-1990-2021'!A:B,2,0),P21)</f>
        <v>0</v>
      </c>
      <c r="Q22" s="12">
        <f>IFERROR(IF(VLOOKUP(L22,'DX-Y.NYB'!A:E,5,0)="null",Q21,VLOOKUP(L22,'DX-Y.NYB'!A:E,5,0)),Q21)</f>
        <v>90.300003000000004</v>
      </c>
      <c r="R22" s="12">
        <f>IFERROR(VLOOKUP(L22,UNRATE!A:B,2,0),R21)</f>
        <v>7</v>
      </c>
      <c r="S22" s="12">
        <f>IFERROR(VLOOKUP(L22,' All Em Total Nonfarm'!A:B,2,0),S21)</f>
        <v>109992</v>
      </c>
      <c r="T22" s="12">
        <f>IFERROR(VLOOKUP(L22,fredgraph!A:B,2,0),T21)</f>
        <v>3.0194100000000001</v>
      </c>
      <c r="U22" s="12">
        <f>IFERROR(VLOOKUP(L22,FEDFUNDS!A:B,2,0),U21)</f>
        <v>3.07</v>
      </c>
      <c r="V22" s="12"/>
      <c r="W22" s="12"/>
      <c r="X22" s="12"/>
    </row>
    <row r="23" spans="1:24" x14ac:dyDescent="0.25">
      <c r="A23" s="1" t="str">
        <f>TEXT(L23,"MM/DD/YYYY")</f>
        <v>06/21/1993</v>
      </c>
      <c r="B23" s="9">
        <v>44.625</v>
      </c>
      <c r="C23" s="9">
        <v>44.90625</v>
      </c>
      <c r="D23" s="9">
        <v>44.21875</v>
      </c>
      <c r="E23" s="9">
        <v>26.0069046020507</v>
      </c>
      <c r="F23" s="10">
        <v>682900</v>
      </c>
      <c r="G23">
        <f>MONTH(L23)</f>
        <v>6</v>
      </c>
      <c r="H23">
        <f>DAY(L23)</f>
        <v>21</v>
      </c>
      <c r="I23">
        <f>YEAR(L23)</f>
        <v>1993</v>
      </c>
      <c r="J23" t="str">
        <f>VLOOKUP(L23,Convert!D:G,4,0)</f>
        <v>1993Q2</v>
      </c>
      <c r="K23">
        <f>VLOOKUP(J23,GDP_Change!$E$9:$F$311,2,0)</f>
        <v>4.8</v>
      </c>
      <c r="L23" s="1">
        <v>34141</v>
      </c>
      <c r="M23" s="9">
        <v>44.78125</v>
      </c>
      <c r="N23" s="11">
        <f>VLOOKUP(J23,GDP!$E$9:$H$312,4,0)</f>
        <v>1.1798796344453466E-2</v>
      </c>
      <c r="O23">
        <f>VLOOKUP(J23,GDP!$E$9:$F$312,2,0)</f>
        <v>6808.9</v>
      </c>
      <c r="P23" s="12">
        <f>IFERROR(VLOOKUP(L23,'yield-curve-rates-1990-2021'!A:B,2,0),P22)</f>
        <v>0</v>
      </c>
      <c r="Q23" s="12">
        <f>IFERROR(IF(VLOOKUP(L23,'DX-Y.NYB'!A:E,5,0)="null",Q22,VLOOKUP(L23,'DX-Y.NYB'!A:E,5,0)),Q22)</f>
        <v>93.360000999999997</v>
      </c>
      <c r="R23" s="12">
        <f>IFERROR(VLOOKUP(L23,UNRATE!A:B,2,0),R22)</f>
        <v>7</v>
      </c>
      <c r="S23" s="12">
        <f>IFERROR(VLOOKUP(L23,' All Em Total Nonfarm'!A:B,2,0),S22)</f>
        <v>109992</v>
      </c>
      <c r="T23" s="12">
        <f>IFERROR(VLOOKUP(L23,fredgraph!A:B,2,0),T22)</f>
        <v>3.0194100000000001</v>
      </c>
      <c r="U23" s="12">
        <f>IFERROR(VLOOKUP(L23,FEDFUNDS!A:B,2,0),U22)</f>
        <v>3.07</v>
      </c>
      <c r="V23" s="12"/>
      <c r="W23" s="12"/>
      <c r="X23" s="12"/>
    </row>
    <row r="24" spans="1:24" x14ac:dyDescent="0.25">
      <c r="A24" s="1" t="str">
        <f>TEXT(L24,"MM/DD/YYYY")</f>
        <v>06/28/1993</v>
      </c>
      <c r="B24" s="9">
        <v>45</v>
      </c>
      <c r="C24" s="9">
        <v>45.28125</v>
      </c>
      <c r="D24" s="9">
        <v>44.53125</v>
      </c>
      <c r="E24" s="9">
        <v>25.9524631500244</v>
      </c>
      <c r="F24" s="10">
        <v>1976100</v>
      </c>
      <c r="G24">
        <f>MONTH(L24)</f>
        <v>6</v>
      </c>
      <c r="H24">
        <f>DAY(L24)</f>
        <v>28</v>
      </c>
      <c r="I24">
        <f>YEAR(L24)</f>
        <v>1993</v>
      </c>
      <c r="J24" t="str">
        <f>VLOOKUP(L24,Convert!D:G,4,0)</f>
        <v>1993Q2</v>
      </c>
      <c r="K24">
        <f>VLOOKUP(J24,GDP_Change!$E$9:$F$311,2,0)</f>
        <v>4.8</v>
      </c>
      <c r="L24" s="1">
        <v>34148</v>
      </c>
      <c r="M24" s="9">
        <v>44.6875</v>
      </c>
      <c r="N24" s="11">
        <f>VLOOKUP(J24,GDP!$E$9:$H$312,4,0)</f>
        <v>1.1798796344453466E-2</v>
      </c>
      <c r="O24">
        <f>VLOOKUP(J24,GDP!$E$9:$F$312,2,0)</f>
        <v>6808.9</v>
      </c>
      <c r="P24" s="12">
        <f>IFERROR(VLOOKUP(L24,'yield-curve-rates-1990-2021'!A:B,2,0),P23)</f>
        <v>0</v>
      </c>
      <c r="Q24" s="12">
        <f>IFERROR(IF(VLOOKUP(L24,'DX-Y.NYB'!A:E,5,0)="null",Q23,VLOOKUP(L24,'DX-Y.NYB'!A:E,5,0)),Q23)</f>
        <v>93.410004000000001</v>
      </c>
      <c r="R24" s="12">
        <f>IFERROR(VLOOKUP(L24,UNRATE!A:B,2,0),R23)</f>
        <v>7</v>
      </c>
      <c r="S24" s="12">
        <f>IFERROR(VLOOKUP(L24,' All Em Total Nonfarm'!A:B,2,0),S23)</f>
        <v>109992</v>
      </c>
      <c r="T24" s="12">
        <f>IFERROR(VLOOKUP(L24,fredgraph!A:B,2,0),T23)</f>
        <v>3.0194100000000001</v>
      </c>
      <c r="U24" s="12">
        <f>IFERROR(VLOOKUP(L24,FEDFUNDS!A:B,2,0),U23)</f>
        <v>3.07</v>
      </c>
      <c r="V24" s="12"/>
      <c r="W24" s="12"/>
      <c r="X24" s="12"/>
    </row>
    <row r="25" spans="1:24" x14ac:dyDescent="0.25">
      <c r="A25" s="1" t="str">
        <f>TEXT(L25,"MM/DD/YYYY")</f>
        <v>07/05/1993</v>
      </c>
      <c r="B25" s="9">
        <v>44.625</v>
      </c>
      <c r="C25" s="9">
        <v>44.96875</v>
      </c>
      <c r="D25" s="9">
        <v>44.15625</v>
      </c>
      <c r="E25" s="9">
        <v>26.115821838378899</v>
      </c>
      <c r="F25" s="10">
        <v>1216500</v>
      </c>
      <c r="G25">
        <f>MONTH(L25)</f>
        <v>7</v>
      </c>
      <c r="H25">
        <f>DAY(L25)</f>
        <v>5</v>
      </c>
      <c r="I25">
        <f>YEAR(L25)</f>
        <v>1993</v>
      </c>
      <c r="J25" t="str">
        <f>VLOOKUP(L25,Convert!D:G,4,0)</f>
        <v>1993Q3</v>
      </c>
      <c r="K25">
        <f>VLOOKUP(J25,GDP_Change!$E$9:$F$311,2,0)</f>
        <v>4.4000000000000004</v>
      </c>
      <c r="L25" s="1">
        <v>34155</v>
      </c>
      <c r="M25" s="9">
        <v>44.96875</v>
      </c>
      <c r="N25" s="11">
        <f>VLOOKUP(J25,GDP!$E$9:$H$312,4,0)</f>
        <v>1.0750635198049752E-2</v>
      </c>
      <c r="O25">
        <f>VLOOKUP(J25,GDP!$E$9:$F$312,2,0)</f>
        <v>6882.1</v>
      </c>
      <c r="P25" s="12">
        <f>IFERROR(VLOOKUP(L25,'yield-curve-rates-1990-2021'!A:B,2,0),P24)</f>
        <v>0</v>
      </c>
      <c r="Q25" s="12">
        <f>IFERROR(IF(VLOOKUP(L25,'DX-Y.NYB'!A:E,5,0)="null",Q24,VLOOKUP(L25,'DX-Y.NYB'!A:E,5,0)),Q24)</f>
        <v>93.480002999999996</v>
      </c>
      <c r="R25" s="12">
        <f>IFERROR(VLOOKUP(L25,UNRATE!A:B,2,0),R24)</f>
        <v>7</v>
      </c>
      <c r="S25" s="12">
        <f>IFERROR(VLOOKUP(L25,' All Em Total Nonfarm'!A:B,2,0),S24)</f>
        <v>109992</v>
      </c>
      <c r="T25" s="12">
        <f>IFERROR(VLOOKUP(L25,fredgraph!A:B,2,0),T24)</f>
        <v>3.0194100000000001</v>
      </c>
      <c r="U25" s="12">
        <f>IFERROR(VLOOKUP(L25,FEDFUNDS!A:B,2,0),U24)</f>
        <v>3.07</v>
      </c>
      <c r="V25" s="12"/>
      <c r="W25" s="12"/>
      <c r="X25" s="12"/>
    </row>
    <row r="26" spans="1:24" x14ac:dyDescent="0.25">
      <c r="A26" s="1" t="str">
        <f>TEXT(L26,"MM/DD/YYYY")</f>
        <v>07/12/1993</v>
      </c>
      <c r="B26" s="9">
        <v>44.90625</v>
      </c>
      <c r="C26" s="9">
        <v>45.1875</v>
      </c>
      <c r="D26" s="9">
        <v>44.65625</v>
      </c>
      <c r="E26" s="9">
        <v>25.988765716552699</v>
      </c>
      <c r="F26" s="10">
        <v>2040800</v>
      </c>
      <c r="G26">
        <f>MONTH(L26)</f>
        <v>7</v>
      </c>
      <c r="H26">
        <f>DAY(L26)</f>
        <v>12</v>
      </c>
      <c r="I26">
        <f>YEAR(L26)</f>
        <v>1993</v>
      </c>
      <c r="J26" t="str">
        <f>VLOOKUP(L26,Convert!D:G,4,0)</f>
        <v>1993Q3</v>
      </c>
      <c r="K26">
        <f>VLOOKUP(J26,GDP_Change!$E$9:$F$311,2,0)</f>
        <v>4.4000000000000004</v>
      </c>
      <c r="L26" s="1">
        <v>34162</v>
      </c>
      <c r="M26" s="9">
        <v>44.75</v>
      </c>
      <c r="N26" s="11">
        <f>VLOOKUP(J26,GDP!$E$9:$H$312,4,0)</f>
        <v>1.0750635198049752E-2</v>
      </c>
      <c r="O26">
        <f>VLOOKUP(J26,GDP!$E$9:$F$312,2,0)</f>
        <v>6882.1</v>
      </c>
      <c r="P26" s="12">
        <f>IFERROR(VLOOKUP(L26,'yield-curve-rates-1990-2021'!A:B,2,0),P25)</f>
        <v>0</v>
      </c>
      <c r="Q26" s="12">
        <f>IFERROR(IF(VLOOKUP(L26,'DX-Y.NYB'!A:E,5,0)="null",Q25,VLOOKUP(L26,'DX-Y.NYB'!A:E,5,0)),Q25)</f>
        <v>95.260002</v>
      </c>
      <c r="R26" s="12">
        <f>IFERROR(VLOOKUP(L26,UNRATE!A:B,2,0),R25)</f>
        <v>7</v>
      </c>
      <c r="S26" s="12">
        <f>IFERROR(VLOOKUP(L26,' All Em Total Nonfarm'!A:B,2,0),S25)</f>
        <v>109992</v>
      </c>
      <c r="T26" s="12">
        <f>IFERROR(VLOOKUP(L26,fredgraph!A:B,2,0),T25)</f>
        <v>3.0194100000000001</v>
      </c>
      <c r="U26" s="12">
        <f>IFERROR(VLOOKUP(L26,FEDFUNDS!A:B,2,0),U25)</f>
        <v>3.07</v>
      </c>
      <c r="V26" s="12"/>
      <c r="W26" s="12"/>
      <c r="X26" s="12"/>
    </row>
    <row r="27" spans="1:24" x14ac:dyDescent="0.25">
      <c r="A27" s="1" t="str">
        <f>TEXT(L27,"MM/DD/YYYY")</f>
        <v>07/19/1993</v>
      </c>
      <c r="B27" s="9">
        <v>44.75</v>
      </c>
      <c r="C27" s="9">
        <v>44.84375</v>
      </c>
      <c r="D27" s="9">
        <v>44.46875</v>
      </c>
      <c r="E27" s="9">
        <v>25.970623016357401</v>
      </c>
      <c r="F27" s="10">
        <v>1318000</v>
      </c>
      <c r="G27">
        <f>MONTH(L27)</f>
        <v>7</v>
      </c>
      <c r="H27">
        <f>DAY(L27)</f>
        <v>19</v>
      </c>
      <c r="I27">
        <f>YEAR(L27)</f>
        <v>1993</v>
      </c>
      <c r="J27" t="str">
        <f>VLOOKUP(L27,Convert!D:G,4,0)</f>
        <v>1993Q3</v>
      </c>
      <c r="K27">
        <f>VLOOKUP(J27,GDP_Change!$E$9:$F$311,2,0)</f>
        <v>4.4000000000000004</v>
      </c>
      <c r="L27" s="1">
        <v>34169</v>
      </c>
      <c r="M27" s="9">
        <v>44.71875</v>
      </c>
      <c r="N27" s="11">
        <f>VLOOKUP(J27,GDP!$E$9:$H$312,4,0)</f>
        <v>1.0750635198049752E-2</v>
      </c>
      <c r="O27">
        <f>VLOOKUP(J27,GDP!$E$9:$F$312,2,0)</f>
        <v>6882.1</v>
      </c>
      <c r="P27" s="12">
        <f>IFERROR(VLOOKUP(L27,'yield-curve-rates-1990-2021'!A:B,2,0),P26)</f>
        <v>0</v>
      </c>
      <c r="Q27" s="12">
        <f>IFERROR(IF(VLOOKUP(L27,'DX-Y.NYB'!A:E,5,0)="null",Q26,VLOOKUP(L27,'DX-Y.NYB'!A:E,5,0)),Q26)</f>
        <v>94.220000999999996</v>
      </c>
      <c r="R27" s="12">
        <f>IFERROR(VLOOKUP(L27,UNRATE!A:B,2,0),R26)</f>
        <v>7</v>
      </c>
      <c r="S27" s="12">
        <f>IFERROR(VLOOKUP(L27,' All Em Total Nonfarm'!A:B,2,0),S26)</f>
        <v>109992</v>
      </c>
      <c r="T27" s="12">
        <f>IFERROR(VLOOKUP(L27,fredgraph!A:B,2,0),T26)</f>
        <v>3.0194100000000001</v>
      </c>
      <c r="U27" s="12">
        <f>IFERROR(VLOOKUP(L27,FEDFUNDS!A:B,2,0),U26)</f>
        <v>3.07</v>
      </c>
      <c r="V27" s="12"/>
      <c r="W27" s="12"/>
      <c r="X27" s="12"/>
    </row>
    <row r="28" spans="1:24" x14ac:dyDescent="0.25">
      <c r="A28" s="1" t="str">
        <f>TEXT(L28,"MM/DD/YYYY")</f>
        <v>07/26/1993</v>
      </c>
      <c r="B28" s="9">
        <v>44.84375</v>
      </c>
      <c r="C28" s="9">
        <v>45.21875</v>
      </c>
      <c r="D28" s="9">
        <v>44.78125</v>
      </c>
      <c r="E28" s="9">
        <v>26.0432109832763</v>
      </c>
      <c r="F28" s="10">
        <v>651200</v>
      </c>
      <c r="G28">
        <f>MONTH(L28)</f>
        <v>7</v>
      </c>
      <c r="H28">
        <f>DAY(L28)</f>
        <v>26</v>
      </c>
      <c r="I28">
        <f>YEAR(L28)</f>
        <v>1993</v>
      </c>
      <c r="J28" t="str">
        <f>VLOOKUP(L28,Convert!D:G,4,0)</f>
        <v>1993Q3</v>
      </c>
      <c r="K28">
        <f>VLOOKUP(J28,GDP_Change!$E$9:$F$311,2,0)</f>
        <v>4.4000000000000004</v>
      </c>
      <c r="L28" s="1">
        <v>34176</v>
      </c>
      <c r="M28" s="9">
        <v>44.84375</v>
      </c>
      <c r="N28" s="11">
        <f>VLOOKUP(J28,GDP!$E$9:$H$312,4,0)</f>
        <v>1.0750635198049752E-2</v>
      </c>
      <c r="O28">
        <f>VLOOKUP(J28,GDP!$E$9:$F$312,2,0)</f>
        <v>6882.1</v>
      </c>
      <c r="P28" s="12">
        <f>IFERROR(VLOOKUP(L28,'yield-curve-rates-1990-2021'!A:B,2,0),P27)</f>
        <v>0</v>
      </c>
      <c r="Q28" s="12">
        <f>IFERROR(IF(VLOOKUP(L28,'DX-Y.NYB'!A:E,5,0)="null",Q27,VLOOKUP(L28,'DX-Y.NYB'!A:E,5,0)),Q27)</f>
        <v>94.760002</v>
      </c>
      <c r="R28" s="12">
        <f>IFERROR(VLOOKUP(L28,UNRATE!A:B,2,0),R27)</f>
        <v>7</v>
      </c>
      <c r="S28" s="12">
        <f>IFERROR(VLOOKUP(L28,' All Em Total Nonfarm'!A:B,2,0),S27)</f>
        <v>109992</v>
      </c>
      <c r="T28" s="12">
        <f>IFERROR(VLOOKUP(L28,fredgraph!A:B,2,0),T27)</f>
        <v>3.0194100000000001</v>
      </c>
      <c r="U28" s="12">
        <f>IFERROR(VLOOKUP(L28,FEDFUNDS!A:B,2,0),U27)</f>
        <v>3.07</v>
      </c>
      <c r="V28" s="12"/>
      <c r="W28" s="12"/>
      <c r="X28" s="12"/>
    </row>
    <row r="29" spans="1:24" x14ac:dyDescent="0.25">
      <c r="A29" s="1" t="str">
        <f>TEXT(L29,"MM/DD/YYYY")</f>
        <v>08/02/1993</v>
      </c>
      <c r="B29" s="9">
        <v>44.90625</v>
      </c>
      <c r="C29" s="9">
        <v>45.1875</v>
      </c>
      <c r="D29" s="9">
        <v>44.84375</v>
      </c>
      <c r="E29" s="9">
        <v>26.115821838378899</v>
      </c>
      <c r="F29" s="10">
        <v>996000</v>
      </c>
      <c r="G29">
        <f>MONTH(L29)</f>
        <v>8</v>
      </c>
      <c r="H29">
        <f>DAY(L29)</f>
        <v>2</v>
      </c>
      <c r="I29">
        <f>YEAR(L29)</f>
        <v>1993</v>
      </c>
      <c r="J29" t="str">
        <f>VLOOKUP(L29,Convert!D:G,4,0)</f>
        <v>1993Q3</v>
      </c>
      <c r="K29">
        <f>VLOOKUP(J29,GDP_Change!$E$9:$F$311,2,0)</f>
        <v>4.4000000000000004</v>
      </c>
      <c r="L29" s="1">
        <v>34183</v>
      </c>
      <c r="M29" s="9">
        <v>44.96875</v>
      </c>
      <c r="N29" s="11">
        <f>VLOOKUP(J29,GDP!$E$9:$H$312,4,0)</f>
        <v>1.0750635198049752E-2</v>
      </c>
      <c r="O29">
        <f>VLOOKUP(J29,GDP!$E$9:$F$312,2,0)</f>
        <v>6882.1</v>
      </c>
      <c r="P29" s="12">
        <f>IFERROR(VLOOKUP(L29,'yield-curve-rates-1990-2021'!A:B,2,0),P28)</f>
        <v>0</v>
      </c>
      <c r="Q29" s="12">
        <f>IFERROR(IF(VLOOKUP(L29,'DX-Y.NYB'!A:E,5,0)="null",Q28,VLOOKUP(L29,'DX-Y.NYB'!A:E,5,0)),Q28)</f>
        <v>94.629997000000003</v>
      </c>
      <c r="R29" s="12">
        <f>IFERROR(VLOOKUP(L29,UNRATE!A:B,2,0),R28)</f>
        <v>7</v>
      </c>
      <c r="S29" s="12">
        <f>IFERROR(VLOOKUP(L29,' All Em Total Nonfarm'!A:B,2,0),S28)</f>
        <v>109992</v>
      </c>
      <c r="T29" s="12">
        <f>IFERROR(VLOOKUP(L29,fredgraph!A:B,2,0),T28)</f>
        <v>3.0194100000000001</v>
      </c>
      <c r="U29" s="12">
        <f>IFERROR(VLOOKUP(L29,FEDFUNDS!A:B,2,0),U28)</f>
        <v>3.07</v>
      </c>
      <c r="V29" s="12"/>
      <c r="W29" s="12"/>
      <c r="X29" s="12"/>
    </row>
    <row r="30" spans="1:24" x14ac:dyDescent="0.25">
      <c r="A30" s="1" t="str">
        <f>TEXT(L30,"MM/DD/YYYY")</f>
        <v>08/09/1993</v>
      </c>
      <c r="B30" s="9">
        <v>45.09375</v>
      </c>
      <c r="C30" s="9">
        <v>45.34375</v>
      </c>
      <c r="D30" s="9">
        <v>44.90625</v>
      </c>
      <c r="E30" s="9">
        <v>26.2065410614013</v>
      </c>
      <c r="F30" s="10">
        <v>2382500</v>
      </c>
      <c r="G30">
        <f>MONTH(L30)</f>
        <v>8</v>
      </c>
      <c r="H30">
        <f>DAY(L30)</f>
        <v>9</v>
      </c>
      <c r="I30">
        <f>YEAR(L30)</f>
        <v>1993</v>
      </c>
      <c r="J30" t="str">
        <f>VLOOKUP(L30,Convert!D:G,4,0)</f>
        <v>1993Q3</v>
      </c>
      <c r="K30">
        <f>VLOOKUP(J30,GDP_Change!$E$9:$F$311,2,0)</f>
        <v>4.4000000000000004</v>
      </c>
      <c r="L30" s="1">
        <v>34190</v>
      </c>
      <c r="M30" s="9">
        <v>45.125</v>
      </c>
      <c r="N30" s="11">
        <f>VLOOKUP(J30,GDP!$E$9:$H$312,4,0)</f>
        <v>1.0750635198049752E-2</v>
      </c>
      <c r="O30">
        <f>VLOOKUP(J30,GDP!$E$9:$F$312,2,0)</f>
        <v>6882.1</v>
      </c>
      <c r="P30" s="12">
        <f>IFERROR(VLOOKUP(L30,'yield-curve-rates-1990-2021'!A:B,2,0),P29)</f>
        <v>0</v>
      </c>
      <c r="Q30" s="12">
        <f>IFERROR(IF(VLOOKUP(L30,'DX-Y.NYB'!A:E,5,0)="null",Q29,VLOOKUP(L30,'DX-Y.NYB'!A:E,5,0)),Q29)</f>
        <v>94.379997000000003</v>
      </c>
      <c r="R30" s="12">
        <f>IFERROR(VLOOKUP(L30,UNRATE!A:B,2,0),R29)</f>
        <v>7</v>
      </c>
      <c r="S30" s="12">
        <f>IFERROR(VLOOKUP(L30,' All Em Total Nonfarm'!A:B,2,0),S29)</f>
        <v>109992</v>
      </c>
      <c r="T30" s="12">
        <f>IFERROR(VLOOKUP(L30,fredgraph!A:B,2,0),T29)</f>
        <v>3.0194100000000001</v>
      </c>
      <c r="U30" s="12">
        <f>IFERROR(VLOOKUP(L30,FEDFUNDS!A:B,2,0),U29)</f>
        <v>3.07</v>
      </c>
      <c r="V30" s="12"/>
      <c r="W30" s="12"/>
      <c r="X30" s="12"/>
    </row>
    <row r="31" spans="1:24" x14ac:dyDescent="0.25">
      <c r="A31" s="1" t="str">
        <f>TEXT(L31,"MM/DD/YYYY")</f>
        <v>08/16/1993</v>
      </c>
      <c r="B31" s="9">
        <v>45.15625</v>
      </c>
      <c r="C31" s="9">
        <v>45.875</v>
      </c>
      <c r="D31" s="9">
        <v>45.15625</v>
      </c>
      <c r="E31" s="9">
        <v>26.605812072753899</v>
      </c>
      <c r="F31" s="10">
        <v>1134600</v>
      </c>
      <c r="G31">
        <f>MONTH(L31)</f>
        <v>8</v>
      </c>
      <c r="H31">
        <f>DAY(L31)</f>
        <v>16</v>
      </c>
      <c r="I31">
        <f>YEAR(L31)</f>
        <v>1993</v>
      </c>
      <c r="J31" t="str">
        <f>VLOOKUP(L31,Convert!D:G,4,0)</f>
        <v>1993Q3</v>
      </c>
      <c r="K31">
        <f>VLOOKUP(J31,GDP_Change!$E$9:$F$311,2,0)</f>
        <v>4.4000000000000004</v>
      </c>
      <c r="L31" s="1">
        <v>34197</v>
      </c>
      <c r="M31" s="9">
        <v>45.8125</v>
      </c>
      <c r="N31" s="11">
        <f>VLOOKUP(J31,GDP!$E$9:$H$312,4,0)</f>
        <v>1.0750635198049752E-2</v>
      </c>
      <c r="O31">
        <f>VLOOKUP(J31,GDP!$E$9:$F$312,2,0)</f>
        <v>6882.1</v>
      </c>
      <c r="P31" s="12">
        <f>IFERROR(VLOOKUP(L31,'yield-curve-rates-1990-2021'!A:B,2,0),P30)</f>
        <v>0</v>
      </c>
      <c r="Q31" s="12">
        <f>IFERROR(IF(VLOOKUP(L31,'DX-Y.NYB'!A:E,5,0)="null",Q30,VLOOKUP(L31,'DX-Y.NYB'!A:E,5,0)),Q30)</f>
        <v>93.940002000000007</v>
      </c>
      <c r="R31" s="12">
        <f>IFERROR(VLOOKUP(L31,UNRATE!A:B,2,0),R30)</f>
        <v>7</v>
      </c>
      <c r="S31" s="12">
        <f>IFERROR(VLOOKUP(L31,' All Em Total Nonfarm'!A:B,2,0),S30)</f>
        <v>109992</v>
      </c>
      <c r="T31" s="12">
        <f>IFERROR(VLOOKUP(L31,fredgraph!A:B,2,0),T30)</f>
        <v>3.0194100000000001</v>
      </c>
      <c r="U31" s="12">
        <f>IFERROR(VLOOKUP(L31,FEDFUNDS!A:B,2,0),U30)</f>
        <v>3.07</v>
      </c>
      <c r="V31" s="12"/>
      <c r="W31" s="12"/>
      <c r="X31" s="12"/>
    </row>
    <row r="32" spans="1:24" x14ac:dyDescent="0.25">
      <c r="A32" s="1" t="str">
        <f>TEXT(L32,"MM/DD/YYYY")</f>
        <v>08/23/1993</v>
      </c>
      <c r="B32" s="9">
        <v>45.625</v>
      </c>
      <c r="C32" s="9">
        <v>46.53125</v>
      </c>
      <c r="D32" s="9">
        <v>45.625</v>
      </c>
      <c r="E32" s="9">
        <v>26.859907150268501</v>
      </c>
      <c r="F32" s="10">
        <v>677000</v>
      </c>
      <c r="G32">
        <f>MONTH(L32)</f>
        <v>8</v>
      </c>
      <c r="H32">
        <f>DAY(L32)</f>
        <v>23</v>
      </c>
      <c r="I32">
        <f>YEAR(L32)</f>
        <v>1993</v>
      </c>
      <c r="J32" t="str">
        <f>VLOOKUP(L32,Convert!D:G,4,0)</f>
        <v>1993Q3</v>
      </c>
      <c r="K32">
        <f>VLOOKUP(J32,GDP_Change!$E$9:$F$311,2,0)</f>
        <v>4.4000000000000004</v>
      </c>
      <c r="L32" s="1">
        <v>34204</v>
      </c>
      <c r="M32" s="9">
        <v>46.25</v>
      </c>
      <c r="N32" s="11">
        <f>VLOOKUP(J32,GDP!$E$9:$H$312,4,0)</f>
        <v>1.0750635198049752E-2</v>
      </c>
      <c r="O32">
        <f>VLOOKUP(J32,GDP!$E$9:$F$312,2,0)</f>
        <v>6882.1</v>
      </c>
      <c r="P32" s="12">
        <f>IFERROR(VLOOKUP(L32,'yield-curve-rates-1990-2021'!A:B,2,0),P31)</f>
        <v>0</v>
      </c>
      <c r="Q32" s="12">
        <f>IFERROR(IF(VLOOKUP(L32,'DX-Y.NYB'!A:E,5,0)="null",Q31,VLOOKUP(L32,'DX-Y.NYB'!A:E,5,0)),Q31)</f>
        <v>93.68</v>
      </c>
      <c r="R32" s="12">
        <f>IFERROR(VLOOKUP(L32,UNRATE!A:B,2,0),R31)</f>
        <v>7</v>
      </c>
      <c r="S32" s="12">
        <f>IFERROR(VLOOKUP(L32,' All Em Total Nonfarm'!A:B,2,0),S31)</f>
        <v>109992</v>
      </c>
      <c r="T32" s="12">
        <f>IFERROR(VLOOKUP(L32,fredgraph!A:B,2,0),T31)</f>
        <v>3.0194100000000001</v>
      </c>
      <c r="U32" s="12">
        <f>IFERROR(VLOOKUP(L32,FEDFUNDS!A:B,2,0),U31)</f>
        <v>3.07</v>
      </c>
      <c r="V32" s="12"/>
      <c r="W32" s="12"/>
      <c r="X32" s="12"/>
    </row>
    <row r="33" spans="1:24" x14ac:dyDescent="0.25">
      <c r="A33" s="1" t="str">
        <f>TEXT(L33,"MM/DD/YYYY")</f>
        <v>08/30/1993</v>
      </c>
      <c r="B33" s="9">
        <v>46.28125</v>
      </c>
      <c r="C33" s="9">
        <v>46.59375</v>
      </c>
      <c r="D33" s="9">
        <v>46.25</v>
      </c>
      <c r="E33" s="9">
        <v>26.932487487792901</v>
      </c>
      <c r="F33" s="10">
        <v>1489400</v>
      </c>
      <c r="G33">
        <f>MONTH(L33)</f>
        <v>8</v>
      </c>
      <c r="H33">
        <f>DAY(L33)</f>
        <v>30</v>
      </c>
      <c r="I33">
        <f>YEAR(L33)</f>
        <v>1993</v>
      </c>
      <c r="J33" t="str">
        <f>VLOOKUP(L33,Convert!D:G,4,0)</f>
        <v>1993Q3</v>
      </c>
      <c r="K33">
        <f>VLOOKUP(J33,GDP_Change!$E$9:$F$311,2,0)</f>
        <v>4.4000000000000004</v>
      </c>
      <c r="L33" s="1">
        <v>34211</v>
      </c>
      <c r="M33" s="9">
        <v>46.375</v>
      </c>
      <c r="N33" s="11">
        <f>VLOOKUP(J33,GDP!$E$9:$H$312,4,0)</f>
        <v>1.0750635198049752E-2</v>
      </c>
      <c r="O33">
        <f>VLOOKUP(J33,GDP!$E$9:$F$312,2,0)</f>
        <v>6882.1</v>
      </c>
      <c r="P33" s="12">
        <f>IFERROR(VLOOKUP(L33,'yield-curve-rates-1990-2021'!A:B,2,0),P32)</f>
        <v>0</v>
      </c>
      <c r="Q33" s="12">
        <f>IFERROR(IF(VLOOKUP(L33,'DX-Y.NYB'!A:E,5,0)="null",Q32,VLOOKUP(L33,'DX-Y.NYB'!A:E,5,0)),Q32)</f>
        <v>93.620002999999997</v>
      </c>
      <c r="R33" s="12">
        <f>IFERROR(VLOOKUP(L33,UNRATE!A:B,2,0),R32)</f>
        <v>7</v>
      </c>
      <c r="S33" s="12">
        <f>IFERROR(VLOOKUP(L33,' All Em Total Nonfarm'!A:B,2,0),S32)</f>
        <v>109992</v>
      </c>
      <c r="T33" s="12">
        <f>IFERROR(VLOOKUP(L33,fredgraph!A:B,2,0),T32)</f>
        <v>3.0194100000000001</v>
      </c>
      <c r="U33" s="12">
        <f>IFERROR(VLOOKUP(L33,FEDFUNDS!A:B,2,0),U32)</f>
        <v>3.07</v>
      </c>
      <c r="V33" s="12"/>
      <c r="W33" s="12"/>
      <c r="X33" s="12"/>
    </row>
    <row r="34" spans="1:24" x14ac:dyDescent="0.25">
      <c r="A34" s="1" t="str">
        <f>TEXT(L34,"MM/DD/YYYY")</f>
        <v>09/06/1993</v>
      </c>
      <c r="B34" s="9">
        <v>46.375</v>
      </c>
      <c r="C34" s="9">
        <v>46.4375</v>
      </c>
      <c r="D34" s="9">
        <v>45.59375</v>
      </c>
      <c r="E34" s="9">
        <v>26.9506320953369</v>
      </c>
      <c r="F34" s="10">
        <v>812000</v>
      </c>
      <c r="G34">
        <f>MONTH(L34)</f>
        <v>9</v>
      </c>
      <c r="H34">
        <f>DAY(L34)</f>
        <v>6</v>
      </c>
      <c r="I34">
        <f>YEAR(L34)</f>
        <v>1993</v>
      </c>
      <c r="J34" t="str">
        <f>VLOOKUP(L34,Convert!D:G,4,0)</f>
        <v>1993Q3</v>
      </c>
      <c r="K34">
        <f>VLOOKUP(J34,GDP_Change!$E$9:$F$311,2,0)</f>
        <v>4.4000000000000004</v>
      </c>
      <c r="L34" s="1">
        <v>34218</v>
      </c>
      <c r="M34" s="9">
        <v>46.40625</v>
      </c>
      <c r="N34" s="11">
        <f>VLOOKUP(J34,GDP!$E$9:$H$312,4,0)</f>
        <v>1.0750635198049752E-2</v>
      </c>
      <c r="O34">
        <f>VLOOKUP(J34,GDP!$E$9:$F$312,2,0)</f>
        <v>6882.1</v>
      </c>
      <c r="P34" s="12">
        <f>IFERROR(VLOOKUP(L34,'yield-curve-rates-1990-2021'!A:B,2,0),P33)</f>
        <v>0</v>
      </c>
      <c r="Q34" s="12">
        <f>IFERROR(IF(VLOOKUP(L34,'DX-Y.NYB'!A:E,5,0)="null",Q33,VLOOKUP(L34,'DX-Y.NYB'!A:E,5,0)),Q33)</f>
        <v>92.080001999999993</v>
      </c>
      <c r="R34" s="12">
        <f>IFERROR(VLOOKUP(L34,UNRATE!A:B,2,0),R33)</f>
        <v>7</v>
      </c>
      <c r="S34" s="12">
        <f>IFERROR(VLOOKUP(L34,' All Em Total Nonfarm'!A:B,2,0),S33)</f>
        <v>109992</v>
      </c>
      <c r="T34" s="12">
        <f>IFERROR(VLOOKUP(L34,fredgraph!A:B,2,0),T33)</f>
        <v>3.0194100000000001</v>
      </c>
      <c r="U34" s="12">
        <f>IFERROR(VLOOKUP(L34,FEDFUNDS!A:B,2,0),U33)</f>
        <v>3.07</v>
      </c>
      <c r="V34" s="12"/>
      <c r="W34" s="12"/>
      <c r="X34" s="12"/>
    </row>
    <row r="35" spans="1:24" x14ac:dyDescent="0.25">
      <c r="A35" s="1" t="str">
        <f>TEXT(L35,"MM/DD/YYYY")</f>
        <v>09/13/1993</v>
      </c>
      <c r="B35" s="9">
        <v>46.5625</v>
      </c>
      <c r="C35" s="9">
        <v>46.5625</v>
      </c>
      <c r="D35" s="9">
        <v>45.75</v>
      </c>
      <c r="E35" s="9">
        <v>26.605812072753899</v>
      </c>
      <c r="F35" s="10">
        <v>607600</v>
      </c>
      <c r="G35">
        <f>MONTH(L35)</f>
        <v>9</v>
      </c>
      <c r="H35">
        <f>DAY(L35)</f>
        <v>13</v>
      </c>
      <c r="I35">
        <f>YEAR(L35)</f>
        <v>1993</v>
      </c>
      <c r="J35" t="str">
        <f>VLOOKUP(L35,Convert!D:G,4,0)</f>
        <v>1993Q3</v>
      </c>
      <c r="K35">
        <f>VLOOKUP(J35,GDP_Change!$E$9:$F$311,2,0)</f>
        <v>4.4000000000000004</v>
      </c>
      <c r="L35" s="1">
        <v>34225</v>
      </c>
      <c r="M35" s="9">
        <v>45.8125</v>
      </c>
      <c r="N35" s="11">
        <f>VLOOKUP(J35,GDP!$E$9:$H$312,4,0)</f>
        <v>1.0750635198049752E-2</v>
      </c>
      <c r="O35">
        <f>VLOOKUP(J35,GDP!$E$9:$F$312,2,0)</f>
        <v>6882.1</v>
      </c>
      <c r="P35" s="12">
        <f>IFERROR(VLOOKUP(L35,'yield-curve-rates-1990-2021'!A:B,2,0),P34)</f>
        <v>0</v>
      </c>
      <c r="Q35" s="12">
        <f>IFERROR(IF(VLOOKUP(L35,'DX-Y.NYB'!A:E,5,0)="null",Q34,VLOOKUP(L35,'DX-Y.NYB'!A:E,5,0)),Q34)</f>
        <v>91.18</v>
      </c>
      <c r="R35" s="12">
        <f>IFERROR(VLOOKUP(L35,UNRATE!A:B,2,0),R34)</f>
        <v>7</v>
      </c>
      <c r="S35" s="12">
        <f>IFERROR(VLOOKUP(L35,' All Em Total Nonfarm'!A:B,2,0),S34)</f>
        <v>109992</v>
      </c>
      <c r="T35" s="12">
        <f>IFERROR(VLOOKUP(L35,fredgraph!A:B,2,0),T34)</f>
        <v>3.0194100000000001</v>
      </c>
      <c r="U35" s="12">
        <f>IFERROR(VLOOKUP(L35,FEDFUNDS!A:B,2,0),U34)</f>
        <v>3.07</v>
      </c>
      <c r="V35" s="12"/>
      <c r="W35" s="12"/>
      <c r="X35" s="12"/>
    </row>
    <row r="36" spans="1:24" x14ac:dyDescent="0.25">
      <c r="A36" s="1" t="str">
        <f>TEXT(L36,"MM/DD/YYYY")</f>
        <v>09/20/1993</v>
      </c>
      <c r="B36" s="9">
        <v>45.875</v>
      </c>
      <c r="C36" s="9">
        <v>45.96875</v>
      </c>
      <c r="D36" s="9">
        <v>44.8125</v>
      </c>
      <c r="E36" s="9">
        <v>26.753328323364201</v>
      </c>
      <c r="F36" s="10">
        <v>957700</v>
      </c>
      <c r="G36">
        <f>MONTH(L36)</f>
        <v>9</v>
      </c>
      <c r="H36">
        <f>DAY(L36)</f>
        <v>20</v>
      </c>
      <c r="I36">
        <f>YEAR(L36)</f>
        <v>1993</v>
      </c>
      <c r="J36" t="str">
        <f>VLOOKUP(L36,Convert!D:G,4,0)</f>
        <v>1993Q3</v>
      </c>
      <c r="K36">
        <f>VLOOKUP(J36,GDP_Change!$E$9:$F$311,2,0)</f>
        <v>4.4000000000000004</v>
      </c>
      <c r="L36" s="1">
        <v>34232</v>
      </c>
      <c r="M36" s="9">
        <v>45.78125</v>
      </c>
      <c r="N36" s="11">
        <f>VLOOKUP(J36,GDP!$E$9:$H$312,4,0)</f>
        <v>1.0750635198049752E-2</v>
      </c>
      <c r="O36">
        <f>VLOOKUP(J36,GDP!$E$9:$F$312,2,0)</f>
        <v>6882.1</v>
      </c>
      <c r="P36" s="12">
        <f>IFERROR(VLOOKUP(L36,'yield-curve-rates-1990-2021'!A:B,2,0),P35)</f>
        <v>0</v>
      </c>
      <c r="Q36" s="12">
        <f>IFERROR(IF(VLOOKUP(L36,'DX-Y.NYB'!A:E,5,0)="null",Q35,VLOOKUP(L36,'DX-Y.NYB'!A:E,5,0)),Q35)</f>
        <v>91.400002000000001</v>
      </c>
      <c r="R36" s="12">
        <f>IFERROR(VLOOKUP(L36,UNRATE!A:B,2,0),R35)</f>
        <v>7</v>
      </c>
      <c r="S36" s="12">
        <f>IFERROR(VLOOKUP(L36,' All Em Total Nonfarm'!A:B,2,0),S35)</f>
        <v>109992</v>
      </c>
      <c r="T36" s="12">
        <f>IFERROR(VLOOKUP(L36,fredgraph!A:B,2,0),T35)</f>
        <v>3.0194100000000001</v>
      </c>
      <c r="U36" s="12">
        <f>IFERROR(VLOOKUP(L36,FEDFUNDS!A:B,2,0),U35)</f>
        <v>3.07</v>
      </c>
      <c r="V36" s="12"/>
      <c r="W36" s="12"/>
      <c r="X36" s="12"/>
    </row>
    <row r="37" spans="1:24" x14ac:dyDescent="0.25">
      <c r="A37" s="1" t="str">
        <f>TEXT(L37,"MM/DD/YYYY")</f>
        <v>09/27/1993</v>
      </c>
      <c r="B37" s="9">
        <v>46.125</v>
      </c>
      <c r="C37" s="9">
        <v>46.3125</v>
      </c>
      <c r="D37" s="9">
        <v>45.8125</v>
      </c>
      <c r="E37" s="9">
        <v>26.9724731445312</v>
      </c>
      <c r="F37" s="10">
        <v>775900</v>
      </c>
      <c r="G37">
        <f>MONTH(L37)</f>
        <v>9</v>
      </c>
      <c r="H37">
        <f>DAY(L37)</f>
        <v>27</v>
      </c>
      <c r="I37">
        <f>YEAR(L37)</f>
        <v>1993</v>
      </c>
      <c r="J37" t="str">
        <f>VLOOKUP(L37,Convert!D:G,4,0)</f>
        <v>1993Q3</v>
      </c>
      <c r="K37">
        <f>VLOOKUP(J37,GDP_Change!$E$9:$F$311,2,0)</f>
        <v>4.4000000000000004</v>
      </c>
      <c r="L37" s="1">
        <v>34239</v>
      </c>
      <c r="M37" s="9">
        <v>46.15625</v>
      </c>
      <c r="N37" s="11">
        <f>VLOOKUP(J37,GDP!$E$9:$H$312,4,0)</f>
        <v>1.0750635198049752E-2</v>
      </c>
      <c r="O37">
        <f>VLOOKUP(J37,GDP!$E$9:$F$312,2,0)</f>
        <v>6882.1</v>
      </c>
      <c r="P37" s="12">
        <f>IFERROR(VLOOKUP(L37,'yield-curve-rates-1990-2021'!A:B,2,0),P36)</f>
        <v>0</v>
      </c>
      <c r="Q37" s="12">
        <f>IFERROR(IF(VLOOKUP(L37,'DX-Y.NYB'!A:E,5,0)="null",Q36,VLOOKUP(L37,'DX-Y.NYB'!A:E,5,0)),Q36)</f>
        <v>92.25</v>
      </c>
      <c r="R37" s="12">
        <f>IFERROR(VLOOKUP(L37,UNRATE!A:B,2,0),R36)</f>
        <v>7</v>
      </c>
      <c r="S37" s="12">
        <f>IFERROR(VLOOKUP(L37,' All Em Total Nonfarm'!A:B,2,0),S36)</f>
        <v>109992</v>
      </c>
      <c r="T37" s="12">
        <f>IFERROR(VLOOKUP(L37,fredgraph!A:B,2,0),T36)</f>
        <v>3.0194100000000001</v>
      </c>
      <c r="U37" s="12">
        <f>IFERROR(VLOOKUP(L37,FEDFUNDS!A:B,2,0),U36)</f>
        <v>3.07</v>
      </c>
      <c r="V37" s="12"/>
      <c r="W37" s="12"/>
      <c r="X37" s="12"/>
    </row>
    <row r="38" spans="1:24" x14ac:dyDescent="0.25">
      <c r="A38" s="1" t="str">
        <f>TEXT(L38,"MM/DD/YYYY")</f>
        <v>10/04/1993</v>
      </c>
      <c r="B38" s="9">
        <v>46.21875</v>
      </c>
      <c r="C38" s="9">
        <v>46.375</v>
      </c>
      <c r="D38" s="9">
        <v>45.71875</v>
      </c>
      <c r="E38" s="9">
        <v>26.9176845550537</v>
      </c>
      <c r="F38" s="10">
        <v>1798000</v>
      </c>
      <c r="G38">
        <f>MONTH(L38)</f>
        <v>10</v>
      </c>
      <c r="H38">
        <f>DAY(L38)</f>
        <v>4</v>
      </c>
      <c r="I38">
        <f>YEAR(L38)</f>
        <v>1993</v>
      </c>
      <c r="J38" t="str">
        <f>VLOOKUP(L38,Convert!D:G,4,0)</f>
        <v>1993Q4</v>
      </c>
      <c r="K38">
        <f>VLOOKUP(J38,GDP_Change!$E$9:$F$311,2,0)</f>
        <v>7.9</v>
      </c>
      <c r="L38" s="1">
        <v>34246</v>
      </c>
      <c r="M38" s="9">
        <v>46.0625</v>
      </c>
      <c r="N38" s="11">
        <f>VLOOKUP(J38,GDP!$E$9:$H$312,4,0)</f>
        <v>1.9122070298309923E-2</v>
      </c>
      <c r="O38">
        <f>VLOOKUP(J38,GDP!$E$9:$F$312,2,0)</f>
        <v>7013.7</v>
      </c>
      <c r="P38" s="12">
        <f>IFERROR(VLOOKUP(L38,'yield-curve-rates-1990-2021'!A:B,2,0),P37)</f>
        <v>0</v>
      </c>
      <c r="Q38" s="12">
        <f>IFERROR(IF(VLOOKUP(L38,'DX-Y.NYB'!A:E,5,0)="null",Q37,VLOOKUP(L38,'DX-Y.NYB'!A:E,5,0)),Q37)</f>
        <v>92.349997999999999</v>
      </c>
      <c r="R38" s="12">
        <f>IFERROR(VLOOKUP(L38,UNRATE!A:B,2,0),R37)</f>
        <v>7</v>
      </c>
      <c r="S38" s="12">
        <f>IFERROR(VLOOKUP(L38,' All Em Total Nonfarm'!A:B,2,0),S37)</f>
        <v>109992</v>
      </c>
      <c r="T38" s="12">
        <f>IFERROR(VLOOKUP(L38,fredgraph!A:B,2,0),T37)</f>
        <v>3.0194100000000001</v>
      </c>
      <c r="U38" s="12">
        <f>IFERROR(VLOOKUP(L38,FEDFUNDS!A:B,2,0),U37)</f>
        <v>3.07</v>
      </c>
      <c r="V38" s="12"/>
      <c r="W38" s="12"/>
      <c r="X38" s="12"/>
    </row>
    <row r="39" spans="1:24" x14ac:dyDescent="0.25">
      <c r="A39" s="1" t="str">
        <f>TEXT(L39,"MM/DD/YYYY")</f>
        <v>10/11/1993</v>
      </c>
      <c r="B39" s="9">
        <v>46.15625</v>
      </c>
      <c r="C39" s="9">
        <v>47.15625</v>
      </c>
      <c r="D39" s="9">
        <v>46.15625</v>
      </c>
      <c r="E39" s="9">
        <v>27.502056121826101</v>
      </c>
      <c r="F39" s="10">
        <v>2243000</v>
      </c>
      <c r="G39">
        <f>MONTH(L39)</f>
        <v>10</v>
      </c>
      <c r="H39">
        <f>DAY(L39)</f>
        <v>11</v>
      </c>
      <c r="I39">
        <f>YEAR(L39)</f>
        <v>1993</v>
      </c>
      <c r="J39" t="str">
        <f>VLOOKUP(L39,Convert!D:G,4,0)</f>
        <v>1993Q4</v>
      </c>
      <c r="K39">
        <f>VLOOKUP(J39,GDP_Change!$E$9:$F$311,2,0)</f>
        <v>7.9</v>
      </c>
      <c r="L39" s="1">
        <v>34253</v>
      </c>
      <c r="M39" s="9">
        <v>47.0625</v>
      </c>
      <c r="N39" s="11">
        <f>VLOOKUP(J39,GDP!$E$9:$H$312,4,0)</f>
        <v>1.9122070298309923E-2</v>
      </c>
      <c r="O39">
        <f>VLOOKUP(J39,GDP!$E$9:$F$312,2,0)</f>
        <v>7013.7</v>
      </c>
      <c r="P39" s="12">
        <f>IFERROR(VLOOKUP(L39,'yield-curve-rates-1990-2021'!A:B,2,0),P38)</f>
        <v>0</v>
      </c>
      <c r="Q39" s="12">
        <f>IFERROR(IF(VLOOKUP(L39,'DX-Y.NYB'!A:E,5,0)="null",Q38,VLOOKUP(L39,'DX-Y.NYB'!A:E,5,0)),Q38)</f>
        <v>91.709998999999996</v>
      </c>
      <c r="R39" s="12">
        <f>IFERROR(VLOOKUP(L39,UNRATE!A:B,2,0),R38)</f>
        <v>7</v>
      </c>
      <c r="S39" s="12">
        <f>IFERROR(VLOOKUP(L39,' All Em Total Nonfarm'!A:B,2,0),S38)</f>
        <v>109992</v>
      </c>
      <c r="T39" s="12">
        <f>IFERROR(VLOOKUP(L39,fredgraph!A:B,2,0),T38)</f>
        <v>3.0194100000000001</v>
      </c>
      <c r="U39" s="12">
        <f>IFERROR(VLOOKUP(L39,FEDFUNDS!A:B,2,0),U38)</f>
        <v>3.07</v>
      </c>
      <c r="V39" s="12"/>
      <c r="W39" s="12"/>
      <c r="X39" s="12"/>
    </row>
    <row r="40" spans="1:24" x14ac:dyDescent="0.25">
      <c r="A40" s="1" t="str">
        <f>TEXT(L40,"MM/DD/YYYY")</f>
        <v>10/18/1993</v>
      </c>
      <c r="B40" s="9">
        <v>47.03125</v>
      </c>
      <c r="C40" s="9">
        <v>47.03125</v>
      </c>
      <c r="D40" s="9">
        <v>46.375</v>
      </c>
      <c r="E40" s="9">
        <v>27.100297927856399</v>
      </c>
      <c r="F40" s="10">
        <v>2279800</v>
      </c>
      <c r="G40">
        <f>MONTH(L40)</f>
        <v>10</v>
      </c>
      <c r="H40">
        <f>DAY(L40)</f>
        <v>18</v>
      </c>
      <c r="I40">
        <f>YEAR(L40)</f>
        <v>1993</v>
      </c>
      <c r="J40" t="str">
        <f>VLOOKUP(L40,Convert!D:G,4,0)</f>
        <v>1993Q4</v>
      </c>
      <c r="K40">
        <f>VLOOKUP(J40,GDP_Change!$E$9:$F$311,2,0)</f>
        <v>7.9</v>
      </c>
      <c r="L40" s="1">
        <v>34260</v>
      </c>
      <c r="M40" s="9">
        <v>46.375</v>
      </c>
      <c r="N40" s="11">
        <f>VLOOKUP(J40,GDP!$E$9:$H$312,4,0)</f>
        <v>1.9122070298309923E-2</v>
      </c>
      <c r="O40">
        <f>VLOOKUP(J40,GDP!$E$9:$F$312,2,0)</f>
        <v>7013.7</v>
      </c>
      <c r="P40" s="12">
        <f>IFERROR(VLOOKUP(L40,'yield-curve-rates-1990-2021'!A:B,2,0),P39)</f>
        <v>0</v>
      </c>
      <c r="Q40" s="12">
        <f>IFERROR(IF(VLOOKUP(L40,'DX-Y.NYB'!A:E,5,0)="null",Q39,VLOOKUP(L40,'DX-Y.NYB'!A:E,5,0)),Q39)</f>
        <v>93.360000999999997</v>
      </c>
      <c r="R40" s="12">
        <f>IFERROR(VLOOKUP(L40,UNRATE!A:B,2,0),R39)</f>
        <v>7</v>
      </c>
      <c r="S40" s="12">
        <f>IFERROR(VLOOKUP(L40,' All Em Total Nonfarm'!A:B,2,0),S39)</f>
        <v>109992</v>
      </c>
      <c r="T40" s="12">
        <f>IFERROR(VLOOKUP(L40,fredgraph!A:B,2,0),T39)</f>
        <v>3.0194100000000001</v>
      </c>
      <c r="U40" s="12">
        <f>IFERROR(VLOOKUP(L40,FEDFUNDS!A:B,2,0),U39)</f>
        <v>3.07</v>
      </c>
      <c r="V40" s="12"/>
      <c r="W40" s="12"/>
      <c r="X40" s="12"/>
    </row>
    <row r="41" spans="1:24" x14ac:dyDescent="0.25">
      <c r="A41" s="1" t="str">
        <f>TEXT(L41,"MM/DD/YYYY")</f>
        <v>10/25/1993</v>
      </c>
      <c r="B41" s="9">
        <v>46.40625</v>
      </c>
      <c r="C41" s="9">
        <v>46.96875</v>
      </c>
      <c r="D41" s="9">
        <v>46.28125</v>
      </c>
      <c r="E41" s="9">
        <v>27.3742065429687</v>
      </c>
      <c r="F41" s="10">
        <v>629400</v>
      </c>
      <c r="G41">
        <f>MONTH(L41)</f>
        <v>10</v>
      </c>
      <c r="H41">
        <f>DAY(L41)</f>
        <v>25</v>
      </c>
      <c r="I41">
        <f>YEAR(L41)</f>
        <v>1993</v>
      </c>
      <c r="J41" t="str">
        <f>VLOOKUP(L41,Convert!D:G,4,0)</f>
        <v>1993Q4</v>
      </c>
      <c r="K41">
        <f>VLOOKUP(J41,GDP_Change!$E$9:$F$311,2,0)</f>
        <v>7.9</v>
      </c>
      <c r="L41" s="1">
        <v>34267</v>
      </c>
      <c r="M41" s="9">
        <v>46.84375</v>
      </c>
      <c r="N41" s="11">
        <f>VLOOKUP(J41,GDP!$E$9:$H$312,4,0)</f>
        <v>1.9122070298309923E-2</v>
      </c>
      <c r="O41">
        <f>VLOOKUP(J41,GDP!$E$9:$F$312,2,0)</f>
        <v>7013.7</v>
      </c>
      <c r="P41" s="12">
        <f>IFERROR(VLOOKUP(L41,'yield-curve-rates-1990-2021'!A:B,2,0),P40)</f>
        <v>0</v>
      </c>
      <c r="Q41" s="12">
        <f>IFERROR(IF(VLOOKUP(L41,'DX-Y.NYB'!A:E,5,0)="null",Q40,VLOOKUP(L41,'DX-Y.NYB'!A:E,5,0)),Q40)</f>
        <v>94.809997999999993</v>
      </c>
      <c r="R41" s="12">
        <f>IFERROR(VLOOKUP(L41,UNRATE!A:B,2,0),R40)</f>
        <v>7</v>
      </c>
      <c r="S41" s="12">
        <f>IFERROR(VLOOKUP(L41,' All Em Total Nonfarm'!A:B,2,0),S40)</f>
        <v>109992</v>
      </c>
      <c r="T41" s="12">
        <f>IFERROR(VLOOKUP(L41,fredgraph!A:B,2,0),T40)</f>
        <v>3.0194100000000001</v>
      </c>
      <c r="U41" s="12">
        <f>IFERROR(VLOOKUP(L41,FEDFUNDS!A:B,2,0),U40)</f>
        <v>3.07</v>
      </c>
      <c r="V41" s="12"/>
      <c r="W41" s="12"/>
      <c r="X41" s="12"/>
    </row>
    <row r="42" spans="1:24" x14ac:dyDescent="0.25">
      <c r="A42" s="1" t="str">
        <f>TEXT(L42,"MM/DD/YYYY")</f>
        <v>11/01/1993</v>
      </c>
      <c r="B42" s="9">
        <v>46.78125</v>
      </c>
      <c r="C42" s="9">
        <v>47</v>
      </c>
      <c r="D42" s="9">
        <v>45.53125</v>
      </c>
      <c r="E42" s="9">
        <v>26.9176845550537</v>
      </c>
      <c r="F42" s="10">
        <v>1271200</v>
      </c>
      <c r="G42">
        <f>MONTH(L42)</f>
        <v>11</v>
      </c>
      <c r="H42">
        <f>DAY(L42)</f>
        <v>1</v>
      </c>
      <c r="I42">
        <f>YEAR(L42)</f>
        <v>1993</v>
      </c>
      <c r="J42" t="str">
        <f>VLOOKUP(L42,Convert!D:G,4,0)</f>
        <v>1993Q4</v>
      </c>
      <c r="K42">
        <f>VLOOKUP(J42,GDP_Change!$E$9:$F$311,2,0)</f>
        <v>7.9</v>
      </c>
      <c r="L42" s="1">
        <v>34274</v>
      </c>
      <c r="M42" s="9">
        <v>46.0625</v>
      </c>
      <c r="N42" s="11">
        <f>VLOOKUP(J42,GDP!$E$9:$H$312,4,0)</f>
        <v>1.9122070298309923E-2</v>
      </c>
      <c r="O42">
        <f>VLOOKUP(J42,GDP!$E$9:$F$312,2,0)</f>
        <v>7013.7</v>
      </c>
      <c r="P42" s="12">
        <f>IFERROR(VLOOKUP(L42,'yield-curve-rates-1990-2021'!A:B,2,0),P41)</f>
        <v>0</v>
      </c>
      <c r="Q42" s="12">
        <f>IFERROR(IF(VLOOKUP(L42,'DX-Y.NYB'!A:E,5,0)="null",Q41,VLOOKUP(L42,'DX-Y.NYB'!A:E,5,0)),Q41)</f>
        <v>95.279999000000004</v>
      </c>
      <c r="R42" s="12">
        <f>IFERROR(VLOOKUP(L42,UNRATE!A:B,2,0),R41)</f>
        <v>6.6</v>
      </c>
      <c r="S42" s="12">
        <f>IFERROR(VLOOKUP(L42,' All Em Total Nonfarm'!A:B,2,0),S41)</f>
        <v>111989</v>
      </c>
      <c r="T42" s="12">
        <f>IFERROR(VLOOKUP(L42,fredgraph!A:B,2,0),T41)</f>
        <v>2.7445499999999998</v>
      </c>
      <c r="U42" s="12">
        <f>IFERROR(VLOOKUP(L42,FEDFUNDS!A:B,2,0),U41)</f>
        <v>3.02</v>
      </c>
      <c r="V42" s="12"/>
      <c r="W42" s="12"/>
      <c r="X42" s="12"/>
    </row>
    <row r="43" spans="1:24" x14ac:dyDescent="0.25">
      <c r="A43" s="1" t="str">
        <f>TEXT(L43,"MM/DD/YYYY")</f>
        <v>11/08/1993</v>
      </c>
      <c r="B43" s="9">
        <v>46.09375</v>
      </c>
      <c r="C43" s="9">
        <v>46.75</v>
      </c>
      <c r="D43" s="9">
        <v>45.96875</v>
      </c>
      <c r="E43" s="9">
        <v>27.228132247924801</v>
      </c>
      <c r="F43" s="10">
        <v>858100</v>
      </c>
      <c r="G43">
        <f>MONTH(L43)</f>
        <v>11</v>
      </c>
      <c r="H43">
        <f>DAY(L43)</f>
        <v>8</v>
      </c>
      <c r="I43">
        <f>YEAR(L43)</f>
        <v>1993</v>
      </c>
      <c r="J43" t="str">
        <f>VLOOKUP(L43,Convert!D:G,4,0)</f>
        <v>1993Q4</v>
      </c>
      <c r="K43">
        <f>VLOOKUP(J43,GDP_Change!$E$9:$F$311,2,0)</f>
        <v>7.9</v>
      </c>
      <c r="L43" s="1">
        <v>34281</v>
      </c>
      <c r="M43" s="9">
        <v>46.59375</v>
      </c>
      <c r="N43" s="11">
        <f>VLOOKUP(J43,GDP!$E$9:$H$312,4,0)</f>
        <v>1.9122070298309923E-2</v>
      </c>
      <c r="O43">
        <f>VLOOKUP(J43,GDP!$E$9:$F$312,2,0)</f>
        <v>7013.7</v>
      </c>
      <c r="P43" s="12">
        <f>IFERROR(VLOOKUP(L43,'yield-curve-rates-1990-2021'!A:B,2,0),P42)</f>
        <v>0</v>
      </c>
      <c r="Q43" s="12">
        <f>IFERROR(IF(VLOOKUP(L43,'DX-Y.NYB'!A:E,5,0)="null",Q42,VLOOKUP(L43,'DX-Y.NYB'!A:E,5,0)),Q42)</f>
        <v>94.599997999999999</v>
      </c>
      <c r="R43" s="12">
        <f>IFERROR(VLOOKUP(L43,UNRATE!A:B,2,0),R42)</f>
        <v>6.6</v>
      </c>
      <c r="S43" s="12">
        <f>IFERROR(VLOOKUP(L43,' All Em Total Nonfarm'!A:B,2,0),S42)</f>
        <v>111989</v>
      </c>
      <c r="T43" s="12">
        <f>IFERROR(VLOOKUP(L43,fredgraph!A:B,2,0),T42)</f>
        <v>2.7445499999999998</v>
      </c>
      <c r="U43" s="12">
        <f>IFERROR(VLOOKUP(L43,FEDFUNDS!A:B,2,0),U42)</f>
        <v>3.02</v>
      </c>
      <c r="V43" s="12"/>
      <c r="W43" s="12"/>
      <c r="X43" s="12"/>
    </row>
    <row r="44" spans="1:24" x14ac:dyDescent="0.25">
      <c r="A44" s="1" t="str">
        <f>TEXT(L44,"MM/DD/YYYY")</f>
        <v>11/15/1993</v>
      </c>
      <c r="B44" s="9">
        <v>46.6875</v>
      </c>
      <c r="C44" s="9">
        <v>46.8125</v>
      </c>
      <c r="D44" s="9">
        <v>46.21875</v>
      </c>
      <c r="E44" s="9">
        <v>27.063774108886701</v>
      </c>
      <c r="F44" s="10">
        <v>1122300</v>
      </c>
      <c r="G44">
        <f>MONTH(L44)</f>
        <v>11</v>
      </c>
      <c r="H44">
        <f>DAY(L44)</f>
        <v>15</v>
      </c>
      <c r="I44">
        <f>YEAR(L44)</f>
        <v>1993</v>
      </c>
      <c r="J44" t="str">
        <f>VLOOKUP(L44,Convert!D:G,4,0)</f>
        <v>1993Q4</v>
      </c>
      <c r="K44">
        <f>VLOOKUP(J44,GDP_Change!$E$9:$F$311,2,0)</f>
        <v>7.9</v>
      </c>
      <c r="L44" s="1">
        <v>34288</v>
      </c>
      <c r="M44" s="9">
        <v>46.3125</v>
      </c>
      <c r="N44" s="11">
        <f>VLOOKUP(J44,GDP!$E$9:$H$312,4,0)</f>
        <v>1.9122070298309923E-2</v>
      </c>
      <c r="O44">
        <f>VLOOKUP(J44,GDP!$E$9:$F$312,2,0)</f>
        <v>7013.7</v>
      </c>
      <c r="P44" s="12">
        <f>IFERROR(VLOOKUP(L44,'yield-curve-rates-1990-2021'!A:B,2,0),P43)</f>
        <v>0</v>
      </c>
      <c r="Q44" s="12">
        <f>IFERROR(IF(VLOOKUP(L44,'DX-Y.NYB'!A:E,5,0)="null",Q43,VLOOKUP(L44,'DX-Y.NYB'!A:E,5,0)),Q43)</f>
        <v>94.949996999999996</v>
      </c>
      <c r="R44" s="12">
        <f>IFERROR(VLOOKUP(L44,UNRATE!A:B,2,0),R43)</f>
        <v>6.6</v>
      </c>
      <c r="S44" s="12">
        <f>IFERROR(VLOOKUP(L44,' All Em Total Nonfarm'!A:B,2,0),S43)</f>
        <v>111989</v>
      </c>
      <c r="T44" s="12">
        <f>IFERROR(VLOOKUP(L44,fredgraph!A:B,2,0),T43)</f>
        <v>2.7445499999999998</v>
      </c>
      <c r="U44" s="12">
        <f>IFERROR(VLOOKUP(L44,FEDFUNDS!A:B,2,0),U43)</f>
        <v>3.02</v>
      </c>
      <c r="V44" s="12"/>
      <c r="W44" s="12"/>
      <c r="X44" s="12"/>
    </row>
    <row r="45" spans="1:24" x14ac:dyDescent="0.25">
      <c r="A45" s="1" t="str">
        <f>TEXT(L45,"MM/DD/YYYY")</f>
        <v>11/22/1993</v>
      </c>
      <c r="B45" s="9">
        <v>46.1875</v>
      </c>
      <c r="C45" s="9">
        <v>46.59375</v>
      </c>
      <c r="D45" s="9">
        <v>45.875</v>
      </c>
      <c r="E45" s="9">
        <v>27.173347473144499</v>
      </c>
      <c r="F45" s="10">
        <v>1352000</v>
      </c>
      <c r="G45">
        <f>MONTH(L45)</f>
        <v>11</v>
      </c>
      <c r="H45">
        <f>DAY(L45)</f>
        <v>22</v>
      </c>
      <c r="I45">
        <f>YEAR(L45)</f>
        <v>1993</v>
      </c>
      <c r="J45" t="str">
        <f>VLOOKUP(L45,Convert!D:G,4,0)</f>
        <v>1993Q4</v>
      </c>
      <c r="K45">
        <f>VLOOKUP(J45,GDP_Change!$E$9:$F$311,2,0)</f>
        <v>7.9</v>
      </c>
      <c r="L45" s="1">
        <v>34295</v>
      </c>
      <c r="M45" s="9">
        <v>46.5</v>
      </c>
      <c r="N45" s="11">
        <f>VLOOKUP(J45,GDP!$E$9:$H$312,4,0)</f>
        <v>1.9122070298309923E-2</v>
      </c>
      <c r="O45">
        <f>VLOOKUP(J45,GDP!$E$9:$F$312,2,0)</f>
        <v>7013.7</v>
      </c>
      <c r="P45" s="12">
        <f>IFERROR(VLOOKUP(L45,'yield-curve-rates-1990-2021'!A:B,2,0),P44)</f>
        <v>0</v>
      </c>
      <c r="Q45" s="12">
        <f>IFERROR(IF(VLOOKUP(L45,'DX-Y.NYB'!A:E,5,0)="null",Q44,VLOOKUP(L45,'DX-Y.NYB'!A:E,5,0)),Q44)</f>
        <v>95.779999000000004</v>
      </c>
      <c r="R45" s="12">
        <f>IFERROR(VLOOKUP(L45,UNRATE!A:B,2,0),R44)</f>
        <v>6.6</v>
      </c>
      <c r="S45" s="12">
        <f>IFERROR(VLOOKUP(L45,' All Em Total Nonfarm'!A:B,2,0),S44)</f>
        <v>111989</v>
      </c>
      <c r="T45" s="12">
        <f>IFERROR(VLOOKUP(L45,fredgraph!A:B,2,0),T44)</f>
        <v>2.7445499999999998</v>
      </c>
      <c r="U45" s="12">
        <f>IFERROR(VLOOKUP(L45,FEDFUNDS!A:B,2,0),U44)</f>
        <v>3.02</v>
      </c>
      <c r="V45" s="12"/>
      <c r="W45" s="12"/>
      <c r="X45" s="12"/>
    </row>
    <row r="46" spans="1:24" x14ac:dyDescent="0.25">
      <c r="A46" s="1" t="str">
        <f>TEXT(L46,"MM/DD/YYYY")</f>
        <v>11/29/1993</v>
      </c>
      <c r="B46" s="9">
        <v>46.625</v>
      </c>
      <c r="C46" s="9">
        <v>46.71875</v>
      </c>
      <c r="D46" s="9">
        <v>46.25</v>
      </c>
      <c r="E46" s="9">
        <v>27.3011760711669</v>
      </c>
      <c r="F46" s="10">
        <v>1784700</v>
      </c>
      <c r="G46">
        <f>MONTH(L46)</f>
        <v>11</v>
      </c>
      <c r="H46">
        <f>DAY(L46)</f>
        <v>29</v>
      </c>
      <c r="I46">
        <f>YEAR(L46)</f>
        <v>1993</v>
      </c>
      <c r="J46" t="str">
        <f>VLOOKUP(L46,Convert!D:G,4,0)</f>
        <v>1993Q4</v>
      </c>
      <c r="K46">
        <f>VLOOKUP(J46,GDP_Change!$E$9:$F$311,2,0)</f>
        <v>7.9</v>
      </c>
      <c r="L46" s="1">
        <v>34302</v>
      </c>
      <c r="M46" s="9">
        <v>46.71875</v>
      </c>
      <c r="N46" s="11">
        <f>VLOOKUP(J46,GDP!$E$9:$H$312,4,0)</f>
        <v>1.9122070298309923E-2</v>
      </c>
      <c r="O46">
        <f>VLOOKUP(J46,GDP!$E$9:$F$312,2,0)</f>
        <v>7013.7</v>
      </c>
      <c r="P46" s="12">
        <f>IFERROR(VLOOKUP(L46,'yield-curve-rates-1990-2021'!A:B,2,0),P45)</f>
        <v>0</v>
      </c>
      <c r="Q46" s="12">
        <f>IFERROR(IF(VLOOKUP(L46,'DX-Y.NYB'!A:E,5,0)="null",Q45,VLOOKUP(L46,'DX-Y.NYB'!A:E,5,0)),Q45)</f>
        <v>95.949996999999996</v>
      </c>
      <c r="R46" s="12">
        <f>IFERROR(VLOOKUP(L46,UNRATE!A:B,2,0),R45)</f>
        <v>6.6</v>
      </c>
      <c r="S46" s="12">
        <f>IFERROR(VLOOKUP(L46,' All Em Total Nonfarm'!A:B,2,0),S45)</f>
        <v>111989</v>
      </c>
      <c r="T46" s="12">
        <f>IFERROR(VLOOKUP(L46,fredgraph!A:B,2,0),T45)</f>
        <v>2.7445499999999998</v>
      </c>
      <c r="U46" s="12">
        <f>IFERROR(VLOOKUP(L46,FEDFUNDS!A:B,2,0),U45)</f>
        <v>3.02</v>
      </c>
      <c r="V46" s="12"/>
      <c r="W46" s="12"/>
      <c r="X46" s="12"/>
    </row>
    <row r="47" spans="1:24" x14ac:dyDescent="0.25">
      <c r="A47" s="1" t="str">
        <f>TEXT(L47,"MM/DD/YYYY")</f>
        <v>12/06/1993</v>
      </c>
      <c r="B47" s="9">
        <v>46.78125</v>
      </c>
      <c r="C47" s="9">
        <v>46.9375</v>
      </c>
      <c r="D47" s="9">
        <v>46.5</v>
      </c>
      <c r="E47" s="9">
        <v>27.228132247924801</v>
      </c>
      <c r="F47" s="10">
        <v>1164400</v>
      </c>
      <c r="G47">
        <f>MONTH(L47)</f>
        <v>12</v>
      </c>
      <c r="H47">
        <f>DAY(L47)</f>
        <v>6</v>
      </c>
      <c r="I47">
        <f>YEAR(L47)</f>
        <v>1993</v>
      </c>
      <c r="J47" t="str">
        <f>VLOOKUP(L47,Convert!D:G,4,0)</f>
        <v>1993Q4</v>
      </c>
      <c r="K47">
        <f>VLOOKUP(J47,GDP_Change!$E$9:$F$311,2,0)</f>
        <v>7.9</v>
      </c>
      <c r="L47" s="1">
        <v>34309</v>
      </c>
      <c r="M47" s="9">
        <v>46.59375</v>
      </c>
      <c r="N47" s="11">
        <f>VLOOKUP(J47,GDP!$E$9:$H$312,4,0)</f>
        <v>1.9122070298309923E-2</v>
      </c>
      <c r="O47">
        <f>VLOOKUP(J47,GDP!$E$9:$F$312,2,0)</f>
        <v>7013.7</v>
      </c>
      <c r="P47" s="12">
        <f>IFERROR(VLOOKUP(L47,'yield-curve-rates-1990-2021'!A:B,2,0),P46)</f>
        <v>0</v>
      </c>
      <c r="Q47" s="12">
        <f>IFERROR(IF(VLOOKUP(L47,'DX-Y.NYB'!A:E,5,0)="null",Q46,VLOOKUP(L47,'DX-Y.NYB'!A:E,5,0)),Q46)</f>
        <v>94.980002999999996</v>
      </c>
      <c r="R47" s="12">
        <f>IFERROR(VLOOKUP(L47,UNRATE!A:B,2,0),R46)</f>
        <v>6.6</v>
      </c>
      <c r="S47" s="12">
        <f>IFERROR(VLOOKUP(L47,' All Em Total Nonfarm'!A:B,2,0),S46)</f>
        <v>111989</v>
      </c>
      <c r="T47" s="12">
        <f>IFERROR(VLOOKUP(L47,fredgraph!A:B,2,0),T46)</f>
        <v>2.7445499999999998</v>
      </c>
      <c r="U47" s="12">
        <f>IFERROR(VLOOKUP(L47,FEDFUNDS!A:B,2,0),U46)</f>
        <v>3.02</v>
      </c>
      <c r="V47" s="12"/>
      <c r="W47" s="12"/>
      <c r="X47" s="12"/>
    </row>
    <row r="48" spans="1:24" x14ac:dyDescent="0.25">
      <c r="A48" s="1" t="str">
        <f>TEXT(L48,"MM/DD/YYYY")</f>
        <v>12/13/1993</v>
      </c>
      <c r="B48" s="9">
        <v>46.59375</v>
      </c>
      <c r="C48" s="9">
        <v>46.90625</v>
      </c>
      <c r="D48" s="9">
        <v>46.375</v>
      </c>
      <c r="E48" s="9">
        <v>27.209873199462798</v>
      </c>
      <c r="F48" s="10">
        <v>580600</v>
      </c>
      <c r="G48">
        <f>MONTH(L48)</f>
        <v>12</v>
      </c>
      <c r="H48">
        <f>DAY(L48)</f>
        <v>13</v>
      </c>
      <c r="I48">
        <f>YEAR(L48)</f>
        <v>1993</v>
      </c>
      <c r="J48" t="str">
        <f>VLOOKUP(L48,Convert!D:G,4,0)</f>
        <v>1993Q4</v>
      </c>
      <c r="K48">
        <f>VLOOKUP(J48,GDP_Change!$E$9:$F$311,2,0)</f>
        <v>7.9</v>
      </c>
      <c r="L48" s="1">
        <v>34316</v>
      </c>
      <c r="M48" s="9">
        <v>46.5625</v>
      </c>
      <c r="N48" s="11">
        <f>VLOOKUP(J48,GDP!$E$9:$H$312,4,0)</f>
        <v>1.9122070298309923E-2</v>
      </c>
      <c r="O48">
        <f>VLOOKUP(J48,GDP!$E$9:$F$312,2,0)</f>
        <v>7013.7</v>
      </c>
      <c r="P48" s="12">
        <f>IFERROR(VLOOKUP(L48,'yield-curve-rates-1990-2021'!A:B,2,0),P47)</f>
        <v>0</v>
      </c>
      <c r="Q48" s="12">
        <f>IFERROR(IF(VLOOKUP(L48,'DX-Y.NYB'!A:E,5,0)="null",Q47,VLOOKUP(L48,'DX-Y.NYB'!A:E,5,0)),Q47)</f>
        <v>95.510002</v>
      </c>
      <c r="R48" s="12">
        <f>IFERROR(VLOOKUP(L48,UNRATE!A:B,2,0),R47)</f>
        <v>6.6</v>
      </c>
      <c r="S48" s="12">
        <f>IFERROR(VLOOKUP(L48,' All Em Total Nonfarm'!A:B,2,0),S47)</f>
        <v>111989</v>
      </c>
      <c r="T48" s="12">
        <f>IFERROR(VLOOKUP(L48,fredgraph!A:B,2,0),T47)</f>
        <v>2.7445499999999998</v>
      </c>
      <c r="U48" s="12">
        <f>IFERROR(VLOOKUP(L48,FEDFUNDS!A:B,2,0),U47)</f>
        <v>3.02</v>
      </c>
      <c r="V48" s="12"/>
      <c r="W48" s="12"/>
      <c r="X48" s="12"/>
    </row>
    <row r="49" spans="1:24" x14ac:dyDescent="0.25">
      <c r="A49" s="1" t="str">
        <f>TEXT(L49,"MM/DD/YYYY")</f>
        <v>12/20/1993</v>
      </c>
      <c r="B49" s="9">
        <v>46.53125</v>
      </c>
      <c r="C49" s="9">
        <v>46.84375</v>
      </c>
      <c r="D49" s="9">
        <v>46.40625</v>
      </c>
      <c r="E49" s="9">
        <v>27.506433486938398</v>
      </c>
      <c r="F49" s="10">
        <v>1218600</v>
      </c>
      <c r="G49">
        <f>MONTH(L49)</f>
        <v>12</v>
      </c>
      <c r="H49">
        <f>DAY(L49)</f>
        <v>20</v>
      </c>
      <c r="I49">
        <f>YEAR(L49)</f>
        <v>1993</v>
      </c>
      <c r="J49" t="str">
        <f>VLOOKUP(L49,Convert!D:G,4,0)</f>
        <v>1993Q4</v>
      </c>
      <c r="K49">
        <f>VLOOKUP(J49,GDP_Change!$E$9:$F$311,2,0)</f>
        <v>7.9</v>
      </c>
      <c r="L49" s="1">
        <v>34323</v>
      </c>
      <c r="M49" s="9">
        <v>46.75</v>
      </c>
      <c r="N49" s="11">
        <f>VLOOKUP(J49,GDP!$E$9:$H$312,4,0)</f>
        <v>1.9122070298309923E-2</v>
      </c>
      <c r="O49">
        <f>VLOOKUP(J49,GDP!$E$9:$F$312,2,0)</f>
        <v>7013.7</v>
      </c>
      <c r="P49" s="12">
        <f>IFERROR(VLOOKUP(L49,'yield-curve-rates-1990-2021'!A:B,2,0),P48)</f>
        <v>0</v>
      </c>
      <c r="Q49" s="12">
        <f>IFERROR(IF(VLOOKUP(L49,'DX-Y.NYB'!A:E,5,0)="null",Q48,VLOOKUP(L49,'DX-Y.NYB'!A:E,5,0)),Q48)</f>
        <v>95.730002999999996</v>
      </c>
      <c r="R49" s="12">
        <f>IFERROR(VLOOKUP(L49,UNRATE!A:B,2,0),R48)</f>
        <v>6.6</v>
      </c>
      <c r="S49" s="12">
        <f>IFERROR(VLOOKUP(L49,' All Em Total Nonfarm'!A:B,2,0),S48)</f>
        <v>111989</v>
      </c>
      <c r="T49" s="12">
        <f>IFERROR(VLOOKUP(L49,fredgraph!A:B,2,0),T48)</f>
        <v>2.7445499999999998</v>
      </c>
      <c r="U49" s="12">
        <f>IFERROR(VLOOKUP(L49,FEDFUNDS!A:B,2,0),U48)</f>
        <v>3.02</v>
      </c>
      <c r="V49" s="12"/>
      <c r="W49" s="12"/>
      <c r="X49" s="12"/>
    </row>
    <row r="50" spans="1:24" x14ac:dyDescent="0.25">
      <c r="A50" s="1" t="str">
        <f>TEXT(L50,"MM/DD/YYYY")</f>
        <v>12/27/1993</v>
      </c>
      <c r="B50" s="9">
        <v>46.75</v>
      </c>
      <c r="C50" s="9">
        <v>47.15625</v>
      </c>
      <c r="D50" s="9">
        <v>46.5625</v>
      </c>
      <c r="E50" s="9">
        <v>27.4145183563232</v>
      </c>
      <c r="F50" s="10">
        <v>2127200</v>
      </c>
      <c r="G50">
        <f>MONTH(L50)</f>
        <v>12</v>
      </c>
      <c r="H50">
        <f>DAY(L50)</f>
        <v>27</v>
      </c>
      <c r="I50">
        <f>YEAR(L50)</f>
        <v>1993</v>
      </c>
      <c r="J50" t="str">
        <f>VLOOKUP(L50,Convert!D:G,4,0)</f>
        <v>1993Q4</v>
      </c>
      <c r="K50">
        <f>VLOOKUP(J50,GDP_Change!$E$9:$F$311,2,0)</f>
        <v>7.9</v>
      </c>
      <c r="L50" s="1">
        <v>34330</v>
      </c>
      <c r="M50" s="9">
        <v>46.59375</v>
      </c>
      <c r="N50" s="11">
        <f>VLOOKUP(J50,GDP!$E$9:$H$312,4,0)</f>
        <v>1.9122070298309923E-2</v>
      </c>
      <c r="O50">
        <f>VLOOKUP(J50,GDP!$E$9:$F$312,2,0)</f>
        <v>7013.7</v>
      </c>
      <c r="P50" s="12">
        <f>IFERROR(VLOOKUP(L50,'yield-curve-rates-1990-2021'!A:B,2,0),P49)</f>
        <v>0</v>
      </c>
      <c r="Q50" s="12">
        <f>IFERROR(IF(VLOOKUP(L50,'DX-Y.NYB'!A:E,5,0)="null",Q49,VLOOKUP(L50,'DX-Y.NYB'!A:E,5,0)),Q49)</f>
        <v>95.239998</v>
      </c>
      <c r="R50" s="12">
        <f>IFERROR(VLOOKUP(L50,UNRATE!A:B,2,0),R49)</f>
        <v>6.6</v>
      </c>
      <c r="S50" s="12">
        <f>IFERROR(VLOOKUP(L50,' All Em Total Nonfarm'!A:B,2,0),S49)</f>
        <v>111989</v>
      </c>
      <c r="T50" s="12">
        <f>IFERROR(VLOOKUP(L50,fredgraph!A:B,2,0),T49)</f>
        <v>2.7445499999999998</v>
      </c>
      <c r="U50" s="12">
        <f>IFERROR(VLOOKUP(L50,FEDFUNDS!A:B,2,0),U49)</f>
        <v>3.02</v>
      </c>
      <c r="V50" s="12"/>
      <c r="W50" s="12"/>
      <c r="X50" s="12"/>
    </row>
    <row r="51" spans="1:24" x14ac:dyDescent="0.25">
      <c r="A51" s="1" t="str">
        <f>TEXT(L51,"MM/DD/YYYY")</f>
        <v>01/03/1994</v>
      </c>
      <c r="B51" s="9">
        <v>46.59375</v>
      </c>
      <c r="C51" s="9">
        <v>47.0625</v>
      </c>
      <c r="D51" s="9">
        <v>46.40625</v>
      </c>
      <c r="E51" s="9">
        <v>27.6719360351562</v>
      </c>
      <c r="F51" s="10">
        <v>2812600</v>
      </c>
      <c r="G51">
        <f>MONTH(L51)</f>
        <v>1</v>
      </c>
      <c r="H51">
        <f>DAY(L51)</f>
        <v>3</v>
      </c>
      <c r="I51">
        <f>YEAR(L51)</f>
        <v>1994</v>
      </c>
      <c r="J51" t="str">
        <f>VLOOKUP(L51,Convert!D:G,4,0)</f>
        <v>1994Q1</v>
      </c>
      <c r="K51">
        <f>VLOOKUP(J51,GDP_Change!$E$9:$F$311,2,0)</f>
        <v>5.9</v>
      </c>
      <c r="L51" s="1">
        <v>34337</v>
      </c>
      <c r="M51" s="9">
        <v>47.03125</v>
      </c>
      <c r="N51" s="11">
        <f>VLOOKUP(J51,GDP!$E$9:$H$312,4,0)</f>
        <v>1.4542965909577044E-2</v>
      </c>
      <c r="O51">
        <f>VLOOKUP(J51,GDP!$E$9:$F$312,2,0)</f>
        <v>7115.7</v>
      </c>
      <c r="P51" s="12">
        <f>IFERROR(VLOOKUP(L51,'yield-curve-rates-1990-2021'!A:B,2,0),P50)</f>
        <v>0</v>
      </c>
      <c r="Q51" s="12">
        <f>IFERROR(IF(VLOOKUP(L51,'DX-Y.NYB'!A:E,5,0)="null",Q50,VLOOKUP(L51,'DX-Y.NYB'!A:E,5,0)),Q50)</f>
        <v>96.970000999999996</v>
      </c>
      <c r="R51" s="12">
        <f>IFERROR(VLOOKUP(L51,UNRATE!A:B,2,0),R50)</f>
        <v>6.6</v>
      </c>
      <c r="S51" s="12">
        <f>IFERROR(VLOOKUP(L51,' All Em Total Nonfarm'!A:B,2,0),S50)</f>
        <v>111989</v>
      </c>
      <c r="T51" s="12">
        <f>IFERROR(VLOOKUP(L51,fredgraph!A:B,2,0),T50)</f>
        <v>2.7445499999999998</v>
      </c>
      <c r="U51" s="12">
        <f>IFERROR(VLOOKUP(L51,FEDFUNDS!A:B,2,0),U50)</f>
        <v>3.02</v>
      </c>
      <c r="V51" s="12"/>
      <c r="W51" s="12"/>
      <c r="X51" s="12"/>
    </row>
    <row r="52" spans="1:24" x14ac:dyDescent="0.25">
      <c r="A52" s="1" t="str">
        <f>TEXT(L52,"MM/DD/YYYY")</f>
        <v>01/10/1994</v>
      </c>
      <c r="B52" s="9">
        <v>47.09375</v>
      </c>
      <c r="C52" s="9">
        <v>47.59375</v>
      </c>
      <c r="D52" s="9">
        <v>46.96875</v>
      </c>
      <c r="E52" s="9">
        <v>27.892564773559499</v>
      </c>
      <c r="F52" s="10">
        <v>1428800</v>
      </c>
      <c r="G52">
        <f>MONTH(L52)</f>
        <v>1</v>
      </c>
      <c r="H52">
        <f>DAY(L52)</f>
        <v>10</v>
      </c>
      <c r="I52">
        <f>YEAR(L52)</f>
        <v>1994</v>
      </c>
      <c r="J52" t="str">
        <f>VLOOKUP(L52,Convert!D:G,4,0)</f>
        <v>1994Q1</v>
      </c>
      <c r="K52">
        <f>VLOOKUP(J52,GDP_Change!$E$9:$F$311,2,0)</f>
        <v>5.9</v>
      </c>
      <c r="L52" s="1">
        <v>34344</v>
      </c>
      <c r="M52" s="9">
        <v>47.40625</v>
      </c>
      <c r="N52" s="11">
        <f>VLOOKUP(J52,GDP!$E$9:$H$312,4,0)</f>
        <v>1.4542965909577044E-2</v>
      </c>
      <c r="O52">
        <f>VLOOKUP(J52,GDP!$E$9:$F$312,2,0)</f>
        <v>7115.7</v>
      </c>
      <c r="P52" s="12">
        <f>IFERROR(VLOOKUP(L52,'yield-curve-rates-1990-2021'!A:B,2,0),P51)</f>
        <v>0</v>
      </c>
      <c r="Q52" s="12">
        <f>IFERROR(IF(VLOOKUP(L52,'DX-Y.NYB'!A:E,5,0)="null",Q51,VLOOKUP(L52,'DX-Y.NYB'!A:E,5,0)),Q51)</f>
        <v>96.43</v>
      </c>
      <c r="R52" s="12">
        <f>IFERROR(VLOOKUP(L52,UNRATE!A:B,2,0),R51)</f>
        <v>6.6</v>
      </c>
      <c r="S52" s="12">
        <f>IFERROR(VLOOKUP(L52,' All Em Total Nonfarm'!A:B,2,0),S51)</f>
        <v>111989</v>
      </c>
      <c r="T52" s="12">
        <f>IFERROR(VLOOKUP(L52,fredgraph!A:B,2,0),T51)</f>
        <v>2.7445499999999998</v>
      </c>
      <c r="U52" s="12">
        <f>IFERROR(VLOOKUP(L52,FEDFUNDS!A:B,2,0),U51)</f>
        <v>3.02</v>
      </c>
      <c r="V52" s="12"/>
      <c r="W52" s="12"/>
      <c r="X52" s="12"/>
    </row>
    <row r="53" spans="1:24" x14ac:dyDescent="0.25">
      <c r="A53" s="1" t="str">
        <f>TEXT(L53,"MM/DD/YYYY")</f>
        <v>01/17/1994</v>
      </c>
      <c r="B53" s="9">
        <v>47.40625</v>
      </c>
      <c r="C53" s="9">
        <v>47.53125</v>
      </c>
      <c r="D53" s="9">
        <v>47.25</v>
      </c>
      <c r="E53" s="9">
        <v>27.874181747436499</v>
      </c>
      <c r="F53" s="10">
        <v>751600</v>
      </c>
      <c r="G53">
        <f>MONTH(L53)</f>
        <v>1</v>
      </c>
      <c r="H53">
        <f>DAY(L53)</f>
        <v>17</v>
      </c>
      <c r="I53">
        <f>YEAR(L53)</f>
        <v>1994</v>
      </c>
      <c r="J53" t="str">
        <f>VLOOKUP(L53,Convert!D:G,4,0)</f>
        <v>1994Q1</v>
      </c>
      <c r="K53">
        <f>VLOOKUP(J53,GDP_Change!$E$9:$F$311,2,0)</f>
        <v>5.9</v>
      </c>
      <c r="L53" s="1">
        <v>34351</v>
      </c>
      <c r="M53" s="9">
        <v>47.375</v>
      </c>
      <c r="N53" s="11">
        <f>VLOOKUP(J53,GDP!$E$9:$H$312,4,0)</f>
        <v>1.4542965909577044E-2</v>
      </c>
      <c r="O53">
        <f>VLOOKUP(J53,GDP!$E$9:$F$312,2,0)</f>
        <v>7115.7</v>
      </c>
      <c r="P53" s="12">
        <f>IFERROR(VLOOKUP(L53,'yield-curve-rates-1990-2021'!A:B,2,0),P52)</f>
        <v>0</v>
      </c>
      <c r="Q53" s="12">
        <f>IFERROR(IF(VLOOKUP(L53,'DX-Y.NYB'!A:E,5,0)="null",Q52,VLOOKUP(L53,'DX-Y.NYB'!A:E,5,0)),Q52)</f>
        <v>96.830001999999993</v>
      </c>
      <c r="R53" s="12">
        <f>IFERROR(VLOOKUP(L53,UNRATE!A:B,2,0),R52)</f>
        <v>6.6</v>
      </c>
      <c r="S53" s="12">
        <f>IFERROR(VLOOKUP(L53,' All Em Total Nonfarm'!A:B,2,0),S52)</f>
        <v>111989</v>
      </c>
      <c r="T53" s="12">
        <f>IFERROR(VLOOKUP(L53,fredgraph!A:B,2,0),T52)</f>
        <v>2.7445499999999998</v>
      </c>
      <c r="U53" s="12">
        <f>IFERROR(VLOOKUP(L53,FEDFUNDS!A:B,2,0),U52)</f>
        <v>3.02</v>
      </c>
      <c r="V53" s="12"/>
      <c r="W53" s="12"/>
      <c r="X53" s="12"/>
    </row>
    <row r="54" spans="1:24" x14ac:dyDescent="0.25">
      <c r="A54" s="1" t="str">
        <f>TEXT(L54,"MM/DD/YYYY")</f>
        <v>01/24/1994</v>
      </c>
      <c r="B54" s="9">
        <v>47.34375</v>
      </c>
      <c r="C54" s="9">
        <v>48.03125</v>
      </c>
      <c r="D54" s="9">
        <v>47.09375</v>
      </c>
      <c r="E54" s="9">
        <v>28.168357849121001</v>
      </c>
      <c r="F54" s="10">
        <v>1530300</v>
      </c>
      <c r="G54">
        <f>MONTH(L54)</f>
        <v>1</v>
      </c>
      <c r="H54">
        <f>DAY(L54)</f>
        <v>24</v>
      </c>
      <c r="I54">
        <f>YEAR(L54)</f>
        <v>1994</v>
      </c>
      <c r="J54" t="str">
        <f>VLOOKUP(L54,Convert!D:G,4,0)</f>
        <v>1994Q1</v>
      </c>
      <c r="K54">
        <f>VLOOKUP(J54,GDP_Change!$E$9:$F$311,2,0)</f>
        <v>5.9</v>
      </c>
      <c r="L54" s="1">
        <v>34358</v>
      </c>
      <c r="M54" s="9">
        <v>47.875</v>
      </c>
      <c r="N54" s="11">
        <f>VLOOKUP(J54,GDP!$E$9:$H$312,4,0)</f>
        <v>1.4542965909577044E-2</v>
      </c>
      <c r="O54">
        <f>VLOOKUP(J54,GDP!$E$9:$F$312,2,0)</f>
        <v>7115.7</v>
      </c>
      <c r="P54" s="12">
        <f>IFERROR(VLOOKUP(L54,'yield-curve-rates-1990-2021'!A:B,2,0),P53)</f>
        <v>0</v>
      </c>
      <c r="Q54" s="12">
        <f>IFERROR(IF(VLOOKUP(L54,'DX-Y.NYB'!A:E,5,0)="null",Q53,VLOOKUP(L54,'DX-Y.NYB'!A:E,5,0)),Q53)</f>
        <v>96.540001000000004</v>
      </c>
      <c r="R54" s="12">
        <f>IFERROR(VLOOKUP(L54,UNRATE!A:B,2,0),R53)</f>
        <v>6.6</v>
      </c>
      <c r="S54" s="12">
        <f>IFERROR(VLOOKUP(L54,' All Em Total Nonfarm'!A:B,2,0),S53)</f>
        <v>111989</v>
      </c>
      <c r="T54" s="12">
        <f>IFERROR(VLOOKUP(L54,fredgraph!A:B,2,0),T53)</f>
        <v>2.7445499999999998</v>
      </c>
      <c r="U54" s="12">
        <f>IFERROR(VLOOKUP(L54,FEDFUNDS!A:B,2,0),U53)</f>
        <v>3.02</v>
      </c>
      <c r="V54" s="12"/>
      <c r="W54" s="12"/>
      <c r="X54" s="12"/>
    </row>
    <row r="55" spans="1:24" x14ac:dyDescent="0.25">
      <c r="A55" s="1" t="str">
        <f>TEXT(L55,"MM/DD/YYYY")</f>
        <v>01/31/1994</v>
      </c>
      <c r="B55" s="9">
        <v>48.0625</v>
      </c>
      <c r="C55" s="9">
        <v>48.3125</v>
      </c>
      <c r="D55" s="9">
        <v>46.96875</v>
      </c>
      <c r="E55" s="9">
        <v>27.635143280029201</v>
      </c>
      <c r="F55" s="10">
        <v>2794300</v>
      </c>
      <c r="G55">
        <f>MONTH(L55)</f>
        <v>1</v>
      </c>
      <c r="H55">
        <f>DAY(L55)</f>
        <v>31</v>
      </c>
      <c r="I55">
        <f>YEAR(L55)</f>
        <v>1994</v>
      </c>
      <c r="J55" t="str">
        <f>VLOOKUP(L55,Convert!D:G,4,0)</f>
        <v>1994Q1</v>
      </c>
      <c r="K55">
        <f>VLOOKUP(J55,GDP_Change!$E$9:$F$311,2,0)</f>
        <v>5.9</v>
      </c>
      <c r="L55" s="1">
        <v>34365</v>
      </c>
      <c r="M55" s="9">
        <v>46.96875</v>
      </c>
      <c r="N55" s="11">
        <f>VLOOKUP(J55,GDP!$E$9:$H$312,4,0)</f>
        <v>1.4542965909577044E-2</v>
      </c>
      <c r="O55">
        <f>VLOOKUP(J55,GDP!$E$9:$F$312,2,0)</f>
        <v>7115.7</v>
      </c>
      <c r="P55" s="12">
        <f>IFERROR(VLOOKUP(L55,'yield-curve-rates-1990-2021'!A:B,2,0),P54)</f>
        <v>0</v>
      </c>
      <c r="Q55" s="12">
        <f>IFERROR(IF(VLOOKUP(L55,'DX-Y.NYB'!A:E,5,0)="null",Q54,VLOOKUP(L55,'DX-Y.NYB'!A:E,5,0)),Q54)</f>
        <v>95.589995999999999</v>
      </c>
      <c r="R55" s="12">
        <f>IFERROR(VLOOKUP(L55,UNRATE!A:B,2,0),R54)</f>
        <v>6.6</v>
      </c>
      <c r="S55" s="12">
        <f>IFERROR(VLOOKUP(L55,' All Em Total Nonfarm'!A:B,2,0),S54)</f>
        <v>111989</v>
      </c>
      <c r="T55" s="12">
        <f>IFERROR(VLOOKUP(L55,fredgraph!A:B,2,0),T54)</f>
        <v>2.7445499999999998</v>
      </c>
      <c r="U55" s="12">
        <f>IFERROR(VLOOKUP(L55,FEDFUNDS!A:B,2,0),U54)</f>
        <v>3.02</v>
      </c>
      <c r="V55" s="12"/>
      <c r="W55" s="12"/>
      <c r="X55" s="12"/>
    </row>
    <row r="56" spans="1:24" x14ac:dyDescent="0.25">
      <c r="A56" s="1" t="str">
        <f>TEXT(L56,"MM/DD/YYYY")</f>
        <v>02/07/1994</v>
      </c>
      <c r="B56" s="9">
        <v>46.84375</v>
      </c>
      <c r="C56" s="9">
        <v>47.4375</v>
      </c>
      <c r="D56" s="9">
        <v>46.8125</v>
      </c>
      <c r="E56" s="9">
        <v>27.745487213134702</v>
      </c>
      <c r="F56" s="10">
        <v>2252500</v>
      </c>
      <c r="G56">
        <f>MONTH(L56)</f>
        <v>2</v>
      </c>
      <c r="H56">
        <f>DAY(L56)</f>
        <v>7</v>
      </c>
      <c r="I56">
        <f>YEAR(L56)</f>
        <v>1994</v>
      </c>
      <c r="J56" t="str">
        <f>VLOOKUP(L56,Convert!D:G,4,0)</f>
        <v>1994Q1</v>
      </c>
      <c r="K56">
        <f>VLOOKUP(J56,GDP_Change!$E$9:$F$311,2,0)</f>
        <v>5.9</v>
      </c>
      <c r="L56" s="1">
        <v>34372</v>
      </c>
      <c r="M56" s="9">
        <v>47.15625</v>
      </c>
      <c r="N56" s="11">
        <f>VLOOKUP(J56,GDP!$E$9:$H$312,4,0)</f>
        <v>1.4542965909577044E-2</v>
      </c>
      <c r="O56">
        <f>VLOOKUP(J56,GDP!$E$9:$F$312,2,0)</f>
        <v>7115.7</v>
      </c>
      <c r="P56" s="12">
        <f>IFERROR(VLOOKUP(L56,'yield-curve-rates-1990-2021'!A:B,2,0),P55)</f>
        <v>0</v>
      </c>
      <c r="Q56" s="12">
        <f>IFERROR(IF(VLOOKUP(L56,'DX-Y.NYB'!A:E,5,0)="null",Q55,VLOOKUP(L56,'DX-Y.NYB'!A:E,5,0)),Q55)</f>
        <v>96.639999000000003</v>
      </c>
      <c r="R56" s="12">
        <f>IFERROR(VLOOKUP(L56,UNRATE!A:B,2,0),R55)</f>
        <v>6.6</v>
      </c>
      <c r="S56" s="12">
        <f>IFERROR(VLOOKUP(L56,' All Em Total Nonfarm'!A:B,2,0),S55)</f>
        <v>111989</v>
      </c>
      <c r="T56" s="12">
        <f>IFERROR(VLOOKUP(L56,fredgraph!A:B,2,0),T55)</f>
        <v>2.7445499999999998</v>
      </c>
      <c r="U56" s="12">
        <f>IFERROR(VLOOKUP(L56,FEDFUNDS!A:B,2,0),U55)</f>
        <v>3.02</v>
      </c>
      <c r="V56" s="12"/>
      <c r="W56" s="12"/>
      <c r="X56" s="12"/>
    </row>
    <row r="57" spans="1:24" x14ac:dyDescent="0.25">
      <c r="A57" s="1" t="str">
        <f>TEXT(L57,"MM/DD/YYYY")</f>
        <v>02/14/1994</v>
      </c>
      <c r="B57" s="9">
        <v>47.0625</v>
      </c>
      <c r="C57" s="9">
        <v>47.6875</v>
      </c>
      <c r="D57" s="9">
        <v>46.75</v>
      </c>
      <c r="E57" s="9">
        <v>27.5800056457519</v>
      </c>
      <c r="F57" s="10">
        <v>4060100</v>
      </c>
      <c r="G57">
        <f>MONTH(L57)</f>
        <v>2</v>
      </c>
      <c r="H57">
        <f>DAY(L57)</f>
        <v>14</v>
      </c>
      <c r="I57">
        <f>YEAR(L57)</f>
        <v>1994</v>
      </c>
      <c r="J57" t="str">
        <f>VLOOKUP(L57,Convert!D:G,4,0)</f>
        <v>1994Q1</v>
      </c>
      <c r="K57">
        <f>VLOOKUP(J57,GDP_Change!$E$9:$F$311,2,0)</f>
        <v>5.9</v>
      </c>
      <c r="L57" s="1">
        <v>34379</v>
      </c>
      <c r="M57" s="9">
        <v>46.875</v>
      </c>
      <c r="N57" s="11">
        <f>VLOOKUP(J57,GDP!$E$9:$H$312,4,0)</f>
        <v>1.4542965909577044E-2</v>
      </c>
      <c r="O57">
        <f>VLOOKUP(J57,GDP!$E$9:$F$312,2,0)</f>
        <v>7115.7</v>
      </c>
      <c r="P57" s="12">
        <f>IFERROR(VLOOKUP(L57,'yield-curve-rates-1990-2021'!A:B,2,0),P56)</f>
        <v>0</v>
      </c>
      <c r="Q57" s="12">
        <f>IFERROR(IF(VLOOKUP(L57,'DX-Y.NYB'!A:E,5,0)="null",Q56,VLOOKUP(L57,'DX-Y.NYB'!A:E,5,0)),Q56)</f>
        <v>94.910004000000001</v>
      </c>
      <c r="R57" s="12">
        <f>IFERROR(VLOOKUP(L57,UNRATE!A:B,2,0),R56)</f>
        <v>6.6</v>
      </c>
      <c r="S57" s="12">
        <f>IFERROR(VLOOKUP(L57,' All Em Total Nonfarm'!A:B,2,0),S56)</f>
        <v>111989</v>
      </c>
      <c r="T57" s="12">
        <f>IFERROR(VLOOKUP(L57,fredgraph!A:B,2,0),T56)</f>
        <v>2.7445499999999998</v>
      </c>
      <c r="U57" s="12">
        <f>IFERROR(VLOOKUP(L57,FEDFUNDS!A:B,2,0),U56)</f>
        <v>3.02</v>
      </c>
      <c r="V57" s="12"/>
      <c r="W57" s="12"/>
      <c r="X57" s="12"/>
    </row>
    <row r="58" spans="1:24" x14ac:dyDescent="0.25">
      <c r="A58" s="1" t="str">
        <f>TEXT(L58,"MM/DD/YYYY")</f>
        <v>02/21/1994</v>
      </c>
      <c r="B58" s="9">
        <v>47</v>
      </c>
      <c r="C58" s="9">
        <v>47.4375</v>
      </c>
      <c r="D58" s="9">
        <v>46.5625</v>
      </c>
      <c r="E58" s="9">
        <v>27.543235778808501</v>
      </c>
      <c r="F58" s="10">
        <v>1848300</v>
      </c>
      <c r="G58">
        <f>MONTH(L58)</f>
        <v>2</v>
      </c>
      <c r="H58">
        <f>DAY(L58)</f>
        <v>21</v>
      </c>
      <c r="I58">
        <f>YEAR(L58)</f>
        <v>1994</v>
      </c>
      <c r="J58" t="str">
        <f>VLOOKUP(L58,Convert!D:G,4,0)</f>
        <v>1994Q1</v>
      </c>
      <c r="K58">
        <f>VLOOKUP(J58,GDP_Change!$E$9:$F$311,2,0)</f>
        <v>5.9</v>
      </c>
      <c r="L58" s="1">
        <v>34386</v>
      </c>
      <c r="M58" s="9">
        <v>46.8125</v>
      </c>
      <c r="N58" s="11">
        <f>VLOOKUP(J58,GDP!$E$9:$H$312,4,0)</f>
        <v>1.4542965909577044E-2</v>
      </c>
      <c r="O58">
        <f>VLOOKUP(J58,GDP!$E$9:$F$312,2,0)</f>
        <v>7115.7</v>
      </c>
      <c r="P58" s="12">
        <f>IFERROR(VLOOKUP(L58,'yield-curve-rates-1990-2021'!A:B,2,0),P57)</f>
        <v>0</v>
      </c>
      <c r="Q58" s="12">
        <f>IFERROR(IF(VLOOKUP(L58,'DX-Y.NYB'!A:E,5,0)="null",Q57,VLOOKUP(L58,'DX-Y.NYB'!A:E,5,0)),Q57)</f>
        <v>94.599997999999999</v>
      </c>
      <c r="R58" s="12">
        <f>IFERROR(VLOOKUP(L58,UNRATE!A:B,2,0),R57)</f>
        <v>6.6</v>
      </c>
      <c r="S58" s="12">
        <f>IFERROR(VLOOKUP(L58,' All Em Total Nonfarm'!A:B,2,0),S57)</f>
        <v>111989</v>
      </c>
      <c r="T58" s="12">
        <f>IFERROR(VLOOKUP(L58,fredgraph!A:B,2,0),T57)</f>
        <v>2.7445499999999998</v>
      </c>
      <c r="U58" s="12">
        <f>IFERROR(VLOOKUP(L58,FEDFUNDS!A:B,2,0),U57)</f>
        <v>3.02</v>
      </c>
      <c r="V58" s="12"/>
      <c r="W58" s="12"/>
      <c r="X58" s="12"/>
    </row>
    <row r="59" spans="1:24" x14ac:dyDescent="0.25">
      <c r="A59" s="1" t="str">
        <f>TEXT(L59,"MM/DD/YYYY")</f>
        <v>02/28/1994</v>
      </c>
      <c r="B59" s="9">
        <v>46.9375</v>
      </c>
      <c r="C59" s="9">
        <v>47.0625</v>
      </c>
      <c r="D59" s="9">
        <v>45.90625</v>
      </c>
      <c r="E59" s="9">
        <v>27.469676971435501</v>
      </c>
      <c r="F59" s="10">
        <v>2157100</v>
      </c>
      <c r="G59">
        <f>MONTH(L59)</f>
        <v>2</v>
      </c>
      <c r="H59">
        <f>DAY(L59)</f>
        <v>28</v>
      </c>
      <c r="I59">
        <f>YEAR(L59)</f>
        <v>1994</v>
      </c>
      <c r="J59" t="str">
        <f>VLOOKUP(L59,Convert!D:G,4,0)</f>
        <v>1994Q1</v>
      </c>
      <c r="K59">
        <f>VLOOKUP(J59,GDP_Change!$E$9:$F$311,2,0)</f>
        <v>5.9</v>
      </c>
      <c r="L59" s="1">
        <v>34393</v>
      </c>
      <c r="M59" s="9">
        <v>46.6875</v>
      </c>
      <c r="N59" s="11">
        <f>VLOOKUP(J59,GDP!$E$9:$H$312,4,0)</f>
        <v>1.4542965909577044E-2</v>
      </c>
      <c r="O59">
        <f>VLOOKUP(J59,GDP!$E$9:$F$312,2,0)</f>
        <v>7115.7</v>
      </c>
      <c r="P59" s="12">
        <f>IFERROR(VLOOKUP(L59,'yield-curve-rates-1990-2021'!A:B,2,0),P58)</f>
        <v>0</v>
      </c>
      <c r="Q59" s="12">
        <f>IFERROR(IF(VLOOKUP(L59,'DX-Y.NYB'!A:E,5,0)="null",Q58,VLOOKUP(L59,'DX-Y.NYB'!A:E,5,0)),Q58)</f>
        <v>94.550003000000004</v>
      </c>
      <c r="R59" s="12">
        <f>IFERROR(VLOOKUP(L59,UNRATE!A:B,2,0),R58)</f>
        <v>6.6</v>
      </c>
      <c r="S59" s="12">
        <f>IFERROR(VLOOKUP(L59,' All Em Total Nonfarm'!A:B,2,0),S58)</f>
        <v>111989</v>
      </c>
      <c r="T59" s="12">
        <f>IFERROR(VLOOKUP(L59,fredgraph!A:B,2,0),T58)</f>
        <v>2.7445499999999998</v>
      </c>
      <c r="U59" s="12">
        <f>IFERROR(VLOOKUP(L59,FEDFUNDS!A:B,2,0),U58)</f>
        <v>3.02</v>
      </c>
      <c r="V59" s="12"/>
      <c r="W59" s="12"/>
      <c r="X59" s="12"/>
    </row>
    <row r="60" spans="1:24" x14ac:dyDescent="0.25">
      <c r="A60" s="1" t="str">
        <f>TEXT(L60,"MM/DD/YYYY")</f>
        <v>03/07/1994</v>
      </c>
      <c r="B60" s="9">
        <v>46.84375</v>
      </c>
      <c r="C60" s="9">
        <v>47</v>
      </c>
      <c r="D60" s="9">
        <v>46.40625</v>
      </c>
      <c r="E60" s="9">
        <v>27.561595916748001</v>
      </c>
      <c r="F60" s="10">
        <v>4704200</v>
      </c>
      <c r="G60">
        <f>MONTH(L60)</f>
        <v>3</v>
      </c>
      <c r="H60">
        <f>DAY(L60)</f>
        <v>7</v>
      </c>
      <c r="I60">
        <f>YEAR(L60)</f>
        <v>1994</v>
      </c>
      <c r="J60" t="str">
        <f>VLOOKUP(L60,Convert!D:G,4,0)</f>
        <v>1994Q1</v>
      </c>
      <c r="K60">
        <f>VLOOKUP(J60,GDP_Change!$E$9:$F$311,2,0)</f>
        <v>5.9</v>
      </c>
      <c r="L60" s="1">
        <v>34400</v>
      </c>
      <c r="M60" s="9">
        <v>46.84375</v>
      </c>
      <c r="N60" s="11">
        <f>VLOOKUP(J60,GDP!$E$9:$H$312,4,0)</f>
        <v>1.4542965909577044E-2</v>
      </c>
      <c r="O60">
        <f>VLOOKUP(J60,GDP!$E$9:$F$312,2,0)</f>
        <v>7115.7</v>
      </c>
      <c r="P60" s="12">
        <f>IFERROR(VLOOKUP(L60,'yield-curve-rates-1990-2021'!A:B,2,0),P59)</f>
        <v>0</v>
      </c>
      <c r="Q60" s="12">
        <f>IFERROR(IF(VLOOKUP(L60,'DX-Y.NYB'!A:E,5,0)="null",Q59,VLOOKUP(L60,'DX-Y.NYB'!A:E,5,0)),Q59)</f>
        <v>95.230002999999996</v>
      </c>
      <c r="R60" s="12">
        <f>IFERROR(VLOOKUP(L60,UNRATE!A:B,2,0),R59)</f>
        <v>6.6</v>
      </c>
      <c r="S60" s="12">
        <f>IFERROR(VLOOKUP(L60,' All Em Total Nonfarm'!A:B,2,0),S59)</f>
        <v>111989</v>
      </c>
      <c r="T60" s="12">
        <f>IFERROR(VLOOKUP(L60,fredgraph!A:B,2,0),T59)</f>
        <v>2.7445499999999998</v>
      </c>
      <c r="U60" s="12">
        <f>IFERROR(VLOOKUP(L60,FEDFUNDS!A:B,2,0),U59)</f>
        <v>3.02</v>
      </c>
      <c r="V60" s="12"/>
      <c r="W60" s="12"/>
      <c r="X60" s="12"/>
    </row>
    <row r="61" spans="1:24" x14ac:dyDescent="0.25">
      <c r="A61" s="1" t="str">
        <f>TEXT(L61,"MM/DD/YYYY")</f>
        <v>03/14/1994</v>
      </c>
      <c r="B61" s="9">
        <v>47.03125</v>
      </c>
      <c r="C61" s="9">
        <v>47.3125</v>
      </c>
      <c r="D61" s="9">
        <v>46.71875</v>
      </c>
      <c r="E61" s="9">
        <v>27.635143280029201</v>
      </c>
      <c r="F61" s="10">
        <v>2048500</v>
      </c>
      <c r="G61">
        <f>MONTH(L61)</f>
        <v>3</v>
      </c>
      <c r="H61">
        <f>DAY(L61)</f>
        <v>14</v>
      </c>
      <c r="I61">
        <f>YEAR(L61)</f>
        <v>1994</v>
      </c>
      <c r="J61" t="str">
        <f>VLOOKUP(L61,Convert!D:G,4,0)</f>
        <v>1994Q1</v>
      </c>
      <c r="K61">
        <f>VLOOKUP(J61,GDP_Change!$E$9:$F$311,2,0)</f>
        <v>5.9</v>
      </c>
      <c r="L61" s="1">
        <v>34407</v>
      </c>
      <c r="M61" s="9">
        <v>46.96875</v>
      </c>
      <c r="N61" s="11">
        <f>VLOOKUP(J61,GDP!$E$9:$H$312,4,0)</f>
        <v>1.4542965909577044E-2</v>
      </c>
      <c r="O61">
        <f>VLOOKUP(J61,GDP!$E$9:$F$312,2,0)</f>
        <v>7115.7</v>
      </c>
      <c r="P61" s="12">
        <f>IFERROR(VLOOKUP(L61,'yield-curve-rates-1990-2021'!A:B,2,0),P60)</f>
        <v>0</v>
      </c>
      <c r="Q61" s="12">
        <f>IFERROR(IF(VLOOKUP(L61,'DX-Y.NYB'!A:E,5,0)="null",Q60,VLOOKUP(L61,'DX-Y.NYB'!A:E,5,0)),Q60)</f>
        <v>94.230002999999996</v>
      </c>
      <c r="R61" s="12">
        <f>IFERROR(VLOOKUP(L61,UNRATE!A:B,2,0),R60)</f>
        <v>6.6</v>
      </c>
      <c r="S61" s="12">
        <f>IFERROR(VLOOKUP(L61,' All Em Total Nonfarm'!A:B,2,0),S60)</f>
        <v>111989</v>
      </c>
      <c r="T61" s="12">
        <f>IFERROR(VLOOKUP(L61,fredgraph!A:B,2,0),T60)</f>
        <v>2.7445499999999998</v>
      </c>
      <c r="U61" s="12">
        <f>IFERROR(VLOOKUP(L61,FEDFUNDS!A:B,2,0),U60)</f>
        <v>3.02</v>
      </c>
      <c r="V61" s="12"/>
      <c r="W61" s="12"/>
      <c r="X61" s="12"/>
    </row>
    <row r="62" spans="1:24" x14ac:dyDescent="0.25">
      <c r="A62" s="1" t="str">
        <f>TEXT(L62,"MM/DD/YYYY")</f>
        <v>03/21/1994</v>
      </c>
      <c r="B62" s="9">
        <v>46.8125</v>
      </c>
      <c r="C62" s="9">
        <v>47.0625</v>
      </c>
      <c r="D62" s="9">
        <v>45.9375</v>
      </c>
      <c r="E62" s="9">
        <v>27.184310913085898</v>
      </c>
      <c r="F62" s="10">
        <v>2760400</v>
      </c>
      <c r="G62">
        <f>MONTH(L62)</f>
        <v>3</v>
      </c>
      <c r="H62">
        <f>DAY(L62)</f>
        <v>21</v>
      </c>
      <c r="I62">
        <f>YEAR(L62)</f>
        <v>1994</v>
      </c>
      <c r="J62" t="str">
        <f>VLOOKUP(L62,Convert!D:G,4,0)</f>
        <v>1994Q1</v>
      </c>
      <c r="K62">
        <f>VLOOKUP(J62,GDP_Change!$E$9:$F$311,2,0)</f>
        <v>5.9</v>
      </c>
      <c r="L62" s="1">
        <v>34414</v>
      </c>
      <c r="M62" s="9">
        <v>45.9375</v>
      </c>
      <c r="N62" s="11">
        <f>VLOOKUP(J62,GDP!$E$9:$H$312,4,0)</f>
        <v>1.4542965909577044E-2</v>
      </c>
      <c r="O62">
        <f>VLOOKUP(J62,GDP!$E$9:$F$312,2,0)</f>
        <v>7115.7</v>
      </c>
      <c r="P62" s="12">
        <f>IFERROR(VLOOKUP(L62,'yield-curve-rates-1990-2021'!A:B,2,0),P61)</f>
        <v>0</v>
      </c>
      <c r="Q62" s="12">
        <f>IFERROR(IF(VLOOKUP(L62,'DX-Y.NYB'!A:E,5,0)="null",Q61,VLOOKUP(L62,'DX-Y.NYB'!A:E,5,0)),Q61)</f>
        <v>94.419998000000007</v>
      </c>
      <c r="R62" s="12">
        <f>IFERROR(VLOOKUP(L62,UNRATE!A:B,2,0),R61)</f>
        <v>6.6</v>
      </c>
      <c r="S62" s="12">
        <f>IFERROR(VLOOKUP(L62,' All Em Total Nonfarm'!A:B,2,0),S61)</f>
        <v>111989</v>
      </c>
      <c r="T62" s="12">
        <f>IFERROR(VLOOKUP(L62,fredgraph!A:B,2,0),T61)</f>
        <v>2.7445499999999998</v>
      </c>
      <c r="U62" s="12">
        <f>IFERROR(VLOOKUP(L62,FEDFUNDS!A:B,2,0),U61)</f>
        <v>3.02</v>
      </c>
      <c r="V62" s="12"/>
      <c r="W62" s="12"/>
      <c r="X62" s="12"/>
    </row>
    <row r="63" spans="1:24" x14ac:dyDescent="0.25">
      <c r="A63" s="1" t="str">
        <f>TEXT(L63,"MM/DD/YYYY")</f>
        <v>03/28/1994</v>
      </c>
      <c r="B63" s="9">
        <v>46</v>
      </c>
      <c r="C63" s="9">
        <v>46.0625</v>
      </c>
      <c r="D63" s="9">
        <v>43.53125</v>
      </c>
      <c r="E63" s="9">
        <v>26.3891201019287</v>
      </c>
      <c r="F63" s="10">
        <v>3368300</v>
      </c>
      <c r="G63">
        <f>MONTH(L63)</f>
        <v>3</v>
      </c>
      <c r="H63">
        <f>DAY(L63)</f>
        <v>28</v>
      </c>
      <c r="I63">
        <f>YEAR(L63)</f>
        <v>1994</v>
      </c>
      <c r="J63" t="str">
        <f>VLOOKUP(L63,Convert!D:G,4,0)</f>
        <v>1994Q1</v>
      </c>
      <c r="K63">
        <f>VLOOKUP(J63,GDP_Change!$E$9:$F$311,2,0)</f>
        <v>5.9</v>
      </c>
      <c r="L63" s="1">
        <v>34421</v>
      </c>
      <c r="M63" s="9">
        <v>44.59375</v>
      </c>
      <c r="N63" s="11">
        <f>VLOOKUP(J63,GDP!$E$9:$H$312,4,0)</f>
        <v>1.4542965909577044E-2</v>
      </c>
      <c r="O63">
        <f>VLOOKUP(J63,GDP!$E$9:$F$312,2,0)</f>
        <v>7115.7</v>
      </c>
      <c r="P63" s="12">
        <f>IFERROR(VLOOKUP(L63,'yield-curve-rates-1990-2021'!A:B,2,0),P62)</f>
        <v>0</v>
      </c>
      <c r="Q63" s="12">
        <f>IFERROR(IF(VLOOKUP(L63,'DX-Y.NYB'!A:E,5,0)="null",Q62,VLOOKUP(L63,'DX-Y.NYB'!A:E,5,0)),Q62)</f>
        <v>93.489998</v>
      </c>
      <c r="R63" s="12">
        <f>IFERROR(VLOOKUP(L63,UNRATE!A:B,2,0),R62)</f>
        <v>6.6</v>
      </c>
      <c r="S63" s="12">
        <f>IFERROR(VLOOKUP(L63,' All Em Total Nonfarm'!A:B,2,0),S62)</f>
        <v>111989</v>
      </c>
      <c r="T63" s="12">
        <f>IFERROR(VLOOKUP(L63,fredgraph!A:B,2,0),T62)</f>
        <v>2.7445499999999998</v>
      </c>
      <c r="U63" s="12">
        <f>IFERROR(VLOOKUP(L63,FEDFUNDS!A:B,2,0),U62)</f>
        <v>3.02</v>
      </c>
      <c r="V63" s="12"/>
      <c r="W63" s="12"/>
      <c r="X63" s="12"/>
    </row>
    <row r="64" spans="1:24" x14ac:dyDescent="0.25">
      <c r="A64" s="1" t="str">
        <f>TEXT(L64,"MM/DD/YYYY")</f>
        <v>04/04/1994</v>
      </c>
      <c r="B64" s="9">
        <v>43.34375</v>
      </c>
      <c r="C64" s="9">
        <v>45.125</v>
      </c>
      <c r="D64" s="9">
        <v>43.34375</v>
      </c>
      <c r="E64" s="9">
        <v>26.4445991516113</v>
      </c>
      <c r="F64" s="10">
        <v>5231300</v>
      </c>
      <c r="G64">
        <f>MONTH(L64)</f>
        <v>4</v>
      </c>
      <c r="H64">
        <f>DAY(L64)</f>
        <v>4</v>
      </c>
      <c r="I64">
        <f>YEAR(L64)</f>
        <v>1994</v>
      </c>
      <c r="J64" t="str">
        <f>VLOOKUP(L64,Convert!D:G,4,0)</f>
        <v>1994Q2</v>
      </c>
      <c r="K64">
        <f>VLOOKUP(J64,GDP_Change!$E$9:$F$311,2,0)</f>
        <v>7.6</v>
      </c>
      <c r="L64" s="1">
        <v>34428</v>
      </c>
      <c r="M64" s="9">
        <v>44.6875</v>
      </c>
      <c r="N64" s="11">
        <f>VLOOKUP(J64,GDP!$E$9:$H$312,4,0)</f>
        <v>1.8438101662520801E-2</v>
      </c>
      <c r="O64">
        <f>VLOOKUP(J64,GDP!$E$9:$F$312,2,0)</f>
        <v>7246.9</v>
      </c>
      <c r="P64" s="12">
        <f>IFERROR(VLOOKUP(L64,'yield-curve-rates-1990-2021'!A:B,2,0),P63)</f>
        <v>0</v>
      </c>
      <c r="Q64" s="12">
        <f>IFERROR(IF(VLOOKUP(L64,'DX-Y.NYB'!A:E,5,0)="null",Q63,VLOOKUP(L64,'DX-Y.NYB'!A:E,5,0)),Q63)</f>
        <v>94.32</v>
      </c>
      <c r="R64" s="12">
        <f>IFERROR(VLOOKUP(L64,UNRATE!A:B,2,0),R63)</f>
        <v>6.6</v>
      </c>
      <c r="S64" s="12">
        <f>IFERROR(VLOOKUP(L64,' All Em Total Nonfarm'!A:B,2,0),S63)</f>
        <v>111989</v>
      </c>
      <c r="T64" s="12">
        <f>IFERROR(VLOOKUP(L64,fredgraph!A:B,2,0),T63)</f>
        <v>2.7445499999999998</v>
      </c>
      <c r="U64" s="12">
        <f>IFERROR(VLOOKUP(L64,FEDFUNDS!A:B,2,0),U63)</f>
        <v>3.02</v>
      </c>
      <c r="V64" s="12"/>
      <c r="W64" s="12"/>
      <c r="X64" s="12"/>
    </row>
    <row r="65" spans="1:24" x14ac:dyDescent="0.25">
      <c r="A65" s="1" t="str">
        <f>TEXT(L65,"MM/DD/YYYY")</f>
        <v>04/11/1994</v>
      </c>
      <c r="B65" s="9">
        <v>44.8125</v>
      </c>
      <c r="C65" s="9">
        <v>45.0625</v>
      </c>
      <c r="D65" s="9">
        <v>44.25</v>
      </c>
      <c r="E65" s="9">
        <v>26.3891201019287</v>
      </c>
      <c r="F65" s="10">
        <v>2783800</v>
      </c>
      <c r="G65">
        <f>MONTH(L65)</f>
        <v>4</v>
      </c>
      <c r="H65">
        <f>DAY(L65)</f>
        <v>11</v>
      </c>
      <c r="I65">
        <f>YEAR(L65)</f>
        <v>1994</v>
      </c>
      <c r="J65" t="str">
        <f>VLOOKUP(L65,Convert!D:G,4,0)</f>
        <v>1994Q2</v>
      </c>
      <c r="K65">
        <f>VLOOKUP(J65,GDP_Change!$E$9:$F$311,2,0)</f>
        <v>7.6</v>
      </c>
      <c r="L65" s="1">
        <v>34435</v>
      </c>
      <c r="M65" s="9">
        <v>44.59375</v>
      </c>
      <c r="N65" s="11">
        <f>VLOOKUP(J65,GDP!$E$9:$H$312,4,0)</f>
        <v>1.8438101662520801E-2</v>
      </c>
      <c r="O65">
        <f>VLOOKUP(J65,GDP!$E$9:$F$312,2,0)</f>
        <v>7246.9</v>
      </c>
      <c r="P65" s="12">
        <f>IFERROR(VLOOKUP(L65,'yield-curve-rates-1990-2021'!A:B,2,0),P64)</f>
        <v>0</v>
      </c>
      <c r="Q65" s="12">
        <f>IFERROR(IF(VLOOKUP(L65,'DX-Y.NYB'!A:E,5,0)="null",Q64,VLOOKUP(L65,'DX-Y.NYB'!A:E,5,0)),Q64)</f>
        <v>94.709998999999996</v>
      </c>
      <c r="R65" s="12">
        <f>IFERROR(VLOOKUP(L65,UNRATE!A:B,2,0),R64)</f>
        <v>6.6</v>
      </c>
      <c r="S65" s="12">
        <f>IFERROR(VLOOKUP(L65,' All Em Total Nonfarm'!A:B,2,0),S64)</f>
        <v>111989</v>
      </c>
      <c r="T65" s="12">
        <f>IFERROR(VLOOKUP(L65,fredgraph!A:B,2,0),T64)</f>
        <v>2.7445499999999998</v>
      </c>
      <c r="U65" s="12">
        <f>IFERROR(VLOOKUP(L65,FEDFUNDS!A:B,2,0),U64)</f>
        <v>3.02</v>
      </c>
      <c r="V65" s="12"/>
      <c r="W65" s="12"/>
      <c r="X65" s="12"/>
    </row>
    <row r="66" spans="1:24" x14ac:dyDescent="0.25">
      <c r="A66" s="1" t="str">
        <f>TEXT(L66,"MM/DD/YYYY")</f>
        <v>04/18/1994</v>
      </c>
      <c r="B66" s="9">
        <v>44.640625</v>
      </c>
      <c r="C66" s="9">
        <v>45.046875</v>
      </c>
      <c r="D66" s="9">
        <v>43.984375</v>
      </c>
      <c r="E66" s="9">
        <v>26.546319961547798</v>
      </c>
      <c r="F66" s="10">
        <v>1851400</v>
      </c>
      <c r="G66">
        <f>MONTH(L66)</f>
        <v>4</v>
      </c>
      <c r="H66">
        <f>DAY(L66)</f>
        <v>18</v>
      </c>
      <c r="I66">
        <f>YEAR(L66)</f>
        <v>1994</v>
      </c>
      <c r="J66" t="str">
        <f>VLOOKUP(L66,Convert!D:G,4,0)</f>
        <v>1994Q2</v>
      </c>
      <c r="K66">
        <f>VLOOKUP(J66,GDP_Change!$E$9:$F$311,2,0)</f>
        <v>7.6</v>
      </c>
      <c r="L66" s="1">
        <v>34442</v>
      </c>
      <c r="M66" s="9">
        <v>44.859375</v>
      </c>
      <c r="N66" s="11">
        <f>VLOOKUP(J66,GDP!$E$9:$H$312,4,0)</f>
        <v>1.8438101662520801E-2</v>
      </c>
      <c r="O66">
        <f>VLOOKUP(J66,GDP!$E$9:$F$312,2,0)</f>
        <v>7246.9</v>
      </c>
      <c r="P66" s="12">
        <f>IFERROR(VLOOKUP(L66,'yield-curve-rates-1990-2021'!A:B,2,0),P65)</f>
        <v>0</v>
      </c>
      <c r="Q66" s="12">
        <f>IFERROR(IF(VLOOKUP(L66,'DX-Y.NYB'!A:E,5,0)="null",Q65,VLOOKUP(L66,'DX-Y.NYB'!A:E,5,0)),Q65)</f>
        <v>94.639999000000003</v>
      </c>
      <c r="R66" s="12">
        <f>IFERROR(VLOOKUP(L66,UNRATE!A:B,2,0),R65)</f>
        <v>6.6</v>
      </c>
      <c r="S66" s="12">
        <f>IFERROR(VLOOKUP(L66,' All Em Total Nonfarm'!A:B,2,0),S65)</f>
        <v>111989</v>
      </c>
      <c r="T66" s="12">
        <f>IFERROR(VLOOKUP(L66,fredgraph!A:B,2,0),T65)</f>
        <v>2.7445499999999998</v>
      </c>
      <c r="U66" s="12">
        <f>IFERROR(VLOOKUP(L66,FEDFUNDS!A:B,2,0),U65)</f>
        <v>3.02</v>
      </c>
      <c r="V66" s="12"/>
      <c r="W66" s="12"/>
      <c r="X66" s="12"/>
    </row>
    <row r="67" spans="1:24" x14ac:dyDescent="0.25">
      <c r="A67" s="1" t="str">
        <f>TEXT(L67,"MM/DD/YYYY")</f>
        <v>04/25/1994</v>
      </c>
      <c r="B67" s="9">
        <v>44.84375</v>
      </c>
      <c r="C67" s="9">
        <v>45.359375</v>
      </c>
      <c r="D67" s="9">
        <v>44.8125</v>
      </c>
      <c r="E67" s="9">
        <v>26.685003280639599</v>
      </c>
      <c r="F67" s="10">
        <v>1562500</v>
      </c>
      <c r="G67">
        <f>MONTH(L67)</f>
        <v>4</v>
      </c>
      <c r="H67">
        <f>DAY(L67)</f>
        <v>25</v>
      </c>
      <c r="I67">
        <f>YEAR(L67)</f>
        <v>1994</v>
      </c>
      <c r="J67" t="str">
        <f>VLOOKUP(L67,Convert!D:G,4,0)</f>
        <v>1994Q2</v>
      </c>
      <c r="K67">
        <f>VLOOKUP(J67,GDP_Change!$E$9:$F$311,2,0)</f>
        <v>7.6</v>
      </c>
      <c r="L67" s="1">
        <v>34449</v>
      </c>
      <c r="M67" s="9">
        <v>45.09375</v>
      </c>
      <c r="N67" s="11">
        <f>VLOOKUP(J67,GDP!$E$9:$H$312,4,0)</f>
        <v>1.8438101662520801E-2</v>
      </c>
      <c r="O67">
        <f>VLOOKUP(J67,GDP!$E$9:$F$312,2,0)</f>
        <v>7246.9</v>
      </c>
      <c r="P67" s="12">
        <f>IFERROR(VLOOKUP(L67,'yield-curve-rates-1990-2021'!A:B,2,0),P66)</f>
        <v>0</v>
      </c>
      <c r="Q67" s="12">
        <f>IFERROR(IF(VLOOKUP(L67,'DX-Y.NYB'!A:E,5,0)="null",Q66,VLOOKUP(L67,'DX-Y.NYB'!A:E,5,0)),Q66)</f>
        <v>93.599997999999999</v>
      </c>
      <c r="R67" s="12">
        <f>IFERROR(VLOOKUP(L67,UNRATE!A:B,2,0),R66)</f>
        <v>6.6</v>
      </c>
      <c r="S67" s="12">
        <f>IFERROR(VLOOKUP(L67,' All Em Total Nonfarm'!A:B,2,0),S66)</f>
        <v>111989</v>
      </c>
      <c r="T67" s="12">
        <f>IFERROR(VLOOKUP(L67,fredgraph!A:B,2,0),T66)</f>
        <v>2.7445499999999998</v>
      </c>
      <c r="U67" s="12">
        <f>IFERROR(VLOOKUP(L67,FEDFUNDS!A:B,2,0),U66)</f>
        <v>3.02</v>
      </c>
      <c r="V67" s="12"/>
      <c r="W67" s="12"/>
      <c r="X67" s="12"/>
    </row>
    <row r="68" spans="1:24" x14ac:dyDescent="0.25">
      <c r="A68" s="1" t="str">
        <f>TEXT(L68,"MM/DD/YYYY")</f>
        <v>05/02/1994</v>
      </c>
      <c r="B68" s="9">
        <v>45.09375</v>
      </c>
      <c r="C68" s="9">
        <v>45.71875</v>
      </c>
      <c r="D68" s="9">
        <v>44.59375</v>
      </c>
      <c r="E68" s="9">
        <v>26.481573104858398</v>
      </c>
      <c r="F68" s="10">
        <v>1736400</v>
      </c>
      <c r="G68">
        <f>MONTH(L68)</f>
        <v>5</v>
      </c>
      <c r="H68">
        <f>DAY(L68)</f>
        <v>2</v>
      </c>
      <c r="I68">
        <f>YEAR(L68)</f>
        <v>1994</v>
      </c>
      <c r="J68" t="str">
        <f>VLOOKUP(L68,Convert!D:G,4,0)</f>
        <v>1994Q2</v>
      </c>
      <c r="K68">
        <f>VLOOKUP(J68,GDP_Change!$E$9:$F$311,2,0)</f>
        <v>7.6</v>
      </c>
      <c r="L68" s="1">
        <v>34456</v>
      </c>
      <c r="M68" s="9">
        <v>44.75</v>
      </c>
      <c r="N68" s="11">
        <f>VLOOKUP(J68,GDP!$E$9:$H$312,4,0)</f>
        <v>1.8438101662520801E-2</v>
      </c>
      <c r="O68">
        <f>VLOOKUP(J68,GDP!$E$9:$F$312,2,0)</f>
        <v>7246.9</v>
      </c>
      <c r="P68" s="12">
        <f>IFERROR(VLOOKUP(L68,'yield-curve-rates-1990-2021'!A:B,2,0),P67)</f>
        <v>0</v>
      </c>
      <c r="Q68" s="12">
        <f>IFERROR(IF(VLOOKUP(L68,'DX-Y.NYB'!A:E,5,0)="null",Q67,VLOOKUP(L68,'DX-Y.NYB'!A:E,5,0)),Q67)</f>
        <v>92.059997999999993</v>
      </c>
      <c r="R68" s="12">
        <f>IFERROR(VLOOKUP(L68,UNRATE!A:B,2,0),R67)</f>
        <v>6.6</v>
      </c>
      <c r="S68" s="12">
        <f>IFERROR(VLOOKUP(L68,' All Em Total Nonfarm'!A:B,2,0),S67)</f>
        <v>111989</v>
      </c>
      <c r="T68" s="12">
        <f>IFERROR(VLOOKUP(L68,fredgraph!A:B,2,0),T67)</f>
        <v>2.7445499999999998</v>
      </c>
      <c r="U68" s="12">
        <f>IFERROR(VLOOKUP(L68,FEDFUNDS!A:B,2,0),U67)</f>
        <v>3.02</v>
      </c>
      <c r="V68" s="12"/>
      <c r="W68" s="12"/>
      <c r="X68" s="12"/>
    </row>
    <row r="69" spans="1:24" x14ac:dyDescent="0.25">
      <c r="A69" s="1" t="str">
        <f>TEXT(L69,"MM/DD/YYYY")</f>
        <v>05/09/1994</v>
      </c>
      <c r="B69" s="9">
        <v>44.625</v>
      </c>
      <c r="C69" s="9">
        <v>44.84375</v>
      </c>
      <c r="D69" s="9">
        <v>44.171875</v>
      </c>
      <c r="E69" s="9">
        <v>26.342889785766602</v>
      </c>
      <c r="F69" s="10">
        <v>1919800</v>
      </c>
      <c r="G69">
        <f>MONTH(L69)</f>
        <v>5</v>
      </c>
      <c r="H69">
        <f>DAY(L69)</f>
        <v>9</v>
      </c>
      <c r="I69">
        <f>YEAR(L69)</f>
        <v>1994</v>
      </c>
      <c r="J69" t="str">
        <f>VLOOKUP(L69,Convert!D:G,4,0)</f>
        <v>1994Q2</v>
      </c>
      <c r="K69">
        <f>VLOOKUP(J69,GDP_Change!$E$9:$F$311,2,0)</f>
        <v>7.6</v>
      </c>
      <c r="L69" s="1">
        <v>34463</v>
      </c>
      <c r="M69" s="9">
        <v>44.515625</v>
      </c>
      <c r="N69" s="11">
        <f>VLOOKUP(J69,GDP!$E$9:$H$312,4,0)</f>
        <v>1.8438101662520801E-2</v>
      </c>
      <c r="O69">
        <f>VLOOKUP(J69,GDP!$E$9:$F$312,2,0)</f>
        <v>7246.9</v>
      </c>
      <c r="P69" s="12">
        <f>IFERROR(VLOOKUP(L69,'yield-curve-rates-1990-2021'!A:B,2,0),P68)</f>
        <v>0</v>
      </c>
      <c r="Q69" s="12">
        <f>IFERROR(IF(VLOOKUP(L69,'DX-Y.NYB'!A:E,5,0)="null",Q68,VLOOKUP(L69,'DX-Y.NYB'!A:E,5,0)),Q68)</f>
        <v>92.470000999999996</v>
      </c>
      <c r="R69" s="12">
        <f>IFERROR(VLOOKUP(L69,UNRATE!A:B,2,0),R68)</f>
        <v>6.6</v>
      </c>
      <c r="S69" s="12">
        <f>IFERROR(VLOOKUP(L69,' All Em Total Nonfarm'!A:B,2,0),S68)</f>
        <v>111989</v>
      </c>
      <c r="T69" s="12">
        <f>IFERROR(VLOOKUP(L69,fredgraph!A:B,2,0),T68)</f>
        <v>2.7445499999999998</v>
      </c>
      <c r="U69" s="12">
        <f>IFERROR(VLOOKUP(L69,FEDFUNDS!A:B,2,0),U68)</f>
        <v>3.02</v>
      </c>
      <c r="V69" s="12"/>
      <c r="W69" s="12"/>
      <c r="X69" s="12"/>
    </row>
    <row r="70" spans="1:24" x14ac:dyDescent="0.25">
      <c r="A70" s="1" t="str">
        <f>TEXT(L70,"MM/DD/YYYY")</f>
        <v>05/16/1994</v>
      </c>
      <c r="B70" s="9">
        <v>44.609375</v>
      </c>
      <c r="C70" s="9">
        <v>45.859375</v>
      </c>
      <c r="D70" s="9">
        <v>44.5</v>
      </c>
      <c r="E70" s="9">
        <v>26.9623928070068</v>
      </c>
      <c r="F70" s="10">
        <v>2646800</v>
      </c>
      <c r="G70">
        <f>MONTH(L70)</f>
        <v>5</v>
      </c>
      <c r="H70">
        <f>DAY(L70)</f>
        <v>16</v>
      </c>
      <c r="I70">
        <f>YEAR(L70)</f>
        <v>1994</v>
      </c>
      <c r="J70" t="str">
        <f>VLOOKUP(L70,Convert!D:G,4,0)</f>
        <v>1994Q2</v>
      </c>
      <c r="K70">
        <f>VLOOKUP(J70,GDP_Change!$E$9:$F$311,2,0)</f>
        <v>7.6</v>
      </c>
      <c r="L70" s="1">
        <v>34470</v>
      </c>
      <c r="M70" s="9">
        <v>45.5625</v>
      </c>
      <c r="N70" s="11">
        <f>VLOOKUP(J70,GDP!$E$9:$H$312,4,0)</f>
        <v>1.8438101662520801E-2</v>
      </c>
      <c r="O70">
        <f>VLOOKUP(J70,GDP!$E$9:$F$312,2,0)</f>
        <v>7246.9</v>
      </c>
      <c r="P70" s="12">
        <f>IFERROR(VLOOKUP(L70,'yield-curve-rates-1990-2021'!A:B,2,0),P69)</f>
        <v>0</v>
      </c>
      <c r="Q70" s="12">
        <f>IFERROR(IF(VLOOKUP(L70,'DX-Y.NYB'!A:E,5,0)="null",Q69,VLOOKUP(L70,'DX-Y.NYB'!A:E,5,0)),Q69)</f>
        <v>93.419998000000007</v>
      </c>
      <c r="R70" s="12">
        <f>IFERROR(VLOOKUP(L70,UNRATE!A:B,2,0),R69)</f>
        <v>6.6</v>
      </c>
      <c r="S70" s="12">
        <f>IFERROR(VLOOKUP(L70,' All Em Total Nonfarm'!A:B,2,0),S69)</f>
        <v>111989</v>
      </c>
      <c r="T70" s="12">
        <f>IFERROR(VLOOKUP(L70,fredgraph!A:B,2,0),T69)</f>
        <v>2.7445499999999998</v>
      </c>
      <c r="U70" s="12">
        <f>IFERROR(VLOOKUP(L70,FEDFUNDS!A:B,2,0),U69)</f>
        <v>3.02</v>
      </c>
      <c r="V70" s="12"/>
      <c r="W70" s="12"/>
      <c r="X70" s="12"/>
    </row>
    <row r="71" spans="1:24" x14ac:dyDescent="0.25">
      <c r="A71" s="1" t="str">
        <f>TEXT(L71,"MM/DD/YYYY")</f>
        <v>05/23/1994</v>
      </c>
      <c r="B71" s="9">
        <v>45.515625</v>
      </c>
      <c r="C71" s="9">
        <v>45.9375</v>
      </c>
      <c r="D71" s="9">
        <v>45.34375</v>
      </c>
      <c r="E71" s="9">
        <v>27.147314071655199</v>
      </c>
      <c r="F71" s="10">
        <v>2082100</v>
      </c>
      <c r="G71">
        <f>MONTH(L71)</f>
        <v>5</v>
      </c>
      <c r="H71">
        <f>DAY(L71)</f>
        <v>23</v>
      </c>
      <c r="I71">
        <f>YEAR(L71)</f>
        <v>1994</v>
      </c>
      <c r="J71" t="str">
        <f>VLOOKUP(L71,Convert!D:G,4,0)</f>
        <v>1994Q2</v>
      </c>
      <c r="K71">
        <f>VLOOKUP(J71,GDP_Change!$E$9:$F$311,2,0)</f>
        <v>7.6</v>
      </c>
      <c r="L71" s="1">
        <v>34477</v>
      </c>
      <c r="M71" s="9">
        <v>45.875</v>
      </c>
      <c r="N71" s="11">
        <f>VLOOKUP(J71,GDP!$E$9:$H$312,4,0)</f>
        <v>1.8438101662520801E-2</v>
      </c>
      <c r="O71">
        <f>VLOOKUP(J71,GDP!$E$9:$F$312,2,0)</f>
        <v>7246.9</v>
      </c>
      <c r="P71" s="12">
        <f>IFERROR(VLOOKUP(L71,'yield-curve-rates-1990-2021'!A:B,2,0),P70)</f>
        <v>0</v>
      </c>
      <c r="Q71" s="12">
        <f>IFERROR(IF(VLOOKUP(L71,'DX-Y.NYB'!A:E,5,0)="null",Q70,VLOOKUP(L71,'DX-Y.NYB'!A:E,5,0)),Q70)</f>
        <v>92.239998</v>
      </c>
      <c r="R71" s="12">
        <f>IFERROR(VLOOKUP(L71,UNRATE!A:B,2,0),R70)</f>
        <v>6.6</v>
      </c>
      <c r="S71" s="12">
        <f>IFERROR(VLOOKUP(L71,' All Em Total Nonfarm'!A:B,2,0),S70)</f>
        <v>111989</v>
      </c>
      <c r="T71" s="12">
        <f>IFERROR(VLOOKUP(L71,fredgraph!A:B,2,0),T70)</f>
        <v>2.7445499999999998</v>
      </c>
      <c r="U71" s="12">
        <f>IFERROR(VLOOKUP(L71,FEDFUNDS!A:B,2,0),U70)</f>
        <v>3.02</v>
      </c>
      <c r="V71" s="12"/>
      <c r="W71" s="12"/>
      <c r="X71" s="12"/>
    </row>
    <row r="72" spans="1:24" x14ac:dyDescent="0.25">
      <c r="A72" s="1" t="str">
        <f>TEXT(L72,"MM/DD/YYYY")</f>
        <v>05/30/1994</v>
      </c>
      <c r="B72" s="9">
        <v>45.734375</v>
      </c>
      <c r="C72" s="9">
        <v>46.390625</v>
      </c>
      <c r="D72" s="9">
        <v>45.5625</v>
      </c>
      <c r="E72" s="9">
        <v>27.359991073608398</v>
      </c>
      <c r="F72" s="10">
        <v>966000</v>
      </c>
      <c r="G72">
        <f>MONTH(L72)</f>
        <v>5</v>
      </c>
      <c r="H72">
        <f>DAY(L72)</f>
        <v>30</v>
      </c>
      <c r="I72">
        <f>YEAR(L72)</f>
        <v>1994</v>
      </c>
      <c r="J72" t="str">
        <f>VLOOKUP(L72,Convert!D:G,4,0)</f>
        <v>1994Q2</v>
      </c>
      <c r="K72">
        <f>VLOOKUP(J72,GDP_Change!$E$9:$F$311,2,0)</f>
        <v>7.6</v>
      </c>
      <c r="L72" s="1">
        <v>34484</v>
      </c>
      <c r="M72" s="9">
        <v>46.234375</v>
      </c>
      <c r="N72" s="11">
        <f>VLOOKUP(J72,GDP!$E$9:$H$312,4,0)</f>
        <v>1.8438101662520801E-2</v>
      </c>
      <c r="O72">
        <f>VLOOKUP(J72,GDP!$E$9:$F$312,2,0)</f>
        <v>7246.9</v>
      </c>
      <c r="P72" s="12">
        <f>IFERROR(VLOOKUP(L72,'yield-curve-rates-1990-2021'!A:B,2,0),P71)</f>
        <v>0</v>
      </c>
      <c r="Q72" s="12">
        <f>IFERROR(IF(VLOOKUP(L72,'DX-Y.NYB'!A:E,5,0)="null",Q71,VLOOKUP(L72,'DX-Y.NYB'!A:E,5,0)),Q71)</f>
        <v>92.32</v>
      </c>
      <c r="R72" s="12">
        <f>IFERROR(VLOOKUP(L72,UNRATE!A:B,2,0),R71)</f>
        <v>6.6</v>
      </c>
      <c r="S72" s="12">
        <f>IFERROR(VLOOKUP(L72,' All Em Total Nonfarm'!A:B,2,0),S71)</f>
        <v>111989</v>
      </c>
      <c r="T72" s="12">
        <f>IFERROR(VLOOKUP(L72,fredgraph!A:B,2,0),T71)</f>
        <v>2.7445499999999998</v>
      </c>
      <c r="U72" s="12">
        <f>IFERROR(VLOOKUP(L72,FEDFUNDS!A:B,2,0),U71)</f>
        <v>3.02</v>
      </c>
      <c r="V72" s="12"/>
      <c r="W72" s="12"/>
      <c r="X72" s="12"/>
    </row>
    <row r="73" spans="1:24" x14ac:dyDescent="0.25">
      <c r="A73" s="1" t="str">
        <f>TEXT(L73,"MM/DD/YYYY")</f>
        <v>06/06/1994</v>
      </c>
      <c r="B73" s="9">
        <v>46.328125</v>
      </c>
      <c r="C73" s="9">
        <v>46.46875</v>
      </c>
      <c r="D73" s="9">
        <v>45.78125</v>
      </c>
      <c r="E73" s="9">
        <v>27.286018371581999</v>
      </c>
      <c r="F73" s="10">
        <v>515400</v>
      </c>
      <c r="G73">
        <f>MONTH(L73)</f>
        <v>6</v>
      </c>
      <c r="H73">
        <f>DAY(L73)</f>
        <v>6</v>
      </c>
      <c r="I73">
        <f>YEAR(L73)</f>
        <v>1994</v>
      </c>
      <c r="J73" t="str">
        <f>VLOOKUP(L73,Convert!D:G,4,0)</f>
        <v>1994Q2</v>
      </c>
      <c r="K73">
        <f>VLOOKUP(J73,GDP_Change!$E$9:$F$311,2,0)</f>
        <v>7.6</v>
      </c>
      <c r="L73" s="1">
        <v>34491</v>
      </c>
      <c r="M73" s="9">
        <v>46.109375</v>
      </c>
      <c r="N73" s="11">
        <f>VLOOKUP(J73,GDP!$E$9:$H$312,4,0)</f>
        <v>1.8438101662520801E-2</v>
      </c>
      <c r="O73">
        <f>VLOOKUP(J73,GDP!$E$9:$F$312,2,0)</f>
        <v>7246.9</v>
      </c>
      <c r="P73" s="12">
        <f>IFERROR(VLOOKUP(L73,'yield-curve-rates-1990-2021'!A:B,2,0),P72)</f>
        <v>0</v>
      </c>
      <c r="Q73" s="12">
        <f>IFERROR(IF(VLOOKUP(L73,'DX-Y.NYB'!A:E,5,0)="null",Q72,VLOOKUP(L73,'DX-Y.NYB'!A:E,5,0)),Q72)</f>
        <v>93.389999000000003</v>
      </c>
      <c r="R73" s="12">
        <f>IFERROR(VLOOKUP(L73,UNRATE!A:B,2,0),R72)</f>
        <v>6.6</v>
      </c>
      <c r="S73" s="12">
        <f>IFERROR(VLOOKUP(L73,' All Em Total Nonfarm'!A:B,2,0),S72)</f>
        <v>111989</v>
      </c>
      <c r="T73" s="12">
        <f>IFERROR(VLOOKUP(L73,fredgraph!A:B,2,0),T72)</f>
        <v>2.7445499999999998</v>
      </c>
      <c r="U73" s="12">
        <f>IFERROR(VLOOKUP(L73,FEDFUNDS!A:B,2,0),U72)</f>
        <v>3.02</v>
      </c>
      <c r="V73" s="12"/>
      <c r="W73" s="12"/>
      <c r="X73" s="12"/>
    </row>
    <row r="74" spans="1:24" x14ac:dyDescent="0.25">
      <c r="A74" s="1" t="str">
        <f>TEXT(L74,"MM/DD/YYYY")</f>
        <v>06/13/1994</v>
      </c>
      <c r="B74" s="9">
        <v>46.046875</v>
      </c>
      <c r="C74" s="9">
        <v>46.5625</v>
      </c>
      <c r="D74" s="9">
        <v>45.8125</v>
      </c>
      <c r="E74" s="9">
        <v>27.147314071655199</v>
      </c>
      <c r="F74" s="10">
        <v>861300</v>
      </c>
      <c r="G74">
        <f>MONTH(L74)</f>
        <v>6</v>
      </c>
      <c r="H74">
        <f>DAY(L74)</f>
        <v>13</v>
      </c>
      <c r="I74">
        <f>YEAR(L74)</f>
        <v>1994</v>
      </c>
      <c r="J74" t="str">
        <f>VLOOKUP(L74,Convert!D:G,4,0)</f>
        <v>1994Q2</v>
      </c>
      <c r="K74">
        <f>VLOOKUP(J74,GDP_Change!$E$9:$F$311,2,0)</f>
        <v>7.6</v>
      </c>
      <c r="L74" s="1">
        <v>34498</v>
      </c>
      <c r="M74" s="9">
        <v>45.875</v>
      </c>
      <c r="N74" s="11">
        <f>VLOOKUP(J74,GDP!$E$9:$H$312,4,0)</f>
        <v>1.8438101662520801E-2</v>
      </c>
      <c r="O74">
        <f>VLOOKUP(J74,GDP!$E$9:$F$312,2,0)</f>
        <v>7246.9</v>
      </c>
      <c r="P74" s="12">
        <f>IFERROR(VLOOKUP(L74,'yield-curve-rates-1990-2021'!A:B,2,0),P73)</f>
        <v>0</v>
      </c>
      <c r="Q74" s="12">
        <f>IFERROR(IF(VLOOKUP(L74,'DX-Y.NYB'!A:E,5,0)="null",Q73,VLOOKUP(L74,'DX-Y.NYB'!A:E,5,0)),Q73)</f>
        <v>92.169998000000007</v>
      </c>
      <c r="R74" s="12">
        <f>IFERROR(VLOOKUP(L74,UNRATE!A:B,2,0),R73)</f>
        <v>6.6</v>
      </c>
      <c r="S74" s="12">
        <f>IFERROR(VLOOKUP(L74,' All Em Total Nonfarm'!A:B,2,0),S73)</f>
        <v>111989</v>
      </c>
      <c r="T74" s="12">
        <f>IFERROR(VLOOKUP(L74,fredgraph!A:B,2,0),T73)</f>
        <v>2.7445499999999998</v>
      </c>
      <c r="U74" s="12">
        <f>IFERROR(VLOOKUP(L74,FEDFUNDS!A:B,2,0),U73)</f>
        <v>3.02</v>
      </c>
      <c r="V74" s="12"/>
      <c r="W74" s="12"/>
      <c r="X74" s="12"/>
    </row>
    <row r="75" spans="1:24" x14ac:dyDescent="0.25">
      <c r="A75" s="1" t="str">
        <f>TEXT(L75,"MM/DD/YYYY")</f>
        <v>06/20/1994</v>
      </c>
      <c r="B75" s="9">
        <v>45.546875</v>
      </c>
      <c r="C75" s="9">
        <v>45.625</v>
      </c>
      <c r="D75" s="9">
        <v>44</v>
      </c>
      <c r="E75" s="9">
        <v>26.2471389770507</v>
      </c>
      <c r="F75" s="10">
        <v>1832800</v>
      </c>
      <c r="G75">
        <f>MONTH(L75)</f>
        <v>6</v>
      </c>
      <c r="H75">
        <f>DAY(L75)</f>
        <v>20</v>
      </c>
      <c r="I75">
        <f>YEAR(L75)</f>
        <v>1994</v>
      </c>
      <c r="J75" t="str">
        <f>VLOOKUP(L75,Convert!D:G,4,0)</f>
        <v>1994Q2</v>
      </c>
      <c r="K75">
        <f>VLOOKUP(J75,GDP_Change!$E$9:$F$311,2,0)</f>
        <v>7.6</v>
      </c>
      <c r="L75" s="1">
        <v>34505</v>
      </c>
      <c r="M75" s="9">
        <v>44.0625</v>
      </c>
      <c r="N75" s="11">
        <f>VLOOKUP(J75,GDP!$E$9:$H$312,4,0)</f>
        <v>1.8438101662520801E-2</v>
      </c>
      <c r="O75">
        <f>VLOOKUP(J75,GDP!$E$9:$F$312,2,0)</f>
        <v>7246.9</v>
      </c>
      <c r="P75" s="12">
        <f>IFERROR(VLOOKUP(L75,'yield-curve-rates-1990-2021'!A:B,2,0),P74)</f>
        <v>0</v>
      </c>
      <c r="Q75" s="12">
        <f>IFERROR(IF(VLOOKUP(L75,'DX-Y.NYB'!A:E,5,0)="null",Q74,VLOOKUP(L75,'DX-Y.NYB'!A:E,5,0)),Q74)</f>
        <v>90.449996999999996</v>
      </c>
      <c r="R75" s="12">
        <f>IFERROR(VLOOKUP(L75,UNRATE!A:B,2,0),R74)</f>
        <v>6.6</v>
      </c>
      <c r="S75" s="12">
        <f>IFERROR(VLOOKUP(L75,' All Em Total Nonfarm'!A:B,2,0),S74)</f>
        <v>111989</v>
      </c>
      <c r="T75" s="12">
        <f>IFERROR(VLOOKUP(L75,fredgraph!A:B,2,0),T74)</f>
        <v>2.7445499999999998</v>
      </c>
      <c r="U75" s="12">
        <f>IFERROR(VLOOKUP(L75,FEDFUNDS!A:B,2,0),U74)</f>
        <v>3.02</v>
      </c>
      <c r="V75" s="12"/>
      <c r="W75" s="12"/>
      <c r="X75" s="12"/>
    </row>
    <row r="76" spans="1:24" x14ac:dyDescent="0.25">
      <c r="A76" s="1" t="str">
        <f>TEXT(L76,"MM/DD/YYYY")</f>
        <v>06/27/1994</v>
      </c>
      <c r="B76" s="9">
        <v>44.234375</v>
      </c>
      <c r="C76" s="9">
        <v>45.015625</v>
      </c>
      <c r="D76" s="9">
        <v>44.015625</v>
      </c>
      <c r="E76" s="9">
        <v>26.5449829101562</v>
      </c>
      <c r="F76" s="10">
        <v>6744100</v>
      </c>
      <c r="G76">
        <f>MONTH(L76)</f>
        <v>6</v>
      </c>
      <c r="H76">
        <f>DAY(L76)</f>
        <v>27</v>
      </c>
      <c r="I76">
        <f>YEAR(L76)</f>
        <v>1994</v>
      </c>
      <c r="J76" t="str">
        <f>VLOOKUP(L76,Convert!D:G,4,0)</f>
        <v>1994Q2</v>
      </c>
      <c r="K76">
        <f>VLOOKUP(J76,GDP_Change!$E$9:$F$311,2,0)</f>
        <v>7.6</v>
      </c>
      <c r="L76" s="1">
        <v>34512</v>
      </c>
      <c r="M76" s="9">
        <v>44.5625</v>
      </c>
      <c r="N76" s="11">
        <f>VLOOKUP(J76,GDP!$E$9:$H$312,4,0)</f>
        <v>1.8438101662520801E-2</v>
      </c>
      <c r="O76">
        <f>VLOOKUP(J76,GDP!$E$9:$F$312,2,0)</f>
        <v>7246.9</v>
      </c>
      <c r="P76" s="12">
        <f>IFERROR(VLOOKUP(L76,'yield-curve-rates-1990-2021'!A:B,2,0),P75)</f>
        <v>0</v>
      </c>
      <c r="Q76" s="12">
        <f>IFERROR(IF(VLOOKUP(L76,'DX-Y.NYB'!A:E,5,0)="null",Q75,VLOOKUP(L76,'DX-Y.NYB'!A:E,5,0)),Q75)</f>
        <v>89.599997999999999</v>
      </c>
      <c r="R76" s="12">
        <f>IFERROR(VLOOKUP(L76,UNRATE!A:B,2,0),R75)</f>
        <v>6.6</v>
      </c>
      <c r="S76" s="12">
        <f>IFERROR(VLOOKUP(L76,' All Em Total Nonfarm'!A:B,2,0),S75)</f>
        <v>111989</v>
      </c>
      <c r="T76" s="12">
        <f>IFERROR(VLOOKUP(L76,fredgraph!A:B,2,0),T75)</f>
        <v>2.7445499999999998</v>
      </c>
      <c r="U76" s="12">
        <f>IFERROR(VLOOKUP(L76,FEDFUNDS!A:B,2,0),U75)</f>
        <v>3.02</v>
      </c>
      <c r="V76" s="12"/>
      <c r="W76" s="12"/>
      <c r="X76" s="12"/>
    </row>
    <row r="77" spans="1:24" x14ac:dyDescent="0.25">
      <c r="A77" s="1" t="str">
        <f>TEXT(L77,"MM/DD/YYYY")</f>
        <v>07/04/1994</v>
      </c>
      <c r="B77" s="9">
        <v>44.65625</v>
      </c>
      <c r="C77" s="9">
        <v>44.984375</v>
      </c>
      <c r="D77" s="9">
        <v>44.46875</v>
      </c>
      <c r="E77" s="9">
        <v>26.749732971191399</v>
      </c>
      <c r="F77" s="10">
        <v>501900</v>
      </c>
      <c r="G77">
        <f>MONTH(L77)</f>
        <v>7</v>
      </c>
      <c r="H77">
        <f>DAY(L77)</f>
        <v>4</v>
      </c>
      <c r="I77">
        <f>YEAR(L77)</f>
        <v>1994</v>
      </c>
      <c r="J77" t="str">
        <f>VLOOKUP(L77,Convert!D:G,4,0)</f>
        <v>1994Q3</v>
      </c>
      <c r="K77">
        <f>VLOOKUP(J77,GDP_Change!$E$9:$F$311,2,0)</f>
        <v>4.7</v>
      </c>
      <c r="L77" s="1">
        <v>34519</v>
      </c>
      <c r="M77" s="9">
        <v>44.90625</v>
      </c>
      <c r="N77" s="11">
        <f>VLOOKUP(J77,GDP!$E$9:$H$312,4,0)</f>
        <v>1.1618761125446797E-2</v>
      </c>
      <c r="O77">
        <f>VLOOKUP(J77,GDP!$E$9:$F$312,2,0)</f>
        <v>7331.1</v>
      </c>
      <c r="P77" s="12">
        <f>IFERROR(VLOOKUP(L77,'yield-curve-rates-1990-2021'!A:B,2,0),P76)</f>
        <v>0</v>
      </c>
      <c r="Q77" s="12">
        <f>IFERROR(IF(VLOOKUP(L77,'DX-Y.NYB'!A:E,5,0)="null",Q76,VLOOKUP(L77,'DX-Y.NYB'!A:E,5,0)),Q76)</f>
        <v>90.010002</v>
      </c>
      <c r="R77" s="12">
        <f>IFERROR(VLOOKUP(L77,UNRATE!A:B,2,0),R76)</f>
        <v>6.6</v>
      </c>
      <c r="S77" s="12">
        <f>IFERROR(VLOOKUP(L77,' All Em Total Nonfarm'!A:B,2,0),S76)</f>
        <v>111989</v>
      </c>
      <c r="T77" s="12">
        <f>IFERROR(VLOOKUP(L77,fredgraph!A:B,2,0),T76)</f>
        <v>2.7445499999999998</v>
      </c>
      <c r="U77" s="12">
        <f>IFERROR(VLOOKUP(L77,FEDFUNDS!A:B,2,0),U76)</f>
        <v>3.02</v>
      </c>
      <c r="V77" s="12"/>
      <c r="W77" s="12"/>
      <c r="X77" s="12"/>
    </row>
    <row r="78" spans="1:24" x14ac:dyDescent="0.25">
      <c r="A78" s="1" t="str">
        <f>TEXT(L78,"MM/DD/YYYY")</f>
        <v>07/11/1994</v>
      </c>
      <c r="B78" s="9">
        <v>44.9375</v>
      </c>
      <c r="C78" s="9">
        <v>45.484375</v>
      </c>
      <c r="D78" s="9">
        <v>44.515625</v>
      </c>
      <c r="E78" s="9">
        <v>27.038280487060501</v>
      </c>
      <c r="F78" s="10">
        <v>1457300</v>
      </c>
      <c r="G78">
        <f>MONTH(L78)</f>
        <v>7</v>
      </c>
      <c r="H78">
        <f>DAY(L78)</f>
        <v>11</v>
      </c>
      <c r="I78">
        <f>YEAR(L78)</f>
        <v>1994</v>
      </c>
      <c r="J78" t="str">
        <f>VLOOKUP(L78,Convert!D:G,4,0)</f>
        <v>1994Q3</v>
      </c>
      <c r="K78">
        <f>VLOOKUP(J78,GDP_Change!$E$9:$F$311,2,0)</f>
        <v>4.7</v>
      </c>
      <c r="L78" s="1">
        <v>34526</v>
      </c>
      <c r="M78" s="9">
        <v>45.390625</v>
      </c>
      <c r="N78" s="11">
        <f>VLOOKUP(J78,GDP!$E$9:$H$312,4,0)</f>
        <v>1.1618761125446797E-2</v>
      </c>
      <c r="O78">
        <f>VLOOKUP(J78,GDP!$E$9:$F$312,2,0)</f>
        <v>7331.1</v>
      </c>
      <c r="P78" s="12">
        <f>IFERROR(VLOOKUP(L78,'yield-curve-rates-1990-2021'!A:B,2,0),P77)</f>
        <v>0</v>
      </c>
      <c r="Q78" s="12">
        <f>IFERROR(IF(VLOOKUP(L78,'DX-Y.NYB'!A:E,5,0)="null",Q77,VLOOKUP(L78,'DX-Y.NYB'!A:E,5,0)),Q77)</f>
        <v>87.309997999999993</v>
      </c>
      <c r="R78" s="12">
        <f>IFERROR(VLOOKUP(L78,UNRATE!A:B,2,0),R77)</f>
        <v>6.6</v>
      </c>
      <c r="S78" s="12">
        <f>IFERROR(VLOOKUP(L78,' All Em Total Nonfarm'!A:B,2,0),S77)</f>
        <v>111989</v>
      </c>
      <c r="T78" s="12">
        <f>IFERROR(VLOOKUP(L78,fredgraph!A:B,2,0),T77)</f>
        <v>2.7445499999999998</v>
      </c>
      <c r="U78" s="12">
        <f>IFERROR(VLOOKUP(L78,FEDFUNDS!A:B,2,0),U77)</f>
        <v>3.02</v>
      </c>
      <c r="V78" s="12"/>
      <c r="W78" s="12"/>
      <c r="X78" s="12"/>
    </row>
    <row r="79" spans="1:24" x14ac:dyDescent="0.25">
      <c r="A79" s="1" t="str">
        <f>TEXT(L79,"MM/DD/YYYY")</f>
        <v>07/18/1994</v>
      </c>
      <c r="B79" s="9">
        <v>45.390625</v>
      </c>
      <c r="C79" s="9">
        <v>45.578125</v>
      </c>
      <c r="D79" s="9">
        <v>45.0625</v>
      </c>
      <c r="E79" s="9">
        <v>27.0103664398193</v>
      </c>
      <c r="F79" s="10">
        <v>1105000</v>
      </c>
      <c r="G79">
        <f>MONTH(L79)</f>
        <v>7</v>
      </c>
      <c r="H79">
        <f>DAY(L79)</f>
        <v>18</v>
      </c>
      <c r="I79">
        <f>YEAR(L79)</f>
        <v>1994</v>
      </c>
      <c r="J79" t="str">
        <f>VLOOKUP(L79,Convert!D:G,4,0)</f>
        <v>1994Q3</v>
      </c>
      <c r="K79">
        <f>VLOOKUP(J79,GDP_Change!$E$9:$F$311,2,0)</f>
        <v>4.7</v>
      </c>
      <c r="L79" s="1">
        <v>34533</v>
      </c>
      <c r="M79" s="9">
        <v>45.34375</v>
      </c>
      <c r="N79" s="11">
        <f>VLOOKUP(J79,GDP!$E$9:$H$312,4,0)</f>
        <v>1.1618761125446797E-2</v>
      </c>
      <c r="O79">
        <f>VLOOKUP(J79,GDP!$E$9:$F$312,2,0)</f>
        <v>7331.1</v>
      </c>
      <c r="P79" s="12">
        <f>IFERROR(VLOOKUP(L79,'yield-curve-rates-1990-2021'!A:B,2,0),P78)</f>
        <v>0</v>
      </c>
      <c r="Q79" s="12">
        <f>IFERROR(IF(VLOOKUP(L79,'DX-Y.NYB'!A:E,5,0)="null",Q78,VLOOKUP(L79,'DX-Y.NYB'!A:E,5,0)),Q78)</f>
        <v>88.129997000000003</v>
      </c>
      <c r="R79" s="12">
        <f>IFERROR(VLOOKUP(L79,UNRATE!A:B,2,0),R78)</f>
        <v>6.6</v>
      </c>
      <c r="S79" s="12">
        <f>IFERROR(VLOOKUP(L79,' All Em Total Nonfarm'!A:B,2,0),S78)</f>
        <v>111989</v>
      </c>
      <c r="T79" s="12">
        <f>IFERROR(VLOOKUP(L79,fredgraph!A:B,2,0),T78)</f>
        <v>2.7445499999999998</v>
      </c>
      <c r="U79" s="12">
        <f>IFERROR(VLOOKUP(L79,FEDFUNDS!A:B,2,0),U78)</f>
        <v>3.02</v>
      </c>
      <c r="V79" s="12"/>
      <c r="W79" s="12"/>
      <c r="X79" s="12"/>
    </row>
    <row r="80" spans="1:24" x14ac:dyDescent="0.25">
      <c r="A80" s="1" t="str">
        <f>TEXT(L80,"MM/DD/YYYY")</f>
        <v>07/25/1994</v>
      </c>
      <c r="B80" s="9">
        <v>45.359375</v>
      </c>
      <c r="C80" s="9">
        <v>46.046875</v>
      </c>
      <c r="D80" s="9">
        <v>45.171875</v>
      </c>
      <c r="E80" s="9">
        <v>27.345415115356399</v>
      </c>
      <c r="F80" s="10">
        <v>1981000</v>
      </c>
      <c r="G80">
        <f>MONTH(L80)</f>
        <v>7</v>
      </c>
      <c r="H80">
        <f>DAY(L80)</f>
        <v>25</v>
      </c>
      <c r="I80">
        <f>YEAR(L80)</f>
        <v>1994</v>
      </c>
      <c r="J80" t="str">
        <f>VLOOKUP(L80,Convert!D:G,4,0)</f>
        <v>1994Q3</v>
      </c>
      <c r="K80">
        <f>VLOOKUP(J80,GDP_Change!$E$9:$F$311,2,0)</f>
        <v>4.7</v>
      </c>
      <c r="L80" s="1">
        <v>34540</v>
      </c>
      <c r="M80" s="9">
        <v>45.90625</v>
      </c>
      <c r="N80" s="11">
        <f>VLOOKUP(J80,GDP!$E$9:$H$312,4,0)</f>
        <v>1.1618761125446797E-2</v>
      </c>
      <c r="O80">
        <f>VLOOKUP(J80,GDP!$E$9:$F$312,2,0)</f>
        <v>7331.1</v>
      </c>
      <c r="P80" s="12">
        <f>IFERROR(VLOOKUP(L80,'yield-curve-rates-1990-2021'!A:B,2,0),P79)</f>
        <v>0</v>
      </c>
      <c r="Q80" s="12">
        <f>IFERROR(IF(VLOOKUP(L80,'DX-Y.NYB'!A:E,5,0)="null",Q79,VLOOKUP(L80,'DX-Y.NYB'!A:E,5,0)),Q79)</f>
        <v>89.839995999999999</v>
      </c>
      <c r="R80" s="12">
        <f>IFERROR(VLOOKUP(L80,UNRATE!A:B,2,0),R79)</f>
        <v>6.6</v>
      </c>
      <c r="S80" s="12">
        <f>IFERROR(VLOOKUP(L80,' All Em Total Nonfarm'!A:B,2,0),S79)</f>
        <v>111989</v>
      </c>
      <c r="T80" s="12">
        <f>IFERROR(VLOOKUP(L80,fredgraph!A:B,2,0),T79)</f>
        <v>2.7445499999999998</v>
      </c>
      <c r="U80" s="12">
        <f>IFERROR(VLOOKUP(L80,FEDFUNDS!A:B,2,0),U79)</f>
        <v>3.02</v>
      </c>
      <c r="V80" s="12"/>
      <c r="W80" s="12"/>
      <c r="X80" s="12"/>
    </row>
    <row r="81" spans="1:24" x14ac:dyDescent="0.25">
      <c r="A81" s="1" t="str">
        <f>TEXT(L81,"MM/DD/YYYY")</f>
        <v>08/01/1994</v>
      </c>
      <c r="B81" s="9">
        <v>45.9375</v>
      </c>
      <c r="C81" s="9">
        <v>46.375</v>
      </c>
      <c r="D81" s="9">
        <v>45.65625</v>
      </c>
      <c r="E81" s="9">
        <v>27.270967483520501</v>
      </c>
      <c r="F81" s="10">
        <v>1506000</v>
      </c>
      <c r="G81">
        <f>MONTH(L81)</f>
        <v>8</v>
      </c>
      <c r="H81">
        <f>DAY(L81)</f>
        <v>1</v>
      </c>
      <c r="I81">
        <f>YEAR(L81)</f>
        <v>1994</v>
      </c>
      <c r="J81" t="str">
        <f>VLOOKUP(L81,Convert!D:G,4,0)</f>
        <v>1994Q3</v>
      </c>
      <c r="K81">
        <f>VLOOKUP(J81,GDP_Change!$E$9:$F$311,2,0)</f>
        <v>4.7</v>
      </c>
      <c r="L81" s="1">
        <v>34547</v>
      </c>
      <c r="M81" s="9">
        <v>45.78125</v>
      </c>
      <c r="N81" s="11">
        <f>VLOOKUP(J81,GDP!$E$9:$H$312,4,0)</f>
        <v>1.1618761125446797E-2</v>
      </c>
      <c r="O81">
        <f>VLOOKUP(J81,GDP!$E$9:$F$312,2,0)</f>
        <v>7331.1</v>
      </c>
      <c r="P81" s="12">
        <f>IFERROR(VLOOKUP(L81,'yield-curve-rates-1990-2021'!A:B,2,0),P80)</f>
        <v>0</v>
      </c>
      <c r="Q81" s="12">
        <f>IFERROR(IF(VLOOKUP(L81,'DX-Y.NYB'!A:E,5,0)="null",Q80,VLOOKUP(L81,'DX-Y.NYB'!A:E,5,0)),Q80)</f>
        <v>89.559997999999993</v>
      </c>
      <c r="R81" s="12">
        <f>IFERROR(VLOOKUP(L81,UNRATE!A:B,2,0),R80)</f>
        <v>6</v>
      </c>
      <c r="S81" s="12">
        <f>IFERROR(VLOOKUP(L81,' All Em Total Nonfarm'!A:B,2,0),S80)</f>
        <v>114899</v>
      </c>
      <c r="T81" s="12">
        <f>IFERROR(VLOOKUP(L81,fredgraph!A:B,2,0),T80)</f>
        <v>2.90055</v>
      </c>
      <c r="U81" s="12">
        <f>IFERROR(VLOOKUP(L81,FEDFUNDS!A:B,2,0),U80)</f>
        <v>4.47</v>
      </c>
      <c r="V81" s="12"/>
      <c r="W81" s="12"/>
      <c r="X81" s="12"/>
    </row>
    <row r="82" spans="1:24" x14ac:dyDescent="0.25">
      <c r="A82" s="1" t="str">
        <f>TEXT(L82,"MM/DD/YYYY")</f>
        <v>08/08/1994</v>
      </c>
      <c r="B82" s="9">
        <v>45.828125</v>
      </c>
      <c r="C82" s="9">
        <v>46.34375</v>
      </c>
      <c r="D82" s="9">
        <v>45.71875</v>
      </c>
      <c r="E82" s="9">
        <v>27.5967407226562</v>
      </c>
      <c r="F82" s="10">
        <v>2335100</v>
      </c>
      <c r="G82">
        <f>MONTH(L82)</f>
        <v>8</v>
      </c>
      <c r="H82">
        <f>DAY(L82)</f>
        <v>8</v>
      </c>
      <c r="I82">
        <f>YEAR(L82)</f>
        <v>1994</v>
      </c>
      <c r="J82" t="str">
        <f>VLOOKUP(L82,Convert!D:G,4,0)</f>
        <v>1994Q3</v>
      </c>
      <c r="K82">
        <f>VLOOKUP(J82,GDP_Change!$E$9:$F$311,2,0)</f>
        <v>4.7</v>
      </c>
      <c r="L82" s="1">
        <v>34554</v>
      </c>
      <c r="M82" s="9">
        <v>46.328125</v>
      </c>
      <c r="N82" s="11">
        <f>VLOOKUP(J82,GDP!$E$9:$H$312,4,0)</f>
        <v>1.1618761125446797E-2</v>
      </c>
      <c r="O82">
        <f>VLOOKUP(J82,GDP!$E$9:$F$312,2,0)</f>
        <v>7331.1</v>
      </c>
      <c r="P82" s="12">
        <f>IFERROR(VLOOKUP(L82,'yield-curve-rates-1990-2021'!A:B,2,0),P81)</f>
        <v>0</v>
      </c>
      <c r="Q82" s="12">
        <f>IFERROR(IF(VLOOKUP(L82,'DX-Y.NYB'!A:E,5,0)="null",Q81,VLOOKUP(L82,'DX-Y.NYB'!A:E,5,0)),Q81)</f>
        <v>89.910004000000001</v>
      </c>
      <c r="R82" s="12">
        <f>IFERROR(VLOOKUP(L82,UNRATE!A:B,2,0),R81)</f>
        <v>6</v>
      </c>
      <c r="S82" s="12">
        <f>IFERROR(VLOOKUP(L82,' All Em Total Nonfarm'!A:B,2,0),S81)</f>
        <v>114899</v>
      </c>
      <c r="T82" s="12">
        <f>IFERROR(VLOOKUP(L82,fredgraph!A:B,2,0),T81)</f>
        <v>2.90055</v>
      </c>
      <c r="U82" s="12">
        <f>IFERROR(VLOOKUP(L82,FEDFUNDS!A:B,2,0),U81)</f>
        <v>4.47</v>
      </c>
      <c r="V82" s="12"/>
      <c r="W82" s="12"/>
      <c r="X82" s="12"/>
    </row>
    <row r="83" spans="1:24" x14ac:dyDescent="0.25">
      <c r="A83" s="1" t="str">
        <f>TEXT(L83,"MM/DD/YYYY")</f>
        <v>08/15/1994</v>
      </c>
      <c r="B83" s="9">
        <v>46.375</v>
      </c>
      <c r="C83" s="9">
        <v>46.734375</v>
      </c>
      <c r="D83" s="9">
        <v>46.15625</v>
      </c>
      <c r="E83" s="9">
        <v>27.652570724487301</v>
      </c>
      <c r="F83" s="10">
        <v>2272300</v>
      </c>
      <c r="G83">
        <f>MONTH(L83)</f>
        <v>8</v>
      </c>
      <c r="H83">
        <f>DAY(L83)</f>
        <v>15</v>
      </c>
      <c r="I83">
        <f>YEAR(L83)</f>
        <v>1994</v>
      </c>
      <c r="J83" t="str">
        <f>VLOOKUP(L83,Convert!D:G,4,0)</f>
        <v>1994Q3</v>
      </c>
      <c r="K83">
        <f>VLOOKUP(J83,GDP_Change!$E$9:$F$311,2,0)</f>
        <v>4.7</v>
      </c>
      <c r="L83" s="1">
        <v>34561</v>
      </c>
      <c r="M83" s="9">
        <v>46.421875</v>
      </c>
      <c r="N83" s="11">
        <f>VLOOKUP(J83,GDP!$E$9:$H$312,4,0)</f>
        <v>1.1618761125446797E-2</v>
      </c>
      <c r="O83">
        <f>VLOOKUP(J83,GDP!$E$9:$F$312,2,0)</f>
        <v>7331.1</v>
      </c>
      <c r="P83" s="12">
        <f>IFERROR(VLOOKUP(L83,'yield-curve-rates-1990-2021'!A:B,2,0),P82)</f>
        <v>0</v>
      </c>
      <c r="Q83" s="12">
        <f>IFERROR(IF(VLOOKUP(L83,'DX-Y.NYB'!A:E,5,0)="null",Q82,VLOOKUP(L83,'DX-Y.NYB'!A:E,5,0)),Q82)</f>
        <v>88.910004000000001</v>
      </c>
      <c r="R83" s="12">
        <f>IFERROR(VLOOKUP(L83,UNRATE!A:B,2,0),R82)</f>
        <v>6</v>
      </c>
      <c r="S83" s="12">
        <f>IFERROR(VLOOKUP(L83,' All Em Total Nonfarm'!A:B,2,0),S82)</f>
        <v>114899</v>
      </c>
      <c r="T83" s="12">
        <f>IFERROR(VLOOKUP(L83,fredgraph!A:B,2,0),T82)</f>
        <v>2.90055</v>
      </c>
      <c r="U83" s="12">
        <f>IFERROR(VLOOKUP(L83,FEDFUNDS!A:B,2,0),U82)</f>
        <v>4.47</v>
      </c>
      <c r="V83" s="12"/>
      <c r="W83" s="12"/>
      <c r="X83" s="12"/>
    </row>
    <row r="84" spans="1:24" x14ac:dyDescent="0.25">
      <c r="A84" s="1" t="str">
        <f>TEXT(L84,"MM/DD/YYYY")</f>
        <v>08/22/1994</v>
      </c>
      <c r="B84" s="9">
        <v>46.4375</v>
      </c>
      <c r="C84" s="9">
        <v>47.78125</v>
      </c>
      <c r="D84" s="9">
        <v>46.28125</v>
      </c>
      <c r="E84" s="9">
        <v>28.406457901000898</v>
      </c>
      <c r="F84" s="10">
        <v>1089900</v>
      </c>
      <c r="G84">
        <f>MONTH(L84)</f>
        <v>8</v>
      </c>
      <c r="H84">
        <f>DAY(L84)</f>
        <v>22</v>
      </c>
      <c r="I84">
        <f>YEAR(L84)</f>
        <v>1994</v>
      </c>
      <c r="J84" t="str">
        <f>VLOOKUP(L84,Convert!D:G,4,0)</f>
        <v>1994Q3</v>
      </c>
      <c r="K84">
        <f>VLOOKUP(J84,GDP_Change!$E$9:$F$311,2,0)</f>
        <v>4.7</v>
      </c>
      <c r="L84" s="1">
        <v>34568</v>
      </c>
      <c r="M84" s="9">
        <v>47.6875</v>
      </c>
      <c r="N84" s="11">
        <f>VLOOKUP(J84,GDP!$E$9:$H$312,4,0)</f>
        <v>1.1618761125446797E-2</v>
      </c>
      <c r="O84">
        <f>VLOOKUP(J84,GDP!$E$9:$F$312,2,0)</f>
        <v>7331.1</v>
      </c>
      <c r="P84" s="12">
        <f>IFERROR(VLOOKUP(L84,'yield-curve-rates-1990-2021'!A:B,2,0),P83)</f>
        <v>0</v>
      </c>
      <c r="Q84" s="12">
        <f>IFERROR(IF(VLOOKUP(L84,'DX-Y.NYB'!A:E,5,0)="null",Q83,VLOOKUP(L84,'DX-Y.NYB'!A:E,5,0)),Q83)</f>
        <v>87.440002000000007</v>
      </c>
      <c r="R84" s="12">
        <f>IFERROR(VLOOKUP(L84,UNRATE!A:B,2,0),R83)</f>
        <v>6</v>
      </c>
      <c r="S84" s="12">
        <f>IFERROR(VLOOKUP(L84,' All Em Total Nonfarm'!A:B,2,0),S83)</f>
        <v>114899</v>
      </c>
      <c r="T84" s="12">
        <f>IFERROR(VLOOKUP(L84,fredgraph!A:B,2,0),T83)</f>
        <v>2.90055</v>
      </c>
      <c r="U84" s="12">
        <f>IFERROR(VLOOKUP(L84,FEDFUNDS!A:B,2,0),U83)</f>
        <v>4.47</v>
      </c>
      <c r="V84" s="12"/>
      <c r="W84" s="12"/>
      <c r="X84" s="12"/>
    </row>
    <row r="85" spans="1:24" x14ac:dyDescent="0.25">
      <c r="A85" s="1" t="str">
        <f>TEXT(L85,"MM/DD/YYYY")</f>
        <v>08/29/1994</v>
      </c>
      <c r="B85" s="9">
        <v>47.8125</v>
      </c>
      <c r="C85" s="9">
        <v>47.984375</v>
      </c>
      <c r="D85" s="9">
        <v>47.21875</v>
      </c>
      <c r="E85" s="9">
        <v>28.173789978027301</v>
      </c>
      <c r="F85" s="10">
        <v>1136700</v>
      </c>
      <c r="G85">
        <f>MONTH(L85)</f>
        <v>8</v>
      </c>
      <c r="H85">
        <f>DAY(L85)</f>
        <v>29</v>
      </c>
      <c r="I85">
        <f>YEAR(L85)</f>
        <v>1994</v>
      </c>
      <c r="J85" t="str">
        <f>VLOOKUP(L85,Convert!D:G,4,0)</f>
        <v>1994Q3</v>
      </c>
      <c r="K85">
        <f>VLOOKUP(J85,GDP_Change!$E$9:$F$311,2,0)</f>
        <v>4.7</v>
      </c>
      <c r="L85" s="1">
        <v>34575</v>
      </c>
      <c r="M85" s="9">
        <v>47.296875</v>
      </c>
      <c r="N85" s="11">
        <f>VLOOKUP(J85,GDP!$E$9:$H$312,4,0)</f>
        <v>1.1618761125446797E-2</v>
      </c>
      <c r="O85">
        <f>VLOOKUP(J85,GDP!$E$9:$F$312,2,0)</f>
        <v>7331.1</v>
      </c>
      <c r="P85" s="12">
        <f>IFERROR(VLOOKUP(L85,'yield-curve-rates-1990-2021'!A:B,2,0),P84)</f>
        <v>0</v>
      </c>
      <c r="Q85" s="12">
        <f>IFERROR(IF(VLOOKUP(L85,'DX-Y.NYB'!A:E,5,0)="null",Q84,VLOOKUP(L85,'DX-Y.NYB'!A:E,5,0)),Q84)</f>
        <v>89.57</v>
      </c>
      <c r="R85" s="12">
        <f>IFERROR(VLOOKUP(L85,UNRATE!A:B,2,0),R84)</f>
        <v>6</v>
      </c>
      <c r="S85" s="12">
        <f>IFERROR(VLOOKUP(L85,' All Em Total Nonfarm'!A:B,2,0),S84)</f>
        <v>114899</v>
      </c>
      <c r="T85" s="12">
        <f>IFERROR(VLOOKUP(L85,fredgraph!A:B,2,0),T84)</f>
        <v>2.90055</v>
      </c>
      <c r="U85" s="12">
        <f>IFERROR(VLOOKUP(L85,FEDFUNDS!A:B,2,0),U84)</f>
        <v>4.47</v>
      </c>
      <c r="V85" s="12"/>
      <c r="W85" s="12"/>
      <c r="X85" s="12"/>
    </row>
    <row r="86" spans="1:24" x14ac:dyDescent="0.25">
      <c r="A86" s="1" t="str">
        <f>TEXT(L86,"MM/DD/YYYY")</f>
        <v>09/05/1994</v>
      </c>
      <c r="B86" s="9">
        <v>47.265625</v>
      </c>
      <c r="C86" s="9">
        <v>47.5625</v>
      </c>
      <c r="D86" s="9">
        <v>46.8125</v>
      </c>
      <c r="E86" s="9">
        <v>27.9969577789306</v>
      </c>
      <c r="F86" s="10">
        <v>1030900</v>
      </c>
      <c r="G86">
        <f>MONTH(L86)</f>
        <v>9</v>
      </c>
      <c r="H86">
        <f>DAY(L86)</f>
        <v>5</v>
      </c>
      <c r="I86">
        <f>YEAR(L86)</f>
        <v>1994</v>
      </c>
      <c r="J86" t="str">
        <f>VLOOKUP(L86,Convert!D:G,4,0)</f>
        <v>1994Q3</v>
      </c>
      <c r="K86">
        <f>VLOOKUP(J86,GDP_Change!$E$9:$F$311,2,0)</f>
        <v>4.7</v>
      </c>
      <c r="L86" s="1">
        <v>34582</v>
      </c>
      <c r="M86" s="9">
        <v>47</v>
      </c>
      <c r="N86" s="11">
        <f>VLOOKUP(J86,GDP!$E$9:$H$312,4,0)</f>
        <v>1.1618761125446797E-2</v>
      </c>
      <c r="O86">
        <f>VLOOKUP(J86,GDP!$E$9:$F$312,2,0)</f>
        <v>7331.1</v>
      </c>
      <c r="P86" s="12">
        <f>IFERROR(VLOOKUP(L86,'yield-curve-rates-1990-2021'!A:B,2,0),P85)</f>
        <v>0</v>
      </c>
      <c r="Q86" s="12">
        <f>IFERROR(IF(VLOOKUP(L86,'DX-Y.NYB'!A:E,5,0)="null",Q85,VLOOKUP(L86,'DX-Y.NYB'!A:E,5,0)),Q85)</f>
        <v>88.43</v>
      </c>
      <c r="R86" s="12">
        <f>IFERROR(VLOOKUP(L86,UNRATE!A:B,2,0),R85)</f>
        <v>6</v>
      </c>
      <c r="S86" s="12">
        <f>IFERROR(VLOOKUP(L86,' All Em Total Nonfarm'!A:B,2,0),S85)</f>
        <v>114899</v>
      </c>
      <c r="T86" s="12">
        <f>IFERROR(VLOOKUP(L86,fredgraph!A:B,2,0),T85)</f>
        <v>2.90055</v>
      </c>
      <c r="U86" s="12">
        <f>IFERROR(VLOOKUP(L86,FEDFUNDS!A:B,2,0),U85)</f>
        <v>4.47</v>
      </c>
      <c r="V86" s="12"/>
      <c r="W86" s="12"/>
      <c r="X86" s="12"/>
    </row>
    <row r="87" spans="1:24" x14ac:dyDescent="0.25">
      <c r="A87" s="1" t="str">
        <f>TEXT(L87,"MM/DD/YYYY")</f>
        <v>09/12/1994</v>
      </c>
      <c r="B87" s="9">
        <v>47</v>
      </c>
      <c r="C87" s="9">
        <v>47.640625</v>
      </c>
      <c r="D87" s="9">
        <v>46.78125</v>
      </c>
      <c r="E87" s="9">
        <v>28.006259918212798</v>
      </c>
      <c r="F87" s="10">
        <v>2293200</v>
      </c>
      <c r="G87">
        <f>MONTH(L87)</f>
        <v>9</v>
      </c>
      <c r="H87">
        <f>DAY(L87)</f>
        <v>12</v>
      </c>
      <c r="I87">
        <f>YEAR(L87)</f>
        <v>1994</v>
      </c>
      <c r="J87" t="str">
        <f>VLOOKUP(L87,Convert!D:G,4,0)</f>
        <v>1994Q3</v>
      </c>
      <c r="K87">
        <f>VLOOKUP(J87,GDP_Change!$E$9:$F$311,2,0)</f>
        <v>4.7</v>
      </c>
      <c r="L87" s="1">
        <v>34589</v>
      </c>
      <c r="M87" s="9">
        <v>47.015625</v>
      </c>
      <c r="N87" s="11">
        <f>VLOOKUP(J87,GDP!$E$9:$H$312,4,0)</f>
        <v>1.1618761125446797E-2</v>
      </c>
      <c r="O87">
        <f>VLOOKUP(J87,GDP!$E$9:$F$312,2,0)</f>
        <v>7331.1</v>
      </c>
      <c r="P87" s="12">
        <f>IFERROR(VLOOKUP(L87,'yield-curve-rates-1990-2021'!A:B,2,0),P86)</f>
        <v>0</v>
      </c>
      <c r="Q87" s="12">
        <f>IFERROR(IF(VLOOKUP(L87,'DX-Y.NYB'!A:E,5,0)="null",Q86,VLOOKUP(L87,'DX-Y.NYB'!A:E,5,0)),Q86)</f>
        <v>87.849997999999999</v>
      </c>
      <c r="R87" s="12">
        <f>IFERROR(VLOOKUP(L87,UNRATE!A:B,2,0),R86)</f>
        <v>6</v>
      </c>
      <c r="S87" s="12">
        <f>IFERROR(VLOOKUP(L87,' All Em Total Nonfarm'!A:B,2,0),S86)</f>
        <v>114899</v>
      </c>
      <c r="T87" s="12">
        <f>IFERROR(VLOOKUP(L87,fredgraph!A:B,2,0),T86)</f>
        <v>2.90055</v>
      </c>
      <c r="U87" s="12">
        <f>IFERROR(VLOOKUP(L87,FEDFUNDS!A:B,2,0),U86)</f>
        <v>4.47</v>
      </c>
      <c r="V87" s="12"/>
      <c r="W87" s="12"/>
      <c r="X87" s="12"/>
    </row>
    <row r="88" spans="1:24" x14ac:dyDescent="0.25">
      <c r="A88" s="1" t="str">
        <f>TEXT(L88,"MM/DD/YYYY")</f>
        <v>09/19/1994</v>
      </c>
      <c r="B88" s="9">
        <v>47.125</v>
      </c>
      <c r="C88" s="9">
        <v>47.328125</v>
      </c>
      <c r="D88" s="9">
        <v>45.734375</v>
      </c>
      <c r="E88" s="9">
        <v>27.5117378234863</v>
      </c>
      <c r="F88" s="10">
        <v>1363400</v>
      </c>
      <c r="G88">
        <f>MONTH(L88)</f>
        <v>9</v>
      </c>
      <c r="H88">
        <f>DAY(L88)</f>
        <v>19</v>
      </c>
      <c r="I88">
        <f>YEAR(L88)</f>
        <v>1994</v>
      </c>
      <c r="J88" t="str">
        <f>VLOOKUP(L88,Convert!D:G,4,0)</f>
        <v>1994Q3</v>
      </c>
      <c r="K88">
        <f>VLOOKUP(J88,GDP_Change!$E$9:$F$311,2,0)</f>
        <v>4.7</v>
      </c>
      <c r="L88" s="1">
        <v>34596</v>
      </c>
      <c r="M88" s="9">
        <v>45.90625</v>
      </c>
      <c r="N88" s="11">
        <f>VLOOKUP(J88,GDP!$E$9:$H$312,4,0)</f>
        <v>1.1618761125446797E-2</v>
      </c>
      <c r="O88">
        <f>VLOOKUP(J88,GDP!$E$9:$F$312,2,0)</f>
        <v>7331.1</v>
      </c>
      <c r="P88" s="12">
        <f>IFERROR(VLOOKUP(L88,'yield-curve-rates-1990-2021'!A:B,2,0),P87)</f>
        <v>0</v>
      </c>
      <c r="Q88" s="12">
        <f>IFERROR(IF(VLOOKUP(L88,'DX-Y.NYB'!A:E,5,0)="null",Q87,VLOOKUP(L88,'DX-Y.NYB'!A:E,5,0)),Q87)</f>
        <v>87.839995999999999</v>
      </c>
      <c r="R88" s="12">
        <f>IFERROR(VLOOKUP(L88,UNRATE!A:B,2,0),R87)</f>
        <v>6</v>
      </c>
      <c r="S88" s="12">
        <f>IFERROR(VLOOKUP(L88,' All Em Total Nonfarm'!A:B,2,0),S87)</f>
        <v>114899</v>
      </c>
      <c r="T88" s="12">
        <f>IFERROR(VLOOKUP(L88,fredgraph!A:B,2,0),T87)</f>
        <v>2.90055</v>
      </c>
      <c r="U88" s="12">
        <f>IFERROR(VLOOKUP(L88,FEDFUNDS!A:B,2,0),U87)</f>
        <v>4.47</v>
      </c>
      <c r="V88" s="12"/>
      <c r="W88" s="12"/>
      <c r="X88" s="12"/>
    </row>
    <row r="89" spans="1:24" x14ac:dyDescent="0.25">
      <c r="A89" s="1" t="str">
        <f>TEXT(L89,"MM/DD/YYYY")</f>
        <v>09/26/1994</v>
      </c>
      <c r="B89" s="9">
        <v>46.078125</v>
      </c>
      <c r="C89" s="9">
        <v>46.53125</v>
      </c>
      <c r="D89" s="9">
        <v>45.984375</v>
      </c>
      <c r="E89" s="9">
        <v>27.6709270477294</v>
      </c>
      <c r="F89" s="10">
        <v>1227600</v>
      </c>
      <c r="G89">
        <f>MONTH(L89)</f>
        <v>9</v>
      </c>
      <c r="H89">
        <f>DAY(L89)</f>
        <v>26</v>
      </c>
      <c r="I89">
        <f>YEAR(L89)</f>
        <v>1994</v>
      </c>
      <c r="J89" t="str">
        <f>VLOOKUP(L89,Convert!D:G,4,0)</f>
        <v>1994Q3</v>
      </c>
      <c r="K89">
        <f>VLOOKUP(J89,GDP_Change!$E$9:$F$311,2,0)</f>
        <v>4.7</v>
      </c>
      <c r="L89" s="1">
        <v>34603</v>
      </c>
      <c r="M89" s="9">
        <v>46.171875</v>
      </c>
      <c r="N89" s="11">
        <f>VLOOKUP(J89,GDP!$E$9:$H$312,4,0)</f>
        <v>1.1618761125446797E-2</v>
      </c>
      <c r="O89">
        <f>VLOOKUP(J89,GDP!$E$9:$F$312,2,0)</f>
        <v>7331.1</v>
      </c>
      <c r="P89" s="12">
        <f>IFERROR(VLOOKUP(L89,'yield-curve-rates-1990-2021'!A:B,2,0),P88)</f>
        <v>0</v>
      </c>
      <c r="Q89" s="12">
        <f>IFERROR(IF(VLOOKUP(L89,'DX-Y.NYB'!A:E,5,0)="null",Q88,VLOOKUP(L89,'DX-Y.NYB'!A:E,5,0)),Q88)</f>
        <v>87.989998</v>
      </c>
      <c r="R89" s="12">
        <f>IFERROR(VLOOKUP(L89,UNRATE!A:B,2,0),R88)</f>
        <v>6</v>
      </c>
      <c r="S89" s="12">
        <f>IFERROR(VLOOKUP(L89,' All Em Total Nonfarm'!A:B,2,0),S88)</f>
        <v>114899</v>
      </c>
      <c r="T89" s="12">
        <f>IFERROR(VLOOKUP(L89,fredgraph!A:B,2,0),T88)</f>
        <v>2.90055</v>
      </c>
      <c r="U89" s="12">
        <f>IFERROR(VLOOKUP(L89,FEDFUNDS!A:B,2,0),U88)</f>
        <v>4.47</v>
      </c>
      <c r="V89" s="12"/>
      <c r="W89" s="12"/>
      <c r="X89" s="12"/>
    </row>
    <row r="90" spans="1:24" x14ac:dyDescent="0.25">
      <c r="A90" s="1" t="str">
        <f>TEXT(L90,"MM/DD/YYYY")</f>
        <v>10/03/1994</v>
      </c>
      <c r="B90" s="9">
        <v>46.203125</v>
      </c>
      <c r="C90" s="9">
        <v>46.296875</v>
      </c>
      <c r="D90" s="9">
        <v>45</v>
      </c>
      <c r="E90" s="9">
        <v>27.240169525146399</v>
      </c>
      <c r="F90" s="10">
        <v>1152600</v>
      </c>
      <c r="G90">
        <f>MONTH(L90)</f>
        <v>10</v>
      </c>
      <c r="H90">
        <f>DAY(L90)</f>
        <v>3</v>
      </c>
      <c r="I90">
        <f>YEAR(L90)</f>
        <v>1994</v>
      </c>
      <c r="J90" t="str">
        <f>VLOOKUP(L90,Convert!D:G,4,0)</f>
        <v>1994Q4</v>
      </c>
      <c r="K90">
        <f>VLOOKUP(J90,GDP_Change!$E$9:$F$311,2,0)</f>
        <v>7</v>
      </c>
      <c r="L90" s="1">
        <v>34610</v>
      </c>
      <c r="M90" s="9">
        <v>45.453125</v>
      </c>
      <c r="N90" s="11">
        <f>VLOOKUP(J90,GDP!$E$9:$H$312,4,0)</f>
        <v>1.6941523100216793E-2</v>
      </c>
      <c r="O90">
        <f>VLOOKUP(J90,GDP!$E$9:$F$312,2,0)</f>
        <v>7455.3</v>
      </c>
      <c r="P90" s="12">
        <f>IFERROR(VLOOKUP(L90,'yield-curve-rates-1990-2021'!A:B,2,0),P89)</f>
        <v>0</v>
      </c>
      <c r="Q90" s="12">
        <f>IFERROR(IF(VLOOKUP(L90,'DX-Y.NYB'!A:E,5,0)="null",Q89,VLOOKUP(L90,'DX-Y.NYB'!A:E,5,0)),Q89)</f>
        <v>88.019997000000004</v>
      </c>
      <c r="R90" s="12">
        <f>IFERROR(VLOOKUP(L90,UNRATE!A:B,2,0),R89)</f>
        <v>6</v>
      </c>
      <c r="S90" s="12">
        <f>IFERROR(VLOOKUP(L90,' All Em Total Nonfarm'!A:B,2,0),S89)</f>
        <v>114899</v>
      </c>
      <c r="T90" s="12">
        <f>IFERROR(VLOOKUP(L90,fredgraph!A:B,2,0),T89)</f>
        <v>2.90055</v>
      </c>
      <c r="U90" s="12">
        <f>IFERROR(VLOOKUP(L90,FEDFUNDS!A:B,2,0),U89)</f>
        <v>4.47</v>
      </c>
      <c r="V90" s="12"/>
      <c r="W90" s="12"/>
      <c r="X90" s="12"/>
    </row>
    <row r="91" spans="1:24" x14ac:dyDescent="0.25">
      <c r="A91" s="1" t="str">
        <f>TEXT(L91,"MM/DD/YYYY")</f>
        <v>10/10/1994</v>
      </c>
      <c r="B91" s="9">
        <v>45.65625</v>
      </c>
      <c r="C91" s="9">
        <v>47.328125</v>
      </c>
      <c r="D91" s="9">
        <v>45.640625</v>
      </c>
      <c r="E91" s="9">
        <v>28.195327758788999</v>
      </c>
      <c r="F91" s="10">
        <v>2474700</v>
      </c>
      <c r="G91">
        <f>MONTH(L91)</f>
        <v>10</v>
      </c>
      <c r="H91">
        <f>DAY(L91)</f>
        <v>10</v>
      </c>
      <c r="I91">
        <f>YEAR(L91)</f>
        <v>1994</v>
      </c>
      <c r="J91" t="str">
        <f>VLOOKUP(L91,Convert!D:G,4,0)</f>
        <v>1994Q4</v>
      </c>
      <c r="K91">
        <f>VLOOKUP(J91,GDP_Change!$E$9:$F$311,2,0)</f>
        <v>7</v>
      </c>
      <c r="L91" s="1">
        <v>34617</v>
      </c>
      <c r="M91" s="9">
        <v>47.046875</v>
      </c>
      <c r="N91" s="11">
        <f>VLOOKUP(J91,GDP!$E$9:$H$312,4,0)</f>
        <v>1.6941523100216793E-2</v>
      </c>
      <c r="O91">
        <f>VLOOKUP(J91,GDP!$E$9:$F$312,2,0)</f>
        <v>7455.3</v>
      </c>
      <c r="P91" s="12">
        <f>IFERROR(VLOOKUP(L91,'yield-curve-rates-1990-2021'!A:B,2,0),P90)</f>
        <v>0</v>
      </c>
      <c r="Q91" s="12">
        <f>IFERROR(IF(VLOOKUP(L91,'DX-Y.NYB'!A:E,5,0)="null",Q90,VLOOKUP(L91,'DX-Y.NYB'!A:E,5,0)),Q90)</f>
        <v>87.82</v>
      </c>
      <c r="R91" s="12">
        <f>IFERROR(VLOOKUP(L91,UNRATE!A:B,2,0),R90)</f>
        <v>6</v>
      </c>
      <c r="S91" s="12">
        <f>IFERROR(VLOOKUP(L91,' All Em Total Nonfarm'!A:B,2,0),S90)</f>
        <v>114899</v>
      </c>
      <c r="T91" s="12">
        <f>IFERROR(VLOOKUP(L91,fredgraph!A:B,2,0),T90)</f>
        <v>2.90055</v>
      </c>
      <c r="U91" s="12">
        <f>IFERROR(VLOOKUP(L91,FEDFUNDS!A:B,2,0),U90)</f>
        <v>4.47</v>
      </c>
      <c r="V91" s="12"/>
      <c r="W91" s="12"/>
      <c r="X91" s="12"/>
    </row>
    <row r="92" spans="1:24" x14ac:dyDescent="0.25">
      <c r="A92" s="1" t="str">
        <f>TEXT(L92,"MM/DD/YYYY")</f>
        <v>10/17/1994</v>
      </c>
      <c r="B92" s="9">
        <v>47</v>
      </c>
      <c r="C92" s="9">
        <v>47.234375</v>
      </c>
      <c r="D92" s="9">
        <v>46.359375</v>
      </c>
      <c r="E92" s="9">
        <v>27.905025482177699</v>
      </c>
      <c r="F92" s="10">
        <v>929200</v>
      </c>
      <c r="G92">
        <f>MONTH(L92)</f>
        <v>10</v>
      </c>
      <c r="H92">
        <f>DAY(L92)</f>
        <v>17</v>
      </c>
      <c r="I92">
        <f>YEAR(L92)</f>
        <v>1994</v>
      </c>
      <c r="J92" t="str">
        <f>VLOOKUP(L92,Convert!D:G,4,0)</f>
        <v>1994Q4</v>
      </c>
      <c r="K92">
        <f>VLOOKUP(J92,GDP_Change!$E$9:$F$311,2,0)</f>
        <v>7</v>
      </c>
      <c r="L92" s="1">
        <v>34624</v>
      </c>
      <c r="M92" s="9">
        <v>46.5625</v>
      </c>
      <c r="N92" s="11">
        <f>VLOOKUP(J92,GDP!$E$9:$H$312,4,0)</f>
        <v>1.6941523100216793E-2</v>
      </c>
      <c r="O92">
        <f>VLOOKUP(J92,GDP!$E$9:$F$312,2,0)</f>
        <v>7455.3</v>
      </c>
      <c r="P92" s="12">
        <f>IFERROR(VLOOKUP(L92,'yield-curve-rates-1990-2021'!A:B,2,0),P91)</f>
        <v>0</v>
      </c>
      <c r="Q92" s="12">
        <f>IFERROR(IF(VLOOKUP(L92,'DX-Y.NYB'!A:E,5,0)="null",Q91,VLOOKUP(L92,'DX-Y.NYB'!A:E,5,0)),Q91)</f>
        <v>85.779999000000004</v>
      </c>
      <c r="R92" s="12">
        <f>IFERROR(VLOOKUP(L92,UNRATE!A:B,2,0),R91)</f>
        <v>6</v>
      </c>
      <c r="S92" s="12">
        <f>IFERROR(VLOOKUP(L92,' All Em Total Nonfarm'!A:B,2,0),S91)</f>
        <v>114899</v>
      </c>
      <c r="T92" s="12">
        <f>IFERROR(VLOOKUP(L92,fredgraph!A:B,2,0),T91)</f>
        <v>2.90055</v>
      </c>
      <c r="U92" s="12">
        <f>IFERROR(VLOOKUP(L92,FEDFUNDS!A:B,2,0),U91)</f>
        <v>4.47</v>
      </c>
      <c r="V92" s="12"/>
      <c r="W92" s="12"/>
      <c r="X92" s="12"/>
    </row>
    <row r="93" spans="1:24" x14ac:dyDescent="0.25">
      <c r="A93" s="1" t="str">
        <f>TEXT(L93,"MM/DD/YYYY")</f>
        <v>10/24/1994</v>
      </c>
      <c r="B93" s="9">
        <v>46.578125</v>
      </c>
      <c r="C93" s="9">
        <v>47.703125</v>
      </c>
      <c r="D93" s="9">
        <v>46</v>
      </c>
      <c r="E93" s="9">
        <v>28.560510635375898</v>
      </c>
      <c r="F93" s="10">
        <v>844800</v>
      </c>
      <c r="G93">
        <f>MONTH(L93)</f>
        <v>10</v>
      </c>
      <c r="H93">
        <f>DAY(L93)</f>
        <v>24</v>
      </c>
      <c r="I93">
        <f>YEAR(L93)</f>
        <v>1994</v>
      </c>
      <c r="J93" t="str">
        <f>VLOOKUP(L93,Convert!D:G,4,0)</f>
        <v>1994Q4</v>
      </c>
      <c r="K93">
        <f>VLOOKUP(J93,GDP_Change!$E$9:$F$311,2,0)</f>
        <v>7</v>
      </c>
      <c r="L93" s="1">
        <v>34631</v>
      </c>
      <c r="M93" s="9">
        <v>47.65625</v>
      </c>
      <c r="N93" s="11">
        <f>VLOOKUP(J93,GDP!$E$9:$H$312,4,0)</f>
        <v>1.6941523100216793E-2</v>
      </c>
      <c r="O93">
        <f>VLOOKUP(J93,GDP!$E$9:$F$312,2,0)</f>
        <v>7455.3</v>
      </c>
      <c r="P93" s="12">
        <f>IFERROR(VLOOKUP(L93,'yield-curve-rates-1990-2021'!A:B,2,0),P92)</f>
        <v>0</v>
      </c>
      <c r="Q93" s="12">
        <f>IFERROR(IF(VLOOKUP(L93,'DX-Y.NYB'!A:E,5,0)="null",Q92,VLOOKUP(L93,'DX-Y.NYB'!A:E,5,0)),Q92)</f>
        <v>85.32</v>
      </c>
      <c r="R93" s="12">
        <f>IFERROR(VLOOKUP(L93,UNRATE!A:B,2,0),R92)</f>
        <v>6</v>
      </c>
      <c r="S93" s="12">
        <f>IFERROR(VLOOKUP(L93,' All Em Total Nonfarm'!A:B,2,0),S92)</f>
        <v>114899</v>
      </c>
      <c r="T93" s="12">
        <f>IFERROR(VLOOKUP(L93,fredgraph!A:B,2,0),T92)</f>
        <v>2.90055</v>
      </c>
      <c r="U93" s="12">
        <f>IFERROR(VLOOKUP(L93,FEDFUNDS!A:B,2,0),U92)</f>
        <v>4.47</v>
      </c>
      <c r="V93" s="12"/>
      <c r="W93" s="12"/>
      <c r="X93" s="12"/>
    </row>
    <row r="94" spans="1:24" x14ac:dyDescent="0.25">
      <c r="A94" s="1" t="str">
        <f>TEXT(L94,"MM/DD/YYYY")</f>
        <v>10/31/1994</v>
      </c>
      <c r="B94" s="9">
        <v>47.546875</v>
      </c>
      <c r="C94" s="9">
        <v>47.59375</v>
      </c>
      <c r="D94" s="9">
        <v>46.328125</v>
      </c>
      <c r="E94" s="9">
        <v>27.764577865600501</v>
      </c>
      <c r="F94" s="10">
        <v>798500</v>
      </c>
      <c r="G94">
        <f>MONTH(L94)</f>
        <v>10</v>
      </c>
      <c r="H94">
        <f>DAY(L94)</f>
        <v>31</v>
      </c>
      <c r="I94">
        <f>YEAR(L94)</f>
        <v>1994</v>
      </c>
      <c r="J94" t="str">
        <f>VLOOKUP(L94,Convert!D:G,4,0)</f>
        <v>1994Q4</v>
      </c>
      <c r="K94">
        <f>VLOOKUP(J94,GDP_Change!$E$9:$F$311,2,0)</f>
        <v>7</v>
      </c>
      <c r="L94" s="1">
        <v>34638</v>
      </c>
      <c r="M94" s="9">
        <v>46.328125</v>
      </c>
      <c r="N94" s="11">
        <f>VLOOKUP(J94,GDP!$E$9:$H$312,4,0)</f>
        <v>1.6941523100216793E-2</v>
      </c>
      <c r="O94">
        <f>VLOOKUP(J94,GDP!$E$9:$F$312,2,0)</f>
        <v>7455.3</v>
      </c>
      <c r="P94" s="12">
        <f>IFERROR(VLOOKUP(L94,'yield-curve-rates-1990-2021'!A:B,2,0),P93)</f>
        <v>0</v>
      </c>
      <c r="Q94" s="12">
        <f>IFERROR(IF(VLOOKUP(L94,'DX-Y.NYB'!A:E,5,0)="null",Q93,VLOOKUP(L94,'DX-Y.NYB'!A:E,5,0)),Q93)</f>
        <v>85.690002000000007</v>
      </c>
      <c r="R94" s="12">
        <f>IFERROR(VLOOKUP(L94,UNRATE!A:B,2,0),R93)</f>
        <v>6</v>
      </c>
      <c r="S94" s="12">
        <f>IFERROR(VLOOKUP(L94,' All Em Total Nonfarm'!A:B,2,0),S93)</f>
        <v>114899</v>
      </c>
      <c r="T94" s="12">
        <f>IFERROR(VLOOKUP(L94,fredgraph!A:B,2,0),T93)</f>
        <v>2.90055</v>
      </c>
      <c r="U94" s="12">
        <f>IFERROR(VLOOKUP(L94,FEDFUNDS!A:B,2,0),U93)</f>
        <v>4.47</v>
      </c>
      <c r="V94" s="12"/>
      <c r="W94" s="12"/>
      <c r="X94" s="12"/>
    </row>
    <row r="95" spans="1:24" x14ac:dyDescent="0.25">
      <c r="A95" s="1" t="str">
        <f>TEXT(L95,"MM/DD/YYYY")</f>
        <v>11/07/1994</v>
      </c>
      <c r="B95" s="9">
        <v>46.4375</v>
      </c>
      <c r="C95" s="9">
        <v>47.328125</v>
      </c>
      <c r="D95" s="9">
        <v>46.28125</v>
      </c>
      <c r="E95" s="9">
        <v>27.8113899230957</v>
      </c>
      <c r="F95" s="10">
        <v>1216100</v>
      </c>
      <c r="G95">
        <f>MONTH(L95)</f>
        <v>11</v>
      </c>
      <c r="H95">
        <f>DAY(L95)</f>
        <v>7</v>
      </c>
      <c r="I95">
        <f>YEAR(L95)</f>
        <v>1994</v>
      </c>
      <c r="J95" t="str">
        <f>VLOOKUP(L95,Convert!D:G,4,0)</f>
        <v>1994Q4</v>
      </c>
      <c r="K95">
        <f>VLOOKUP(J95,GDP_Change!$E$9:$F$311,2,0)</f>
        <v>7</v>
      </c>
      <c r="L95" s="1">
        <v>34645</v>
      </c>
      <c r="M95" s="9">
        <v>46.40625</v>
      </c>
      <c r="N95" s="11">
        <f>VLOOKUP(J95,GDP!$E$9:$H$312,4,0)</f>
        <v>1.6941523100216793E-2</v>
      </c>
      <c r="O95">
        <f>VLOOKUP(J95,GDP!$E$9:$F$312,2,0)</f>
        <v>7455.3</v>
      </c>
      <c r="P95" s="12">
        <f>IFERROR(VLOOKUP(L95,'yield-curve-rates-1990-2021'!A:B,2,0),P94)</f>
        <v>0</v>
      </c>
      <c r="Q95" s="12">
        <f>IFERROR(IF(VLOOKUP(L95,'DX-Y.NYB'!A:E,5,0)="null",Q94,VLOOKUP(L95,'DX-Y.NYB'!A:E,5,0)),Q94)</f>
        <v>86.480002999999996</v>
      </c>
      <c r="R95" s="12">
        <f>IFERROR(VLOOKUP(L95,UNRATE!A:B,2,0),R94)</f>
        <v>6</v>
      </c>
      <c r="S95" s="12">
        <f>IFERROR(VLOOKUP(L95,' All Em Total Nonfarm'!A:B,2,0),S94)</f>
        <v>114899</v>
      </c>
      <c r="T95" s="12">
        <f>IFERROR(VLOOKUP(L95,fredgraph!A:B,2,0),T94)</f>
        <v>2.90055</v>
      </c>
      <c r="U95" s="12">
        <f>IFERROR(VLOOKUP(L95,FEDFUNDS!A:B,2,0),U94)</f>
        <v>4.47</v>
      </c>
      <c r="V95" s="12"/>
      <c r="W95" s="12"/>
      <c r="X95" s="12"/>
    </row>
    <row r="96" spans="1:24" x14ac:dyDescent="0.25">
      <c r="A96" s="1" t="str">
        <f>TEXT(L96,"MM/DD/YYYY")</f>
        <v>11/14/1994</v>
      </c>
      <c r="B96" s="9">
        <v>46.609375</v>
      </c>
      <c r="C96" s="9">
        <v>47.09375</v>
      </c>
      <c r="D96" s="9">
        <v>46.265625</v>
      </c>
      <c r="E96" s="9">
        <v>27.8488464355468</v>
      </c>
      <c r="F96" s="10">
        <v>979200</v>
      </c>
      <c r="G96">
        <f>MONTH(L96)</f>
        <v>11</v>
      </c>
      <c r="H96">
        <f>DAY(L96)</f>
        <v>14</v>
      </c>
      <c r="I96">
        <f>YEAR(L96)</f>
        <v>1994</v>
      </c>
      <c r="J96" t="str">
        <f>VLOOKUP(L96,Convert!D:G,4,0)</f>
        <v>1994Q4</v>
      </c>
      <c r="K96">
        <f>VLOOKUP(J96,GDP_Change!$E$9:$F$311,2,0)</f>
        <v>7</v>
      </c>
      <c r="L96" s="1">
        <v>34652</v>
      </c>
      <c r="M96" s="9">
        <v>46.46875</v>
      </c>
      <c r="N96" s="11">
        <f>VLOOKUP(J96,GDP!$E$9:$H$312,4,0)</f>
        <v>1.6941523100216793E-2</v>
      </c>
      <c r="O96">
        <f>VLOOKUP(J96,GDP!$E$9:$F$312,2,0)</f>
        <v>7455.3</v>
      </c>
      <c r="P96" s="12">
        <f>IFERROR(VLOOKUP(L96,'yield-curve-rates-1990-2021'!A:B,2,0),P95)</f>
        <v>0</v>
      </c>
      <c r="Q96" s="12">
        <f>IFERROR(IF(VLOOKUP(L96,'DX-Y.NYB'!A:E,5,0)="null",Q95,VLOOKUP(L96,'DX-Y.NYB'!A:E,5,0)),Q95)</f>
        <v>87.75</v>
      </c>
      <c r="R96" s="12">
        <f>IFERROR(VLOOKUP(L96,UNRATE!A:B,2,0),R95)</f>
        <v>6</v>
      </c>
      <c r="S96" s="12">
        <f>IFERROR(VLOOKUP(L96,' All Em Total Nonfarm'!A:B,2,0),S95)</f>
        <v>114899</v>
      </c>
      <c r="T96" s="12">
        <f>IFERROR(VLOOKUP(L96,fredgraph!A:B,2,0),T95)</f>
        <v>2.90055</v>
      </c>
      <c r="U96" s="12">
        <f>IFERROR(VLOOKUP(L96,FEDFUNDS!A:B,2,0),U95)</f>
        <v>4.47</v>
      </c>
      <c r="V96" s="12"/>
      <c r="W96" s="12"/>
      <c r="X96" s="12"/>
    </row>
    <row r="97" spans="1:24" x14ac:dyDescent="0.25">
      <c r="A97" s="1" t="str">
        <f>TEXT(L97,"MM/DD/YYYY")</f>
        <v>11/21/1994</v>
      </c>
      <c r="B97" s="9">
        <v>46.4375</v>
      </c>
      <c r="C97" s="9">
        <v>46.578125</v>
      </c>
      <c r="D97" s="9">
        <v>44.609375</v>
      </c>
      <c r="E97" s="9">
        <v>27.249526977538999</v>
      </c>
      <c r="F97" s="10">
        <v>1445600</v>
      </c>
      <c r="G97">
        <f>MONTH(L97)</f>
        <v>11</v>
      </c>
      <c r="H97">
        <f>DAY(L97)</f>
        <v>21</v>
      </c>
      <c r="I97">
        <f>YEAR(L97)</f>
        <v>1994</v>
      </c>
      <c r="J97" t="str">
        <f>VLOOKUP(L97,Convert!D:G,4,0)</f>
        <v>1994Q4</v>
      </c>
      <c r="K97">
        <f>VLOOKUP(J97,GDP_Change!$E$9:$F$311,2,0)</f>
        <v>7</v>
      </c>
      <c r="L97" s="1">
        <v>34659</v>
      </c>
      <c r="M97" s="9">
        <v>45.46875</v>
      </c>
      <c r="N97" s="11">
        <f>VLOOKUP(J97,GDP!$E$9:$H$312,4,0)</f>
        <v>1.6941523100216793E-2</v>
      </c>
      <c r="O97">
        <f>VLOOKUP(J97,GDP!$E$9:$F$312,2,0)</f>
        <v>7455.3</v>
      </c>
      <c r="P97" s="12">
        <f>IFERROR(VLOOKUP(L97,'yield-curve-rates-1990-2021'!A:B,2,0),P96)</f>
        <v>0</v>
      </c>
      <c r="Q97" s="12">
        <f>IFERROR(IF(VLOOKUP(L97,'DX-Y.NYB'!A:E,5,0)="null",Q96,VLOOKUP(L97,'DX-Y.NYB'!A:E,5,0)),Q96)</f>
        <v>88.43</v>
      </c>
      <c r="R97" s="12">
        <f>IFERROR(VLOOKUP(L97,UNRATE!A:B,2,0),R96)</f>
        <v>6</v>
      </c>
      <c r="S97" s="12">
        <f>IFERROR(VLOOKUP(L97,' All Em Total Nonfarm'!A:B,2,0),S96)</f>
        <v>114899</v>
      </c>
      <c r="T97" s="12">
        <f>IFERROR(VLOOKUP(L97,fredgraph!A:B,2,0),T96)</f>
        <v>2.90055</v>
      </c>
      <c r="U97" s="12">
        <f>IFERROR(VLOOKUP(L97,FEDFUNDS!A:B,2,0),U96)</f>
        <v>4.47</v>
      </c>
      <c r="V97" s="12"/>
      <c r="W97" s="12"/>
      <c r="X97" s="12"/>
    </row>
    <row r="98" spans="1:24" x14ac:dyDescent="0.25">
      <c r="A98" s="1" t="str">
        <f>TEXT(L98,"MM/DD/YYYY")</f>
        <v>11/28/1994</v>
      </c>
      <c r="B98" s="9">
        <v>45.453125</v>
      </c>
      <c r="C98" s="9">
        <v>45.953125</v>
      </c>
      <c r="D98" s="9">
        <v>45.046875</v>
      </c>
      <c r="E98" s="9">
        <v>27.3057327270507</v>
      </c>
      <c r="F98" s="10">
        <v>1161700</v>
      </c>
      <c r="G98">
        <f>MONTH(L98)</f>
        <v>11</v>
      </c>
      <c r="H98">
        <f>DAY(L98)</f>
        <v>28</v>
      </c>
      <c r="I98">
        <f>YEAR(L98)</f>
        <v>1994</v>
      </c>
      <c r="J98" t="str">
        <f>VLOOKUP(L98,Convert!D:G,4,0)</f>
        <v>1994Q4</v>
      </c>
      <c r="K98">
        <f>VLOOKUP(J98,GDP_Change!$E$9:$F$311,2,0)</f>
        <v>7</v>
      </c>
      <c r="L98" s="1">
        <v>34666</v>
      </c>
      <c r="M98" s="9">
        <v>45.5625</v>
      </c>
      <c r="N98" s="11">
        <f>VLOOKUP(J98,GDP!$E$9:$H$312,4,0)</f>
        <v>1.6941523100216793E-2</v>
      </c>
      <c r="O98">
        <f>VLOOKUP(J98,GDP!$E$9:$F$312,2,0)</f>
        <v>7455.3</v>
      </c>
      <c r="P98" s="12">
        <f>IFERROR(VLOOKUP(L98,'yield-curve-rates-1990-2021'!A:B,2,0),P97)</f>
        <v>0</v>
      </c>
      <c r="Q98" s="12">
        <f>IFERROR(IF(VLOOKUP(L98,'DX-Y.NYB'!A:E,5,0)="null",Q97,VLOOKUP(L98,'DX-Y.NYB'!A:E,5,0)),Q97)</f>
        <v>88.970000999999996</v>
      </c>
      <c r="R98" s="12">
        <f>IFERROR(VLOOKUP(L98,UNRATE!A:B,2,0),R97)</f>
        <v>6</v>
      </c>
      <c r="S98" s="12">
        <f>IFERROR(VLOOKUP(L98,' All Em Total Nonfarm'!A:B,2,0),S97)</f>
        <v>114899</v>
      </c>
      <c r="T98" s="12">
        <f>IFERROR(VLOOKUP(L98,fredgraph!A:B,2,0),T97)</f>
        <v>2.90055</v>
      </c>
      <c r="U98" s="12">
        <f>IFERROR(VLOOKUP(L98,FEDFUNDS!A:B,2,0),U97)</f>
        <v>4.47</v>
      </c>
      <c r="V98" s="12"/>
      <c r="W98" s="12"/>
      <c r="X98" s="12"/>
    </row>
    <row r="99" spans="1:24" x14ac:dyDescent="0.25">
      <c r="A99" s="1" t="str">
        <f>TEXT(L99,"MM/DD/YYYY")</f>
        <v>12/05/1994</v>
      </c>
      <c r="B99" s="9">
        <v>45.65625</v>
      </c>
      <c r="C99" s="9">
        <v>45.8125</v>
      </c>
      <c r="D99" s="9">
        <v>44.6875</v>
      </c>
      <c r="E99" s="9">
        <v>26.996715545654201</v>
      </c>
      <c r="F99" s="10">
        <v>1418400</v>
      </c>
      <c r="G99">
        <f>MONTH(L99)</f>
        <v>12</v>
      </c>
      <c r="H99">
        <f>DAY(L99)</f>
        <v>5</v>
      </c>
      <c r="I99">
        <f>YEAR(L99)</f>
        <v>1994</v>
      </c>
      <c r="J99" t="str">
        <f>VLOOKUP(L99,Convert!D:G,4,0)</f>
        <v>1994Q4</v>
      </c>
      <c r="K99">
        <f>VLOOKUP(J99,GDP_Change!$E$9:$F$311,2,0)</f>
        <v>7</v>
      </c>
      <c r="L99" s="1">
        <v>34673</v>
      </c>
      <c r="M99" s="9">
        <v>45.046875</v>
      </c>
      <c r="N99" s="11">
        <f>VLOOKUP(J99,GDP!$E$9:$H$312,4,0)</f>
        <v>1.6941523100216793E-2</v>
      </c>
      <c r="O99">
        <f>VLOOKUP(J99,GDP!$E$9:$F$312,2,0)</f>
        <v>7455.3</v>
      </c>
      <c r="P99" s="12">
        <f>IFERROR(VLOOKUP(L99,'yield-curve-rates-1990-2021'!A:B,2,0),P98)</f>
        <v>0</v>
      </c>
      <c r="Q99" s="12">
        <f>IFERROR(IF(VLOOKUP(L99,'DX-Y.NYB'!A:E,5,0)="null",Q98,VLOOKUP(L99,'DX-Y.NYB'!A:E,5,0)),Q98)</f>
        <v>89.389999000000003</v>
      </c>
      <c r="R99" s="12">
        <f>IFERROR(VLOOKUP(L99,UNRATE!A:B,2,0),R98)</f>
        <v>6</v>
      </c>
      <c r="S99" s="12">
        <f>IFERROR(VLOOKUP(L99,' All Em Total Nonfarm'!A:B,2,0),S98)</f>
        <v>114899</v>
      </c>
      <c r="T99" s="12">
        <f>IFERROR(VLOOKUP(L99,fredgraph!A:B,2,0),T98)</f>
        <v>2.90055</v>
      </c>
      <c r="U99" s="12">
        <f>IFERROR(VLOOKUP(L99,FEDFUNDS!A:B,2,0),U98)</f>
        <v>4.47</v>
      </c>
      <c r="V99" s="12"/>
      <c r="W99" s="12"/>
      <c r="X99" s="12"/>
    </row>
    <row r="100" spans="1:24" x14ac:dyDescent="0.25">
      <c r="A100" s="1" t="str">
        <f>TEXT(L100,"MM/DD/YYYY")</f>
        <v>12/12/1994</v>
      </c>
      <c r="B100" s="9">
        <v>44.953125</v>
      </c>
      <c r="C100" s="9">
        <v>46.03125</v>
      </c>
      <c r="D100" s="9">
        <v>44.953125</v>
      </c>
      <c r="E100" s="9">
        <v>27.418098449706999</v>
      </c>
      <c r="F100" s="10">
        <v>821500</v>
      </c>
      <c r="G100">
        <f>MONTH(L100)</f>
        <v>12</v>
      </c>
      <c r="H100">
        <f>DAY(L100)</f>
        <v>12</v>
      </c>
      <c r="I100">
        <f>YEAR(L100)</f>
        <v>1994</v>
      </c>
      <c r="J100" t="str">
        <f>VLOOKUP(L100,Convert!D:G,4,0)</f>
        <v>1994Q4</v>
      </c>
      <c r="K100">
        <f>VLOOKUP(J100,GDP_Change!$E$9:$F$311,2,0)</f>
        <v>7</v>
      </c>
      <c r="L100" s="1">
        <v>34680</v>
      </c>
      <c r="M100" s="9">
        <v>45.75</v>
      </c>
      <c r="N100" s="11">
        <f>VLOOKUP(J100,GDP!$E$9:$H$312,4,0)</f>
        <v>1.6941523100216793E-2</v>
      </c>
      <c r="O100">
        <f>VLOOKUP(J100,GDP!$E$9:$F$312,2,0)</f>
        <v>7455.3</v>
      </c>
      <c r="P100" s="12">
        <f>IFERROR(VLOOKUP(L100,'yield-curve-rates-1990-2021'!A:B,2,0),P99)</f>
        <v>0</v>
      </c>
      <c r="Q100" s="12">
        <f>IFERROR(IF(VLOOKUP(L100,'DX-Y.NYB'!A:E,5,0)="null",Q99,VLOOKUP(L100,'DX-Y.NYB'!A:E,5,0)),Q99)</f>
        <v>89.540001000000004</v>
      </c>
      <c r="R100" s="12">
        <f>IFERROR(VLOOKUP(L100,UNRATE!A:B,2,0),R99)</f>
        <v>6</v>
      </c>
      <c r="S100" s="12">
        <f>IFERROR(VLOOKUP(L100,' All Em Total Nonfarm'!A:B,2,0),S99)</f>
        <v>114899</v>
      </c>
      <c r="T100" s="12">
        <f>IFERROR(VLOOKUP(L100,fredgraph!A:B,2,0),T99)</f>
        <v>2.90055</v>
      </c>
      <c r="U100" s="12">
        <f>IFERROR(VLOOKUP(L100,FEDFUNDS!A:B,2,0),U99)</f>
        <v>4.47</v>
      </c>
      <c r="V100" s="12"/>
      <c r="W100" s="12"/>
      <c r="X100" s="12"/>
    </row>
    <row r="101" spans="1:24" x14ac:dyDescent="0.25">
      <c r="A101" s="1" t="str">
        <f>TEXT(L101,"MM/DD/YYYY")</f>
        <v>12/19/1994</v>
      </c>
      <c r="B101" s="9">
        <v>45.75</v>
      </c>
      <c r="C101" s="9">
        <v>46.265625</v>
      </c>
      <c r="D101" s="9">
        <v>45.609375</v>
      </c>
      <c r="E101" s="9">
        <v>27.825485229492099</v>
      </c>
      <c r="F101" s="10">
        <v>2688100</v>
      </c>
      <c r="G101">
        <f>MONTH(L101)</f>
        <v>12</v>
      </c>
      <c r="H101">
        <f>DAY(L101)</f>
        <v>19</v>
      </c>
      <c r="I101">
        <f>YEAR(L101)</f>
        <v>1994</v>
      </c>
      <c r="J101" t="str">
        <f>VLOOKUP(L101,Convert!D:G,4,0)</f>
        <v>1994Q4</v>
      </c>
      <c r="K101">
        <f>VLOOKUP(J101,GDP_Change!$E$9:$F$311,2,0)</f>
        <v>7</v>
      </c>
      <c r="L101" s="1">
        <v>34687</v>
      </c>
      <c r="M101" s="9">
        <v>46.0625</v>
      </c>
      <c r="N101" s="11">
        <f>VLOOKUP(J101,GDP!$E$9:$H$312,4,0)</f>
        <v>1.6941523100216793E-2</v>
      </c>
      <c r="O101">
        <f>VLOOKUP(J101,GDP!$E$9:$F$312,2,0)</f>
        <v>7455.3</v>
      </c>
      <c r="P101" s="12">
        <f>IFERROR(VLOOKUP(L101,'yield-curve-rates-1990-2021'!A:B,2,0),P100)</f>
        <v>0</v>
      </c>
      <c r="Q101" s="12">
        <f>IFERROR(IF(VLOOKUP(L101,'DX-Y.NYB'!A:E,5,0)="null",Q100,VLOOKUP(L101,'DX-Y.NYB'!A:E,5,0)),Q100)</f>
        <v>89.699996999999996</v>
      </c>
      <c r="R101" s="12">
        <f>IFERROR(VLOOKUP(L101,UNRATE!A:B,2,0),R100)</f>
        <v>6</v>
      </c>
      <c r="S101" s="12">
        <f>IFERROR(VLOOKUP(L101,' All Em Total Nonfarm'!A:B,2,0),S100)</f>
        <v>114899</v>
      </c>
      <c r="T101" s="12">
        <f>IFERROR(VLOOKUP(L101,fredgraph!A:B,2,0),T100)</f>
        <v>2.90055</v>
      </c>
      <c r="U101" s="12">
        <f>IFERROR(VLOOKUP(L101,FEDFUNDS!A:B,2,0),U100)</f>
        <v>4.47</v>
      </c>
      <c r="V101" s="12"/>
      <c r="W101" s="12"/>
      <c r="X101" s="12"/>
    </row>
    <row r="102" spans="1:24" x14ac:dyDescent="0.25">
      <c r="A102" s="1" t="str">
        <f>TEXT(L102,"MM/DD/YYYY")</f>
        <v>12/26/1994</v>
      </c>
      <c r="B102" s="9">
        <v>46.21875</v>
      </c>
      <c r="C102" s="9">
        <v>46.40625</v>
      </c>
      <c r="D102" s="9">
        <v>45.5625</v>
      </c>
      <c r="E102" s="9">
        <v>27.523445129394499</v>
      </c>
      <c r="F102" s="10">
        <v>2883000</v>
      </c>
      <c r="G102">
        <f>MONTH(L102)</f>
        <v>12</v>
      </c>
      <c r="H102">
        <f>DAY(L102)</f>
        <v>26</v>
      </c>
      <c r="I102">
        <f>YEAR(L102)</f>
        <v>1994</v>
      </c>
      <c r="J102" t="str">
        <f>VLOOKUP(L102,Convert!D:G,4,0)</f>
        <v>1994Q4</v>
      </c>
      <c r="K102">
        <f>VLOOKUP(J102,GDP_Change!$E$9:$F$311,2,0)</f>
        <v>7</v>
      </c>
      <c r="L102" s="1">
        <v>34694</v>
      </c>
      <c r="M102" s="9">
        <v>45.5625</v>
      </c>
      <c r="N102" s="11">
        <f>VLOOKUP(J102,GDP!$E$9:$H$312,4,0)</f>
        <v>1.6941523100216793E-2</v>
      </c>
      <c r="O102">
        <f>VLOOKUP(J102,GDP!$E$9:$F$312,2,0)</f>
        <v>7455.3</v>
      </c>
      <c r="P102" s="12">
        <f>IFERROR(VLOOKUP(L102,'yield-curve-rates-1990-2021'!A:B,2,0),P101)</f>
        <v>0</v>
      </c>
      <c r="Q102" s="12">
        <f>IFERROR(IF(VLOOKUP(L102,'DX-Y.NYB'!A:E,5,0)="null",Q101,VLOOKUP(L102,'DX-Y.NYB'!A:E,5,0)),Q101)</f>
        <v>89.959998999999996</v>
      </c>
      <c r="R102" s="12">
        <f>IFERROR(VLOOKUP(L102,UNRATE!A:B,2,0),R101)</f>
        <v>6</v>
      </c>
      <c r="S102" s="12">
        <f>IFERROR(VLOOKUP(L102,' All Em Total Nonfarm'!A:B,2,0),S101)</f>
        <v>114899</v>
      </c>
      <c r="T102" s="12">
        <f>IFERROR(VLOOKUP(L102,fredgraph!A:B,2,0),T101)</f>
        <v>2.90055</v>
      </c>
      <c r="U102" s="12">
        <f>IFERROR(VLOOKUP(L102,FEDFUNDS!A:B,2,0),U101)</f>
        <v>4.47</v>
      </c>
      <c r="V102" s="12"/>
      <c r="W102" s="12"/>
      <c r="X102" s="12"/>
    </row>
    <row r="103" spans="1:24" x14ac:dyDescent="0.25">
      <c r="A103" s="1" t="str">
        <f>TEXT(L103,"MM/DD/YYYY")</f>
        <v>01/02/1995</v>
      </c>
      <c r="B103" s="9">
        <v>45.703125</v>
      </c>
      <c r="C103" s="9">
        <v>46.25</v>
      </c>
      <c r="D103" s="9">
        <v>45.6875</v>
      </c>
      <c r="E103" s="9">
        <v>27.816047668456999</v>
      </c>
      <c r="F103" s="10">
        <v>1214300</v>
      </c>
      <c r="G103">
        <f>MONTH(L103)</f>
        <v>1</v>
      </c>
      <c r="H103">
        <f>DAY(L103)</f>
        <v>2</v>
      </c>
      <c r="I103">
        <f>YEAR(L103)</f>
        <v>1995</v>
      </c>
      <c r="J103" t="str">
        <f>VLOOKUP(L103,Convert!D:G,4,0)</f>
        <v>1995Q1</v>
      </c>
      <c r="K103">
        <f>VLOOKUP(J103,GDP_Change!$E$9:$F$311,2,0)</f>
        <v>3.6</v>
      </c>
      <c r="L103" s="1">
        <v>34701</v>
      </c>
      <c r="M103" s="9">
        <v>46.046875</v>
      </c>
      <c r="N103" s="11">
        <f>VLOOKUP(J103,GDP!$E$9:$H$312,4,0)</f>
        <v>8.9868952288976178E-3</v>
      </c>
      <c r="O103">
        <f>VLOOKUP(J103,GDP!$E$9:$F$312,2,0)</f>
        <v>7522.3</v>
      </c>
      <c r="P103" s="12">
        <f>IFERROR(VLOOKUP(L103,'yield-curve-rates-1990-2021'!A:B,2,0),P102)</f>
        <v>0</v>
      </c>
      <c r="Q103" s="12">
        <f>IFERROR(IF(VLOOKUP(L103,'DX-Y.NYB'!A:E,5,0)="null",Q102,VLOOKUP(L103,'DX-Y.NYB'!A:E,5,0)),Q102)</f>
        <v>88.730002999999996</v>
      </c>
      <c r="R103" s="12">
        <f>IFERROR(VLOOKUP(L103,UNRATE!A:B,2,0),R102)</f>
        <v>6</v>
      </c>
      <c r="S103" s="12">
        <f>IFERROR(VLOOKUP(L103,' All Em Total Nonfarm'!A:B,2,0),S102)</f>
        <v>114899</v>
      </c>
      <c r="T103" s="12">
        <f>IFERROR(VLOOKUP(L103,fredgraph!A:B,2,0),T102)</f>
        <v>2.90055</v>
      </c>
      <c r="U103" s="12">
        <f>IFERROR(VLOOKUP(L103,FEDFUNDS!A:B,2,0),U102)</f>
        <v>4.47</v>
      </c>
      <c r="V103" s="12"/>
      <c r="W103" s="12"/>
      <c r="X103" s="12"/>
    </row>
    <row r="104" spans="1:24" x14ac:dyDescent="0.25">
      <c r="A104" s="1" t="str">
        <f>TEXT(L104,"MM/DD/YYYY")</f>
        <v>01/09/1995</v>
      </c>
      <c r="B104" s="9">
        <v>46.03125</v>
      </c>
      <c r="C104" s="9">
        <v>46.734375</v>
      </c>
      <c r="D104" s="9">
        <v>45.8125</v>
      </c>
      <c r="E104" s="9">
        <v>28.231338500976499</v>
      </c>
      <c r="F104" s="10">
        <v>699900</v>
      </c>
      <c r="G104">
        <f>MONTH(L104)</f>
        <v>1</v>
      </c>
      <c r="H104">
        <f>DAY(L104)</f>
        <v>9</v>
      </c>
      <c r="I104">
        <f>YEAR(L104)</f>
        <v>1995</v>
      </c>
      <c r="J104" t="str">
        <f>VLOOKUP(L104,Convert!D:G,4,0)</f>
        <v>1995Q1</v>
      </c>
      <c r="K104">
        <f>VLOOKUP(J104,GDP_Change!$E$9:$F$311,2,0)</f>
        <v>3.6</v>
      </c>
      <c r="L104" s="1">
        <v>34708</v>
      </c>
      <c r="M104" s="9">
        <v>46.734375</v>
      </c>
      <c r="N104" s="11">
        <f>VLOOKUP(J104,GDP!$E$9:$H$312,4,0)</f>
        <v>8.9868952288976178E-3</v>
      </c>
      <c r="O104">
        <f>VLOOKUP(J104,GDP!$E$9:$F$312,2,0)</f>
        <v>7522.3</v>
      </c>
      <c r="P104" s="12">
        <f>IFERROR(VLOOKUP(L104,'yield-curve-rates-1990-2021'!A:B,2,0),P103)</f>
        <v>0</v>
      </c>
      <c r="Q104" s="12">
        <f>IFERROR(IF(VLOOKUP(L104,'DX-Y.NYB'!A:E,5,0)="null",Q103,VLOOKUP(L104,'DX-Y.NYB'!A:E,5,0)),Q103)</f>
        <v>88.410004000000001</v>
      </c>
      <c r="R104" s="12">
        <f>IFERROR(VLOOKUP(L104,UNRATE!A:B,2,0),R103)</f>
        <v>6</v>
      </c>
      <c r="S104" s="12">
        <f>IFERROR(VLOOKUP(L104,' All Em Total Nonfarm'!A:B,2,0),S103)</f>
        <v>114899</v>
      </c>
      <c r="T104" s="12">
        <f>IFERROR(VLOOKUP(L104,fredgraph!A:B,2,0),T103)</f>
        <v>2.90055</v>
      </c>
      <c r="U104" s="12">
        <f>IFERROR(VLOOKUP(L104,FEDFUNDS!A:B,2,0),U103)</f>
        <v>4.47</v>
      </c>
      <c r="V104" s="12"/>
      <c r="W104" s="12"/>
      <c r="X104" s="12"/>
    </row>
    <row r="105" spans="1:24" x14ac:dyDescent="0.25">
      <c r="A105" s="1" t="str">
        <f>TEXT(L105,"MM/DD/YYYY")</f>
        <v>01/16/1995</v>
      </c>
      <c r="B105" s="9">
        <v>46.71875</v>
      </c>
      <c r="C105" s="9">
        <v>47.078125</v>
      </c>
      <c r="D105" s="9">
        <v>46.453125</v>
      </c>
      <c r="E105" s="9">
        <v>28.118087768554599</v>
      </c>
      <c r="F105" s="10">
        <v>496900</v>
      </c>
      <c r="G105">
        <f>MONTH(L105)</f>
        <v>1</v>
      </c>
      <c r="H105">
        <f>DAY(L105)</f>
        <v>16</v>
      </c>
      <c r="I105">
        <f>YEAR(L105)</f>
        <v>1995</v>
      </c>
      <c r="J105" t="str">
        <f>VLOOKUP(L105,Convert!D:G,4,0)</f>
        <v>1995Q1</v>
      </c>
      <c r="K105">
        <f>VLOOKUP(J105,GDP_Change!$E$9:$F$311,2,0)</f>
        <v>3.6</v>
      </c>
      <c r="L105" s="1">
        <v>34715</v>
      </c>
      <c r="M105" s="9">
        <v>46.546875</v>
      </c>
      <c r="N105" s="11">
        <f>VLOOKUP(J105,GDP!$E$9:$H$312,4,0)</f>
        <v>8.9868952288976178E-3</v>
      </c>
      <c r="O105">
        <f>VLOOKUP(J105,GDP!$E$9:$F$312,2,0)</f>
        <v>7522.3</v>
      </c>
      <c r="P105" s="12">
        <f>IFERROR(VLOOKUP(L105,'yield-curve-rates-1990-2021'!A:B,2,0),P104)</f>
        <v>0</v>
      </c>
      <c r="Q105" s="12">
        <f>IFERROR(IF(VLOOKUP(L105,'DX-Y.NYB'!A:E,5,0)="null",Q104,VLOOKUP(L105,'DX-Y.NYB'!A:E,5,0)),Q104)</f>
        <v>88.019997000000004</v>
      </c>
      <c r="R105" s="12">
        <f>IFERROR(VLOOKUP(L105,UNRATE!A:B,2,0),R104)</f>
        <v>6</v>
      </c>
      <c r="S105" s="12">
        <f>IFERROR(VLOOKUP(L105,' All Em Total Nonfarm'!A:B,2,0),S104)</f>
        <v>114899</v>
      </c>
      <c r="T105" s="12">
        <f>IFERROR(VLOOKUP(L105,fredgraph!A:B,2,0),T104)</f>
        <v>2.90055</v>
      </c>
      <c r="U105" s="12">
        <f>IFERROR(VLOOKUP(L105,FEDFUNDS!A:B,2,0),U104)</f>
        <v>4.47</v>
      </c>
      <c r="V105" s="12"/>
      <c r="W105" s="12"/>
      <c r="X105" s="12"/>
    </row>
    <row r="106" spans="1:24" x14ac:dyDescent="0.25">
      <c r="A106" s="1" t="str">
        <f>TEXT(L106,"MM/DD/YYYY")</f>
        <v>01/23/1995</v>
      </c>
      <c r="B106" s="9">
        <v>46.234375</v>
      </c>
      <c r="C106" s="9">
        <v>47.234375</v>
      </c>
      <c r="D106" s="9">
        <v>46.203125</v>
      </c>
      <c r="E106" s="9">
        <v>28.4578762054443</v>
      </c>
      <c r="F106" s="10">
        <v>202800</v>
      </c>
      <c r="G106">
        <f>MONTH(L106)</f>
        <v>1</v>
      </c>
      <c r="H106">
        <f>DAY(L106)</f>
        <v>23</v>
      </c>
      <c r="I106">
        <f>YEAR(L106)</f>
        <v>1995</v>
      </c>
      <c r="J106" t="str">
        <f>VLOOKUP(L106,Convert!D:G,4,0)</f>
        <v>1995Q1</v>
      </c>
      <c r="K106">
        <f>VLOOKUP(J106,GDP_Change!$E$9:$F$311,2,0)</f>
        <v>3.6</v>
      </c>
      <c r="L106" s="1">
        <v>34722</v>
      </c>
      <c r="M106" s="9">
        <v>47.109375</v>
      </c>
      <c r="N106" s="11">
        <f>VLOOKUP(J106,GDP!$E$9:$H$312,4,0)</f>
        <v>8.9868952288976178E-3</v>
      </c>
      <c r="O106">
        <f>VLOOKUP(J106,GDP!$E$9:$F$312,2,0)</f>
        <v>7522.3</v>
      </c>
      <c r="P106" s="12">
        <f>IFERROR(VLOOKUP(L106,'yield-curve-rates-1990-2021'!A:B,2,0),P105)</f>
        <v>0</v>
      </c>
      <c r="Q106" s="12">
        <f>IFERROR(IF(VLOOKUP(L106,'DX-Y.NYB'!A:E,5,0)="null",Q105,VLOOKUP(L106,'DX-Y.NYB'!A:E,5,0)),Q105)</f>
        <v>87.379997000000003</v>
      </c>
      <c r="R106" s="12">
        <f>IFERROR(VLOOKUP(L106,UNRATE!A:B,2,0),R105)</f>
        <v>6</v>
      </c>
      <c r="S106" s="12">
        <f>IFERROR(VLOOKUP(L106,' All Em Total Nonfarm'!A:B,2,0),S105)</f>
        <v>114899</v>
      </c>
      <c r="T106" s="12">
        <f>IFERROR(VLOOKUP(L106,fredgraph!A:B,2,0),T105)</f>
        <v>2.90055</v>
      </c>
      <c r="U106" s="12">
        <f>IFERROR(VLOOKUP(L106,FEDFUNDS!A:B,2,0),U105)</f>
        <v>4.47</v>
      </c>
      <c r="V106" s="12"/>
      <c r="W106" s="12"/>
      <c r="X106" s="12"/>
    </row>
    <row r="107" spans="1:24" x14ac:dyDescent="0.25">
      <c r="A107" s="1" t="str">
        <f>TEXT(L107,"MM/DD/YYYY")</f>
        <v>01/30/1995</v>
      </c>
      <c r="B107" s="9">
        <v>47.015625</v>
      </c>
      <c r="C107" s="9">
        <v>48.109375</v>
      </c>
      <c r="D107" s="9">
        <v>46.84375</v>
      </c>
      <c r="E107" s="9">
        <v>29.014778137206999</v>
      </c>
      <c r="F107" s="10">
        <v>1071100</v>
      </c>
      <c r="G107">
        <f>MONTH(L107)</f>
        <v>1</v>
      </c>
      <c r="H107">
        <f>DAY(L107)</f>
        <v>30</v>
      </c>
      <c r="I107">
        <f>YEAR(L107)</f>
        <v>1995</v>
      </c>
      <c r="J107" t="str">
        <f>VLOOKUP(L107,Convert!D:G,4,0)</f>
        <v>1995Q1</v>
      </c>
      <c r="K107">
        <f>VLOOKUP(J107,GDP_Change!$E$9:$F$311,2,0)</f>
        <v>3.6</v>
      </c>
      <c r="L107" s="1">
        <v>34729</v>
      </c>
      <c r="M107" s="9">
        <v>48.03125</v>
      </c>
      <c r="N107" s="11">
        <f>VLOOKUP(J107,GDP!$E$9:$H$312,4,0)</f>
        <v>8.9868952288976178E-3</v>
      </c>
      <c r="O107">
        <f>VLOOKUP(J107,GDP!$E$9:$F$312,2,0)</f>
        <v>7522.3</v>
      </c>
      <c r="P107" s="12">
        <f>IFERROR(VLOOKUP(L107,'yield-curve-rates-1990-2021'!A:B,2,0),P106)</f>
        <v>0</v>
      </c>
      <c r="Q107" s="12">
        <f>IFERROR(IF(VLOOKUP(L107,'DX-Y.NYB'!A:E,5,0)="null",Q106,VLOOKUP(L107,'DX-Y.NYB'!A:E,5,0)),Q106)</f>
        <v>87.099997999999999</v>
      </c>
      <c r="R107" s="12">
        <f>IFERROR(VLOOKUP(L107,UNRATE!A:B,2,0),R106)</f>
        <v>6</v>
      </c>
      <c r="S107" s="12">
        <f>IFERROR(VLOOKUP(L107,' All Em Total Nonfarm'!A:B,2,0),S106)</f>
        <v>114899</v>
      </c>
      <c r="T107" s="12">
        <f>IFERROR(VLOOKUP(L107,fredgraph!A:B,2,0),T106)</f>
        <v>2.90055</v>
      </c>
      <c r="U107" s="12">
        <f>IFERROR(VLOOKUP(L107,FEDFUNDS!A:B,2,0),U106)</f>
        <v>4.47</v>
      </c>
      <c r="V107" s="12"/>
      <c r="W107" s="12"/>
      <c r="X107" s="12"/>
    </row>
    <row r="108" spans="1:24" x14ac:dyDescent="0.25">
      <c r="A108" s="1" t="str">
        <f>TEXT(L108,"MM/DD/YYYY")</f>
        <v>02/06/1995</v>
      </c>
      <c r="B108" s="9">
        <v>48.015625</v>
      </c>
      <c r="C108" s="9">
        <v>48.46875</v>
      </c>
      <c r="D108" s="9">
        <v>47.96875</v>
      </c>
      <c r="E108" s="9">
        <v>29.2129821777343</v>
      </c>
      <c r="F108" s="10">
        <v>2168800</v>
      </c>
      <c r="G108">
        <f>MONTH(L108)</f>
        <v>2</v>
      </c>
      <c r="H108">
        <f>DAY(L108)</f>
        <v>6</v>
      </c>
      <c r="I108">
        <f>YEAR(L108)</f>
        <v>1995</v>
      </c>
      <c r="J108" t="str">
        <f>VLOOKUP(L108,Convert!D:G,4,0)</f>
        <v>1995Q1</v>
      </c>
      <c r="K108">
        <f>VLOOKUP(J108,GDP_Change!$E$9:$F$311,2,0)</f>
        <v>3.6</v>
      </c>
      <c r="L108" s="1">
        <v>34736</v>
      </c>
      <c r="M108" s="9">
        <v>48.359375</v>
      </c>
      <c r="N108" s="11">
        <f>VLOOKUP(J108,GDP!$E$9:$H$312,4,0)</f>
        <v>8.9868952288976178E-3</v>
      </c>
      <c r="O108">
        <f>VLOOKUP(J108,GDP!$E$9:$F$312,2,0)</f>
        <v>7522.3</v>
      </c>
      <c r="P108" s="12">
        <f>IFERROR(VLOOKUP(L108,'yield-curve-rates-1990-2021'!A:B,2,0),P107)</f>
        <v>0</v>
      </c>
      <c r="Q108" s="12">
        <f>IFERROR(IF(VLOOKUP(L108,'DX-Y.NYB'!A:E,5,0)="null",Q107,VLOOKUP(L108,'DX-Y.NYB'!A:E,5,0)),Q107)</f>
        <v>88.190002000000007</v>
      </c>
      <c r="R108" s="12">
        <f>IFERROR(VLOOKUP(L108,UNRATE!A:B,2,0),R107)</f>
        <v>6</v>
      </c>
      <c r="S108" s="12">
        <f>IFERROR(VLOOKUP(L108,' All Em Total Nonfarm'!A:B,2,0),S107)</f>
        <v>114899</v>
      </c>
      <c r="T108" s="12">
        <f>IFERROR(VLOOKUP(L108,fredgraph!A:B,2,0),T107)</f>
        <v>2.90055</v>
      </c>
      <c r="U108" s="12">
        <f>IFERROR(VLOOKUP(L108,FEDFUNDS!A:B,2,0),U107)</f>
        <v>4.47</v>
      </c>
      <c r="V108" s="12"/>
      <c r="W108" s="12"/>
      <c r="X108" s="12"/>
    </row>
    <row r="109" spans="1:24" x14ac:dyDescent="0.25">
      <c r="A109" s="1" t="str">
        <f>TEXT(L109,"MM/DD/YYYY")</f>
        <v>02/13/1995</v>
      </c>
      <c r="B109" s="9">
        <v>48.328125</v>
      </c>
      <c r="C109" s="9">
        <v>48.765625</v>
      </c>
      <c r="D109" s="9">
        <v>48.25</v>
      </c>
      <c r="E109" s="9">
        <v>29.269603729248001</v>
      </c>
      <c r="F109" s="10">
        <v>829800</v>
      </c>
      <c r="G109">
        <f>MONTH(L109)</f>
        <v>2</v>
      </c>
      <c r="H109">
        <f>DAY(L109)</f>
        <v>13</v>
      </c>
      <c r="I109">
        <f>YEAR(L109)</f>
        <v>1995</v>
      </c>
      <c r="J109" t="str">
        <f>VLOOKUP(L109,Convert!D:G,4,0)</f>
        <v>1995Q1</v>
      </c>
      <c r="K109">
        <f>VLOOKUP(J109,GDP_Change!$E$9:$F$311,2,0)</f>
        <v>3.6</v>
      </c>
      <c r="L109" s="1">
        <v>34743</v>
      </c>
      <c r="M109" s="9">
        <v>48.453125</v>
      </c>
      <c r="N109" s="11">
        <f>VLOOKUP(J109,GDP!$E$9:$H$312,4,0)</f>
        <v>8.9868952288976178E-3</v>
      </c>
      <c r="O109">
        <f>VLOOKUP(J109,GDP!$E$9:$F$312,2,0)</f>
        <v>7522.3</v>
      </c>
      <c r="P109" s="12">
        <f>IFERROR(VLOOKUP(L109,'yield-curve-rates-1990-2021'!A:B,2,0),P108)</f>
        <v>0</v>
      </c>
      <c r="Q109" s="12">
        <f>IFERROR(IF(VLOOKUP(L109,'DX-Y.NYB'!A:E,5,0)="null",Q108,VLOOKUP(L109,'DX-Y.NYB'!A:E,5,0)),Q108)</f>
        <v>87.779999000000004</v>
      </c>
      <c r="R109" s="12">
        <f>IFERROR(VLOOKUP(L109,UNRATE!A:B,2,0),R108)</f>
        <v>6</v>
      </c>
      <c r="S109" s="12">
        <f>IFERROR(VLOOKUP(L109,' All Em Total Nonfarm'!A:B,2,0),S108)</f>
        <v>114899</v>
      </c>
      <c r="T109" s="12">
        <f>IFERROR(VLOOKUP(L109,fredgraph!A:B,2,0),T108)</f>
        <v>2.90055</v>
      </c>
      <c r="U109" s="12">
        <f>IFERROR(VLOOKUP(L109,FEDFUNDS!A:B,2,0),U108)</f>
        <v>4.47</v>
      </c>
      <c r="V109" s="12"/>
      <c r="W109" s="12"/>
      <c r="X109" s="12"/>
    </row>
    <row r="110" spans="1:24" x14ac:dyDescent="0.25">
      <c r="A110" s="1" t="str">
        <f>TEXT(L110,"MM/DD/YYYY")</f>
        <v>02/20/1995</v>
      </c>
      <c r="B110" s="9">
        <v>48.453125</v>
      </c>
      <c r="C110" s="9">
        <v>49.15625</v>
      </c>
      <c r="D110" s="9">
        <v>48.421875</v>
      </c>
      <c r="E110" s="9">
        <v>29.599967956542901</v>
      </c>
      <c r="F110" s="10">
        <v>1264800</v>
      </c>
      <c r="G110">
        <f>MONTH(L110)</f>
        <v>2</v>
      </c>
      <c r="H110">
        <f>DAY(L110)</f>
        <v>20</v>
      </c>
      <c r="I110">
        <f>YEAR(L110)</f>
        <v>1995</v>
      </c>
      <c r="J110" t="str">
        <f>VLOOKUP(L110,Convert!D:G,4,0)</f>
        <v>1995Q1</v>
      </c>
      <c r="K110">
        <f>VLOOKUP(J110,GDP_Change!$E$9:$F$311,2,0)</f>
        <v>3.6</v>
      </c>
      <c r="L110" s="1">
        <v>34750</v>
      </c>
      <c r="M110" s="9">
        <v>49</v>
      </c>
      <c r="N110" s="11">
        <f>VLOOKUP(J110,GDP!$E$9:$H$312,4,0)</f>
        <v>8.9868952288976178E-3</v>
      </c>
      <c r="O110">
        <f>VLOOKUP(J110,GDP!$E$9:$F$312,2,0)</f>
        <v>7522.3</v>
      </c>
      <c r="P110" s="12">
        <f>IFERROR(VLOOKUP(L110,'yield-curve-rates-1990-2021'!A:B,2,0),P109)</f>
        <v>0</v>
      </c>
      <c r="Q110" s="12">
        <f>IFERROR(IF(VLOOKUP(L110,'DX-Y.NYB'!A:E,5,0)="null",Q109,VLOOKUP(L110,'DX-Y.NYB'!A:E,5,0)),Q109)</f>
        <v>86.43</v>
      </c>
      <c r="R110" s="12">
        <f>IFERROR(VLOOKUP(L110,UNRATE!A:B,2,0),R109)</f>
        <v>6</v>
      </c>
      <c r="S110" s="12">
        <f>IFERROR(VLOOKUP(L110,' All Em Total Nonfarm'!A:B,2,0),S109)</f>
        <v>114899</v>
      </c>
      <c r="T110" s="12">
        <f>IFERROR(VLOOKUP(L110,fredgraph!A:B,2,0),T109)</f>
        <v>2.90055</v>
      </c>
      <c r="U110" s="12">
        <f>IFERROR(VLOOKUP(L110,FEDFUNDS!A:B,2,0),U109)</f>
        <v>4.47</v>
      </c>
      <c r="V110" s="12"/>
      <c r="W110" s="12"/>
      <c r="X110" s="12"/>
    </row>
    <row r="111" spans="1:24" x14ac:dyDescent="0.25">
      <c r="A111" s="1" t="str">
        <f>TEXT(L111,"MM/DD/YYYY")</f>
        <v>02/27/1995</v>
      </c>
      <c r="B111" s="9">
        <v>48.859375</v>
      </c>
      <c r="C111" s="9">
        <v>49.03125</v>
      </c>
      <c r="D111" s="9">
        <v>48.484375</v>
      </c>
      <c r="E111" s="9">
        <v>29.4678421020507</v>
      </c>
      <c r="F111" s="10">
        <v>1795600</v>
      </c>
      <c r="G111">
        <f>MONTH(L111)</f>
        <v>2</v>
      </c>
      <c r="H111">
        <f>DAY(L111)</f>
        <v>27</v>
      </c>
      <c r="I111">
        <f>YEAR(L111)</f>
        <v>1995</v>
      </c>
      <c r="J111" t="str">
        <f>VLOOKUP(L111,Convert!D:G,4,0)</f>
        <v>1995Q1</v>
      </c>
      <c r="K111">
        <f>VLOOKUP(J111,GDP_Change!$E$9:$F$311,2,0)</f>
        <v>3.6</v>
      </c>
      <c r="L111" s="1">
        <v>34757</v>
      </c>
      <c r="M111" s="9">
        <v>48.78125</v>
      </c>
      <c r="N111" s="11">
        <f>VLOOKUP(J111,GDP!$E$9:$H$312,4,0)</f>
        <v>8.9868952288976178E-3</v>
      </c>
      <c r="O111">
        <f>VLOOKUP(J111,GDP!$E$9:$F$312,2,0)</f>
        <v>7522.3</v>
      </c>
      <c r="P111" s="12">
        <f>IFERROR(VLOOKUP(L111,'yield-curve-rates-1990-2021'!A:B,2,0),P110)</f>
        <v>0</v>
      </c>
      <c r="Q111" s="12">
        <f>IFERROR(IF(VLOOKUP(L111,'DX-Y.NYB'!A:E,5,0)="null",Q110,VLOOKUP(L111,'DX-Y.NYB'!A:E,5,0)),Q110)</f>
        <v>86.199996999999996</v>
      </c>
      <c r="R111" s="12">
        <f>IFERROR(VLOOKUP(L111,UNRATE!A:B,2,0),R110)</f>
        <v>6</v>
      </c>
      <c r="S111" s="12">
        <f>IFERROR(VLOOKUP(L111,' All Em Total Nonfarm'!A:B,2,0),S110)</f>
        <v>114899</v>
      </c>
      <c r="T111" s="12">
        <f>IFERROR(VLOOKUP(L111,fredgraph!A:B,2,0),T110)</f>
        <v>2.90055</v>
      </c>
      <c r="U111" s="12">
        <f>IFERROR(VLOOKUP(L111,FEDFUNDS!A:B,2,0),U110)</f>
        <v>4.47</v>
      </c>
      <c r="V111" s="12"/>
      <c r="W111" s="12"/>
      <c r="X111" s="12"/>
    </row>
    <row r="112" spans="1:24" x14ac:dyDescent="0.25">
      <c r="A112" s="1" t="str">
        <f>TEXT(L112,"MM/DD/YYYY")</f>
        <v>03/06/1995</v>
      </c>
      <c r="B112" s="9">
        <v>48.453125</v>
      </c>
      <c r="C112" s="9">
        <v>49.390625</v>
      </c>
      <c r="D112" s="9">
        <v>48.21875</v>
      </c>
      <c r="E112" s="9">
        <v>29.760423660278299</v>
      </c>
      <c r="F112" s="10">
        <v>678100</v>
      </c>
      <c r="G112">
        <f>MONTH(L112)</f>
        <v>3</v>
      </c>
      <c r="H112">
        <f>DAY(L112)</f>
        <v>6</v>
      </c>
      <c r="I112">
        <f>YEAR(L112)</f>
        <v>1995</v>
      </c>
      <c r="J112" t="str">
        <f>VLOOKUP(L112,Convert!D:G,4,0)</f>
        <v>1995Q1</v>
      </c>
      <c r="K112">
        <f>VLOOKUP(J112,GDP_Change!$E$9:$F$311,2,0)</f>
        <v>3.6</v>
      </c>
      <c r="L112" s="1">
        <v>34764</v>
      </c>
      <c r="M112" s="9">
        <v>49.265625</v>
      </c>
      <c r="N112" s="11">
        <f>VLOOKUP(J112,GDP!$E$9:$H$312,4,0)</f>
        <v>8.9868952288976178E-3</v>
      </c>
      <c r="O112">
        <f>VLOOKUP(J112,GDP!$E$9:$F$312,2,0)</f>
        <v>7522.3</v>
      </c>
      <c r="P112" s="12">
        <f>IFERROR(VLOOKUP(L112,'yield-curve-rates-1990-2021'!A:B,2,0),P111)</f>
        <v>0</v>
      </c>
      <c r="Q112" s="12">
        <f>IFERROR(IF(VLOOKUP(L112,'DX-Y.NYB'!A:E,5,0)="null",Q111,VLOOKUP(L112,'DX-Y.NYB'!A:E,5,0)),Q111)</f>
        <v>83.489998</v>
      </c>
      <c r="R112" s="12">
        <f>IFERROR(VLOOKUP(L112,UNRATE!A:B,2,0),R111)</f>
        <v>6</v>
      </c>
      <c r="S112" s="12">
        <f>IFERROR(VLOOKUP(L112,' All Em Total Nonfarm'!A:B,2,0),S111)</f>
        <v>114899</v>
      </c>
      <c r="T112" s="12">
        <f>IFERROR(VLOOKUP(L112,fredgraph!A:B,2,0),T111)</f>
        <v>2.90055</v>
      </c>
      <c r="U112" s="12">
        <f>IFERROR(VLOOKUP(L112,FEDFUNDS!A:B,2,0),U111)</f>
        <v>4.47</v>
      </c>
      <c r="V112" s="12"/>
      <c r="W112" s="12"/>
      <c r="X112" s="12"/>
    </row>
    <row r="113" spans="1:24" x14ac:dyDescent="0.25">
      <c r="A113" s="1" t="str">
        <f>TEXT(L113,"MM/DD/YYYY")</f>
        <v>03/13/1995</v>
      </c>
      <c r="B113" s="9">
        <v>49.234375</v>
      </c>
      <c r="C113" s="9">
        <v>49.8125</v>
      </c>
      <c r="D113" s="9">
        <v>49.171875</v>
      </c>
      <c r="E113" s="9">
        <v>29.939769744873001</v>
      </c>
      <c r="F113" s="10">
        <v>873400</v>
      </c>
      <c r="G113">
        <f>MONTH(L113)</f>
        <v>3</v>
      </c>
      <c r="H113">
        <f>DAY(L113)</f>
        <v>13</v>
      </c>
      <c r="I113">
        <f>YEAR(L113)</f>
        <v>1995</v>
      </c>
      <c r="J113" t="str">
        <f>VLOOKUP(L113,Convert!D:G,4,0)</f>
        <v>1995Q1</v>
      </c>
      <c r="K113">
        <f>VLOOKUP(J113,GDP_Change!$E$9:$F$311,2,0)</f>
        <v>3.6</v>
      </c>
      <c r="L113" s="1">
        <v>34771</v>
      </c>
      <c r="M113" s="9">
        <v>49.5625</v>
      </c>
      <c r="N113" s="11">
        <f>VLOOKUP(J113,GDP!$E$9:$H$312,4,0)</f>
        <v>8.9868952288976178E-3</v>
      </c>
      <c r="O113">
        <f>VLOOKUP(J113,GDP!$E$9:$F$312,2,0)</f>
        <v>7522.3</v>
      </c>
      <c r="P113" s="12">
        <f>IFERROR(VLOOKUP(L113,'yield-curve-rates-1990-2021'!A:B,2,0),P112)</f>
        <v>0</v>
      </c>
      <c r="Q113" s="12">
        <f>IFERROR(IF(VLOOKUP(L113,'DX-Y.NYB'!A:E,5,0)="null",Q112,VLOOKUP(L113,'DX-Y.NYB'!A:E,5,0)),Q112)</f>
        <v>83.790001000000004</v>
      </c>
      <c r="R113" s="12">
        <f>IFERROR(VLOOKUP(L113,UNRATE!A:B,2,0),R112)</f>
        <v>6</v>
      </c>
      <c r="S113" s="12">
        <f>IFERROR(VLOOKUP(L113,' All Em Total Nonfarm'!A:B,2,0),S112)</f>
        <v>114899</v>
      </c>
      <c r="T113" s="12">
        <f>IFERROR(VLOOKUP(L113,fredgraph!A:B,2,0),T112)</f>
        <v>2.90055</v>
      </c>
      <c r="U113" s="12">
        <f>IFERROR(VLOOKUP(L113,FEDFUNDS!A:B,2,0),U112)</f>
        <v>4.47</v>
      </c>
      <c r="V113" s="12"/>
      <c r="W113" s="12"/>
      <c r="X113" s="12"/>
    </row>
    <row r="114" spans="1:24" x14ac:dyDescent="0.25">
      <c r="A114" s="1" t="str">
        <f>TEXT(L114,"MM/DD/YYYY")</f>
        <v>03/20/1995</v>
      </c>
      <c r="B114" s="9">
        <v>49.625</v>
      </c>
      <c r="C114" s="9">
        <v>50.21875</v>
      </c>
      <c r="D114" s="9">
        <v>49.328125</v>
      </c>
      <c r="E114" s="9">
        <v>30.500400543212798</v>
      </c>
      <c r="F114" s="10">
        <v>625500</v>
      </c>
      <c r="G114">
        <f>MONTH(L114)</f>
        <v>3</v>
      </c>
      <c r="H114">
        <f>DAY(L114)</f>
        <v>20</v>
      </c>
      <c r="I114">
        <f>YEAR(L114)</f>
        <v>1995</v>
      </c>
      <c r="J114" t="str">
        <f>VLOOKUP(L114,Convert!D:G,4,0)</f>
        <v>1995Q1</v>
      </c>
      <c r="K114">
        <f>VLOOKUP(J114,GDP_Change!$E$9:$F$311,2,0)</f>
        <v>3.6</v>
      </c>
      <c r="L114" s="1">
        <v>34778</v>
      </c>
      <c r="M114" s="9">
        <v>50.21875</v>
      </c>
      <c r="N114" s="11">
        <f>VLOOKUP(J114,GDP!$E$9:$H$312,4,0)</f>
        <v>8.9868952288976178E-3</v>
      </c>
      <c r="O114">
        <f>VLOOKUP(J114,GDP!$E$9:$F$312,2,0)</f>
        <v>7522.3</v>
      </c>
      <c r="P114" s="12">
        <f>IFERROR(VLOOKUP(L114,'yield-curve-rates-1990-2021'!A:B,2,0),P113)</f>
        <v>0</v>
      </c>
      <c r="Q114" s="12">
        <f>IFERROR(IF(VLOOKUP(L114,'DX-Y.NYB'!A:E,5,0)="null",Q113,VLOOKUP(L114,'DX-Y.NYB'!A:E,5,0)),Q113)</f>
        <v>83.75</v>
      </c>
      <c r="R114" s="12">
        <f>IFERROR(VLOOKUP(L114,UNRATE!A:B,2,0),R113)</f>
        <v>6</v>
      </c>
      <c r="S114" s="12">
        <f>IFERROR(VLOOKUP(L114,' All Em Total Nonfarm'!A:B,2,0),S113)</f>
        <v>114899</v>
      </c>
      <c r="T114" s="12">
        <f>IFERROR(VLOOKUP(L114,fredgraph!A:B,2,0),T113)</f>
        <v>2.90055</v>
      </c>
      <c r="U114" s="12">
        <f>IFERROR(VLOOKUP(L114,FEDFUNDS!A:B,2,0),U113)</f>
        <v>4.47</v>
      </c>
      <c r="V114" s="12"/>
      <c r="W114" s="12"/>
      <c r="X114" s="12"/>
    </row>
    <row r="115" spans="1:24" x14ac:dyDescent="0.25">
      <c r="A115" s="1" t="str">
        <f>TEXT(L115,"MM/DD/YYYY")</f>
        <v>03/27/1995</v>
      </c>
      <c r="B115" s="9">
        <v>50.296875</v>
      </c>
      <c r="C115" s="9">
        <v>50.890625</v>
      </c>
      <c r="D115" s="9">
        <v>49.546875</v>
      </c>
      <c r="E115" s="9">
        <v>30.433977127075099</v>
      </c>
      <c r="F115" s="10">
        <v>1339800</v>
      </c>
      <c r="G115">
        <f>MONTH(L115)</f>
        <v>3</v>
      </c>
      <c r="H115">
        <f>DAY(L115)</f>
        <v>27</v>
      </c>
      <c r="I115">
        <f>YEAR(L115)</f>
        <v>1995</v>
      </c>
      <c r="J115" t="str">
        <f>VLOOKUP(L115,Convert!D:G,4,0)</f>
        <v>1995Q1</v>
      </c>
      <c r="K115">
        <f>VLOOKUP(J115,GDP_Change!$E$9:$F$311,2,0)</f>
        <v>3.6</v>
      </c>
      <c r="L115" s="1">
        <v>34785</v>
      </c>
      <c r="M115" s="9">
        <v>50.109375</v>
      </c>
      <c r="N115" s="11">
        <f>VLOOKUP(J115,GDP!$E$9:$H$312,4,0)</f>
        <v>8.9868952288976178E-3</v>
      </c>
      <c r="O115">
        <f>VLOOKUP(J115,GDP!$E$9:$F$312,2,0)</f>
        <v>7522.3</v>
      </c>
      <c r="P115" s="12">
        <f>IFERROR(VLOOKUP(L115,'yield-curve-rates-1990-2021'!A:B,2,0),P114)</f>
        <v>0</v>
      </c>
      <c r="Q115" s="12">
        <f>IFERROR(IF(VLOOKUP(L115,'DX-Y.NYB'!A:E,5,0)="null",Q114,VLOOKUP(L115,'DX-Y.NYB'!A:E,5,0)),Q114)</f>
        <v>83.449996999999996</v>
      </c>
      <c r="R115" s="12">
        <f>IFERROR(VLOOKUP(L115,UNRATE!A:B,2,0),R114)</f>
        <v>6</v>
      </c>
      <c r="S115" s="12">
        <f>IFERROR(VLOOKUP(L115,' All Em Total Nonfarm'!A:B,2,0),S114)</f>
        <v>114899</v>
      </c>
      <c r="T115" s="12">
        <f>IFERROR(VLOOKUP(L115,fredgraph!A:B,2,0),T114)</f>
        <v>2.90055</v>
      </c>
      <c r="U115" s="12">
        <f>IFERROR(VLOOKUP(L115,FEDFUNDS!A:B,2,0),U114)</f>
        <v>4.47</v>
      </c>
      <c r="V115" s="12"/>
      <c r="W115" s="12"/>
      <c r="X115" s="12"/>
    </row>
    <row r="116" spans="1:24" x14ac:dyDescent="0.25">
      <c r="A116" s="1" t="str">
        <f>TEXT(L116,"MM/DD/YYYY")</f>
        <v>04/03/1995</v>
      </c>
      <c r="B116" s="9">
        <v>50.09375</v>
      </c>
      <c r="C116" s="9">
        <v>50.859375</v>
      </c>
      <c r="D116" s="9">
        <v>50.0625</v>
      </c>
      <c r="E116" s="9">
        <v>30.794582366943299</v>
      </c>
      <c r="F116" s="10">
        <v>1081300</v>
      </c>
      <c r="G116">
        <f>MONTH(L116)</f>
        <v>4</v>
      </c>
      <c r="H116">
        <f>DAY(L116)</f>
        <v>3</v>
      </c>
      <c r="I116">
        <f>YEAR(L116)</f>
        <v>1995</v>
      </c>
      <c r="J116" t="str">
        <f>VLOOKUP(L116,Convert!D:G,4,0)</f>
        <v>1995Q2</v>
      </c>
      <c r="K116">
        <f>VLOOKUP(J116,GDP_Change!$E$9:$F$311,2,0)</f>
        <v>3.2</v>
      </c>
      <c r="L116" s="1">
        <v>34792</v>
      </c>
      <c r="M116" s="9">
        <v>50.703125</v>
      </c>
      <c r="N116" s="11">
        <f>VLOOKUP(J116,GDP!$E$9:$H$312,4,0)</f>
        <v>7.8034643659519176E-3</v>
      </c>
      <c r="O116">
        <f>VLOOKUP(J116,GDP!$E$9:$F$312,2,0)</f>
        <v>7581</v>
      </c>
      <c r="P116" s="12">
        <f>IFERROR(VLOOKUP(L116,'yield-curve-rates-1990-2021'!A:B,2,0),P115)</f>
        <v>0</v>
      </c>
      <c r="Q116" s="12">
        <f>IFERROR(IF(VLOOKUP(L116,'DX-Y.NYB'!A:E,5,0)="null",Q115,VLOOKUP(L116,'DX-Y.NYB'!A:E,5,0)),Q115)</f>
        <v>81.879997000000003</v>
      </c>
      <c r="R116" s="12">
        <f>IFERROR(VLOOKUP(L116,UNRATE!A:B,2,0),R115)</f>
        <v>6</v>
      </c>
      <c r="S116" s="12">
        <f>IFERROR(VLOOKUP(L116,' All Em Total Nonfarm'!A:B,2,0),S115)</f>
        <v>114899</v>
      </c>
      <c r="T116" s="12">
        <f>IFERROR(VLOOKUP(L116,fredgraph!A:B,2,0),T115)</f>
        <v>2.90055</v>
      </c>
      <c r="U116" s="12">
        <f>IFERROR(VLOOKUP(L116,FEDFUNDS!A:B,2,0),U115)</f>
        <v>4.47</v>
      </c>
      <c r="V116" s="12"/>
      <c r="W116" s="12"/>
      <c r="X116" s="12"/>
    </row>
    <row r="117" spans="1:24" x14ac:dyDescent="0.25">
      <c r="A117" s="1" t="str">
        <f>TEXT(L117,"MM/DD/YYYY")</f>
        <v>04/10/1995</v>
      </c>
      <c r="B117" s="9">
        <v>50.625</v>
      </c>
      <c r="C117" s="9">
        <v>51.09375</v>
      </c>
      <c r="D117" s="9">
        <v>50.59375</v>
      </c>
      <c r="E117" s="9">
        <v>31.022346496581999</v>
      </c>
      <c r="F117" s="10">
        <v>930000</v>
      </c>
      <c r="G117">
        <f>MONTH(L117)</f>
        <v>4</v>
      </c>
      <c r="H117">
        <f>DAY(L117)</f>
        <v>10</v>
      </c>
      <c r="I117">
        <f>YEAR(L117)</f>
        <v>1995</v>
      </c>
      <c r="J117" t="str">
        <f>VLOOKUP(L117,Convert!D:G,4,0)</f>
        <v>1995Q2</v>
      </c>
      <c r="K117">
        <f>VLOOKUP(J117,GDP_Change!$E$9:$F$311,2,0)</f>
        <v>3.2</v>
      </c>
      <c r="L117" s="1">
        <v>34799</v>
      </c>
      <c r="M117" s="9">
        <v>51.078125</v>
      </c>
      <c r="N117" s="11">
        <f>VLOOKUP(J117,GDP!$E$9:$H$312,4,0)</f>
        <v>7.8034643659519176E-3</v>
      </c>
      <c r="O117">
        <f>VLOOKUP(J117,GDP!$E$9:$F$312,2,0)</f>
        <v>7581</v>
      </c>
      <c r="P117" s="12">
        <f>IFERROR(VLOOKUP(L117,'yield-curve-rates-1990-2021'!A:B,2,0),P116)</f>
        <v>0</v>
      </c>
      <c r="Q117" s="12">
        <f>IFERROR(IF(VLOOKUP(L117,'DX-Y.NYB'!A:E,5,0)="null",Q116,VLOOKUP(L117,'DX-Y.NYB'!A:E,5,0)),Q116)</f>
        <v>82.650002000000001</v>
      </c>
      <c r="R117" s="12">
        <f>IFERROR(VLOOKUP(L117,UNRATE!A:B,2,0),R116)</f>
        <v>6</v>
      </c>
      <c r="S117" s="12">
        <f>IFERROR(VLOOKUP(L117,' All Em Total Nonfarm'!A:B,2,0),S116)</f>
        <v>114899</v>
      </c>
      <c r="T117" s="12">
        <f>IFERROR(VLOOKUP(L117,fredgraph!A:B,2,0),T116)</f>
        <v>2.90055</v>
      </c>
      <c r="U117" s="12">
        <f>IFERROR(VLOOKUP(L117,FEDFUNDS!A:B,2,0),U116)</f>
        <v>4.47</v>
      </c>
      <c r="V117" s="12"/>
      <c r="W117" s="12"/>
      <c r="X117" s="12"/>
    </row>
    <row r="118" spans="1:24" x14ac:dyDescent="0.25">
      <c r="A118" s="1" t="str">
        <f>TEXT(L118,"MM/DD/YYYY")</f>
        <v>04/17/1995</v>
      </c>
      <c r="B118" s="9">
        <v>51.265625</v>
      </c>
      <c r="C118" s="9">
        <v>51.3125</v>
      </c>
      <c r="D118" s="9">
        <v>50.296875</v>
      </c>
      <c r="E118" s="9">
        <v>30.908443450927699</v>
      </c>
      <c r="F118" s="10">
        <v>1084300</v>
      </c>
      <c r="G118">
        <f>MONTH(L118)</f>
        <v>4</v>
      </c>
      <c r="H118">
        <f>DAY(L118)</f>
        <v>17</v>
      </c>
      <c r="I118">
        <f>YEAR(L118)</f>
        <v>1995</v>
      </c>
      <c r="J118" t="str">
        <f>VLOOKUP(L118,Convert!D:G,4,0)</f>
        <v>1995Q2</v>
      </c>
      <c r="K118">
        <f>VLOOKUP(J118,GDP_Change!$E$9:$F$311,2,0)</f>
        <v>3.2</v>
      </c>
      <c r="L118" s="1">
        <v>34806</v>
      </c>
      <c r="M118" s="9">
        <v>50.890625</v>
      </c>
      <c r="N118" s="11">
        <f>VLOOKUP(J118,GDP!$E$9:$H$312,4,0)</f>
        <v>7.8034643659519176E-3</v>
      </c>
      <c r="O118">
        <f>VLOOKUP(J118,GDP!$E$9:$F$312,2,0)</f>
        <v>7581</v>
      </c>
      <c r="P118" s="12">
        <f>IFERROR(VLOOKUP(L118,'yield-curve-rates-1990-2021'!A:B,2,0),P117)</f>
        <v>0</v>
      </c>
      <c r="Q118" s="12">
        <f>IFERROR(IF(VLOOKUP(L118,'DX-Y.NYB'!A:E,5,0)="null",Q117,VLOOKUP(L118,'DX-Y.NYB'!A:E,5,0)),Q117)</f>
        <v>80.839995999999999</v>
      </c>
      <c r="R118" s="12">
        <f>IFERROR(VLOOKUP(L118,UNRATE!A:B,2,0),R117)</f>
        <v>6</v>
      </c>
      <c r="S118" s="12">
        <f>IFERROR(VLOOKUP(L118,' All Em Total Nonfarm'!A:B,2,0),S117)</f>
        <v>114899</v>
      </c>
      <c r="T118" s="12">
        <f>IFERROR(VLOOKUP(L118,fredgraph!A:B,2,0),T117)</f>
        <v>2.90055</v>
      </c>
      <c r="U118" s="12">
        <f>IFERROR(VLOOKUP(L118,FEDFUNDS!A:B,2,0),U117)</f>
        <v>4.47</v>
      </c>
      <c r="V118" s="12"/>
      <c r="W118" s="12"/>
      <c r="X118" s="12"/>
    </row>
    <row r="119" spans="1:24" x14ac:dyDescent="0.25">
      <c r="A119" s="1" t="str">
        <f>TEXT(L119,"MM/DD/YYYY")</f>
        <v>04/24/1995</v>
      </c>
      <c r="B119" s="9">
        <v>50.859375</v>
      </c>
      <c r="C119" s="9">
        <v>51.671875</v>
      </c>
      <c r="D119" s="9">
        <v>50.859375</v>
      </c>
      <c r="E119" s="9">
        <v>31.335506439208899</v>
      </c>
      <c r="F119" s="10">
        <v>1299600</v>
      </c>
      <c r="G119">
        <f>MONTH(L119)</f>
        <v>4</v>
      </c>
      <c r="H119">
        <f>DAY(L119)</f>
        <v>24</v>
      </c>
      <c r="I119">
        <f>YEAR(L119)</f>
        <v>1995</v>
      </c>
      <c r="J119" t="str">
        <f>VLOOKUP(L119,Convert!D:G,4,0)</f>
        <v>1995Q2</v>
      </c>
      <c r="K119">
        <f>VLOOKUP(J119,GDP_Change!$E$9:$F$311,2,0)</f>
        <v>3.2</v>
      </c>
      <c r="L119" s="1">
        <v>34813</v>
      </c>
      <c r="M119" s="9">
        <v>51.59375</v>
      </c>
      <c r="N119" s="11">
        <f>VLOOKUP(J119,GDP!$E$9:$H$312,4,0)</f>
        <v>7.8034643659519176E-3</v>
      </c>
      <c r="O119">
        <f>VLOOKUP(J119,GDP!$E$9:$F$312,2,0)</f>
        <v>7581</v>
      </c>
      <c r="P119" s="12">
        <f>IFERROR(VLOOKUP(L119,'yield-curve-rates-1990-2021'!A:B,2,0),P118)</f>
        <v>0</v>
      </c>
      <c r="Q119" s="12">
        <f>IFERROR(IF(VLOOKUP(L119,'DX-Y.NYB'!A:E,5,0)="null",Q118,VLOOKUP(L119,'DX-Y.NYB'!A:E,5,0)),Q118)</f>
        <v>81.610000999999997</v>
      </c>
      <c r="R119" s="12">
        <f>IFERROR(VLOOKUP(L119,UNRATE!A:B,2,0),R118)</f>
        <v>6</v>
      </c>
      <c r="S119" s="12">
        <f>IFERROR(VLOOKUP(L119,' All Em Total Nonfarm'!A:B,2,0),S118)</f>
        <v>114899</v>
      </c>
      <c r="T119" s="12">
        <f>IFERROR(VLOOKUP(L119,fredgraph!A:B,2,0),T118)</f>
        <v>2.90055</v>
      </c>
      <c r="U119" s="12">
        <f>IFERROR(VLOOKUP(L119,FEDFUNDS!A:B,2,0),U118)</f>
        <v>4.47</v>
      </c>
      <c r="V119" s="12"/>
      <c r="W119" s="12"/>
      <c r="X119" s="12"/>
    </row>
    <row r="120" spans="1:24" x14ac:dyDescent="0.25">
      <c r="A120" s="1" t="str">
        <f>TEXT(L120,"MM/DD/YYYY")</f>
        <v>05/01/1995</v>
      </c>
      <c r="B120" s="9">
        <v>51.546875</v>
      </c>
      <c r="C120" s="9">
        <v>52.6875</v>
      </c>
      <c r="D120" s="9">
        <v>51.390625</v>
      </c>
      <c r="E120" s="9">
        <v>31.6961135864257</v>
      </c>
      <c r="F120" s="10">
        <v>2098100</v>
      </c>
      <c r="G120">
        <f>MONTH(L120)</f>
        <v>5</v>
      </c>
      <c r="H120">
        <f>DAY(L120)</f>
        <v>1</v>
      </c>
      <c r="I120">
        <f>YEAR(L120)</f>
        <v>1995</v>
      </c>
      <c r="J120" t="str">
        <f>VLOOKUP(L120,Convert!D:G,4,0)</f>
        <v>1995Q2</v>
      </c>
      <c r="K120">
        <f>VLOOKUP(J120,GDP_Change!$E$9:$F$311,2,0)</f>
        <v>3.2</v>
      </c>
      <c r="L120" s="1">
        <v>34820</v>
      </c>
      <c r="M120" s="9">
        <v>52.1875</v>
      </c>
      <c r="N120" s="11">
        <f>VLOOKUP(J120,GDP!$E$9:$H$312,4,0)</f>
        <v>7.8034643659519176E-3</v>
      </c>
      <c r="O120">
        <f>VLOOKUP(J120,GDP!$E$9:$F$312,2,0)</f>
        <v>7581</v>
      </c>
      <c r="P120" s="12">
        <f>IFERROR(VLOOKUP(L120,'yield-curve-rates-1990-2021'!A:B,2,0),P119)</f>
        <v>0</v>
      </c>
      <c r="Q120" s="12">
        <f>IFERROR(IF(VLOOKUP(L120,'DX-Y.NYB'!A:E,5,0)="null",Q119,VLOOKUP(L120,'DX-Y.NYB'!A:E,5,0)),Q119)</f>
        <v>81.75</v>
      </c>
      <c r="R120" s="12">
        <f>IFERROR(VLOOKUP(L120,UNRATE!A:B,2,0),R119)</f>
        <v>5.6</v>
      </c>
      <c r="S120" s="12">
        <f>IFERROR(VLOOKUP(L120,' All Em Total Nonfarm'!A:B,2,0),S119)</f>
        <v>117050</v>
      </c>
      <c r="T120" s="12">
        <f>IFERROR(VLOOKUP(L120,fredgraph!A:B,2,0),T119)</f>
        <v>3.1186400000000001</v>
      </c>
      <c r="U120" s="12">
        <f>IFERROR(VLOOKUP(L120,FEDFUNDS!A:B,2,0),U119)</f>
        <v>6.01</v>
      </c>
      <c r="V120" s="12"/>
      <c r="W120" s="12"/>
      <c r="X120" s="12"/>
    </row>
    <row r="121" spans="1:24" x14ac:dyDescent="0.25">
      <c r="A121" s="1" t="str">
        <f>TEXT(L121,"MM/DD/YYYY")</f>
        <v>05/08/1995</v>
      </c>
      <c r="B121" s="9">
        <v>52.140625</v>
      </c>
      <c r="C121" s="9">
        <v>52.875</v>
      </c>
      <c r="D121" s="9">
        <v>52.09375</v>
      </c>
      <c r="E121" s="9">
        <v>32.037746429443303</v>
      </c>
      <c r="F121" s="10">
        <v>1140300</v>
      </c>
      <c r="G121">
        <f>MONTH(L121)</f>
        <v>5</v>
      </c>
      <c r="H121">
        <f>DAY(L121)</f>
        <v>8</v>
      </c>
      <c r="I121">
        <f>YEAR(L121)</f>
        <v>1995</v>
      </c>
      <c r="J121" t="str">
        <f>VLOOKUP(L121,Convert!D:G,4,0)</f>
        <v>1995Q2</v>
      </c>
      <c r="K121">
        <f>VLOOKUP(J121,GDP_Change!$E$9:$F$311,2,0)</f>
        <v>3.2</v>
      </c>
      <c r="L121" s="1">
        <v>34827</v>
      </c>
      <c r="M121" s="9">
        <v>52.75</v>
      </c>
      <c r="N121" s="11">
        <f>VLOOKUP(J121,GDP!$E$9:$H$312,4,0)</f>
        <v>7.8034643659519176E-3</v>
      </c>
      <c r="O121">
        <f>VLOOKUP(J121,GDP!$E$9:$F$312,2,0)</f>
        <v>7581</v>
      </c>
      <c r="P121" s="12">
        <f>IFERROR(VLOOKUP(L121,'yield-curve-rates-1990-2021'!A:B,2,0),P120)</f>
        <v>0</v>
      </c>
      <c r="Q121" s="12">
        <f>IFERROR(IF(VLOOKUP(L121,'DX-Y.NYB'!A:E,5,0)="null",Q120,VLOOKUP(L121,'DX-Y.NYB'!A:E,5,0)),Q120)</f>
        <v>80.800003000000004</v>
      </c>
      <c r="R121" s="12">
        <f>IFERROR(VLOOKUP(L121,UNRATE!A:B,2,0),R120)</f>
        <v>5.6</v>
      </c>
      <c r="S121" s="12">
        <f>IFERROR(VLOOKUP(L121,' All Em Total Nonfarm'!A:B,2,0),S120)</f>
        <v>117050</v>
      </c>
      <c r="T121" s="12">
        <f>IFERROR(VLOOKUP(L121,fredgraph!A:B,2,0),T120)</f>
        <v>3.1186400000000001</v>
      </c>
      <c r="U121" s="12">
        <f>IFERROR(VLOOKUP(L121,FEDFUNDS!A:B,2,0),U120)</f>
        <v>6.01</v>
      </c>
      <c r="V121" s="12"/>
      <c r="W121" s="12"/>
      <c r="X121" s="12"/>
    </row>
    <row r="122" spans="1:24" x14ac:dyDescent="0.25">
      <c r="A122" s="1" t="str">
        <f>TEXT(L122,"MM/DD/YYYY")</f>
        <v>05/15/1995</v>
      </c>
      <c r="B122" s="9">
        <v>52.890625</v>
      </c>
      <c r="C122" s="9">
        <v>53.15625</v>
      </c>
      <c r="D122" s="9">
        <v>51.90625</v>
      </c>
      <c r="E122" s="9">
        <v>31.639167785644499</v>
      </c>
      <c r="F122" s="10">
        <v>1499700</v>
      </c>
      <c r="G122">
        <f>MONTH(L122)</f>
        <v>5</v>
      </c>
      <c r="H122">
        <f>DAY(L122)</f>
        <v>15</v>
      </c>
      <c r="I122">
        <f>YEAR(L122)</f>
        <v>1995</v>
      </c>
      <c r="J122" t="str">
        <f>VLOOKUP(L122,Convert!D:G,4,0)</f>
        <v>1995Q2</v>
      </c>
      <c r="K122">
        <f>VLOOKUP(J122,GDP_Change!$E$9:$F$311,2,0)</f>
        <v>3.2</v>
      </c>
      <c r="L122" s="1">
        <v>34834</v>
      </c>
      <c r="M122" s="9">
        <v>52.09375</v>
      </c>
      <c r="N122" s="11">
        <f>VLOOKUP(J122,GDP!$E$9:$H$312,4,0)</f>
        <v>7.8034643659519176E-3</v>
      </c>
      <c r="O122">
        <f>VLOOKUP(J122,GDP!$E$9:$F$312,2,0)</f>
        <v>7581</v>
      </c>
      <c r="P122" s="12">
        <f>IFERROR(VLOOKUP(L122,'yield-curve-rates-1990-2021'!A:B,2,0),P121)</f>
        <v>0</v>
      </c>
      <c r="Q122" s="12">
        <f>IFERROR(IF(VLOOKUP(L122,'DX-Y.NYB'!A:E,5,0)="null",Q121,VLOOKUP(L122,'DX-Y.NYB'!A:E,5,0)),Q121)</f>
        <v>83.709998999999996</v>
      </c>
      <c r="R122" s="12">
        <f>IFERROR(VLOOKUP(L122,UNRATE!A:B,2,0),R121)</f>
        <v>5.6</v>
      </c>
      <c r="S122" s="12">
        <f>IFERROR(VLOOKUP(L122,' All Em Total Nonfarm'!A:B,2,0),S121)</f>
        <v>117050</v>
      </c>
      <c r="T122" s="12">
        <f>IFERROR(VLOOKUP(L122,fredgraph!A:B,2,0),T121)</f>
        <v>3.1186400000000001</v>
      </c>
      <c r="U122" s="12">
        <f>IFERROR(VLOOKUP(L122,FEDFUNDS!A:B,2,0),U121)</f>
        <v>6.01</v>
      </c>
      <c r="V122" s="12"/>
      <c r="W122" s="12"/>
      <c r="X122" s="12"/>
    </row>
    <row r="123" spans="1:24" x14ac:dyDescent="0.25">
      <c r="A123" s="1" t="str">
        <f>TEXT(L123,"MM/DD/YYYY")</f>
        <v>05/22/1995</v>
      </c>
      <c r="B123" s="9">
        <v>52.265625</v>
      </c>
      <c r="C123" s="9">
        <v>53.421875</v>
      </c>
      <c r="D123" s="9">
        <v>52.234375</v>
      </c>
      <c r="E123" s="9">
        <v>31.9238777160644</v>
      </c>
      <c r="F123" s="10">
        <v>1622100</v>
      </c>
      <c r="G123">
        <f>MONTH(L123)</f>
        <v>5</v>
      </c>
      <c r="H123">
        <f>DAY(L123)</f>
        <v>22</v>
      </c>
      <c r="I123">
        <f>YEAR(L123)</f>
        <v>1995</v>
      </c>
      <c r="J123" t="str">
        <f>VLOOKUP(L123,Convert!D:G,4,0)</f>
        <v>1995Q2</v>
      </c>
      <c r="K123">
        <f>VLOOKUP(J123,GDP_Change!$E$9:$F$311,2,0)</f>
        <v>3.2</v>
      </c>
      <c r="L123" s="1">
        <v>34841</v>
      </c>
      <c r="M123" s="9">
        <v>52.5625</v>
      </c>
      <c r="N123" s="11">
        <f>VLOOKUP(J123,GDP!$E$9:$H$312,4,0)</f>
        <v>7.8034643659519176E-3</v>
      </c>
      <c r="O123">
        <f>VLOOKUP(J123,GDP!$E$9:$F$312,2,0)</f>
        <v>7581</v>
      </c>
      <c r="P123" s="12">
        <f>IFERROR(VLOOKUP(L123,'yield-curve-rates-1990-2021'!A:B,2,0),P122)</f>
        <v>0</v>
      </c>
      <c r="Q123" s="12">
        <f>IFERROR(IF(VLOOKUP(L123,'DX-Y.NYB'!A:E,5,0)="null",Q122,VLOOKUP(L123,'DX-Y.NYB'!A:E,5,0)),Q122)</f>
        <v>84.150002000000001</v>
      </c>
      <c r="R123" s="12">
        <f>IFERROR(VLOOKUP(L123,UNRATE!A:B,2,0),R122)</f>
        <v>5.6</v>
      </c>
      <c r="S123" s="12">
        <f>IFERROR(VLOOKUP(L123,' All Em Total Nonfarm'!A:B,2,0),S122)</f>
        <v>117050</v>
      </c>
      <c r="T123" s="12">
        <f>IFERROR(VLOOKUP(L123,fredgraph!A:B,2,0),T122)</f>
        <v>3.1186400000000001</v>
      </c>
      <c r="U123" s="12">
        <f>IFERROR(VLOOKUP(L123,FEDFUNDS!A:B,2,0),U122)</f>
        <v>6.01</v>
      </c>
      <c r="V123" s="12"/>
      <c r="W123" s="12"/>
      <c r="X123" s="12"/>
    </row>
    <row r="124" spans="1:24" x14ac:dyDescent="0.25">
      <c r="A124" s="1" t="str">
        <f>TEXT(L124,"MM/DD/YYYY")</f>
        <v>05/29/1995</v>
      </c>
      <c r="B124" s="9">
        <v>52.6875</v>
      </c>
      <c r="C124" s="9">
        <v>53.921875</v>
      </c>
      <c r="D124" s="9">
        <v>52.375</v>
      </c>
      <c r="E124" s="9">
        <v>32.521717071533203</v>
      </c>
      <c r="F124" s="10">
        <v>1549000</v>
      </c>
      <c r="G124">
        <f>MONTH(L124)</f>
        <v>5</v>
      </c>
      <c r="H124">
        <f>DAY(L124)</f>
        <v>29</v>
      </c>
      <c r="I124">
        <f>YEAR(L124)</f>
        <v>1995</v>
      </c>
      <c r="J124" t="str">
        <f>VLOOKUP(L124,Convert!D:G,4,0)</f>
        <v>1995Q2</v>
      </c>
      <c r="K124">
        <f>VLOOKUP(J124,GDP_Change!$E$9:$F$311,2,0)</f>
        <v>3.2</v>
      </c>
      <c r="L124" s="1">
        <v>34848</v>
      </c>
      <c r="M124" s="9">
        <v>53.546875</v>
      </c>
      <c r="N124" s="11">
        <f>VLOOKUP(J124,GDP!$E$9:$H$312,4,0)</f>
        <v>7.8034643659519176E-3</v>
      </c>
      <c r="O124">
        <f>VLOOKUP(J124,GDP!$E$9:$F$312,2,0)</f>
        <v>7581</v>
      </c>
      <c r="P124" s="12">
        <f>IFERROR(VLOOKUP(L124,'yield-curve-rates-1990-2021'!A:B,2,0),P123)</f>
        <v>0</v>
      </c>
      <c r="Q124" s="12">
        <f>IFERROR(IF(VLOOKUP(L124,'DX-Y.NYB'!A:E,5,0)="null",Q123,VLOOKUP(L124,'DX-Y.NYB'!A:E,5,0)),Q123)</f>
        <v>81.099997999999999</v>
      </c>
      <c r="R124" s="12">
        <f>IFERROR(VLOOKUP(L124,UNRATE!A:B,2,0),R123)</f>
        <v>5.6</v>
      </c>
      <c r="S124" s="12">
        <f>IFERROR(VLOOKUP(L124,' All Em Total Nonfarm'!A:B,2,0),S123)</f>
        <v>117050</v>
      </c>
      <c r="T124" s="12">
        <f>IFERROR(VLOOKUP(L124,fredgraph!A:B,2,0),T123)</f>
        <v>3.1186400000000001</v>
      </c>
      <c r="U124" s="12">
        <f>IFERROR(VLOOKUP(L124,FEDFUNDS!A:B,2,0),U123)</f>
        <v>6.01</v>
      </c>
      <c r="V124" s="12"/>
      <c r="W124" s="12"/>
      <c r="X124" s="12"/>
    </row>
    <row r="125" spans="1:24" x14ac:dyDescent="0.25">
      <c r="A125" s="1" t="str">
        <f>TEXT(L125,"MM/DD/YYYY")</f>
        <v>06/05/1995</v>
      </c>
      <c r="B125" s="9">
        <v>53.546875</v>
      </c>
      <c r="C125" s="9">
        <v>54.046875</v>
      </c>
      <c r="D125" s="9">
        <v>52.75</v>
      </c>
      <c r="E125" s="9">
        <v>32.2275390625</v>
      </c>
      <c r="F125" s="10">
        <v>910900</v>
      </c>
      <c r="G125">
        <f>MONTH(L125)</f>
        <v>6</v>
      </c>
      <c r="H125">
        <f>DAY(L125)</f>
        <v>5</v>
      </c>
      <c r="I125">
        <f>YEAR(L125)</f>
        <v>1995</v>
      </c>
      <c r="J125" t="str">
        <f>VLOOKUP(L125,Convert!D:G,4,0)</f>
        <v>1995Q2</v>
      </c>
      <c r="K125">
        <f>VLOOKUP(J125,GDP_Change!$E$9:$F$311,2,0)</f>
        <v>3.2</v>
      </c>
      <c r="L125" s="1">
        <v>34855</v>
      </c>
      <c r="M125" s="9">
        <v>53.0625</v>
      </c>
      <c r="N125" s="11">
        <f>VLOOKUP(J125,GDP!$E$9:$H$312,4,0)</f>
        <v>7.8034643659519176E-3</v>
      </c>
      <c r="O125">
        <f>VLOOKUP(J125,GDP!$E$9:$F$312,2,0)</f>
        <v>7581</v>
      </c>
      <c r="P125" s="12">
        <f>IFERROR(VLOOKUP(L125,'yield-curve-rates-1990-2021'!A:B,2,0),P124)</f>
        <v>0</v>
      </c>
      <c r="Q125" s="12">
        <f>IFERROR(IF(VLOOKUP(L125,'DX-Y.NYB'!A:E,5,0)="null",Q124,VLOOKUP(L125,'DX-Y.NYB'!A:E,5,0)),Q124)</f>
        <v>82.379997000000003</v>
      </c>
      <c r="R125" s="12">
        <f>IFERROR(VLOOKUP(L125,UNRATE!A:B,2,0),R124)</f>
        <v>5.6</v>
      </c>
      <c r="S125" s="12">
        <f>IFERROR(VLOOKUP(L125,' All Em Total Nonfarm'!A:B,2,0),S124)</f>
        <v>117050</v>
      </c>
      <c r="T125" s="12">
        <f>IFERROR(VLOOKUP(L125,fredgraph!A:B,2,0),T124)</f>
        <v>3.1186400000000001</v>
      </c>
      <c r="U125" s="12">
        <f>IFERROR(VLOOKUP(L125,FEDFUNDS!A:B,2,0),U124)</f>
        <v>6.01</v>
      </c>
      <c r="V125" s="12"/>
      <c r="W125" s="12"/>
      <c r="X125" s="12"/>
    </row>
    <row r="126" spans="1:24" x14ac:dyDescent="0.25">
      <c r="A126" s="1" t="str">
        <f>TEXT(L126,"MM/DD/YYYY")</f>
        <v>06/12/1995</v>
      </c>
      <c r="B126" s="9">
        <v>53.234375</v>
      </c>
      <c r="C126" s="9">
        <v>54.234375</v>
      </c>
      <c r="D126" s="9">
        <v>53.203125</v>
      </c>
      <c r="E126" s="9">
        <v>32.777969360351499</v>
      </c>
      <c r="F126" s="10">
        <v>1487500</v>
      </c>
      <c r="G126">
        <f>MONTH(L126)</f>
        <v>6</v>
      </c>
      <c r="H126">
        <f>DAY(L126)</f>
        <v>12</v>
      </c>
      <c r="I126">
        <f>YEAR(L126)</f>
        <v>1995</v>
      </c>
      <c r="J126" t="str">
        <f>VLOOKUP(L126,Convert!D:G,4,0)</f>
        <v>1995Q2</v>
      </c>
      <c r="K126">
        <f>VLOOKUP(J126,GDP_Change!$E$9:$F$311,2,0)</f>
        <v>3.2</v>
      </c>
      <c r="L126" s="1">
        <v>34862</v>
      </c>
      <c r="M126" s="9">
        <v>53.96875</v>
      </c>
      <c r="N126" s="11">
        <f>VLOOKUP(J126,GDP!$E$9:$H$312,4,0)</f>
        <v>7.8034643659519176E-3</v>
      </c>
      <c r="O126">
        <f>VLOOKUP(J126,GDP!$E$9:$F$312,2,0)</f>
        <v>7581</v>
      </c>
      <c r="P126" s="12">
        <f>IFERROR(VLOOKUP(L126,'yield-curve-rates-1990-2021'!A:B,2,0),P125)</f>
        <v>0</v>
      </c>
      <c r="Q126" s="12">
        <f>IFERROR(IF(VLOOKUP(L126,'DX-Y.NYB'!A:E,5,0)="null",Q125,VLOOKUP(L126,'DX-Y.NYB'!A:E,5,0)),Q125)</f>
        <v>82.290001000000004</v>
      </c>
      <c r="R126" s="12">
        <f>IFERROR(VLOOKUP(L126,UNRATE!A:B,2,0),R125)</f>
        <v>5.6</v>
      </c>
      <c r="S126" s="12">
        <f>IFERROR(VLOOKUP(L126,' All Em Total Nonfarm'!A:B,2,0),S125)</f>
        <v>117050</v>
      </c>
      <c r="T126" s="12">
        <f>IFERROR(VLOOKUP(L126,fredgraph!A:B,2,0),T125)</f>
        <v>3.1186400000000001</v>
      </c>
      <c r="U126" s="12">
        <f>IFERROR(VLOOKUP(L126,FEDFUNDS!A:B,2,0),U125)</f>
        <v>6.01</v>
      </c>
      <c r="V126" s="12"/>
      <c r="W126" s="12"/>
      <c r="X126" s="12"/>
    </row>
    <row r="127" spans="1:24" x14ac:dyDescent="0.25">
      <c r="A127" s="1" t="str">
        <f>TEXT(L127,"MM/DD/YYYY")</f>
        <v>06/19/1995</v>
      </c>
      <c r="B127" s="9">
        <v>54.125</v>
      </c>
      <c r="C127" s="9">
        <v>55.15625</v>
      </c>
      <c r="D127" s="9">
        <v>54.09375</v>
      </c>
      <c r="E127" s="9">
        <v>33.610000610351499</v>
      </c>
      <c r="F127" s="10">
        <v>1193000</v>
      </c>
      <c r="G127">
        <f>MONTH(L127)</f>
        <v>6</v>
      </c>
      <c r="H127">
        <f>DAY(L127)</f>
        <v>19</v>
      </c>
      <c r="I127">
        <f>YEAR(L127)</f>
        <v>1995</v>
      </c>
      <c r="J127" t="str">
        <f>VLOOKUP(L127,Convert!D:G,4,0)</f>
        <v>1995Q2</v>
      </c>
      <c r="K127">
        <f>VLOOKUP(J127,GDP_Change!$E$9:$F$311,2,0)</f>
        <v>3.2</v>
      </c>
      <c r="L127" s="1">
        <v>34869</v>
      </c>
      <c r="M127" s="9">
        <v>55.015625</v>
      </c>
      <c r="N127" s="11">
        <f>VLOOKUP(J127,GDP!$E$9:$H$312,4,0)</f>
        <v>7.8034643659519176E-3</v>
      </c>
      <c r="O127">
        <f>VLOOKUP(J127,GDP!$E$9:$F$312,2,0)</f>
        <v>7581</v>
      </c>
      <c r="P127" s="12">
        <f>IFERROR(VLOOKUP(L127,'yield-curve-rates-1990-2021'!A:B,2,0),P126)</f>
        <v>0</v>
      </c>
      <c r="Q127" s="12">
        <f>IFERROR(IF(VLOOKUP(L127,'DX-Y.NYB'!A:E,5,0)="null",Q126,VLOOKUP(L127,'DX-Y.NYB'!A:E,5,0)),Q126)</f>
        <v>82.169998000000007</v>
      </c>
      <c r="R127" s="12">
        <f>IFERROR(VLOOKUP(L127,UNRATE!A:B,2,0),R126)</f>
        <v>5.6</v>
      </c>
      <c r="S127" s="12">
        <f>IFERROR(VLOOKUP(L127,' All Em Total Nonfarm'!A:B,2,0),S126)</f>
        <v>117050</v>
      </c>
      <c r="T127" s="12">
        <f>IFERROR(VLOOKUP(L127,fredgraph!A:B,2,0),T126)</f>
        <v>3.1186400000000001</v>
      </c>
      <c r="U127" s="12">
        <f>IFERROR(VLOOKUP(L127,FEDFUNDS!A:B,2,0),U126)</f>
        <v>6.01</v>
      </c>
      <c r="V127" s="12"/>
      <c r="W127" s="12"/>
      <c r="X127" s="12"/>
    </row>
    <row r="128" spans="1:24" x14ac:dyDescent="0.25">
      <c r="A128" s="1" t="str">
        <f>TEXT(L128,"MM/DD/YYYY")</f>
        <v>06/26/1995</v>
      </c>
      <c r="B128" s="9">
        <v>54.859375</v>
      </c>
      <c r="C128" s="9">
        <v>54.953125</v>
      </c>
      <c r="D128" s="9">
        <v>54.0625</v>
      </c>
      <c r="E128" s="9">
        <v>33.237709045410099</v>
      </c>
      <c r="F128" s="10">
        <v>1276500</v>
      </c>
      <c r="G128">
        <f>MONTH(L128)</f>
        <v>6</v>
      </c>
      <c r="H128">
        <f>DAY(L128)</f>
        <v>26</v>
      </c>
      <c r="I128">
        <f>YEAR(L128)</f>
        <v>1995</v>
      </c>
      <c r="J128" t="str">
        <f>VLOOKUP(L128,Convert!D:G,4,0)</f>
        <v>1995Q2</v>
      </c>
      <c r="K128">
        <f>VLOOKUP(J128,GDP_Change!$E$9:$F$311,2,0)</f>
        <v>3.2</v>
      </c>
      <c r="L128" s="1">
        <v>34876</v>
      </c>
      <c r="M128" s="9">
        <v>54.40625</v>
      </c>
      <c r="N128" s="11">
        <f>VLOOKUP(J128,GDP!$E$9:$H$312,4,0)</f>
        <v>7.8034643659519176E-3</v>
      </c>
      <c r="O128">
        <f>VLOOKUP(J128,GDP!$E$9:$F$312,2,0)</f>
        <v>7581</v>
      </c>
      <c r="P128" s="12">
        <f>IFERROR(VLOOKUP(L128,'yield-curve-rates-1990-2021'!A:B,2,0),P127)</f>
        <v>0</v>
      </c>
      <c r="Q128" s="12">
        <f>IFERROR(IF(VLOOKUP(L128,'DX-Y.NYB'!A:E,5,0)="null",Q127,VLOOKUP(L128,'DX-Y.NYB'!A:E,5,0)),Q127)</f>
        <v>81.709998999999996</v>
      </c>
      <c r="R128" s="12">
        <f>IFERROR(VLOOKUP(L128,UNRATE!A:B,2,0),R127)</f>
        <v>5.6</v>
      </c>
      <c r="S128" s="12">
        <f>IFERROR(VLOOKUP(L128,' All Em Total Nonfarm'!A:B,2,0),S127)</f>
        <v>117050</v>
      </c>
      <c r="T128" s="12">
        <f>IFERROR(VLOOKUP(L128,fredgraph!A:B,2,0),T127)</f>
        <v>3.1186400000000001</v>
      </c>
      <c r="U128" s="12">
        <f>IFERROR(VLOOKUP(L128,FEDFUNDS!A:B,2,0),U127)</f>
        <v>6.01</v>
      </c>
      <c r="V128" s="12"/>
      <c r="W128" s="12"/>
      <c r="X128" s="12"/>
    </row>
    <row r="129" spans="1:24" x14ac:dyDescent="0.25">
      <c r="A129" s="1" t="str">
        <f>TEXT(L129,"MM/DD/YYYY")</f>
        <v>07/03/1995</v>
      </c>
      <c r="B129" s="9">
        <v>54.46875</v>
      </c>
      <c r="C129" s="9">
        <v>55.78125</v>
      </c>
      <c r="D129" s="9">
        <v>54.46875</v>
      </c>
      <c r="E129" s="9">
        <v>34.068202972412102</v>
      </c>
      <c r="F129" s="10">
        <v>1103000</v>
      </c>
      <c r="G129">
        <f>MONTH(L129)</f>
        <v>7</v>
      </c>
      <c r="H129">
        <f>DAY(L129)</f>
        <v>3</v>
      </c>
      <c r="I129">
        <f>YEAR(L129)</f>
        <v>1995</v>
      </c>
      <c r="J129" t="str">
        <f>VLOOKUP(L129,Convert!D:G,4,0)</f>
        <v>1995Q3</v>
      </c>
      <c r="K129">
        <f>VLOOKUP(J129,GDP_Change!$E$9:$F$311,2,0)</f>
        <v>5.5</v>
      </c>
      <c r="L129" s="1">
        <v>34883</v>
      </c>
      <c r="M129" s="9">
        <v>55.765625</v>
      </c>
      <c r="N129" s="11">
        <f>VLOOKUP(J129,GDP!$E$9:$H$312,4,0)</f>
        <v>1.3467880226883056E-2</v>
      </c>
      <c r="O129">
        <f>VLOOKUP(J129,GDP!$E$9:$F$312,2,0)</f>
        <v>7683.1</v>
      </c>
      <c r="P129" s="12">
        <f>IFERROR(VLOOKUP(L129,'yield-curve-rates-1990-2021'!A:B,2,0),P128)</f>
        <v>0</v>
      </c>
      <c r="Q129" s="12">
        <f>IFERROR(IF(VLOOKUP(L129,'DX-Y.NYB'!A:E,5,0)="null",Q128,VLOOKUP(L129,'DX-Y.NYB'!A:E,5,0)),Q128)</f>
        <v>81.569999999999993</v>
      </c>
      <c r="R129" s="12">
        <f>IFERROR(VLOOKUP(L129,UNRATE!A:B,2,0),R128)</f>
        <v>5.6</v>
      </c>
      <c r="S129" s="12">
        <f>IFERROR(VLOOKUP(L129,' All Em Total Nonfarm'!A:B,2,0),S128)</f>
        <v>117050</v>
      </c>
      <c r="T129" s="12">
        <f>IFERROR(VLOOKUP(L129,fredgraph!A:B,2,0),T128)</f>
        <v>3.1186400000000001</v>
      </c>
      <c r="U129" s="12">
        <f>IFERROR(VLOOKUP(L129,FEDFUNDS!A:B,2,0),U128)</f>
        <v>6.01</v>
      </c>
      <c r="V129" s="12"/>
      <c r="W129" s="12"/>
      <c r="X129" s="12"/>
    </row>
    <row r="130" spans="1:24" x14ac:dyDescent="0.25">
      <c r="A130" s="1" t="str">
        <f>TEXT(L130,"MM/DD/YYYY")</f>
        <v>07/10/1995</v>
      </c>
      <c r="B130" s="9">
        <v>55.8125</v>
      </c>
      <c r="C130" s="9">
        <v>56.3125</v>
      </c>
      <c r="D130" s="9">
        <v>55.453125</v>
      </c>
      <c r="E130" s="9">
        <v>34.240036010742102</v>
      </c>
      <c r="F130" s="10">
        <v>1783600</v>
      </c>
      <c r="G130">
        <f>MONTH(L130)</f>
        <v>7</v>
      </c>
      <c r="H130">
        <f>DAY(L130)</f>
        <v>10</v>
      </c>
      <c r="I130">
        <f>YEAR(L130)</f>
        <v>1995</v>
      </c>
      <c r="J130" t="str">
        <f>VLOOKUP(L130,Convert!D:G,4,0)</f>
        <v>1995Q3</v>
      </c>
      <c r="K130">
        <f>VLOOKUP(J130,GDP_Change!$E$9:$F$311,2,0)</f>
        <v>5.5</v>
      </c>
      <c r="L130" s="1">
        <v>34890</v>
      </c>
      <c r="M130" s="9">
        <v>56.046875</v>
      </c>
      <c r="N130" s="11">
        <f>VLOOKUP(J130,GDP!$E$9:$H$312,4,0)</f>
        <v>1.3467880226883056E-2</v>
      </c>
      <c r="O130">
        <f>VLOOKUP(J130,GDP!$E$9:$F$312,2,0)</f>
        <v>7683.1</v>
      </c>
      <c r="P130" s="12">
        <f>IFERROR(VLOOKUP(L130,'yield-curve-rates-1990-2021'!A:B,2,0),P129)</f>
        <v>0</v>
      </c>
      <c r="Q130" s="12">
        <f>IFERROR(IF(VLOOKUP(L130,'DX-Y.NYB'!A:E,5,0)="null",Q129,VLOOKUP(L130,'DX-Y.NYB'!A:E,5,0)),Q129)</f>
        <v>81.889999000000003</v>
      </c>
      <c r="R130" s="12">
        <f>IFERROR(VLOOKUP(L130,UNRATE!A:B,2,0),R129)</f>
        <v>5.6</v>
      </c>
      <c r="S130" s="12">
        <f>IFERROR(VLOOKUP(L130,' All Em Total Nonfarm'!A:B,2,0),S129)</f>
        <v>117050</v>
      </c>
      <c r="T130" s="12">
        <f>IFERROR(VLOOKUP(L130,fredgraph!A:B,2,0),T129)</f>
        <v>3.1186400000000001</v>
      </c>
      <c r="U130" s="12">
        <f>IFERROR(VLOOKUP(L130,FEDFUNDS!A:B,2,0),U129)</f>
        <v>6.01</v>
      </c>
      <c r="V130" s="12"/>
      <c r="W130" s="12"/>
      <c r="X130" s="12"/>
    </row>
    <row r="131" spans="1:24" x14ac:dyDescent="0.25">
      <c r="A131" s="1" t="str">
        <f>TEXT(L131,"MM/DD/YYYY")</f>
        <v>07/17/1995</v>
      </c>
      <c r="B131" s="9">
        <v>56.125</v>
      </c>
      <c r="C131" s="9">
        <v>56.421875</v>
      </c>
      <c r="D131" s="9">
        <v>54.203125</v>
      </c>
      <c r="E131" s="9">
        <v>33.8486518859863</v>
      </c>
      <c r="F131" s="10">
        <v>1292200</v>
      </c>
      <c r="G131">
        <f>MONTH(L131)</f>
        <v>7</v>
      </c>
      <c r="H131">
        <f>DAY(L131)</f>
        <v>17</v>
      </c>
      <c r="I131">
        <f>YEAR(L131)</f>
        <v>1995</v>
      </c>
      <c r="J131" t="str">
        <f>VLOOKUP(L131,Convert!D:G,4,0)</f>
        <v>1995Q3</v>
      </c>
      <c r="K131">
        <f>VLOOKUP(J131,GDP_Change!$E$9:$F$311,2,0)</f>
        <v>5.5</v>
      </c>
      <c r="L131" s="1">
        <v>34897</v>
      </c>
      <c r="M131" s="9">
        <v>55.40625</v>
      </c>
      <c r="N131" s="11">
        <f>VLOOKUP(J131,GDP!$E$9:$H$312,4,0)</f>
        <v>1.3467880226883056E-2</v>
      </c>
      <c r="O131">
        <f>VLOOKUP(J131,GDP!$E$9:$F$312,2,0)</f>
        <v>7683.1</v>
      </c>
      <c r="P131" s="12">
        <f>IFERROR(VLOOKUP(L131,'yield-curve-rates-1990-2021'!A:B,2,0),P130)</f>
        <v>0</v>
      </c>
      <c r="Q131" s="12">
        <f>IFERROR(IF(VLOOKUP(L131,'DX-Y.NYB'!A:E,5,0)="null",Q130,VLOOKUP(L131,'DX-Y.NYB'!A:E,5,0)),Q130)</f>
        <v>82.160004000000001</v>
      </c>
      <c r="R131" s="12">
        <f>IFERROR(VLOOKUP(L131,UNRATE!A:B,2,0),R130)</f>
        <v>5.6</v>
      </c>
      <c r="S131" s="12">
        <f>IFERROR(VLOOKUP(L131,' All Em Total Nonfarm'!A:B,2,0),S130)</f>
        <v>117050</v>
      </c>
      <c r="T131" s="12">
        <f>IFERROR(VLOOKUP(L131,fredgraph!A:B,2,0),T130)</f>
        <v>3.1186400000000001</v>
      </c>
      <c r="U131" s="12">
        <f>IFERROR(VLOOKUP(L131,FEDFUNDS!A:B,2,0),U130)</f>
        <v>6.01</v>
      </c>
      <c r="V131" s="12"/>
      <c r="W131" s="12"/>
      <c r="X131" s="12"/>
    </row>
    <row r="132" spans="1:24" x14ac:dyDescent="0.25">
      <c r="A132" s="1" t="str">
        <f>TEXT(L132,"MM/DD/YYYY")</f>
        <v>07/24/1995</v>
      </c>
      <c r="B132" s="9">
        <v>55.484375</v>
      </c>
      <c r="C132" s="9">
        <v>56.703125</v>
      </c>
      <c r="D132" s="9">
        <v>55.484375</v>
      </c>
      <c r="E132" s="9">
        <v>34.392738342285099</v>
      </c>
      <c r="F132" s="10">
        <v>986900</v>
      </c>
      <c r="G132">
        <f>MONTH(L132)</f>
        <v>7</v>
      </c>
      <c r="H132">
        <f>DAY(L132)</f>
        <v>24</v>
      </c>
      <c r="I132">
        <f>YEAR(L132)</f>
        <v>1995</v>
      </c>
      <c r="J132" t="str">
        <f>VLOOKUP(L132,Convert!D:G,4,0)</f>
        <v>1995Q3</v>
      </c>
      <c r="K132">
        <f>VLOOKUP(J132,GDP_Change!$E$9:$F$311,2,0)</f>
        <v>5.5</v>
      </c>
      <c r="L132" s="1">
        <v>34904</v>
      </c>
      <c r="M132" s="9">
        <v>56.296875</v>
      </c>
      <c r="N132" s="11">
        <f>VLOOKUP(J132,GDP!$E$9:$H$312,4,0)</f>
        <v>1.3467880226883056E-2</v>
      </c>
      <c r="O132">
        <f>VLOOKUP(J132,GDP!$E$9:$F$312,2,0)</f>
        <v>7683.1</v>
      </c>
      <c r="P132" s="12">
        <f>IFERROR(VLOOKUP(L132,'yield-curve-rates-1990-2021'!A:B,2,0),P131)</f>
        <v>0</v>
      </c>
      <c r="Q132" s="12">
        <f>IFERROR(IF(VLOOKUP(L132,'DX-Y.NYB'!A:E,5,0)="null",Q131,VLOOKUP(L132,'DX-Y.NYB'!A:E,5,0)),Q131)</f>
        <v>81.639999000000003</v>
      </c>
      <c r="R132" s="12">
        <f>IFERROR(VLOOKUP(L132,UNRATE!A:B,2,0),R131)</f>
        <v>5.6</v>
      </c>
      <c r="S132" s="12">
        <f>IFERROR(VLOOKUP(L132,' All Em Total Nonfarm'!A:B,2,0),S131)</f>
        <v>117050</v>
      </c>
      <c r="T132" s="12">
        <f>IFERROR(VLOOKUP(L132,fredgraph!A:B,2,0),T131)</f>
        <v>3.1186400000000001</v>
      </c>
      <c r="U132" s="12">
        <f>IFERROR(VLOOKUP(L132,FEDFUNDS!A:B,2,0),U131)</f>
        <v>6.01</v>
      </c>
      <c r="V132" s="12"/>
      <c r="W132" s="12"/>
      <c r="X132" s="12"/>
    </row>
    <row r="133" spans="1:24" x14ac:dyDescent="0.25">
      <c r="A133" s="1" t="str">
        <f>TEXT(L133,"MM/DD/YYYY")</f>
        <v>07/31/1995</v>
      </c>
      <c r="B133" s="9">
        <v>56.34375</v>
      </c>
      <c r="C133" s="9">
        <v>56.796875</v>
      </c>
      <c r="D133" s="9">
        <v>55.453125</v>
      </c>
      <c r="E133" s="9">
        <v>34.201824188232401</v>
      </c>
      <c r="F133" s="10">
        <v>2158000</v>
      </c>
      <c r="G133">
        <f>MONTH(L133)</f>
        <v>7</v>
      </c>
      <c r="H133">
        <f>DAY(L133)</f>
        <v>31</v>
      </c>
      <c r="I133">
        <f>YEAR(L133)</f>
        <v>1995</v>
      </c>
      <c r="J133" t="str">
        <f>VLOOKUP(L133,Convert!D:G,4,0)</f>
        <v>1995Q3</v>
      </c>
      <c r="K133">
        <f>VLOOKUP(J133,GDP_Change!$E$9:$F$311,2,0)</f>
        <v>5.5</v>
      </c>
      <c r="L133" s="1">
        <v>34911</v>
      </c>
      <c r="M133" s="9">
        <v>55.984375</v>
      </c>
      <c r="N133" s="11">
        <f>VLOOKUP(J133,GDP!$E$9:$H$312,4,0)</f>
        <v>1.3467880226883056E-2</v>
      </c>
      <c r="O133">
        <f>VLOOKUP(J133,GDP!$E$9:$F$312,2,0)</f>
        <v>7683.1</v>
      </c>
      <c r="P133" s="12">
        <f>IFERROR(VLOOKUP(L133,'yield-curve-rates-1990-2021'!A:B,2,0),P132)</f>
        <v>0</v>
      </c>
      <c r="Q133" s="12">
        <f>IFERROR(IF(VLOOKUP(L133,'DX-Y.NYB'!A:E,5,0)="null",Q132,VLOOKUP(L133,'DX-Y.NYB'!A:E,5,0)),Q132)</f>
        <v>81.569999999999993</v>
      </c>
      <c r="R133" s="12">
        <f>IFERROR(VLOOKUP(L133,UNRATE!A:B,2,0),R132)</f>
        <v>5.6</v>
      </c>
      <c r="S133" s="12">
        <f>IFERROR(VLOOKUP(L133,' All Em Total Nonfarm'!A:B,2,0),S132)</f>
        <v>117050</v>
      </c>
      <c r="T133" s="12">
        <f>IFERROR(VLOOKUP(L133,fredgraph!A:B,2,0),T132)</f>
        <v>3.1186400000000001</v>
      </c>
      <c r="U133" s="12">
        <f>IFERROR(VLOOKUP(L133,FEDFUNDS!A:B,2,0),U132)</f>
        <v>6.01</v>
      </c>
      <c r="V133" s="12"/>
      <c r="W133" s="12"/>
      <c r="X133" s="12"/>
    </row>
    <row r="134" spans="1:24" x14ac:dyDescent="0.25">
      <c r="A134" s="1" t="str">
        <f>TEXT(L134,"MM/DD/YYYY")</f>
        <v>08/07/1995</v>
      </c>
      <c r="B134" s="9">
        <v>56.109375</v>
      </c>
      <c r="C134" s="9">
        <v>56.3125</v>
      </c>
      <c r="D134" s="9">
        <v>55.421875</v>
      </c>
      <c r="E134" s="9">
        <v>34.001369476318303</v>
      </c>
      <c r="F134" s="10">
        <v>1790100</v>
      </c>
      <c r="G134">
        <f>MONTH(L134)</f>
        <v>8</v>
      </c>
      <c r="H134">
        <f>DAY(L134)</f>
        <v>7</v>
      </c>
      <c r="I134">
        <f>YEAR(L134)</f>
        <v>1995</v>
      </c>
      <c r="J134" t="str">
        <f>VLOOKUP(L134,Convert!D:G,4,0)</f>
        <v>1995Q3</v>
      </c>
      <c r="K134">
        <f>VLOOKUP(J134,GDP_Change!$E$9:$F$311,2,0)</f>
        <v>5.5</v>
      </c>
      <c r="L134" s="1">
        <v>34918</v>
      </c>
      <c r="M134" s="9">
        <v>55.65625</v>
      </c>
      <c r="N134" s="11">
        <f>VLOOKUP(J134,GDP!$E$9:$H$312,4,0)</f>
        <v>1.3467880226883056E-2</v>
      </c>
      <c r="O134">
        <f>VLOOKUP(J134,GDP!$E$9:$F$312,2,0)</f>
        <v>7683.1</v>
      </c>
      <c r="P134" s="12">
        <f>IFERROR(VLOOKUP(L134,'yield-curve-rates-1990-2021'!A:B,2,0),P133)</f>
        <v>0</v>
      </c>
      <c r="Q134" s="12">
        <f>IFERROR(IF(VLOOKUP(L134,'DX-Y.NYB'!A:E,5,0)="null",Q133,VLOOKUP(L134,'DX-Y.NYB'!A:E,5,0)),Q133)</f>
        <v>82.559997999999993</v>
      </c>
      <c r="R134" s="12">
        <f>IFERROR(VLOOKUP(L134,UNRATE!A:B,2,0),R133)</f>
        <v>5.6</v>
      </c>
      <c r="S134" s="12">
        <f>IFERROR(VLOOKUP(L134,' All Em Total Nonfarm'!A:B,2,0),S133)</f>
        <v>117050</v>
      </c>
      <c r="T134" s="12">
        <f>IFERROR(VLOOKUP(L134,fredgraph!A:B,2,0),T133)</f>
        <v>3.1186400000000001</v>
      </c>
      <c r="U134" s="12">
        <f>IFERROR(VLOOKUP(L134,FEDFUNDS!A:B,2,0),U133)</f>
        <v>6.01</v>
      </c>
      <c r="V134" s="12"/>
      <c r="W134" s="12"/>
      <c r="X134" s="12"/>
    </row>
    <row r="135" spans="1:24" x14ac:dyDescent="0.25">
      <c r="A135" s="1" t="str">
        <f>TEXT(L135,"MM/DD/YYYY")</f>
        <v>08/14/1995</v>
      </c>
      <c r="B135" s="9">
        <v>55.796875</v>
      </c>
      <c r="C135" s="9">
        <v>56.40625</v>
      </c>
      <c r="D135" s="9">
        <v>55.65625</v>
      </c>
      <c r="E135" s="9">
        <v>34.316390991210902</v>
      </c>
      <c r="F135" s="10">
        <v>1113300</v>
      </c>
      <c r="G135">
        <f>MONTH(L135)</f>
        <v>8</v>
      </c>
      <c r="H135">
        <f>DAY(L135)</f>
        <v>14</v>
      </c>
      <c r="I135">
        <f>YEAR(L135)</f>
        <v>1995</v>
      </c>
      <c r="J135" t="str">
        <f>VLOOKUP(L135,Convert!D:G,4,0)</f>
        <v>1995Q3</v>
      </c>
      <c r="K135">
        <f>VLOOKUP(J135,GDP_Change!$E$9:$F$311,2,0)</f>
        <v>5.5</v>
      </c>
      <c r="L135" s="1">
        <v>34925</v>
      </c>
      <c r="M135" s="9">
        <v>56.171875</v>
      </c>
      <c r="N135" s="11">
        <f>VLOOKUP(J135,GDP!$E$9:$H$312,4,0)</f>
        <v>1.3467880226883056E-2</v>
      </c>
      <c r="O135">
        <f>VLOOKUP(J135,GDP!$E$9:$F$312,2,0)</f>
        <v>7683.1</v>
      </c>
      <c r="P135" s="12">
        <f>IFERROR(VLOOKUP(L135,'yield-curve-rates-1990-2021'!A:B,2,0),P134)</f>
        <v>0</v>
      </c>
      <c r="Q135" s="12">
        <f>IFERROR(IF(VLOOKUP(L135,'DX-Y.NYB'!A:E,5,0)="null",Q134,VLOOKUP(L135,'DX-Y.NYB'!A:E,5,0)),Q134)</f>
        <v>84.019997000000004</v>
      </c>
      <c r="R135" s="12">
        <f>IFERROR(VLOOKUP(L135,UNRATE!A:B,2,0),R134)</f>
        <v>5.6</v>
      </c>
      <c r="S135" s="12">
        <f>IFERROR(VLOOKUP(L135,' All Em Total Nonfarm'!A:B,2,0),S134)</f>
        <v>117050</v>
      </c>
      <c r="T135" s="12">
        <f>IFERROR(VLOOKUP(L135,fredgraph!A:B,2,0),T134)</f>
        <v>3.1186400000000001</v>
      </c>
      <c r="U135" s="12">
        <f>IFERROR(VLOOKUP(L135,FEDFUNDS!A:B,2,0),U134)</f>
        <v>6.01</v>
      </c>
      <c r="V135" s="12"/>
      <c r="W135" s="12"/>
      <c r="X135" s="12"/>
    </row>
    <row r="136" spans="1:24" x14ac:dyDescent="0.25">
      <c r="A136" s="1" t="str">
        <f>TEXT(L136,"MM/DD/YYYY")</f>
        <v>08/21/1995</v>
      </c>
      <c r="B136" s="9">
        <v>56.40625</v>
      </c>
      <c r="C136" s="9">
        <v>56.640625</v>
      </c>
      <c r="D136" s="9">
        <v>55.75</v>
      </c>
      <c r="E136" s="9">
        <v>34.392738342285099</v>
      </c>
      <c r="F136" s="10">
        <v>1025800</v>
      </c>
      <c r="G136">
        <f>MONTH(L136)</f>
        <v>8</v>
      </c>
      <c r="H136">
        <f>DAY(L136)</f>
        <v>21</v>
      </c>
      <c r="I136">
        <f>YEAR(L136)</f>
        <v>1995</v>
      </c>
      <c r="J136" t="str">
        <f>VLOOKUP(L136,Convert!D:G,4,0)</f>
        <v>1995Q3</v>
      </c>
      <c r="K136">
        <f>VLOOKUP(J136,GDP_Change!$E$9:$F$311,2,0)</f>
        <v>5.5</v>
      </c>
      <c r="L136" s="1">
        <v>34932</v>
      </c>
      <c r="M136" s="9">
        <v>56.296875</v>
      </c>
      <c r="N136" s="11">
        <f>VLOOKUP(J136,GDP!$E$9:$H$312,4,0)</f>
        <v>1.3467880226883056E-2</v>
      </c>
      <c r="O136">
        <f>VLOOKUP(J136,GDP!$E$9:$F$312,2,0)</f>
        <v>7683.1</v>
      </c>
      <c r="P136" s="12">
        <f>IFERROR(VLOOKUP(L136,'yield-curve-rates-1990-2021'!A:B,2,0),P135)</f>
        <v>0</v>
      </c>
      <c r="Q136" s="12">
        <f>IFERROR(IF(VLOOKUP(L136,'DX-Y.NYB'!A:E,5,0)="null",Q135,VLOOKUP(L136,'DX-Y.NYB'!A:E,5,0)),Q135)</f>
        <v>85.980002999999996</v>
      </c>
      <c r="R136" s="12">
        <f>IFERROR(VLOOKUP(L136,UNRATE!A:B,2,0),R135)</f>
        <v>5.6</v>
      </c>
      <c r="S136" s="12">
        <f>IFERROR(VLOOKUP(L136,' All Em Total Nonfarm'!A:B,2,0),S135)</f>
        <v>117050</v>
      </c>
      <c r="T136" s="12">
        <f>IFERROR(VLOOKUP(L136,fredgraph!A:B,2,0),T135)</f>
        <v>3.1186400000000001</v>
      </c>
      <c r="U136" s="12">
        <f>IFERROR(VLOOKUP(L136,FEDFUNDS!A:B,2,0),U135)</f>
        <v>6.01</v>
      </c>
      <c r="V136" s="12"/>
      <c r="W136" s="12"/>
      <c r="X136" s="12"/>
    </row>
    <row r="137" spans="1:24" x14ac:dyDescent="0.25">
      <c r="A137" s="1" t="str">
        <f>TEXT(L137,"MM/DD/YYYY")</f>
        <v>08/28/1995</v>
      </c>
      <c r="B137" s="9">
        <v>56.453125</v>
      </c>
      <c r="C137" s="9">
        <v>56.75</v>
      </c>
      <c r="D137" s="9">
        <v>55.765625</v>
      </c>
      <c r="E137" s="9">
        <v>34.612297058105398</v>
      </c>
      <c r="F137" s="10">
        <v>2985300</v>
      </c>
      <c r="G137">
        <f>MONTH(L137)</f>
        <v>8</v>
      </c>
      <c r="H137">
        <f>DAY(L137)</f>
        <v>28</v>
      </c>
      <c r="I137">
        <f>YEAR(L137)</f>
        <v>1995</v>
      </c>
      <c r="J137" t="str">
        <f>VLOOKUP(L137,Convert!D:G,4,0)</f>
        <v>1995Q3</v>
      </c>
      <c r="K137">
        <f>VLOOKUP(J137,GDP_Change!$E$9:$F$311,2,0)</f>
        <v>5.5</v>
      </c>
      <c r="L137" s="1">
        <v>34939</v>
      </c>
      <c r="M137" s="9">
        <v>56.65625</v>
      </c>
      <c r="N137" s="11">
        <f>VLOOKUP(J137,GDP!$E$9:$H$312,4,0)</f>
        <v>1.3467880226883056E-2</v>
      </c>
      <c r="O137">
        <f>VLOOKUP(J137,GDP!$E$9:$F$312,2,0)</f>
        <v>7683.1</v>
      </c>
      <c r="P137" s="12">
        <f>IFERROR(VLOOKUP(L137,'yield-curve-rates-1990-2021'!A:B,2,0),P136)</f>
        <v>0</v>
      </c>
      <c r="Q137" s="12">
        <f>IFERROR(IF(VLOOKUP(L137,'DX-Y.NYB'!A:E,5,0)="null",Q136,VLOOKUP(L137,'DX-Y.NYB'!A:E,5,0)),Q136)</f>
        <v>85.510002</v>
      </c>
      <c r="R137" s="12">
        <f>IFERROR(VLOOKUP(L137,UNRATE!A:B,2,0),R136)</f>
        <v>5.6</v>
      </c>
      <c r="S137" s="12">
        <f>IFERROR(VLOOKUP(L137,' All Em Total Nonfarm'!A:B,2,0),S136)</f>
        <v>117050</v>
      </c>
      <c r="T137" s="12">
        <f>IFERROR(VLOOKUP(L137,fredgraph!A:B,2,0),T136)</f>
        <v>3.1186400000000001</v>
      </c>
      <c r="U137" s="12">
        <f>IFERROR(VLOOKUP(L137,FEDFUNDS!A:B,2,0),U136)</f>
        <v>6.01</v>
      </c>
      <c r="V137" s="12"/>
      <c r="W137" s="12"/>
      <c r="X137" s="12"/>
    </row>
    <row r="138" spans="1:24" x14ac:dyDescent="0.25">
      <c r="A138" s="1" t="str">
        <f>TEXT(L138,"MM/DD/YYYY")</f>
        <v>09/04/1995</v>
      </c>
      <c r="B138" s="9">
        <v>56.828125</v>
      </c>
      <c r="C138" s="9">
        <v>57.546875</v>
      </c>
      <c r="D138" s="9">
        <v>56.734375</v>
      </c>
      <c r="E138" s="9">
        <v>35.156387329101499</v>
      </c>
      <c r="F138" s="10">
        <v>852800</v>
      </c>
      <c r="G138">
        <f>MONTH(L138)</f>
        <v>9</v>
      </c>
      <c r="H138">
        <f>DAY(L138)</f>
        <v>4</v>
      </c>
      <c r="I138">
        <f>YEAR(L138)</f>
        <v>1995</v>
      </c>
      <c r="J138" t="str">
        <f>VLOOKUP(L138,Convert!D:G,4,0)</f>
        <v>1995Q3</v>
      </c>
      <c r="K138">
        <f>VLOOKUP(J138,GDP_Change!$E$9:$F$311,2,0)</f>
        <v>5.5</v>
      </c>
      <c r="L138" s="1">
        <v>34946</v>
      </c>
      <c r="M138" s="9">
        <v>57.546875</v>
      </c>
      <c r="N138" s="11">
        <f>VLOOKUP(J138,GDP!$E$9:$H$312,4,0)</f>
        <v>1.3467880226883056E-2</v>
      </c>
      <c r="O138">
        <f>VLOOKUP(J138,GDP!$E$9:$F$312,2,0)</f>
        <v>7683.1</v>
      </c>
      <c r="P138" s="12">
        <f>IFERROR(VLOOKUP(L138,'yield-curve-rates-1990-2021'!A:B,2,0),P137)</f>
        <v>0</v>
      </c>
      <c r="Q138" s="12">
        <f>IFERROR(IF(VLOOKUP(L138,'DX-Y.NYB'!A:E,5,0)="null",Q137,VLOOKUP(L138,'DX-Y.NYB'!A:E,5,0)),Q137)</f>
        <v>85.57</v>
      </c>
      <c r="R138" s="12">
        <f>IFERROR(VLOOKUP(L138,UNRATE!A:B,2,0),R137)</f>
        <v>5.6</v>
      </c>
      <c r="S138" s="12">
        <f>IFERROR(VLOOKUP(L138,' All Em Total Nonfarm'!A:B,2,0),S137)</f>
        <v>117050</v>
      </c>
      <c r="T138" s="12">
        <f>IFERROR(VLOOKUP(L138,fredgraph!A:B,2,0),T137)</f>
        <v>3.1186400000000001</v>
      </c>
      <c r="U138" s="12">
        <f>IFERROR(VLOOKUP(L138,FEDFUNDS!A:B,2,0),U137)</f>
        <v>6.01</v>
      </c>
      <c r="V138" s="12"/>
      <c r="W138" s="12"/>
      <c r="X138" s="12"/>
    </row>
    <row r="139" spans="1:24" x14ac:dyDescent="0.25">
      <c r="A139" s="1" t="str">
        <f>TEXT(L139,"MM/DD/YYYY")</f>
        <v>09/11/1995</v>
      </c>
      <c r="B139" s="9">
        <v>57.640625</v>
      </c>
      <c r="C139" s="9">
        <v>58.8125</v>
      </c>
      <c r="D139" s="9">
        <v>57.578125</v>
      </c>
      <c r="E139" s="9">
        <v>35.700481414794901</v>
      </c>
      <c r="F139" s="10">
        <v>1528800</v>
      </c>
      <c r="G139">
        <f>MONTH(L139)</f>
        <v>9</v>
      </c>
      <c r="H139">
        <f>DAY(L139)</f>
        <v>11</v>
      </c>
      <c r="I139">
        <f>YEAR(L139)</f>
        <v>1995</v>
      </c>
      <c r="J139" t="str">
        <f>VLOOKUP(L139,Convert!D:G,4,0)</f>
        <v>1995Q3</v>
      </c>
      <c r="K139">
        <f>VLOOKUP(J139,GDP_Change!$E$9:$F$311,2,0)</f>
        <v>5.5</v>
      </c>
      <c r="L139" s="1">
        <v>34953</v>
      </c>
      <c r="M139" s="9">
        <v>58.4375</v>
      </c>
      <c r="N139" s="11">
        <f>VLOOKUP(J139,GDP!$E$9:$H$312,4,0)</f>
        <v>1.3467880226883056E-2</v>
      </c>
      <c r="O139">
        <f>VLOOKUP(J139,GDP!$E$9:$F$312,2,0)</f>
        <v>7683.1</v>
      </c>
      <c r="P139" s="12">
        <f>IFERROR(VLOOKUP(L139,'yield-curve-rates-1990-2021'!A:B,2,0),P138)</f>
        <v>0</v>
      </c>
      <c r="Q139" s="12">
        <f>IFERROR(IF(VLOOKUP(L139,'DX-Y.NYB'!A:E,5,0)="null",Q138,VLOOKUP(L139,'DX-Y.NYB'!A:E,5,0)),Q138)</f>
        <v>85.989998</v>
      </c>
      <c r="R139" s="12">
        <f>IFERROR(VLOOKUP(L139,UNRATE!A:B,2,0),R138)</f>
        <v>5.6</v>
      </c>
      <c r="S139" s="12">
        <f>IFERROR(VLOOKUP(L139,' All Em Total Nonfarm'!A:B,2,0),S138)</f>
        <v>117050</v>
      </c>
      <c r="T139" s="12">
        <f>IFERROR(VLOOKUP(L139,fredgraph!A:B,2,0),T138)</f>
        <v>3.1186400000000001</v>
      </c>
      <c r="U139" s="12">
        <f>IFERROR(VLOOKUP(L139,FEDFUNDS!A:B,2,0),U138)</f>
        <v>6.01</v>
      </c>
      <c r="V139" s="12"/>
      <c r="W139" s="12"/>
      <c r="X139" s="12"/>
    </row>
    <row r="140" spans="1:24" x14ac:dyDescent="0.25">
      <c r="A140" s="1" t="str">
        <f>TEXT(L140,"MM/DD/YYYY")</f>
        <v>09/18/1995</v>
      </c>
      <c r="B140" s="9">
        <v>58.234375</v>
      </c>
      <c r="C140" s="9">
        <v>58.78125</v>
      </c>
      <c r="D140" s="9">
        <v>57.78125</v>
      </c>
      <c r="E140" s="9">
        <v>35.814300537109297</v>
      </c>
      <c r="F140" s="10">
        <v>2106300</v>
      </c>
      <c r="G140">
        <f>MONTH(L140)</f>
        <v>9</v>
      </c>
      <c r="H140">
        <f>DAY(L140)</f>
        <v>18</v>
      </c>
      <c r="I140">
        <f>YEAR(L140)</f>
        <v>1995</v>
      </c>
      <c r="J140" t="str">
        <f>VLOOKUP(L140,Convert!D:G,4,0)</f>
        <v>1995Q3</v>
      </c>
      <c r="K140">
        <f>VLOOKUP(J140,GDP_Change!$E$9:$F$311,2,0)</f>
        <v>5.5</v>
      </c>
      <c r="L140" s="1">
        <v>34960</v>
      </c>
      <c r="M140" s="9">
        <v>58.3125</v>
      </c>
      <c r="N140" s="11">
        <f>VLOOKUP(J140,GDP!$E$9:$H$312,4,0)</f>
        <v>1.3467880226883056E-2</v>
      </c>
      <c r="O140">
        <f>VLOOKUP(J140,GDP!$E$9:$F$312,2,0)</f>
        <v>7683.1</v>
      </c>
      <c r="P140" s="12">
        <f>IFERROR(VLOOKUP(L140,'yield-curve-rates-1990-2021'!A:B,2,0),P139)</f>
        <v>0</v>
      </c>
      <c r="Q140" s="12">
        <f>IFERROR(IF(VLOOKUP(L140,'DX-Y.NYB'!A:E,5,0)="null",Q139,VLOOKUP(L140,'DX-Y.NYB'!A:E,5,0)),Q139)</f>
        <v>86.610000999999997</v>
      </c>
      <c r="R140" s="12">
        <f>IFERROR(VLOOKUP(L140,UNRATE!A:B,2,0),R139)</f>
        <v>5.6</v>
      </c>
      <c r="S140" s="12">
        <f>IFERROR(VLOOKUP(L140,' All Em Total Nonfarm'!A:B,2,0),S139)</f>
        <v>117050</v>
      </c>
      <c r="T140" s="12">
        <f>IFERROR(VLOOKUP(L140,fredgraph!A:B,2,0),T139)</f>
        <v>3.1186400000000001</v>
      </c>
      <c r="U140" s="12">
        <f>IFERROR(VLOOKUP(L140,FEDFUNDS!A:B,2,0),U139)</f>
        <v>6.01</v>
      </c>
      <c r="V140" s="12"/>
      <c r="W140" s="12"/>
      <c r="X140" s="12"/>
    </row>
    <row r="141" spans="1:24" x14ac:dyDescent="0.25">
      <c r="A141" s="1" t="str">
        <f>TEXT(L141,"MM/DD/YYYY")</f>
        <v>09/25/1995</v>
      </c>
      <c r="B141" s="9">
        <v>58.375</v>
      </c>
      <c r="C141" s="9">
        <v>58.90625</v>
      </c>
      <c r="D141" s="9">
        <v>57.59375</v>
      </c>
      <c r="E141" s="9">
        <v>35.919830322265597</v>
      </c>
      <c r="F141" s="10">
        <v>2313800</v>
      </c>
      <c r="G141">
        <f>MONTH(L141)</f>
        <v>9</v>
      </c>
      <c r="H141">
        <f>DAY(L141)</f>
        <v>25</v>
      </c>
      <c r="I141">
        <f>YEAR(L141)</f>
        <v>1995</v>
      </c>
      <c r="J141" t="str">
        <f>VLOOKUP(L141,Convert!D:G,4,0)</f>
        <v>1995Q3</v>
      </c>
      <c r="K141">
        <f>VLOOKUP(J141,GDP_Change!$E$9:$F$311,2,0)</f>
        <v>5.5</v>
      </c>
      <c r="L141" s="1">
        <v>34967</v>
      </c>
      <c r="M141" s="9">
        <v>58.484375</v>
      </c>
      <c r="N141" s="11">
        <f>VLOOKUP(J141,GDP!$E$9:$H$312,4,0)</f>
        <v>1.3467880226883056E-2</v>
      </c>
      <c r="O141">
        <f>VLOOKUP(J141,GDP!$E$9:$F$312,2,0)</f>
        <v>7683.1</v>
      </c>
      <c r="P141" s="12">
        <f>IFERROR(VLOOKUP(L141,'yield-curve-rates-1990-2021'!A:B,2,0),P140)</f>
        <v>0</v>
      </c>
      <c r="Q141" s="12">
        <f>IFERROR(IF(VLOOKUP(L141,'DX-Y.NYB'!A:E,5,0)="null",Q140,VLOOKUP(L141,'DX-Y.NYB'!A:E,5,0)),Q140)</f>
        <v>84.550003000000004</v>
      </c>
      <c r="R141" s="12">
        <f>IFERROR(VLOOKUP(L141,UNRATE!A:B,2,0),R140)</f>
        <v>5.6</v>
      </c>
      <c r="S141" s="12">
        <f>IFERROR(VLOOKUP(L141,' All Em Total Nonfarm'!A:B,2,0),S140)</f>
        <v>117050</v>
      </c>
      <c r="T141" s="12">
        <f>IFERROR(VLOOKUP(L141,fredgraph!A:B,2,0),T140)</f>
        <v>3.1186400000000001</v>
      </c>
      <c r="U141" s="12">
        <f>IFERROR(VLOOKUP(L141,FEDFUNDS!A:B,2,0),U140)</f>
        <v>6.01</v>
      </c>
      <c r="V141" s="12"/>
      <c r="W141" s="12"/>
      <c r="X141" s="12"/>
    </row>
    <row r="142" spans="1:24" x14ac:dyDescent="0.25">
      <c r="A142" s="1" t="str">
        <f>TEXT(L142,"MM/DD/YYYY")</f>
        <v>10/02/1995</v>
      </c>
      <c r="B142" s="9">
        <v>58.484375</v>
      </c>
      <c r="C142" s="9">
        <v>58.625</v>
      </c>
      <c r="D142" s="9">
        <v>57.953125</v>
      </c>
      <c r="E142" s="9">
        <v>35.871818542480398</v>
      </c>
      <c r="F142" s="10">
        <v>1725700</v>
      </c>
      <c r="G142">
        <f>MONTH(L142)</f>
        <v>10</v>
      </c>
      <c r="H142">
        <f>DAY(L142)</f>
        <v>2</v>
      </c>
      <c r="I142">
        <f>YEAR(L142)</f>
        <v>1995</v>
      </c>
      <c r="J142" t="str">
        <f>VLOOKUP(L142,Convert!D:G,4,0)</f>
        <v>1995Q4</v>
      </c>
      <c r="K142">
        <f>VLOOKUP(J142,GDP_Change!$E$9:$F$311,2,0)</f>
        <v>4.7</v>
      </c>
      <c r="L142" s="1">
        <v>34974</v>
      </c>
      <c r="M142" s="9">
        <v>58.40625</v>
      </c>
      <c r="N142" s="11">
        <f>VLOOKUP(J142,GDP!$E$9:$H$312,4,0)</f>
        <v>1.1648943785711463E-2</v>
      </c>
      <c r="O142">
        <f>VLOOKUP(J142,GDP!$E$9:$F$312,2,0)</f>
        <v>7772.6</v>
      </c>
      <c r="P142" s="12">
        <f>IFERROR(VLOOKUP(L142,'yield-curve-rates-1990-2021'!A:B,2,0),P141)</f>
        <v>0</v>
      </c>
      <c r="Q142" s="12">
        <f>IFERROR(IF(VLOOKUP(L142,'DX-Y.NYB'!A:E,5,0)="null",Q141,VLOOKUP(L142,'DX-Y.NYB'!A:E,5,0)),Q141)</f>
        <v>84.290001000000004</v>
      </c>
      <c r="R142" s="12">
        <f>IFERROR(VLOOKUP(L142,UNRATE!A:B,2,0),R141)</f>
        <v>5.6</v>
      </c>
      <c r="S142" s="12">
        <f>IFERROR(VLOOKUP(L142,' All Em Total Nonfarm'!A:B,2,0),S141)</f>
        <v>117050</v>
      </c>
      <c r="T142" s="12">
        <f>IFERROR(VLOOKUP(L142,fredgraph!A:B,2,0),T141)</f>
        <v>3.1186400000000001</v>
      </c>
      <c r="U142" s="12">
        <f>IFERROR(VLOOKUP(L142,FEDFUNDS!A:B,2,0),U141)</f>
        <v>6.01</v>
      </c>
      <c r="V142" s="12"/>
      <c r="W142" s="12"/>
      <c r="X142" s="12"/>
    </row>
    <row r="143" spans="1:24" x14ac:dyDescent="0.25">
      <c r="A143" s="1" t="str">
        <f>TEXT(L143,"MM/DD/YYYY")</f>
        <v>10/09/1995</v>
      </c>
      <c r="B143" s="9">
        <v>58.1875</v>
      </c>
      <c r="C143" s="9">
        <v>58.859375</v>
      </c>
      <c r="D143" s="9">
        <v>57.265625</v>
      </c>
      <c r="E143" s="9">
        <v>36.006202697753899</v>
      </c>
      <c r="F143" s="10">
        <v>1635000</v>
      </c>
      <c r="G143">
        <f>MONTH(L143)</f>
        <v>10</v>
      </c>
      <c r="H143">
        <f>DAY(L143)</f>
        <v>9</v>
      </c>
      <c r="I143">
        <f>YEAR(L143)</f>
        <v>1995</v>
      </c>
      <c r="J143" t="str">
        <f>VLOOKUP(L143,Convert!D:G,4,0)</f>
        <v>1995Q4</v>
      </c>
      <c r="K143">
        <f>VLOOKUP(J143,GDP_Change!$E$9:$F$311,2,0)</f>
        <v>4.7</v>
      </c>
      <c r="L143" s="1">
        <v>34981</v>
      </c>
      <c r="M143" s="9">
        <v>58.625</v>
      </c>
      <c r="N143" s="11">
        <f>VLOOKUP(J143,GDP!$E$9:$H$312,4,0)</f>
        <v>1.1648943785711463E-2</v>
      </c>
      <c r="O143">
        <f>VLOOKUP(J143,GDP!$E$9:$F$312,2,0)</f>
        <v>7772.6</v>
      </c>
      <c r="P143" s="12">
        <f>IFERROR(VLOOKUP(L143,'yield-curve-rates-1990-2021'!A:B,2,0),P142)</f>
        <v>0</v>
      </c>
      <c r="Q143" s="12">
        <f>IFERROR(IF(VLOOKUP(L143,'DX-Y.NYB'!A:E,5,0)="null",Q142,VLOOKUP(L143,'DX-Y.NYB'!A:E,5,0)),Q142)</f>
        <v>83.980002999999996</v>
      </c>
      <c r="R143" s="12">
        <f>IFERROR(VLOOKUP(L143,UNRATE!A:B,2,0),R142)</f>
        <v>5.6</v>
      </c>
      <c r="S143" s="12">
        <f>IFERROR(VLOOKUP(L143,' All Em Total Nonfarm'!A:B,2,0),S142)</f>
        <v>117050</v>
      </c>
      <c r="T143" s="12">
        <f>IFERROR(VLOOKUP(L143,fredgraph!A:B,2,0),T142)</f>
        <v>3.1186400000000001</v>
      </c>
      <c r="U143" s="12">
        <f>IFERROR(VLOOKUP(L143,FEDFUNDS!A:B,2,0),U142)</f>
        <v>6.01</v>
      </c>
      <c r="V143" s="12"/>
      <c r="W143" s="12"/>
      <c r="X143" s="12"/>
    </row>
    <row r="144" spans="1:24" x14ac:dyDescent="0.25">
      <c r="A144" s="1" t="str">
        <f>TEXT(L144,"MM/DD/YYYY")</f>
        <v>10/16/1995</v>
      </c>
      <c r="B144" s="9">
        <v>58.453125</v>
      </c>
      <c r="C144" s="9">
        <v>59.1875</v>
      </c>
      <c r="D144" s="9">
        <v>58.296875</v>
      </c>
      <c r="E144" s="9">
        <v>36.130966186523402</v>
      </c>
      <c r="F144" s="10">
        <v>2066700</v>
      </c>
      <c r="G144">
        <f>MONTH(L144)</f>
        <v>10</v>
      </c>
      <c r="H144">
        <f>DAY(L144)</f>
        <v>16</v>
      </c>
      <c r="I144">
        <f>YEAR(L144)</f>
        <v>1995</v>
      </c>
      <c r="J144" t="str">
        <f>VLOOKUP(L144,Convert!D:G,4,0)</f>
        <v>1995Q4</v>
      </c>
      <c r="K144">
        <f>VLOOKUP(J144,GDP_Change!$E$9:$F$311,2,0)</f>
        <v>4.7</v>
      </c>
      <c r="L144" s="1">
        <v>34988</v>
      </c>
      <c r="M144" s="9">
        <v>58.828125</v>
      </c>
      <c r="N144" s="11">
        <f>VLOOKUP(J144,GDP!$E$9:$H$312,4,0)</f>
        <v>1.1648943785711463E-2</v>
      </c>
      <c r="O144">
        <f>VLOOKUP(J144,GDP!$E$9:$F$312,2,0)</f>
        <v>7772.6</v>
      </c>
      <c r="P144" s="12">
        <f>IFERROR(VLOOKUP(L144,'yield-curve-rates-1990-2021'!A:B,2,0),P143)</f>
        <v>0</v>
      </c>
      <c r="Q144" s="12">
        <f>IFERROR(IF(VLOOKUP(L144,'DX-Y.NYB'!A:E,5,0)="null",Q143,VLOOKUP(L144,'DX-Y.NYB'!A:E,5,0)),Q143)</f>
        <v>84.169998000000007</v>
      </c>
      <c r="R144" s="12">
        <f>IFERROR(VLOOKUP(L144,UNRATE!A:B,2,0),R143)</f>
        <v>5.6</v>
      </c>
      <c r="S144" s="12">
        <f>IFERROR(VLOOKUP(L144,' All Em Total Nonfarm'!A:B,2,0),S143)</f>
        <v>117050</v>
      </c>
      <c r="T144" s="12">
        <f>IFERROR(VLOOKUP(L144,fredgraph!A:B,2,0),T143)</f>
        <v>3.1186400000000001</v>
      </c>
      <c r="U144" s="12">
        <f>IFERROR(VLOOKUP(L144,FEDFUNDS!A:B,2,0),U143)</f>
        <v>6.01</v>
      </c>
      <c r="V144" s="12"/>
      <c r="W144" s="12"/>
      <c r="X144" s="12"/>
    </row>
    <row r="145" spans="1:24" x14ac:dyDescent="0.25">
      <c r="A145" s="1" t="str">
        <f>TEXT(L145,"MM/DD/YYYY")</f>
        <v>10/23/1995</v>
      </c>
      <c r="B145" s="9">
        <v>58.546875</v>
      </c>
      <c r="C145" s="9">
        <v>58.890625</v>
      </c>
      <c r="D145" s="9">
        <v>57.28125</v>
      </c>
      <c r="E145" s="9">
        <v>35.737506866455</v>
      </c>
      <c r="F145" s="10">
        <v>2520500</v>
      </c>
      <c r="G145">
        <f>MONTH(L145)</f>
        <v>10</v>
      </c>
      <c r="H145">
        <f>DAY(L145)</f>
        <v>23</v>
      </c>
      <c r="I145">
        <f>YEAR(L145)</f>
        <v>1995</v>
      </c>
      <c r="J145" t="str">
        <f>VLOOKUP(L145,Convert!D:G,4,0)</f>
        <v>1995Q4</v>
      </c>
      <c r="K145">
        <f>VLOOKUP(J145,GDP_Change!$E$9:$F$311,2,0)</f>
        <v>4.7</v>
      </c>
      <c r="L145" s="1">
        <v>34995</v>
      </c>
      <c r="M145" s="9">
        <v>58.1875</v>
      </c>
      <c r="N145" s="11">
        <f>VLOOKUP(J145,GDP!$E$9:$H$312,4,0)</f>
        <v>1.1648943785711463E-2</v>
      </c>
      <c r="O145">
        <f>VLOOKUP(J145,GDP!$E$9:$F$312,2,0)</f>
        <v>7772.6</v>
      </c>
      <c r="P145" s="12">
        <f>IFERROR(VLOOKUP(L145,'yield-curve-rates-1990-2021'!A:B,2,0),P144)</f>
        <v>0</v>
      </c>
      <c r="Q145" s="12">
        <f>IFERROR(IF(VLOOKUP(L145,'DX-Y.NYB'!A:E,5,0)="null",Q144,VLOOKUP(L145,'DX-Y.NYB'!A:E,5,0)),Q144)</f>
        <v>83.199996999999996</v>
      </c>
      <c r="R145" s="12">
        <f>IFERROR(VLOOKUP(L145,UNRATE!A:B,2,0),R144)</f>
        <v>5.6</v>
      </c>
      <c r="S145" s="12">
        <f>IFERROR(VLOOKUP(L145,' All Em Total Nonfarm'!A:B,2,0),S144)</f>
        <v>117050</v>
      </c>
      <c r="T145" s="12">
        <f>IFERROR(VLOOKUP(L145,fredgraph!A:B,2,0),T144)</f>
        <v>3.1186400000000001</v>
      </c>
      <c r="U145" s="12">
        <f>IFERROR(VLOOKUP(L145,FEDFUNDS!A:B,2,0),U144)</f>
        <v>6.01</v>
      </c>
      <c r="V145" s="12"/>
      <c r="W145" s="12"/>
      <c r="X145" s="12"/>
    </row>
    <row r="146" spans="1:24" x14ac:dyDescent="0.25">
      <c r="A146" s="1" t="str">
        <f>TEXT(L146,"MM/DD/YYYY")</f>
        <v>10/30/1995</v>
      </c>
      <c r="B146" s="9">
        <v>58.328125</v>
      </c>
      <c r="C146" s="9">
        <v>59.25</v>
      </c>
      <c r="D146" s="9">
        <v>58.234375</v>
      </c>
      <c r="E146" s="9">
        <v>36.380462646484297</v>
      </c>
      <c r="F146" s="10">
        <v>2353600</v>
      </c>
      <c r="G146">
        <f>MONTH(L146)</f>
        <v>10</v>
      </c>
      <c r="H146">
        <f>DAY(L146)</f>
        <v>30</v>
      </c>
      <c r="I146">
        <f>YEAR(L146)</f>
        <v>1995</v>
      </c>
      <c r="J146" t="str">
        <f>VLOOKUP(L146,Convert!D:G,4,0)</f>
        <v>1995Q4</v>
      </c>
      <c r="K146">
        <f>VLOOKUP(J146,GDP_Change!$E$9:$F$311,2,0)</f>
        <v>4.7</v>
      </c>
      <c r="L146" s="1">
        <v>35002</v>
      </c>
      <c r="M146" s="9">
        <v>59.234375</v>
      </c>
      <c r="N146" s="11">
        <f>VLOOKUP(J146,GDP!$E$9:$H$312,4,0)</f>
        <v>1.1648943785711463E-2</v>
      </c>
      <c r="O146">
        <f>VLOOKUP(J146,GDP!$E$9:$F$312,2,0)</f>
        <v>7772.6</v>
      </c>
      <c r="P146" s="12">
        <f>IFERROR(VLOOKUP(L146,'yield-curve-rates-1990-2021'!A:B,2,0),P145)</f>
        <v>0</v>
      </c>
      <c r="Q146" s="12">
        <f>IFERROR(IF(VLOOKUP(L146,'DX-Y.NYB'!A:E,5,0)="null",Q145,VLOOKUP(L146,'DX-Y.NYB'!A:E,5,0)),Q145)</f>
        <v>83.830001999999993</v>
      </c>
      <c r="R146" s="12">
        <f>IFERROR(VLOOKUP(L146,UNRATE!A:B,2,0),R145)</f>
        <v>5.6</v>
      </c>
      <c r="S146" s="12">
        <f>IFERROR(VLOOKUP(L146,' All Em Total Nonfarm'!A:B,2,0),S145)</f>
        <v>117050</v>
      </c>
      <c r="T146" s="12">
        <f>IFERROR(VLOOKUP(L146,fredgraph!A:B,2,0),T145)</f>
        <v>3.1186400000000001</v>
      </c>
      <c r="U146" s="12">
        <f>IFERROR(VLOOKUP(L146,FEDFUNDS!A:B,2,0),U145)</f>
        <v>6.01</v>
      </c>
      <c r="V146" s="12"/>
      <c r="W146" s="12"/>
      <c r="X146" s="12"/>
    </row>
    <row r="147" spans="1:24" x14ac:dyDescent="0.25">
      <c r="A147" s="1" t="str">
        <f>TEXT(L147,"MM/DD/YYYY")</f>
        <v>11/06/1995</v>
      </c>
      <c r="B147" s="9">
        <v>59.21875</v>
      </c>
      <c r="C147" s="9">
        <v>59.609375</v>
      </c>
      <c r="D147" s="9">
        <v>58.625</v>
      </c>
      <c r="E147" s="9">
        <v>36.562808990478501</v>
      </c>
      <c r="F147" s="10">
        <v>2325900</v>
      </c>
      <c r="G147">
        <f>MONTH(L147)</f>
        <v>11</v>
      </c>
      <c r="H147">
        <f>DAY(L147)</f>
        <v>6</v>
      </c>
      <c r="I147">
        <f>YEAR(L147)</f>
        <v>1995</v>
      </c>
      <c r="J147" t="str">
        <f>VLOOKUP(L147,Convert!D:G,4,0)</f>
        <v>1995Q4</v>
      </c>
      <c r="K147">
        <f>VLOOKUP(J147,GDP_Change!$E$9:$F$311,2,0)</f>
        <v>4.7</v>
      </c>
      <c r="L147" s="1">
        <v>35009</v>
      </c>
      <c r="M147" s="9">
        <v>59.53125</v>
      </c>
      <c r="N147" s="11">
        <f>VLOOKUP(J147,GDP!$E$9:$H$312,4,0)</f>
        <v>1.1648943785711463E-2</v>
      </c>
      <c r="O147">
        <f>VLOOKUP(J147,GDP!$E$9:$F$312,2,0)</f>
        <v>7772.6</v>
      </c>
      <c r="P147" s="12">
        <f>IFERROR(VLOOKUP(L147,'yield-curve-rates-1990-2021'!A:B,2,0),P146)</f>
        <v>0</v>
      </c>
      <c r="Q147" s="12">
        <f>IFERROR(IF(VLOOKUP(L147,'DX-Y.NYB'!A:E,5,0)="null",Q146,VLOOKUP(L147,'DX-Y.NYB'!A:E,5,0)),Q146)</f>
        <v>84.050003000000004</v>
      </c>
      <c r="R147" s="12">
        <f>IFERROR(VLOOKUP(L147,UNRATE!A:B,2,0),R146)</f>
        <v>5.6</v>
      </c>
      <c r="S147" s="12">
        <f>IFERROR(VLOOKUP(L147,' All Em Total Nonfarm'!A:B,2,0),S146)</f>
        <v>117050</v>
      </c>
      <c r="T147" s="12">
        <f>IFERROR(VLOOKUP(L147,fredgraph!A:B,2,0),T146)</f>
        <v>3.1186400000000001</v>
      </c>
      <c r="U147" s="12">
        <f>IFERROR(VLOOKUP(L147,FEDFUNDS!A:B,2,0),U146)</f>
        <v>6.01</v>
      </c>
      <c r="V147" s="12"/>
      <c r="W147" s="12"/>
      <c r="X147" s="12"/>
    </row>
    <row r="148" spans="1:24" x14ac:dyDescent="0.25">
      <c r="A148" s="1" t="str">
        <f>TEXT(L148,"MM/DD/YYYY")</f>
        <v>11/13/1995</v>
      </c>
      <c r="B148" s="9">
        <v>59.421875</v>
      </c>
      <c r="C148" s="9">
        <v>60.203125</v>
      </c>
      <c r="D148" s="9">
        <v>59.078125</v>
      </c>
      <c r="E148" s="9">
        <v>36.965854644775298</v>
      </c>
      <c r="F148" s="10">
        <v>2589700</v>
      </c>
      <c r="G148">
        <f>MONTH(L148)</f>
        <v>11</v>
      </c>
      <c r="H148">
        <f>DAY(L148)</f>
        <v>13</v>
      </c>
      <c r="I148">
        <f>YEAR(L148)</f>
        <v>1995</v>
      </c>
      <c r="J148" t="str">
        <f>VLOOKUP(L148,Convert!D:G,4,0)</f>
        <v>1995Q4</v>
      </c>
      <c r="K148">
        <f>VLOOKUP(J148,GDP_Change!$E$9:$F$311,2,0)</f>
        <v>4.7</v>
      </c>
      <c r="L148" s="1">
        <v>35016</v>
      </c>
      <c r="M148" s="9">
        <v>60.1875</v>
      </c>
      <c r="N148" s="11">
        <f>VLOOKUP(J148,GDP!$E$9:$H$312,4,0)</f>
        <v>1.1648943785711463E-2</v>
      </c>
      <c r="O148">
        <f>VLOOKUP(J148,GDP!$E$9:$F$312,2,0)</f>
        <v>7772.6</v>
      </c>
      <c r="P148" s="12">
        <f>IFERROR(VLOOKUP(L148,'yield-curve-rates-1990-2021'!A:B,2,0),P147)</f>
        <v>0</v>
      </c>
      <c r="Q148" s="12">
        <f>IFERROR(IF(VLOOKUP(L148,'DX-Y.NYB'!A:E,5,0)="null",Q147,VLOOKUP(L148,'DX-Y.NYB'!A:E,5,0)),Q147)</f>
        <v>84.160004000000001</v>
      </c>
      <c r="R148" s="12">
        <f>IFERROR(VLOOKUP(L148,UNRATE!A:B,2,0),R147)</f>
        <v>5.6</v>
      </c>
      <c r="S148" s="12">
        <f>IFERROR(VLOOKUP(L148,' All Em Total Nonfarm'!A:B,2,0),S147)</f>
        <v>117050</v>
      </c>
      <c r="T148" s="12">
        <f>IFERROR(VLOOKUP(L148,fredgraph!A:B,2,0),T147)</f>
        <v>3.1186400000000001</v>
      </c>
      <c r="U148" s="12">
        <f>IFERROR(VLOOKUP(L148,FEDFUNDS!A:B,2,0),U147)</f>
        <v>6.01</v>
      </c>
      <c r="V148" s="12"/>
      <c r="W148" s="12"/>
      <c r="X148" s="12"/>
    </row>
    <row r="149" spans="1:24" x14ac:dyDescent="0.25">
      <c r="A149" s="1" t="str">
        <f>TEXT(L149,"MM/DD/YYYY")</f>
        <v>11/20/1995</v>
      </c>
      <c r="B149" s="9">
        <v>60.28125</v>
      </c>
      <c r="C149" s="9">
        <v>60.375</v>
      </c>
      <c r="D149" s="9">
        <v>59.859375</v>
      </c>
      <c r="E149" s="9">
        <v>37.052207946777301</v>
      </c>
      <c r="F149" s="10">
        <v>982000</v>
      </c>
      <c r="G149">
        <f>MONTH(L149)</f>
        <v>11</v>
      </c>
      <c r="H149">
        <f>DAY(L149)</f>
        <v>20</v>
      </c>
      <c r="I149">
        <f>YEAR(L149)</f>
        <v>1995</v>
      </c>
      <c r="J149" t="str">
        <f>VLOOKUP(L149,Convert!D:G,4,0)</f>
        <v>1995Q4</v>
      </c>
      <c r="K149">
        <f>VLOOKUP(J149,GDP_Change!$E$9:$F$311,2,0)</f>
        <v>4.7</v>
      </c>
      <c r="L149" s="1">
        <v>35023</v>
      </c>
      <c r="M149" s="9">
        <v>60.328125</v>
      </c>
      <c r="N149" s="11">
        <f>VLOOKUP(J149,GDP!$E$9:$H$312,4,0)</f>
        <v>1.1648943785711463E-2</v>
      </c>
      <c r="O149">
        <f>VLOOKUP(J149,GDP!$E$9:$F$312,2,0)</f>
        <v>7772.6</v>
      </c>
      <c r="P149" s="12">
        <f>IFERROR(VLOOKUP(L149,'yield-curve-rates-1990-2021'!A:B,2,0),P148)</f>
        <v>0</v>
      </c>
      <c r="Q149" s="12">
        <f>IFERROR(IF(VLOOKUP(L149,'DX-Y.NYB'!A:E,5,0)="null",Q148,VLOOKUP(L149,'DX-Y.NYB'!A:E,5,0)),Q148)</f>
        <v>83.610000999999997</v>
      </c>
      <c r="R149" s="12">
        <f>IFERROR(VLOOKUP(L149,UNRATE!A:B,2,0),R148)</f>
        <v>5.6</v>
      </c>
      <c r="S149" s="12">
        <f>IFERROR(VLOOKUP(L149,' All Em Total Nonfarm'!A:B,2,0),S148)</f>
        <v>117050</v>
      </c>
      <c r="T149" s="12">
        <f>IFERROR(VLOOKUP(L149,fredgraph!A:B,2,0),T148)</f>
        <v>3.1186400000000001</v>
      </c>
      <c r="U149" s="12">
        <f>IFERROR(VLOOKUP(L149,FEDFUNDS!A:B,2,0),U148)</f>
        <v>6.01</v>
      </c>
      <c r="V149" s="12"/>
      <c r="W149" s="12"/>
      <c r="X149" s="12"/>
    </row>
    <row r="150" spans="1:24" x14ac:dyDescent="0.25">
      <c r="A150" s="1" t="str">
        <f>TEXT(L150,"MM/DD/YYYY")</f>
        <v>11/27/1995</v>
      </c>
      <c r="B150" s="9">
        <v>60.453125</v>
      </c>
      <c r="C150" s="9">
        <v>61.203125</v>
      </c>
      <c r="D150" s="9">
        <v>60.15625</v>
      </c>
      <c r="E150" s="9">
        <v>37.455272674560497</v>
      </c>
      <c r="F150" s="10">
        <v>2052600</v>
      </c>
      <c r="G150">
        <f>MONTH(L150)</f>
        <v>11</v>
      </c>
      <c r="H150">
        <f>DAY(L150)</f>
        <v>27</v>
      </c>
      <c r="I150">
        <f>YEAR(L150)</f>
        <v>1995</v>
      </c>
      <c r="J150" t="str">
        <f>VLOOKUP(L150,Convert!D:G,4,0)</f>
        <v>1995Q4</v>
      </c>
      <c r="K150">
        <f>VLOOKUP(J150,GDP_Change!$E$9:$F$311,2,0)</f>
        <v>4.7</v>
      </c>
      <c r="L150" s="1">
        <v>35030</v>
      </c>
      <c r="M150" s="9">
        <v>60.984375</v>
      </c>
      <c r="N150" s="11">
        <f>VLOOKUP(J150,GDP!$E$9:$H$312,4,0)</f>
        <v>1.1648943785711463E-2</v>
      </c>
      <c r="O150">
        <f>VLOOKUP(J150,GDP!$E$9:$F$312,2,0)</f>
        <v>7772.6</v>
      </c>
      <c r="P150" s="12">
        <f>IFERROR(VLOOKUP(L150,'yield-curve-rates-1990-2021'!A:B,2,0),P149)</f>
        <v>0</v>
      </c>
      <c r="Q150" s="12">
        <f>IFERROR(IF(VLOOKUP(L150,'DX-Y.NYB'!A:E,5,0)="null",Q149,VLOOKUP(L150,'DX-Y.NYB'!A:E,5,0)),Q149)</f>
        <v>84.540001000000004</v>
      </c>
      <c r="R150" s="12">
        <f>IFERROR(VLOOKUP(L150,UNRATE!A:B,2,0),R149)</f>
        <v>5.6</v>
      </c>
      <c r="S150" s="12">
        <f>IFERROR(VLOOKUP(L150,' All Em Total Nonfarm'!A:B,2,0),S149)</f>
        <v>117050</v>
      </c>
      <c r="T150" s="12">
        <f>IFERROR(VLOOKUP(L150,fredgraph!A:B,2,0),T149)</f>
        <v>3.1186400000000001</v>
      </c>
      <c r="U150" s="12">
        <f>IFERROR(VLOOKUP(L150,FEDFUNDS!A:B,2,0),U149)</f>
        <v>6.01</v>
      </c>
      <c r="V150" s="12"/>
      <c r="W150" s="12"/>
      <c r="X150" s="12"/>
    </row>
    <row r="151" spans="1:24" x14ac:dyDescent="0.25">
      <c r="A151" s="1" t="str">
        <f>TEXT(L151,"MM/DD/YYYY")</f>
        <v>12/04/1995</v>
      </c>
      <c r="B151" s="9">
        <v>61.125</v>
      </c>
      <c r="C151" s="9">
        <v>62.53125</v>
      </c>
      <c r="D151" s="9">
        <v>61.046875</v>
      </c>
      <c r="E151" s="9">
        <v>38.175025939941399</v>
      </c>
      <c r="F151" s="10">
        <v>2058800</v>
      </c>
      <c r="G151">
        <f>MONTH(L151)</f>
        <v>12</v>
      </c>
      <c r="H151">
        <f>DAY(L151)</f>
        <v>4</v>
      </c>
      <c r="I151">
        <f>YEAR(L151)</f>
        <v>1995</v>
      </c>
      <c r="J151" t="str">
        <f>VLOOKUP(L151,Convert!D:G,4,0)</f>
        <v>1995Q4</v>
      </c>
      <c r="K151">
        <f>VLOOKUP(J151,GDP_Change!$E$9:$F$311,2,0)</f>
        <v>4.7</v>
      </c>
      <c r="L151" s="1">
        <v>35037</v>
      </c>
      <c r="M151" s="9">
        <v>62.15625</v>
      </c>
      <c r="N151" s="11">
        <f>VLOOKUP(J151,GDP!$E$9:$H$312,4,0)</f>
        <v>1.1648943785711463E-2</v>
      </c>
      <c r="O151">
        <f>VLOOKUP(J151,GDP!$E$9:$F$312,2,0)</f>
        <v>7772.6</v>
      </c>
      <c r="P151" s="12">
        <f>IFERROR(VLOOKUP(L151,'yield-curve-rates-1990-2021'!A:B,2,0),P150)</f>
        <v>0</v>
      </c>
      <c r="Q151" s="12">
        <f>IFERROR(IF(VLOOKUP(L151,'DX-Y.NYB'!A:E,5,0)="null",Q150,VLOOKUP(L151,'DX-Y.NYB'!A:E,5,0)),Q150)</f>
        <v>84.970000999999996</v>
      </c>
      <c r="R151" s="12">
        <f>IFERROR(VLOOKUP(L151,UNRATE!A:B,2,0),R150)</f>
        <v>5.6</v>
      </c>
      <c r="S151" s="12">
        <f>IFERROR(VLOOKUP(L151,' All Em Total Nonfarm'!A:B,2,0),S150)</f>
        <v>117050</v>
      </c>
      <c r="T151" s="12">
        <f>IFERROR(VLOOKUP(L151,fredgraph!A:B,2,0),T150)</f>
        <v>3.1186400000000001</v>
      </c>
      <c r="U151" s="12">
        <f>IFERROR(VLOOKUP(L151,FEDFUNDS!A:B,2,0),U150)</f>
        <v>6.01</v>
      </c>
      <c r="V151" s="12"/>
      <c r="W151" s="12"/>
      <c r="X151" s="12"/>
    </row>
    <row r="152" spans="1:24" x14ac:dyDescent="0.25">
      <c r="A152" s="1" t="str">
        <f>TEXT(L152,"MM/DD/YYYY")</f>
        <v>12/11/1995</v>
      </c>
      <c r="B152" s="9">
        <v>62.28125</v>
      </c>
      <c r="C152" s="9">
        <v>62.796875</v>
      </c>
      <c r="D152" s="9">
        <v>61.59375</v>
      </c>
      <c r="E152" s="9">
        <v>37.963905334472599</v>
      </c>
      <c r="F152" s="10">
        <v>1688300</v>
      </c>
      <c r="G152">
        <f>MONTH(L152)</f>
        <v>12</v>
      </c>
      <c r="H152">
        <f>DAY(L152)</f>
        <v>11</v>
      </c>
      <c r="I152">
        <f>YEAR(L152)</f>
        <v>1995</v>
      </c>
      <c r="J152" t="str">
        <f>VLOOKUP(L152,Convert!D:G,4,0)</f>
        <v>1995Q4</v>
      </c>
      <c r="K152">
        <f>VLOOKUP(J152,GDP_Change!$E$9:$F$311,2,0)</f>
        <v>4.7</v>
      </c>
      <c r="L152" s="1">
        <v>35044</v>
      </c>
      <c r="M152" s="9">
        <v>61.8125</v>
      </c>
      <c r="N152" s="11">
        <f>VLOOKUP(J152,GDP!$E$9:$H$312,4,0)</f>
        <v>1.1648943785711463E-2</v>
      </c>
      <c r="O152">
        <f>VLOOKUP(J152,GDP!$E$9:$F$312,2,0)</f>
        <v>7772.6</v>
      </c>
      <c r="P152" s="12">
        <f>IFERROR(VLOOKUP(L152,'yield-curve-rates-1990-2021'!A:B,2,0),P151)</f>
        <v>0</v>
      </c>
      <c r="Q152" s="12">
        <f>IFERROR(IF(VLOOKUP(L152,'DX-Y.NYB'!A:E,5,0)="null",Q151,VLOOKUP(L152,'DX-Y.NYB'!A:E,5,0)),Q151)</f>
        <v>85.209998999999996</v>
      </c>
      <c r="R152" s="12">
        <f>IFERROR(VLOOKUP(L152,UNRATE!A:B,2,0),R151)</f>
        <v>5.6</v>
      </c>
      <c r="S152" s="12">
        <f>IFERROR(VLOOKUP(L152,' All Em Total Nonfarm'!A:B,2,0),S151)</f>
        <v>117050</v>
      </c>
      <c r="T152" s="12">
        <f>IFERROR(VLOOKUP(L152,fredgraph!A:B,2,0),T151)</f>
        <v>3.1186400000000001</v>
      </c>
      <c r="U152" s="12">
        <f>IFERROR(VLOOKUP(L152,FEDFUNDS!A:B,2,0),U151)</f>
        <v>6.01</v>
      </c>
      <c r="V152" s="12"/>
      <c r="W152" s="12"/>
      <c r="X152" s="12"/>
    </row>
    <row r="153" spans="1:24" x14ac:dyDescent="0.25">
      <c r="A153" s="1" t="str">
        <f>TEXT(L153,"MM/DD/YYYY")</f>
        <v>12/18/1995</v>
      </c>
      <c r="B153" s="9">
        <v>61.265625</v>
      </c>
      <c r="C153" s="9">
        <v>61.515625</v>
      </c>
      <c r="D153" s="9">
        <v>60.578125</v>
      </c>
      <c r="E153" s="9">
        <v>37.822021484375</v>
      </c>
      <c r="F153" s="10">
        <v>4425100</v>
      </c>
      <c r="G153">
        <f>MONTH(L153)</f>
        <v>12</v>
      </c>
      <c r="H153">
        <f>DAY(L153)</f>
        <v>18</v>
      </c>
      <c r="I153">
        <f>YEAR(L153)</f>
        <v>1995</v>
      </c>
      <c r="J153" t="str">
        <f>VLOOKUP(L153,Convert!D:G,4,0)</f>
        <v>1995Q4</v>
      </c>
      <c r="K153">
        <f>VLOOKUP(J153,GDP_Change!$E$9:$F$311,2,0)</f>
        <v>4.7</v>
      </c>
      <c r="L153" s="1">
        <v>35051</v>
      </c>
      <c r="M153" s="9">
        <v>61.203125</v>
      </c>
      <c r="N153" s="11">
        <f>VLOOKUP(J153,GDP!$E$9:$H$312,4,0)</f>
        <v>1.1648943785711463E-2</v>
      </c>
      <c r="O153">
        <f>VLOOKUP(J153,GDP!$E$9:$F$312,2,0)</f>
        <v>7772.6</v>
      </c>
      <c r="P153" s="12">
        <f>IFERROR(VLOOKUP(L153,'yield-curve-rates-1990-2021'!A:B,2,0),P152)</f>
        <v>0</v>
      </c>
      <c r="Q153" s="12">
        <f>IFERROR(IF(VLOOKUP(L153,'DX-Y.NYB'!A:E,5,0)="null",Q152,VLOOKUP(L153,'DX-Y.NYB'!A:E,5,0)),Q152)</f>
        <v>84.629997000000003</v>
      </c>
      <c r="R153" s="12">
        <f>IFERROR(VLOOKUP(L153,UNRATE!A:B,2,0),R152)</f>
        <v>5.6</v>
      </c>
      <c r="S153" s="12">
        <f>IFERROR(VLOOKUP(L153,' All Em Total Nonfarm'!A:B,2,0),S152)</f>
        <v>117050</v>
      </c>
      <c r="T153" s="12">
        <f>IFERROR(VLOOKUP(L153,fredgraph!A:B,2,0),T152)</f>
        <v>3.1186400000000001</v>
      </c>
      <c r="U153" s="12">
        <f>IFERROR(VLOOKUP(L153,FEDFUNDS!A:B,2,0),U152)</f>
        <v>6.01</v>
      </c>
      <c r="V153" s="12"/>
      <c r="W153" s="12"/>
      <c r="X153" s="12"/>
    </row>
    <row r="154" spans="1:24" x14ac:dyDescent="0.25">
      <c r="A154" s="1" t="str">
        <f>TEXT(L154,"MM/DD/YYYY")</f>
        <v>12/25/1995</v>
      </c>
      <c r="B154" s="9">
        <v>61.453125</v>
      </c>
      <c r="C154" s="9">
        <v>61.65625</v>
      </c>
      <c r="D154" s="9">
        <v>61.25</v>
      </c>
      <c r="E154" s="9">
        <v>37.995811462402301</v>
      </c>
      <c r="F154" s="10">
        <v>1179400</v>
      </c>
      <c r="G154">
        <f>MONTH(L154)</f>
        <v>12</v>
      </c>
      <c r="H154">
        <f>DAY(L154)</f>
        <v>25</v>
      </c>
      <c r="I154">
        <f>YEAR(L154)</f>
        <v>1995</v>
      </c>
      <c r="J154" t="str">
        <f>VLOOKUP(L154,Convert!D:G,4,0)</f>
        <v>1995Q4</v>
      </c>
      <c r="K154">
        <f>VLOOKUP(J154,GDP_Change!$E$9:$F$311,2,0)</f>
        <v>4.7</v>
      </c>
      <c r="L154" s="1">
        <v>35058</v>
      </c>
      <c r="M154" s="9">
        <v>61.484375</v>
      </c>
      <c r="N154" s="11">
        <f>VLOOKUP(J154,GDP!$E$9:$H$312,4,0)</f>
        <v>1.1648943785711463E-2</v>
      </c>
      <c r="O154">
        <f>VLOOKUP(J154,GDP!$E$9:$F$312,2,0)</f>
        <v>7772.6</v>
      </c>
      <c r="P154" s="12">
        <f>IFERROR(VLOOKUP(L154,'yield-curve-rates-1990-2021'!A:B,2,0),P153)</f>
        <v>0</v>
      </c>
      <c r="Q154" s="12">
        <f>IFERROR(IF(VLOOKUP(L154,'DX-Y.NYB'!A:E,5,0)="null",Q153,VLOOKUP(L154,'DX-Y.NYB'!A:E,5,0)),Q153)</f>
        <v>84.699996999999996</v>
      </c>
      <c r="R154" s="12">
        <f>IFERROR(VLOOKUP(L154,UNRATE!A:B,2,0),R153)</f>
        <v>5.6</v>
      </c>
      <c r="S154" s="12">
        <f>IFERROR(VLOOKUP(L154,' All Em Total Nonfarm'!A:B,2,0),S153)</f>
        <v>117050</v>
      </c>
      <c r="T154" s="12">
        <f>IFERROR(VLOOKUP(L154,fredgraph!A:B,2,0),T153)</f>
        <v>3.1186400000000001</v>
      </c>
      <c r="U154" s="12">
        <f>IFERROR(VLOOKUP(L154,FEDFUNDS!A:B,2,0),U153)</f>
        <v>6.01</v>
      </c>
      <c r="V154" s="12"/>
      <c r="W154" s="12"/>
      <c r="X154" s="12"/>
    </row>
    <row r="155" spans="1:24" x14ac:dyDescent="0.25">
      <c r="A155" s="1" t="str">
        <f>TEXT(L155,"MM/DD/YYYY")</f>
        <v>01/01/1996</v>
      </c>
      <c r="B155" s="9">
        <v>61.40625</v>
      </c>
      <c r="C155" s="9">
        <v>62.625</v>
      </c>
      <c r="D155" s="9">
        <v>61.171875</v>
      </c>
      <c r="E155" s="9">
        <v>38.063411712646399</v>
      </c>
      <c r="F155" s="10">
        <v>2556800</v>
      </c>
      <c r="G155">
        <f>MONTH(L155)</f>
        <v>1</v>
      </c>
      <c r="H155">
        <f>DAY(L155)</f>
        <v>1</v>
      </c>
      <c r="I155">
        <f>YEAR(L155)</f>
        <v>1996</v>
      </c>
      <c r="J155" t="str">
        <f>VLOOKUP(L155,Convert!D:G,4,0)</f>
        <v>1996Q1</v>
      </c>
      <c r="K155">
        <f>VLOOKUP(J155,GDP_Change!$E$9:$F$311,2,0)</f>
        <v>5</v>
      </c>
      <c r="L155" s="1">
        <v>35065</v>
      </c>
      <c r="M155" s="9">
        <v>61.59375</v>
      </c>
      <c r="N155" s="11">
        <f>VLOOKUP(J155,GDP!$E$9:$H$312,4,0)</f>
        <v>1.2338213725136882E-2</v>
      </c>
      <c r="O155">
        <f>VLOOKUP(J155,GDP!$E$9:$F$312,2,0)</f>
        <v>7868.5</v>
      </c>
      <c r="P155" s="12">
        <f>IFERROR(VLOOKUP(L155,'yield-curve-rates-1990-2021'!A:B,2,0),P154)</f>
        <v>0</v>
      </c>
      <c r="Q155" s="12">
        <f>IFERROR(IF(VLOOKUP(L155,'DX-Y.NYB'!A:E,5,0)="null",Q154,VLOOKUP(L155,'DX-Y.NYB'!A:E,5,0)),Q154)</f>
        <v>84.760002</v>
      </c>
      <c r="R155" s="12">
        <f>IFERROR(VLOOKUP(L155,UNRATE!A:B,2,0),R154)</f>
        <v>5.6</v>
      </c>
      <c r="S155" s="12">
        <f>IFERROR(VLOOKUP(L155,' All Em Total Nonfarm'!A:B,2,0),S154)</f>
        <v>118318</v>
      </c>
      <c r="T155" s="12">
        <f>IFERROR(VLOOKUP(L155,fredgraph!A:B,2,0),T154)</f>
        <v>2.7907000000000002</v>
      </c>
      <c r="U155" s="12">
        <f>IFERROR(VLOOKUP(L155,FEDFUNDS!A:B,2,0),U154)</f>
        <v>5.56</v>
      </c>
      <c r="V155" s="12"/>
      <c r="W155" s="12"/>
      <c r="X155" s="12"/>
    </row>
    <row r="156" spans="1:24" x14ac:dyDescent="0.25">
      <c r="A156" s="1" t="str">
        <f>TEXT(L156,"MM/DD/YYYY")</f>
        <v>01/08/1996</v>
      </c>
      <c r="B156" s="9">
        <v>61.8125</v>
      </c>
      <c r="C156" s="9">
        <v>62.0625</v>
      </c>
      <c r="D156" s="9">
        <v>59.640625</v>
      </c>
      <c r="E156" s="9">
        <v>37.223358154296797</v>
      </c>
      <c r="F156" s="10">
        <v>2286700</v>
      </c>
      <c r="G156">
        <f>MONTH(L156)</f>
        <v>1</v>
      </c>
      <c r="H156">
        <f>DAY(L156)</f>
        <v>8</v>
      </c>
      <c r="I156">
        <f>YEAR(L156)</f>
        <v>1996</v>
      </c>
      <c r="J156" t="str">
        <f>VLOOKUP(L156,Convert!D:G,4,0)</f>
        <v>1996Q1</v>
      </c>
      <c r="K156">
        <f>VLOOKUP(J156,GDP_Change!$E$9:$F$311,2,0)</f>
        <v>5</v>
      </c>
      <c r="L156" s="1">
        <v>35072</v>
      </c>
      <c r="M156" s="9">
        <v>60.234375</v>
      </c>
      <c r="N156" s="11">
        <f>VLOOKUP(J156,GDP!$E$9:$H$312,4,0)</f>
        <v>1.2338213725136882E-2</v>
      </c>
      <c r="O156">
        <f>VLOOKUP(J156,GDP!$E$9:$F$312,2,0)</f>
        <v>7868.5</v>
      </c>
      <c r="P156" s="12">
        <f>IFERROR(VLOOKUP(L156,'yield-curve-rates-1990-2021'!A:B,2,0),P155)</f>
        <v>0</v>
      </c>
      <c r="Q156" s="12">
        <f>IFERROR(IF(VLOOKUP(L156,'DX-Y.NYB'!A:E,5,0)="null",Q155,VLOOKUP(L156,'DX-Y.NYB'!A:E,5,0)),Q155)</f>
        <v>85.040001000000004</v>
      </c>
      <c r="R156" s="12">
        <f>IFERROR(VLOOKUP(L156,UNRATE!A:B,2,0),R155)</f>
        <v>5.6</v>
      </c>
      <c r="S156" s="12">
        <f>IFERROR(VLOOKUP(L156,' All Em Total Nonfarm'!A:B,2,0),S155)</f>
        <v>118318</v>
      </c>
      <c r="T156" s="12">
        <f>IFERROR(VLOOKUP(L156,fredgraph!A:B,2,0),T155)</f>
        <v>2.7907000000000002</v>
      </c>
      <c r="U156" s="12">
        <f>IFERROR(VLOOKUP(L156,FEDFUNDS!A:B,2,0),U155)</f>
        <v>5.56</v>
      </c>
      <c r="V156" s="12"/>
      <c r="W156" s="12"/>
      <c r="X156" s="12"/>
    </row>
    <row r="157" spans="1:24" x14ac:dyDescent="0.25">
      <c r="A157" s="1" t="str">
        <f>TEXT(L157,"MM/DD/YYYY")</f>
        <v>01/15/1996</v>
      </c>
      <c r="B157" s="9">
        <v>60.25</v>
      </c>
      <c r="C157" s="9">
        <v>61.421875</v>
      </c>
      <c r="D157" s="9">
        <v>59.859375</v>
      </c>
      <c r="E157" s="9">
        <v>37.860641479492102</v>
      </c>
      <c r="F157" s="10">
        <v>1611800</v>
      </c>
      <c r="G157">
        <f>MONTH(L157)</f>
        <v>1</v>
      </c>
      <c r="H157">
        <f>DAY(L157)</f>
        <v>15</v>
      </c>
      <c r="I157">
        <f>YEAR(L157)</f>
        <v>1996</v>
      </c>
      <c r="J157" t="str">
        <f>VLOOKUP(L157,Convert!D:G,4,0)</f>
        <v>1996Q1</v>
      </c>
      <c r="K157">
        <f>VLOOKUP(J157,GDP_Change!$E$9:$F$311,2,0)</f>
        <v>5</v>
      </c>
      <c r="L157" s="1">
        <v>35079</v>
      </c>
      <c r="M157" s="9">
        <v>61.265625</v>
      </c>
      <c r="N157" s="11">
        <f>VLOOKUP(J157,GDP!$E$9:$H$312,4,0)</f>
        <v>1.2338213725136882E-2</v>
      </c>
      <c r="O157">
        <f>VLOOKUP(J157,GDP!$E$9:$F$312,2,0)</f>
        <v>7868.5</v>
      </c>
      <c r="P157" s="12">
        <f>IFERROR(VLOOKUP(L157,'yield-curve-rates-1990-2021'!A:B,2,0),P156)</f>
        <v>0</v>
      </c>
      <c r="Q157" s="12">
        <f>IFERROR(IF(VLOOKUP(L157,'DX-Y.NYB'!A:E,5,0)="null",Q156,VLOOKUP(L157,'DX-Y.NYB'!A:E,5,0)),Q156)</f>
        <v>85.309997999999993</v>
      </c>
      <c r="R157" s="12">
        <f>IFERROR(VLOOKUP(L157,UNRATE!A:B,2,0),R156)</f>
        <v>5.6</v>
      </c>
      <c r="S157" s="12">
        <f>IFERROR(VLOOKUP(L157,' All Em Total Nonfarm'!A:B,2,0),S156)</f>
        <v>118318</v>
      </c>
      <c r="T157" s="12">
        <f>IFERROR(VLOOKUP(L157,fredgraph!A:B,2,0),T156)</f>
        <v>2.7907000000000002</v>
      </c>
      <c r="U157" s="12">
        <f>IFERROR(VLOOKUP(L157,FEDFUNDS!A:B,2,0),U156)</f>
        <v>5.56</v>
      </c>
      <c r="V157" s="12"/>
      <c r="W157" s="12"/>
      <c r="X157" s="12"/>
    </row>
    <row r="158" spans="1:24" x14ac:dyDescent="0.25">
      <c r="A158" s="1" t="str">
        <f>TEXT(L158,"MM/DD/YYYY")</f>
        <v>01/22/1996</v>
      </c>
      <c r="B158" s="9">
        <v>61.21875</v>
      </c>
      <c r="C158" s="9">
        <v>62.265625</v>
      </c>
      <c r="D158" s="9">
        <v>61.109375</v>
      </c>
      <c r="E158" s="9">
        <v>38.459312438964801</v>
      </c>
      <c r="F158" s="10">
        <v>3181600</v>
      </c>
      <c r="G158">
        <f>MONTH(L158)</f>
        <v>1</v>
      </c>
      <c r="H158">
        <f>DAY(L158)</f>
        <v>22</v>
      </c>
      <c r="I158">
        <f>YEAR(L158)</f>
        <v>1996</v>
      </c>
      <c r="J158" t="str">
        <f>VLOOKUP(L158,Convert!D:G,4,0)</f>
        <v>1996Q1</v>
      </c>
      <c r="K158">
        <f>VLOOKUP(J158,GDP_Change!$E$9:$F$311,2,0)</f>
        <v>5</v>
      </c>
      <c r="L158" s="1">
        <v>35086</v>
      </c>
      <c r="M158" s="9">
        <v>62.234375</v>
      </c>
      <c r="N158" s="11">
        <f>VLOOKUP(J158,GDP!$E$9:$H$312,4,0)</f>
        <v>1.2338213725136882E-2</v>
      </c>
      <c r="O158">
        <f>VLOOKUP(J158,GDP!$E$9:$F$312,2,0)</f>
        <v>7868.5</v>
      </c>
      <c r="P158" s="12">
        <f>IFERROR(VLOOKUP(L158,'yield-curve-rates-1990-2021'!A:B,2,0),P157)</f>
        <v>0</v>
      </c>
      <c r="Q158" s="12">
        <f>IFERROR(IF(VLOOKUP(L158,'DX-Y.NYB'!A:E,5,0)="null",Q157,VLOOKUP(L158,'DX-Y.NYB'!A:E,5,0)),Q157)</f>
        <v>86.730002999999996</v>
      </c>
      <c r="R158" s="12">
        <f>IFERROR(VLOOKUP(L158,UNRATE!A:B,2,0),R157)</f>
        <v>5.6</v>
      </c>
      <c r="S158" s="12">
        <f>IFERROR(VLOOKUP(L158,' All Em Total Nonfarm'!A:B,2,0),S157)</f>
        <v>118318</v>
      </c>
      <c r="T158" s="12">
        <f>IFERROR(VLOOKUP(L158,fredgraph!A:B,2,0),T157)</f>
        <v>2.7907000000000002</v>
      </c>
      <c r="U158" s="12">
        <f>IFERROR(VLOOKUP(L158,FEDFUNDS!A:B,2,0),U157)</f>
        <v>5.56</v>
      </c>
      <c r="V158" s="12"/>
      <c r="W158" s="12"/>
      <c r="X158" s="12"/>
    </row>
    <row r="159" spans="1:24" x14ac:dyDescent="0.25">
      <c r="A159" s="1" t="str">
        <f>TEXT(L159,"MM/DD/YYYY")</f>
        <v>01/29/1996</v>
      </c>
      <c r="B159" s="9">
        <v>62.1875</v>
      </c>
      <c r="C159" s="9">
        <v>64.015625</v>
      </c>
      <c r="D159" s="9">
        <v>62.140625</v>
      </c>
      <c r="E159" s="9">
        <v>39.328334808349602</v>
      </c>
      <c r="F159" s="10">
        <v>1895000</v>
      </c>
      <c r="G159">
        <f>MONTH(L159)</f>
        <v>1</v>
      </c>
      <c r="H159">
        <f>DAY(L159)</f>
        <v>29</v>
      </c>
      <c r="I159">
        <f>YEAR(L159)</f>
        <v>1996</v>
      </c>
      <c r="J159" t="str">
        <f>VLOOKUP(L159,Convert!D:G,4,0)</f>
        <v>1996Q1</v>
      </c>
      <c r="K159">
        <f>VLOOKUP(J159,GDP_Change!$E$9:$F$311,2,0)</f>
        <v>5</v>
      </c>
      <c r="L159" s="1">
        <v>35093</v>
      </c>
      <c r="M159" s="9">
        <v>63.640625</v>
      </c>
      <c r="N159" s="11">
        <f>VLOOKUP(J159,GDP!$E$9:$H$312,4,0)</f>
        <v>1.2338213725136882E-2</v>
      </c>
      <c r="O159">
        <f>VLOOKUP(J159,GDP!$E$9:$F$312,2,0)</f>
        <v>7868.5</v>
      </c>
      <c r="P159" s="12">
        <f>IFERROR(VLOOKUP(L159,'yield-curve-rates-1990-2021'!A:B,2,0),P158)</f>
        <v>0</v>
      </c>
      <c r="Q159" s="12">
        <f>IFERROR(IF(VLOOKUP(L159,'DX-Y.NYB'!A:E,5,0)="null",Q158,VLOOKUP(L159,'DX-Y.NYB'!A:E,5,0)),Q158)</f>
        <v>87.410004000000001</v>
      </c>
      <c r="R159" s="12">
        <f>IFERROR(VLOOKUP(L159,UNRATE!A:B,2,0),R158)</f>
        <v>5.6</v>
      </c>
      <c r="S159" s="12">
        <f>IFERROR(VLOOKUP(L159,' All Em Total Nonfarm'!A:B,2,0),S158)</f>
        <v>118318</v>
      </c>
      <c r="T159" s="12">
        <f>IFERROR(VLOOKUP(L159,fredgraph!A:B,2,0),T158)</f>
        <v>2.7907000000000002</v>
      </c>
      <c r="U159" s="12">
        <f>IFERROR(VLOOKUP(L159,FEDFUNDS!A:B,2,0),U158)</f>
        <v>5.56</v>
      </c>
      <c r="V159" s="12"/>
      <c r="W159" s="12"/>
      <c r="X159" s="12"/>
    </row>
    <row r="160" spans="1:24" x14ac:dyDescent="0.25">
      <c r="A160" s="1" t="str">
        <f>TEXT(L160,"MM/DD/YYYY")</f>
        <v>02/05/1996</v>
      </c>
      <c r="B160" s="9">
        <v>63.53125</v>
      </c>
      <c r="C160" s="9">
        <v>66.375</v>
      </c>
      <c r="D160" s="9">
        <v>63.4375</v>
      </c>
      <c r="E160" s="9">
        <v>40.680156707763601</v>
      </c>
      <c r="F160" s="10">
        <v>3513200</v>
      </c>
      <c r="G160">
        <f>MONTH(L160)</f>
        <v>2</v>
      </c>
      <c r="H160">
        <f>DAY(L160)</f>
        <v>5</v>
      </c>
      <c r="I160">
        <f>YEAR(L160)</f>
        <v>1996</v>
      </c>
      <c r="J160" t="str">
        <f>VLOOKUP(L160,Convert!D:G,4,0)</f>
        <v>1996Q1</v>
      </c>
      <c r="K160">
        <f>VLOOKUP(J160,GDP_Change!$E$9:$F$311,2,0)</f>
        <v>5</v>
      </c>
      <c r="L160" s="1">
        <v>35100</v>
      </c>
      <c r="M160" s="9">
        <v>65.828125</v>
      </c>
      <c r="N160" s="11">
        <f>VLOOKUP(J160,GDP!$E$9:$H$312,4,0)</f>
        <v>1.2338213725136882E-2</v>
      </c>
      <c r="O160">
        <f>VLOOKUP(J160,GDP!$E$9:$F$312,2,0)</f>
        <v>7868.5</v>
      </c>
      <c r="P160" s="12">
        <f>IFERROR(VLOOKUP(L160,'yield-curve-rates-1990-2021'!A:B,2,0),P159)</f>
        <v>0</v>
      </c>
      <c r="Q160" s="12">
        <f>IFERROR(IF(VLOOKUP(L160,'DX-Y.NYB'!A:E,5,0)="null",Q159,VLOOKUP(L160,'DX-Y.NYB'!A:E,5,0)),Q159)</f>
        <v>86.230002999999996</v>
      </c>
      <c r="R160" s="12">
        <f>IFERROR(VLOOKUP(L160,UNRATE!A:B,2,0),R159)</f>
        <v>5.6</v>
      </c>
      <c r="S160" s="12">
        <f>IFERROR(VLOOKUP(L160,' All Em Total Nonfarm'!A:B,2,0),S159)</f>
        <v>118318</v>
      </c>
      <c r="T160" s="12">
        <f>IFERROR(VLOOKUP(L160,fredgraph!A:B,2,0),T159)</f>
        <v>2.7907000000000002</v>
      </c>
      <c r="U160" s="12">
        <f>IFERROR(VLOOKUP(L160,FEDFUNDS!A:B,2,0),U159)</f>
        <v>5.56</v>
      </c>
      <c r="V160" s="12"/>
      <c r="W160" s="12"/>
      <c r="X160" s="12"/>
    </row>
    <row r="161" spans="1:24" x14ac:dyDescent="0.25">
      <c r="A161" s="1" t="str">
        <f>TEXT(L161,"MM/DD/YYYY")</f>
        <v>02/12/1996</v>
      </c>
      <c r="B161" s="9">
        <v>65.953125</v>
      </c>
      <c r="C161" s="9">
        <v>66.6875</v>
      </c>
      <c r="D161" s="9">
        <v>64.734375</v>
      </c>
      <c r="E161" s="9">
        <v>40.129768371582003</v>
      </c>
      <c r="F161" s="10">
        <v>3599400</v>
      </c>
      <c r="G161">
        <f>MONTH(L161)</f>
        <v>2</v>
      </c>
      <c r="H161">
        <f>DAY(L161)</f>
        <v>12</v>
      </c>
      <c r="I161">
        <f>YEAR(L161)</f>
        <v>1996</v>
      </c>
      <c r="J161" t="str">
        <f>VLOOKUP(L161,Convert!D:G,4,0)</f>
        <v>1996Q1</v>
      </c>
      <c r="K161">
        <f>VLOOKUP(J161,GDP_Change!$E$9:$F$311,2,0)</f>
        <v>5</v>
      </c>
      <c r="L161" s="1">
        <v>35107</v>
      </c>
      <c r="M161" s="9">
        <v>64.9375</v>
      </c>
      <c r="N161" s="11">
        <f>VLOOKUP(J161,GDP!$E$9:$H$312,4,0)</f>
        <v>1.2338213725136882E-2</v>
      </c>
      <c r="O161">
        <f>VLOOKUP(J161,GDP!$E$9:$F$312,2,0)</f>
        <v>7868.5</v>
      </c>
      <c r="P161" s="12">
        <f>IFERROR(VLOOKUP(L161,'yield-curve-rates-1990-2021'!A:B,2,0),P160)</f>
        <v>0</v>
      </c>
      <c r="Q161" s="12">
        <f>IFERROR(IF(VLOOKUP(L161,'DX-Y.NYB'!A:E,5,0)="null",Q160,VLOOKUP(L161,'DX-Y.NYB'!A:E,5,0)),Q160)</f>
        <v>86.779999000000004</v>
      </c>
      <c r="R161" s="12">
        <f>IFERROR(VLOOKUP(L161,UNRATE!A:B,2,0),R160)</f>
        <v>5.6</v>
      </c>
      <c r="S161" s="12">
        <f>IFERROR(VLOOKUP(L161,' All Em Total Nonfarm'!A:B,2,0),S160)</f>
        <v>118318</v>
      </c>
      <c r="T161" s="12">
        <f>IFERROR(VLOOKUP(L161,fredgraph!A:B,2,0),T160)</f>
        <v>2.7907000000000002</v>
      </c>
      <c r="U161" s="12">
        <f>IFERROR(VLOOKUP(L161,FEDFUNDS!A:B,2,0),U160)</f>
        <v>5.56</v>
      </c>
      <c r="V161" s="12"/>
      <c r="W161" s="12"/>
      <c r="X161" s="12"/>
    </row>
    <row r="162" spans="1:24" x14ac:dyDescent="0.25">
      <c r="A162" s="1" t="str">
        <f>TEXT(L162,"MM/DD/YYYY")</f>
        <v>02/19/1996</v>
      </c>
      <c r="B162" s="9">
        <v>64.4375</v>
      </c>
      <c r="C162" s="9">
        <v>66.609375</v>
      </c>
      <c r="D162" s="9">
        <v>63.875</v>
      </c>
      <c r="E162" s="9">
        <v>40.747745513916001</v>
      </c>
      <c r="F162" s="10">
        <v>3078100</v>
      </c>
      <c r="G162">
        <f>MONTH(L162)</f>
        <v>2</v>
      </c>
      <c r="H162">
        <f>DAY(L162)</f>
        <v>19</v>
      </c>
      <c r="I162">
        <f>YEAR(L162)</f>
        <v>1996</v>
      </c>
      <c r="J162" t="str">
        <f>VLOOKUP(L162,Convert!D:G,4,0)</f>
        <v>1996Q1</v>
      </c>
      <c r="K162">
        <f>VLOOKUP(J162,GDP_Change!$E$9:$F$311,2,0)</f>
        <v>5</v>
      </c>
      <c r="L162" s="1">
        <v>35114</v>
      </c>
      <c r="M162" s="9">
        <v>65.9375</v>
      </c>
      <c r="N162" s="11">
        <f>VLOOKUP(J162,GDP!$E$9:$H$312,4,0)</f>
        <v>1.2338213725136882E-2</v>
      </c>
      <c r="O162">
        <f>VLOOKUP(J162,GDP!$E$9:$F$312,2,0)</f>
        <v>7868.5</v>
      </c>
      <c r="P162" s="12">
        <f>IFERROR(VLOOKUP(L162,'yield-curve-rates-1990-2021'!A:B,2,0),P161)</f>
        <v>0</v>
      </c>
      <c r="Q162" s="12">
        <f>IFERROR(IF(VLOOKUP(L162,'DX-Y.NYB'!A:E,5,0)="null",Q161,VLOOKUP(L162,'DX-Y.NYB'!A:E,5,0)),Q161)</f>
        <v>85.510002</v>
      </c>
      <c r="R162" s="12">
        <f>IFERROR(VLOOKUP(L162,UNRATE!A:B,2,0),R161)</f>
        <v>5.6</v>
      </c>
      <c r="S162" s="12">
        <f>IFERROR(VLOOKUP(L162,' All Em Total Nonfarm'!A:B,2,0),S161)</f>
        <v>118318</v>
      </c>
      <c r="T162" s="12">
        <f>IFERROR(VLOOKUP(L162,fredgraph!A:B,2,0),T161)</f>
        <v>2.7907000000000002</v>
      </c>
      <c r="U162" s="12">
        <f>IFERROR(VLOOKUP(L162,FEDFUNDS!A:B,2,0),U161)</f>
        <v>5.56</v>
      </c>
      <c r="V162" s="12"/>
      <c r="W162" s="12"/>
      <c r="X162" s="12"/>
    </row>
    <row r="163" spans="1:24" x14ac:dyDescent="0.25">
      <c r="A163" s="1" t="str">
        <f>TEXT(L163,"MM/DD/YYYY")</f>
        <v>02/26/1996</v>
      </c>
      <c r="B163" s="9">
        <v>65.75</v>
      </c>
      <c r="C163" s="9">
        <v>65.890625</v>
      </c>
      <c r="D163" s="9">
        <v>63.609375</v>
      </c>
      <c r="E163" s="9">
        <v>40.100818634033203</v>
      </c>
      <c r="F163" s="10">
        <v>5242200</v>
      </c>
      <c r="G163">
        <f>MONTH(L163)</f>
        <v>2</v>
      </c>
      <c r="H163">
        <f>DAY(L163)</f>
        <v>26</v>
      </c>
      <c r="I163">
        <f>YEAR(L163)</f>
        <v>1996</v>
      </c>
      <c r="J163" t="str">
        <f>VLOOKUP(L163,Convert!D:G,4,0)</f>
        <v>1996Q1</v>
      </c>
      <c r="K163">
        <f>VLOOKUP(J163,GDP_Change!$E$9:$F$311,2,0)</f>
        <v>5</v>
      </c>
      <c r="L163" s="1">
        <v>35121</v>
      </c>
      <c r="M163" s="9">
        <v>64.890625</v>
      </c>
      <c r="N163" s="11">
        <f>VLOOKUP(J163,GDP!$E$9:$H$312,4,0)</f>
        <v>1.2338213725136882E-2</v>
      </c>
      <c r="O163">
        <f>VLOOKUP(J163,GDP!$E$9:$F$312,2,0)</f>
        <v>7868.5</v>
      </c>
      <c r="P163" s="12">
        <f>IFERROR(VLOOKUP(L163,'yield-curve-rates-1990-2021'!A:B,2,0),P162)</f>
        <v>0</v>
      </c>
      <c r="Q163" s="12">
        <f>IFERROR(IF(VLOOKUP(L163,'DX-Y.NYB'!A:E,5,0)="null",Q162,VLOOKUP(L163,'DX-Y.NYB'!A:E,5,0)),Q162)</f>
        <v>85.43</v>
      </c>
      <c r="R163" s="12">
        <f>IFERROR(VLOOKUP(L163,UNRATE!A:B,2,0),R162)</f>
        <v>5.6</v>
      </c>
      <c r="S163" s="12">
        <f>IFERROR(VLOOKUP(L163,' All Em Total Nonfarm'!A:B,2,0),S162)</f>
        <v>118318</v>
      </c>
      <c r="T163" s="12">
        <f>IFERROR(VLOOKUP(L163,fredgraph!A:B,2,0),T162)</f>
        <v>2.7907000000000002</v>
      </c>
      <c r="U163" s="12">
        <f>IFERROR(VLOOKUP(L163,FEDFUNDS!A:B,2,0),U162)</f>
        <v>5.56</v>
      </c>
      <c r="V163" s="12"/>
      <c r="W163" s="12"/>
      <c r="X163" s="12"/>
    </row>
    <row r="164" spans="1:24" x14ac:dyDescent="0.25">
      <c r="A164" s="1" t="str">
        <f>TEXT(L164,"MM/DD/YYYY")</f>
        <v>03/04/1996</v>
      </c>
      <c r="B164" s="9">
        <v>65.03125</v>
      </c>
      <c r="C164" s="9">
        <v>65.96875</v>
      </c>
      <c r="D164" s="9">
        <v>62</v>
      </c>
      <c r="E164" s="9">
        <v>39.241428375244098</v>
      </c>
      <c r="F164" s="10">
        <v>4503400</v>
      </c>
      <c r="G164">
        <f>MONTH(L164)</f>
        <v>3</v>
      </c>
      <c r="H164">
        <f>DAY(L164)</f>
        <v>4</v>
      </c>
      <c r="I164">
        <f>YEAR(L164)</f>
        <v>1996</v>
      </c>
      <c r="J164" t="str">
        <f>VLOOKUP(L164,Convert!D:G,4,0)</f>
        <v>1996Q1</v>
      </c>
      <c r="K164">
        <f>VLOOKUP(J164,GDP_Change!$E$9:$F$311,2,0)</f>
        <v>5</v>
      </c>
      <c r="L164" s="1">
        <v>35128</v>
      </c>
      <c r="M164" s="9">
        <v>63.5</v>
      </c>
      <c r="N164" s="11">
        <f>VLOOKUP(J164,GDP!$E$9:$H$312,4,0)</f>
        <v>1.2338213725136882E-2</v>
      </c>
      <c r="O164">
        <f>VLOOKUP(J164,GDP!$E$9:$F$312,2,0)</f>
        <v>7868.5</v>
      </c>
      <c r="P164" s="12">
        <f>IFERROR(VLOOKUP(L164,'yield-curve-rates-1990-2021'!A:B,2,0),P163)</f>
        <v>0</v>
      </c>
      <c r="Q164" s="12">
        <f>IFERROR(IF(VLOOKUP(L164,'DX-Y.NYB'!A:E,5,0)="null",Q163,VLOOKUP(L164,'DX-Y.NYB'!A:E,5,0)),Q163)</f>
        <v>86.440002000000007</v>
      </c>
      <c r="R164" s="12">
        <f>IFERROR(VLOOKUP(L164,UNRATE!A:B,2,0),R163)</f>
        <v>5.6</v>
      </c>
      <c r="S164" s="12">
        <f>IFERROR(VLOOKUP(L164,' All Em Total Nonfarm'!A:B,2,0),S163)</f>
        <v>118318</v>
      </c>
      <c r="T164" s="12">
        <f>IFERROR(VLOOKUP(L164,fredgraph!A:B,2,0),T163)</f>
        <v>2.7907000000000002</v>
      </c>
      <c r="U164" s="12">
        <f>IFERROR(VLOOKUP(L164,FEDFUNDS!A:B,2,0),U163)</f>
        <v>5.56</v>
      </c>
      <c r="V164" s="12"/>
      <c r="W164" s="12"/>
      <c r="X164" s="12"/>
    </row>
    <row r="165" spans="1:24" x14ac:dyDescent="0.25">
      <c r="A165" s="1" t="str">
        <f>TEXT(L165,"MM/DD/YYYY")</f>
        <v>03/11/1996</v>
      </c>
      <c r="B165" s="9">
        <v>63.25</v>
      </c>
      <c r="C165" s="9">
        <v>64.8125</v>
      </c>
      <c r="D165" s="9">
        <v>62.90625</v>
      </c>
      <c r="E165" s="9">
        <v>39.627674102783203</v>
      </c>
      <c r="F165" s="10">
        <v>5510800</v>
      </c>
      <c r="G165">
        <f>MONTH(L165)</f>
        <v>3</v>
      </c>
      <c r="H165">
        <f>DAY(L165)</f>
        <v>11</v>
      </c>
      <c r="I165">
        <f>YEAR(L165)</f>
        <v>1996</v>
      </c>
      <c r="J165" t="str">
        <f>VLOOKUP(L165,Convert!D:G,4,0)</f>
        <v>1996Q1</v>
      </c>
      <c r="K165">
        <f>VLOOKUP(J165,GDP_Change!$E$9:$F$311,2,0)</f>
        <v>5</v>
      </c>
      <c r="L165" s="1">
        <v>35135</v>
      </c>
      <c r="M165" s="9">
        <v>64.125</v>
      </c>
      <c r="N165" s="11">
        <f>VLOOKUP(J165,GDP!$E$9:$H$312,4,0)</f>
        <v>1.2338213725136882E-2</v>
      </c>
      <c r="O165">
        <f>VLOOKUP(J165,GDP!$E$9:$F$312,2,0)</f>
        <v>7868.5</v>
      </c>
      <c r="P165" s="12">
        <f>IFERROR(VLOOKUP(L165,'yield-curve-rates-1990-2021'!A:B,2,0),P164)</f>
        <v>0</v>
      </c>
      <c r="Q165" s="12">
        <f>IFERROR(IF(VLOOKUP(L165,'DX-Y.NYB'!A:E,5,0)="null",Q164,VLOOKUP(L165,'DX-Y.NYB'!A:E,5,0)),Q164)</f>
        <v>86.620002999999997</v>
      </c>
      <c r="R165" s="12">
        <f>IFERROR(VLOOKUP(L165,UNRATE!A:B,2,0),R164)</f>
        <v>5.6</v>
      </c>
      <c r="S165" s="12">
        <f>IFERROR(VLOOKUP(L165,' All Em Total Nonfarm'!A:B,2,0),S164)</f>
        <v>118318</v>
      </c>
      <c r="T165" s="12">
        <f>IFERROR(VLOOKUP(L165,fredgraph!A:B,2,0),T164)</f>
        <v>2.7907000000000002</v>
      </c>
      <c r="U165" s="12">
        <f>IFERROR(VLOOKUP(L165,FEDFUNDS!A:B,2,0),U164)</f>
        <v>5.56</v>
      </c>
      <c r="V165" s="12"/>
      <c r="W165" s="12"/>
      <c r="X165" s="12"/>
    </row>
    <row r="166" spans="1:24" x14ac:dyDescent="0.25">
      <c r="A166" s="1" t="str">
        <f>TEXT(L166,"MM/DD/YYYY")</f>
        <v>03/18/1996</v>
      </c>
      <c r="B166" s="9">
        <v>64.71875</v>
      </c>
      <c r="C166" s="9">
        <v>65.9375</v>
      </c>
      <c r="D166" s="9">
        <v>64.578125</v>
      </c>
      <c r="E166" s="9">
        <v>40.443778991699197</v>
      </c>
      <c r="F166" s="10">
        <v>3515500</v>
      </c>
      <c r="G166">
        <f>MONTH(L166)</f>
        <v>3</v>
      </c>
      <c r="H166">
        <f>DAY(L166)</f>
        <v>18</v>
      </c>
      <c r="I166">
        <f>YEAR(L166)</f>
        <v>1996</v>
      </c>
      <c r="J166" t="str">
        <f>VLOOKUP(L166,Convert!D:G,4,0)</f>
        <v>1996Q1</v>
      </c>
      <c r="K166">
        <f>VLOOKUP(J166,GDP_Change!$E$9:$F$311,2,0)</f>
        <v>5</v>
      </c>
      <c r="L166" s="1">
        <v>35142</v>
      </c>
      <c r="M166" s="9">
        <v>65.15625</v>
      </c>
      <c r="N166" s="11">
        <f>VLOOKUP(J166,GDP!$E$9:$H$312,4,0)</f>
        <v>1.2338213725136882E-2</v>
      </c>
      <c r="O166">
        <f>VLOOKUP(J166,GDP!$E$9:$F$312,2,0)</f>
        <v>7868.5</v>
      </c>
      <c r="P166" s="12">
        <f>IFERROR(VLOOKUP(L166,'yield-curve-rates-1990-2021'!A:B,2,0),P165)</f>
        <v>0</v>
      </c>
      <c r="Q166" s="12">
        <f>IFERROR(IF(VLOOKUP(L166,'DX-Y.NYB'!A:E,5,0)="null",Q165,VLOOKUP(L166,'DX-Y.NYB'!A:E,5,0)),Q165)</f>
        <v>86.300003000000004</v>
      </c>
      <c r="R166" s="12">
        <f>IFERROR(VLOOKUP(L166,UNRATE!A:B,2,0),R165)</f>
        <v>5.6</v>
      </c>
      <c r="S166" s="12">
        <f>IFERROR(VLOOKUP(L166,' All Em Total Nonfarm'!A:B,2,0),S165)</f>
        <v>118318</v>
      </c>
      <c r="T166" s="12">
        <f>IFERROR(VLOOKUP(L166,fredgraph!A:B,2,0),T165)</f>
        <v>2.7907000000000002</v>
      </c>
      <c r="U166" s="12">
        <f>IFERROR(VLOOKUP(L166,FEDFUNDS!A:B,2,0),U165)</f>
        <v>5.56</v>
      </c>
      <c r="V166" s="12"/>
      <c r="W166" s="12"/>
      <c r="X166" s="12"/>
    </row>
    <row r="167" spans="1:24" x14ac:dyDescent="0.25">
      <c r="A167" s="1" t="str">
        <f>TEXT(L167,"MM/DD/YYYY")</f>
        <v>03/25/1996</v>
      </c>
      <c r="B167" s="9">
        <v>65.75</v>
      </c>
      <c r="C167" s="9">
        <v>65.8125</v>
      </c>
      <c r="D167" s="9">
        <v>64.375</v>
      </c>
      <c r="E167" s="9">
        <v>40.152824401855398</v>
      </c>
      <c r="F167" s="10">
        <v>4040400</v>
      </c>
      <c r="G167">
        <f>MONTH(L167)</f>
        <v>3</v>
      </c>
      <c r="H167">
        <f>DAY(L167)</f>
        <v>25</v>
      </c>
      <c r="I167">
        <f>YEAR(L167)</f>
        <v>1996</v>
      </c>
      <c r="J167" t="str">
        <f>VLOOKUP(L167,Convert!D:G,4,0)</f>
        <v>1996Q1</v>
      </c>
      <c r="K167">
        <f>VLOOKUP(J167,GDP_Change!$E$9:$F$311,2,0)</f>
        <v>5</v>
      </c>
      <c r="L167" s="1">
        <v>35149</v>
      </c>
      <c r="M167" s="9">
        <v>64.6875</v>
      </c>
      <c r="N167" s="11">
        <f>VLOOKUP(J167,GDP!$E$9:$H$312,4,0)</f>
        <v>1.2338213725136882E-2</v>
      </c>
      <c r="O167">
        <f>VLOOKUP(J167,GDP!$E$9:$F$312,2,0)</f>
        <v>7868.5</v>
      </c>
      <c r="P167" s="12">
        <f>IFERROR(VLOOKUP(L167,'yield-curve-rates-1990-2021'!A:B,2,0),P166)</f>
        <v>0</v>
      </c>
      <c r="Q167" s="12">
        <f>IFERROR(IF(VLOOKUP(L167,'DX-Y.NYB'!A:E,5,0)="null",Q166,VLOOKUP(L167,'DX-Y.NYB'!A:E,5,0)),Q166)</f>
        <v>86.449996999999996</v>
      </c>
      <c r="R167" s="12">
        <f>IFERROR(VLOOKUP(L167,UNRATE!A:B,2,0),R166)</f>
        <v>5.6</v>
      </c>
      <c r="S167" s="12">
        <f>IFERROR(VLOOKUP(L167,' All Em Total Nonfarm'!A:B,2,0),S166)</f>
        <v>118318</v>
      </c>
      <c r="T167" s="12">
        <f>IFERROR(VLOOKUP(L167,fredgraph!A:B,2,0),T166)</f>
        <v>2.7907000000000002</v>
      </c>
      <c r="U167" s="12">
        <f>IFERROR(VLOOKUP(L167,FEDFUNDS!A:B,2,0),U166)</f>
        <v>5.56</v>
      </c>
      <c r="V167" s="12"/>
      <c r="W167" s="12"/>
      <c r="X167" s="12"/>
    </row>
    <row r="168" spans="1:24" x14ac:dyDescent="0.25">
      <c r="A168" s="1" t="str">
        <f>TEXT(L168,"MM/DD/YYYY")</f>
        <v>04/01/1996</v>
      </c>
      <c r="B168" s="9">
        <v>65</v>
      </c>
      <c r="C168" s="9">
        <v>65.71875</v>
      </c>
      <c r="D168" s="9">
        <v>64.796875</v>
      </c>
      <c r="E168" s="9">
        <v>40.666881561279297</v>
      </c>
      <c r="F168" s="10">
        <v>2635100</v>
      </c>
      <c r="G168">
        <f>MONTH(L168)</f>
        <v>4</v>
      </c>
      <c r="H168">
        <f>DAY(L168)</f>
        <v>1</v>
      </c>
      <c r="I168">
        <f>YEAR(L168)</f>
        <v>1996</v>
      </c>
      <c r="J168" t="str">
        <f>VLOOKUP(L168,Convert!D:G,4,0)</f>
        <v>1996Q2</v>
      </c>
      <c r="K168">
        <f>VLOOKUP(J168,GDP_Change!$E$9:$F$311,2,0)</f>
        <v>8.6</v>
      </c>
      <c r="L168" s="1">
        <v>35156</v>
      </c>
      <c r="M168" s="9">
        <v>65.515625</v>
      </c>
      <c r="N168" s="11">
        <f>VLOOKUP(J168,GDP!$E$9:$H$312,4,0)</f>
        <v>2.0880726949227935E-2</v>
      </c>
      <c r="O168">
        <f>VLOOKUP(J168,GDP!$E$9:$F$312,2,0)</f>
        <v>8032.8</v>
      </c>
      <c r="P168" s="12">
        <f>IFERROR(VLOOKUP(L168,'yield-curve-rates-1990-2021'!A:B,2,0),P167)</f>
        <v>0</v>
      </c>
      <c r="Q168" s="12">
        <f>IFERROR(IF(VLOOKUP(L168,'DX-Y.NYB'!A:E,5,0)="null",Q167,VLOOKUP(L168,'DX-Y.NYB'!A:E,5,0)),Q167)</f>
        <v>86.709998999999996</v>
      </c>
      <c r="R168" s="12">
        <f>IFERROR(VLOOKUP(L168,UNRATE!A:B,2,0),R167)</f>
        <v>5.6</v>
      </c>
      <c r="S168" s="12">
        <f>IFERROR(VLOOKUP(L168,' All Em Total Nonfarm'!A:B,2,0),S167)</f>
        <v>119156</v>
      </c>
      <c r="T168" s="12">
        <f>IFERROR(VLOOKUP(L168,fredgraph!A:B,2,0),T167)</f>
        <v>2.8326699999999998</v>
      </c>
      <c r="U168" s="12">
        <f>IFERROR(VLOOKUP(L168,FEDFUNDS!A:B,2,0),U167)</f>
        <v>5.22</v>
      </c>
      <c r="V168" s="12"/>
      <c r="W168" s="12"/>
      <c r="X168" s="12"/>
    </row>
    <row r="169" spans="1:24" x14ac:dyDescent="0.25">
      <c r="A169" s="1" t="str">
        <f>TEXT(L169,"MM/DD/YYYY")</f>
        <v>04/08/1996</v>
      </c>
      <c r="B169" s="9">
        <v>63.875</v>
      </c>
      <c r="C169" s="9">
        <v>64.640625</v>
      </c>
      <c r="D169" s="9">
        <v>62.125</v>
      </c>
      <c r="E169" s="9">
        <v>39.551509857177699</v>
      </c>
      <c r="F169" s="10">
        <v>6024900</v>
      </c>
      <c r="G169">
        <f>MONTH(L169)</f>
        <v>4</v>
      </c>
      <c r="H169">
        <f>DAY(L169)</f>
        <v>8</v>
      </c>
      <c r="I169">
        <f>YEAR(L169)</f>
        <v>1996</v>
      </c>
      <c r="J169" t="str">
        <f>VLOOKUP(L169,Convert!D:G,4,0)</f>
        <v>1996Q2</v>
      </c>
      <c r="K169">
        <f>VLOOKUP(J169,GDP_Change!$E$9:$F$311,2,0)</f>
        <v>8.6</v>
      </c>
      <c r="L169" s="1">
        <v>35163</v>
      </c>
      <c r="M169" s="9">
        <v>63.71875</v>
      </c>
      <c r="N169" s="11">
        <f>VLOOKUP(J169,GDP!$E$9:$H$312,4,0)</f>
        <v>2.0880726949227935E-2</v>
      </c>
      <c r="O169">
        <f>VLOOKUP(J169,GDP!$E$9:$F$312,2,0)</f>
        <v>8032.8</v>
      </c>
      <c r="P169" s="12">
        <f>IFERROR(VLOOKUP(L169,'yield-curve-rates-1990-2021'!A:B,2,0),P168)</f>
        <v>0</v>
      </c>
      <c r="Q169" s="12">
        <f>IFERROR(IF(VLOOKUP(L169,'DX-Y.NYB'!A:E,5,0)="null",Q168,VLOOKUP(L169,'DX-Y.NYB'!A:E,5,0)),Q168)</f>
        <v>86.550003000000004</v>
      </c>
      <c r="R169" s="12">
        <f>IFERROR(VLOOKUP(L169,UNRATE!A:B,2,0),R168)</f>
        <v>5.6</v>
      </c>
      <c r="S169" s="12">
        <f>IFERROR(VLOOKUP(L169,' All Em Total Nonfarm'!A:B,2,0),S168)</f>
        <v>119156</v>
      </c>
      <c r="T169" s="12">
        <f>IFERROR(VLOOKUP(L169,fredgraph!A:B,2,0),T168)</f>
        <v>2.8326699999999998</v>
      </c>
      <c r="U169" s="12">
        <f>IFERROR(VLOOKUP(L169,FEDFUNDS!A:B,2,0),U168)</f>
        <v>5.22</v>
      </c>
      <c r="V169" s="12"/>
      <c r="W169" s="12"/>
      <c r="X169" s="12"/>
    </row>
    <row r="170" spans="1:24" x14ac:dyDescent="0.25">
      <c r="A170" s="1" t="str">
        <f>TEXT(L170,"MM/DD/YYYY")</f>
        <v>04/15/1996</v>
      </c>
      <c r="B170" s="9">
        <v>64.046875</v>
      </c>
      <c r="C170" s="9">
        <v>64.859375</v>
      </c>
      <c r="D170" s="9">
        <v>63.84375</v>
      </c>
      <c r="E170" s="9">
        <v>40.055839538574197</v>
      </c>
      <c r="F170" s="10">
        <v>3142900</v>
      </c>
      <c r="G170">
        <f>MONTH(L170)</f>
        <v>4</v>
      </c>
      <c r="H170">
        <f>DAY(L170)</f>
        <v>15</v>
      </c>
      <c r="I170">
        <f>YEAR(L170)</f>
        <v>1996</v>
      </c>
      <c r="J170" t="str">
        <f>VLOOKUP(L170,Convert!D:G,4,0)</f>
        <v>1996Q2</v>
      </c>
      <c r="K170">
        <f>VLOOKUP(J170,GDP_Change!$E$9:$F$311,2,0)</f>
        <v>8.6</v>
      </c>
      <c r="L170" s="1">
        <v>35170</v>
      </c>
      <c r="M170" s="9">
        <v>64.53125</v>
      </c>
      <c r="N170" s="11">
        <f>VLOOKUP(J170,GDP!$E$9:$H$312,4,0)</f>
        <v>2.0880726949227935E-2</v>
      </c>
      <c r="O170">
        <f>VLOOKUP(J170,GDP!$E$9:$F$312,2,0)</f>
        <v>8032.8</v>
      </c>
      <c r="P170" s="12">
        <f>IFERROR(VLOOKUP(L170,'yield-curve-rates-1990-2021'!A:B,2,0),P169)</f>
        <v>0</v>
      </c>
      <c r="Q170" s="12">
        <f>IFERROR(IF(VLOOKUP(L170,'DX-Y.NYB'!A:E,5,0)="null",Q169,VLOOKUP(L170,'DX-Y.NYB'!A:E,5,0)),Q169)</f>
        <v>87.900002000000001</v>
      </c>
      <c r="R170" s="12">
        <f>IFERROR(VLOOKUP(L170,UNRATE!A:B,2,0),R169)</f>
        <v>5.6</v>
      </c>
      <c r="S170" s="12">
        <f>IFERROR(VLOOKUP(L170,' All Em Total Nonfarm'!A:B,2,0),S169)</f>
        <v>119156</v>
      </c>
      <c r="T170" s="12">
        <f>IFERROR(VLOOKUP(L170,fredgraph!A:B,2,0),T169)</f>
        <v>2.8326699999999998</v>
      </c>
      <c r="U170" s="12">
        <f>IFERROR(VLOOKUP(L170,FEDFUNDS!A:B,2,0),U169)</f>
        <v>5.22</v>
      </c>
      <c r="V170" s="12"/>
      <c r="W170" s="12"/>
      <c r="X170" s="12"/>
    </row>
    <row r="171" spans="1:24" x14ac:dyDescent="0.25">
      <c r="A171" s="1" t="str">
        <f>TEXT(L171,"MM/DD/YYYY")</f>
        <v>04/22/1996</v>
      </c>
      <c r="B171" s="9">
        <v>65.125</v>
      </c>
      <c r="C171" s="9">
        <v>65.8125</v>
      </c>
      <c r="D171" s="9">
        <v>64.59375</v>
      </c>
      <c r="E171" s="9">
        <v>40.618358612060497</v>
      </c>
      <c r="F171" s="10">
        <v>2792100</v>
      </c>
      <c r="G171">
        <f>MONTH(L171)</f>
        <v>4</v>
      </c>
      <c r="H171">
        <f>DAY(L171)</f>
        <v>22</v>
      </c>
      <c r="I171">
        <f>YEAR(L171)</f>
        <v>1996</v>
      </c>
      <c r="J171" t="str">
        <f>VLOOKUP(L171,Convert!D:G,4,0)</f>
        <v>1996Q2</v>
      </c>
      <c r="K171">
        <f>VLOOKUP(J171,GDP_Change!$E$9:$F$311,2,0)</f>
        <v>8.6</v>
      </c>
      <c r="L171" s="1">
        <v>35177</v>
      </c>
      <c r="M171" s="9">
        <v>65.4375</v>
      </c>
      <c r="N171" s="11">
        <f>VLOOKUP(J171,GDP!$E$9:$H$312,4,0)</f>
        <v>2.0880726949227935E-2</v>
      </c>
      <c r="O171">
        <f>VLOOKUP(J171,GDP!$E$9:$F$312,2,0)</f>
        <v>8032.8</v>
      </c>
      <c r="P171" s="12">
        <f>IFERROR(VLOOKUP(L171,'yield-curve-rates-1990-2021'!A:B,2,0),P170)</f>
        <v>0</v>
      </c>
      <c r="Q171" s="12">
        <f>IFERROR(IF(VLOOKUP(L171,'DX-Y.NYB'!A:E,5,0)="null",Q170,VLOOKUP(L171,'DX-Y.NYB'!A:E,5,0)),Q170)</f>
        <v>87.639999000000003</v>
      </c>
      <c r="R171" s="12">
        <f>IFERROR(VLOOKUP(L171,UNRATE!A:B,2,0),R170)</f>
        <v>5.6</v>
      </c>
      <c r="S171" s="12">
        <f>IFERROR(VLOOKUP(L171,' All Em Total Nonfarm'!A:B,2,0),S170)</f>
        <v>119156</v>
      </c>
      <c r="T171" s="12">
        <f>IFERROR(VLOOKUP(L171,fredgraph!A:B,2,0),T170)</f>
        <v>2.8326699999999998</v>
      </c>
      <c r="U171" s="12">
        <f>IFERROR(VLOOKUP(L171,FEDFUNDS!A:B,2,0),U170)</f>
        <v>5.22</v>
      </c>
      <c r="V171" s="12"/>
      <c r="W171" s="12"/>
      <c r="X171" s="12"/>
    </row>
    <row r="172" spans="1:24" x14ac:dyDescent="0.25">
      <c r="A172" s="1" t="str">
        <f>TEXT(L172,"MM/DD/YYYY")</f>
        <v>04/29/1996</v>
      </c>
      <c r="B172" s="9">
        <v>65.15625</v>
      </c>
      <c r="C172" s="9">
        <v>65.796875</v>
      </c>
      <c r="D172" s="9">
        <v>63.75</v>
      </c>
      <c r="E172" s="9">
        <v>39.920066833496001</v>
      </c>
      <c r="F172" s="10">
        <v>3595100</v>
      </c>
      <c r="G172">
        <f>MONTH(L172)</f>
        <v>4</v>
      </c>
      <c r="H172">
        <f>DAY(L172)</f>
        <v>29</v>
      </c>
      <c r="I172">
        <f>YEAR(L172)</f>
        <v>1996</v>
      </c>
      <c r="J172" t="str">
        <f>VLOOKUP(L172,Convert!D:G,4,0)</f>
        <v>1996Q2</v>
      </c>
      <c r="K172">
        <f>VLOOKUP(J172,GDP_Change!$E$9:$F$311,2,0)</f>
        <v>8.6</v>
      </c>
      <c r="L172" s="1">
        <v>35184</v>
      </c>
      <c r="M172" s="9">
        <v>64.3125</v>
      </c>
      <c r="N172" s="11">
        <f>VLOOKUP(J172,GDP!$E$9:$H$312,4,0)</f>
        <v>2.0880726949227935E-2</v>
      </c>
      <c r="O172">
        <f>VLOOKUP(J172,GDP!$E$9:$F$312,2,0)</f>
        <v>8032.8</v>
      </c>
      <c r="P172" s="12">
        <f>IFERROR(VLOOKUP(L172,'yield-curve-rates-1990-2021'!A:B,2,0),P171)</f>
        <v>0</v>
      </c>
      <c r="Q172" s="12">
        <f>IFERROR(IF(VLOOKUP(L172,'DX-Y.NYB'!A:E,5,0)="null",Q171,VLOOKUP(L172,'DX-Y.NYB'!A:E,5,0)),Q171)</f>
        <v>87.82</v>
      </c>
      <c r="R172" s="12">
        <f>IFERROR(VLOOKUP(L172,UNRATE!A:B,2,0),R171)</f>
        <v>5.6</v>
      </c>
      <c r="S172" s="12">
        <f>IFERROR(VLOOKUP(L172,' All Em Total Nonfarm'!A:B,2,0),S171)</f>
        <v>119156</v>
      </c>
      <c r="T172" s="12">
        <f>IFERROR(VLOOKUP(L172,fredgraph!A:B,2,0),T171)</f>
        <v>2.8326699999999998</v>
      </c>
      <c r="U172" s="12">
        <f>IFERROR(VLOOKUP(L172,FEDFUNDS!A:B,2,0),U171)</f>
        <v>5.22</v>
      </c>
      <c r="V172" s="12"/>
      <c r="W172" s="12"/>
      <c r="X172" s="12"/>
    </row>
    <row r="173" spans="1:24" x14ac:dyDescent="0.25">
      <c r="A173" s="1" t="str">
        <f>TEXT(L173,"MM/DD/YYYY")</f>
        <v>05/06/1996</v>
      </c>
      <c r="B173" s="9">
        <v>64.5625</v>
      </c>
      <c r="C173" s="9">
        <v>65.59375</v>
      </c>
      <c r="D173" s="9">
        <v>63.078125</v>
      </c>
      <c r="E173" s="9">
        <v>40.579559326171797</v>
      </c>
      <c r="F173" s="10">
        <v>4442800</v>
      </c>
      <c r="G173">
        <f>MONTH(L173)</f>
        <v>5</v>
      </c>
      <c r="H173">
        <f>DAY(L173)</f>
        <v>6</v>
      </c>
      <c r="I173">
        <f>YEAR(L173)</f>
        <v>1996</v>
      </c>
      <c r="J173" t="str">
        <f>VLOOKUP(L173,Convert!D:G,4,0)</f>
        <v>1996Q2</v>
      </c>
      <c r="K173">
        <f>VLOOKUP(J173,GDP_Change!$E$9:$F$311,2,0)</f>
        <v>8.6</v>
      </c>
      <c r="L173" s="1">
        <v>35191</v>
      </c>
      <c r="M173" s="9">
        <v>65.375</v>
      </c>
      <c r="N173" s="11">
        <f>VLOOKUP(J173,GDP!$E$9:$H$312,4,0)</f>
        <v>2.0880726949227935E-2</v>
      </c>
      <c r="O173">
        <f>VLOOKUP(J173,GDP!$E$9:$F$312,2,0)</f>
        <v>8032.8</v>
      </c>
      <c r="P173" s="12">
        <f>IFERROR(VLOOKUP(L173,'yield-curve-rates-1990-2021'!A:B,2,0),P172)</f>
        <v>0</v>
      </c>
      <c r="Q173" s="12">
        <f>IFERROR(IF(VLOOKUP(L173,'DX-Y.NYB'!A:E,5,0)="null",Q172,VLOOKUP(L173,'DX-Y.NYB'!A:E,5,0)),Q172)</f>
        <v>87.809997999999993</v>
      </c>
      <c r="R173" s="12">
        <f>IFERROR(VLOOKUP(L173,UNRATE!A:B,2,0),R172)</f>
        <v>5.6</v>
      </c>
      <c r="S173" s="12">
        <f>IFERROR(VLOOKUP(L173,' All Em Total Nonfarm'!A:B,2,0),S172)</f>
        <v>119156</v>
      </c>
      <c r="T173" s="12">
        <f>IFERROR(VLOOKUP(L173,fredgraph!A:B,2,0),T172)</f>
        <v>2.8326699999999998</v>
      </c>
      <c r="U173" s="12">
        <f>IFERROR(VLOOKUP(L173,FEDFUNDS!A:B,2,0),U172)</f>
        <v>5.22</v>
      </c>
      <c r="V173" s="12"/>
      <c r="W173" s="12"/>
      <c r="X173" s="12"/>
    </row>
    <row r="174" spans="1:24" x14ac:dyDescent="0.25">
      <c r="A174" s="1" t="str">
        <f>TEXT(L174,"MM/DD/YYYY")</f>
        <v>05/13/1996</v>
      </c>
      <c r="B174" s="9">
        <v>65.53125</v>
      </c>
      <c r="C174" s="9">
        <v>67.3125</v>
      </c>
      <c r="D174" s="9">
        <v>65.46875</v>
      </c>
      <c r="E174" s="9">
        <v>41.704627990722599</v>
      </c>
      <c r="F174" s="10">
        <v>2908000</v>
      </c>
      <c r="G174">
        <f>MONTH(L174)</f>
        <v>5</v>
      </c>
      <c r="H174">
        <f>DAY(L174)</f>
        <v>13</v>
      </c>
      <c r="I174">
        <f>YEAR(L174)</f>
        <v>1996</v>
      </c>
      <c r="J174" t="str">
        <f>VLOOKUP(L174,Convert!D:G,4,0)</f>
        <v>1996Q2</v>
      </c>
      <c r="K174">
        <f>VLOOKUP(J174,GDP_Change!$E$9:$F$311,2,0)</f>
        <v>8.6</v>
      </c>
      <c r="L174" s="1">
        <v>35198</v>
      </c>
      <c r="M174" s="9">
        <v>67.1875</v>
      </c>
      <c r="N174" s="11">
        <f>VLOOKUP(J174,GDP!$E$9:$H$312,4,0)</f>
        <v>2.0880726949227935E-2</v>
      </c>
      <c r="O174">
        <f>VLOOKUP(J174,GDP!$E$9:$F$312,2,0)</f>
        <v>8032.8</v>
      </c>
      <c r="P174" s="12">
        <f>IFERROR(VLOOKUP(L174,'yield-curve-rates-1990-2021'!A:B,2,0),P173)</f>
        <v>0</v>
      </c>
      <c r="Q174" s="12">
        <f>IFERROR(IF(VLOOKUP(L174,'DX-Y.NYB'!A:E,5,0)="null",Q173,VLOOKUP(L174,'DX-Y.NYB'!A:E,5,0)),Q173)</f>
        <v>88.029999000000004</v>
      </c>
      <c r="R174" s="12">
        <f>IFERROR(VLOOKUP(L174,UNRATE!A:B,2,0),R173)</f>
        <v>5.6</v>
      </c>
      <c r="S174" s="12">
        <f>IFERROR(VLOOKUP(L174,' All Em Total Nonfarm'!A:B,2,0),S173)</f>
        <v>119156</v>
      </c>
      <c r="T174" s="12">
        <f>IFERROR(VLOOKUP(L174,fredgraph!A:B,2,0),T173)</f>
        <v>2.8326699999999998</v>
      </c>
      <c r="U174" s="12">
        <f>IFERROR(VLOOKUP(L174,FEDFUNDS!A:B,2,0),U173)</f>
        <v>5.22</v>
      </c>
      <c r="V174" s="12"/>
      <c r="W174" s="12"/>
      <c r="X174" s="12"/>
    </row>
    <row r="175" spans="1:24" x14ac:dyDescent="0.25">
      <c r="A175" s="1" t="str">
        <f>TEXT(L175,"MM/DD/YYYY")</f>
        <v>05/20/1996</v>
      </c>
      <c r="B175" s="9">
        <v>67.65625</v>
      </c>
      <c r="C175" s="9">
        <v>68.4375</v>
      </c>
      <c r="D175" s="9">
        <v>66.984375</v>
      </c>
      <c r="E175" s="9">
        <v>42.315643310546797</v>
      </c>
      <c r="F175" s="10">
        <v>3986300</v>
      </c>
      <c r="G175">
        <f>MONTH(L175)</f>
        <v>5</v>
      </c>
      <c r="H175">
        <f>DAY(L175)</f>
        <v>20</v>
      </c>
      <c r="I175">
        <f>YEAR(L175)</f>
        <v>1996</v>
      </c>
      <c r="J175" t="str">
        <f>VLOOKUP(L175,Convert!D:G,4,0)</f>
        <v>1996Q2</v>
      </c>
      <c r="K175">
        <f>VLOOKUP(J175,GDP_Change!$E$9:$F$311,2,0)</f>
        <v>8.6</v>
      </c>
      <c r="L175" s="1">
        <v>35205</v>
      </c>
      <c r="M175" s="9">
        <v>68.171875</v>
      </c>
      <c r="N175" s="11">
        <f>VLOOKUP(J175,GDP!$E$9:$H$312,4,0)</f>
        <v>2.0880726949227935E-2</v>
      </c>
      <c r="O175">
        <f>VLOOKUP(J175,GDP!$E$9:$F$312,2,0)</f>
        <v>8032.8</v>
      </c>
      <c r="P175" s="12">
        <f>IFERROR(VLOOKUP(L175,'yield-curve-rates-1990-2021'!A:B,2,0),P174)</f>
        <v>0</v>
      </c>
      <c r="Q175" s="12">
        <f>IFERROR(IF(VLOOKUP(L175,'DX-Y.NYB'!A:E,5,0)="null",Q174,VLOOKUP(L175,'DX-Y.NYB'!A:E,5,0)),Q174)</f>
        <v>88.339995999999999</v>
      </c>
      <c r="R175" s="12">
        <f>IFERROR(VLOOKUP(L175,UNRATE!A:B,2,0),R174)</f>
        <v>5.6</v>
      </c>
      <c r="S175" s="12">
        <f>IFERROR(VLOOKUP(L175,' All Em Total Nonfarm'!A:B,2,0),S174)</f>
        <v>119156</v>
      </c>
      <c r="T175" s="12">
        <f>IFERROR(VLOOKUP(L175,fredgraph!A:B,2,0),T174)</f>
        <v>2.8326699999999998</v>
      </c>
      <c r="U175" s="12">
        <f>IFERROR(VLOOKUP(L175,FEDFUNDS!A:B,2,0),U174)</f>
        <v>5.22</v>
      </c>
      <c r="V175" s="12"/>
      <c r="W175" s="12"/>
      <c r="X175" s="12"/>
    </row>
    <row r="176" spans="1:24" x14ac:dyDescent="0.25">
      <c r="A176" s="1" t="str">
        <f>TEXT(L176,"MM/DD/YYYY")</f>
        <v>05/27/1996</v>
      </c>
      <c r="B176" s="9">
        <v>68.375</v>
      </c>
      <c r="C176" s="9">
        <v>68.375</v>
      </c>
      <c r="D176" s="9">
        <v>66.75</v>
      </c>
      <c r="E176" s="9">
        <v>41.510646820068303</v>
      </c>
      <c r="F176" s="10">
        <v>2925300</v>
      </c>
      <c r="G176">
        <f>MONTH(L176)</f>
        <v>5</v>
      </c>
      <c r="H176">
        <f>DAY(L176)</f>
        <v>27</v>
      </c>
      <c r="I176">
        <f>YEAR(L176)</f>
        <v>1996</v>
      </c>
      <c r="J176" t="str">
        <f>VLOOKUP(L176,Convert!D:G,4,0)</f>
        <v>1996Q2</v>
      </c>
      <c r="K176">
        <f>VLOOKUP(J176,GDP_Change!$E$9:$F$311,2,0)</f>
        <v>8.6</v>
      </c>
      <c r="L176" s="1">
        <v>35212</v>
      </c>
      <c r="M176" s="9">
        <v>66.875</v>
      </c>
      <c r="N176" s="11">
        <f>VLOOKUP(J176,GDP!$E$9:$H$312,4,0)</f>
        <v>2.0880726949227935E-2</v>
      </c>
      <c r="O176">
        <f>VLOOKUP(J176,GDP!$E$9:$F$312,2,0)</f>
        <v>8032.8</v>
      </c>
      <c r="P176" s="12">
        <f>IFERROR(VLOOKUP(L176,'yield-curve-rates-1990-2021'!A:B,2,0),P175)</f>
        <v>0</v>
      </c>
      <c r="Q176" s="12">
        <f>IFERROR(IF(VLOOKUP(L176,'DX-Y.NYB'!A:E,5,0)="null",Q175,VLOOKUP(L176,'DX-Y.NYB'!A:E,5,0)),Q175)</f>
        <v>88.830001999999993</v>
      </c>
      <c r="R176" s="12">
        <f>IFERROR(VLOOKUP(L176,UNRATE!A:B,2,0),R175)</f>
        <v>5.6</v>
      </c>
      <c r="S176" s="12">
        <f>IFERROR(VLOOKUP(L176,' All Em Total Nonfarm'!A:B,2,0),S175)</f>
        <v>119156</v>
      </c>
      <c r="T176" s="12">
        <f>IFERROR(VLOOKUP(L176,fredgraph!A:B,2,0),T175)</f>
        <v>2.8326699999999998</v>
      </c>
      <c r="U176" s="12">
        <f>IFERROR(VLOOKUP(L176,FEDFUNDS!A:B,2,0),U175)</f>
        <v>5.22</v>
      </c>
      <c r="V176" s="12"/>
      <c r="W176" s="12"/>
      <c r="X176" s="12"/>
    </row>
    <row r="177" spans="1:24" x14ac:dyDescent="0.25">
      <c r="A177" s="1" t="str">
        <f>TEXT(L177,"MM/DD/YYYY")</f>
        <v>06/03/1996</v>
      </c>
      <c r="B177" s="9">
        <v>66.890625</v>
      </c>
      <c r="C177" s="9">
        <v>68.5</v>
      </c>
      <c r="D177" s="9">
        <v>66.1875</v>
      </c>
      <c r="E177" s="9">
        <v>41.9761962890625</v>
      </c>
      <c r="F177" s="10">
        <v>3504300</v>
      </c>
      <c r="G177">
        <f>MONTH(L177)</f>
        <v>6</v>
      </c>
      <c r="H177">
        <f>DAY(L177)</f>
        <v>3</v>
      </c>
      <c r="I177">
        <f>YEAR(L177)</f>
        <v>1996</v>
      </c>
      <c r="J177" t="str">
        <f>VLOOKUP(L177,Convert!D:G,4,0)</f>
        <v>1996Q2</v>
      </c>
      <c r="K177">
        <f>VLOOKUP(J177,GDP_Change!$E$9:$F$311,2,0)</f>
        <v>8.6</v>
      </c>
      <c r="L177" s="1">
        <v>35219</v>
      </c>
      <c r="M177" s="9">
        <v>67.625</v>
      </c>
      <c r="N177" s="11">
        <f>VLOOKUP(J177,GDP!$E$9:$H$312,4,0)</f>
        <v>2.0880726949227935E-2</v>
      </c>
      <c r="O177">
        <f>VLOOKUP(J177,GDP!$E$9:$F$312,2,0)</f>
        <v>8032.8</v>
      </c>
      <c r="P177" s="12">
        <f>IFERROR(VLOOKUP(L177,'yield-curve-rates-1990-2021'!A:B,2,0),P176)</f>
        <v>0</v>
      </c>
      <c r="Q177" s="12">
        <f>IFERROR(IF(VLOOKUP(L177,'DX-Y.NYB'!A:E,5,0)="null",Q176,VLOOKUP(L177,'DX-Y.NYB'!A:E,5,0)),Q176)</f>
        <v>87.959998999999996</v>
      </c>
      <c r="R177" s="12">
        <f>IFERROR(VLOOKUP(L177,UNRATE!A:B,2,0),R176)</f>
        <v>5.6</v>
      </c>
      <c r="S177" s="12">
        <f>IFERROR(VLOOKUP(L177,' All Em Total Nonfarm'!A:B,2,0),S176)</f>
        <v>119156</v>
      </c>
      <c r="T177" s="12">
        <f>IFERROR(VLOOKUP(L177,fredgraph!A:B,2,0),T176)</f>
        <v>2.8326699999999998</v>
      </c>
      <c r="U177" s="12">
        <f>IFERROR(VLOOKUP(L177,FEDFUNDS!A:B,2,0),U176)</f>
        <v>5.22</v>
      </c>
      <c r="V177" s="12"/>
      <c r="W177" s="12"/>
      <c r="X177" s="12"/>
    </row>
    <row r="178" spans="1:24" x14ac:dyDescent="0.25">
      <c r="A178" s="1" t="str">
        <f>TEXT(L178,"MM/DD/YYYY")</f>
        <v>06/10/1996</v>
      </c>
      <c r="B178" s="9">
        <v>67.53125</v>
      </c>
      <c r="C178" s="9">
        <v>68.03125</v>
      </c>
      <c r="D178" s="9">
        <v>66.71875</v>
      </c>
      <c r="E178" s="9">
        <v>41.549419403076101</v>
      </c>
      <c r="F178" s="10">
        <v>5328300</v>
      </c>
      <c r="G178">
        <f>MONTH(L178)</f>
        <v>6</v>
      </c>
      <c r="H178">
        <f>DAY(L178)</f>
        <v>10</v>
      </c>
      <c r="I178">
        <f>YEAR(L178)</f>
        <v>1996</v>
      </c>
      <c r="J178" t="str">
        <f>VLOOKUP(L178,Convert!D:G,4,0)</f>
        <v>1996Q2</v>
      </c>
      <c r="K178">
        <f>VLOOKUP(J178,GDP_Change!$E$9:$F$311,2,0)</f>
        <v>8.6</v>
      </c>
      <c r="L178" s="1">
        <v>35226</v>
      </c>
      <c r="M178" s="9">
        <v>66.9375</v>
      </c>
      <c r="N178" s="11">
        <f>VLOOKUP(J178,GDP!$E$9:$H$312,4,0)</f>
        <v>2.0880726949227935E-2</v>
      </c>
      <c r="O178">
        <f>VLOOKUP(J178,GDP!$E$9:$F$312,2,0)</f>
        <v>8032.8</v>
      </c>
      <c r="P178" s="12">
        <f>IFERROR(VLOOKUP(L178,'yield-curve-rates-1990-2021'!A:B,2,0),P177)</f>
        <v>0</v>
      </c>
      <c r="Q178" s="12">
        <f>IFERROR(IF(VLOOKUP(L178,'DX-Y.NYB'!A:E,5,0)="null",Q177,VLOOKUP(L178,'DX-Y.NYB'!A:E,5,0)),Q177)</f>
        <v>88.400002000000001</v>
      </c>
      <c r="R178" s="12">
        <f>IFERROR(VLOOKUP(L178,UNRATE!A:B,2,0),R177)</f>
        <v>5.6</v>
      </c>
      <c r="S178" s="12">
        <f>IFERROR(VLOOKUP(L178,' All Em Total Nonfarm'!A:B,2,0),S177)</f>
        <v>119156</v>
      </c>
      <c r="T178" s="12">
        <f>IFERROR(VLOOKUP(L178,fredgraph!A:B,2,0),T177)</f>
        <v>2.8326699999999998</v>
      </c>
      <c r="U178" s="12">
        <f>IFERROR(VLOOKUP(L178,FEDFUNDS!A:B,2,0),U177)</f>
        <v>5.22</v>
      </c>
      <c r="V178" s="12"/>
      <c r="W178" s="12"/>
      <c r="X178" s="12"/>
    </row>
    <row r="179" spans="1:24" x14ac:dyDescent="0.25">
      <c r="A179" s="1" t="str">
        <f>TEXT(L179,"MM/DD/YYYY")</f>
        <v>06/17/1996</v>
      </c>
      <c r="B179" s="9">
        <v>66.96875</v>
      </c>
      <c r="C179" s="9">
        <v>67.21875</v>
      </c>
      <c r="D179" s="9">
        <v>66.1875</v>
      </c>
      <c r="E179" s="9">
        <v>41.471847534179602</v>
      </c>
      <c r="F179" s="10">
        <v>4178800</v>
      </c>
      <c r="G179">
        <f>MONTH(L179)</f>
        <v>6</v>
      </c>
      <c r="H179">
        <f>DAY(L179)</f>
        <v>17</v>
      </c>
      <c r="I179">
        <f>YEAR(L179)</f>
        <v>1996</v>
      </c>
      <c r="J179" t="str">
        <f>VLOOKUP(L179,Convert!D:G,4,0)</f>
        <v>1996Q2</v>
      </c>
      <c r="K179">
        <f>VLOOKUP(J179,GDP_Change!$E$9:$F$311,2,0)</f>
        <v>8.6</v>
      </c>
      <c r="L179" s="1">
        <v>35233</v>
      </c>
      <c r="M179" s="9">
        <v>66.8125</v>
      </c>
      <c r="N179" s="11">
        <f>VLOOKUP(J179,GDP!$E$9:$H$312,4,0)</f>
        <v>2.0880726949227935E-2</v>
      </c>
      <c r="O179">
        <f>VLOOKUP(J179,GDP!$E$9:$F$312,2,0)</f>
        <v>8032.8</v>
      </c>
      <c r="P179" s="12">
        <f>IFERROR(VLOOKUP(L179,'yield-curve-rates-1990-2021'!A:B,2,0),P178)</f>
        <v>0</v>
      </c>
      <c r="Q179" s="12">
        <f>IFERROR(IF(VLOOKUP(L179,'DX-Y.NYB'!A:E,5,0)="null",Q178,VLOOKUP(L179,'DX-Y.NYB'!A:E,5,0)),Q178)</f>
        <v>87.839995999999999</v>
      </c>
      <c r="R179" s="12">
        <f>IFERROR(VLOOKUP(L179,UNRATE!A:B,2,0),R178)</f>
        <v>5.6</v>
      </c>
      <c r="S179" s="12">
        <f>IFERROR(VLOOKUP(L179,' All Em Total Nonfarm'!A:B,2,0),S178)</f>
        <v>119156</v>
      </c>
      <c r="T179" s="12">
        <f>IFERROR(VLOOKUP(L179,fredgraph!A:B,2,0),T178)</f>
        <v>2.8326699999999998</v>
      </c>
      <c r="U179" s="12">
        <f>IFERROR(VLOOKUP(L179,FEDFUNDS!A:B,2,0),U178)</f>
        <v>5.22</v>
      </c>
      <c r="V179" s="12"/>
      <c r="W179" s="12"/>
      <c r="X179" s="12"/>
    </row>
    <row r="180" spans="1:24" x14ac:dyDescent="0.25">
      <c r="A180" s="1" t="str">
        <f>TEXT(L180,"MM/DD/YYYY")</f>
        <v>06/24/1996</v>
      </c>
      <c r="B180" s="9">
        <v>66.96875</v>
      </c>
      <c r="C180" s="9">
        <v>67.5</v>
      </c>
      <c r="D180" s="9">
        <v>66.15625</v>
      </c>
      <c r="E180" s="9">
        <v>41.8768501281738</v>
      </c>
      <c r="F180" s="10">
        <v>3860400</v>
      </c>
      <c r="G180">
        <f>MONTH(L180)</f>
        <v>6</v>
      </c>
      <c r="H180">
        <f>DAY(L180)</f>
        <v>24</v>
      </c>
      <c r="I180">
        <f>YEAR(L180)</f>
        <v>1996</v>
      </c>
      <c r="J180" t="str">
        <f>VLOOKUP(L180,Convert!D:G,4,0)</f>
        <v>1996Q2</v>
      </c>
      <c r="K180">
        <f>VLOOKUP(J180,GDP_Change!$E$9:$F$311,2,0)</f>
        <v>8.6</v>
      </c>
      <c r="L180" s="1">
        <v>35240</v>
      </c>
      <c r="M180" s="9">
        <v>67.109375</v>
      </c>
      <c r="N180" s="11">
        <f>VLOOKUP(J180,GDP!$E$9:$H$312,4,0)</f>
        <v>2.0880726949227935E-2</v>
      </c>
      <c r="O180">
        <f>VLOOKUP(J180,GDP!$E$9:$F$312,2,0)</f>
        <v>8032.8</v>
      </c>
      <c r="P180" s="12">
        <f>IFERROR(VLOOKUP(L180,'yield-curve-rates-1990-2021'!A:B,2,0),P179)</f>
        <v>0</v>
      </c>
      <c r="Q180" s="12">
        <f>IFERROR(IF(VLOOKUP(L180,'DX-Y.NYB'!A:E,5,0)="null",Q179,VLOOKUP(L180,'DX-Y.NYB'!A:E,5,0)),Q179)</f>
        <v>88.089995999999999</v>
      </c>
      <c r="R180" s="12">
        <f>IFERROR(VLOOKUP(L180,UNRATE!A:B,2,0),R179)</f>
        <v>5.6</v>
      </c>
      <c r="S180" s="12">
        <f>IFERROR(VLOOKUP(L180,' All Em Total Nonfarm'!A:B,2,0),S179)</f>
        <v>119156</v>
      </c>
      <c r="T180" s="12">
        <f>IFERROR(VLOOKUP(L180,fredgraph!A:B,2,0),T179)</f>
        <v>2.8326699999999998</v>
      </c>
      <c r="U180" s="12">
        <f>IFERROR(VLOOKUP(L180,FEDFUNDS!A:B,2,0),U179)</f>
        <v>5.22</v>
      </c>
      <c r="V180" s="12"/>
      <c r="W180" s="12"/>
      <c r="X180" s="12"/>
    </row>
    <row r="181" spans="1:24" x14ac:dyDescent="0.25">
      <c r="A181" s="1" t="str">
        <f>TEXT(L181,"MM/DD/YYYY")</f>
        <v>07/01/1996</v>
      </c>
      <c r="B181" s="9">
        <v>67.28125</v>
      </c>
      <c r="C181" s="9">
        <v>67.703125</v>
      </c>
      <c r="D181" s="9">
        <v>65.375</v>
      </c>
      <c r="E181" s="9">
        <v>40.921352386474602</v>
      </c>
      <c r="F181" s="10">
        <v>2011900</v>
      </c>
      <c r="G181">
        <f>MONTH(L181)</f>
        <v>7</v>
      </c>
      <c r="H181">
        <f>DAY(L181)</f>
        <v>1</v>
      </c>
      <c r="I181">
        <f>YEAR(L181)</f>
        <v>1996</v>
      </c>
      <c r="J181" t="str">
        <f>VLOOKUP(L181,Convert!D:G,4,0)</f>
        <v>1996Q3</v>
      </c>
      <c r="K181">
        <f>VLOOKUP(J181,GDP_Change!$E$9:$F$311,2,0)</f>
        <v>5</v>
      </c>
      <c r="L181" s="1">
        <v>35247</v>
      </c>
      <c r="M181" s="9">
        <v>65.578125</v>
      </c>
      <c r="N181" s="11">
        <f>VLOOKUP(J181,GDP!$E$9:$H$312,4,0)</f>
        <v>1.2274673837267214E-2</v>
      </c>
      <c r="O181">
        <f>VLOOKUP(J181,GDP!$E$9:$F$312,2,0)</f>
        <v>8131.4</v>
      </c>
      <c r="P181" s="12">
        <f>IFERROR(VLOOKUP(L181,'yield-curve-rates-1990-2021'!A:B,2,0),P180)</f>
        <v>0</v>
      </c>
      <c r="Q181" s="12">
        <f>IFERROR(IF(VLOOKUP(L181,'DX-Y.NYB'!A:E,5,0)="null",Q180,VLOOKUP(L181,'DX-Y.NYB'!A:E,5,0)),Q180)</f>
        <v>87.779999000000004</v>
      </c>
      <c r="R181" s="12">
        <f>IFERROR(VLOOKUP(L181,UNRATE!A:B,2,0),R180)</f>
        <v>5.5</v>
      </c>
      <c r="S181" s="12">
        <f>IFERROR(VLOOKUP(L181,' All Em Total Nonfarm'!A:B,2,0),S180)</f>
        <v>120015</v>
      </c>
      <c r="T181" s="12">
        <f>IFERROR(VLOOKUP(L181,fredgraph!A:B,2,0),T180)</f>
        <v>2.8833600000000001</v>
      </c>
      <c r="U181" s="12">
        <f>IFERROR(VLOOKUP(L181,FEDFUNDS!A:B,2,0),U180)</f>
        <v>5.4</v>
      </c>
      <c r="V181" s="12"/>
      <c r="W181" s="12"/>
      <c r="X181" s="12"/>
    </row>
    <row r="182" spans="1:24" x14ac:dyDescent="0.25">
      <c r="A182" s="1" t="str">
        <f>TEXT(L182,"MM/DD/YYYY")</f>
        <v>07/08/1996</v>
      </c>
      <c r="B182" s="9">
        <v>65.625</v>
      </c>
      <c r="C182" s="9">
        <v>65.984375</v>
      </c>
      <c r="D182" s="9">
        <v>63.875</v>
      </c>
      <c r="E182" s="9">
        <v>40.287586212158203</v>
      </c>
      <c r="F182" s="10">
        <v>5690000</v>
      </c>
      <c r="G182">
        <f>MONTH(L182)</f>
        <v>7</v>
      </c>
      <c r="H182">
        <f>DAY(L182)</f>
        <v>8</v>
      </c>
      <c r="I182">
        <f>YEAR(L182)</f>
        <v>1996</v>
      </c>
      <c r="J182" t="str">
        <f>VLOOKUP(L182,Convert!D:G,4,0)</f>
        <v>1996Q3</v>
      </c>
      <c r="K182">
        <f>VLOOKUP(J182,GDP_Change!$E$9:$F$311,2,0)</f>
        <v>5</v>
      </c>
      <c r="L182" s="1">
        <v>35254</v>
      </c>
      <c r="M182" s="9">
        <v>64.5625</v>
      </c>
      <c r="N182" s="11">
        <f>VLOOKUP(J182,GDP!$E$9:$H$312,4,0)</f>
        <v>1.2274673837267214E-2</v>
      </c>
      <c r="O182">
        <f>VLOOKUP(J182,GDP!$E$9:$F$312,2,0)</f>
        <v>8131.4</v>
      </c>
      <c r="P182" s="12">
        <f>IFERROR(VLOOKUP(L182,'yield-curve-rates-1990-2021'!A:B,2,0),P181)</f>
        <v>0</v>
      </c>
      <c r="Q182" s="12">
        <f>IFERROR(IF(VLOOKUP(L182,'DX-Y.NYB'!A:E,5,0)="null",Q181,VLOOKUP(L182,'DX-Y.NYB'!A:E,5,0)),Q181)</f>
        <v>88.089995999999999</v>
      </c>
      <c r="R182" s="12">
        <f>IFERROR(VLOOKUP(L182,UNRATE!A:B,2,0),R181)</f>
        <v>5.5</v>
      </c>
      <c r="S182" s="12">
        <f>IFERROR(VLOOKUP(L182,' All Em Total Nonfarm'!A:B,2,0),S181)</f>
        <v>120015</v>
      </c>
      <c r="T182" s="12">
        <f>IFERROR(VLOOKUP(L182,fredgraph!A:B,2,0),T181)</f>
        <v>2.8833600000000001</v>
      </c>
      <c r="U182" s="12">
        <f>IFERROR(VLOOKUP(L182,FEDFUNDS!A:B,2,0),U181)</f>
        <v>5.4</v>
      </c>
      <c r="V182" s="12"/>
      <c r="W182" s="12"/>
      <c r="X182" s="12"/>
    </row>
    <row r="183" spans="1:24" x14ac:dyDescent="0.25">
      <c r="A183" s="1" t="str">
        <f>TEXT(L183,"MM/DD/YYYY")</f>
        <v>07/15/1996</v>
      </c>
      <c r="B183" s="9">
        <v>64.71875</v>
      </c>
      <c r="C183" s="9">
        <v>64.71875</v>
      </c>
      <c r="D183" s="9">
        <v>60.375</v>
      </c>
      <c r="E183" s="9">
        <v>39.917083740234297</v>
      </c>
      <c r="F183" s="10">
        <v>10081300</v>
      </c>
      <c r="G183">
        <f>MONTH(L183)</f>
        <v>7</v>
      </c>
      <c r="H183">
        <f>DAY(L183)</f>
        <v>15</v>
      </c>
      <c r="I183">
        <f>YEAR(L183)</f>
        <v>1996</v>
      </c>
      <c r="J183" t="str">
        <f>VLOOKUP(L183,Convert!D:G,4,0)</f>
        <v>1996Q3</v>
      </c>
      <c r="K183">
        <f>VLOOKUP(J183,GDP_Change!$E$9:$F$311,2,0)</f>
        <v>5</v>
      </c>
      <c r="L183" s="1">
        <v>35261</v>
      </c>
      <c r="M183" s="9">
        <v>63.96875</v>
      </c>
      <c r="N183" s="11">
        <f>VLOOKUP(J183,GDP!$E$9:$H$312,4,0)</f>
        <v>1.2274673837267214E-2</v>
      </c>
      <c r="O183">
        <f>VLOOKUP(J183,GDP!$E$9:$F$312,2,0)</f>
        <v>8131.4</v>
      </c>
      <c r="P183" s="12">
        <f>IFERROR(VLOOKUP(L183,'yield-curve-rates-1990-2021'!A:B,2,0),P182)</f>
        <v>0</v>
      </c>
      <c r="Q183" s="12">
        <f>IFERROR(IF(VLOOKUP(L183,'DX-Y.NYB'!A:E,5,0)="null",Q182,VLOOKUP(L183,'DX-Y.NYB'!A:E,5,0)),Q182)</f>
        <v>87.809997999999993</v>
      </c>
      <c r="R183" s="12">
        <f>IFERROR(VLOOKUP(L183,UNRATE!A:B,2,0),R182)</f>
        <v>5.5</v>
      </c>
      <c r="S183" s="12">
        <f>IFERROR(VLOOKUP(L183,' All Em Total Nonfarm'!A:B,2,0),S182)</f>
        <v>120015</v>
      </c>
      <c r="T183" s="12">
        <f>IFERROR(VLOOKUP(L183,fredgraph!A:B,2,0),T182)</f>
        <v>2.8833600000000001</v>
      </c>
      <c r="U183" s="12">
        <f>IFERROR(VLOOKUP(L183,FEDFUNDS!A:B,2,0),U182)</f>
        <v>5.4</v>
      </c>
      <c r="V183" s="12"/>
      <c r="W183" s="12"/>
      <c r="X183" s="12"/>
    </row>
    <row r="184" spans="1:24" x14ac:dyDescent="0.25">
      <c r="A184" s="1" t="str">
        <f>TEXT(L184,"MM/DD/YYYY")</f>
        <v>07/22/1996</v>
      </c>
      <c r="B184" s="9">
        <v>63.53125</v>
      </c>
      <c r="C184" s="9">
        <v>63.9375</v>
      </c>
      <c r="D184" s="9">
        <v>61.625</v>
      </c>
      <c r="E184" s="9">
        <v>39.761085510253899</v>
      </c>
      <c r="F184" s="10">
        <v>7095100</v>
      </c>
      <c r="G184">
        <f>MONTH(L184)</f>
        <v>7</v>
      </c>
      <c r="H184">
        <f>DAY(L184)</f>
        <v>22</v>
      </c>
      <c r="I184">
        <f>YEAR(L184)</f>
        <v>1996</v>
      </c>
      <c r="J184" t="str">
        <f>VLOOKUP(L184,Convert!D:G,4,0)</f>
        <v>1996Q3</v>
      </c>
      <c r="K184">
        <f>VLOOKUP(J184,GDP_Change!$E$9:$F$311,2,0)</f>
        <v>5</v>
      </c>
      <c r="L184" s="1">
        <v>35268</v>
      </c>
      <c r="M184" s="9">
        <v>63.71875</v>
      </c>
      <c r="N184" s="11">
        <f>VLOOKUP(J184,GDP!$E$9:$H$312,4,0)</f>
        <v>1.2274673837267214E-2</v>
      </c>
      <c r="O184">
        <f>VLOOKUP(J184,GDP!$E$9:$F$312,2,0)</f>
        <v>8131.4</v>
      </c>
      <c r="P184" s="12">
        <f>IFERROR(VLOOKUP(L184,'yield-curve-rates-1990-2021'!A:B,2,0),P183)</f>
        <v>0</v>
      </c>
      <c r="Q184" s="12">
        <f>IFERROR(IF(VLOOKUP(L184,'DX-Y.NYB'!A:E,5,0)="null",Q183,VLOOKUP(L184,'DX-Y.NYB'!A:E,5,0)),Q183)</f>
        <v>86.309997999999993</v>
      </c>
      <c r="R184" s="12">
        <f>IFERROR(VLOOKUP(L184,UNRATE!A:B,2,0),R183)</f>
        <v>5.5</v>
      </c>
      <c r="S184" s="12">
        <f>IFERROR(VLOOKUP(L184,' All Em Total Nonfarm'!A:B,2,0),S183)</f>
        <v>120015</v>
      </c>
      <c r="T184" s="12">
        <f>IFERROR(VLOOKUP(L184,fredgraph!A:B,2,0),T183)</f>
        <v>2.8833600000000001</v>
      </c>
      <c r="U184" s="12">
        <f>IFERROR(VLOOKUP(L184,FEDFUNDS!A:B,2,0),U183)</f>
        <v>5.4</v>
      </c>
      <c r="V184" s="12"/>
      <c r="W184" s="12"/>
      <c r="X184" s="12"/>
    </row>
    <row r="185" spans="1:24" x14ac:dyDescent="0.25">
      <c r="A185" s="1" t="str">
        <f>TEXT(L185,"MM/DD/YYYY")</f>
        <v>07/29/1996</v>
      </c>
      <c r="B185" s="9">
        <v>63.625</v>
      </c>
      <c r="C185" s="9">
        <v>66.59375</v>
      </c>
      <c r="D185" s="9">
        <v>62.9375</v>
      </c>
      <c r="E185" s="9">
        <v>41.535587310791001</v>
      </c>
      <c r="F185" s="10">
        <v>6200300</v>
      </c>
      <c r="G185">
        <f>MONTH(L185)</f>
        <v>7</v>
      </c>
      <c r="H185">
        <f>DAY(L185)</f>
        <v>29</v>
      </c>
      <c r="I185">
        <f>YEAR(L185)</f>
        <v>1996</v>
      </c>
      <c r="J185" t="str">
        <f>VLOOKUP(L185,Convert!D:G,4,0)</f>
        <v>1996Q3</v>
      </c>
      <c r="K185">
        <f>VLOOKUP(J185,GDP_Change!$E$9:$F$311,2,0)</f>
        <v>5</v>
      </c>
      <c r="L185" s="1">
        <v>35275</v>
      </c>
      <c r="M185" s="9">
        <v>66.5625</v>
      </c>
      <c r="N185" s="11">
        <f>VLOOKUP(J185,GDP!$E$9:$H$312,4,0)</f>
        <v>1.2274673837267214E-2</v>
      </c>
      <c r="O185">
        <f>VLOOKUP(J185,GDP!$E$9:$F$312,2,0)</f>
        <v>8131.4</v>
      </c>
      <c r="P185" s="12">
        <f>IFERROR(VLOOKUP(L185,'yield-curve-rates-1990-2021'!A:B,2,0),P184)</f>
        <v>0</v>
      </c>
      <c r="Q185" s="12">
        <f>IFERROR(IF(VLOOKUP(L185,'DX-Y.NYB'!A:E,5,0)="null",Q184,VLOOKUP(L185,'DX-Y.NYB'!A:E,5,0)),Q184)</f>
        <v>86.330001999999993</v>
      </c>
      <c r="R185" s="12">
        <f>IFERROR(VLOOKUP(L185,UNRATE!A:B,2,0),R184)</f>
        <v>5.5</v>
      </c>
      <c r="S185" s="12">
        <f>IFERROR(VLOOKUP(L185,' All Em Total Nonfarm'!A:B,2,0),S184)</f>
        <v>120015</v>
      </c>
      <c r="T185" s="12">
        <f>IFERROR(VLOOKUP(L185,fredgraph!A:B,2,0),T184)</f>
        <v>2.8833600000000001</v>
      </c>
      <c r="U185" s="12">
        <f>IFERROR(VLOOKUP(L185,FEDFUNDS!A:B,2,0),U184)</f>
        <v>5.4</v>
      </c>
      <c r="V185" s="12"/>
      <c r="W185" s="12"/>
      <c r="X185" s="12"/>
    </row>
    <row r="186" spans="1:24" x14ac:dyDescent="0.25">
      <c r="A186" s="1" t="str">
        <f>TEXT(L186,"MM/DD/YYYY")</f>
        <v>08/05/1996</v>
      </c>
      <c r="B186" s="9">
        <v>66.578125</v>
      </c>
      <c r="C186" s="9">
        <v>66.765625</v>
      </c>
      <c r="D186" s="9">
        <v>65.796875</v>
      </c>
      <c r="E186" s="9">
        <v>41.321102142333899</v>
      </c>
      <c r="F186" s="10">
        <v>3841900</v>
      </c>
      <c r="G186">
        <f>MONTH(L186)</f>
        <v>8</v>
      </c>
      <c r="H186">
        <f>DAY(L186)</f>
        <v>5</v>
      </c>
      <c r="I186">
        <f>YEAR(L186)</f>
        <v>1996</v>
      </c>
      <c r="J186" t="str">
        <f>VLOOKUP(L186,Convert!D:G,4,0)</f>
        <v>1996Q3</v>
      </c>
      <c r="K186">
        <f>VLOOKUP(J186,GDP_Change!$E$9:$F$311,2,0)</f>
        <v>5</v>
      </c>
      <c r="L186" s="1">
        <v>35282</v>
      </c>
      <c r="M186" s="9">
        <v>66.21875</v>
      </c>
      <c r="N186" s="11">
        <f>VLOOKUP(J186,GDP!$E$9:$H$312,4,0)</f>
        <v>1.2274673837267214E-2</v>
      </c>
      <c r="O186">
        <f>VLOOKUP(J186,GDP!$E$9:$F$312,2,0)</f>
        <v>8131.4</v>
      </c>
      <c r="P186" s="12">
        <f>IFERROR(VLOOKUP(L186,'yield-curve-rates-1990-2021'!A:B,2,0),P185)</f>
        <v>0</v>
      </c>
      <c r="Q186" s="12">
        <f>IFERROR(IF(VLOOKUP(L186,'DX-Y.NYB'!A:E,5,0)="null",Q185,VLOOKUP(L186,'DX-Y.NYB'!A:E,5,0)),Q185)</f>
        <v>86.260002</v>
      </c>
      <c r="R186" s="12">
        <f>IFERROR(VLOOKUP(L186,UNRATE!A:B,2,0),R185)</f>
        <v>5.5</v>
      </c>
      <c r="S186" s="12">
        <f>IFERROR(VLOOKUP(L186,' All Em Total Nonfarm'!A:B,2,0),S185)</f>
        <v>120015</v>
      </c>
      <c r="T186" s="12">
        <f>IFERROR(VLOOKUP(L186,fredgraph!A:B,2,0),T185)</f>
        <v>2.8833600000000001</v>
      </c>
      <c r="U186" s="12">
        <f>IFERROR(VLOOKUP(L186,FEDFUNDS!A:B,2,0),U185)</f>
        <v>5.4</v>
      </c>
      <c r="V186" s="12"/>
      <c r="W186" s="12"/>
      <c r="X186" s="12"/>
    </row>
    <row r="187" spans="1:24" x14ac:dyDescent="0.25">
      <c r="A187" s="1" t="str">
        <f>TEXT(L187,"MM/DD/YYYY")</f>
        <v>08/12/1996</v>
      </c>
      <c r="B187" s="9">
        <v>66.25</v>
      </c>
      <c r="C187" s="9">
        <v>66.875</v>
      </c>
      <c r="D187" s="9">
        <v>66</v>
      </c>
      <c r="E187" s="9">
        <v>41.711097717285099</v>
      </c>
      <c r="F187" s="10">
        <v>3210900</v>
      </c>
      <c r="G187">
        <f>MONTH(L187)</f>
        <v>8</v>
      </c>
      <c r="H187">
        <f>DAY(L187)</f>
        <v>12</v>
      </c>
      <c r="I187">
        <f>YEAR(L187)</f>
        <v>1996</v>
      </c>
      <c r="J187" t="str">
        <f>VLOOKUP(L187,Convert!D:G,4,0)</f>
        <v>1996Q3</v>
      </c>
      <c r="K187">
        <f>VLOOKUP(J187,GDP_Change!$E$9:$F$311,2,0)</f>
        <v>5</v>
      </c>
      <c r="L187" s="1">
        <v>35289</v>
      </c>
      <c r="M187" s="9">
        <v>66.84375</v>
      </c>
      <c r="N187" s="11">
        <f>VLOOKUP(J187,GDP!$E$9:$H$312,4,0)</f>
        <v>1.2274673837267214E-2</v>
      </c>
      <c r="O187">
        <f>VLOOKUP(J187,GDP!$E$9:$F$312,2,0)</f>
        <v>8131.4</v>
      </c>
      <c r="P187" s="12">
        <f>IFERROR(VLOOKUP(L187,'yield-curve-rates-1990-2021'!A:B,2,0),P186)</f>
        <v>0</v>
      </c>
      <c r="Q187" s="12">
        <f>IFERROR(IF(VLOOKUP(L187,'DX-Y.NYB'!A:E,5,0)="null",Q186,VLOOKUP(L187,'DX-Y.NYB'!A:E,5,0)),Q186)</f>
        <v>86.360000999999997</v>
      </c>
      <c r="R187" s="12">
        <f>IFERROR(VLOOKUP(L187,UNRATE!A:B,2,0),R186)</f>
        <v>5.5</v>
      </c>
      <c r="S187" s="12">
        <f>IFERROR(VLOOKUP(L187,' All Em Total Nonfarm'!A:B,2,0),S186)</f>
        <v>120015</v>
      </c>
      <c r="T187" s="12">
        <f>IFERROR(VLOOKUP(L187,fredgraph!A:B,2,0),T186)</f>
        <v>2.8833600000000001</v>
      </c>
      <c r="U187" s="12">
        <f>IFERROR(VLOOKUP(L187,FEDFUNDS!A:B,2,0),U186)</f>
        <v>5.4</v>
      </c>
      <c r="V187" s="12"/>
      <c r="W187" s="12"/>
      <c r="X187" s="12"/>
    </row>
    <row r="188" spans="1:24" x14ac:dyDescent="0.25">
      <c r="A188" s="1" t="str">
        <f>TEXT(L188,"MM/DD/YYYY")</f>
        <v>08/19/1996</v>
      </c>
      <c r="B188" s="9">
        <v>66.859375</v>
      </c>
      <c r="C188" s="9">
        <v>67.34375</v>
      </c>
      <c r="D188" s="9">
        <v>66.375</v>
      </c>
      <c r="E188" s="9">
        <v>41.720848083496001</v>
      </c>
      <c r="F188" s="10">
        <v>2690400</v>
      </c>
      <c r="G188">
        <f>MONTH(L188)</f>
        <v>8</v>
      </c>
      <c r="H188">
        <f>DAY(L188)</f>
        <v>19</v>
      </c>
      <c r="I188">
        <f>YEAR(L188)</f>
        <v>1996</v>
      </c>
      <c r="J188" t="str">
        <f>VLOOKUP(L188,Convert!D:G,4,0)</f>
        <v>1996Q3</v>
      </c>
      <c r="K188">
        <f>VLOOKUP(J188,GDP_Change!$E$9:$F$311,2,0)</f>
        <v>5</v>
      </c>
      <c r="L188" s="1">
        <v>35296</v>
      </c>
      <c r="M188" s="9">
        <v>66.859375</v>
      </c>
      <c r="N188" s="11">
        <f>VLOOKUP(J188,GDP!$E$9:$H$312,4,0)</f>
        <v>1.2274673837267214E-2</v>
      </c>
      <c r="O188">
        <f>VLOOKUP(J188,GDP!$E$9:$F$312,2,0)</f>
        <v>8131.4</v>
      </c>
      <c r="P188" s="12">
        <f>IFERROR(VLOOKUP(L188,'yield-curve-rates-1990-2021'!A:B,2,0),P187)</f>
        <v>0</v>
      </c>
      <c r="Q188" s="12">
        <f>IFERROR(IF(VLOOKUP(L188,'DX-Y.NYB'!A:E,5,0)="null",Q187,VLOOKUP(L188,'DX-Y.NYB'!A:E,5,0)),Q187)</f>
        <v>86.660004000000001</v>
      </c>
      <c r="R188" s="12">
        <f>IFERROR(VLOOKUP(L188,UNRATE!A:B,2,0),R187)</f>
        <v>5.5</v>
      </c>
      <c r="S188" s="12">
        <f>IFERROR(VLOOKUP(L188,' All Em Total Nonfarm'!A:B,2,0),S187)</f>
        <v>120015</v>
      </c>
      <c r="T188" s="12">
        <f>IFERROR(VLOOKUP(L188,fredgraph!A:B,2,0),T187)</f>
        <v>2.8833600000000001</v>
      </c>
      <c r="U188" s="12">
        <f>IFERROR(VLOOKUP(L188,FEDFUNDS!A:B,2,0),U187)</f>
        <v>5.4</v>
      </c>
      <c r="V188" s="12"/>
      <c r="W188" s="12"/>
      <c r="X188" s="12"/>
    </row>
    <row r="189" spans="1:24" x14ac:dyDescent="0.25">
      <c r="A189" s="1" t="str">
        <f>TEXT(L189,"MM/DD/YYYY")</f>
        <v>08/26/1996</v>
      </c>
      <c r="B189" s="9">
        <v>66.703125</v>
      </c>
      <c r="C189" s="9">
        <v>67</v>
      </c>
      <c r="D189" s="9">
        <v>65.125</v>
      </c>
      <c r="E189" s="9">
        <v>40.765335083007798</v>
      </c>
      <c r="F189" s="10">
        <v>3582800</v>
      </c>
      <c r="G189">
        <f>MONTH(L189)</f>
        <v>8</v>
      </c>
      <c r="H189">
        <f>DAY(L189)</f>
        <v>26</v>
      </c>
      <c r="I189">
        <f>YEAR(L189)</f>
        <v>1996</v>
      </c>
      <c r="J189" t="str">
        <f>VLOOKUP(L189,Convert!D:G,4,0)</f>
        <v>1996Q3</v>
      </c>
      <c r="K189">
        <f>VLOOKUP(J189,GDP_Change!$E$9:$F$311,2,0)</f>
        <v>5</v>
      </c>
      <c r="L189" s="1">
        <v>35303</v>
      </c>
      <c r="M189" s="9">
        <v>65.328125</v>
      </c>
      <c r="N189" s="11">
        <f>VLOOKUP(J189,GDP!$E$9:$H$312,4,0)</f>
        <v>1.2274673837267214E-2</v>
      </c>
      <c r="O189">
        <f>VLOOKUP(J189,GDP!$E$9:$F$312,2,0)</f>
        <v>8131.4</v>
      </c>
      <c r="P189" s="12">
        <f>IFERROR(VLOOKUP(L189,'yield-curve-rates-1990-2021'!A:B,2,0),P188)</f>
        <v>0</v>
      </c>
      <c r="Q189" s="12">
        <f>IFERROR(IF(VLOOKUP(L189,'DX-Y.NYB'!A:E,5,0)="null",Q188,VLOOKUP(L189,'DX-Y.NYB'!A:E,5,0)),Q188)</f>
        <v>86.199996999999996</v>
      </c>
      <c r="R189" s="12">
        <f>IFERROR(VLOOKUP(L189,UNRATE!A:B,2,0),R188)</f>
        <v>5.5</v>
      </c>
      <c r="S189" s="12">
        <f>IFERROR(VLOOKUP(L189,' All Em Total Nonfarm'!A:B,2,0),S188)</f>
        <v>120015</v>
      </c>
      <c r="T189" s="12">
        <f>IFERROR(VLOOKUP(L189,fredgraph!A:B,2,0),T188)</f>
        <v>2.8833600000000001</v>
      </c>
      <c r="U189" s="12">
        <f>IFERROR(VLOOKUP(L189,FEDFUNDS!A:B,2,0),U188)</f>
        <v>5.4</v>
      </c>
      <c r="V189" s="12"/>
      <c r="W189" s="12"/>
      <c r="X189" s="12"/>
    </row>
    <row r="190" spans="1:24" x14ac:dyDescent="0.25">
      <c r="A190" s="1" t="str">
        <f>TEXT(L190,"MM/DD/YYYY")</f>
        <v>09/02/1996</v>
      </c>
      <c r="B190" s="9">
        <v>64.46875</v>
      </c>
      <c r="C190" s="9">
        <v>66.75</v>
      </c>
      <c r="D190" s="9">
        <v>64.375</v>
      </c>
      <c r="E190" s="9">
        <v>41.145610809326101</v>
      </c>
      <c r="F190" s="10">
        <v>4133700</v>
      </c>
      <c r="G190">
        <f>MONTH(L190)</f>
        <v>9</v>
      </c>
      <c r="H190">
        <f>DAY(L190)</f>
        <v>2</v>
      </c>
      <c r="I190">
        <f>YEAR(L190)</f>
        <v>1996</v>
      </c>
      <c r="J190" t="str">
        <f>VLOOKUP(L190,Convert!D:G,4,0)</f>
        <v>1996Q3</v>
      </c>
      <c r="K190">
        <f>VLOOKUP(J190,GDP_Change!$E$9:$F$311,2,0)</f>
        <v>5</v>
      </c>
      <c r="L190" s="1">
        <v>35310</v>
      </c>
      <c r="M190" s="9">
        <v>65.9375</v>
      </c>
      <c r="N190" s="11">
        <f>VLOOKUP(J190,GDP!$E$9:$H$312,4,0)</f>
        <v>1.2274673837267214E-2</v>
      </c>
      <c r="O190">
        <f>VLOOKUP(J190,GDP!$E$9:$F$312,2,0)</f>
        <v>8131.4</v>
      </c>
      <c r="P190" s="12">
        <f>IFERROR(VLOOKUP(L190,'yield-curve-rates-1990-2021'!A:B,2,0),P189)</f>
        <v>0</v>
      </c>
      <c r="Q190" s="12">
        <f>IFERROR(IF(VLOOKUP(L190,'DX-Y.NYB'!A:E,5,0)="null",Q189,VLOOKUP(L190,'DX-Y.NYB'!A:E,5,0)),Q189)</f>
        <v>86.480002999999996</v>
      </c>
      <c r="R190" s="12">
        <f>IFERROR(VLOOKUP(L190,UNRATE!A:B,2,0),R189)</f>
        <v>5.5</v>
      </c>
      <c r="S190" s="12">
        <f>IFERROR(VLOOKUP(L190,' All Em Total Nonfarm'!A:B,2,0),S189)</f>
        <v>120015</v>
      </c>
      <c r="T190" s="12">
        <f>IFERROR(VLOOKUP(L190,fredgraph!A:B,2,0),T189)</f>
        <v>2.8833600000000001</v>
      </c>
      <c r="U190" s="12">
        <f>IFERROR(VLOOKUP(L190,FEDFUNDS!A:B,2,0),U189)</f>
        <v>5.4</v>
      </c>
      <c r="V190" s="12"/>
      <c r="W190" s="12"/>
      <c r="X190" s="12"/>
    </row>
    <row r="191" spans="1:24" x14ac:dyDescent="0.25">
      <c r="A191" s="1" t="str">
        <f>TEXT(L191,"MM/DD/YYYY")</f>
        <v>09/09/1996</v>
      </c>
      <c r="B191" s="9">
        <v>66.1875</v>
      </c>
      <c r="C191" s="9">
        <v>68.625</v>
      </c>
      <c r="D191" s="9">
        <v>66.078125</v>
      </c>
      <c r="E191" s="9">
        <v>42.783611297607401</v>
      </c>
      <c r="F191" s="10">
        <v>4824700</v>
      </c>
      <c r="G191">
        <f>MONTH(L191)</f>
        <v>9</v>
      </c>
      <c r="H191">
        <f>DAY(L191)</f>
        <v>9</v>
      </c>
      <c r="I191">
        <f>YEAR(L191)</f>
        <v>1996</v>
      </c>
      <c r="J191" t="str">
        <f>VLOOKUP(L191,Convert!D:G,4,0)</f>
        <v>1996Q3</v>
      </c>
      <c r="K191">
        <f>VLOOKUP(J191,GDP_Change!$E$9:$F$311,2,0)</f>
        <v>5</v>
      </c>
      <c r="L191" s="1">
        <v>35317</v>
      </c>
      <c r="M191" s="9">
        <v>68.5625</v>
      </c>
      <c r="N191" s="11">
        <f>VLOOKUP(J191,GDP!$E$9:$H$312,4,0)</f>
        <v>1.2274673837267214E-2</v>
      </c>
      <c r="O191">
        <f>VLOOKUP(J191,GDP!$E$9:$F$312,2,0)</f>
        <v>8131.4</v>
      </c>
      <c r="P191" s="12">
        <f>IFERROR(VLOOKUP(L191,'yield-curve-rates-1990-2021'!A:B,2,0),P190)</f>
        <v>0</v>
      </c>
      <c r="Q191" s="12">
        <f>IFERROR(IF(VLOOKUP(L191,'DX-Y.NYB'!A:E,5,0)="null",Q190,VLOOKUP(L191,'DX-Y.NYB'!A:E,5,0)),Q190)</f>
        <v>87</v>
      </c>
      <c r="R191" s="12">
        <f>IFERROR(VLOOKUP(L191,UNRATE!A:B,2,0),R190)</f>
        <v>5.5</v>
      </c>
      <c r="S191" s="12">
        <f>IFERROR(VLOOKUP(L191,' All Em Total Nonfarm'!A:B,2,0),S190)</f>
        <v>120015</v>
      </c>
      <c r="T191" s="12">
        <f>IFERROR(VLOOKUP(L191,fredgraph!A:B,2,0),T190)</f>
        <v>2.8833600000000001</v>
      </c>
      <c r="U191" s="12">
        <f>IFERROR(VLOOKUP(L191,FEDFUNDS!A:B,2,0),U190)</f>
        <v>5.4</v>
      </c>
      <c r="V191" s="12"/>
      <c r="W191" s="12"/>
      <c r="X191" s="12"/>
    </row>
    <row r="192" spans="1:24" x14ac:dyDescent="0.25">
      <c r="A192" s="1" t="str">
        <f>TEXT(L192,"MM/DD/YYYY")</f>
        <v>09/16/1996</v>
      </c>
      <c r="B192" s="9">
        <v>68.65625</v>
      </c>
      <c r="C192" s="9">
        <v>69.15625</v>
      </c>
      <c r="D192" s="9">
        <v>68.21875</v>
      </c>
      <c r="E192" s="9">
        <v>42.832374572753899</v>
      </c>
      <c r="F192" s="10">
        <v>3408800</v>
      </c>
      <c r="G192">
        <f>MONTH(L192)</f>
        <v>9</v>
      </c>
      <c r="H192">
        <f>DAY(L192)</f>
        <v>16</v>
      </c>
      <c r="I192">
        <f>YEAR(L192)</f>
        <v>1996</v>
      </c>
      <c r="J192" t="str">
        <f>VLOOKUP(L192,Convert!D:G,4,0)</f>
        <v>1996Q3</v>
      </c>
      <c r="K192">
        <f>VLOOKUP(J192,GDP_Change!$E$9:$F$311,2,0)</f>
        <v>5</v>
      </c>
      <c r="L192" s="1">
        <v>35324</v>
      </c>
      <c r="M192" s="9">
        <v>68.640625</v>
      </c>
      <c r="N192" s="11">
        <f>VLOOKUP(J192,GDP!$E$9:$H$312,4,0)</f>
        <v>1.2274673837267214E-2</v>
      </c>
      <c r="O192">
        <f>VLOOKUP(J192,GDP!$E$9:$F$312,2,0)</f>
        <v>8131.4</v>
      </c>
      <c r="P192" s="12">
        <f>IFERROR(VLOOKUP(L192,'yield-curve-rates-1990-2021'!A:B,2,0),P191)</f>
        <v>0</v>
      </c>
      <c r="Q192" s="12">
        <f>IFERROR(IF(VLOOKUP(L192,'DX-Y.NYB'!A:E,5,0)="null",Q191,VLOOKUP(L192,'DX-Y.NYB'!A:E,5,0)),Q191)</f>
        <v>87.510002</v>
      </c>
      <c r="R192" s="12">
        <f>IFERROR(VLOOKUP(L192,UNRATE!A:B,2,0),R191)</f>
        <v>5.5</v>
      </c>
      <c r="S192" s="12">
        <f>IFERROR(VLOOKUP(L192,' All Em Total Nonfarm'!A:B,2,0),S191)</f>
        <v>120015</v>
      </c>
      <c r="T192" s="12">
        <f>IFERROR(VLOOKUP(L192,fredgraph!A:B,2,0),T191)</f>
        <v>2.8833600000000001</v>
      </c>
      <c r="U192" s="12">
        <f>IFERROR(VLOOKUP(L192,FEDFUNDS!A:B,2,0),U191)</f>
        <v>5.4</v>
      </c>
      <c r="V192" s="12"/>
      <c r="W192" s="12"/>
      <c r="X192" s="12"/>
    </row>
    <row r="193" spans="1:24" x14ac:dyDescent="0.25">
      <c r="A193" s="1" t="str">
        <f>TEXT(L193,"MM/DD/YYYY")</f>
        <v>09/23/1996</v>
      </c>
      <c r="B193" s="9">
        <v>68.46875</v>
      </c>
      <c r="C193" s="9">
        <v>69.25</v>
      </c>
      <c r="D193" s="9">
        <v>68.15625</v>
      </c>
      <c r="E193" s="9">
        <v>43.082202911376903</v>
      </c>
      <c r="F193" s="10">
        <v>4270700</v>
      </c>
      <c r="G193">
        <f>MONTH(L193)</f>
        <v>9</v>
      </c>
      <c r="H193">
        <f>DAY(L193)</f>
        <v>23</v>
      </c>
      <c r="I193">
        <f>YEAR(L193)</f>
        <v>1996</v>
      </c>
      <c r="J193" t="str">
        <f>VLOOKUP(L193,Convert!D:G,4,0)</f>
        <v>1996Q3</v>
      </c>
      <c r="K193">
        <f>VLOOKUP(J193,GDP_Change!$E$9:$F$311,2,0)</f>
        <v>5</v>
      </c>
      <c r="L193" s="1">
        <v>35331</v>
      </c>
      <c r="M193" s="9">
        <v>68.6875</v>
      </c>
      <c r="N193" s="11">
        <f>VLOOKUP(J193,GDP!$E$9:$H$312,4,0)</f>
        <v>1.2274673837267214E-2</v>
      </c>
      <c r="O193">
        <f>VLOOKUP(J193,GDP!$E$9:$F$312,2,0)</f>
        <v>8131.4</v>
      </c>
      <c r="P193" s="12">
        <f>IFERROR(VLOOKUP(L193,'yield-curve-rates-1990-2021'!A:B,2,0),P192)</f>
        <v>0</v>
      </c>
      <c r="Q193" s="12">
        <f>IFERROR(IF(VLOOKUP(L193,'DX-Y.NYB'!A:E,5,0)="null",Q192,VLOOKUP(L193,'DX-Y.NYB'!A:E,5,0)),Q192)</f>
        <v>87.43</v>
      </c>
      <c r="R193" s="12">
        <f>IFERROR(VLOOKUP(L193,UNRATE!A:B,2,0),R192)</f>
        <v>5.5</v>
      </c>
      <c r="S193" s="12">
        <f>IFERROR(VLOOKUP(L193,' All Em Total Nonfarm'!A:B,2,0),S192)</f>
        <v>120015</v>
      </c>
      <c r="T193" s="12">
        <f>IFERROR(VLOOKUP(L193,fredgraph!A:B,2,0),T192)</f>
        <v>2.8833600000000001</v>
      </c>
      <c r="U193" s="12">
        <f>IFERROR(VLOOKUP(L193,FEDFUNDS!A:B,2,0),U192)</f>
        <v>5.4</v>
      </c>
      <c r="V193" s="12"/>
      <c r="W193" s="12"/>
      <c r="X193" s="12"/>
    </row>
    <row r="194" spans="1:24" x14ac:dyDescent="0.25">
      <c r="A194" s="1" t="str">
        <f>TEXT(L194,"MM/DD/YYYY")</f>
        <v>09/30/1996</v>
      </c>
      <c r="B194" s="9">
        <v>68.78125</v>
      </c>
      <c r="C194" s="9">
        <v>70.34375</v>
      </c>
      <c r="D194" s="9">
        <v>68.4375</v>
      </c>
      <c r="E194" s="9">
        <v>44.121021270751903</v>
      </c>
      <c r="F194" s="10">
        <v>2844900</v>
      </c>
      <c r="G194">
        <f>MONTH(L194)</f>
        <v>9</v>
      </c>
      <c r="H194">
        <f>DAY(L194)</f>
        <v>30</v>
      </c>
      <c r="I194">
        <f>YEAR(L194)</f>
        <v>1996</v>
      </c>
      <c r="J194" t="str">
        <f>VLOOKUP(L194,Convert!D:G,4,0)</f>
        <v>1996Q3</v>
      </c>
      <c r="K194">
        <f>VLOOKUP(J194,GDP_Change!$E$9:$F$311,2,0)</f>
        <v>5</v>
      </c>
      <c r="L194" s="1">
        <v>35338</v>
      </c>
      <c r="M194" s="9">
        <v>70.34375</v>
      </c>
      <c r="N194" s="11">
        <f>VLOOKUP(J194,GDP!$E$9:$H$312,4,0)</f>
        <v>1.2274673837267214E-2</v>
      </c>
      <c r="O194">
        <f>VLOOKUP(J194,GDP!$E$9:$F$312,2,0)</f>
        <v>8131.4</v>
      </c>
      <c r="P194" s="12">
        <f>IFERROR(VLOOKUP(L194,'yield-curve-rates-1990-2021'!A:B,2,0),P193)</f>
        <v>0</v>
      </c>
      <c r="Q194" s="12">
        <f>IFERROR(IF(VLOOKUP(L194,'DX-Y.NYB'!A:E,5,0)="null",Q193,VLOOKUP(L194,'DX-Y.NYB'!A:E,5,0)),Q193)</f>
        <v>87.940002000000007</v>
      </c>
      <c r="R194" s="12">
        <f>IFERROR(VLOOKUP(L194,UNRATE!A:B,2,0),R193)</f>
        <v>5.5</v>
      </c>
      <c r="S194" s="12">
        <f>IFERROR(VLOOKUP(L194,' All Em Total Nonfarm'!A:B,2,0),S193)</f>
        <v>120015</v>
      </c>
      <c r="T194" s="12">
        <f>IFERROR(VLOOKUP(L194,fredgraph!A:B,2,0),T193)</f>
        <v>2.8833600000000001</v>
      </c>
      <c r="U194" s="12">
        <f>IFERROR(VLOOKUP(L194,FEDFUNDS!A:B,2,0),U193)</f>
        <v>5.4</v>
      </c>
      <c r="V194" s="12"/>
      <c r="W194" s="12"/>
      <c r="X194" s="12"/>
    </row>
    <row r="195" spans="1:24" x14ac:dyDescent="0.25">
      <c r="A195" s="1" t="str">
        <f>TEXT(L195,"MM/DD/YYYY")</f>
        <v>10/07/1996</v>
      </c>
      <c r="B195" s="9">
        <v>70.3125</v>
      </c>
      <c r="C195" s="9">
        <v>70.6875</v>
      </c>
      <c r="D195" s="9">
        <v>69.375</v>
      </c>
      <c r="E195" s="9">
        <v>44.101432800292898</v>
      </c>
      <c r="F195" s="10">
        <v>3043600</v>
      </c>
      <c r="G195">
        <f>MONTH(L195)</f>
        <v>10</v>
      </c>
      <c r="H195">
        <f>DAY(L195)</f>
        <v>7</v>
      </c>
      <c r="I195">
        <f>YEAR(L195)</f>
        <v>1996</v>
      </c>
      <c r="J195" t="str">
        <f>VLOOKUP(L195,Convert!D:G,4,0)</f>
        <v>1996Q4</v>
      </c>
      <c r="K195">
        <f>VLOOKUP(J195,GDP_Change!$E$9:$F$311,2,0)</f>
        <v>6.5</v>
      </c>
      <c r="L195" s="1">
        <v>35345</v>
      </c>
      <c r="M195" s="9">
        <v>70.3125</v>
      </c>
      <c r="N195" s="11">
        <f>VLOOKUP(J195,GDP!$E$9:$H$312,4,0)</f>
        <v>1.5790638758393261E-2</v>
      </c>
      <c r="O195">
        <f>VLOOKUP(J195,GDP!$E$9:$F$312,2,0)</f>
        <v>8259.7999999999993</v>
      </c>
      <c r="P195" s="12">
        <f>IFERROR(VLOOKUP(L195,'yield-curve-rates-1990-2021'!A:B,2,0),P194)</f>
        <v>0</v>
      </c>
      <c r="Q195" s="12">
        <f>IFERROR(IF(VLOOKUP(L195,'DX-Y.NYB'!A:E,5,0)="null",Q194,VLOOKUP(L195,'DX-Y.NYB'!A:E,5,0)),Q194)</f>
        <v>87.970000999999996</v>
      </c>
      <c r="R195" s="12">
        <f>IFERROR(VLOOKUP(L195,UNRATE!A:B,2,0),R194)</f>
        <v>5.5</v>
      </c>
      <c r="S195" s="12">
        <f>IFERROR(VLOOKUP(L195,' All Em Total Nonfarm'!A:B,2,0),S194)</f>
        <v>120015</v>
      </c>
      <c r="T195" s="12">
        <f>IFERROR(VLOOKUP(L195,fredgraph!A:B,2,0),T194)</f>
        <v>2.8833600000000001</v>
      </c>
      <c r="U195" s="12">
        <f>IFERROR(VLOOKUP(L195,FEDFUNDS!A:B,2,0),U194)</f>
        <v>5.4</v>
      </c>
      <c r="V195" s="12"/>
      <c r="W195" s="12"/>
      <c r="X195" s="12"/>
    </row>
    <row r="196" spans="1:24" x14ac:dyDescent="0.25">
      <c r="A196" s="1" t="str">
        <f>TEXT(L196,"MM/DD/YYYY")</f>
        <v>10/14/1996</v>
      </c>
      <c r="B196" s="9">
        <v>70.3125</v>
      </c>
      <c r="C196" s="9">
        <v>71.3125</v>
      </c>
      <c r="D196" s="9">
        <v>69.9375</v>
      </c>
      <c r="E196" s="9">
        <v>44.669853210449197</v>
      </c>
      <c r="F196" s="10">
        <v>3056900</v>
      </c>
      <c r="G196">
        <f>MONTH(L196)</f>
        <v>10</v>
      </c>
      <c r="H196">
        <f>DAY(L196)</f>
        <v>14</v>
      </c>
      <c r="I196">
        <f>YEAR(L196)</f>
        <v>1996</v>
      </c>
      <c r="J196" t="str">
        <f>VLOOKUP(L196,Convert!D:G,4,0)</f>
        <v>1996Q4</v>
      </c>
      <c r="K196">
        <f>VLOOKUP(J196,GDP_Change!$E$9:$F$311,2,0)</f>
        <v>6.5</v>
      </c>
      <c r="L196" s="1">
        <v>35352</v>
      </c>
      <c r="M196" s="9">
        <v>71.21875</v>
      </c>
      <c r="N196" s="11">
        <f>VLOOKUP(J196,GDP!$E$9:$H$312,4,0)</f>
        <v>1.5790638758393261E-2</v>
      </c>
      <c r="O196">
        <f>VLOOKUP(J196,GDP!$E$9:$F$312,2,0)</f>
        <v>8259.7999999999993</v>
      </c>
      <c r="P196" s="12">
        <f>IFERROR(VLOOKUP(L196,'yield-curve-rates-1990-2021'!A:B,2,0),P195)</f>
        <v>0</v>
      </c>
      <c r="Q196" s="12">
        <f>IFERROR(IF(VLOOKUP(L196,'DX-Y.NYB'!A:E,5,0)="null",Q195,VLOOKUP(L196,'DX-Y.NYB'!A:E,5,0)),Q195)</f>
        <v>87.870002999999997</v>
      </c>
      <c r="R196" s="12">
        <f>IFERROR(VLOOKUP(L196,UNRATE!A:B,2,0),R195)</f>
        <v>5.5</v>
      </c>
      <c r="S196" s="12">
        <f>IFERROR(VLOOKUP(L196,' All Em Total Nonfarm'!A:B,2,0),S195)</f>
        <v>120015</v>
      </c>
      <c r="T196" s="12">
        <f>IFERROR(VLOOKUP(L196,fredgraph!A:B,2,0),T195)</f>
        <v>2.8833600000000001</v>
      </c>
      <c r="U196" s="12">
        <f>IFERROR(VLOOKUP(L196,FEDFUNDS!A:B,2,0),U195)</f>
        <v>5.4</v>
      </c>
      <c r="V196" s="12"/>
      <c r="W196" s="12"/>
      <c r="X196" s="12"/>
    </row>
    <row r="197" spans="1:24" x14ac:dyDescent="0.25">
      <c r="A197" s="1" t="str">
        <f>TEXT(L197,"MM/DD/YYYY")</f>
        <v>10/21/1996</v>
      </c>
      <c r="B197" s="9">
        <v>71.28125</v>
      </c>
      <c r="C197" s="9">
        <v>71.625</v>
      </c>
      <c r="D197" s="9">
        <v>70.125</v>
      </c>
      <c r="E197" s="9">
        <v>44.101432800292898</v>
      </c>
      <c r="F197" s="10">
        <v>3411600</v>
      </c>
      <c r="G197">
        <f>MONTH(L197)</f>
        <v>10</v>
      </c>
      <c r="H197">
        <f>DAY(L197)</f>
        <v>21</v>
      </c>
      <c r="I197">
        <f>YEAR(L197)</f>
        <v>1996</v>
      </c>
      <c r="J197" t="str">
        <f>VLOOKUP(L197,Convert!D:G,4,0)</f>
        <v>1996Q4</v>
      </c>
      <c r="K197">
        <f>VLOOKUP(J197,GDP_Change!$E$9:$F$311,2,0)</f>
        <v>6.5</v>
      </c>
      <c r="L197" s="1">
        <v>35359</v>
      </c>
      <c r="M197" s="9">
        <v>70.3125</v>
      </c>
      <c r="N197" s="11">
        <f>VLOOKUP(J197,GDP!$E$9:$H$312,4,0)</f>
        <v>1.5790638758393261E-2</v>
      </c>
      <c r="O197">
        <f>VLOOKUP(J197,GDP!$E$9:$F$312,2,0)</f>
        <v>8259.7999999999993</v>
      </c>
      <c r="P197" s="12">
        <f>IFERROR(VLOOKUP(L197,'yield-curve-rates-1990-2021'!A:B,2,0),P196)</f>
        <v>0</v>
      </c>
      <c r="Q197" s="12">
        <f>IFERROR(IF(VLOOKUP(L197,'DX-Y.NYB'!A:E,5,0)="null",Q196,VLOOKUP(L197,'DX-Y.NYB'!A:E,5,0)),Q196)</f>
        <v>88.129997000000003</v>
      </c>
      <c r="R197" s="12">
        <f>IFERROR(VLOOKUP(L197,UNRATE!A:B,2,0),R196)</f>
        <v>5.5</v>
      </c>
      <c r="S197" s="12">
        <f>IFERROR(VLOOKUP(L197,' All Em Total Nonfarm'!A:B,2,0),S196)</f>
        <v>120015</v>
      </c>
      <c r="T197" s="12">
        <f>IFERROR(VLOOKUP(L197,fredgraph!A:B,2,0),T196)</f>
        <v>2.8833600000000001</v>
      </c>
      <c r="U197" s="12">
        <f>IFERROR(VLOOKUP(L197,FEDFUNDS!A:B,2,0),U196)</f>
        <v>5.4</v>
      </c>
      <c r="V197" s="12"/>
      <c r="W197" s="12"/>
      <c r="X197" s="12"/>
    </row>
    <row r="198" spans="1:24" x14ac:dyDescent="0.25">
      <c r="A198" s="1" t="str">
        <f>TEXT(L198,"MM/DD/YYYY")</f>
        <v>10/28/1996</v>
      </c>
      <c r="B198" s="9">
        <v>70.375</v>
      </c>
      <c r="C198" s="9">
        <v>71.15625</v>
      </c>
      <c r="D198" s="9">
        <v>69.703125</v>
      </c>
      <c r="E198" s="9">
        <v>44.277843475341797</v>
      </c>
      <c r="F198" s="10">
        <v>3834300</v>
      </c>
      <c r="G198">
        <f>MONTH(L198)</f>
        <v>10</v>
      </c>
      <c r="H198">
        <f>DAY(L198)</f>
        <v>28</v>
      </c>
      <c r="I198">
        <f>YEAR(L198)</f>
        <v>1996</v>
      </c>
      <c r="J198" t="str">
        <f>VLOOKUP(L198,Convert!D:G,4,0)</f>
        <v>1996Q4</v>
      </c>
      <c r="K198">
        <f>VLOOKUP(J198,GDP_Change!$E$9:$F$311,2,0)</f>
        <v>6.5</v>
      </c>
      <c r="L198" s="1">
        <v>35366</v>
      </c>
      <c r="M198" s="9">
        <v>70.59375</v>
      </c>
      <c r="N198" s="11">
        <f>VLOOKUP(J198,GDP!$E$9:$H$312,4,0)</f>
        <v>1.5790638758393261E-2</v>
      </c>
      <c r="O198">
        <f>VLOOKUP(J198,GDP!$E$9:$F$312,2,0)</f>
        <v>8259.7999999999993</v>
      </c>
      <c r="P198" s="12">
        <f>IFERROR(VLOOKUP(L198,'yield-curve-rates-1990-2021'!A:B,2,0),P197)</f>
        <v>0</v>
      </c>
      <c r="Q198" s="12">
        <f>IFERROR(IF(VLOOKUP(L198,'DX-Y.NYB'!A:E,5,0)="null",Q197,VLOOKUP(L198,'DX-Y.NYB'!A:E,5,0)),Q197)</f>
        <v>87.620002999999997</v>
      </c>
      <c r="R198" s="12">
        <f>IFERROR(VLOOKUP(L198,UNRATE!A:B,2,0),R197)</f>
        <v>5.5</v>
      </c>
      <c r="S198" s="12">
        <f>IFERROR(VLOOKUP(L198,' All Em Total Nonfarm'!A:B,2,0),S197)</f>
        <v>120015</v>
      </c>
      <c r="T198" s="12">
        <f>IFERROR(VLOOKUP(L198,fredgraph!A:B,2,0),T197)</f>
        <v>2.8833600000000001</v>
      </c>
      <c r="U198" s="12">
        <f>IFERROR(VLOOKUP(L198,FEDFUNDS!A:B,2,0),U197)</f>
        <v>5.4</v>
      </c>
      <c r="V198" s="12"/>
      <c r="W198" s="12"/>
      <c r="X198" s="12"/>
    </row>
    <row r="199" spans="1:24" x14ac:dyDescent="0.25">
      <c r="A199" s="1" t="str">
        <f>TEXT(L199,"MM/DD/YYYY")</f>
        <v>11/04/1996</v>
      </c>
      <c r="B199" s="9">
        <v>70.6875</v>
      </c>
      <c r="C199" s="9">
        <v>73.4375</v>
      </c>
      <c r="D199" s="9">
        <v>70.53125</v>
      </c>
      <c r="E199" s="9">
        <v>46.051700592041001</v>
      </c>
      <c r="F199" s="10">
        <v>6839400</v>
      </c>
      <c r="G199">
        <f>MONTH(L199)</f>
        <v>11</v>
      </c>
      <c r="H199">
        <f>DAY(L199)</f>
        <v>4</v>
      </c>
      <c r="I199">
        <f>YEAR(L199)</f>
        <v>1996</v>
      </c>
      <c r="J199" t="str">
        <f>VLOOKUP(L199,Convert!D:G,4,0)</f>
        <v>1996Q4</v>
      </c>
      <c r="K199">
        <f>VLOOKUP(J199,GDP_Change!$E$9:$F$311,2,0)</f>
        <v>6.5</v>
      </c>
      <c r="L199" s="1">
        <v>35373</v>
      </c>
      <c r="M199" s="9">
        <v>73.421875</v>
      </c>
      <c r="N199" s="11">
        <f>VLOOKUP(J199,GDP!$E$9:$H$312,4,0)</f>
        <v>1.5790638758393261E-2</v>
      </c>
      <c r="O199">
        <f>VLOOKUP(J199,GDP!$E$9:$F$312,2,0)</f>
        <v>8259.7999999999993</v>
      </c>
      <c r="P199" s="12">
        <f>IFERROR(VLOOKUP(L199,'yield-curve-rates-1990-2021'!A:B,2,0),P198)</f>
        <v>0</v>
      </c>
      <c r="Q199" s="12">
        <f>IFERROR(IF(VLOOKUP(L199,'DX-Y.NYB'!A:E,5,0)="null",Q198,VLOOKUP(L199,'DX-Y.NYB'!A:E,5,0)),Q198)</f>
        <v>87.07</v>
      </c>
      <c r="R199" s="12">
        <f>IFERROR(VLOOKUP(L199,UNRATE!A:B,2,0),R198)</f>
        <v>5.5</v>
      </c>
      <c r="S199" s="12">
        <f>IFERROR(VLOOKUP(L199,' All Em Total Nonfarm'!A:B,2,0),S198)</f>
        <v>120015</v>
      </c>
      <c r="T199" s="12">
        <f>IFERROR(VLOOKUP(L199,fredgraph!A:B,2,0),T198)</f>
        <v>2.8833600000000001</v>
      </c>
      <c r="U199" s="12">
        <f>IFERROR(VLOOKUP(L199,FEDFUNDS!A:B,2,0),U198)</f>
        <v>5.4</v>
      </c>
      <c r="V199" s="12"/>
      <c r="W199" s="12"/>
      <c r="X199" s="12"/>
    </row>
    <row r="200" spans="1:24" x14ac:dyDescent="0.25">
      <c r="A200" s="1" t="str">
        <f>TEXT(L200,"MM/DD/YYYY")</f>
        <v>11/11/1996</v>
      </c>
      <c r="B200" s="9">
        <v>73.25</v>
      </c>
      <c r="C200" s="9">
        <v>74.5</v>
      </c>
      <c r="D200" s="9">
        <v>73.015625</v>
      </c>
      <c r="E200" s="9">
        <v>46.4338989257812</v>
      </c>
      <c r="F200" s="10">
        <v>4667400</v>
      </c>
      <c r="G200">
        <f>MONTH(L200)</f>
        <v>11</v>
      </c>
      <c r="H200">
        <f>DAY(L200)</f>
        <v>11</v>
      </c>
      <c r="I200">
        <f>YEAR(L200)</f>
        <v>1996</v>
      </c>
      <c r="J200" t="str">
        <f>VLOOKUP(L200,Convert!D:G,4,0)</f>
        <v>1996Q4</v>
      </c>
      <c r="K200">
        <f>VLOOKUP(J200,GDP_Change!$E$9:$F$311,2,0)</f>
        <v>6.5</v>
      </c>
      <c r="L200" s="1">
        <v>35380</v>
      </c>
      <c r="M200" s="9">
        <v>74.03125</v>
      </c>
      <c r="N200" s="11">
        <f>VLOOKUP(J200,GDP!$E$9:$H$312,4,0)</f>
        <v>1.5790638758393261E-2</v>
      </c>
      <c r="O200">
        <f>VLOOKUP(J200,GDP!$E$9:$F$312,2,0)</f>
        <v>8259.7999999999993</v>
      </c>
      <c r="P200" s="12">
        <f>IFERROR(VLOOKUP(L200,'yield-curve-rates-1990-2021'!A:B,2,0),P199)</f>
        <v>0</v>
      </c>
      <c r="Q200" s="12">
        <f>IFERROR(IF(VLOOKUP(L200,'DX-Y.NYB'!A:E,5,0)="null",Q199,VLOOKUP(L200,'DX-Y.NYB'!A:E,5,0)),Q199)</f>
        <v>86.290001000000004</v>
      </c>
      <c r="R200" s="12">
        <f>IFERROR(VLOOKUP(L200,UNRATE!A:B,2,0),R199)</f>
        <v>5.5</v>
      </c>
      <c r="S200" s="12">
        <f>IFERROR(VLOOKUP(L200,' All Em Total Nonfarm'!A:B,2,0),S199)</f>
        <v>120015</v>
      </c>
      <c r="T200" s="12">
        <f>IFERROR(VLOOKUP(L200,fredgraph!A:B,2,0),T199)</f>
        <v>2.8833600000000001</v>
      </c>
      <c r="U200" s="12">
        <f>IFERROR(VLOOKUP(L200,FEDFUNDS!A:B,2,0),U199)</f>
        <v>5.4</v>
      </c>
      <c r="V200" s="12"/>
      <c r="W200" s="12"/>
      <c r="X200" s="12"/>
    </row>
    <row r="201" spans="1:24" x14ac:dyDescent="0.25">
      <c r="A201" s="1" t="str">
        <f>TEXT(L201,"MM/DD/YYYY")</f>
        <v>11/18/1996</v>
      </c>
      <c r="B201" s="9">
        <v>74.171875</v>
      </c>
      <c r="C201" s="9">
        <v>75.25</v>
      </c>
      <c r="D201" s="9">
        <v>73.734375</v>
      </c>
      <c r="E201" s="9">
        <v>47.149314880371001</v>
      </c>
      <c r="F201" s="10">
        <v>4895600</v>
      </c>
      <c r="G201">
        <f>MONTH(L201)</f>
        <v>11</v>
      </c>
      <c r="H201">
        <f>DAY(L201)</f>
        <v>18</v>
      </c>
      <c r="I201">
        <f>YEAR(L201)</f>
        <v>1996</v>
      </c>
      <c r="J201" t="str">
        <f>VLOOKUP(L201,Convert!D:G,4,0)</f>
        <v>1996Q4</v>
      </c>
      <c r="K201">
        <f>VLOOKUP(J201,GDP_Change!$E$9:$F$311,2,0)</f>
        <v>6.5</v>
      </c>
      <c r="L201" s="1">
        <v>35387</v>
      </c>
      <c r="M201" s="9">
        <v>75.171875</v>
      </c>
      <c r="N201" s="11">
        <f>VLOOKUP(J201,GDP!$E$9:$H$312,4,0)</f>
        <v>1.5790638758393261E-2</v>
      </c>
      <c r="O201">
        <f>VLOOKUP(J201,GDP!$E$9:$F$312,2,0)</f>
        <v>8259.7999999999993</v>
      </c>
      <c r="P201" s="12">
        <f>IFERROR(VLOOKUP(L201,'yield-curve-rates-1990-2021'!A:B,2,0),P200)</f>
        <v>0</v>
      </c>
      <c r="Q201" s="12">
        <f>IFERROR(IF(VLOOKUP(L201,'DX-Y.NYB'!A:E,5,0)="null",Q200,VLOOKUP(L201,'DX-Y.NYB'!A:E,5,0)),Q200)</f>
        <v>86.459998999999996</v>
      </c>
      <c r="R201" s="12">
        <f>IFERROR(VLOOKUP(L201,UNRATE!A:B,2,0),R200)</f>
        <v>5.5</v>
      </c>
      <c r="S201" s="12">
        <f>IFERROR(VLOOKUP(L201,' All Em Total Nonfarm'!A:B,2,0),S200)</f>
        <v>120015</v>
      </c>
      <c r="T201" s="12">
        <f>IFERROR(VLOOKUP(L201,fredgraph!A:B,2,0),T200)</f>
        <v>2.8833600000000001</v>
      </c>
      <c r="U201" s="12">
        <f>IFERROR(VLOOKUP(L201,FEDFUNDS!A:B,2,0),U200)</f>
        <v>5.4</v>
      </c>
      <c r="V201" s="12"/>
      <c r="W201" s="12"/>
      <c r="X201" s="12"/>
    </row>
    <row r="202" spans="1:24" x14ac:dyDescent="0.25">
      <c r="A202" s="1" t="str">
        <f>TEXT(L202,"MM/DD/YYYY")</f>
        <v>11/25/1996</v>
      </c>
      <c r="B202" s="9">
        <v>75.25</v>
      </c>
      <c r="C202" s="9">
        <v>76.6875</v>
      </c>
      <c r="D202" s="9">
        <v>75.078125</v>
      </c>
      <c r="E202" s="9">
        <v>47.678562164306598</v>
      </c>
      <c r="F202" s="10">
        <v>6866000</v>
      </c>
      <c r="G202">
        <f>MONTH(L202)</f>
        <v>11</v>
      </c>
      <c r="H202">
        <f>DAY(L202)</f>
        <v>25</v>
      </c>
      <c r="I202">
        <f>YEAR(L202)</f>
        <v>1996</v>
      </c>
      <c r="J202" t="str">
        <f>VLOOKUP(L202,Convert!D:G,4,0)</f>
        <v>1996Q4</v>
      </c>
      <c r="K202">
        <f>VLOOKUP(J202,GDP_Change!$E$9:$F$311,2,0)</f>
        <v>6.5</v>
      </c>
      <c r="L202" s="1">
        <v>35394</v>
      </c>
      <c r="M202" s="9">
        <v>76.015625</v>
      </c>
      <c r="N202" s="11">
        <f>VLOOKUP(J202,GDP!$E$9:$H$312,4,0)</f>
        <v>1.5790638758393261E-2</v>
      </c>
      <c r="O202">
        <f>VLOOKUP(J202,GDP!$E$9:$F$312,2,0)</f>
        <v>8259.7999999999993</v>
      </c>
      <c r="P202" s="12">
        <f>IFERROR(VLOOKUP(L202,'yield-curve-rates-1990-2021'!A:B,2,0),P201)</f>
        <v>0</v>
      </c>
      <c r="Q202" s="12">
        <f>IFERROR(IF(VLOOKUP(L202,'DX-Y.NYB'!A:E,5,0)="null",Q201,VLOOKUP(L202,'DX-Y.NYB'!A:E,5,0)),Q201)</f>
        <v>87.260002</v>
      </c>
      <c r="R202" s="12">
        <f>IFERROR(VLOOKUP(L202,UNRATE!A:B,2,0),R201)</f>
        <v>5.5</v>
      </c>
      <c r="S202" s="12">
        <f>IFERROR(VLOOKUP(L202,' All Em Total Nonfarm'!A:B,2,0),S201)</f>
        <v>120015</v>
      </c>
      <c r="T202" s="12">
        <f>IFERROR(VLOOKUP(L202,fredgraph!A:B,2,0),T201)</f>
        <v>2.8833600000000001</v>
      </c>
      <c r="U202" s="12">
        <f>IFERROR(VLOOKUP(L202,FEDFUNDS!A:B,2,0),U201)</f>
        <v>5.4</v>
      </c>
      <c r="V202" s="12"/>
      <c r="W202" s="12"/>
      <c r="X202" s="12"/>
    </row>
    <row r="203" spans="1:24" x14ac:dyDescent="0.25">
      <c r="A203" s="1" t="str">
        <f>TEXT(L203,"MM/DD/YYYY")</f>
        <v>12/02/1996</v>
      </c>
      <c r="B203" s="9">
        <v>75.921875</v>
      </c>
      <c r="C203" s="9">
        <v>76.578125</v>
      </c>
      <c r="D203" s="9">
        <v>72.65625</v>
      </c>
      <c r="E203" s="9">
        <v>46.610301971435497</v>
      </c>
      <c r="F203" s="10">
        <v>10593000</v>
      </c>
      <c r="G203">
        <f>MONTH(L203)</f>
        <v>12</v>
      </c>
      <c r="H203">
        <f>DAY(L203)</f>
        <v>2</v>
      </c>
      <c r="I203">
        <f>YEAR(L203)</f>
        <v>1996</v>
      </c>
      <c r="J203" t="str">
        <f>VLOOKUP(L203,Convert!D:G,4,0)</f>
        <v>1996Q4</v>
      </c>
      <c r="K203">
        <f>VLOOKUP(J203,GDP_Change!$E$9:$F$311,2,0)</f>
        <v>6.5</v>
      </c>
      <c r="L203" s="1">
        <v>35401</v>
      </c>
      <c r="M203" s="9">
        <v>74.3125</v>
      </c>
      <c r="N203" s="11">
        <f>VLOOKUP(J203,GDP!$E$9:$H$312,4,0)</f>
        <v>1.5790638758393261E-2</v>
      </c>
      <c r="O203">
        <f>VLOOKUP(J203,GDP!$E$9:$F$312,2,0)</f>
        <v>8259.7999999999993</v>
      </c>
      <c r="P203" s="12">
        <f>IFERROR(VLOOKUP(L203,'yield-curve-rates-1990-2021'!A:B,2,0),P202)</f>
        <v>0</v>
      </c>
      <c r="Q203" s="12">
        <f>IFERROR(IF(VLOOKUP(L203,'DX-Y.NYB'!A:E,5,0)="null",Q202,VLOOKUP(L203,'DX-Y.NYB'!A:E,5,0)),Q202)</f>
        <v>88.599997999999999</v>
      </c>
      <c r="R203" s="12">
        <f>IFERROR(VLOOKUP(L203,UNRATE!A:B,2,0),R202)</f>
        <v>5.5</v>
      </c>
      <c r="S203" s="12">
        <f>IFERROR(VLOOKUP(L203,' All Em Total Nonfarm'!A:B,2,0),S202)</f>
        <v>120015</v>
      </c>
      <c r="T203" s="12">
        <f>IFERROR(VLOOKUP(L203,fredgraph!A:B,2,0),T202)</f>
        <v>2.8833600000000001</v>
      </c>
      <c r="U203" s="12">
        <f>IFERROR(VLOOKUP(L203,FEDFUNDS!A:B,2,0),U202)</f>
        <v>5.4</v>
      </c>
      <c r="V203" s="12"/>
      <c r="W203" s="12"/>
      <c r="X203" s="12"/>
    </row>
    <row r="204" spans="1:24" x14ac:dyDescent="0.25">
      <c r="A204" s="1" t="str">
        <f>TEXT(L204,"MM/DD/YYYY")</f>
        <v>12/09/1996</v>
      </c>
      <c r="B204" s="9">
        <v>74.6875</v>
      </c>
      <c r="C204" s="9">
        <v>75.671875</v>
      </c>
      <c r="D204" s="9">
        <v>72.40625</v>
      </c>
      <c r="E204" s="9">
        <v>45.983089447021399</v>
      </c>
      <c r="F204" s="10">
        <v>9262600</v>
      </c>
      <c r="G204">
        <f>MONTH(L204)</f>
        <v>12</v>
      </c>
      <c r="H204">
        <f>DAY(L204)</f>
        <v>9</v>
      </c>
      <c r="I204">
        <f>YEAR(L204)</f>
        <v>1996</v>
      </c>
      <c r="J204" t="str">
        <f>VLOOKUP(L204,Convert!D:G,4,0)</f>
        <v>1996Q4</v>
      </c>
      <c r="K204">
        <f>VLOOKUP(J204,GDP_Change!$E$9:$F$311,2,0)</f>
        <v>6.5</v>
      </c>
      <c r="L204" s="1">
        <v>35408</v>
      </c>
      <c r="M204" s="9">
        <v>73.3125</v>
      </c>
      <c r="N204" s="11">
        <f>VLOOKUP(J204,GDP!$E$9:$H$312,4,0)</f>
        <v>1.5790638758393261E-2</v>
      </c>
      <c r="O204">
        <f>VLOOKUP(J204,GDP!$E$9:$F$312,2,0)</f>
        <v>8259.7999999999993</v>
      </c>
      <c r="P204" s="12">
        <f>IFERROR(VLOOKUP(L204,'yield-curve-rates-1990-2021'!A:B,2,0),P203)</f>
        <v>0</v>
      </c>
      <c r="Q204" s="12">
        <f>IFERROR(IF(VLOOKUP(L204,'DX-Y.NYB'!A:E,5,0)="null",Q203,VLOOKUP(L204,'DX-Y.NYB'!A:E,5,0)),Q203)</f>
        <v>88.779999000000004</v>
      </c>
      <c r="R204" s="12">
        <f>IFERROR(VLOOKUP(L204,UNRATE!A:B,2,0),R203)</f>
        <v>5.5</v>
      </c>
      <c r="S204" s="12">
        <f>IFERROR(VLOOKUP(L204,' All Em Total Nonfarm'!A:B,2,0),S203)</f>
        <v>120015</v>
      </c>
      <c r="T204" s="12">
        <f>IFERROR(VLOOKUP(L204,fredgraph!A:B,2,0),T203)</f>
        <v>2.8833600000000001</v>
      </c>
      <c r="U204" s="12">
        <f>IFERROR(VLOOKUP(L204,FEDFUNDS!A:B,2,0),U203)</f>
        <v>5.4</v>
      </c>
      <c r="V204" s="12"/>
      <c r="W204" s="12"/>
      <c r="X204" s="12"/>
    </row>
    <row r="205" spans="1:24" x14ac:dyDescent="0.25">
      <c r="A205" s="1" t="str">
        <f>TEXT(L205,"MM/DD/YYYY")</f>
        <v>12/16/1996</v>
      </c>
      <c r="B205" s="9">
        <v>73.5</v>
      </c>
      <c r="C205" s="9">
        <v>75.71875</v>
      </c>
      <c r="D205" s="9">
        <v>71.875</v>
      </c>
      <c r="E205" s="9">
        <v>46.943534851074197</v>
      </c>
      <c r="F205" s="10">
        <v>9333600</v>
      </c>
      <c r="G205">
        <f>MONTH(L205)</f>
        <v>12</v>
      </c>
      <c r="H205">
        <f>DAY(L205)</f>
        <v>16</v>
      </c>
      <c r="I205">
        <f>YEAR(L205)</f>
        <v>1996</v>
      </c>
      <c r="J205" t="str">
        <f>VLOOKUP(L205,Convert!D:G,4,0)</f>
        <v>1996Q4</v>
      </c>
      <c r="K205">
        <f>VLOOKUP(J205,GDP_Change!$E$9:$F$311,2,0)</f>
        <v>6.5</v>
      </c>
      <c r="L205" s="1">
        <v>35415</v>
      </c>
      <c r="M205" s="9">
        <v>74.84375</v>
      </c>
      <c r="N205" s="11">
        <f>VLOOKUP(J205,GDP!$E$9:$H$312,4,0)</f>
        <v>1.5790638758393261E-2</v>
      </c>
      <c r="O205">
        <f>VLOOKUP(J205,GDP!$E$9:$F$312,2,0)</f>
        <v>8259.7999999999993</v>
      </c>
      <c r="P205" s="12">
        <f>IFERROR(VLOOKUP(L205,'yield-curve-rates-1990-2021'!A:B,2,0),P204)</f>
        <v>0</v>
      </c>
      <c r="Q205" s="12">
        <f>IFERROR(IF(VLOOKUP(L205,'DX-Y.NYB'!A:E,5,0)="null",Q204,VLOOKUP(L205,'DX-Y.NYB'!A:E,5,0)),Q204)</f>
        <v>88.470000999999996</v>
      </c>
      <c r="R205" s="12">
        <f>IFERROR(VLOOKUP(L205,UNRATE!A:B,2,0),R204)</f>
        <v>5.5</v>
      </c>
      <c r="S205" s="12">
        <f>IFERROR(VLOOKUP(L205,' All Em Total Nonfarm'!A:B,2,0),S204)</f>
        <v>120015</v>
      </c>
      <c r="T205" s="12">
        <f>IFERROR(VLOOKUP(L205,fredgraph!A:B,2,0),T204)</f>
        <v>2.8833600000000001</v>
      </c>
      <c r="U205" s="12">
        <f>IFERROR(VLOOKUP(L205,FEDFUNDS!A:B,2,0),U204)</f>
        <v>5.4</v>
      </c>
      <c r="V205" s="12"/>
      <c r="W205" s="12"/>
      <c r="X205" s="12"/>
    </row>
    <row r="206" spans="1:24" x14ac:dyDescent="0.25">
      <c r="A206" s="1" t="str">
        <f>TEXT(L206,"MM/DD/YYYY")</f>
        <v>12/23/1996</v>
      </c>
      <c r="B206" s="9">
        <v>75.09375</v>
      </c>
      <c r="C206" s="9">
        <v>76.03125</v>
      </c>
      <c r="D206" s="9">
        <v>74.328125</v>
      </c>
      <c r="E206" s="9">
        <v>47.8242378234863</v>
      </c>
      <c r="F206" s="10">
        <v>3691400</v>
      </c>
      <c r="G206">
        <f>MONTH(L206)</f>
        <v>12</v>
      </c>
      <c r="H206">
        <f>DAY(L206)</f>
        <v>23</v>
      </c>
      <c r="I206">
        <f>YEAR(L206)</f>
        <v>1996</v>
      </c>
      <c r="J206" t="str">
        <f>VLOOKUP(L206,Convert!D:G,4,0)</f>
        <v>1996Q4</v>
      </c>
      <c r="K206">
        <f>VLOOKUP(J206,GDP_Change!$E$9:$F$311,2,0)</f>
        <v>6.5</v>
      </c>
      <c r="L206" s="1">
        <v>35422</v>
      </c>
      <c r="M206" s="9">
        <v>75.875</v>
      </c>
      <c r="N206" s="11">
        <f>VLOOKUP(J206,GDP!$E$9:$H$312,4,0)</f>
        <v>1.5790638758393261E-2</v>
      </c>
      <c r="O206">
        <f>VLOOKUP(J206,GDP!$E$9:$F$312,2,0)</f>
        <v>8259.7999999999993</v>
      </c>
      <c r="P206" s="12">
        <f>IFERROR(VLOOKUP(L206,'yield-curve-rates-1990-2021'!A:B,2,0),P205)</f>
        <v>0</v>
      </c>
      <c r="Q206" s="12">
        <f>IFERROR(IF(VLOOKUP(L206,'DX-Y.NYB'!A:E,5,0)="null",Q205,VLOOKUP(L206,'DX-Y.NYB'!A:E,5,0)),Q205)</f>
        <v>88.699996999999996</v>
      </c>
      <c r="R206" s="12">
        <f>IFERROR(VLOOKUP(L206,UNRATE!A:B,2,0),R205)</f>
        <v>5.5</v>
      </c>
      <c r="S206" s="12">
        <f>IFERROR(VLOOKUP(L206,' All Em Total Nonfarm'!A:B,2,0),S205)</f>
        <v>120015</v>
      </c>
      <c r="T206" s="12">
        <f>IFERROR(VLOOKUP(L206,fredgraph!A:B,2,0),T205)</f>
        <v>2.8833600000000001</v>
      </c>
      <c r="U206" s="12">
        <f>IFERROR(VLOOKUP(L206,FEDFUNDS!A:B,2,0),U205)</f>
        <v>5.4</v>
      </c>
      <c r="V206" s="12"/>
      <c r="W206" s="12"/>
      <c r="X206" s="12"/>
    </row>
    <row r="207" spans="1:24" x14ac:dyDescent="0.25">
      <c r="A207" s="1" t="str">
        <f>TEXT(L207,"MM/DD/YYYY")</f>
        <v>12/30/1996</v>
      </c>
      <c r="B207" s="9">
        <v>76.125</v>
      </c>
      <c r="C207" s="9">
        <v>76.125</v>
      </c>
      <c r="D207" s="9">
        <v>72.75</v>
      </c>
      <c r="E207" s="9">
        <v>47.3318061828613</v>
      </c>
      <c r="F207" s="10">
        <v>6227300</v>
      </c>
      <c r="G207">
        <f>MONTH(L207)</f>
        <v>12</v>
      </c>
      <c r="H207">
        <f>DAY(L207)</f>
        <v>30</v>
      </c>
      <c r="I207">
        <f>YEAR(L207)</f>
        <v>1996</v>
      </c>
      <c r="J207" t="str">
        <f>VLOOKUP(L207,Convert!D:G,4,0)</f>
        <v>1996Q4</v>
      </c>
      <c r="K207">
        <f>VLOOKUP(J207,GDP_Change!$E$9:$F$311,2,0)</f>
        <v>6.5</v>
      </c>
      <c r="L207" s="1">
        <v>35429</v>
      </c>
      <c r="M207" s="9">
        <v>75.09375</v>
      </c>
      <c r="N207" s="11">
        <f>VLOOKUP(J207,GDP!$E$9:$H$312,4,0)</f>
        <v>1.5790638758393261E-2</v>
      </c>
      <c r="O207">
        <f>VLOOKUP(J207,GDP!$E$9:$F$312,2,0)</f>
        <v>8259.7999999999993</v>
      </c>
      <c r="P207" s="12">
        <f>IFERROR(VLOOKUP(L207,'yield-curve-rates-1990-2021'!A:B,2,0),P206)</f>
        <v>0</v>
      </c>
      <c r="Q207" s="12">
        <f>IFERROR(IF(VLOOKUP(L207,'DX-Y.NYB'!A:E,5,0)="null",Q206,VLOOKUP(L207,'DX-Y.NYB'!A:E,5,0)),Q206)</f>
        <v>88.860000999999997</v>
      </c>
      <c r="R207" s="12">
        <f>IFERROR(VLOOKUP(L207,UNRATE!A:B,2,0),R206)</f>
        <v>5.5</v>
      </c>
      <c r="S207" s="12">
        <f>IFERROR(VLOOKUP(L207,' All Em Total Nonfarm'!A:B,2,0),S206)</f>
        <v>120015</v>
      </c>
      <c r="T207" s="12">
        <f>IFERROR(VLOOKUP(L207,fredgraph!A:B,2,0),T206)</f>
        <v>2.8833600000000001</v>
      </c>
      <c r="U207" s="12">
        <f>IFERROR(VLOOKUP(L207,FEDFUNDS!A:B,2,0),U206)</f>
        <v>5.4</v>
      </c>
      <c r="V207" s="12"/>
      <c r="W207" s="12"/>
      <c r="X207" s="12"/>
    </row>
    <row r="208" spans="1:24" x14ac:dyDescent="0.25">
      <c r="A208" s="1" t="str">
        <f>TEXT(L208,"MM/DD/YYYY")</f>
        <v>01/06/1997</v>
      </c>
      <c r="B208" s="9">
        <v>75.09375</v>
      </c>
      <c r="C208" s="9">
        <v>76.25</v>
      </c>
      <c r="D208" s="9">
        <v>74.125</v>
      </c>
      <c r="E208" s="9">
        <v>47.981792449951101</v>
      </c>
      <c r="F208" s="10">
        <v>7900500</v>
      </c>
      <c r="G208">
        <f>MONTH(L208)</f>
        <v>1</v>
      </c>
      <c r="H208">
        <f>DAY(L208)</f>
        <v>6</v>
      </c>
      <c r="I208">
        <f>YEAR(L208)</f>
        <v>1997</v>
      </c>
      <c r="J208" t="str">
        <f>VLOOKUP(L208,Convert!D:G,4,0)</f>
        <v>1997Q1</v>
      </c>
      <c r="K208">
        <f>VLOOKUP(J208,GDP_Change!$E$9:$F$311,2,0)</f>
        <v>5.0999999999999996</v>
      </c>
      <c r="L208" s="1">
        <v>35436</v>
      </c>
      <c r="M208" s="9">
        <v>76.125</v>
      </c>
      <c r="N208" s="11">
        <f>VLOOKUP(J208,GDP!$E$9:$H$312,4,0)</f>
        <v>1.2457928763408566E-2</v>
      </c>
      <c r="O208">
        <f>VLOOKUP(J208,GDP!$E$9:$F$312,2,0)</f>
        <v>8362.7000000000007</v>
      </c>
      <c r="P208" s="12">
        <f>IFERROR(VLOOKUP(L208,'yield-curve-rates-1990-2021'!A:B,2,0),P207)</f>
        <v>0</v>
      </c>
      <c r="Q208" s="12">
        <f>IFERROR(IF(VLOOKUP(L208,'DX-Y.NYB'!A:E,5,0)="null",Q207,VLOOKUP(L208,'DX-Y.NYB'!A:E,5,0)),Q207)</f>
        <v>89.110000999999997</v>
      </c>
      <c r="R208" s="12">
        <f>IFERROR(VLOOKUP(L208,UNRATE!A:B,2,0),R207)</f>
        <v>5.5</v>
      </c>
      <c r="S208" s="12">
        <f>IFERROR(VLOOKUP(L208,' All Em Total Nonfarm'!A:B,2,0),S207)</f>
        <v>120015</v>
      </c>
      <c r="T208" s="12">
        <f>IFERROR(VLOOKUP(L208,fredgraph!A:B,2,0),T207)</f>
        <v>2.8833600000000001</v>
      </c>
      <c r="U208" s="12">
        <f>IFERROR(VLOOKUP(L208,FEDFUNDS!A:B,2,0),U207)</f>
        <v>5.4</v>
      </c>
      <c r="V208" s="12"/>
      <c r="W208" s="12"/>
      <c r="X208" s="12"/>
    </row>
    <row r="209" spans="1:24" x14ac:dyDescent="0.25">
      <c r="A209" s="1" t="str">
        <f>TEXT(L209,"MM/DD/YYYY")</f>
        <v>01/13/1997</v>
      </c>
      <c r="B209" s="9">
        <v>76.5</v>
      </c>
      <c r="C209" s="9">
        <v>77.75</v>
      </c>
      <c r="D209" s="9">
        <v>75.640625</v>
      </c>
      <c r="E209" s="9">
        <v>48.887855529785099</v>
      </c>
      <c r="F209" s="10">
        <v>7972100</v>
      </c>
      <c r="G209">
        <f>MONTH(L209)</f>
        <v>1</v>
      </c>
      <c r="H209">
        <f>DAY(L209)</f>
        <v>13</v>
      </c>
      <c r="I209">
        <f>YEAR(L209)</f>
        <v>1997</v>
      </c>
      <c r="J209" t="str">
        <f>VLOOKUP(L209,Convert!D:G,4,0)</f>
        <v>1997Q1</v>
      </c>
      <c r="K209">
        <f>VLOOKUP(J209,GDP_Change!$E$9:$F$311,2,0)</f>
        <v>5.0999999999999996</v>
      </c>
      <c r="L209" s="1">
        <v>35443</v>
      </c>
      <c r="M209" s="9">
        <v>77.5625</v>
      </c>
      <c r="N209" s="11">
        <f>VLOOKUP(J209,GDP!$E$9:$H$312,4,0)</f>
        <v>1.2457928763408566E-2</v>
      </c>
      <c r="O209">
        <f>VLOOKUP(J209,GDP!$E$9:$F$312,2,0)</f>
        <v>8362.7000000000007</v>
      </c>
      <c r="P209" s="12">
        <f>IFERROR(VLOOKUP(L209,'yield-curve-rates-1990-2021'!A:B,2,0),P208)</f>
        <v>0</v>
      </c>
      <c r="Q209" s="12">
        <f>IFERROR(IF(VLOOKUP(L209,'DX-Y.NYB'!A:E,5,0)="null",Q208,VLOOKUP(L209,'DX-Y.NYB'!A:E,5,0)),Q208)</f>
        <v>89.949996999999996</v>
      </c>
      <c r="R209" s="12">
        <f>IFERROR(VLOOKUP(L209,UNRATE!A:B,2,0),R208)</f>
        <v>5.5</v>
      </c>
      <c r="S209" s="12">
        <f>IFERROR(VLOOKUP(L209,' All Em Total Nonfarm'!A:B,2,0),S208)</f>
        <v>120015</v>
      </c>
      <c r="T209" s="12">
        <f>IFERROR(VLOOKUP(L209,fredgraph!A:B,2,0),T208)</f>
        <v>2.8833600000000001</v>
      </c>
      <c r="U209" s="12">
        <f>IFERROR(VLOOKUP(L209,FEDFUNDS!A:B,2,0),U208)</f>
        <v>5.4</v>
      </c>
      <c r="V209" s="12"/>
      <c r="W209" s="12"/>
      <c r="X209" s="12"/>
    </row>
    <row r="210" spans="1:24" x14ac:dyDescent="0.25">
      <c r="A210" s="1" t="str">
        <f>TEXT(L210,"MM/DD/YYYY")</f>
        <v>01/20/1997</v>
      </c>
      <c r="B210" s="9">
        <v>77.75</v>
      </c>
      <c r="C210" s="9">
        <v>79.6875</v>
      </c>
      <c r="D210" s="9">
        <v>76.75</v>
      </c>
      <c r="E210" s="9">
        <v>48.375728607177699</v>
      </c>
      <c r="F210" s="10">
        <v>10654400</v>
      </c>
      <c r="G210">
        <f>MONTH(L210)</f>
        <v>1</v>
      </c>
      <c r="H210">
        <f>DAY(L210)</f>
        <v>20</v>
      </c>
      <c r="I210">
        <f>YEAR(L210)</f>
        <v>1997</v>
      </c>
      <c r="J210" t="str">
        <f>VLOOKUP(L210,Convert!D:G,4,0)</f>
        <v>1997Q1</v>
      </c>
      <c r="K210">
        <f>VLOOKUP(J210,GDP_Change!$E$9:$F$311,2,0)</f>
        <v>5.0999999999999996</v>
      </c>
      <c r="L210" s="1">
        <v>35450</v>
      </c>
      <c r="M210" s="9">
        <v>76.75</v>
      </c>
      <c r="N210" s="11">
        <f>VLOOKUP(J210,GDP!$E$9:$H$312,4,0)</f>
        <v>1.2457928763408566E-2</v>
      </c>
      <c r="O210">
        <f>VLOOKUP(J210,GDP!$E$9:$F$312,2,0)</f>
        <v>8362.7000000000007</v>
      </c>
      <c r="P210" s="12">
        <f>IFERROR(VLOOKUP(L210,'yield-curve-rates-1990-2021'!A:B,2,0),P209)</f>
        <v>0</v>
      </c>
      <c r="Q210" s="12">
        <f>IFERROR(IF(VLOOKUP(L210,'DX-Y.NYB'!A:E,5,0)="null",Q209,VLOOKUP(L210,'DX-Y.NYB'!A:E,5,0)),Q209)</f>
        <v>91.550003000000004</v>
      </c>
      <c r="R210" s="12">
        <f>IFERROR(VLOOKUP(L210,UNRATE!A:B,2,0),R209)</f>
        <v>5.5</v>
      </c>
      <c r="S210" s="12">
        <f>IFERROR(VLOOKUP(L210,' All Em Total Nonfarm'!A:B,2,0),S209)</f>
        <v>120015</v>
      </c>
      <c r="T210" s="12">
        <f>IFERROR(VLOOKUP(L210,fredgraph!A:B,2,0),T209)</f>
        <v>2.8833600000000001</v>
      </c>
      <c r="U210" s="12">
        <f>IFERROR(VLOOKUP(L210,FEDFUNDS!A:B,2,0),U209)</f>
        <v>5.4</v>
      </c>
      <c r="V210" s="12"/>
      <c r="W210" s="12"/>
      <c r="X210" s="12"/>
    </row>
    <row r="211" spans="1:24" x14ac:dyDescent="0.25">
      <c r="A211" s="1" t="str">
        <f>TEXT(L211,"MM/DD/YYYY")</f>
        <v>01/27/1997</v>
      </c>
      <c r="B211" s="9">
        <v>76.875</v>
      </c>
      <c r="C211" s="9">
        <v>79.40625</v>
      </c>
      <c r="D211" s="9">
        <v>76</v>
      </c>
      <c r="E211" s="9">
        <v>49.419647216796797</v>
      </c>
      <c r="F211" s="10">
        <v>12941600</v>
      </c>
      <c r="G211">
        <f>MONTH(L211)</f>
        <v>1</v>
      </c>
      <c r="H211">
        <f>DAY(L211)</f>
        <v>27</v>
      </c>
      <c r="I211">
        <f>YEAR(L211)</f>
        <v>1997</v>
      </c>
      <c r="J211" t="str">
        <f>VLOOKUP(L211,Convert!D:G,4,0)</f>
        <v>1997Q1</v>
      </c>
      <c r="K211">
        <f>VLOOKUP(J211,GDP_Change!$E$9:$F$311,2,0)</f>
        <v>5.0999999999999996</v>
      </c>
      <c r="L211" s="1">
        <v>35457</v>
      </c>
      <c r="M211" s="9">
        <v>78.40625</v>
      </c>
      <c r="N211" s="11">
        <f>VLOOKUP(J211,GDP!$E$9:$H$312,4,0)</f>
        <v>1.2457928763408566E-2</v>
      </c>
      <c r="O211">
        <f>VLOOKUP(J211,GDP!$E$9:$F$312,2,0)</f>
        <v>8362.7000000000007</v>
      </c>
      <c r="P211" s="12">
        <f>IFERROR(VLOOKUP(L211,'yield-curve-rates-1990-2021'!A:B,2,0),P210)</f>
        <v>0</v>
      </c>
      <c r="Q211" s="12">
        <f>IFERROR(IF(VLOOKUP(L211,'DX-Y.NYB'!A:E,5,0)="null",Q210,VLOOKUP(L211,'DX-Y.NYB'!A:E,5,0)),Q210)</f>
        <v>92.769997000000004</v>
      </c>
      <c r="R211" s="12">
        <f>IFERROR(VLOOKUP(L211,UNRATE!A:B,2,0),R210)</f>
        <v>5.5</v>
      </c>
      <c r="S211" s="12">
        <f>IFERROR(VLOOKUP(L211,' All Em Total Nonfarm'!A:B,2,0),S210)</f>
        <v>120015</v>
      </c>
      <c r="T211" s="12">
        <f>IFERROR(VLOOKUP(L211,fredgraph!A:B,2,0),T210)</f>
        <v>2.8833600000000001</v>
      </c>
      <c r="U211" s="12">
        <f>IFERROR(VLOOKUP(L211,FEDFUNDS!A:B,2,0),U210)</f>
        <v>5.4</v>
      </c>
      <c r="V211" s="12"/>
      <c r="W211" s="12"/>
      <c r="X211" s="12"/>
    </row>
    <row r="212" spans="1:24" x14ac:dyDescent="0.25">
      <c r="A212" s="1" t="str">
        <f>TEXT(L212,"MM/DD/YYYY")</f>
        <v>02/03/1997</v>
      </c>
      <c r="B212" s="9">
        <v>78.71875</v>
      </c>
      <c r="C212" s="9">
        <v>79.46875</v>
      </c>
      <c r="D212" s="9">
        <v>77.125</v>
      </c>
      <c r="E212" s="9">
        <v>49.931789398193303</v>
      </c>
      <c r="F212" s="10">
        <v>8468600</v>
      </c>
      <c r="G212">
        <f>MONTH(L212)</f>
        <v>2</v>
      </c>
      <c r="H212">
        <f>DAY(L212)</f>
        <v>3</v>
      </c>
      <c r="I212">
        <f>YEAR(L212)</f>
        <v>1997</v>
      </c>
      <c r="J212" t="str">
        <f>VLOOKUP(L212,Convert!D:G,4,0)</f>
        <v>1997Q1</v>
      </c>
      <c r="K212">
        <f>VLOOKUP(J212,GDP_Change!$E$9:$F$311,2,0)</f>
        <v>5.0999999999999996</v>
      </c>
      <c r="L212" s="1">
        <v>35464</v>
      </c>
      <c r="M212" s="9">
        <v>79.21875</v>
      </c>
      <c r="N212" s="11">
        <f>VLOOKUP(J212,GDP!$E$9:$H$312,4,0)</f>
        <v>1.2457928763408566E-2</v>
      </c>
      <c r="O212">
        <f>VLOOKUP(J212,GDP!$E$9:$F$312,2,0)</f>
        <v>8362.7000000000007</v>
      </c>
      <c r="P212" s="12">
        <f>IFERROR(VLOOKUP(L212,'yield-curve-rates-1990-2021'!A:B,2,0),P211)</f>
        <v>0</v>
      </c>
      <c r="Q212" s="12">
        <f>IFERROR(IF(VLOOKUP(L212,'DX-Y.NYB'!A:E,5,0)="null",Q211,VLOOKUP(L212,'DX-Y.NYB'!A:E,5,0)),Q211)</f>
        <v>93.089995999999999</v>
      </c>
      <c r="R212" s="12">
        <f>IFERROR(VLOOKUP(L212,UNRATE!A:B,2,0),R211)</f>
        <v>5.5</v>
      </c>
      <c r="S212" s="12">
        <f>IFERROR(VLOOKUP(L212,' All Em Total Nonfarm'!A:B,2,0),S211)</f>
        <v>120015</v>
      </c>
      <c r="T212" s="12">
        <f>IFERROR(VLOOKUP(L212,fredgraph!A:B,2,0),T211)</f>
        <v>2.8833600000000001</v>
      </c>
      <c r="U212" s="12">
        <f>IFERROR(VLOOKUP(L212,FEDFUNDS!A:B,2,0),U211)</f>
        <v>5.4</v>
      </c>
      <c r="V212" s="12"/>
      <c r="W212" s="12"/>
      <c r="X212" s="12"/>
    </row>
    <row r="213" spans="1:24" x14ac:dyDescent="0.25">
      <c r="A213" s="1" t="str">
        <f>TEXT(L213,"MM/DD/YYYY")</f>
        <v>02/10/1997</v>
      </c>
      <c r="B213" s="9">
        <v>79.25</v>
      </c>
      <c r="C213" s="9">
        <v>81.5625</v>
      </c>
      <c r="D213" s="9">
        <v>78.125</v>
      </c>
      <c r="E213" s="9">
        <v>51.172710418701101</v>
      </c>
      <c r="F213" s="10">
        <v>8227400</v>
      </c>
      <c r="G213">
        <f>MONTH(L213)</f>
        <v>2</v>
      </c>
      <c r="H213">
        <f>DAY(L213)</f>
        <v>10</v>
      </c>
      <c r="I213">
        <f>YEAR(L213)</f>
        <v>1997</v>
      </c>
      <c r="J213" t="str">
        <f>VLOOKUP(L213,Convert!D:G,4,0)</f>
        <v>1997Q1</v>
      </c>
      <c r="K213">
        <f>VLOOKUP(J213,GDP_Change!$E$9:$F$311,2,0)</f>
        <v>5.0999999999999996</v>
      </c>
      <c r="L213" s="1">
        <v>35471</v>
      </c>
      <c r="M213" s="9">
        <v>81.1875</v>
      </c>
      <c r="N213" s="11">
        <f>VLOOKUP(J213,GDP!$E$9:$H$312,4,0)</f>
        <v>1.2457928763408566E-2</v>
      </c>
      <c r="O213">
        <f>VLOOKUP(J213,GDP!$E$9:$F$312,2,0)</f>
        <v>8362.7000000000007</v>
      </c>
      <c r="P213" s="12">
        <f>IFERROR(VLOOKUP(L213,'yield-curve-rates-1990-2021'!A:B,2,0),P212)</f>
        <v>0</v>
      </c>
      <c r="Q213" s="12">
        <f>IFERROR(IF(VLOOKUP(L213,'DX-Y.NYB'!A:E,5,0)="null",Q212,VLOOKUP(L213,'DX-Y.NYB'!A:E,5,0)),Q212)</f>
        <v>93.519997000000004</v>
      </c>
      <c r="R213" s="12">
        <f>IFERROR(VLOOKUP(L213,UNRATE!A:B,2,0),R212)</f>
        <v>5.5</v>
      </c>
      <c r="S213" s="12">
        <f>IFERROR(VLOOKUP(L213,' All Em Total Nonfarm'!A:B,2,0),S212)</f>
        <v>120015</v>
      </c>
      <c r="T213" s="12">
        <f>IFERROR(VLOOKUP(L213,fredgraph!A:B,2,0),T212)</f>
        <v>2.8833600000000001</v>
      </c>
      <c r="U213" s="12">
        <f>IFERROR(VLOOKUP(L213,FEDFUNDS!A:B,2,0),U212)</f>
        <v>5.4</v>
      </c>
      <c r="V213" s="12"/>
      <c r="W213" s="12"/>
      <c r="X213" s="12"/>
    </row>
    <row r="214" spans="1:24" x14ac:dyDescent="0.25">
      <c r="A214" s="1" t="str">
        <f>TEXT(L214,"MM/DD/YYYY")</f>
        <v>02/17/1997</v>
      </c>
      <c r="B214" s="9">
        <v>81.34375</v>
      </c>
      <c r="C214" s="9">
        <v>82</v>
      </c>
      <c r="D214" s="9">
        <v>80.140625</v>
      </c>
      <c r="E214" s="9">
        <v>50.660606384277301</v>
      </c>
      <c r="F214" s="10">
        <v>4519500</v>
      </c>
      <c r="G214">
        <f>MONTH(L214)</f>
        <v>2</v>
      </c>
      <c r="H214">
        <f>DAY(L214)</f>
        <v>17</v>
      </c>
      <c r="I214">
        <f>YEAR(L214)</f>
        <v>1997</v>
      </c>
      <c r="J214" t="str">
        <f>VLOOKUP(L214,Convert!D:G,4,0)</f>
        <v>1997Q1</v>
      </c>
      <c r="K214">
        <f>VLOOKUP(J214,GDP_Change!$E$9:$F$311,2,0)</f>
        <v>5.0999999999999996</v>
      </c>
      <c r="L214" s="1">
        <v>35478</v>
      </c>
      <c r="M214" s="9">
        <v>80.375</v>
      </c>
      <c r="N214" s="11">
        <f>VLOOKUP(J214,GDP!$E$9:$H$312,4,0)</f>
        <v>1.2457928763408566E-2</v>
      </c>
      <c r="O214">
        <f>VLOOKUP(J214,GDP!$E$9:$F$312,2,0)</f>
        <v>8362.7000000000007</v>
      </c>
      <c r="P214" s="12">
        <f>IFERROR(VLOOKUP(L214,'yield-curve-rates-1990-2021'!A:B,2,0),P213)</f>
        <v>0</v>
      </c>
      <c r="Q214" s="12">
        <f>IFERROR(IF(VLOOKUP(L214,'DX-Y.NYB'!A:E,5,0)="null",Q213,VLOOKUP(L214,'DX-Y.NYB'!A:E,5,0)),Q213)</f>
        <v>95.239998</v>
      </c>
      <c r="R214" s="12">
        <f>IFERROR(VLOOKUP(L214,UNRATE!A:B,2,0),R213)</f>
        <v>5.5</v>
      </c>
      <c r="S214" s="12">
        <f>IFERROR(VLOOKUP(L214,' All Em Total Nonfarm'!A:B,2,0),S213)</f>
        <v>120015</v>
      </c>
      <c r="T214" s="12">
        <f>IFERROR(VLOOKUP(L214,fredgraph!A:B,2,0),T213)</f>
        <v>2.8833600000000001</v>
      </c>
      <c r="U214" s="12">
        <f>IFERROR(VLOOKUP(L214,FEDFUNDS!A:B,2,0),U213)</f>
        <v>5.4</v>
      </c>
      <c r="V214" s="12"/>
      <c r="W214" s="12"/>
      <c r="X214" s="12"/>
    </row>
    <row r="215" spans="1:24" x14ac:dyDescent="0.25">
      <c r="A215" s="1" t="str">
        <f>TEXT(L215,"MM/DD/YYYY")</f>
        <v>02/24/1997</v>
      </c>
      <c r="B215" s="9">
        <v>79.96875</v>
      </c>
      <c r="C215" s="9">
        <v>81.53125</v>
      </c>
      <c r="D215" s="9">
        <v>79.0625</v>
      </c>
      <c r="E215" s="9">
        <v>49.892417907714801</v>
      </c>
      <c r="F215" s="10">
        <v>8813300</v>
      </c>
      <c r="G215">
        <f>MONTH(L215)</f>
        <v>2</v>
      </c>
      <c r="H215">
        <f>DAY(L215)</f>
        <v>24</v>
      </c>
      <c r="I215">
        <f>YEAR(L215)</f>
        <v>1997</v>
      </c>
      <c r="J215" t="str">
        <f>VLOOKUP(L215,Convert!D:G,4,0)</f>
        <v>1997Q1</v>
      </c>
      <c r="K215">
        <f>VLOOKUP(J215,GDP_Change!$E$9:$F$311,2,0)</f>
        <v>5.0999999999999996</v>
      </c>
      <c r="L215" s="1">
        <v>35485</v>
      </c>
      <c r="M215" s="9">
        <v>79.15625</v>
      </c>
      <c r="N215" s="11">
        <f>VLOOKUP(J215,GDP!$E$9:$H$312,4,0)</f>
        <v>1.2457928763408566E-2</v>
      </c>
      <c r="O215">
        <f>VLOOKUP(J215,GDP!$E$9:$F$312,2,0)</f>
        <v>8362.7000000000007</v>
      </c>
      <c r="P215" s="12">
        <f>IFERROR(VLOOKUP(L215,'yield-curve-rates-1990-2021'!A:B,2,0),P214)</f>
        <v>0</v>
      </c>
      <c r="Q215" s="12">
        <f>IFERROR(IF(VLOOKUP(L215,'DX-Y.NYB'!A:E,5,0)="null",Q214,VLOOKUP(L215,'DX-Y.NYB'!A:E,5,0)),Q214)</f>
        <v>94.290001000000004</v>
      </c>
      <c r="R215" s="12">
        <f>IFERROR(VLOOKUP(L215,UNRATE!A:B,2,0),R214)</f>
        <v>5.5</v>
      </c>
      <c r="S215" s="12">
        <f>IFERROR(VLOOKUP(L215,' All Em Total Nonfarm'!A:B,2,0),S214)</f>
        <v>120015</v>
      </c>
      <c r="T215" s="12">
        <f>IFERROR(VLOOKUP(L215,fredgraph!A:B,2,0),T214)</f>
        <v>2.8833600000000001</v>
      </c>
      <c r="U215" s="12">
        <f>IFERROR(VLOOKUP(L215,FEDFUNDS!A:B,2,0),U214)</f>
        <v>5.4</v>
      </c>
      <c r="V215" s="12"/>
      <c r="W215" s="12"/>
      <c r="X215" s="12"/>
    </row>
    <row r="216" spans="1:24" x14ac:dyDescent="0.25">
      <c r="A216" s="1" t="str">
        <f>TEXT(L216,"MM/DD/YYYY")</f>
        <v>03/03/1997</v>
      </c>
      <c r="B216" s="9">
        <v>78.75</v>
      </c>
      <c r="C216" s="9">
        <v>81.15625</v>
      </c>
      <c r="D216" s="9">
        <v>78.6875</v>
      </c>
      <c r="E216" s="9">
        <v>50.956043243408203</v>
      </c>
      <c r="F216" s="10">
        <v>7331700</v>
      </c>
      <c r="G216">
        <f>MONTH(L216)</f>
        <v>3</v>
      </c>
      <c r="H216">
        <f>DAY(L216)</f>
        <v>3</v>
      </c>
      <c r="I216">
        <f>YEAR(L216)</f>
        <v>1997</v>
      </c>
      <c r="J216" t="str">
        <f>VLOOKUP(L216,Convert!D:G,4,0)</f>
        <v>1997Q1</v>
      </c>
      <c r="K216">
        <f>VLOOKUP(J216,GDP_Change!$E$9:$F$311,2,0)</f>
        <v>5.0999999999999996</v>
      </c>
      <c r="L216" s="1">
        <v>35492</v>
      </c>
      <c r="M216" s="9">
        <v>80.84375</v>
      </c>
      <c r="N216" s="11">
        <f>VLOOKUP(J216,GDP!$E$9:$H$312,4,0)</f>
        <v>1.2457928763408566E-2</v>
      </c>
      <c r="O216">
        <f>VLOOKUP(J216,GDP!$E$9:$F$312,2,0)</f>
        <v>8362.7000000000007</v>
      </c>
      <c r="P216" s="12">
        <f>IFERROR(VLOOKUP(L216,'yield-curve-rates-1990-2021'!A:B,2,0),P215)</f>
        <v>0</v>
      </c>
      <c r="Q216" s="12">
        <f>IFERROR(IF(VLOOKUP(L216,'DX-Y.NYB'!A:E,5,0)="null",Q215,VLOOKUP(L216,'DX-Y.NYB'!A:E,5,0)),Q215)</f>
        <v>95.389999000000003</v>
      </c>
      <c r="R216" s="12">
        <f>IFERROR(VLOOKUP(L216,UNRATE!A:B,2,0),R215)</f>
        <v>5.5</v>
      </c>
      <c r="S216" s="12">
        <f>IFERROR(VLOOKUP(L216,' All Em Total Nonfarm'!A:B,2,0),S215)</f>
        <v>120015</v>
      </c>
      <c r="T216" s="12">
        <f>IFERROR(VLOOKUP(L216,fredgraph!A:B,2,0),T215)</f>
        <v>2.8833600000000001</v>
      </c>
      <c r="U216" s="12">
        <f>IFERROR(VLOOKUP(L216,FEDFUNDS!A:B,2,0),U215)</f>
        <v>5.4</v>
      </c>
      <c r="V216" s="12"/>
      <c r="W216" s="12"/>
      <c r="X216" s="12"/>
    </row>
    <row r="217" spans="1:24" x14ac:dyDescent="0.25">
      <c r="A217" s="1" t="str">
        <f>TEXT(L217,"MM/DD/YYYY")</f>
        <v>03/10/1997</v>
      </c>
      <c r="B217" s="9">
        <v>80.9375</v>
      </c>
      <c r="C217" s="9">
        <v>81.796875</v>
      </c>
      <c r="D217" s="9">
        <v>79.0625</v>
      </c>
      <c r="E217" s="9">
        <v>50.227245330810497</v>
      </c>
      <c r="F217" s="10">
        <v>6911900</v>
      </c>
      <c r="G217">
        <f>MONTH(L217)</f>
        <v>3</v>
      </c>
      <c r="H217">
        <f>DAY(L217)</f>
        <v>10</v>
      </c>
      <c r="I217">
        <f>YEAR(L217)</f>
        <v>1997</v>
      </c>
      <c r="J217" t="str">
        <f>VLOOKUP(L217,Convert!D:G,4,0)</f>
        <v>1997Q1</v>
      </c>
      <c r="K217">
        <f>VLOOKUP(J217,GDP_Change!$E$9:$F$311,2,0)</f>
        <v>5.0999999999999996</v>
      </c>
      <c r="L217" s="1">
        <v>35499</v>
      </c>
      <c r="M217" s="9">
        <v>79.6875</v>
      </c>
      <c r="N217" s="11">
        <f>VLOOKUP(J217,GDP!$E$9:$H$312,4,0)</f>
        <v>1.2457928763408566E-2</v>
      </c>
      <c r="O217">
        <f>VLOOKUP(J217,GDP!$E$9:$F$312,2,0)</f>
        <v>8362.7000000000007</v>
      </c>
      <c r="P217" s="12">
        <f>IFERROR(VLOOKUP(L217,'yield-curve-rates-1990-2021'!A:B,2,0),P216)</f>
        <v>0</v>
      </c>
      <c r="Q217" s="12">
        <f>IFERROR(IF(VLOOKUP(L217,'DX-Y.NYB'!A:E,5,0)="null",Q216,VLOOKUP(L217,'DX-Y.NYB'!A:E,5,0)),Q216)</f>
        <v>95.580001999999993</v>
      </c>
      <c r="R217" s="12">
        <f>IFERROR(VLOOKUP(L217,UNRATE!A:B,2,0),R216)</f>
        <v>5.5</v>
      </c>
      <c r="S217" s="12">
        <f>IFERROR(VLOOKUP(L217,' All Em Total Nonfarm'!A:B,2,0),S216)</f>
        <v>120015</v>
      </c>
      <c r="T217" s="12">
        <f>IFERROR(VLOOKUP(L217,fredgraph!A:B,2,0),T216)</f>
        <v>2.8833600000000001</v>
      </c>
      <c r="U217" s="12">
        <f>IFERROR(VLOOKUP(L217,FEDFUNDS!A:B,2,0),U216)</f>
        <v>5.4</v>
      </c>
      <c r="V217" s="12"/>
      <c r="W217" s="12"/>
      <c r="X217" s="12"/>
    </row>
    <row r="218" spans="1:24" x14ac:dyDescent="0.25">
      <c r="A218" s="1" t="str">
        <f>TEXT(L218,"MM/DD/YYYY")</f>
        <v>03/17/1997</v>
      </c>
      <c r="B218" s="9">
        <v>79.25</v>
      </c>
      <c r="C218" s="9">
        <v>80.109375</v>
      </c>
      <c r="D218" s="9">
        <v>77.875</v>
      </c>
      <c r="E218" s="9">
        <v>49.439380645751903</v>
      </c>
      <c r="F218" s="10">
        <v>10494800</v>
      </c>
      <c r="G218">
        <f>MONTH(L218)</f>
        <v>3</v>
      </c>
      <c r="H218">
        <f>DAY(L218)</f>
        <v>17</v>
      </c>
      <c r="I218">
        <f>YEAR(L218)</f>
        <v>1997</v>
      </c>
      <c r="J218" t="str">
        <f>VLOOKUP(L218,Convert!D:G,4,0)</f>
        <v>1997Q1</v>
      </c>
      <c r="K218">
        <f>VLOOKUP(J218,GDP_Change!$E$9:$F$311,2,0)</f>
        <v>5.0999999999999996</v>
      </c>
      <c r="L218" s="1">
        <v>35506</v>
      </c>
      <c r="M218" s="9">
        <v>78.4375</v>
      </c>
      <c r="N218" s="11">
        <f>VLOOKUP(J218,GDP!$E$9:$H$312,4,0)</f>
        <v>1.2457928763408566E-2</v>
      </c>
      <c r="O218">
        <f>VLOOKUP(J218,GDP!$E$9:$F$312,2,0)</f>
        <v>8362.7000000000007</v>
      </c>
      <c r="P218" s="12">
        <f>IFERROR(VLOOKUP(L218,'yield-curve-rates-1990-2021'!A:B,2,0),P217)</f>
        <v>0</v>
      </c>
      <c r="Q218" s="12">
        <f>IFERROR(IF(VLOOKUP(L218,'DX-Y.NYB'!A:E,5,0)="null",Q217,VLOOKUP(L218,'DX-Y.NYB'!A:E,5,0)),Q217)</f>
        <v>95.68</v>
      </c>
      <c r="R218" s="12">
        <f>IFERROR(VLOOKUP(L218,UNRATE!A:B,2,0),R217)</f>
        <v>5.5</v>
      </c>
      <c r="S218" s="12">
        <f>IFERROR(VLOOKUP(L218,' All Em Total Nonfarm'!A:B,2,0),S217)</f>
        <v>120015</v>
      </c>
      <c r="T218" s="12">
        <f>IFERROR(VLOOKUP(L218,fredgraph!A:B,2,0),T217)</f>
        <v>2.8833600000000001</v>
      </c>
      <c r="U218" s="12">
        <f>IFERROR(VLOOKUP(L218,FEDFUNDS!A:B,2,0),U217)</f>
        <v>5.4</v>
      </c>
      <c r="V218" s="12"/>
      <c r="W218" s="12"/>
      <c r="X218" s="12"/>
    </row>
    <row r="219" spans="1:24" x14ac:dyDescent="0.25">
      <c r="A219" s="1" t="str">
        <f>TEXT(L219,"MM/DD/YYYY")</f>
        <v>03/24/1997</v>
      </c>
      <c r="B219" s="9">
        <v>78.5</v>
      </c>
      <c r="C219" s="9">
        <v>79.96875</v>
      </c>
      <c r="D219" s="9">
        <v>76.15625</v>
      </c>
      <c r="E219" s="9">
        <v>48.719165802001903</v>
      </c>
      <c r="F219" s="10">
        <v>8505200</v>
      </c>
      <c r="G219">
        <f>MONTH(L219)</f>
        <v>3</v>
      </c>
      <c r="H219">
        <f>DAY(L219)</f>
        <v>24</v>
      </c>
      <c r="I219">
        <f>YEAR(L219)</f>
        <v>1997</v>
      </c>
      <c r="J219" t="str">
        <f>VLOOKUP(L219,Convert!D:G,4,0)</f>
        <v>1997Q1</v>
      </c>
      <c r="K219">
        <f>VLOOKUP(J219,GDP_Change!$E$9:$F$311,2,0)</f>
        <v>5.0999999999999996</v>
      </c>
      <c r="L219" s="1">
        <v>35513</v>
      </c>
      <c r="M219" s="9">
        <v>77</v>
      </c>
      <c r="N219" s="11">
        <f>VLOOKUP(J219,GDP!$E$9:$H$312,4,0)</f>
        <v>1.2457928763408566E-2</v>
      </c>
      <c r="O219">
        <f>VLOOKUP(J219,GDP!$E$9:$F$312,2,0)</f>
        <v>8362.7000000000007</v>
      </c>
      <c r="P219" s="12">
        <f>IFERROR(VLOOKUP(L219,'yield-curve-rates-1990-2021'!A:B,2,0),P218)</f>
        <v>0</v>
      </c>
      <c r="Q219" s="12">
        <f>IFERROR(IF(VLOOKUP(L219,'DX-Y.NYB'!A:E,5,0)="null",Q218,VLOOKUP(L219,'DX-Y.NYB'!A:E,5,0)),Q218)</f>
        <v>95.25</v>
      </c>
      <c r="R219" s="12">
        <f>IFERROR(VLOOKUP(L219,UNRATE!A:B,2,0),R218)</f>
        <v>5.5</v>
      </c>
      <c r="S219" s="12">
        <f>IFERROR(VLOOKUP(L219,' All Em Total Nonfarm'!A:B,2,0),S218)</f>
        <v>120015</v>
      </c>
      <c r="T219" s="12">
        <f>IFERROR(VLOOKUP(L219,fredgraph!A:B,2,0),T218)</f>
        <v>2.8833600000000001</v>
      </c>
      <c r="U219" s="12">
        <f>IFERROR(VLOOKUP(L219,FEDFUNDS!A:B,2,0),U218)</f>
        <v>5.4</v>
      </c>
      <c r="V219" s="12"/>
      <c r="W219" s="12"/>
      <c r="X219" s="12"/>
    </row>
    <row r="220" spans="1:24" x14ac:dyDescent="0.25">
      <c r="A220" s="1" t="str">
        <f>TEXT(L220,"MM/DD/YYYY")</f>
        <v>03/31/1997</v>
      </c>
      <c r="B220" s="9">
        <v>76.90625</v>
      </c>
      <c r="C220" s="9">
        <v>77.125</v>
      </c>
      <c r="D220" s="9">
        <v>74.15625</v>
      </c>
      <c r="E220" s="9">
        <v>47.9876098632812</v>
      </c>
      <c r="F220" s="10">
        <v>16145200</v>
      </c>
      <c r="G220">
        <f>MONTH(L220)</f>
        <v>3</v>
      </c>
      <c r="H220">
        <f>DAY(L220)</f>
        <v>31</v>
      </c>
      <c r="I220">
        <f>YEAR(L220)</f>
        <v>1997</v>
      </c>
      <c r="J220" t="str">
        <f>VLOOKUP(L220,Convert!D:G,4,0)</f>
        <v>1997Q1</v>
      </c>
      <c r="K220">
        <f>VLOOKUP(J220,GDP_Change!$E$9:$F$311,2,0)</f>
        <v>5.0999999999999996</v>
      </c>
      <c r="L220" s="1">
        <v>35520</v>
      </c>
      <c r="M220" s="9">
        <v>75.84375</v>
      </c>
      <c r="N220" s="11">
        <f>VLOOKUP(J220,GDP!$E$9:$H$312,4,0)</f>
        <v>1.2457928763408566E-2</v>
      </c>
      <c r="O220">
        <f>VLOOKUP(J220,GDP!$E$9:$F$312,2,0)</f>
        <v>8362.7000000000007</v>
      </c>
      <c r="P220" s="12">
        <f>IFERROR(VLOOKUP(L220,'yield-curve-rates-1990-2021'!A:B,2,0),P219)</f>
        <v>0</v>
      </c>
      <c r="Q220" s="12">
        <f>IFERROR(IF(VLOOKUP(L220,'DX-Y.NYB'!A:E,5,0)="null",Q219,VLOOKUP(L220,'DX-Y.NYB'!A:E,5,0)),Q219)</f>
        <v>94.720000999999996</v>
      </c>
      <c r="R220" s="12">
        <f>IFERROR(VLOOKUP(L220,UNRATE!A:B,2,0),R219)</f>
        <v>5.5</v>
      </c>
      <c r="S220" s="12">
        <f>IFERROR(VLOOKUP(L220,' All Em Total Nonfarm'!A:B,2,0),S219)</f>
        <v>120015</v>
      </c>
      <c r="T220" s="12">
        <f>IFERROR(VLOOKUP(L220,fredgraph!A:B,2,0),T219)</f>
        <v>2.8833600000000001</v>
      </c>
      <c r="U220" s="12">
        <f>IFERROR(VLOOKUP(L220,FEDFUNDS!A:B,2,0),U219)</f>
        <v>5.4</v>
      </c>
      <c r="V220" s="12"/>
      <c r="W220" s="12"/>
      <c r="X220" s="12"/>
    </row>
    <row r="221" spans="1:24" x14ac:dyDescent="0.25">
      <c r="A221" s="1" t="str">
        <f>TEXT(L221,"MM/DD/YYYY")</f>
        <v>04/07/1997</v>
      </c>
      <c r="B221" s="9">
        <v>76.1875</v>
      </c>
      <c r="C221" s="9">
        <v>77.046875</v>
      </c>
      <c r="D221" s="9">
        <v>73.375</v>
      </c>
      <c r="E221" s="9">
        <v>46.425609588622997</v>
      </c>
      <c r="F221" s="10">
        <v>13090200</v>
      </c>
      <c r="G221">
        <f>MONTH(L221)</f>
        <v>4</v>
      </c>
      <c r="H221">
        <f>DAY(L221)</f>
        <v>7</v>
      </c>
      <c r="I221">
        <f>YEAR(L221)</f>
        <v>1997</v>
      </c>
      <c r="J221" t="str">
        <f>VLOOKUP(L221,Convert!D:G,4,0)</f>
        <v>1997Q2</v>
      </c>
      <c r="K221">
        <f>VLOOKUP(J221,GDP_Change!$E$9:$F$311,2,0)</f>
        <v>7.7</v>
      </c>
      <c r="L221" s="1">
        <v>35527</v>
      </c>
      <c r="M221" s="9">
        <v>73.375</v>
      </c>
      <c r="N221" s="11">
        <f>VLOOKUP(J221,GDP!$E$9:$H$312,4,0)</f>
        <v>1.8666220239874409E-2</v>
      </c>
      <c r="O221">
        <f>VLOOKUP(J221,GDP!$E$9:$F$312,2,0)</f>
        <v>8518.7999999999993</v>
      </c>
      <c r="P221" s="12">
        <f>IFERROR(VLOOKUP(L221,'yield-curve-rates-1990-2021'!A:B,2,0),P220)</f>
        <v>0</v>
      </c>
      <c r="Q221" s="12">
        <f>IFERROR(IF(VLOOKUP(L221,'DX-Y.NYB'!A:E,5,0)="null",Q220,VLOOKUP(L221,'DX-Y.NYB'!A:E,5,0)),Q220)</f>
        <v>96.150002000000001</v>
      </c>
      <c r="R221" s="12">
        <f>IFERROR(VLOOKUP(L221,UNRATE!A:B,2,0),R220)</f>
        <v>5.5</v>
      </c>
      <c r="S221" s="12">
        <f>IFERROR(VLOOKUP(L221,' All Em Total Nonfarm'!A:B,2,0),S220)</f>
        <v>120015</v>
      </c>
      <c r="T221" s="12">
        <f>IFERROR(VLOOKUP(L221,fredgraph!A:B,2,0),T220)</f>
        <v>2.8833600000000001</v>
      </c>
      <c r="U221" s="12">
        <f>IFERROR(VLOOKUP(L221,FEDFUNDS!A:B,2,0),U220)</f>
        <v>5.4</v>
      </c>
      <c r="V221" s="12"/>
      <c r="W221" s="12"/>
      <c r="X221" s="12"/>
    </row>
    <row r="222" spans="1:24" x14ac:dyDescent="0.25">
      <c r="A222" s="1" t="str">
        <f>TEXT(L222,"MM/DD/YYYY")</f>
        <v>04/14/1997</v>
      </c>
      <c r="B222" s="9">
        <v>73.734375</v>
      </c>
      <c r="C222" s="9">
        <v>77</v>
      </c>
      <c r="D222" s="9">
        <v>73.3125</v>
      </c>
      <c r="E222" s="9">
        <v>48.442367553710902</v>
      </c>
      <c r="F222" s="10">
        <v>12110300</v>
      </c>
      <c r="G222">
        <f>MONTH(L222)</f>
        <v>4</v>
      </c>
      <c r="H222">
        <f>DAY(L222)</f>
        <v>14</v>
      </c>
      <c r="I222">
        <f>YEAR(L222)</f>
        <v>1997</v>
      </c>
      <c r="J222" t="str">
        <f>VLOOKUP(L222,Convert!D:G,4,0)</f>
        <v>1997Q2</v>
      </c>
      <c r="K222">
        <f>VLOOKUP(J222,GDP_Change!$E$9:$F$311,2,0)</f>
        <v>7.7</v>
      </c>
      <c r="L222" s="1">
        <v>35534</v>
      </c>
      <c r="M222" s="9">
        <v>76.5625</v>
      </c>
      <c r="N222" s="11">
        <f>VLOOKUP(J222,GDP!$E$9:$H$312,4,0)</f>
        <v>1.8666220239874409E-2</v>
      </c>
      <c r="O222">
        <f>VLOOKUP(J222,GDP!$E$9:$F$312,2,0)</f>
        <v>8518.7999999999993</v>
      </c>
      <c r="P222" s="12">
        <f>IFERROR(VLOOKUP(L222,'yield-curve-rates-1990-2021'!A:B,2,0),P221)</f>
        <v>0</v>
      </c>
      <c r="Q222" s="12">
        <f>IFERROR(IF(VLOOKUP(L222,'DX-Y.NYB'!A:E,5,0)="null",Q221,VLOOKUP(L222,'DX-Y.NYB'!A:E,5,0)),Q221)</f>
        <v>96.940002000000007</v>
      </c>
      <c r="R222" s="12">
        <f>IFERROR(VLOOKUP(L222,UNRATE!A:B,2,0),R221)</f>
        <v>5.5</v>
      </c>
      <c r="S222" s="12">
        <f>IFERROR(VLOOKUP(L222,' All Em Total Nonfarm'!A:B,2,0),S221)</f>
        <v>120015</v>
      </c>
      <c r="T222" s="12">
        <f>IFERROR(VLOOKUP(L222,fredgraph!A:B,2,0),T221)</f>
        <v>2.8833600000000001</v>
      </c>
      <c r="U222" s="12">
        <f>IFERROR(VLOOKUP(L222,FEDFUNDS!A:B,2,0),U221)</f>
        <v>5.4</v>
      </c>
      <c r="V222" s="12"/>
      <c r="W222" s="12"/>
      <c r="X222" s="12"/>
    </row>
    <row r="223" spans="1:24" x14ac:dyDescent="0.25">
      <c r="A223" s="1" t="str">
        <f>TEXT(L223,"MM/DD/YYYY")</f>
        <v>04/21/1997</v>
      </c>
      <c r="B223" s="9">
        <v>76.75</v>
      </c>
      <c r="C223" s="9">
        <v>78.28125</v>
      </c>
      <c r="D223" s="9">
        <v>75.46875</v>
      </c>
      <c r="E223" s="9">
        <v>48.422615051269503</v>
      </c>
      <c r="F223" s="10">
        <v>12368200</v>
      </c>
      <c r="G223">
        <f>MONTH(L223)</f>
        <v>4</v>
      </c>
      <c r="H223">
        <f>DAY(L223)</f>
        <v>21</v>
      </c>
      <c r="I223">
        <f>YEAR(L223)</f>
        <v>1997</v>
      </c>
      <c r="J223" t="str">
        <f>VLOOKUP(L223,Convert!D:G,4,0)</f>
        <v>1997Q2</v>
      </c>
      <c r="K223">
        <f>VLOOKUP(J223,GDP_Change!$E$9:$F$311,2,0)</f>
        <v>7.7</v>
      </c>
      <c r="L223" s="1">
        <v>35541</v>
      </c>
      <c r="M223" s="9">
        <v>76.53125</v>
      </c>
      <c r="N223" s="11">
        <f>VLOOKUP(J223,GDP!$E$9:$H$312,4,0)</f>
        <v>1.8666220239874409E-2</v>
      </c>
      <c r="O223">
        <f>VLOOKUP(J223,GDP!$E$9:$F$312,2,0)</f>
        <v>8518.7999999999993</v>
      </c>
      <c r="P223" s="12">
        <f>IFERROR(VLOOKUP(L223,'yield-curve-rates-1990-2021'!A:B,2,0),P222)</f>
        <v>0</v>
      </c>
      <c r="Q223" s="12">
        <f>IFERROR(IF(VLOOKUP(L223,'DX-Y.NYB'!A:E,5,0)="null",Q222,VLOOKUP(L223,'DX-Y.NYB'!A:E,5,0)),Q222)</f>
        <v>95.800003000000004</v>
      </c>
      <c r="R223" s="12">
        <f>IFERROR(VLOOKUP(L223,UNRATE!A:B,2,0),R222)</f>
        <v>5.5</v>
      </c>
      <c r="S223" s="12">
        <f>IFERROR(VLOOKUP(L223,' All Em Total Nonfarm'!A:B,2,0),S222)</f>
        <v>120015</v>
      </c>
      <c r="T223" s="12">
        <f>IFERROR(VLOOKUP(L223,fredgraph!A:B,2,0),T222)</f>
        <v>2.8833600000000001</v>
      </c>
      <c r="U223" s="12">
        <f>IFERROR(VLOOKUP(L223,FEDFUNDS!A:B,2,0),U222)</f>
        <v>5.4</v>
      </c>
      <c r="V223" s="12"/>
      <c r="W223" s="12"/>
      <c r="X223" s="12"/>
    </row>
    <row r="224" spans="1:24" x14ac:dyDescent="0.25">
      <c r="A224" s="1" t="str">
        <f>TEXT(L224,"MM/DD/YYYY")</f>
        <v>04/28/1997</v>
      </c>
      <c r="B224" s="9">
        <v>76.5</v>
      </c>
      <c r="C224" s="9">
        <v>81.671875</v>
      </c>
      <c r="D224" s="9">
        <v>76.375</v>
      </c>
      <c r="E224" s="9">
        <v>51.5268745422363</v>
      </c>
      <c r="F224" s="10">
        <v>11833900</v>
      </c>
      <c r="G224">
        <f>MONTH(L224)</f>
        <v>4</v>
      </c>
      <c r="H224">
        <f>DAY(L224)</f>
        <v>28</v>
      </c>
      <c r="I224">
        <f>YEAR(L224)</f>
        <v>1997</v>
      </c>
      <c r="J224" t="str">
        <f>VLOOKUP(L224,Convert!D:G,4,0)</f>
        <v>1997Q2</v>
      </c>
      <c r="K224">
        <f>VLOOKUP(J224,GDP_Change!$E$9:$F$311,2,0)</f>
        <v>7.7</v>
      </c>
      <c r="L224" s="1">
        <v>35548</v>
      </c>
      <c r="M224" s="9">
        <v>81.4375</v>
      </c>
      <c r="N224" s="11">
        <f>VLOOKUP(J224,GDP!$E$9:$H$312,4,0)</f>
        <v>1.8666220239874409E-2</v>
      </c>
      <c r="O224">
        <f>VLOOKUP(J224,GDP!$E$9:$F$312,2,0)</f>
        <v>8518.7999999999993</v>
      </c>
      <c r="P224" s="12">
        <f>IFERROR(VLOOKUP(L224,'yield-curve-rates-1990-2021'!A:B,2,0),P223)</f>
        <v>0</v>
      </c>
      <c r="Q224" s="12">
        <f>IFERROR(IF(VLOOKUP(L224,'DX-Y.NYB'!A:E,5,0)="null",Q223,VLOOKUP(L224,'DX-Y.NYB'!A:E,5,0)),Q223)</f>
        <v>97.309997999999993</v>
      </c>
      <c r="R224" s="12">
        <f>IFERROR(VLOOKUP(L224,UNRATE!A:B,2,0),R223)</f>
        <v>5.5</v>
      </c>
      <c r="S224" s="12">
        <f>IFERROR(VLOOKUP(L224,' All Em Total Nonfarm'!A:B,2,0),S223)</f>
        <v>120015</v>
      </c>
      <c r="T224" s="12">
        <f>IFERROR(VLOOKUP(L224,fredgraph!A:B,2,0),T223)</f>
        <v>2.8833600000000001</v>
      </c>
      <c r="U224" s="12">
        <f>IFERROR(VLOOKUP(L224,FEDFUNDS!A:B,2,0),U223)</f>
        <v>5.4</v>
      </c>
      <c r="V224" s="12"/>
      <c r="W224" s="12"/>
      <c r="X224" s="12"/>
    </row>
    <row r="225" spans="1:24" x14ac:dyDescent="0.25">
      <c r="A225" s="1" t="str">
        <f>TEXT(L225,"MM/DD/YYYY")</f>
        <v>05/05/1997</v>
      </c>
      <c r="B225" s="9">
        <v>81.65625</v>
      </c>
      <c r="C225" s="9">
        <v>83.5625</v>
      </c>
      <c r="D225" s="9">
        <v>81.1875</v>
      </c>
      <c r="E225" s="9">
        <v>52.2781982421875</v>
      </c>
      <c r="F225" s="10">
        <v>13166400</v>
      </c>
      <c r="G225">
        <f>MONTH(L225)</f>
        <v>5</v>
      </c>
      <c r="H225">
        <f>DAY(L225)</f>
        <v>5</v>
      </c>
      <c r="I225">
        <f>YEAR(L225)</f>
        <v>1997</v>
      </c>
      <c r="J225" t="str">
        <f>VLOOKUP(L225,Convert!D:G,4,0)</f>
        <v>1997Q2</v>
      </c>
      <c r="K225">
        <f>VLOOKUP(J225,GDP_Change!$E$9:$F$311,2,0)</f>
        <v>7.7</v>
      </c>
      <c r="L225" s="1">
        <v>35555</v>
      </c>
      <c r="M225" s="9">
        <v>82.625</v>
      </c>
      <c r="N225" s="11">
        <f>VLOOKUP(J225,GDP!$E$9:$H$312,4,0)</f>
        <v>1.8666220239874409E-2</v>
      </c>
      <c r="O225">
        <f>VLOOKUP(J225,GDP!$E$9:$F$312,2,0)</f>
        <v>8518.7999999999993</v>
      </c>
      <c r="P225" s="12">
        <f>IFERROR(VLOOKUP(L225,'yield-curve-rates-1990-2021'!A:B,2,0),P224)</f>
        <v>0</v>
      </c>
      <c r="Q225" s="12">
        <f>IFERROR(IF(VLOOKUP(L225,'DX-Y.NYB'!A:E,5,0)="null",Q224,VLOOKUP(L225,'DX-Y.NYB'!A:E,5,0)),Q224)</f>
        <v>97.160004000000001</v>
      </c>
      <c r="R225" s="12">
        <f>IFERROR(VLOOKUP(L225,UNRATE!A:B,2,0),R224)</f>
        <v>5.5</v>
      </c>
      <c r="S225" s="12">
        <f>IFERROR(VLOOKUP(L225,' All Em Total Nonfarm'!A:B,2,0),S224)</f>
        <v>120015</v>
      </c>
      <c r="T225" s="12">
        <f>IFERROR(VLOOKUP(L225,fredgraph!A:B,2,0),T224)</f>
        <v>2.8833600000000001</v>
      </c>
      <c r="U225" s="12">
        <f>IFERROR(VLOOKUP(L225,FEDFUNDS!A:B,2,0),U224)</f>
        <v>5.4</v>
      </c>
      <c r="V225" s="12"/>
      <c r="W225" s="12"/>
      <c r="X225" s="12"/>
    </row>
    <row r="226" spans="1:24" x14ac:dyDescent="0.25">
      <c r="A226" s="1" t="str">
        <f>TEXT(L226,"MM/DD/YYYY")</f>
        <v>05/12/1997</v>
      </c>
      <c r="B226" s="9">
        <v>82.9375</v>
      </c>
      <c r="C226" s="9">
        <v>84.59375</v>
      </c>
      <c r="D226" s="9">
        <v>82.875</v>
      </c>
      <c r="E226" s="9">
        <v>52.653861999511697</v>
      </c>
      <c r="F226" s="10">
        <v>9143300</v>
      </c>
      <c r="G226">
        <f>MONTH(L226)</f>
        <v>5</v>
      </c>
      <c r="H226">
        <f>DAY(L226)</f>
        <v>12</v>
      </c>
      <c r="I226">
        <f>YEAR(L226)</f>
        <v>1997</v>
      </c>
      <c r="J226" t="str">
        <f>VLOOKUP(L226,Convert!D:G,4,0)</f>
        <v>1997Q2</v>
      </c>
      <c r="K226">
        <f>VLOOKUP(J226,GDP_Change!$E$9:$F$311,2,0)</f>
        <v>7.7</v>
      </c>
      <c r="L226" s="1">
        <v>35562</v>
      </c>
      <c r="M226" s="9">
        <v>83.21875</v>
      </c>
      <c r="N226" s="11">
        <f>VLOOKUP(J226,GDP!$E$9:$H$312,4,0)</f>
        <v>1.8666220239874409E-2</v>
      </c>
      <c r="O226">
        <f>VLOOKUP(J226,GDP!$E$9:$F$312,2,0)</f>
        <v>8518.7999999999993</v>
      </c>
      <c r="P226" s="12">
        <f>IFERROR(VLOOKUP(L226,'yield-curve-rates-1990-2021'!A:B,2,0),P225)</f>
        <v>0</v>
      </c>
      <c r="Q226" s="12">
        <f>IFERROR(IF(VLOOKUP(L226,'DX-Y.NYB'!A:E,5,0)="null",Q225,VLOOKUP(L226,'DX-Y.NYB'!A:E,5,0)),Q225)</f>
        <v>95.459998999999996</v>
      </c>
      <c r="R226" s="12">
        <f>IFERROR(VLOOKUP(L226,UNRATE!A:B,2,0),R225)</f>
        <v>5.5</v>
      </c>
      <c r="S226" s="12">
        <f>IFERROR(VLOOKUP(L226,' All Em Total Nonfarm'!A:B,2,0),S225)</f>
        <v>120015</v>
      </c>
      <c r="T226" s="12">
        <f>IFERROR(VLOOKUP(L226,fredgraph!A:B,2,0),T225)</f>
        <v>2.8833600000000001</v>
      </c>
      <c r="U226" s="12">
        <f>IFERROR(VLOOKUP(L226,FEDFUNDS!A:B,2,0),U225)</f>
        <v>5.4</v>
      </c>
      <c r="V226" s="12"/>
      <c r="W226" s="12"/>
      <c r="X226" s="12"/>
    </row>
    <row r="227" spans="1:24" x14ac:dyDescent="0.25">
      <c r="A227" s="1" t="str">
        <f>TEXT(L227,"MM/DD/YYYY")</f>
        <v>05/19/1997</v>
      </c>
      <c r="B227" s="9">
        <v>83.3125</v>
      </c>
      <c r="C227" s="9">
        <v>85.21875</v>
      </c>
      <c r="D227" s="9">
        <v>82.75</v>
      </c>
      <c r="E227" s="9">
        <v>53.642498016357401</v>
      </c>
      <c r="F227" s="10">
        <v>5892200</v>
      </c>
      <c r="G227">
        <f>MONTH(L227)</f>
        <v>5</v>
      </c>
      <c r="H227">
        <f>DAY(L227)</f>
        <v>19</v>
      </c>
      <c r="I227">
        <f>YEAR(L227)</f>
        <v>1997</v>
      </c>
      <c r="J227" t="str">
        <f>VLOOKUP(L227,Convert!D:G,4,0)</f>
        <v>1997Q2</v>
      </c>
      <c r="K227">
        <f>VLOOKUP(J227,GDP_Change!$E$9:$F$311,2,0)</f>
        <v>7.7</v>
      </c>
      <c r="L227" s="1">
        <v>35569</v>
      </c>
      <c r="M227" s="9">
        <v>84.78125</v>
      </c>
      <c r="N227" s="11">
        <f>VLOOKUP(J227,GDP!$E$9:$H$312,4,0)</f>
        <v>1.8666220239874409E-2</v>
      </c>
      <c r="O227">
        <f>VLOOKUP(J227,GDP!$E$9:$F$312,2,0)</f>
        <v>8518.7999999999993</v>
      </c>
      <c r="P227" s="12">
        <f>IFERROR(VLOOKUP(L227,'yield-curve-rates-1990-2021'!A:B,2,0),P226)</f>
        <v>0</v>
      </c>
      <c r="Q227" s="12">
        <f>IFERROR(IF(VLOOKUP(L227,'DX-Y.NYB'!A:E,5,0)="null",Q226,VLOOKUP(L227,'DX-Y.NYB'!A:E,5,0)),Q226)</f>
        <v>94.68</v>
      </c>
      <c r="R227" s="12">
        <f>IFERROR(VLOOKUP(L227,UNRATE!A:B,2,0),R226)</f>
        <v>5.5</v>
      </c>
      <c r="S227" s="12">
        <f>IFERROR(VLOOKUP(L227,' All Em Total Nonfarm'!A:B,2,0),S226)</f>
        <v>120015</v>
      </c>
      <c r="T227" s="12">
        <f>IFERROR(VLOOKUP(L227,fredgraph!A:B,2,0),T226)</f>
        <v>2.8833600000000001</v>
      </c>
      <c r="U227" s="12">
        <f>IFERROR(VLOOKUP(L227,FEDFUNDS!A:B,2,0),U226)</f>
        <v>5.4</v>
      </c>
      <c r="V227" s="12"/>
      <c r="W227" s="12"/>
      <c r="X227" s="12"/>
    </row>
    <row r="228" spans="1:24" x14ac:dyDescent="0.25">
      <c r="A228" s="1" t="str">
        <f>TEXT(L228,"MM/DD/YYYY")</f>
        <v>05/26/1997</v>
      </c>
      <c r="B228" s="9">
        <v>84.375</v>
      </c>
      <c r="C228" s="9">
        <v>85.5625</v>
      </c>
      <c r="D228" s="9">
        <v>83.125</v>
      </c>
      <c r="E228" s="9">
        <v>53.8797607421875</v>
      </c>
      <c r="F228" s="10">
        <v>5673700</v>
      </c>
      <c r="G228">
        <f>MONTH(L228)</f>
        <v>5</v>
      </c>
      <c r="H228">
        <f>DAY(L228)</f>
        <v>26</v>
      </c>
      <c r="I228">
        <f>YEAR(L228)</f>
        <v>1997</v>
      </c>
      <c r="J228" t="str">
        <f>VLOOKUP(L228,Convert!D:G,4,0)</f>
        <v>1997Q2</v>
      </c>
      <c r="K228">
        <f>VLOOKUP(J228,GDP_Change!$E$9:$F$311,2,0)</f>
        <v>7.7</v>
      </c>
      <c r="L228" s="1">
        <v>35576</v>
      </c>
      <c r="M228" s="9">
        <v>85.15625</v>
      </c>
      <c r="N228" s="11">
        <f>VLOOKUP(J228,GDP!$E$9:$H$312,4,0)</f>
        <v>1.8666220239874409E-2</v>
      </c>
      <c r="O228">
        <f>VLOOKUP(J228,GDP!$E$9:$F$312,2,0)</f>
        <v>8518.7999999999993</v>
      </c>
      <c r="P228" s="12">
        <f>IFERROR(VLOOKUP(L228,'yield-curve-rates-1990-2021'!A:B,2,0),P227)</f>
        <v>0</v>
      </c>
      <c r="Q228" s="12">
        <f>IFERROR(IF(VLOOKUP(L228,'DX-Y.NYB'!A:E,5,0)="null",Q227,VLOOKUP(L228,'DX-Y.NYB'!A:E,5,0)),Q227)</f>
        <v>94.239998</v>
      </c>
      <c r="R228" s="12">
        <f>IFERROR(VLOOKUP(L228,UNRATE!A:B,2,0),R227)</f>
        <v>5.5</v>
      </c>
      <c r="S228" s="12">
        <f>IFERROR(VLOOKUP(L228,' All Em Total Nonfarm'!A:B,2,0),S227)</f>
        <v>120015</v>
      </c>
      <c r="T228" s="12">
        <f>IFERROR(VLOOKUP(L228,fredgraph!A:B,2,0),T227)</f>
        <v>2.8833600000000001</v>
      </c>
      <c r="U228" s="12">
        <f>IFERROR(VLOOKUP(L228,FEDFUNDS!A:B,2,0),U227)</f>
        <v>5.4</v>
      </c>
      <c r="V228" s="12"/>
      <c r="W228" s="12"/>
      <c r="X228" s="12"/>
    </row>
    <row r="229" spans="1:24" x14ac:dyDescent="0.25">
      <c r="A229" s="1" t="str">
        <f>TEXT(L229,"MM/DD/YYYY")</f>
        <v>06/02/1997</v>
      </c>
      <c r="B229" s="9">
        <v>85.34375</v>
      </c>
      <c r="C229" s="9">
        <v>86.4375</v>
      </c>
      <c r="D229" s="9">
        <v>84.078125</v>
      </c>
      <c r="E229" s="9">
        <v>54.650901794433501</v>
      </c>
      <c r="F229" s="10">
        <v>6796200</v>
      </c>
      <c r="G229">
        <f>MONTH(L229)</f>
        <v>6</v>
      </c>
      <c r="H229">
        <f>DAY(L229)</f>
        <v>2</v>
      </c>
      <c r="I229">
        <f>YEAR(L229)</f>
        <v>1997</v>
      </c>
      <c r="J229" t="str">
        <f>VLOOKUP(L229,Convert!D:G,4,0)</f>
        <v>1997Q2</v>
      </c>
      <c r="K229">
        <f>VLOOKUP(J229,GDP_Change!$E$9:$F$311,2,0)</f>
        <v>7.7</v>
      </c>
      <c r="L229" s="1">
        <v>35583</v>
      </c>
      <c r="M229" s="9">
        <v>86.375</v>
      </c>
      <c r="N229" s="11">
        <f>VLOOKUP(J229,GDP!$E$9:$H$312,4,0)</f>
        <v>1.8666220239874409E-2</v>
      </c>
      <c r="O229">
        <f>VLOOKUP(J229,GDP!$E$9:$F$312,2,0)</f>
        <v>8518.7999999999993</v>
      </c>
      <c r="P229" s="12">
        <f>IFERROR(VLOOKUP(L229,'yield-curve-rates-1990-2021'!A:B,2,0),P228)</f>
        <v>0</v>
      </c>
      <c r="Q229" s="12">
        <f>IFERROR(IF(VLOOKUP(L229,'DX-Y.NYB'!A:E,5,0)="null",Q228,VLOOKUP(L229,'DX-Y.NYB'!A:E,5,0)),Q228)</f>
        <v>95.730002999999996</v>
      </c>
      <c r="R229" s="12">
        <f>IFERROR(VLOOKUP(L229,UNRATE!A:B,2,0),R228)</f>
        <v>5.5</v>
      </c>
      <c r="S229" s="12">
        <f>IFERROR(VLOOKUP(L229,' All Em Total Nonfarm'!A:B,2,0),S228)</f>
        <v>120015</v>
      </c>
      <c r="T229" s="12">
        <f>IFERROR(VLOOKUP(L229,fredgraph!A:B,2,0),T228)</f>
        <v>2.8833600000000001</v>
      </c>
      <c r="U229" s="12">
        <f>IFERROR(VLOOKUP(L229,FEDFUNDS!A:B,2,0),U228)</f>
        <v>5.4</v>
      </c>
      <c r="V229" s="12"/>
      <c r="W229" s="12"/>
      <c r="X229" s="12"/>
    </row>
    <row r="230" spans="1:24" x14ac:dyDescent="0.25">
      <c r="A230" s="1" t="str">
        <f>TEXT(L230,"MM/DD/YYYY")</f>
        <v>06/09/1997</v>
      </c>
      <c r="B230" s="9">
        <v>86.4375</v>
      </c>
      <c r="C230" s="9">
        <v>90</v>
      </c>
      <c r="D230" s="9">
        <v>86.34375</v>
      </c>
      <c r="E230" s="9">
        <v>56.766567230224602</v>
      </c>
      <c r="F230" s="10">
        <v>11120900</v>
      </c>
      <c r="G230">
        <f>MONTH(L230)</f>
        <v>6</v>
      </c>
      <c r="H230">
        <f>DAY(L230)</f>
        <v>9</v>
      </c>
      <c r="I230">
        <f>YEAR(L230)</f>
        <v>1997</v>
      </c>
      <c r="J230" t="str">
        <f>VLOOKUP(L230,Convert!D:G,4,0)</f>
        <v>1997Q2</v>
      </c>
      <c r="K230">
        <f>VLOOKUP(J230,GDP_Change!$E$9:$F$311,2,0)</f>
        <v>7.7</v>
      </c>
      <c r="L230" s="1">
        <v>35590</v>
      </c>
      <c r="M230" s="9">
        <v>89.71875</v>
      </c>
      <c r="N230" s="11">
        <f>VLOOKUP(J230,GDP!$E$9:$H$312,4,0)</f>
        <v>1.8666220239874409E-2</v>
      </c>
      <c r="O230">
        <f>VLOOKUP(J230,GDP!$E$9:$F$312,2,0)</f>
        <v>8518.7999999999993</v>
      </c>
      <c r="P230" s="12">
        <f>IFERROR(VLOOKUP(L230,'yield-curve-rates-1990-2021'!A:B,2,0),P229)</f>
        <v>0</v>
      </c>
      <c r="Q230" s="12">
        <f>IFERROR(IF(VLOOKUP(L230,'DX-Y.NYB'!A:E,5,0)="null",Q229,VLOOKUP(L230,'DX-Y.NYB'!A:E,5,0)),Q229)</f>
        <v>94.699996999999996</v>
      </c>
      <c r="R230" s="12">
        <f>IFERROR(VLOOKUP(L230,UNRATE!A:B,2,0),R229)</f>
        <v>5.5</v>
      </c>
      <c r="S230" s="12">
        <f>IFERROR(VLOOKUP(L230,' All Em Total Nonfarm'!A:B,2,0),S229)</f>
        <v>120015</v>
      </c>
      <c r="T230" s="12">
        <f>IFERROR(VLOOKUP(L230,fredgraph!A:B,2,0),T229)</f>
        <v>2.8833600000000001</v>
      </c>
      <c r="U230" s="12">
        <f>IFERROR(VLOOKUP(L230,FEDFUNDS!A:B,2,0),U229)</f>
        <v>5.4</v>
      </c>
      <c r="V230" s="12"/>
      <c r="W230" s="12"/>
      <c r="X230" s="12"/>
    </row>
    <row r="231" spans="1:24" x14ac:dyDescent="0.25">
      <c r="A231" s="1" t="str">
        <f>TEXT(L231,"MM/DD/YYYY")</f>
        <v>06/16/1997</v>
      </c>
      <c r="B231" s="9">
        <v>89.75</v>
      </c>
      <c r="C231" s="9">
        <v>90.5</v>
      </c>
      <c r="D231" s="9">
        <v>88.9375</v>
      </c>
      <c r="E231" s="9">
        <v>56.677585601806598</v>
      </c>
      <c r="F231" s="10">
        <v>8247200</v>
      </c>
      <c r="G231">
        <f>MONTH(L231)</f>
        <v>6</v>
      </c>
      <c r="H231">
        <f>DAY(L231)</f>
        <v>16</v>
      </c>
      <c r="I231">
        <f>YEAR(L231)</f>
        <v>1997</v>
      </c>
      <c r="J231" t="str">
        <f>VLOOKUP(L231,Convert!D:G,4,0)</f>
        <v>1997Q2</v>
      </c>
      <c r="K231">
        <f>VLOOKUP(J231,GDP_Change!$E$9:$F$311,2,0)</f>
        <v>7.7</v>
      </c>
      <c r="L231" s="1">
        <v>35597</v>
      </c>
      <c r="M231" s="9">
        <v>89.578125</v>
      </c>
      <c r="N231" s="11">
        <f>VLOOKUP(J231,GDP!$E$9:$H$312,4,0)</f>
        <v>1.8666220239874409E-2</v>
      </c>
      <c r="O231">
        <f>VLOOKUP(J231,GDP!$E$9:$F$312,2,0)</f>
        <v>8518.7999999999993</v>
      </c>
      <c r="P231" s="12">
        <f>IFERROR(VLOOKUP(L231,'yield-curve-rates-1990-2021'!A:B,2,0),P230)</f>
        <v>0</v>
      </c>
      <c r="Q231" s="12">
        <f>IFERROR(IF(VLOOKUP(L231,'DX-Y.NYB'!A:E,5,0)="null",Q230,VLOOKUP(L231,'DX-Y.NYB'!A:E,5,0)),Q230)</f>
        <v>95.43</v>
      </c>
      <c r="R231" s="12">
        <f>IFERROR(VLOOKUP(L231,UNRATE!A:B,2,0),R230)</f>
        <v>5.5</v>
      </c>
      <c r="S231" s="12">
        <f>IFERROR(VLOOKUP(L231,' All Em Total Nonfarm'!A:B,2,0),S230)</f>
        <v>120015</v>
      </c>
      <c r="T231" s="12">
        <f>IFERROR(VLOOKUP(L231,fredgraph!A:B,2,0),T230)</f>
        <v>2.8833600000000001</v>
      </c>
      <c r="U231" s="12">
        <f>IFERROR(VLOOKUP(L231,FEDFUNDS!A:B,2,0),U230)</f>
        <v>5.4</v>
      </c>
      <c r="V231" s="12"/>
      <c r="W231" s="12"/>
      <c r="X231" s="12"/>
    </row>
    <row r="232" spans="1:24" x14ac:dyDescent="0.25">
      <c r="A232" s="1" t="str">
        <f>TEXT(L232,"MM/DD/YYYY")</f>
        <v>06/23/1997</v>
      </c>
      <c r="B232" s="9">
        <v>89.40625</v>
      </c>
      <c r="C232" s="9">
        <v>90.25</v>
      </c>
      <c r="D232" s="9">
        <v>87.34375</v>
      </c>
      <c r="E232" s="9">
        <v>56.471523284912102</v>
      </c>
      <c r="F232" s="10">
        <v>18783300</v>
      </c>
      <c r="G232">
        <f>MONTH(L232)</f>
        <v>6</v>
      </c>
      <c r="H232">
        <f>DAY(L232)</f>
        <v>23</v>
      </c>
      <c r="I232">
        <f>YEAR(L232)</f>
        <v>1997</v>
      </c>
      <c r="J232" t="str">
        <f>VLOOKUP(L232,Convert!D:G,4,0)</f>
        <v>1997Q2</v>
      </c>
      <c r="K232">
        <f>VLOOKUP(J232,GDP_Change!$E$9:$F$311,2,0)</f>
        <v>7.7</v>
      </c>
      <c r="L232" s="1">
        <v>35604</v>
      </c>
      <c r="M232" s="9">
        <v>88.90625</v>
      </c>
      <c r="N232" s="11">
        <f>VLOOKUP(J232,GDP!$E$9:$H$312,4,0)</f>
        <v>1.8666220239874409E-2</v>
      </c>
      <c r="O232">
        <f>VLOOKUP(J232,GDP!$E$9:$F$312,2,0)</f>
        <v>8518.7999999999993</v>
      </c>
      <c r="P232" s="12">
        <f>IFERROR(VLOOKUP(L232,'yield-curve-rates-1990-2021'!A:B,2,0),P231)</f>
        <v>0</v>
      </c>
      <c r="Q232" s="12">
        <f>IFERROR(IF(VLOOKUP(L232,'DX-Y.NYB'!A:E,5,0)="null",Q231,VLOOKUP(L232,'DX-Y.NYB'!A:E,5,0)),Q231)</f>
        <v>94.889999000000003</v>
      </c>
      <c r="R232" s="12">
        <f>IFERROR(VLOOKUP(L232,UNRATE!A:B,2,0),R231)</f>
        <v>5.5</v>
      </c>
      <c r="S232" s="12">
        <f>IFERROR(VLOOKUP(L232,' All Em Total Nonfarm'!A:B,2,0),S231)</f>
        <v>120015</v>
      </c>
      <c r="T232" s="12">
        <f>IFERROR(VLOOKUP(L232,fredgraph!A:B,2,0),T231)</f>
        <v>2.8833600000000001</v>
      </c>
      <c r="U232" s="12">
        <f>IFERROR(VLOOKUP(L232,FEDFUNDS!A:B,2,0),U231)</f>
        <v>5.4</v>
      </c>
      <c r="V232" s="12"/>
      <c r="W232" s="12"/>
      <c r="X232" s="12"/>
    </row>
    <row r="233" spans="1:24" x14ac:dyDescent="0.25">
      <c r="A233" s="1" t="str">
        <f>TEXT(L233,"MM/DD/YYYY")</f>
        <v>06/30/1997</v>
      </c>
      <c r="B233" s="9">
        <v>88.90625</v>
      </c>
      <c r="C233" s="9">
        <v>92.15625</v>
      </c>
      <c r="D233" s="9">
        <v>87.875</v>
      </c>
      <c r="E233" s="9">
        <v>58.476272583007798</v>
      </c>
      <c r="F233" s="10">
        <v>8634800</v>
      </c>
      <c r="G233">
        <f>MONTH(L233)</f>
        <v>6</v>
      </c>
      <c r="H233">
        <f>DAY(L233)</f>
        <v>30</v>
      </c>
      <c r="I233">
        <f>YEAR(L233)</f>
        <v>1997</v>
      </c>
      <c r="J233" t="str">
        <f>VLOOKUP(L233,Convert!D:G,4,0)</f>
        <v>1997Q2</v>
      </c>
      <c r="K233">
        <f>VLOOKUP(J233,GDP_Change!$E$9:$F$311,2,0)</f>
        <v>7.7</v>
      </c>
      <c r="L233" s="1">
        <v>35611</v>
      </c>
      <c r="M233" s="9">
        <v>92.0625</v>
      </c>
      <c r="N233" s="11">
        <f>VLOOKUP(J233,GDP!$E$9:$H$312,4,0)</f>
        <v>1.8666220239874409E-2</v>
      </c>
      <c r="O233">
        <f>VLOOKUP(J233,GDP!$E$9:$F$312,2,0)</f>
        <v>8518.7999999999993</v>
      </c>
      <c r="P233" s="12">
        <f>IFERROR(VLOOKUP(L233,'yield-curve-rates-1990-2021'!A:B,2,0),P232)</f>
        <v>0</v>
      </c>
      <c r="Q233" s="12">
        <f>IFERROR(IF(VLOOKUP(L233,'DX-Y.NYB'!A:E,5,0)="null",Q232,VLOOKUP(L233,'DX-Y.NYB'!A:E,5,0)),Q232)</f>
        <v>95.669998000000007</v>
      </c>
      <c r="R233" s="12">
        <f>IFERROR(VLOOKUP(L233,UNRATE!A:B,2,0),R232)</f>
        <v>5.5</v>
      </c>
      <c r="S233" s="12">
        <f>IFERROR(VLOOKUP(L233,' All Em Total Nonfarm'!A:B,2,0),S232)</f>
        <v>120015</v>
      </c>
      <c r="T233" s="12">
        <f>IFERROR(VLOOKUP(L233,fredgraph!A:B,2,0),T232)</f>
        <v>2.8833600000000001</v>
      </c>
      <c r="U233" s="12">
        <f>IFERROR(VLOOKUP(L233,FEDFUNDS!A:B,2,0),U232)</f>
        <v>5.4</v>
      </c>
      <c r="V233" s="12"/>
      <c r="W233" s="12"/>
      <c r="X233" s="12"/>
    </row>
    <row r="234" spans="1:24" x14ac:dyDescent="0.25">
      <c r="A234" s="1" t="str">
        <f>TEXT(L234,"MM/DD/YYYY")</f>
        <v>07/07/1997</v>
      </c>
      <c r="B234" s="9">
        <v>92.375</v>
      </c>
      <c r="C234" s="9">
        <v>92.5</v>
      </c>
      <c r="D234" s="9">
        <v>90.03125</v>
      </c>
      <c r="E234" s="9">
        <v>58.297657012939403</v>
      </c>
      <c r="F234" s="10">
        <v>14276500</v>
      </c>
      <c r="G234">
        <f>MONTH(L234)</f>
        <v>7</v>
      </c>
      <c r="H234">
        <f>DAY(L234)</f>
        <v>7</v>
      </c>
      <c r="I234">
        <f>YEAR(L234)</f>
        <v>1997</v>
      </c>
      <c r="J234" t="str">
        <f>VLOOKUP(L234,Convert!D:G,4,0)</f>
        <v>1997Q3</v>
      </c>
      <c r="K234">
        <f>VLOOKUP(J234,GDP_Change!$E$9:$F$311,2,0)</f>
        <v>6.9</v>
      </c>
      <c r="L234" s="1">
        <v>35618</v>
      </c>
      <c r="M234" s="9">
        <v>91.78125</v>
      </c>
      <c r="N234" s="11">
        <f>VLOOKUP(J234,GDP!$E$9:$H$312,4,0)</f>
        <v>1.6903789266093927E-2</v>
      </c>
      <c r="O234">
        <f>VLOOKUP(J234,GDP!$E$9:$F$312,2,0)</f>
        <v>8662.7999999999993</v>
      </c>
      <c r="P234" s="12">
        <f>IFERROR(VLOOKUP(L234,'yield-curve-rates-1990-2021'!A:B,2,0),P233)</f>
        <v>0</v>
      </c>
      <c r="Q234" s="12">
        <f>IFERROR(IF(VLOOKUP(L234,'DX-Y.NYB'!A:E,5,0)="null",Q233,VLOOKUP(L234,'DX-Y.NYB'!A:E,5,0)),Q233)</f>
        <v>95.489998</v>
      </c>
      <c r="R234" s="12">
        <f>IFERROR(VLOOKUP(L234,UNRATE!A:B,2,0),R233)</f>
        <v>5.5</v>
      </c>
      <c r="S234" s="12">
        <f>IFERROR(VLOOKUP(L234,' All Em Total Nonfarm'!A:B,2,0),S233)</f>
        <v>120015</v>
      </c>
      <c r="T234" s="12">
        <f>IFERROR(VLOOKUP(L234,fredgraph!A:B,2,0),T233)</f>
        <v>2.8833600000000001</v>
      </c>
      <c r="U234" s="12">
        <f>IFERROR(VLOOKUP(L234,FEDFUNDS!A:B,2,0),U233)</f>
        <v>5.4</v>
      </c>
      <c r="V234" s="12"/>
      <c r="W234" s="12"/>
      <c r="X234" s="12"/>
    </row>
    <row r="235" spans="1:24" x14ac:dyDescent="0.25">
      <c r="A235" s="1" t="str">
        <f>TEXT(L235,"MM/DD/YYYY")</f>
        <v>07/14/1997</v>
      </c>
      <c r="B235" s="9">
        <v>91.890625</v>
      </c>
      <c r="C235" s="9">
        <v>94.09375</v>
      </c>
      <c r="D235" s="9">
        <v>91.0625</v>
      </c>
      <c r="E235" s="9">
        <v>57.989967346191399</v>
      </c>
      <c r="F235" s="10">
        <v>14547500</v>
      </c>
      <c r="G235">
        <f>MONTH(L235)</f>
        <v>7</v>
      </c>
      <c r="H235">
        <f>DAY(L235)</f>
        <v>14</v>
      </c>
      <c r="I235">
        <f>YEAR(L235)</f>
        <v>1997</v>
      </c>
      <c r="J235" t="str">
        <f>VLOOKUP(L235,Convert!D:G,4,0)</f>
        <v>1997Q3</v>
      </c>
      <c r="K235">
        <f>VLOOKUP(J235,GDP_Change!$E$9:$F$311,2,0)</f>
        <v>6.9</v>
      </c>
      <c r="L235" s="1">
        <v>35625</v>
      </c>
      <c r="M235" s="9">
        <v>91.296875</v>
      </c>
      <c r="N235" s="11">
        <f>VLOOKUP(J235,GDP!$E$9:$H$312,4,0)</f>
        <v>1.6903789266093927E-2</v>
      </c>
      <c r="O235">
        <f>VLOOKUP(J235,GDP!$E$9:$F$312,2,0)</f>
        <v>8662.7999999999993</v>
      </c>
      <c r="P235" s="12">
        <f>IFERROR(VLOOKUP(L235,'yield-curve-rates-1990-2021'!A:B,2,0),P234)</f>
        <v>0</v>
      </c>
      <c r="Q235" s="12">
        <f>IFERROR(IF(VLOOKUP(L235,'DX-Y.NYB'!A:E,5,0)="null",Q234,VLOOKUP(L235,'DX-Y.NYB'!A:E,5,0)),Q234)</f>
        <v>97.150002000000001</v>
      </c>
      <c r="R235" s="12">
        <f>IFERROR(VLOOKUP(L235,UNRATE!A:B,2,0),R234)</f>
        <v>5.5</v>
      </c>
      <c r="S235" s="12">
        <f>IFERROR(VLOOKUP(L235,' All Em Total Nonfarm'!A:B,2,0),S234)</f>
        <v>120015</v>
      </c>
      <c r="T235" s="12">
        <f>IFERROR(VLOOKUP(L235,fredgraph!A:B,2,0),T234)</f>
        <v>2.8833600000000001</v>
      </c>
      <c r="U235" s="12">
        <f>IFERROR(VLOOKUP(L235,FEDFUNDS!A:B,2,0),U234)</f>
        <v>5.4</v>
      </c>
      <c r="V235" s="12"/>
      <c r="W235" s="12"/>
      <c r="X235" s="12"/>
    </row>
    <row r="236" spans="1:24" x14ac:dyDescent="0.25">
      <c r="A236" s="1" t="str">
        <f>TEXT(L236,"MM/DD/YYYY")</f>
        <v>07/21/1997</v>
      </c>
      <c r="B236" s="9">
        <v>91.28125</v>
      </c>
      <c r="C236" s="9">
        <v>94.8125</v>
      </c>
      <c r="D236" s="9">
        <v>90.6875</v>
      </c>
      <c r="E236" s="9">
        <v>59.726776123046797</v>
      </c>
      <c r="F236" s="10">
        <v>17775500</v>
      </c>
      <c r="G236">
        <f>MONTH(L236)</f>
        <v>7</v>
      </c>
      <c r="H236">
        <f>DAY(L236)</f>
        <v>21</v>
      </c>
      <c r="I236">
        <f>YEAR(L236)</f>
        <v>1997</v>
      </c>
      <c r="J236" t="str">
        <f>VLOOKUP(L236,Convert!D:G,4,0)</f>
        <v>1997Q3</v>
      </c>
      <c r="K236">
        <f>VLOOKUP(J236,GDP_Change!$E$9:$F$311,2,0)</f>
        <v>6.9</v>
      </c>
      <c r="L236" s="1">
        <v>35632</v>
      </c>
      <c r="M236" s="9">
        <v>94.03125</v>
      </c>
      <c r="N236" s="11">
        <f>VLOOKUP(J236,GDP!$E$9:$H$312,4,0)</f>
        <v>1.6903789266093927E-2</v>
      </c>
      <c r="O236">
        <f>VLOOKUP(J236,GDP!$E$9:$F$312,2,0)</f>
        <v>8662.7999999999993</v>
      </c>
      <c r="P236" s="12">
        <f>IFERROR(VLOOKUP(L236,'yield-curve-rates-1990-2021'!A:B,2,0),P235)</f>
        <v>0</v>
      </c>
      <c r="Q236" s="12">
        <f>IFERROR(IF(VLOOKUP(L236,'DX-Y.NYB'!A:E,5,0)="null",Q235,VLOOKUP(L236,'DX-Y.NYB'!A:E,5,0)),Q235)</f>
        <v>97.449996999999996</v>
      </c>
      <c r="R236" s="12">
        <f>IFERROR(VLOOKUP(L236,UNRATE!A:B,2,0),R235)</f>
        <v>5.5</v>
      </c>
      <c r="S236" s="12">
        <f>IFERROR(VLOOKUP(L236,' All Em Total Nonfarm'!A:B,2,0),S235)</f>
        <v>120015</v>
      </c>
      <c r="T236" s="12">
        <f>IFERROR(VLOOKUP(L236,fredgraph!A:B,2,0),T235)</f>
        <v>2.8833600000000001</v>
      </c>
      <c r="U236" s="12">
        <f>IFERROR(VLOOKUP(L236,FEDFUNDS!A:B,2,0),U235)</f>
        <v>5.4</v>
      </c>
      <c r="V236" s="12"/>
      <c r="W236" s="12"/>
      <c r="X236" s="12"/>
    </row>
    <row r="237" spans="1:24" x14ac:dyDescent="0.25">
      <c r="A237" s="1" t="str">
        <f>TEXT(L237,"MM/DD/YYYY")</f>
        <v>07/28/1997</v>
      </c>
      <c r="B237" s="9">
        <v>94.25</v>
      </c>
      <c r="C237" s="9">
        <v>96.03125</v>
      </c>
      <c r="D237" s="9">
        <v>93.421875</v>
      </c>
      <c r="E237" s="9">
        <v>60.302421569824197</v>
      </c>
      <c r="F237" s="10">
        <v>19588000</v>
      </c>
      <c r="G237">
        <f>MONTH(L237)</f>
        <v>7</v>
      </c>
      <c r="H237">
        <f>DAY(L237)</f>
        <v>28</v>
      </c>
      <c r="I237">
        <f>YEAR(L237)</f>
        <v>1997</v>
      </c>
      <c r="J237" t="str">
        <f>VLOOKUP(L237,Convert!D:G,4,0)</f>
        <v>1997Q3</v>
      </c>
      <c r="K237">
        <f>VLOOKUP(J237,GDP_Change!$E$9:$F$311,2,0)</f>
        <v>6.9</v>
      </c>
      <c r="L237" s="1">
        <v>35639</v>
      </c>
      <c r="M237" s="9">
        <v>94.9375</v>
      </c>
      <c r="N237" s="11">
        <f>VLOOKUP(J237,GDP!$E$9:$H$312,4,0)</f>
        <v>1.6903789266093927E-2</v>
      </c>
      <c r="O237">
        <f>VLOOKUP(J237,GDP!$E$9:$F$312,2,0)</f>
        <v>8662.7999999999993</v>
      </c>
      <c r="P237" s="12">
        <f>IFERROR(VLOOKUP(L237,'yield-curve-rates-1990-2021'!A:B,2,0),P236)</f>
        <v>0</v>
      </c>
      <c r="Q237" s="12">
        <f>IFERROR(IF(VLOOKUP(L237,'DX-Y.NYB'!A:E,5,0)="null",Q236,VLOOKUP(L237,'DX-Y.NYB'!A:E,5,0)),Q236)</f>
        <v>99.660004000000001</v>
      </c>
      <c r="R237" s="12">
        <f>IFERROR(VLOOKUP(L237,UNRATE!A:B,2,0),R236)</f>
        <v>5.5</v>
      </c>
      <c r="S237" s="12">
        <f>IFERROR(VLOOKUP(L237,' All Em Total Nonfarm'!A:B,2,0),S236)</f>
        <v>120015</v>
      </c>
      <c r="T237" s="12">
        <f>IFERROR(VLOOKUP(L237,fredgraph!A:B,2,0),T236)</f>
        <v>2.8833600000000001</v>
      </c>
      <c r="U237" s="12">
        <f>IFERROR(VLOOKUP(L237,FEDFUNDS!A:B,2,0),U236)</f>
        <v>5.4</v>
      </c>
      <c r="V237" s="12"/>
      <c r="W237" s="12"/>
      <c r="X237" s="12"/>
    </row>
    <row r="238" spans="1:24" x14ac:dyDescent="0.25">
      <c r="A238" s="1" t="str">
        <f>TEXT(L238,"MM/DD/YYYY")</f>
        <v>08/04/1997</v>
      </c>
      <c r="B238" s="9">
        <v>94.78125</v>
      </c>
      <c r="C238" s="9">
        <v>96.625</v>
      </c>
      <c r="D238" s="9">
        <v>92.40625</v>
      </c>
      <c r="E238" s="9">
        <v>59.309940338134702</v>
      </c>
      <c r="F238" s="10">
        <v>17039400</v>
      </c>
      <c r="G238">
        <f>MONTH(L238)</f>
        <v>8</v>
      </c>
      <c r="H238">
        <f>DAY(L238)</f>
        <v>4</v>
      </c>
      <c r="I238">
        <f>YEAR(L238)</f>
        <v>1997</v>
      </c>
      <c r="J238" t="str">
        <f>VLOOKUP(L238,Convert!D:G,4,0)</f>
        <v>1997Q3</v>
      </c>
      <c r="K238">
        <f>VLOOKUP(J238,GDP_Change!$E$9:$F$311,2,0)</f>
        <v>6.9</v>
      </c>
      <c r="L238" s="1">
        <v>35646</v>
      </c>
      <c r="M238" s="9">
        <v>93.375</v>
      </c>
      <c r="N238" s="11">
        <f>VLOOKUP(J238,GDP!$E$9:$H$312,4,0)</f>
        <v>1.6903789266093927E-2</v>
      </c>
      <c r="O238">
        <f>VLOOKUP(J238,GDP!$E$9:$F$312,2,0)</f>
        <v>8662.7999999999993</v>
      </c>
      <c r="P238" s="12">
        <f>IFERROR(VLOOKUP(L238,'yield-curve-rates-1990-2021'!A:B,2,0),P237)</f>
        <v>0</v>
      </c>
      <c r="Q238" s="12">
        <f>IFERROR(IF(VLOOKUP(L238,'DX-Y.NYB'!A:E,5,0)="null",Q237,VLOOKUP(L238,'DX-Y.NYB'!A:E,5,0)),Q237)</f>
        <v>100.610001</v>
      </c>
      <c r="R238" s="12">
        <f>IFERROR(VLOOKUP(L238,UNRATE!A:B,2,0),R237)</f>
        <v>5.5</v>
      </c>
      <c r="S238" s="12">
        <f>IFERROR(VLOOKUP(L238,' All Em Total Nonfarm'!A:B,2,0),S237)</f>
        <v>120015</v>
      </c>
      <c r="T238" s="12">
        <f>IFERROR(VLOOKUP(L238,fredgraph!A:B,2,0),T237)</f>
        <v>2.8833600000000001</v>
      </c>
      <c r="U238" s="12">
        <f>IFERROR(VLOOKUP(L238,FEDFUNDS!A:B,2,0),U237)</f>
        <v>5.4</v>
      </c>
      <c r="V238" s="12"/>
      <c r="W238" s="12"/>
      <c r="X238" s="12"/>
    </row>
    <row r="239" spans="1:24" x14ac:dyDescent="0.25">
      <c r="A239" s="1" t="str">
        <f>TEXT(L239,"MM/DD/YYYY")</f>
        <v>08/11/1997</v>
      </c>
      <c r="B239" s="9">
        <v>93.75</v>
      </c>
      <c r="C239" s="9">
        <v>94.546875</v>
      </c>
      <c r="D239" s="9">
        <v>89.625</v>
      </c>
      <c r="E239" s="9">
        <v>57.027256011962798</v>
      </c>
      <c r="F239" s="10">
        <v>27840500</v>
      </c>
      <c r="G239">
        <f>MONTH(L239)</f>
        <v>8</v>
      </c>
      <c r="H239">
        <f>DAY(L239)</f>
        <v>11</v>
      </c>
      <c r="I239">
        <f>YEAR(L239)</f>
        <v>1997</v>
      </c>
      <c r="J239" t="str">
        <f>VLOOKUP(L239,Convert!D:G,4,0)</f>
        <v>1997Q3</v>
      </c>
      <c r="K239">
        <f>VLOOKUP(J239,GDP_Change!$E$9:$F$311,2,0)</f>
        <v>6.9</v>
      </c>
      <c r="L239" s="1">
        <v>35653</v>
      </c>
      <c r="M239" s="9">
        <v>89.78125</v>
      </c>
      <c r="N239" s="11">
        <f>VLOOKUP(J239,GDP!$E$9:$H$312,4,0)</f>
        <v>1.6903789266093927E-2</v>
      </c>
      <c r="O239">
        <f>VLOOKUP(J239,GDP!$E$9:$F$312,2,0)</f>
        <v>8662.7999999999993</v>
      </c>
      <c r="P239" s="12">
        <f>IFERROR(VLOOKUP(L239,'yield-curve-rates-1990-2021'!A:B,2,0),P238)</f>
        <v>0</v>
      </c>
      <c r="Q239" s="12">
        <f>IFERROR(IF(VLOOKUP(L239,'DX-Y.NYB'!A:E,5,0)="null",Q238,VLOOKUP(L239,'DX-Y.NYB'!A:E,5,0)),Q238)</f>
        <v>100.410004</v>
      </c>
      <c r="R239" s="12">
        <f>IFERROR(VLOOKUP(L239,UNRATE!A:B,2,0),R238)</f>
        <v>5.5</v>
      </c>
      <c r="S239" s="12">
        <f>IFERROR(VLOOKUP(L239,' All Em Total Nonfarm'!A:B,2,0),S238)</f>
        <v>120015</v>
      </c>
      <c r="T239" s="12">
        <f>IFERROR(VLOOKUP(L239,fredgraph!A:B,2,0),T238)</f>
        <v>2.8833600000000001</v>
      </c>
      <c r="U239" s="12">
        <f>IFERROR(VLOOKUP(L239,FEDFUNDS!A:B,2,0),U238)</f>
        <v>5.4</v>
      </c>
      <c r="V239" s="12"/>
      <c r="W239" s="12"/>
      <c r="X239" s="12"/>
    </row>
    <row r="240" spans="1:24" x14ac:dyDescent="0.25">
      <c r="A240" s="1" t="str">
        <f>TEXT(L240,"MM/DD/YYYY")</f>
        <v>08/18/1997</v>
      </c>
      <c r="B240" s="9">
        <v>90.375</v>
      </c>
      <c r="C240" s="9">
        <v>94.3125</v>
      </c>
      <c r="D240" s="9">
        <v>89.34375</v>
      </c>
      <c r="E240" s="9">
        <v>58.793869018554602</v>
      </c>
      <c r="F240" s="10">
        <v>26486700</v>
      </c>
      <c r="G240">
        <f>MONTH(L240)</f>
        <v>8</v>
      </c>
      <c r="H240">
        <f>DAY(L240)</f>
        <v>18</v>
      </c>
      <c r="I240">
        <f>YEAR(L240)</f>
        <v>1997</v>
      </c>
      <c r="J240" t="str">
        <f>VLOOKUP(L240,Convert!D:G,4,0)</f>
        <v>1997Q3</v>
      </c>
      <c r="K240">
        <f>VLOOKUP(J240,GDP_Change!$E$9:$F$311,2,0)</f>
        <v>6.9</v>
      </c>
      <c r="L240" s="1">
        <v>35660</v>
      </c>
      <c r="M240" s="9">
        <v>92.5625</v>
      </c>
      <c r="N240" s="11">
        <f>VLOOKUP(J240,GDP!$E$9:$H$312,4,0)</f>
        <v>1.6903789266093927E-2</v>
      </c>
      <c r="O240">
        <f>VLOOKUP(J240,GDP!$E$9:$F$312,2,0)</f>
        <v>8662.7999999999993</v>
      </c>
      <c r="P240" s="12">
        <f>IFERROR(VLOOKUP(L240,'yield-curve-rates-1990-2021'!A:B,2,0),P239)</f>
        <v>0</v>
      </c>
      <c r="Q240" s="12">
        <f>IFERROR(IF(VLOOKUP(L240,'DX-Y.NYB'!A:E,5,0)="null",Q239,VLOOKUP(L240,'DX-Y.NYB'!A:E,5,0)),Q239)</f>
        <v>99.389999000000003</v>
      </c>
      <c r="R240" s="12">
        <f>IFERROR(VLOOKUP(L240,UNRATE!A:B,2,0),R239)</f>
        <v>5.5</v>
      </c>
      <c r="S240" s="12">
        <f>IFERROR(VLOOKUP(L240,' All Em Total Nonfarm'!A:B,2,0),S239)</f>
        <v>120015</v>
      </c>
      <c r="T240" s="12">
        <f>IFERROR(VLOOKUP(L240,fredgraph!A:B,2,0),T239)</f>
        <v>2.8833600000000001</v>
      </c>
      <c r="U240" s="12">
        <f>IFERROR(VLOOKUP(L240,FEDFUNDS!A:B,2,0),U239)</f>
        <v>5.4</v>
      </c>
      <c r="V240" s="12"/>
      <c r="W240" s="12"/>
      <c r="X240" s="12"/>
    </row>
    <row r="241" spans="1:24" x14ac:dyDescent="0.25">
      <c r="A241" s="1" t="str">
        <f>TEXT(L241,"MM/DD/YYYY")</f>
        <v>08/25/1997</v>
      </c>
      <c r="B241" s="9">
        <v>92.78125</v>
      </c>
      <c r="C241" s="9">
        <v>93.40625</v>
      </c>
      <c r="D241" s="9">
        <v>89.71875</v>
      </c>
      <c r="E241" s="9">
        <v>57.404426574707003</v>
      </c>
      <c r="F241" s="10">
        <v>20602500</v>
      </c>
      <c r="G241">
        <f>MONTH(L241)</f>
        <v>8</v>
      </c>
      <c r="H241">
        <f>DAY(L241)</f>
        <v>25</v>
      </c>
      <c r="I241">
        <f>YEAR(L241)</f>
        <v>1997</v>
      </c>
      <c r="J241" t="str">
        <f>VLOOKUP(L241,Convert!D:G,4,0)</f>
        <v>1997Q3</v>
      </c>
      <c r="K241">
        <f>VLOOKUP(J241,GDP_Change!$E$9:$F$311,2,0)</f>
        <v>6.9</v>
      </c>
      <c r="L241" s="1">
        <v>35667</v>
      </c>
      <c r="M241" s="9">
        <v>90.375</v>
      </c>
      <c r="N241" s="11">
        <f>VLOOKUP(J241,GDP!$E$9:$H$312,4,0)</f>
        <v>1.6903789266093927E-2</v>
      </c>
      <c r="O241">
        <f>VLOOKUP(J241,GDP!$E$9:$F$312,2,0)</f>
        <v>8662.7999999999993</v>
      </c>
      <c r="P241" s="12">
        <f>IFERROR(VLOOKUP(L241,'yield-curve-rates-1990-2021'!A:B,2,0),P240)</f>
        <v>0</v>
      </c>
      <c r="Q241" s="12">
        <f>IFERROR(IF(VLOOKUP(L241,'DX-Y.NYB'!A:E,5,0)="null",Q240,VLOOKUP(L241,'DX-Y.NYB'!A:E,5,0)),Q240)</f>
        <v>99.260002</v>
      </c>
      <c r="R241" s="12">
        <f>IFERROR(VLOOKUP(L241,UNRATE!A:B,2,0),R240)</f>
        <v>5.5</v>
      </c>
      <c r="S241" s="12">
        <f>IFERROR(VLOOKUP(L241,' All Em Total Nonfarm'!A:B,2,0),S240)</f>
        <v>120015</v>
      </c>
      <c r="T241" s="12">
        <f>IFERROR(VLOOKUP(L241,fredgraph!A:B,2,0),T240)</f>
        <v>2.8833600000000001</v>
      </c>
      <c r="U241" s="12">
        <f>IFERROR(VLOOKUP(L241,FEDFUNDS!A:B,2,0),U240)</f>
        <v>5.4</v>
      </c>
      <c r="V241" s="12"/>
      <c r="W241" s="12"/>
      <c r="X241" s="12"/>
    </row>
    <row r="242" spans="1:24" x14ac:dyDescent="0.25">
      <c r="A242" s="1" t="str">
        <f>TEXT(L242,"MM/DD/YYYY")</f>
        <v>09/01/1997</v>
      </c>
      <c r="B242" s="9">
        <v>90.6875</v>
      </c>
      <c r="C242" s="9">
        <v>94.4375</v>
      </c>
      <c r="D242" s="9">
        <v>90.59375</v>
      </c>
      <c r="E242" s="9">
        <v>59.161094665527301</v>
      </c>
      <c r="F242" s="10">
        <v>16243500</v>
      </c>
      <c r="G242">
        <f>MONTH(L242)</f>
        <v>9</v>
      </c>
      <c r="H242">
        <f>DAY(L242)</f>
        <v>1</v>
      </c>
      <c r="I242">
        <f>YEAR(L242)</f>
        <v>1997</v>
      </c>
      <c r="J242" t="str">
        <f>VLOOKUP(L242,Convert!D:G,4,0)</f>
        <v>1997Q3</v>
      </c>
      <c r="K242">
        <f>VLOOKUP(J242,GDP_Change!$E$9:$F$311,2,0)</f>
        <v>6.9</v>
      </c>
      <c r="L242" s="1">
        <v>35674</v>
      </c>
      <c r="M242" s="9">
        <v>93.140625</v>
      </c>
      <c r="N242" s="11">
        <f>VLOOKUP(J242,GDP!$E$9:$H$312,4,0)</f>
        <v>1.6903789266093927E-2</v>
      </c>
      <c r="O242">
        <f>VLOOKUP(J242,GDP!$E$9:$F$312,2,0)</f>
        <v>8662.7999999999993</v>
      </c>
      <c r="P242" s="12">
        <f>IFERROR(VLOOKUP(L242,'yield-curve-rates-1990-2021'!A:B,2,0),P241)</f>
        <v>0</v>
      </c>
      <c r="Q242" s="12">
        <f>IFERROR(IF(VLOOKUP(L242,'DX-Y.NYB'!A:E,5,0)="null",Q241,VLOOKUP(L242,'DX-Y.NYB'!A:E,5,0)),Q241)</f>
        <v>99</v>
      </c>
      <c r="R242" s="12">
        <f>IFERROR(VLOOKUP(L242,UNRATE!A:B,2,0),R241)</f>
        <v>4.9000000000000004</v>
      </c>
      <c r="S242" s="12">
        <f>IFERROR(VLOOKUP(L242,' All Em Total Nonfarm'!A:B,2,0),S241)</f>
        <v>123577</v>
      </c>
      <c r="T242" s="12">
        <f>IFERROR(VLOOKUP(L242,fredgraph!A:B,2,0),T241)</f>
        <v>2.2193999999999998</v>
      </c>
      <c r="U242" s="12">
        <f>IFERROR(VLOOKUP(L242,FEDFUNDS!A:B,2,0),U241)</f>
        <v>5.54</v>
      </c>
      <c r="V242" s="12"/>
      <c r="W242" s="12"/>
      <c r="X242" s="12"/>
    </row>
    <row r="243" spans="1:24" x14ac:dyDescent="0.25">
      <c r="A243" s="1" t="str">
        <f>TEXT(L243,"MM/DD/YYYY")</f>
        <v>09/08/1997</v>
      </c>
      <c r="B243" s="9">
        <v>93.71875</v>
      </c>
      <c r="C243" s="9">
        <v>94.28125</v>
      </c>
      <c r="D243" s="9">
        <v>90.25</v>
      </c>
      <c r="E243" s="9">
        <v>58.853431701660099</v>
      </c>
      <c r="F243" s="10">
        <v>20076300</v>
      </c>
      <c r="G243">
        <f>MONTH(L243)</f>
        <v>9</v>
      </c>
      <c r="H243">
        <f>DAY(L243)</f>
        <v>8</v>
      </c>
      <c r="I243">
        <f>YEAR(L243)</f>
        <v>1997</v>
      </c>
      <c r="J243" t="str">
        <f>VLOOKUP(L243,Convert!D:G,4,0)</f>
        <v>1997Q3</v>
      </c>
      <c r="K243">
        <f>VLOOKUP(J243,GDP_Change!$E$9:$F$311,2,0)</f>
        <v>6.9</v>
      </c>
      <c r="L243" s="1">
        <v>35681</v>
      </c>
      <c r="M243" s="9">
        <v>92.65625</v>
      </c>
      <c r="N243" s="11">
        <f>VLOOKUP(J243,GDP!$E$9:$H$312,4,0)</f>
        <v>1.6903789266093927E-2</v>
      </c>
      <c r="O243">
        <f>VLOOKUP(J243,GDP!$E$9:$F$312,2,0)</f>
        <v>8662.7999999999993</v>
      </c>
      <c r="P243" s="12">
        <f>IFERROR(VLOOKUP(L243,'yield-curve-rates-1990-2021'!A:B,2,0),P242)</f>
        <v>0</v>
      </c>
      <c r="Q243" s="12">
        <f>IFERROR(IF(VLOOKUP(L243,'DX-Y.NYB'!A:E,5,0)="null",Q242,VLOOKUP(L243,'DX-Y.NYB'!A:E,5,0)),Q242)</f>
        <v>99.07</v>
      </c>
      <c r="R243" s="12">
        <f>IFERROR(VLOOKUP(L243,UNRATE!A:B,2,0),R242)</f>
        <v>4.9000000000000004</v>
      </c>
      <c r="S243" s="12">
        <f>IFERROR(VLOOKUP(L243,' All Em Total Nonfarm'!A:B,2,0),S242)</f>
        <v>123577</v>
      </c>
      <c r="T243" s="12">
        <f>IFERROR(VLOOKUP(L243,fredgraph!A:B,2,0),T242)</f>
        <v>2.2193999999999998</v>
      </c>
      <c r="U243" s="12">
        <f>IFERROR(VLOOKUP(L243,FEDFUNDS!A:B,2,0),U242)</f>
        <v>5.54</v>
      </c>
      <c r="V243" s="12"/>
      <c r="W243" s="12"/>
      <c r="X243" s="12"/>
    </row>
    <row r="244" spans="1:24" x14ac:dyDescent="0.25">
      <c r="A244" s="1" t="str">
        <f>TEXT(L244,"MM/DD/YYYY")</f>
        <v>09/15/1997</v>
      </c>
      <c r="B244" s="9">
        <v>92.65625</v>
      </c>
      <c r="C244" s="9">
        <v>96.375</v>
      </c>
      <c r="D244" s="9">
        <v>92.1875</v>
      </c>
      <c r="E244" s="9">
        <v>60.362007141113203</v>
      </c>
      <c r="F244" s="10">
        <v>17871300</v>
      </c>
      <c r="G244">
        <f>MONTH(L244)</f>
        <v>9</v>
      </c>
      <c r="H244">
        <f>DAY(L244)</f>
        <v>15</v>
      </c>
      <c r="I244">
        <f>YEAR(L244)</f>
        <v>1997</v>
      </c>
      <c r="J244" t="str">
        <f>VLOOKUP(L244,Convert!D:G,4,0)</f>
        <v>1997Q3</v>
      </c>
      <c r="K244">
        <f>VLOOKUP(J244,GDP_Change!$E$9:$F$311,2,0)</f>
        <v>6.9</v>
      </c>
      <c r="L244" s="1">
        <v>35688</v>
      </c>
      <c r="M244" s="9">
        <v>95.03125</v>
      </c>
      <c r="N244" s="11">
        <f>VLOOKUP(J244,GDP!$E$9:$H$312,4,0)</f>
        <v>1.6903789266093927E-2</v>
      </c>
      <c r="O244">
        <f>VLOOKUP(J244,GDP!$E$9:$F$312,2,0)</f>
        <v>8662.7999999999993</v>
      </c>
      <c r="P244" s="12">
        <f>IFERROR(VLOOKUP(L244,'yield-curve-rates-1990-2021'!A:B,2,0),P243)</f>
        <v>0</v>
      </c>
      <c r="Q244" s="12">
        <f>IFERROR(IF(VLOOKUP(L244,'DX-Y.NYB'!A:E,5,0)="null",Q243,VLOOKUP(L244,'DX-Y.NYB'!A:E,5,0)),Q243)</f>
        <v>97.279999000000004</v>
      </c>
      <c r="R244" s="12">
        <f>IFERROR(VLOOKUP(L244,UNRATE!A:B,2,0),R243)</f>
        <v>4.9000000000000004</v>
      </c>
      <c r="S244" s="12">
        <f>IFERROR(VLOOKUP(L244,' All Em Total Nonfarm'!A:B,2,0),S243)</f>
        <v>123577</v>
      </c>
      <c r="T244" s="12">
        <f>IFERROR(VLOOKUP(L244,fredgraph!A:B,2,0),T243)</f>
        <v>2.2193999999999998</v>
      </c>
      <c r="U244" s="12">
        <f>IFERROR(VLOOKUP(L244,FEDFUNDS!A:B,2,0),U243)</f>
        <v>5.54</v>
      </c>
      <c r="V244" s="12"/>
      <c r="W244" s="12"/>
      <c r="X244" s="12"/>
    </row>
    <row r="245" spans="1:24" x14ac:dyDescent="0.25">
      <c r="A245" s="1" t="str">
        <f>TEXT(L245,"MM/DD/YYYY")</f>
        <v>09/22/1997</v>
      </c>
      <c r="B245" s="9">
        <v>95.5</v>
      </c>
      <c r="C245" s="9">
        <v>96.203125</v>
      </c>
      <c r="D245" s="9">
        <v>93.625</v>
      </c>
      <c r="E245" s="9">
        <v>60.2247924804687</v>
      </c>
      <c r="F245" s="10">
        <v>18248500</v>
      </c>
      <c r="G245">
        <f>MONTH(L245)</f>
        <v>9</v>
      </c>
      <c r="H245">
        <f>DAY(L245)</f>
        <v>22</v>
      </c>
      <c r="I245">
        <f>YEAR(L245)</f>
        <v>1997</v>
      </c>
      <c r="J245" t="str">
        <f>VLOOKUP(L245,Convert!D:G,4,0)</f>
        <v>1997Q3</v>
      </c>
      <c r="K245">
        <f>VLOOKUP(J245,GDP_Change!$E$9:$F$311,2,0)</f>
        <v>6.9</v>
      </c>
      <c r="L245" s="1">
        <v>35695</v>
      </c>
      <c r="M245" s="9">
        <v>94.46875</v>
      </c>
      <c r="N245" s="11">
        <f>VLOOKUP(J245,GDP!$E$9:$H$312,4,0)</f>
        <v>1.6903789266093927E-2</v>
      </c>
      <c r="O245">
        <f>VLOOKUP(J245,GDP!$E$9:$F$312,2,0)</f>
        <v>8662.7999999999993</v>
      </c>
      <c r="P245" s="12">
        <f>IFERROR(VLOOKUP(L245,'yield-curve-rates-1990-2021'!A:B,2,0),P244)</f>
        <v>0</v>
      </c>
      <c r="Q245" s="12">
        <f>IFERROR(IF(VLOOKUP(L245,'DX-Y.NYB'!A:E,5,0)="null",Q244,VLOOKUP(L245,'DX-Y.NYB'!A:E,5,0)),Q244)</f>
        <v>98.43</v>
      </c>
      <c r="R245" s="12">
        <f>IFERROR(VLOOKUP(L245,UNRATE!A:B,2,0),R244)</f>
        <v>4.9000000000000004</v>
      </c>
      <c r="S245" s="12">
        <f>IFERROR(VLOOKUP(L245,' All Em Total Nonfarm'!A:B,2,0),S244)</f>
        <v>123577</v>
      </c>
      <c r="T245" s="12">
        <f>IFERROR(VLOOKUP(L245,fredgraph!A:B,2,0),T244)</f>
        <v>2.2193999999999998</v>
      </c>
      <c r="U245" s="12">
        <f>IFERROR(VLOOKUP(L245,FEDFUNDS!A:B,2,0),U244)</f>
        <v>5.54</v>
      </c>
      <c r="V245" s="12"/>
      <c r="W245" s="12"/>
      <c r="X245" s="12"/>
    </row>
    <row r="246" spans="1:24" x14ac:dyDescent="0.25">
      <c r="A246" s="1" t="str">
        <f>TEXT(L246,"MM/DD/YYYY")</f>
        <v>09/29/1997</v>
      </c>
      <c r="B246" s="9">
        <v>94.5</v>
      </c>
      <c r="C246" s="9">
        <v>97.75</v>
      </c>
      <c r="D246" s="9">
        <v>94.15625</v>
      </c>
      <c r="E246" s="9">
        <v>61.609344482421797</v>
      </c>
      <c r="F246" s="10">
        <v>18847500</v>
      </c>
      <c r="G246">
        <f>MONTH(L246)</f>
        <v>9</v>
      </c>
      <c r="H246">
        <f>DAY(L246)</f>
        <v>29</v>
      </c>
      <c r="I246">
        <f>YEAR(L246)</f>
        <v>1997</v>
      </c>
      <c r="J246" t="str">
        <f>VLOOKUP(L246,Convert!D:G,4,0)</f>
        <v>1997Q3</v>
      </c>
      <c r="K246">
        <f>VLOOKUP(J246,GDP_Change!$E$9:$F$311,2,0)</f>
        <v>6.9</v>
      </c>
      <c r="L246" s="1">
        <v>35702</v>
      </c>
      <c r="M246" s="9">
        <v>96.640625</v>
      </c>
      <c r="N246" s="11">
        <f>VLOOKUP(J246,GDP!$E$9:$H$312,4,0)</f>
        <v>1.6903789266093927E-2</v>
      </c>
      <c r="O246">
        <f>VLOOKUP(J246,GDP!$E$9:$F$312,2,0)</f>
        <v>8662.7999999999993</v>
      </c>
      <c r="P246" s="12">
        <f>IFERROR(VLOOKUP(L246,'yield-curve-rates-1990-2021'!A:B,2,0),P245)</f>
        <v>0</v>
      </c>
      <c r="Q246" s="12">
        <f>IFERROR(IF(VLOOKUP(L246,'DX-Y.NYB'!A:E,5,0)="null",Q245,VLOOKUP(L246,'DX-Y.NYB'!A:E,5,0)),Q245)</f>
        <v>97.260002</v>
      </c>
      <c r="R246" s="12">
        <f>IFERROR(VLOOKUP(L246,UNRATE!A:B,2,0),R245)</f>
        <v>4.9000000000000004</v>
      </c>
      <c r="S246" s="12">
        <f>IFERROR(VLOOKUP(L246,' All Em Total Nonfarm'!A:B,2,0),S245)</f>
        <v>123577</v>
      </c>
      <c r="T246" s="12">
        <f>IFERROR(VLOOKUP(L246,fredgraph!A:B,2,0),T245)</f>
        <v>2.2193999999999998</v>
      </c>
      <c r="U246" s="12">
        <f>IFERROR(VLOOKUP(L246,FEDFUNDS!A:B,2,0),U245)</f>
        <v>5.54</v>
      </c>
      <c r="V246" s="12"/>
      <c r="W246" s="12"/>
      <c r="X246" s="12"/>
    </row>
    <row r="247" spans="1:24" x14ac:dyDescent="0.25">
      <c r="A247" s="1" t="str">
        <f>TEXT(L247,"MM/DD/YYYY")</f>
        <v>10/06/1997</v>
      </c>
      <c r="B247" s="9">
        <v>97.3125</v>
      </c>
      <c r="C247" s="9">
        <v>98.5</v>
      </c>
      <c r="D247" s="9">
        <v>96.21875</v>
      </c>
      <c r="E247" s="9">
        <v>61.758781433105398</v>
      </c>
      <c r="F247" s="10">
        <v>15010000</v>
      </c>
      <c r="G247">
        <f>MONTH(L247)</f>
        <v>10</v>
      </c>
      <c r="H247">
        <f>DAY(L247)</f>
        <v>6</v>
      </c>
      <c r="I247">
        <f>YEAR(L247)</f>
        <v>1997</v>
      </c>
      <c r="J247" t="str">
        <f>VLOOKUP(L247,Convert!D:G,4,0)</f>
        <v>1997Q4</v>
      </c>
      <c r="K247">
        <f>VLOOKUP(J247,GDP_Change!$E$9:$F$311,2,0)</f>
        <v>4.8</v>
      </c>
      <c r="L247" s="1">
        <v>35709</v>
      </c>
      <c r="M247" s="9">
        <v>96.875</v>
      </c>
      <c r="N247" s="11">
        <f>VLOOKUP(J247,GDP!$E$9:$H$312,4,0)</f>
        <v>1.1901463729971917E-2</v>
      </c>
      <c r="O247">
        <f>VLOOKUP(J247,GDP!$E$9:$F$312,2,0)</f>
        <v>8765.9</v>
      </c>
      <c r="P247" s="12">
        <f>IFERROR(VLOOKUP(L247,'yield-curve-rates-1990-2021'!A:B,2,0),P246)</f>
        <v>0</v>
      </c>
      <c r="Q247" s="12">
        <f>IFERROR(IF(VLOOKUP(L247,'DX-Y.NYB'!A:E,5,0)="null",Q246,VLOOKUP(L247,'DX-Y.NYB'!A:E,5,0)),Q246)</f>
        <v>97.120002999999997</v>
      </c>
      <c r="R247" s="12">
        <f>IFERROR(VLOOKUP(L247,UNRATE!A:B,2,0),R246)</f>
        <v>4.9000000000000004</v>
      </c>
      <c r="S247" s="12">
        <f>IFERROR(VLOOKUP(L247,' All Em Total Nonfarm'!A:B,2,0),S246)</f>
        <v>123577</v>
      </c>
      <c r="T247" s="12">
        <f>IFERROR(VLOOKUP(L247,fredgraph!A:B,2,0),T246)</f>
        <v>2.2193999999999998</v>
      </c>
      <c r="U247" s="12">
        <f>IFERROR(VLOOKUP(L247,FEDFUNDS!A:B,2,0),U246)</f>
        <v>5.54</v>
      </c>
      <c r="V247" s="12"/>
      <c r="W247" s="12"/>
      <c r="X247" s="12"/>
    </row>
    <row r="248" spans="1:24" x14ac:dyDescent="0.25">
      <c r="A248" s="1" t="str">
        <f>TEXT(L248,"MM/DD/YYYY")</f>
        <v>10/13/1997</v>
      </c>
      <c r="B248" s="9">
        <v>97.34375</v>
      </c>
      <c r="C248" s="9">
        <v>97.546875</v>
      </c>
      <c r="D248" s="9">
        <v>93</v>
      </c>
      <c r="E248" s="9">
        <v>60.105258941650298</v>
      </c>
      <c r="F248" s="10">
        <v>24237100</v>
      </c>
      <c r="G248">
        <f>MONTH(L248)</f>
        <v>10</v>
      </c>
      <c r="H248">
        <f>DAY(L248)</f>
        <v>13</v>
      </c>
      <c r="I248">
        <f>YEAR(L248)</f>
        <v>1997</v>
      </c>
      <c r="J248" t="str">
        <f>VLOOKUP(L248,Convert!D:G,4,0)</f>
        <v>1997Q4</v>
      </c>
      <c r="K248">
        <f>VLOOKUP(J248,GDP_Change!$E$9:$F$311,2,0)</f>
        <v>4.8</v>
      </c>
      <c r="L248" s="1">
        <v>35716</v>
      </c>
      <c r="M248" s="9">
        <v>94.28125</v>
      </c>
      <c r="N248" s="11">
        <f>VLOOKUP(J248,GDP!$E$9:$H$312,4,0)</f>
        <v>1.1901463729971917E-2</v>
      </c>
      <c r="O248">
        <f>VLOOKUP(J248,GDP!$E$9:$F$312,2,0)</f>
        <v>8765.9</v>
      </c>
      <c r="P248" s="12">
        <f>IFERROR(VLOOKUP(L248,'yield-curve-rates-1990-2021'!A:B,2,0),P247)</f>
        <v>0</v>
      </c>
      <c r="Q248" s="12">
        <f>IFERROR(IF(VLOOKUP(L248,'DX-Y.NYB'!A:E,5,0)="null",Q247,VLOOKUP(L248,'DX-Y.NYB'!A:E,5,0)),Q247)</f>
        <v>96.769997000000004</v>
      </c>
      <c r="R248" s="12">
        <f>IFERROR(VLOOKUP(L248,UNRATE!A:B,2,0),R247)</f>
        <v>4.9000000000000004</v>
      </c>
      <c r="S248" s="12">
        <f>IFERROR(VLOOKUP(L248,' All Em Total Nonfarm'!A:B,2,0),S247)</f>
        <v>123577</v>
      </c>
      <c r="T248" s="12">
        <f>IFERROR(VLOOKUP(L248,fredgraph!A:B,2,0),T247)</f>
        <v>2.2193999999999998</v>
      </c>
      <c r="U248" s="12">
        <f>IFERROR(VLOOKUP(L248,FEDFUNDS!A:B,2,0),U247)</f>
        <v>5.54</v>
      </c>
      <c r="V248" s="12"/>
      <c r="W248" s="12"/>
      <c r="X248" s="12"/>
    </row>
    <row r="249" spans="1:24" x14ac:dyDescent="0.25">
      <c r="A249" s="1" t="str">
        <f>TEXT(L249,"MM/DD/YYYY")</f>
        <v>10/20/1997</v>
      </c>
      <c r="B249" s="9">
        <v>94.84375</v>
      </c>
      <c r="C249" s="9">
        <v>97.5</v>
      </c>
      <c r="D249" s="9">
        <v>93.671875</v>
      </c>
      <c r="E249" s="9">
        <v>59.925926208496001</v>
      </c>
      <c r="F249" s="10">
        <v>28179800</v>
      </c>
      <c r="G249">
        <f>MONTH(L249)</f>
        <v>10</v>
      </c>
      <c r="H249">
        <f>DAY(L249)</f>
        <v>20</v>
      </c>
      <c r="I249">
        <f>YEAR(L249)</f>
        <v>1997</v>
      </c>
      <c r="J249" t="str">
        <f>VLOOKUP(L249,Convert!D:G,4,0)</f>
        <v>1997Q4</v>
      </c>
      <c r="K249">
        <f>VLOOKUP(J249,GDP_Change!$E$9:$F$311,2,0)</f>
        <v>4.8</v>
      </c>
      <c r="L249" s="1">
        <v>35723</v>
      </c>
      <c r="M249" s="9">
        <v>94</v>
      </c>
      <c r="N249" s="11">
        <f>VLOOKUP(J249,GDP!$E$9:$H$312,4,0)</f>
        <v>1.1901463729971917E-2</v>
      </c>
      <c r="O249">
        <f>VLOOKUP(J249,GDP!$E$9:$F$312,2,0)</f>
        <v>8765.9</v>
      </c>
      <c r="P249" s="12">
        <f>IFERROR(VLOOKUP(L249,'yield-curve-rates-1990-2021'!A:B,2,0),P248)</f>
        <v>0</v>
      </c>
      <c r="Q249" s="12">
        <f>IFERROR(IF(VLOOKUP(L249,'DX-Y.NYB'!A:E,5,0)="null",Q248,VLOOKUP(L249,'DX-Y.NYB'!A:E,5,0)),Q248)</f>
        <v>97.489998</v>
      </c>
      <c r="R249" s="12">
        <f>IFERROR(VLOOKUP(L249,UNRATE!A:B,2,0),R248)</f>
        <v>4.9000000000000004</v>
      </c>
      <c r="S249" s="12">
        <f>IFERROR(VLOOKUP(L249,' All Em Total Nonfarm'!A:B,2,0),S248)</f>
        <v>123577</v>
      </c>
      <c r="T249" s="12">
        <f>IFERROR(VLOOKUP(L249,fredgraph!A:B,2,0),T248)</f>
        <v>2.2193999999999998</v>
      </c>
      <c r="U249" s="12">
        <f>IFERROR(VLOOKUP(L249,FEDFUNDS!A:B,2,0),U248)</f>
        <v>5.54</v>
      </c>
      <c r="V249" s="12"/>
      <c r="W249" s="12"/>
      <c r="X249" s="12"/>
    </row>
    <row r="250" spans="1:24" x14ac:dyDescent="0.25">
      <c r="A250" s="1" t="str">
        <f>TEXT(L250,"MM/DD/YYYY")</f>
        <v>10/27/1997</v>
      </c>
      <c r="B250" s="9">
        <v>93.015625</v>
      </c>
      <c r="C250" s="9">
        <v>93.9375</v>
      </c>
      <c r="D250" s="9">
        <v>84.375</v>
      </c>
      <c r="E250" s="9">
        <v>58.690769195556598</v>
      </c>
      <c r="F250" s="10">
        <v>57368700</v>
      </c>
      <c r="G250">
        <f>MONTH(L250)</f>
        <v>10</v>
      </c>
      <c r="H250">
        <f>DAY(L250)</f>
        <v>27</v>
      </c>
      <c r="I250">
        <f>YEAR(L250)</f>
        <v>1997</v>
      </c>
      <c r="J250" t="str">
        <f>VLOOKUP(L250,Convert!D:G,4,0)</f>
        <v>1997Q4</v>
      </c>
      <c r="K250">
        <f>VLOOKUP(J250,GDP_Change!$E$9:$F$311,2,0)</f>
        <v>4.8</v>
      </c>
      <c r="L250" s="1">
        <v>35730</v>
      </c>
      <c r="M250" s="9">
        <v>92.0625</v>
      </c>
      <c r="N250" s="11">
        <f>VLOOKUP(J250,GDP!$E$9:$H$312,4,0)</f>
        <v>1.1901463729971917E-2</v>
      </c>
      <c r="O250">
        <f>VLOOKUP(J250,GDP!$E$9:$F$312,2,0)</f>
        <v>8765.9</v>
      </c>
      <c r="P250" s="12">
        <f>IFERROR(VLOOKUP(L250,'yield-curve-rates-1990-2021'!A:B,2,0),P249)</f>
        <v>0</v>
      </c>
      <c r="Q250" s="12">
        <f>IFERROR(IF(VLOOKUP(L250,'DX-Y.NYB'!A:E,5,0)="null",Q249,VLOOKUP(L250,'DX-Y.NYB'!A:E,5,0)),Q249)</f>
        <v>97.010002</v>
      </c>
      <c r="R250" s="12">
        <f>IFERROR(VLOOKUP(L250,UNRATE!A:B,2,0),R249)</f>
        <v>4.9000000000000004</v>
      </c>
      <c r="S250" s="12">
        <f>IFERROR(VLOOKUP(L250,' All Em Total Nonfarm'!A:B,2,0),S249)</f>
        <v>123577</v>
      </c>
      <c r="T250" s="12">
        <f>IFERROR(VLOOKUP(L250,fredgraph!A:B,2,0),T249)</f>
        <v>2.2193999999999998</v>
      </c>
      <c r="U250" s="12">
        <f>IFERROR(VLOOKUP(L250,FEDFUNDS!A:B,2,0),U249)</f>
        <v>5.54</v>
      </c>
      <c r="V250" s="12"/>
      <c r="W250" s="12"/>
      <c r="X250" s="12"/>
    </row>
    <row r="251" spans="1:24" x14ac:dyDescent="0.25">
      <c r="A251" s="1" t="str">
        <f>TEXT(L251,"MM/DD/YYYY")</f>
        <v>11/03/1997</v>
      </c>
      <c r="B251" s="9">
        <v>93.1875</v>
      </c>
      <c r="C251" s="9">
        <v>95.28125</v>
      </c>
      <c r="D251" s="9">
        <v>91.4375</v>
      </c>
      <c r="E251" s="9">
        <v>59.248619079589801</v>
      </c>
      <c r="F251" s="10">
        <v>28065700</v>
      </c>
      <c r="G251">
        <f>MONTH(L251)</f>
        <v>11</v>
      </c>
      <c r="H251">
        <f>DAY(L251)</f>
        <v>3</v>
      </c>
      <c r="I251">
        <f>YEAR(L251)</f>
        <v>1997</v>
      </c>
      <c r="J251" t="str">
        <f>VLOOKUP(L251,Convert!D:G,4,0)</f>
        <v>1997Q4</v>
      </c>
      <c r="K251">
        <f>VLOOKUP(J251,GDP_Change!$E$9:$F$311,2,0)</f>
        <v>4.8</v>
      </c>
      <c r="L251" s="1">
        <v>35737</v>
      </c>
      <c r="M251" s="9">
        <v>92.9375</v>
      </c>
      <c r="N251" s="11">
        <f>VLOOKUP(J251,GDP!$E$9:$H$312,4,0)</f>
        <v>1.1901463729971917E-2</v>
      </c>
      <c r="O251">
        <f>VLOOKUP(J251,GDP!$E$9:$F$312,2,0)</f>
        <v>8765.9</v>
      </c>
      <c r="P251" s="12">
        <f>IFERROR(VLOOKUP(L251,'yield-curve-rates-1990-2021'!A:B,2,0),P250)</f>
        <v>0</v>
      </c>
      <c r="Q251" s="12">
        <f>IFERROR(IF(VLOOKUP(L251,'DX-Y.NYB'!A:E,5,0)="null",Q250,VLOOKUP(L251,'DX-Y.NYB'!A:E,5,0)),Q250)</f>
        <v>96.07</v>
      </c>
      <c r="R251" s="12">
        <f>IFERROR(VLOOKUP(L251,UNRATE!A:B,2,0),R250)</f>
        <v>4.9000000000000004</v>
      </c>
      <c r="S251" s="12">
        <f>IFERROR(VLOOKUP(L251,' All Em Total Nonfarm'!A:B,2,0),S250)</f>
        <v>123577</v>
      </c>
      <c r="T251" s="12">
        <f>IFERROR(VLOOKUP(L251,fredgraph!A:B,2,0),T250)</f>
        <v>2.2193999999999998</v>
      </c>
      <c r="U251" s="12">
        <f>IFERROR(VLOOKUP(L251,FEDFUNDS!A:B,2,0),U250)</f>
        <v>5.54</v>
      </c>
      <c r="V251" s="12"/>
      <c r="W251" s="12"/>
      <c r="X251" s="12"/>
    </row>
    <row r="252" spans="1:24" x14ac:dyDescent="0.25">
      <c r="A252" s="1" t="str">
        <f>TEXT(L252,"MM/DD/YYYY")</f>
        <v>11/10/1997</v>
      </c>
      <c r="B252" s="9">
        <v>93.625</v>
      </c>
      <c r="C252" s="9">
        <v>93.84375</v>
      </c>
      <c r="D252" s="9">
        <v>90.09375</v>
      </c>
      <c r="E252" s="9">
        <v>59.328289031982401</v>
      </c>
      <c r="F252" s="10">
        <v>28753100</v>
      </c>
      <c r="G252">
        <f>MONTH(L252)</f>
        <v>11</v>
      </c>
      <c r="H252">
        <f>DAY(L252)</f>
        <v>10</v>
      </c>
      <c r="I252">
        <f>YEAR(L252)</f>
        <v>1997</v>
      </c>
      <c r="J252" t="str">
        <f>VLOOKUP(L252,Convert!D:G,4,0)</f>
        <v>1997Q4</v>
      </c>
      <c r="K252">
        <f>VLOOKUP(J252,GDP_Change!$E$9:$F$311,2,0)</f>
        <v>4.8</v>
      </c>
      <c r="L252" s="1">
        <v>35744</v>
      </c>
      <c r="M252" s="9">
        <v>93.0625</v>
      </c>
      <c r="N252" s="11">
        <f>VLOOKUP(J252,GDP!$E$9:$H$312,4,0)</f>
        <v>1.1901463729971917E-2</v>
      </c>
      <c r="O252">
        <f>VLOOKUP(J252,GDP!$E$9:$F$312,2,0)</f>
        <v>8765.9</v>
      </c>
      <c r="P252" s="12">
        <f>IFERROR(VLOOKUP(L252,'yield-curve-rates-1990-2021'!A:B,2,0),P251)</f>
        <v>0</v>
      </c>
      <c r="Q252" s="12">
        <f>IFERROR(IF(VLOOKUP(L252,'DX-Y.NYB'!A:E,5,0)="null",Q251,VLOOKUP(L252,'DX-Y.NYB'!A:E,5,0)),Q251)</f>
        <v>95.199996999999996</v>
      </c>
      <c r="R252" s="12">
        <f>IFERROR(VLOOKUP(L252,UNRATE!A:B,2,0),R251)</f>
        <v>4.9000000000000004</v>
      </c>
      <c r="S252" s="12">
        <f>IFERROR(VLOOKUP(L252,' All Em Total Nonfarm'!A:B,2,0),S251)</f>
        <v>123577</v>
      </c>
      <c r="T252" s="12">
        <f>IFERROR(VLOOKUP(L252,fredgraph!A:B,2,0),T251)</f>
        <v>2.2193999999999998</v>
      </c>
      <c r="U252" s="12">
        <f>IFERROR(VLOOKUP(L252,FEDFUNDS!A:B,2,0),U251)</f>
        <v>5.54</v>
      </c>
      <c r="V252" s="12"/>
      <c r="W252" s="12"/>
      <c r="X252" s="12"/>
    </row>
    <row r="253" spans="1:24" x14ac:dyDescent="0.25">
      <c r="A253" s="1" t="str">
        <f>TEXT(L253,"MM/DD/YYYY")</f>
        <v>11/17/1997</v>
      </c>
      <c r="B253" s="9">
        <v>94.375</v>
      </c>
      <c r="C253" s="9">
        <v>96.8125</v>
      </c>
      <c r="D253" s="9">
        <v>92.75</v>
      </c>
      <c r="E253" s="9">
        <v>61.679061889648402</v>
      </c>
      <c r="F253" s="10">
        <v>23230600</v>
      </c>
      <c r="G253">
        <f>MONTH(L253)</f>
        <v>11</v>
      </c>
      <c r="H253">
        <f>DAY(L253)</f>
        <v>17</v>
      </c>
      <c r="I253">
        <f>YEAR(L253)</f>
        <v>1997</v>
      </c>
      <c r="J253" t="str">
        <f>VLOOKUP(L253,Convert!D:G,4,0)</f>
        <v>1997Q4</v>
      </c>
      <c r="K253">
        <f>VLOOKUP(J253,GDP_Change!$E$9:$F$311,2,0)</f>
        <v>4.8</v>
      </c>
      <c r="L253" s="1">
        <v>35751</v>
      </c>
      <c r="M253" s="9">
        <v>96.75</v>
      </c>
      <c r="N253" s="11">
        <f>VLOOKUP(J253,GDP!$E$9:$H$312,4,0)</f>
        <v>1.1901463729971917E-2</v>
      </c>
      <c r="O253">
        <f>VLOOKUP(J253,GDP!$E$9:$F$312,2,0)</f>
        <v>8765.9</v>
      </c>
      <c r="P253" s="12">
        <f>IFERROR(VLOOKUP(L253,'yield-curve-rates-1990-2021'!A:B,2,0),P252)</f>
        <v>0</v>
      </c>
      <c r="Q253" s="12">
        <f>IFERROR(IF(VLOOKUP(L253,'DX-Y.NYB'!A:E,5,0)="null",Q252,VLOOKUP(L253,'DX-Y.NYB'!A:E,5,0)),Q252)</f>
        <v>96.190002000000007</v>
      </c>
      <c r="R253" s="12">
        <f>IFERROR(VLOOKUP(L253,UNRATE!A:B,2,0),R252)</f>
        <v>4.9000000000000004</v>
      </c>
      <c r="S253" s="12">
        <f>IFERROR(VLOOKUP(L253,' All Em Total Nonfarm'!A:B,2,0),S252)</f>
        <v>123577</v>
      </c>
      <c r="T253" s="12">
        <f>IFERROR(VLOOKUP(L253,fredgraph!A:B,2,0),T252)</f>
        <v>2.2193999999999998</v>
      </c>
      <c r="U253" s="12">
        <f>IFERROR(VLOOKUP(L253,FEDFUNDS!A:B,2,0),U252)</f>
        <v>5.54</v>
      </c>
      <c r="V253" s="12"/>
      <c r="W253" s="12"/>
      <c r="X253" s="12"/>
    </row>
    <row r="254" spans="1:24" x14ac:dyDescent="0.25">
      <c r="A254" s="1" t="str">
        <f>TEXT(L254,"MM/DD/YYYY")</f>
        <v>11/24/1997</v>
      </c>
      <c r="B254" s="9">
        <v>96</v>
      </c>
      <c r="C254" s="9">
        <v>96.34375</v>
      </c>
      <c r="D254" s="9">
        <v>94.625</v>
      </c>
      <c r="E254" s="9">
        <v>60.961917877197202</v>
      </c>
      <c r="F254" s="10">
        <v>13108000</v>
      </c>
      <c r="G254">
        <f>MONTH(L254)</f>
        <v>11</v>
      </c>
      <c r="H254">
        <f>DAY(L254)</f>
        <v>24</v>
      </c>
      <c r="I254">
        <f>YEAR(L254)</f>
        <v>1997</v>
      </c>
      <c r="J254" t="str">
        <f>VLOOKUP(L254,Convert!D:G,4,0)</f>
        <v>1997Q4</v>
      </c>
      <c r="K254">
        <f>VLOOKUP(J254,GDP_Change!$E$9:$F$311,2,0)</f>
        <v>4.8</v>
      </c>
      <c r="L254" s="1">
        <v>35758</v>
      </c>
      <c r="M254" s="9">
        <v>95.625</v>
      </c>
      <c r="N254" s="11">
        <f>VLOOKUP(J254,GDP!$E$9:$H$312,4,0)</f>
        <v>1.1901463729971917E-2</v>
      </c>
      <c r="O254">
        <f>VLOOKUP(J254,GDP!$E$9:$F$312,2,0)</f>
        <v>8765.9</v>
      </c>
      <c r="P254" s="12">
        <f>IFERROR(VLOOKUP(L254,'yield-curve-rates-1990-2021'!A:B,2,0),P253)</f>
        <v>0</v>
      </c>
      <c r="Q254" s="12">
        <f>IFERROR(IF(VLOOKUP(L254,'DX-Y.NYB'!A:E,5,0)="null",Q253,VLOOKUP(L254,'DX-Y.NYB'!A:E,5,0)),Q253)</f>
        <v>96.68</v>
      </c>
      <c r="R254" s="12">
        <f>IFERROR(VLOOKUP(L254,UNRATE!A:B,2,0),R253)</f>
        <v>4.9000000000000004</v>
      </c>
      <c r="S254" s="12">
        <f>IFERROR(VLOOKUP(L254,' All Em Total Nonfarm'!A:B,2,0),S253)</f>
        <v>123577</v>
      </c>
      <c r="T254" s="12">
        <f>IFERROR(VLOOKUP(L254,fredgraph!A:B,2,0),T253)</f>
        <v>2.2193999999999998</v>
      </c>
      <c r="U254" s="12">
        <f>IFERROR(VLOOKUP(L254,FEDFUNDS!A:B,2,0),U253)</f>
        <v>5.54</v>
      </c>
      <c r="V254" s="12"/>
      <c r="W254" s="12"/>
      <c r="X254" s="12"/>
    </row>
    <row r="255" spans="1:24" x14ac:dyDescent="0.25">
      <c r="A255" s="1" t="str">
        <f>TEXT(L255,"MM/DD/YYYY")</f>
        <v>12/01/1997</v>
      </c>
      <c r="B255" s="9">
        <v>96.21875</v>
      </c>
      <c r="C255" s="9">
        <v>99</v>
      </c>
      <c r="D255" s="9">
        <v>96.03125</v>
      </c>
      <c r="E255" s="9">
        <v>63.073684692382798</v>
      </c>
      <c r="F255" s="10">
        <v>16459600</v>
      </c>
      <c r="G255">
        <f>MONTH(L255)</f>
        <v>12</v>
      </c>
      <c r="H255">
        <f>DAY(L255)</f>
        <v>1</v>
      </c>
      <c r="I255">
        <f>YEAR(L255)</f>
        <v>1997</v>
      </c>
      <c r="J255" t="str">
        <f>VLOOKUP(L255,Convert!D:G,4,0)</f>
        <v>1997Q4</v>
      </c>
      <c r="K255">
        <f>VLOOKUP(J255,GDP_Change!$E$9:$F$311,2,0)</f>
        <v>4.8</v>
      </c>
      <c r="L255" s="1">
        <v>35765</v>
      </c>
      <c r="M255" s="9">
        <v>98.9375</v>
      </c>
      <c r="N255" s="11">
        <f>VLOOKUP(J255,GDP!$E$9:$H$312,4,0)</f>
        <v>1.1901463729971917E-2</v>
      </c>
      <c r="O255">
        <f>VLOOKUP(J255,GDP!$E$9:$F$312,2,0)</f>
        <v>8765.9</v>
      </c>
      <c r="P255" s="12">
        <f>IFERROR(VLOOKUP(L255,'yield-curve-rates-1990-2021'!A:B,2,0),P254)</f>
        <v>0</v>
      </c>
      <c r="Q255" s="12">
        <f>IFERROR(IF(VLOOKUP(L255,'DX-Y.NYB'!A:E,5,0)="null",Q254,VLOOKUP(L255,'DX-Y.NYB'!A:E,5,0)),Q254)</f>
        <v>98.400002000000001</v>
      </c>
      <c r="R255" s="12">
        <f>IFERROR(VLOOKUP(L255,UNRATE!A:B,2,0),R254)</f>
        <v>4.7</v>
      </c>
      <c r="S255" s="12">
        <f>IFERROR(VLOOKUP(L255,' All Em Total Nonfarm'!A:B,2,0),S254)</f>
        <v>124551</v>
      </c>
      <c r="T255" s="12">
        <f>IFERROR(VLOOKUP(L255,fredgraph!A:B,2,0),T254)</f>
        <v>1.6970499999999999</v>
      </c>
      <c r="U255" s="12">
        <f>IFERROR(VLOOKUP(L255,FEDFUNDS!A:B,2,0),U254)</f>
        <v>5.5</v>
      </c>
      <c r="V255" s="12"/>
      <c r="W255" s="12"/>
      <c r="X255" s="12"/>
    </row>
    <row r="256" spans="1:24" x14ac:dyDescent="0.25">
      <c r="A256" s="1" t="str">
        <f>TEXT(L256,"MM/DD/YYYY")</f>
        <v>12/08/1997</v>
      </c>
      <c r="B256" s="9">
        <v>98.96875</v>
      </c>
      <c r="C256" s="9">
        <v>99</v>
      </c>
      <c r="D256" s="9">
        <v>94.90625</v>
      </c>
      <c r="E256" s="9">
        <v>61.041591644287102</v>
      </c>
      <c r="F256" s="10">
        <v>17101800</v>
      </c>
      <c r="G256">
        <f>MONTH(L256)</f>
        <v>12</v>
      </c>
      <c r="H256">
        <f>DAY(L256)</f>
        <v>8</v>
      </c>
      <c r="I256">
        <f>YEAR(L256)</f>
        <v>1997</v>
      </c>
      <c r="J256" t="str">
        <f>VLOOKUP(L256,Convert!D:G,4,0)</f>
        <v>1997Q4</v>
      </c>
      <c r="K256">
        <f>VLOOKUP(J256,GDP_Change!$E$9:$F$311,2,0)</f>
        <v>4.8</v>
      </c>
      <c r="L256" s="1">
        <v>35772</v>
      </c>
      <c r="M256" s="9">
        <v>95.75</v>
      </c>
      <c r="N256" s="11">
        <f>VLOOKUP(J256,GDP!$E$9:$H$312,4,0)</f>
        <v>1.1901463729971917E-2</v>
      </c>
      <c r="O256">
        <f>VLOOKUP(J256,GDP!$E$9:$F$312,2,0)</f>
        <v>8765.9</v>
      </c>
      <c r="P256" s="12">
        <f>IFERROR(VLOOKUP(L256,'yield-curve-rates-1990-2021'!A:B,2,0),P255)</f>
        <v>0</v>
      </c>
      <c r="Q256" s="12">
        <f>IFERROR(IF(VLOOKUP(L256,'DX-Y.NYB'!A:E,5,0)="null",Q255,VLOOKUP(L256,'DX-Y.NYB'!A:E,5,0)),Q255)</f>
        <v>99.239998</v>
      </c>
      <c r="R256" s="12">
        <f>IFERROR(VLOOKUP(L256,UNRATE!A:B,2,0),R255)</f>
        <v>4.7</v>
      </c>
      <c r="S256" s="12">
        <f>IFERROR(VLOOKUP(L256,' All Em Total Nonfarm'!A:B,2,0),S255)</f>
        <v>124551</v>
      </c>
      <c r="T256" s="12">
        <f>IFERROR(VLOOKUP(L256,fredgraph!A:B,2,0),T255)</f>
        <v>1.6970499999999999</v>
      </c>
      <c r="U256" s="12">
        <f>IFERROR(VLOOKUP(L256,FEDFUNDS!A:B,2,0),U255)</f>
        <v>5.5</v>
      </c>
      <c r="V256" s="12"/>
      <c r="W256" s="12"/>
      <c r="X256" s="12"/>
    </row>
    <row r="257" spans="1:24" x14ac:dyDescent="0.25">
      <c r="A257" s="1" t="str">
        <f>TEXT(L257,"MM/DD/YYYY")</f>
        <v>12/15/1997</v>
      </c>
      <c r="B257" s="9">
        <v>96.25</v>
      </c>
      <c r="C257" s="9">
        <v>97.875</v>
      </c>
      <c r="D257" s="9">
        <v>92.375</v>
      </c>
      <c r="E257" s="9">
        <v>60.423992156982401</v>
      </c>
      <c r="F257" s="10">
        <v>23011100</v>
      </c>
      <c r="G257">
        <f>MONTH(L257)</f>
        <v>12</v>
      </c>
      <c r="H257">
        <f>DAY(L257)</f>
        <v>15</v>
      </c>
      <c r="I257">
        <f>YEAR(L257)</f>
        <v>1997</v>
      </c>
      <c r="J257" t="str">
        <f>VLOOKUP(L257,Convert!D:G,4,0)</f>
        <v>1997Q4</v>
      </c>
      <c r="K257">
        <f>VLOOKUP(J257,GDP_Change!$E$9:$F$311,2,0)</f>
        <v>4.8</v>
      </c>
      <c r="L257" s="1">
        <v>35779</v>
      </c>
      <c r="M257" s="9">
        <v>94.78125</v>
      </c>
      <c r="N257" s="11">
        <f>VLOOKUP(J257,GDP!$E$9:$H$312,4,0)</f>
        <v>1.1901463729971917E-2</v>
      </c>
      <c r="O257">
        <f>VLOOKUP(J257,GDP!$E$9:$F$312,2,0)</f>
        <v>8765.9</v>
      </c>
      <c r="P257" s="12">
        <f>IFERROR(VLOOKUP(L257,'yield-curve-rates-1990-2021'!A:B,2,0),P256)</f>
        <v>0</v>
      </c>
      <c r="Q257" s="12">
        <f>IFERROR(IF(VLOOKUP(L257,'DX-Y.NYB'!A:E,5,0)="null",Q256,VLOOKUP(L257,'DX-Y.NYB'!A:E,5,0)),Q256)</f>
        <v>98.760002</v>
      </c>
      <c r="R257" s="12">
        <f>IFERROR(VLOOKUP(L257,UNRATE!A:B,2,0),R256)</f>
        <v>4.7</v>
      </c>
      <c r="S257" s="12">
        <f>IFERROR(VLOOKUP(L257,' All Em Total Nonfarm'!A:B,2,0),S256)</f>
        <v>124551</v>
      </c>
      <c r="T257" s="12">
        <f>IFERROR(VLOOKUP(L257,fredgraph!A:B,2,0),T256)</f>
        <v>1.6970499999999999</v>
      </c>
      <c r="U257" s="12">
        <f>IFERROR(VLOOKUP(L257,FEDFUNDS!A:B,2,0),U256)</f>
        <v>5.5</v>
      </c>
      <c r="V257" s="12"/>
      <c r="W257" s="12"/>
      <c r="X257" s="12"/>
    </row>
    <row r="258" spans="1:24" x14ac:dyDescent="0.25">
      <c r="A258" s="1" t="str">
        <f>TEXT(L258,"MM/DD/YYYY")</f>
        <v>12/22/1997</v>
      </c>
      <c r="B258" s="9">
        <v>95.4375</v>
      </c>
      <c r="C258" s="9">
        <v>95.90625</v>
      </c>
      <c r="D258" s="9">
        <v>93.25</v>
      </c>
      <c r="E258" s="9">
        <v>60.024398803710902</v>
      </c>
      <c r="F258" s="10">
        <v>12534300</v>
      </c>
      <c r="G258">
        <f>MONTH(L258)</f>
        <v>12</v>
      </c>
      <c r="H258">
        <f>DAY(L258)</f>
        <v>22</v>
      </c>
      <c r="I258">
        <f>YEAR(L258)</f>
        <v>1997</v>
      </c>
      <c r="J258" t="str">
        <f>VLOOKUP(L258,Convert!D:G,4,0)</f>
        <v>1997Q4</v>
      </c>
      <c r="K258">
        <f>VLOOKUP(J258,GDP_Change!$E$9:$F$311,2,0)</f>
        <v>4.8</v>
      </c>
      <c r="L258" s="1">
        <v>35786</v>
      </c>
      <c r="M258" s="9">
        <v>93.78125</v>
      </c>
      <c r="N258" s="11">
        <f>VLOOKUP(J258,GDP!$E$9:$H$312,4,0)</f>
        <v>1.1901463729971917E-2</v>
      </c>
      <c r="O258">
        <f>VLOOKUP(J258,GDP!$E$9:$F$312,2,0)</f>
        <v>8765.9</v>
      </c>
      <c r="P258" s="12">
        <f>IFERROR(VLOOKUP(L258,'yield-curve-rates-1990-2021'!A:B,2,0),P257)</f>
        <v>0</v>
      </c>
      <c r="Q258" s="12">
        <f>IFERROR(IF(VLOOKUP(L258,'DX-Y.NYB'!A:E,5,0)="null",Q257,VLOOKUP(L258,'DX-Y.NYB'!A:E,5,0)),Q257)</f>
        <v>98.830001999999993</v>
      </c>
      <c r="R258" s="12">
        <f>IFERROR(VLOOKUP(L258,UNRATE!A:B,2,0),R257)</f>
        <v>4.7</v>
      </c>
      <c r="S258" s="12">
        <f>IFERROR(VLOOKUP(L258,' All Em Total Nonfarm'!A:B,2,0),S257)</f>
        <v>124551</v>
      </c>
      <c r="T258" s="12">
        <f>IFERROR(VLOOKUP(L258,fredgraph!A:B,2,0),T257)</f>
        <v>1.6970499999999999</v>
      </c>
      <c r="U258" s="12">
        <f>IFERROR(VLOOKUP(L258,FEDFUNDS!A:B,2,0),U257)</f>
        <v>5.5</v>
      </c>
      <c r="V258" s="12"/>
      <c r="W258" s="12"/>
      <c r="X258" s="12"/>
    </row>
    <row r="259" spans="1:24" x14ac:dyDescent="0.25">
      <c r="A259" s="1" t="str">
        <f>TEXT(L259,"MM/DD/YYYY")</f>
        <v>12/29/1997</v>
      </c>
      <c r="B259" s="9">
        <v>94.59375</v>
      </c>
      <c r="C259" s="9">
        <v>97.65625</v>
      </c>
      <c r="D259" s="9">
        <v>94.4375</v>
      </c>
      <c r="E259" s="9">
        <v>62.444591522216797</v>
      </c>
      <c r="F259" s="10">
        <v>12416400</v>
      </c>
      <c r="G259">
        <f>MONTH(L259)</f>
        <v>12</v>
      </c>
      <c r="H259">
        <f>DAY(L259)</f>
        <v>29</v>
      </c>
      <c r="I259">
        <f>YEAR(L259)</f>
        <v>1997</v>
      </c>
      <c r="J259" t="str">
        <f>VLOOKUP(L259,Convert!D:G,4,0)</f>
        <v>1997Q4</v>
      </c>
      <c r="K259">
        <f>VLOOKUP(J259,GDP_Change!$E$9:$F$311,2,0)</f>
        <v>4.8</v>
      </c>
      <c r="L259" s="1">
        <v>35793</v>
      </c>
      <c r="M259" s="9">
        <v>97.5625</v>
      </c>
      <c r="N259" s="11">
        <f>VLOOKUP(J259,GDP!$E$9:$H$312,4,0)</f>
        <v>1.1901463729971917E-2</v>
      </c>
      <c r="O259">
        <f>VLOOKUP(J259,GDP!$E$9:$F$312,2,0)</f>
        <v>8765.9</v>
      </c>
      <c r="P259" s="12">
        <f>IFERROR(VLOOKUP(L259,'yield-curve-rates-1990-2021'!A:B,2,0),P258)</f>
        <v>0</v>
      </c>
      <c r="Q259" s="12">
        <f>IFERROR(IF(VLOOKUP(L259,'DX-Y.NYB'!A:E,5,0)="null",Q258,VLOOKUP(L259,'DX-Y.NYB'!A:E,5,0)),Q258)</f>
        <v>99.099997999999999</v>
      </c>
      <c r="R259" s="12">
        <f>IFERROR(VLOOKUP(L259,UNRATE!A:B,2,0),R258)</f>
        <v>4.7</v>
      </c>
      <c r="S259" s="12">
        <f>IFERROR(VLOOKUP(L259,' All Em Total Nonfarm'!A:B,2,0),S258)</f>
        <v>124551</v>
      </c>
      <c r="T259" s="12">
        <f>IFERROR(VLOOKUP(L259,fredgraph!A:B,2,0),T258)</f>
        <v>1.6970499999999999</v>
      </c>
      <c r="U259" s="12">
        <f>IFERROR(VLOOKUP(L259,FEDFUNDS!A:B,2,0),U258)</f>
        <v>5.5</v>
      </c>
      <c r="V259" s="12"/>
      <c r="W259" s="12"/>
      <c r="X259" s="12"/>
    </row>
    <row r="260" spans="1:24" x14ac:dyDescent="0.25">
      <c r="A260" s="1" t="str">
        <f>TEXT(L260,"MM/DD/YYYY")</f>
        <v>01/05/1998</v>
      </c>
      <c r="B260" s="9">
        <v>97.84375</v>
      </c>
      <c r="C260" s="9">
        <v>98.4375</v>
      </c>
      <c r="D260" s="9">
        <v>91.90625</v>
      </c>
      <c r="E260" s="9">
        <v>59.084335327148402</v>
      </c>
      <c r="F260" s="10">
        <v>25860700</v>
      </c>
      <c r="G260">
        <f>MONTH(L260)</f>
        <v>1</v>
      </c>
      <c r="H260">
        <f>DAY(L260)</f>
        <v>5</v>
      </c>
      <c r="I260">
        <f>YEAR(L260)</f>
        <v>1998</v>
      </c>
      <c r="J260" t="str">
        <f>VLOOKUP(L260,Convert!D:G,4,0)</f>
        <v>1998Q1</v>
      </c>
      <c r="K260">
        <f>VLOOKUP(J260,GDP_Change!$E$9:$F$311,2,0)</f>
        <v>4.7</v>
      </c>
      <c r="L260" s="1">
        <v>35800</v>
      </c>
      <c r="M260" s="9">
        <v>92.3125</v>
      </c>
      <c r="N260" s="11">
        <f>VLOOKUP(J260,GDP!$E$9:$H$312,4,0)</f>
        <v>1.1476288800921886E-2</v>
      </c>
      <c r="O260">
        <f>VLOOKUP(J260,GDP!$E$9:$F$312,2,0)</f>
        <v>8866.5</v>
      </c>
      <c r="P260" s="12">
        <f>IFERROR(VLOOKUP(L260,'yield-curve-rates-1990-2021'!A:B,2,0),P259)</f>
        <v>0</v>
      </c>
      <c r="Q260" s="12">
        <f>IFERROR(IF(VLOOKUP(L260,'DX-Y.NYB'!A:E,5,0)="null",Q259,VLOOKUP(L260,'DX-Y.NYB'!A:E,5,0)),Q259)</f>
        <v>101.05999799999999</v>
      </c>
      <c r="R260" s="12">
        <f>IFERROR(VLOOKUP(L260,UNRATE!A:B,2,0),R259)</f>
        <v>4.7</v>
      </c>
      <c r="S260" s="12">
        <f>IFERROR(VLOOKUP(L260,' All Em Total Nonfarm'!A:B,2,0),S259)</f>
        <v>124551</v>
      </c>
      <c r="T260" s="12">
        <f>IFERROR(VLOOKUP(L260,fredgraph!A:B,2,0),T259)</f>
        <v>1.6970499999999999</v>
      </c>
      <c r="U260" s="12">
        <f>IFERROR(VLOOKUP(L260,FEDFUNDS!A:B,2,0),U259)</f>
        <v>5.5</v>
      </c>
      <c r="V260" s="12"/>
      <c r="W260" s="12"/>
      <c r="X260" s="12"/>
    </row>
    <row r="261" spans="1:24" x14ac:dyDescent="0.25">
      <c r="A261" s="1" t="str">
        <f>TEXT(L261,"MM/DD/YYYY")</f>
        <v>01/12/1998</v>
      </c>
      <c r="B261" s="9">
        <v>91.125</v>
      </c>
      <c r="C261" s="9">
        <v>96.6875</v>
      </c>
      <c r="D261" s="9">
        <v>90.90625</v>
      </c>
      <c r="E261" s="9">
        <v>61.644512176513601</v>
      </c>
      <c r="F261" s="10">
        <v>28343400</v>
      </c>
      <c r="G261">
        <f>MONTH(L261)</f>
        <v>1</v>
      </c>
      <c r="H261">
        <f>DAY(L261)</f>
        <v>12</v>
      </c>
      <c r="I261">
        <f>YEAR(L261)</f>
        <v>1998</v>
      </c>
      <c r="J261" t="str">
        <f>VLOOKUP(L261,Convert!D:G,4,0)</f>
        <v>1998Q1</v>
      </c>
      <c r="K261">
        <f>VLOOKUP(J261,GDP_Change!$E$9:$F$311,2,0)</f>
        <v>4.7</v>
      </c>
      <c r="L261" s="1">
        <v>35807</v>
      </c>
      <c r="M261" s="9">
        <v>96.3125</v>
      </c>
      <c r="N261" s="11">
        <f>VLOOKUP(J261,GDP!$E$9:$H$312,4,0)</f>
        <v>1.1476288800921886E-2</v>
      </c>
      <c r="O261">
        <f>VLOOKUP(J261,GDP!$E$9:$F$312,2,0)</f>
        <v>8866.5</v>
      </c>
      <c r="P261" s="12">
        <f>IFERROR(VLOOKUP(L261,'yield-curve-rates-1990-2021'!A:B,2,0),P260)</f>
        <v>0</v>
      </c>
      <c r="Q261" s="12">
        <f>IFERROR(IF(VLOOKUP(L261,'DX-Y.NYB'!A:E,5,0)="null",Q260,VLOOKUP(L261,'DX-Y.NYB'!A:E,5,0)),Q260)</f>
        <v>100.93</v>
      </c>
      <c r="R261" s="12">
        <f>IFERROR(VLOOKUP(L261,UNRATE!A:B,2,0),R260)</f>
        <v>4.7</v>
      </c>
      <c r="S261" s="12">
        <f>IFERROR(VLOOKUP(L261,' All Em Total Nonfarm'!A:B,2,0),S260)</f>
        <v>124551</v>
      </c>
      <c r="T261" s="12">
        <f>IFERROR(VLOOKUP(L261,fredgraph!A:B,2,0),T260)</f>
        <v>1.6970499999999999</v>
      </c>
      <c r="U261" s="12">
        <f>IFERROR(VLOOKUP(L261,FEDFUNDS!A:B,2,0),U260)</f>
        <v>5.5</v>
      </c>
      <c r="V261" s="12"/>
      <c r="W261" s="12"/>
      <c r="X261" s="12"/>
    </row>
    <row r="262" spans="1:24" x14ac:dyDescent="0.25">
      <c r="A262" s="1" t="str">
        <f>TEXT(L262,"MM/DD/YYYY")</f>
        <v>01/19/1998</v>
      </c>
      <c r="B262" s="9">
        <v>96.6875</v>
      </c>
      <c r="C262" s="9">
        <v>98.015625</v>
      </c>
      <c r="D262" s="9">
        <v>95</v>
      </c>
      <c r="E262" s="9">
        <v>61.404518127441399</v>
      </c>
      <c r="F262" s="10">
        <v>20684800</v>
      </c>
      <c r="G262">
        <f>MONTH(L262)</f>
        <v>1</v>
      </c>
      <c r="H262">
        <f>DAY(L262)</f>
        <v>19</v>
      </c>
      <c r="I262">
        <f>YEAR(L262)</f>
        <v>1998</v>
      </c>
      <c r="J262" t="str">
        <f>VLOOKUP(L262,Convert!D:G,4,0)</f>
        <v>1998Q1</v>
      </c>
      <c r="K262">
        <f>VLOOKUP(J262,GDP_Change!$E$9:$F$311,2,0)</f>
        <v>4.7</v>
      </c>
      <c r="L262" s="1">
        <v>35814</v>
      </c>
      <c r="M262" s="9">
        <v>95.9375</v>
      </c>
      <c r="N262" s="11">
        <f>VLOOKUP(J262,GDP!$E$9:$H$312,4,0)</f>
        <v>1.1476288800921886E-2</v>
      </c>
      <c r="O262">
        <f>VLOOKUP(J262,GDP!$E$9:$F$312,2,0)</f>
        <v>8866.5</v>
      </c>
      <c r="P262" s="12">
        <f>IFERROR(VLOOKUP(L262,'yield-curve-rates-1990-2021'!A:B,2,0),P261)</f>
        <v>0</v>
      </c>
      <c r="Q262" s="12">
        <f>IFERROR(IF(VLOOKUP(L262,'DX-Y.NYB'!A:E,5,0)="null",Q261,VLOOKUP(L262,'DX-Y.NYB'!A:E,5,0)),Q261)</f>
        <v>100.91999800000001</v>
      </c>
      <c r="R262" s="12">
        <f>IFERROR(VLOOKUP(L262,UNRATE!A:B,2,0),R261)</f>
        <v>4.7</v>
      </c>
      <c r="S262" s="12">
        <f>IFERROR(VLOOKUP(L262,' All Em Total Nonfarm'!A:B,2,0),S261)</f>
        <v>124551</v>
      </c>
      <c r="T262" s="12">
        <f>IFERROR(VLOOKUP(L262,fredgraph!A:B,2,0),T261)</f>
        <v>1.6970499999999999</v>
      </c>
      <c r="U262" s="12">
        <f>IFERROR(VLOOKUP(L262,FEDFUNDS!A:B,2,0),U261)</f>
        <v>5.5</v>
      </c>
      <c r="V262" s="12"/>
      <c r="W262" s="12"/>
      <c r="X262" s="12"/>
    </row>
    <row r="263" spans="1:24" x14ac:dyDescent="0.25">
      <c r="A263" s="1" t="str">
        <f>TEXT(L263,"MM/DD/YYYY")</f>
        <v>01/26/1998</v>
      </c>
      <c r="B263" s="9">
        <v>96.375</v>
      </c>
      <c r="C263" s="9">
        <v>99.5625</v>
      </c>
      <c r="D263" s="9">
        <v>95.40625</v>
      </c>
      <c r="E263" s="9">
        <v>62.9246215820312</v>
      </c>
      <c r="F263" s="10">
        <v>27332500</v>
      </c>
      <c r="G263">
        <f>MONTH(L263)</f>
        <v>1</v>
      </c>
      <c r="H263">
        <f>DAY(L263)</f>
        <v>26</v>
      </c>
      <c r="I263">
        <f>YEAR(L263)</f>
        <v>1998</v>
      </c>
      <c r="J263" t="str">
        <f>VLOOKUP(L263,Convert!D:G,4,0)</f>
        <v>1998Q1</v>
      </c>
      <c r="K263">
        <f>VLOOKUP(J263,GDP_Change!$E$9:$F$311,2,0)</f>
        <v>4.7</v>
      </c>
      <c r="L263" s="1">
        <v>35821</v>
      </c>
      <c r="M263" s="9">
        <v>98.3125</v>
      </c>
      <c r="N263" s="11">
        <f>VLOOKUP(J263,GDP!$E$9:$H$312,4,0)</f>
        <v>1.1476288800921886E-2</v>
      </c>
      <c r="O263">
        <f>VLOOKUP(J263,GDP!$E$9:$F$312,2,0)</f>
        <v>8866.5</v>
      </c>
      <c r="P263" s="12">
        <f>IFERROR(VLOOKUP(L263,'yield-curve-rates-1990-2021'!A:B,2,0),P262)</f>
        <v>0</v>
      </c>
      <c r="Q263" s="12">
        <f>IFERROR(IF(VLOOKUP(L263,'DX-Y.NYB'!A:E,5,0)="null",Q262,VLOOKUP(L263,'DX-Y.NYB'!A:E,5,0)),Q262)</f>
        <v>99.160004000000001</v>
      </c>
      <c r="R263" s="12">
        <f>IFERROR(VLOOKUP(L263,UNRATE!A:B,2,0),R262)</f>
        <v>4.7</v>
      </c>
      <c r="S263" s="12">
        <f>IFERROR(VLOOKUP(L263,' All Em Total Nonfarm'!A:B,2,0),S262)</f>
        <v>124551</v>
      </c>
      <c r="T263" s="12">
        <f>IFERROR(VLOOKUP(L263,fredgraph!A:B,2,0),T262)</f>
        <v>1.6970499999999999</v>
      </c>
      <c r="U263" s="12">
        <f>IFERROR(VLOOKUP(L263,FEDFUNDS!A:B,2,0),U262)</f>
        <v>5.5</v>
      </c>
      <c r="V263" s="12"/>
      <c r="W263" s="12"/>
      <c r="X263" s="12"/>
    </row>
    <row r="264" spans="1:24" x14ac:dyDescent="0.25">
      <c r="A264" s="1" t="str">
        <f>TEXT(L264,"MM/DD/YYYY")</f>
        <v>02/02/1998</v>
      </c>
      <c r="B264" s="9">
        <v>99.90625</v>
      </c>
      <c r="C264" s="9">
        <v>101.625</v>
      </c>
      <c r="D264" s="9">
        <v>99.71875</v>
      </c>
      <c r="E264" s="9">
        <v>65.044731140136705</v>
      </c>
      <c r="F264" s="10">
        <v>22667300</v>
      </c>
      <c r="G264">
        <f>MONTH(L264)</f>
        <v>2</v>
      </c>
      <c r="H264">
        <f>DAY(L264)</f>
        <v>2</v>
      </c>
      <c r="I264">
        <f>YEAR(L264)</f>
        <v>1998</v>
      </c>
      <c r="J264" t="str">
        <f>VLOOKUP(L264,Convert!D:G,4,0)</f>
        <v>1998Q1</v>
      </c>
      <c r="K264">
        <f>VLOOKUP(J264,GDP_Change!$E$9:$F$311,2,0)</f>
        <v>4.7</v>
      </c>
      <c r="L264" s="1">
        <v>35828</v>
      </c>
      <c r="M264" s="9">
        <v>101.625</v>
      </c>
      <c r="N264" s="11">
        <f>VLOOKUP(J264,GDP!$E$9:$H$312,4,0)</f>
        <v>1.1476288800921886E-2</v>
      </c>
      <c r="O264">
        <f>VLOOKUP(J264,GDP!$E$9:$F$312,2,0)</f>
        <v>8866.5</v>
      </c>
      <c r="P264" s="12">
        <f>IFERROR(VLOOKUP(L264,'yield-curve-rates-1990-2021'!A:B,2,0),P263)</f>
        <v>0</v>
      </c>
      <c r="Q264" s="12">
        <f>IFERROR(IF(VLOOKUP(L264,'DX-Y.NYB'!A:E,5,0)="null",Q263,VLOOKUP(L264,'DX-Y.NYB'!A:E,5,0)),Q263)</f>
        <v>100.269997</v>
      </c>
      <c r="R264" s="12">
        <f>IFERROR(VLOOKUP(L264,UNRATE!A:B,2,0),R263)</f>
        <v>4.7</v>
      </c>
      <c r="S264" s="12">
        <f>IFERROR(VLOOKUP(L264,' All Em Total Nonfarm'!A:B,2,0),S263)</f>
        <v>124551</v>
      </c>
      <c r="T264" s="12">
        <f>IFERROR(VLOOKUP(L264,fredgraph!A:B,2,0),T263)</f>
        <v>1.6970499999999999</v>
      </c>
      <c r="U264" s="12">
        <f>IFERROR(VLOOKUP(L264,FEDFUNDS!A:B,2,0),U263)</f>
        <v>5.5</v>
      </c>
      <c r="V264" s="12"/>
      <c r="W264" s="12"/>
      <c r="X264" s="12"/>
    </row>
    <row r="265" spans="1:24" x14ac:dyDescent="0.25">
      <c r="A265" s="1" t="str">
        <f>TEXT(L265,"MM/DD/YYYY")</f>
        <v>02/09/1998</v>
      </c>
      <c r="B265" s="9">
        <v>101.71875</v>
      </c>
      <c r="C265" s="9">
        <v>102.9375</v>
      </c>
      <c r="D265" s="9">
        <v>100.71875</v>
      </c>
      <c r="E265" s="9">
        <v>65.284782409667898</v>
      </c>
      <c r="F265" s="10">
        <v>17181800</v>
      </c>
      <c r="G265">
        <f>MONTH(L265)</f>
        <v>2</v>
      </c>
      <c r="H265">
        <f>DAY(L265)</f>
        <v>9</v>
      </c>
      <c r="I265">
        <f>YEAR(L265)</f>
        <v>1998</v>
      </c>
      <c r="J265" t="str">
        <f>VLOOKUP(L265,Convert!D:G,4,0)</f>
        <v>1998Q1</v>
      </c>
      <c r="K265">
        <f>VLOOKUP(J265,GDP_Change!$E$9:$F$311,2,0)</f>
        <v>4.7</v>
      </c>
      <c r="L265" s="1">
        <v>35835</v>
      </c>
      <c r="M265" s="9">
        <v>102</v>
      </c>
      <c r="N265" s="11">
        <f>VLOOKUP(J265,GDP!$E$9:$H$312,4,0)</f>
        <v>1.1476288800921886E-2</v>
      </c>
      <c r="O265">
        <f>VLOOKUP(J265,GDP!$E$9:$F$312,2,0)</f>
        <v>8866.5</v>
      </c>
      <c r="P265" s="12">
        <f>IFERROR(VLOOKUP(L265,'yield-curve-rates-1990-2021'!A:B,2,0),P264)</f>
        <v>0</v>
      </c>
      <c r="Q265" s="12">
        <f>IFERROR(IF(VLOOKUP(L265,'DX-Y.NYB'!A:E,5,0)="null",Q264,VLOOKUP(L265,'DX-Y.NYB'!A:E,5,0)),Q264)</f>
        <v>99.93</v>
      </c>
      <c r="R265" s="12">
        <f>IFERROR(VLOOKUP(L265,UNRATE!A:B,2,0),R264)</f>
        <v>4.7</v>
      </c>
      <c r="S265" s="12">
        <f>IFERROR(VLOOKUP(L265,' All Em Total Nonfarm'!A:B,2,0),S264)</f>
        <v>124551</v>
      </c>
      <c r="T265" s="12">
        <f>IFERROR(VLOOKUP(L265,fredgraph!A:B,2,0),T264)</f>
        <v>1.6970499999999999</v>
      </c>
      <c r="U265" s="12">
        <f>IFERROR(VLOOKUP(L265,FEDFUNDS!A:B,2,0),U264)</f>
        <v>5.5</v>
      </c>
      <c r="V265" s="12"/>
      <c r="W265" s="12"/>
      <c r="X265" s="12"/>
    </row>
    <row r="266" spans="1:24" x14ac:dyDescent="0.25">
      <c r="A266" s="1" t="str">
        <f>TEXT(L266,"MM/DD/YYYY")</f>
        <v>02/16/1998</v>
      </c>
      <c r="B266" s="9">
        <v>102.8125</v>
      </c>
      <c r="C266" s="9">
        <v>103.71875</v>
      </c>
      <c r="D266" s="9">
        <v>102.15625</v>
      </c>
      <c r="E266" s="9">
        <v>66.344886779785099</v>
      </c>
      <c r="F266" s="10">
        <v>13157700</v>
      </c>
      <c r="G266">
        <f>MONTH(L266)</f>
        <v>2</v>
      </c>
      <c r="H266">
        <f>DAY(L266)</f>
        <v>16</v>
      </c>
      <c r="I266">
        <f>YEAR(L266)</f>
        <v>1998</v>
      </c>
      <c r="J266" t="str">
        <f>VLOOKUP(L266,Convert!D:G,4,0)</f>
        <v>1998Q1</v>
      </c>
      <c r="K266">
        <f>VLOOKUP(J266,GDP_Change!$E$9:$F$311,2,0)</f>
        <v>4.7</v>
      </c>
      <c r="L266" s="1">
        <v>35842</v>
      </c>
      <c r="M266" s="9">
        <v>103.65625</v>
      </c>
      <c r="N266" s="11">
        <f>VLOOKUP(J266,GDP!$E$9:$H$312,4,0)</f>
        <v>1.1476288800921886E-2</v>
      </c>
      <c r="O266">
        <f>VLOOKUP(J266,GDP!$E$9:$F$312,2,0)</f>
        <v>8866.5</v>
      </c>
      <c r="P266" s="12">
        <f>IFERROR(VLOOKUP(L266,'yield-curve-rates-1990-2021'!A:B,2,0),P265)</f>
        <v>0</v>
      </c>
      <c r="Q266" s="12">
        <f>IFERROR(IF(VLOOKUP(L266,'DX-Y.NYB'!A:E,5,0)="null",Q265,VLOOKUP(L266,'DX-Y.NYB'!A:E,5,0)),Q265)</f>
        <v>100.160004</v>
      </c>
      <c r="R266" s="12">
        <f>IFERROR(VLOOKUP(L266,UNRATE!A:B,2,0),R265)</f>
        <v>4.7</v>
      </c>
      <c r="S266" s="12">
        <f>IFERROR(VLOOKUP(L266,' All Em Total Nonfarm'!A:B,2,0),S265)</f>
        <v>124551</v>
      </c>
      <c r="T266" s="12">
        <f>IFERROR(VLOOKUP(L266,fredgraph!A:B,2,0),T265)</f>
        <v>1.6970499999999999</v>
      </c>
      <c r="U266" s="12">
        <f>IFERROR(VLOOKUP(L266,FEDFUNDS!A:B,2,0),U265)</f>
        <v>5.5</v>
      </c>
      <c r="V266" s="12"/>
      <c r="W266" s="12"/>
      <c r="X266" s="12"/>
    </row>
    <row r="267" spans="1:24" x14ac:dyDescent="0.25">
      <c r="A267" s="1" t="str">
        <f>TEXT(L267,"MM/DD/YYYY")</f>
        <v>02/23/1998</v>
      </c>
      <c r="B267" s="9">
        <v>104.25</v>
      </c>
      <c r="C267" s="9">
        <v>105.53125</v>
      </c>
      <c r="D267" s="9">
        <v>102.9375</v>
      </c>
      <c r="E267" s="9">
        <v>67.284965515136705</v>
      </c>
      <c r="F267" s="10">
        <v>16726900</v>
      </c>
      <c r="G267">
        <f>MONTH(L267)</f>
        <v>2</v>
      </c>
      <c r="H267">
        <f>DAY(L267)</f>
        <v>23</v>
      </c>
      <c r="I267">
        <f>YEAR(L267)</f>
        <v>1998</v>
      </c>
      <c r="J267" t="str">
        <f>VLOOKUP(L267,Convert!D:G,4,0)</f>
        <v>1998Q1</v>
      </c>
      <c r="K267">
        <f>VLOOKUP(J267,GDP_Change!$E$9:$F$311,2,0)</f>
        <v>4.7</v>
      </c>
      <c r="L267" s="1">
        <v>35849</v>
      </c>
      <c r="M267" s="9">
        <v>105.125</v>
      </c>
      <c r="N267" s="11">
        <f>VLOOKUP(J267,GDP!$E$9:$H$312,4,0)</f>
        <v>1.1476288800921886E-2</v>
      </c>
      <c r="O267">
        <f>VLOOKUP(J267,GDP!$E$9:$F$312,2,0)</f>
        <v>8866.5</v>
      </c>
      <c r="P267" s="12">
        <f>IFERROR(VLOOKUP(L267,'yield-curve-rates-1990-2021'!A:B,2,0),P266)</f>
        <v>0</v>
      </c>
      <c r="Q267" s="12">
        <f>IFERROR(IF(VLOOKUP(L267,'DX-Y.NYB'!A:E,5,0)="null",Q266,VLOOKUP(L267,'DX-Y.NYB'!A:E,5,0)),Q266)</f>
        <v>99.32</v>
      </c>
      <c r="R267" s="12">
        <f>IFERROR(VLOOKUP(L267,UNRATE!A:B,2,0),R266)</f>
        <v>4.7</v>
      </c>
      <c r="S267" s="12">
        <f>IFERROR(VLOOKUP(L267,' All Em Total Nonfarm'!A:B,2,0),S266)</f>
        <v>124551</v>
      </c>
      <c r="T267" s="12">
        <f>IFERROR(VLOOKUP(L267,fredgraph!A:B,2,0),T266)</f>
        <v>1.6970499999999999</v>
      </c>
      <c r="U267" s="12">
        <f>IFERROR(VLOOKUP(L267,FEDFUNDS!A:B,2,0),U266)</f>
        <v>5.5</v>
      </c>
      <c r="V267" s="12"/>
      <c r="W267" s="12"/>
      <c r="X267" s="12"/>
    </row>
    <row r="268" spans="1:24" x14ac:dyDescent="0.25">
      <c r="A268" s="1" t="str">
        <f>TEXT(L268,"MM/DD/YYYY")</f>
        <v>03/02/1998</v>
      </c>
      <c r="B268" s="9">
        <v>105.25</v>
      </c>
      <c r="C268" s="9">
        <v>105.9375</v>
      </c>
      <c r="D268" s="9">
        <v>103.15625</v>
      </c>
      <c r="E268" s="9">
        <v>67.804985046386705</v>
      </c>
      <c r="F268" s="10">
        <v>26169900</v>
      </c>
      <c r="G268">
        <f>MONTH(L268)</f>
        <v>3</v>
      </c>
      <c r="H268">
        <f>DAY(L268)</f>
        <v>2</v>
      </c>
      <c r="I268">
        <f>YEAR(L268)</f>
        <v>1998</v>
      </c>
      <c r="J268" t="str">
        <f>VLOOKUP(L268,Convert!D:G,4,0)</f>
        <v>1998Q1</v>
      </c>
      <c r="K268">
        <f>VLOOKUP(J268,GDP_Change!$E$9:$F$311,2,0)</f>
        <v>4.7</v>
      </c>
      <c r="L268" s="1">
        <v>35856</v>
      </c>
      <c r="M268" s="9">
        <v>105.9375</v>
      </c>
      <c r="N268" s="11">
        <f>VLOOKUP(J268,GDP!$E$9:$H$312,4,0)</f>
        <v>1.1476288800921886E-2</v>
      </c>
      <c r="O268">
        <f>VLOOKUP(J268,GDP!$E$9:$F$312,2,0)</f>
        <v>8866.5</v>
      </c>
      <c r="P268" s="12">
        <f>IFERROR(VLOOKUP(L268,'yield-curve-rates-1990-2021'!A:B,2,0),P267)</f>
        <v>0</v>
      </c>
      <c r="Q268" s="12">
        <f>IFERROR(IF(VLOOKUP(L268,'DX-Y.NYB'!A:E,5,0)="null",Q267,VLOOKUP(L268,'DX-Y.NYB'!A:E,5,0)),Q267)</f>
        <v>99.580001999999993</v>
      </c>
      <c r="R268" s="12">
        <f>IFERROR(VLOOKUP(L268,UNRATE!A:B,2,0),R267)</f>
        <v>4.7</v>
      </c>
      <c r="S268" s="12">
        <f>IFERROR(VLOOKUP(L268,' All Em Total Nonfarm'!A:B,2,0),S267)</f>
        <v>124551</v>
      </c>
      <c r="T268" s="12">
        <f>IFERROR(VLOOKUP(L268,fredgraph!A:B,2,0),T267)</f>
        <v>1.6970499999999999</v>
      </c>
      <c r="U268" s="12">
        <f>IFERROR(VLOOKUP(L268,FEDFUNDS!A:B,2,0),U267)</f>
        <v>5.5</v>
      </c>
      <c r="V268" s="12"/>
      <c r="W268" s="12"/>
      <c r="X268" s="12"/>
    </row>
    <row r="269" spans="1:24" x14ac:dyDescent="0.25">
      <c r="A269" s="1" t="str">
        <f>TEXT(L269,"MM/DD/YYYY")</f>
        <v>03/09/1998</v>
      </c>
      <c r="B269" s="9">
        <v>105.53125</v>
      </c>
      <c r="C269" s="9">
        <v>108</v>
      </c>
      <c r="D269" s="9">
        <v>105.25</v>
      </c>
      <c r="E269" s="9">
        <v>68.5450439453125</v>
      </c>
      <c r="F269" s="10">
        <v>18355000</v>
      </c>
      <c r="G269">
        <f>MONTH(L269)</f>
        <v>3</v>
      </c>
      <c r="H269">
        <f>DAY(L269)</f>
        <v>9</v>
      </c>
      <c r="I269">
        <f>YEAR(L269)</f>
        <v>1998</v>
      </c>
      <c r="J269" t="str">
        <f>VLOOKUP(L269,Convert!D:G,4,0)</f>
        <v>1998Q1</v>
      </c>
      <c r="K269">
        <f>VLOOKUP(J269,GDP_Change!$E$9:$F$311,2,0)</f>
        <v>4.7</v>
      </c>
      <c r="L269" s="1">
        <v>35863</v>
      </c>
      <c r="M269" s="9">
        <v>107.09375</v>
      </c>
      <c r="N269" s="11">
        <f>VLOOKUP(J269,GDP!$E$9:$H$312,4,0)</f>
        <v>1.1476288800921886E-2</v>
      </c>
      <c r="O269">
        <f>VLOOKUP(J269,GDP!$E$9:$F$312,2,0)</f>
        <v>8866.5</v>
      </c>
      <c r="P269" s="12">
        <f>IFERROR(VLOOKUP(L269,'yield-curve-rates-1990-2021'!A:B,2,0),P268)</f>
        <v>0</v>
      </c>
      <c r="Q269" s="12">
        <f>IFERROR(IF(VLOOKUP(L269,'DX-Y.NYB'!A:E,5,0)="null",Q268,VLOOKUP(L269,'DX-Y.NYB'!A:E,5,0)),Q268)</f>
        <v>100.43</v>
      </c>
      <c r="R269" s="12">
        <f>IFERROR(VLOOKUP(L269,UNRATE!A:B,2,0),R268)</f>
        <v>4.7</v>
      </c>
      <c r="S269" s="12">
        <f>IFERROR(VLOOKUP(L269,' All Em Total Nonfarm'!A:B,2,0),S268)</f>
        <v>124551</v>
      </c>
      <c r="T269" s="12">
        <f>IFERROR(VLOOKUP(L269,fredgraph!A:B,2,0),T268)</f>
        <v>1.6970499999999999</v>
      </c>
      <c r="U269" s="12">
        <f>IFERROR(VLOOKUP(L269,FEDFUNDS!A:B,2,0),U268)</f>
        <v>5.5</v>
      </c>
      <c r="V269" s="12"/>
      <c r="W269" s="12"/>
      <c r="X269" s="12"/>
    </row>
    <row r="270" spans="1:24" x14ac:dyDescent="0.25">
      <c r="A270" s="1" t="str">
        <f>TEXT(L270,"MM/DD/YYYY")</f>
        <v>03/16/1998</v>
      </c>
      <c r="B270" s="9">
        <v>107.84375</v>
      </c>
      <c r="C270" s="9">
        <v>110.1875</v>
      </c>
      <c r="D270" s="9">
        <v>107.53125</v>
      </c>
      <c r="E270" s="9">
        <v>70.325157165527301</v>
      </c>
      <c r="F270" s="10">
        <v>15427700</v>
      </c>
      <c r="G270">
        <f>MONTH(L270)</f>
        <v>3</v>
      </c>
      <c r="H270">
        <f>DAY(L270)</f>
        <v>16</v>
      </c>
      <c r="I270">
        <f>YEAR(L270)</f>
        <v>1998</v>
      </c>
      <c r="J270" t="str">
        <f>VLOOKUP(L270,Convert!D:G,4,0)</f>
        <v>1998Q1</v>
      </c>
      <c r="K270">
        <f>VLOOKUP(J270,GDP_Change!$E$9:$F$311,2,0)</f>
        <v>4.7</v>
      </c>
      <c r="L270" s="1">
        <v>35870</v>
      </c>
      <c r="M270" s="9">
        <v>109.875</v>
      </c>
      <c r="N270" s="11">
        <f>VLOOKUP(J270,GDP!$E$9:$H$312,4,0)</f>
        <v>1.1476288800921886E-2</v>
      </c>
      <c r="O270">
        <f>VLOOKUP(J270,GDP!$E$9:$F$312,2,0)</f>
        <v>8866.5</v>
      </c>
      <c r="P270" s="12">
        <f>IFERROR(VLOOKUP(L270,'yield-curve-rates-1990-2021'!A:B,2,0),P269)</f>
        <v>0</v>
      </c>
      <c r="Q270" s="12">
        <f>IFERROR(IF(VLOOKUP(L270,'DX-Y.NYB'!A:E,5,0)="null",Q269,VLOOKUP(L270,'DX-Y.NYB'!A:E,5,0)),Q269)</f>
        <v>100.040001</v>
      </c>
      <c r="R270" s="12">
        <f>IFERROR(VLOOKUP(L270,UNRATE!A:B,2,0),R269)</f>
        <v>4.7</v>
      </c>
      <c r="S270" s="12">
        <f>IFERROR(VLOOKUP(L270,' All Em Total Nonfarm'!A:B,2,0),S269)</f>
        <v>124551</v>
      </c>
      <c r="T270" s="12">
        <f>IFERROR(VLOOKUP(L270,fredgraph!A:B,2,0),T269)</f>
        <v>1.6970499999999999</v>
      </c>
      <c r="U270" s="12">
        <f>IFERROR(VLOOKUP(L270,FEDFUNDS!A:B,2,0),U269)</f>
        <v>5.5</v>
      </c>
      <c r="V270" s="12"/>
      <c r="W270" s="12"/>
      <c r="X270" s="12"/>
    </row>
    <row r="271" spans="1:24" x14ac:dyDescent="0.25">
      <c r="A271" s="1" t="str">
        <f>TEXT(L271,"MM/DD/YYYY")</f>
        <v>03/23/1998</v>
      </c>
      <c r="B271" s="9">
        <v>109.71875</v>
      </c>
      <c r="C271" s="9">
        <v>111.53125</v>
      </c>
      <c r="D271" s="9">
        <v>109</v>
      </c>
      <c r="E271" s="9">
        <v>70.366729736328097</v>
      </c>
      <c r="F271" s="10">
        <v>18329100</v>
      </c>
      <c r="G271">
        <f>MONTH(L271)</f>
        <v>3</v>
      </c>
      <c r="H271">
        <f>DAY(L271)</f>
        <v>23</v>
      </c>
      <c r="I271">
        <f>YEAR(L271)</f>
        <v>1998</v>
      </c>
      <c r="J271" t="str">
        <f>VLOOKUP(L271,Convert!D:G,4,0)</f>
        <v>1998Q1</v>
      </c>
      <c r="K271">
        <f>VLOOKUP(J271,GDP_Change!$E$9:$F$311,2,0)</f>
        <v>4.7</v>
      </c>
      <c r="L271" s="1">
        <v>35877</v>
      </c>
      <c r="M271" s="9">
        <v>109.625</v>
      </c>
      <c r="N271" s="11">
        <f>VLOOKUP(J271,GDP!$E$9:$H$312,4,0)</f>
        <v>1.1476288800921886E-2</v>
      </c>
      <c r="O271">
        <f>VLOOKUP(J271,GDP!$E$9:$F$312,2,0)</f>
        <v>8866.5</v>
      </c>
      <c r="P271" s="12">
        <f>IFERROR(VLOOKUP(L271,'yield-curve-rates-1990-2021'!A:B,2,0),P270)</f>
        <v>0</v>
      </c>
      <c r="Q271" s="12">
        <f>IFERROR(IF(VLOOKUP(L271,'DX-Y.NYB'!A:E,5,0)="null",Q270,VLOOKUP(L271,'DX-Y.NYB'!A:E,5,0)),Q270)</f>
        <v>100.349998</v>
      </c>
      <c r="R271" s="12">
        <f>IFERROR(VLOOKUP(L271,UNRATE!A:B,2,0),R270)</f>
        <v>4.7</v>
      </c>
      <c r="S271" s="12">
        <f>IFERROR(VLOOKUP(L271,' All Em Total Nonfarm'!A:B,2,0),S270)</f>
        <v>124551</v>
      </c>
      <c r="T271" s="12">
        <f>IFERROR(VLOOKUP(L271,fredgraph!A:B,2,0),T270)</f>
        <v>1.6970499999999999</v>
      </c>
      <c r="U271" s="12">
        <f>IFERROR(VLOOKUP(L271,FEDFUNDS!A:B,2,0),U270)</f>
        <v>5.5</v>
      </c>
      <c r="V271" s="12"/>
      <c r="W271" s="12"/>
      <c r="X271" s="12"/>
    </row>
    <row r="272" spans="1:24" x14ac:dyDescent="0.25">
      <c r="A272" s="1" t="str">
        <f>TEXT(L272,"MM/DD/YYYY")</f>
        <v>03/30/1998</v>
      </c>
      <c r="B272" s="9">
        <v>109.625</v>
      </c>
      <c r="C272" s="9">
        <v>112.8125</v>
      </c>
      <c r="D272" s="9">
        <v>108.96875</v>
      </c>
      <c r="E272" s="9">
        <v>72.272361755371094</v>
      </c>
      <c r="F272" s="10">
        <v>19672700</v>
      </c>
      <c r="G272">
        <f>MONTH(L272)</f>
        <v>3</v>
      </c>
      <c r="H272">
        <f>DAY(L272)</f>
        <v>30</v>
      </c>
      <c r="I272">
        <f>YEAR(L272)</f>
        <v>1998</v>
      </c>
      <c r="J272" t="str">
        <f>VLOOKUP(L272,Convert!D:G,4,0)</f>
        <v>1998Q1</v>
      </c>
      <c r="K272">
        <f>VLOOKUP(J272,GDP_Change!$E$9:$F$311,2,0)</f>
        <v>4.7</v>
      </c>
      <c r="L272" s="1">
        <v>35884</v>
      </c>
      <c r="M272" s="9">
        <v>112.59375</v>
      </c>
      <c r="N272" s="11">
        <f>VLOOKUP(J272,GDP!$E$9:$H$312,4,0)</f>
        <v>1.1476288800921886E-2</v>
      </c>
      <c r="O272">
        <f>VLOOKUP(J272,GDP!$E$9:$F$312,2,0)</f>
        <v>8866.5</v>
      </c>
      <c r="P272" s="12">
        <f>IFERROR(VLOOKUP(L272,'yield-curve-rates-1990-2021'!A:B,2,0),P271)</f>
        <v>0</v>
      </c>
      <c r="Q272" s="12">
        <f>IFERROR(IF(VLOOKUP(L272,'DX-Y.NYB'!A:E,5,0)="null",Q271,VLOOKUP(L272,'DX-Y.NYB'!A:E,5,0)),Q271)</f>
        <v>101.339996</v>
      </c>
      <c r="R272" s="12">
        <f>IFERROR(VLOOKUP(L272,UNRATE!A:B,2,0),R271)</f>
        <v>4.7</v>
      </c>
      <c r="S272" s="12">
        <f>IFERROR(VLOOKUP(L272,' All Em Total Nonfarm'!A:B,2,0),S271)</f>
        <v>124551</v>
      </c>
      <c r="T272" s="12">
        <f>IFERROR(VLOOKUP(L272,fredgraph!A:B,2,0),T271)</f>
        <v>1.6970499999999999</v>
      </c>
      <c r="U272" s="12">
        <f>IFERROR(VLOOKUP(L272,FEDFUNDS!A:B,2,0),U271)</f>
        <v>5.5</v>
      </c>
      <c r="V272" s="12"/>
      <c r="W272" s="12"/>
      <c r="X272" s="12"/>
    </row>
    <row r="273" spans="1:24" x14ac:dyDescent="0.25">
      <c r="A273" s="1" t="str">
        <f>TEXT(L273,"MM/DD/YYYY")</f>
        <v>04/06/1998</v>
      </c>
      <c r="B273" s="9">
        <v>113.25</v>
      </c>
      <c r="C273" s="9">
        <v>113.375</v>
      </c>
      <c r="D273" s="9">
        <v>109.75</v>
      </c>
      <c r="E273" s="9">
        <v>71.369728088378906</v>
      </c>
      <c r="F273" s="10">
        <v>19470200</v>
      </c>
      <c r="G273">
        <f>MONTH(L273)</f>
        <v>4</v>
      </c>
      <c r="H273">
        <f>DAY(L273)</f>
        <v>6</v>
      </c>
      <c r="I273">
        <f>YEAR(L273)</f>
        <v>1998</v>
      </c>
      <c r="J273" t="str">
        <f>VLOOKUP(L273,Convert!D:G,4,0)</f>
        <v>1998Q2</v>
      </c>
      <c r="K273">
        <f>VLOOKUP(J273,GDP_Change!$E$9:$F$311,2,0)</f>
        <v>4.7</v>
      </c>
      <c r="L273" s="1">
        <v>35891</v>
      </c>
      <c r="M273" s="9">
        <v>111.1875</v>
      </c>
      <c r="N273" s="11">
        <f>VLOOKUP(J273,GDP!$E$9:$H$312,4,0)</f>
        <v>1.1639316528506249E-2</v>
      </c>
      <c r="O273">
        <f>VLOOKUP(J273,GDP!$E$9:$F$312,2,0)</f>
        <v>8969.7000000000007</v>
      </c>
      <c r="P273" s="12">
        <f>IFERROR(VLOOKUP(L273,'yield-curve-rates-1990-2021'!A:B,2,0),P272)</f>
        <v>0</v>
      </c>
      <c r="Q273" s="12">
        <f>IFERROR(IF(VLOOKUP(L273,'DX-Y.NYB'!A:E,5,0)="null",Q272,VLOOKUP(L273,'DX-Y.NYB'!A:E,5,0)),Q272)</f>
        <v>101.5</v>
      </c>
      <c r="R273" s="12">
        <f>IFERROR(VLOOKUP(L273,UNRATE!A:B,2,0),R272)</f>
        <v>4.7</v>
      </c>
      <c r="S273" s="12">
        <f>IFERROR(VLOOKUP(L273,' All Em Total Nonfarm'!A:B,2,0),S272)</f>
        <v>124551</v>
      </c>
      <c r="T273" s="12">
        <f>IFERROR(VLOOKUP(L273,fredgraph!A:B,2,0),T272)</f>
        <v>1.6970499999999999</v>
      </c>
      <c r="U273" s="12">
        <f>IFERROR(VLOOKUP(L273,FEDFUNDS!A:B,2,0),U272)</f>
        <v>5.5</v>
      </c>
      <c r="V273" s="12"/>
      <c r="W273" s="12"/>
      <c r="X273" s="12"/>
    </row>
    <row r="274" spans="1:24" x14ac:dyDescent="0.25">
      <c r="A274" s="1" t="str">
        <f>TEXT(L274,"MM/DD/YYYY")</f>
        <v>04/13/1998</v>
      </c>
      <c r="B274" s="9">
        <v>111.375</v>
      </c>
      <c r="C274" s="9">
        <v>112.4375</v>
      </c>
      <c r="D274" s="9">
        <v>110</v>
      </c>
      <c r="E274" s="9">
        <v>72.071739196777301</v>
      </c>
      <c r="F274" s="10">
        <v>24363200</v>
      </c>
      <c r="G274">
        <f>MONTH(L274)</f>
        <v>4</v>
      </c>
      <c r="H274">
        <f>DAY(L274)</f>
        <v>13</v>
      </c>
      <c r="I274">
        <f>YEAR(L274)</f>
        <v>1998</v>
      </c>
      <c r="J274" t="str">
        <f>VLOOKUP(L274,Convert!D:G,4,0)</f>
        <v>1998Q2</v>
      </c>
      <c r="K274">
        <f>VLOOKUP(J274,GDP_Change!$E$9:$F$311,2,0)</f>
        <v>4.7</v>
      </c>
      <c r="L274" s="1">
        <v>35898</v>
      </c>
      <c r="M274" s="9">
        <v>112.28125</v>
      </c>
      <c r="N274" s="11">
        <f>VLOOKUP(J274,GDP!$E$9:$H$312,4,0)</f>
        <v>1.1639316528506249E-2</v>
      </c>
      <c r="O274">
        <f>VLOOKUP(J274,GDP!$E$9:$F$312,2,0)</f>
        <v>8969.7000000000007</v>
      </c>
      <c r="P274" s="12">
        <f>IFERROR(VLOOKUP(L274,'yield-curve-rates-1990-2021'!A:B,2,0),P273)</f>
        <v>0</v>
      </c>
      <c r="Q274" s="12">
        <f>IFERROR(IF(VLOOKUP(L274,'DX-Y.NYB'!A:E,5,0)="null",Q273,VLOOKUP(L274,'DX-Y.NYB'!A:E,5,0)),Q273)</f>
        <v>100.44000200000001</v>
      </c>
      <c r="R274" s="12">
        <f>IFERROR(VLOOKUP(L274,UNRATE!A:B,2,0),R273)</f>
        <v>4.7</v>
      </c>
      <c r="S274" s="12">
        <f>IFERROR(VLOOKUP(L274,' All Em Total Nonfarm'!A:B,2,0),S273)</f>
        <v>124551</v>
      </c>
      <c r="T274" s="12">
        <f>IFERROR(VLOOKUP(L274,fredgraph!A:B,2,0),T273)</f>
        <v>1.6970499999999999</v>
      </c>
      <c r="U274" s="12">
        <f>IFERROR(VLOOKUP(L274,FEDFUNDS!A:B,2,0),U273)</f>
        <v>5.5</v>
      </c>
      <c r="V274" s="12"/>
      <c r="W274" s="12"/>
      <c r="X274" s="12"/>
    </row>
    <row r="275" spans="1:24" x14ac:dyDescent="0.25">
      <c r="A275" s="1" t="str">
        <f>TEXT(L275,"MM/DD/YYYY")</f>
        <v>04/20/1998</v>
      </c>
      <c r="B275" s="9">
        <v>112</v>
      </c>
      <c r="C275" s="9">
        <v>113.4375</v>
      </c>
      <c r="D275" s="9">
        <v>110.34375</v>
      </c>
      <c r="E275" s="9">
        <v>71.1290283203125</v>
      </c>
      <c r="F275" s="10">
        <v>26749300</v>
      </c>
      <c r="G275">
        <f>MONTH(L275)</f>
        <v>4</v>
      </c>
      <c r="H275">
        <f>DAY(L275)</f>
        <v>20</v>
      </c>
      <c r="I275">
        <f>YEAR(L275)</f>
        <v>1998</v>
      </c>
      <c r="J275" t="str">
        <f>VLOOKUP(L275,Convert!D:G,4,0)</f>
        <v>1998Q2</v>
      </c>
      <c r="K275">
        <f>VLOOKUP(J275,GDP_Change!$E$9:$F$311,2,0)</f>
        <v>4.7</v>
      </c>
      <c r="L275" s="1">
        <v>35905</v>
      </c>
      <c r="M275" s="9">
        <v>110.8125</v>
      </c>
      <c r="N275" s="11">
        <f>VLOOKUP(J275,GDP!$E$9:$H$312,4,0)</f>
        <v>1.1639316528506249E-2</v>
      </c>
      <c r="O275">
        <f>VLOOKUP(J275,GDP!$E$9:$F$312,2,0)</f>
        <v>8969.7000000000007</v>
      </c>
      <c r="P275" s="12">
        <f>IFERROR(VLOOKUP(L275,'yield-curve-rates-1990-2021'!A:B,2,0),P274)</f>
        <v>0</v>
      </c>
      <c r="Q275" s="12">
        <f>IFERROR(IF(VLOOKUP(L275,'DX-Y.NYB'!A:E,5,0)="null",Q274,VLOOKUP(L275,'DX-Y.NYB'!A:E,5,0)),Q274)</f>
        <v>99.739998</v>
      </c>
      <c r="R275" s="12">
        <f>IFERROR(VLOOKUP(L275,UNRATE!A:B,2,0),R274)</f>
        <v>4.7</v>
      </c>
      <c r="S275" s="12">
        <f>IFERROR(VLOOKUP(L275,' All Em Total Nonfarm'!A:B,2,0),S274)</f>
        <v>124551</v>
      </c>
      <c r="T275" s="12">
        <f>IFERROR(VLOOKUP(L275,fredgraph!A:B,2,0),T274)</f>
        <v>1.6970499999999999</v>
      </c>
      <c r="U275" s="12">
        <f>IFERROR(VLOOKUP(L275,FEDFUNDS!A:B,2,0),U274)</f>
        <v>5.5</v>
      </c>
      <c r="V275" s="12"/>
      <c r="W275" s="12"/>
      <c r="X275" s="12"/>
    </row>
    <row r="276" spans="1:24" x14ac:dyDescent="0.25">
      <c r="A276" s="1" t="str">
        <f>TEXT(L276,"MM/DD/YYYY")</f>
        <v>04/27/1998</v>
      </c>
      <c r="B276" s="9">
        <v>109.375</v>
      </c>
      <c r="C276" s="9">
        <v>112.59375</v>
      </c>
      <c r="D276" s="9">
        <v>107.625</v>
      </c>
      <c r="E276" s="9">
        <v>72.272361755371094</v>
      </c>
      <c r="F276" s="10">
        <v>41418000</v>
      </c>
      <c r="G276">
        <f>MONTH(L276)</f>
        <v>4</v>
      </c>
      <c r="H276">
        <f>DAY(L276)</f>
        <v>27</v>
      </c>
      <c r="I276">
        <f>YEAR(L276)</f>
        <v>1998</v>
      </c>
      <c r="J276" t="str">
        <f>VLOOKUP(L276,Convert!D:G,4,0)</f>
        <v>1998Q2</v>
      </c>
      <c r="K276">
        <f>VLOOKUP(J276,GDP_Change!$E$9:$F$311,2,0)</f>
        <v>4.7</v>
      </c>
      <c r="L276" s="1">
        <v>35912</v>
      </c>
      <c r="M276" s="9">
        <v>112.59375</v>
      </c>
      <c r="N276" s="11">
        <f>VLOOKUP(J276,GDP!$E$9:$H$312,4,0)</f>
        <v>1.1639316528506249E-2</v>
      </c>
      <c r="O276">
        <f>VLOOKUP(J276,GDP!$E$9:$F$312,2,0)</f>
        <v>8969.7000000000007</v>
      </c>
      <c r="P276" s="12">
        <f>IFERROR(VLOOKUP(L276,'yield-curve-rates-1990-2021'!A:B,2,0),P275)</f>
        <v>0</v>
      </c>
      <c r="Q276" s="12">
        <f>IFERROR(IF(VLOOKUP(L276,'DX-Y.NYB'!A:E,5,0)="null",Q275,VLOOKUP(L276,'DX-Y.NYB'!A:E,5,0)),Q275)</f>
        <v>99.339995999999999</v>
      </c>
      <c r="R276" s="12">
        <f>IFERROR(VLOOKUP(L276,UNRATE!A:B,2,0),R275)</f>
        <v>4.7</v>
      </c>
      <c r="S276" s="12">
        <f>IFERROR(VLOOKUP(L276,' All Em Total Nonfarm'!A:B,2,0),S275)</f>
        <v>124551</v>
      </c>
      <c r="T276" s="12">
        <f>IFERROR(VLOOKUP(L276,fredgraph!A:B,2,0),T275)</f>
        <v>1.6970499999999999</v>
      </c>
      <c r="U276" s="12">
        <f>IFERROR(VLOOKUP(L276,FEDFUNDS!A:B,2,0),U275)</f>
        <v>5.5</v>
      </c>
      <c r="V276" s="12"/>
      <c r="W276" s="12"/>
      <c r="X276" s="12"/>
    </row>
    <row r="277" spans="1:24" x14ac:dyDescent="0.25">
      <c r="A277" s="1" t="str">
        <f>TEXT(L277,"MM/DD/YYYY")</f>
        <v>05/04/1998</v>
      </c>
      <c r="B277" s="9">
        <v>112.71875</v>
      </c>
      <c r="C277" s="9">
        <v>113.3125</v>
      </c>
      <c r="D277" s="9">
        <v>109.34375</v>
      </c>
      <c r="E277" s="9">
        <v>71.329566955566406</v>
      </c>
      <c r="F277" s="10">
        <v>30101100</v>
      </c>
      <c r="G277">
        <f>MONTH(L277)</f>
        <v>5</v>
      </c>
      <c r="H277">
        <f>DAY(L277)</f>
        <v>4</v>
      </c>
      <c r="I277">
        <f>YEAR(L277)</f>
        <v>1998</v>
      </c>
      <c r="J277" t="str">
        <f>VLOOKUP(L277,Convert!D:G,4,0)</f>
        <v>1998Q2</v>
      </c>
      <c r="K277">
        <f>VLOOKUP(J277,GDP_Change!$E$9:$F$311,2,0)</f>
        <v>4.7</v>
      </c>
      <c r="L277" s="1">
        <v>35919</v>
      </c>
      <c r="M277" s="9">
        <v>111.125</v>
      </c>
      <c r="N277" s="11">
        <f>VLOOKUP(J277,GDP!$E$9:$H$312,4,0)</f>
        <v>1.1639316528506249E-2</v>
      </c>
      <c r="O277">
        <f>VLOOKUP(J277,GDP!$E$9:$F$312,2,0)</f>
        <v>8969.7000000000007</v>
      </c>
      <c r="P277" s="12">
        <f>IFERROR(VLOOKUP(L277,'yield-curve-rates-1990-2021'!A:B,2,0),P276)</f>
        <v>0</v>
      </c>
      <c r="Q277" s="12">
        <f>IFERROR(IF(VLOOKUP(L277,'DX-Y.NYB'!A:E,5,0)="null",Q276,VLOOKUP(L277,'DX-Y.NYB'!A:E,5,0)),Q276)</f>
        <v>99.239998</v>
      </c>
      <c r="R277" s="12">
        <f>IFERROR(VLOOKUP(L277,UNRATE!A:B,2,0),R276)</f>
        <v>4.7</v>
      </c>
      <c r="S277" s="12">
        <f>IFERROR(VLOOKUP(L277,' All Em Total Nonfarm'!A:B,2,0),S276)</f>
        <v>124551</v>
      </c>
      <c r="T277" s="12">
        <f>IFERROR(VLOOKUP(L277,fredgraph!A:B,2,0),T276)</f>
        <v>1.6970499999999999</v>
      </c>
      <c r="U277" s="12">
        <f>IFERROR(VLOOKUP(L277,FEDFUNDS!A:B,2,0),U276)</f>
        <v>5.5</v>
      </c>
      <c r="V277" s="12"/>
      <c r="W277" s="12"/>
      <c r="X277" s="12"/>
    </row>
    <row r="278" spans="1:24" x14ac:dyDescent="0.25">
      <c r="A278" s="1" t="str">
        <f>TEXT(L278,"MM/DD/YYYY")</f>
        <v>05/11/1998</v>
      </c>
      <c r="B278" s="9">
        <v>111.5625</v>
      </c>
      <c r="C278" s="9">
        <v>112.6875</v>
      </c>
      <c r="D278" s="9">
        <v>110.34375</v>
      </c>
      <c r="E278" s="9">
        <v>71.269401550292898</v>
      </c>
      <c r="F278" s="10">
        <v>27726600</v>
      </c>
      <c r="G278">
        <f>MONTH(L278)</f>
        <v>5</v>
      </c>
      <c r="H278">
        <f>DAY(L278)</f>
        <v>11</v>
      </c>
      <c r="I278">
        <f>YEAR(L278)</f>
        <v>1998</v>
      </c>
      <c r="J278" t="str">
        <f>VLOOKUP(L278,Convert!D:G,4,0)</f>
        <v>1998Q2</v>
      </c>
      <c r="K278">
        <f>VLOOKUP(J278,GDP_Change!$E$9:$F$311,2,0)</f>
        <v>4.7</v>
      </c>
      <c r="L278" s="1">
        <v>35926</v>
      </c>
      <c r="M278" s="9">
        <v>111.03125</v>
      </c>
      <c r="N278" s="11">
        <f>VLOOKUP(J278,GDP!$E$9:$H$312,4,0)</f>
        <v>1.1639316528506249E-2</v>
      </c>
      <c r="O278">
        <f>VLOOKUP(J278,GDP!$E$9:$F$312,2,0)</f>
        <v>8969.7000000000007</v>
      </c>
      <c r="P278" s="12">
        <f>IFERROR(VLOOKUP(L278,'yield-curve-rates-1990-2021'!A:B,2,0),P277)</f>
        <v>0</v>
      </c>
      <c r="Q278" s="12">
        <f>IFERROR(IF(VLOOKUP(L278,'DX-Y.NYB'!A:E,5,0)="null",Q277,VLOOKUP(L278,'DX-Y.NYB'!A:E,5,0)),Q277)</f>
        <v>99.309997999999993</v>
      </c>
      <c r="R278" s="12">
        <f>IFERROR(VLOOKUP(L278,UNRATE!A:B,2,0),R277)</f>
        <v>4.7</v>
      </c>
      <c r="S278" s="12">
        <f>IFERROR(VLOOKUP(L278,' All Em Total Nonfarm'!A:B,2,0),S277)</f>
        <v>124551</v>
      </c>
      <c r="T278" s="12">
        <f>IFERROR(VLOOKUP(L278,fredgraph!A:B,2,0),T277)</f>
        <v>1.6970499999999999</v>
      </c>
      <c r="U278" s="12">
        <f>IFERROR(VLOOKUP(L278,FEDFUNDS!A:B,2,0),U277)</f>
        <v>5.5</v>
      </c>
      <c r="V278" s="12"/>
      <c r="W278" s="12"/>
      <c r="X278" s="12"/>
    </row>
    <row r="279" spans="1:24" x14ac:dyDescent="0.25">
      <c r="A279" s="1" t="str">
        <f>TEXT(L279,"MM/DD/YYYY")</f>
        <v>05/18/1998</v>
      </c>
      <c r="B279" s="9">
        <v>110.71875</v>
      </c>
      <c r="C279" s="9">
        <v>112.78125</v>
      </c>
      <c r="D279" s="9">
        <v>109.828125</v>
      </c>
      <c r="E279" s="9">
        <v>71.409805297851506</v>
      </c>
      <c r="F279" s="10">
        <v>27646200</v>
      </c>
      <c r="G279">
        <f>MONTH(L279)</f>
        <v>5</v>
      </c>
      <c r="H279">
        <f>DAY(L279)</f>
        <v>18</v>
      </c>
      <c r="I279">
        <f>YEAR(L279)</f>
        <v>1998</v>
      </c>
      <c r="J279" t="str">
        <f>VLOOKUP(L279,Convert!D:G,4,0)</f>
        <v>1998Q2</v>
      </c>
      <c r="K279">
        <f>VLOOKUP(J279,GDP_Change!$E$9:$F$311,2,0)</f>
        <v>4.7</v>
      </c>
      <c r="L279" s="1">
        <v>35933</v>
      </c>
      <c r="M279" s="9">
        <v>111.25</v>
      </c>
      <c r="N279" s="11">
        <f>VLOOKUP(J279,GDP!$E$9:$H$312,4,0)</f>
        <v>1.1639316528506249E-2</v>
      </c>
      <c r="O279">
        <f>VLOOKUP(J279,GDP!$E$9:$F$312,2,0)</f>
        <v>8969.7000000000007</v>
      </c>
      <c r="P279" s="12">
        <f>IFERROR(VLOOKUP(L279,'yield-curve-rates-1990-2021'!A:B,2,0),P278)</f>
        <v>0</v>
      </c>
      <c r="Q279" s="12">
        <f>IFERROR(IF(VLOOKUP(L279,'DX-Y.NYB'!A:E,5,0)="null",Q278,VLOOKUP(L279,'DX-Y.NYB'!A:E,5,0)),Q278)</f>
        <v>100.16999800000001</v>
      </c>
      <c r="R279" s="12">
        <f>IFERROR(VLOOKUP(L279,UNRATE!A:B,2,0),R278)</f>
        <v>4.7</v>
      </c>
      <c r="S279" s="12">
        <f>IFERROR(VLOOKUP(L279,' All Em Total Nonfarm'!A:B,2,0),S278)</f>
        <v>124551</v>
      </c>
      <c r="T279" s="12">
        <f>IFERROR(VLOOKUP(L279,fredgraph!A:B,2,0),T278)</f>
        <v>1.6970499999999999</v>
      </c>
      <c r="U279" s="12">
        <f>IFERROR(VLOOKUP(L279,FEDFUNDS!A:B,2,0),U278)</f>
        <v>5.5</v>
      </c>
      <c r="V279" s="12"/>
      <c r="W279" s="12"/>
      <c r="X279" s="12"/>
    </row>
    <row r="280" spans="1:24" x14ac:dyDescent="0.25">
      <c r="A280" s="1" t="str">
        <f>TEXT(L280,"MM/DD/YYYY")</f>
        <v>05/25/1998</v>
      </c>
      <c r="B280" s="9">
        <v>112.09375</v>
      </c>
      <c r="C280" s="9">
        <v>112.09375</v>
      </c>
      <c r="D280" s="9">
        <v>107.578125</v>
      </c>
      <c r="E280" s="9">
        <v>69.985633850097599</v>
      </c>
      <c r="F280" s="10">
        <v>26782100</v>
      </c>
      <c r="G280">
        <f>MONTH(L280)</f>
        <v>5</v>
      </c>
      <c r="H280">
        <f>DAY(L280)</f>
        <v>25</v>
      </c>
      <c r="I280">
        <f>YEAR(L280)</f>
        <v>1998</v>
      </c>
      <c r="J280" t="str">
        <f>VLOOKUP(L280,Convert!D:G,4,0)</f>
        <v>1998Q2</v>
      </c>
      <c r="K280">
        <f>VLOOKUP(J280,GDP_Change!$E$9:$F$311,2,0)</f>
        <v>4.7</v>
      </c>
      <c r="L280" s="1">
        <v>35940</v>
      </c>
      <c r="M280" s="9">
        <v>109.03125</v>
      </c>
      <c r="N280" s="11">
        <f>VLOOKUP(J280,GDP!$E$9:$H$312,4,0)</f>
        <v>1.1639316528506249E-2</v>
      </c>
      <c r="O280">
        <f>VLOOKUP(J280,GDP!$E$9:$F$312,2,0)</f>
        <v>8969.7000000000007</v>
      </c>
      <c r="P280" s="12">
        <f>IFERROR(VLOOKUP(L280,'yield-curve-rates-1990-2021'!A:B,2,0),P279)</f>
        <v>0</v>
      </c>
      <c r="Q280" s="12">
        <f>IFERROR(IF(VLOOKUP(L280,'DX-Y.NYB'!A:E,5,0)="null",Q279,VLOOKUP(L280,'DX-Y.NYB'!A:E,5,0)),Q279)</f>
        <v>99.080001999999993</v>
      </c>
      <c r="R280" s="12">
        <f>IFERROR(VLOOKUP(L280,UNRATE!A:B,2,0),R279)</f>
        <v>4.7</v>
      </c>
      <c r="S280" s="12">
        <f>IFERROR(VLOOKUP(L280,' All Em Total Nonfarm'!A:B,2,0),S279)</f>
        <v>124551</v>
      </c>
      <c r="T280" s="12">
        <f>IFERROR(VLOOKUP(L280,fredgraph!A:B,2,0),T279)</f>
        <v>1.6970499999999999</v>
      </c>
      <c r="U280" s="12">
        <f>IFERROR(VLOOKUP(L280,FEDFUNDS!A:B,2,0),U279)</f>
        <v>5.5</v>
      </c>
      <c r="V280" s="12"/>
      <c r="W280" s="12"/>
      <c r="X280" s="12"/>
    </row>
    <row r="281" spans="1:24" x14ac:dyDescent="0.25">
      <c r="A281" s="1" t="str">
        <f>TEXT(L281,"MM/DD/YYYY")</f>
        <v>06/01/1998</v>
      </c>
      <c r="B281" s="9">
        <v>108.96875</v>
      </c>
      <c r="C281" s="9">
        <v>112</v>
      </c>
      <c r="D281" s="9">
        <v>107.875</v>
      </c>
      <c r="E281" s="9">
        <v>71.891258239746094</v>
      </c>
      <c r="F281" s="10">
        <v>34267900</v>
      </c>
      <c r="G281">
        <f>MONTH(L281)</f>
        <v>6</v>
      </c>
      <c r="H281">
        <f>DAY(L281)</f>
        <v>1</v>
      </c>
      <c r="I281">
        <f>YEAR(L281)</f>
        <v>1998</v>
      </c>
      <c r="J281" t="str">
        <f>VLOOKUP(L281,Convert!D:G,4,0)</f>
        <v>1998Q2</v>
      </c>
      <c r="K281">
        <f>VLOOKUP(J281,GDP_Change!$E$9:$F$311,2,0)</f>
        <v>4.7</v>
      </c>
      <c r="L281" s="1">
        <v>35947</v>
      </c>
      <c r="M281" s="9">
        <v>112</v>
      </c>
      <c r="N281" s="11">
        <f>VLOOKUP(J281,GDP!$E$9:$H$312,4,0)</f>
        <v>1.1639316528506249E-2</v>
      </c>
      <c r="O281">
        <f>VLOOKUP(J281,GDP!$E$9:$F$312,2,0)</f>
        <v>8969.7000000000007</v>
      </c>
      <c r="P281" s="12">
        <f>IFERROR(VLOOKUP(L281,'yield-curve-rates-1990-2021'!A:B,2,0),P280)</f>
        <v>0</v>
      </c>
      <c r="Q281" s="12">
        <f>IFERROR(IF(VLOOKUP(L281,'DX-Y.NYB'!A:E,5,0)="null",Q280,VLOOKUP(L281,'DX-Y.NYB'!A:E,5,0)),Q280)</f>
        <v>100.19000200000001</v>
      </c>
      <c r="R281" s="12">
        <f>IFERROR(VLOOKUP(L281,UNRATE!A:B,2,0),R280)</f>
        <v>4.5</v>
      </c>
      <c r="S281" s="12">
        <f>IFERROR(VLOOKUP(L281,' All Em Total Nonfarm'!A:B,2,0),S280)</f>
        <v>126078</v>
      </c>
      <c r="T281" s="12">
        <f>IFERROR(VLOOKUP(L281,fredgraph!A:B,2,0),T280)</f>
        <v>1.62297</v>
      </c>
      <c r="U281" s="12">
        <f>IFERROR(VLOOKUP(L281,FEDFUNDS!A:B,2,0),U280)</f>
        <v>5.56</v>
      </c>
      <c r="V281" s="12"/>
      <c r="W281" s="12"/>
      <c r="X281" s="12"/>
    </row>
    <row r="282" spans="1:24" x14ac:dyDescent="0.25">
      <c r="A282" s="1" t="str">
        <f>TEXT(L282,"MM/DD/YYYY")</f>
        <v>06/08/1998</v>
      </c>
      <c r="B282" s="9">
        <v>111.9375</v>
      </c>
      <c r="C282" s="9">
        <v>113.0625</v>
      </c>
      <c r="D282" s="9">
        <v>108.25</v>
      </c>
      <c r="E282" s="9">
        <v>70.888282775878906</v>
      </c>
      <c r="F282" s="10">
        <v>30907700</v>
      </c>
      <c r="G282">
        <f>MONTH(L282)</f>
        <v>6</v>
      </c>
      <c r="H282">
        <f>DAY(L282)</f>
        <v>8</v>
      </c>
      <c r="I282">
        <f>YEAR(L282)</f>
        <v>1998</v>
      </c>
      <c r="J282" t="str">
        <f>VLOOKUP(L282,Convert!D:G,4,0)</f>
        <v>1998Q2</v>
      </c>
      <c r="K282">
        <f>VLOOKUP(J282,GDP_Change!$E$9:$F$311,2,0)</f>
        <v>4.7</v>
      </c>
      <c r="L282" s="1">
        <v>35954</v>
      </c>
      <c r="M282" s="9">
        <v>110.4375</v>
      </c>
      <c r="N282" s="11">
        <f>VLOOKUP(J282,GDP!$E$9:$H$312,4,0)</f>
        <v>1.1639316528506249E-2</v>
      </c>
      <c r="O282">
        <f>VLOOKUP(J282,GDP!$E$9:$F$312,2,0)</f>
        <v>8969.7000000000007</v>
      </c>
      <c r="P282" s="12">
        <f>IFERROR(VLOOKUP(L282,'yield-curve-rates-1990-2021'!A:B,2,0),P281)</f>
        <v>0</v>
      </c>
      <c r="Q282" s="12">
        <f>IFERROR(IF(VLOOKUP(L282,'DX-Y.NYB'!A:E,5,0)="null",Q281,VLOOKUP(L282,'DX-Y.NYB'!A:E,5,0)),Q281)</f>
        <v>100.400002</v>
      </c>
      <c r="R282" s="12">
        <f>IFERROR(VLOOKUP(L282,UNRATE!A:B,2,0),R281)</f>
        <v>4.5</v>
      </c>
      <c r="S282" s="12">
        <f>IFERROR(VLOOKUP(L282,' All Em Total Nonfarm'!A:B,2,0),S281)</f>
        <v>126078</v>
      </c>
      <c r="T282" s="12">
        <f>IFERROR(VLOOKUP(L282,fredgraph!A:B,2,0),T281)</f>
        <v>1.62297</v>
      </c>
      <c r="U282" s="12">
        <f>IFERROR(VLOOKUP(L282,FEDFUNDS!A:B,2,0),U281)</f>
        <v>5.56</v>
      </c>
      <c r="V282" s="12"/>
      <c r="W282" s="12"/>
      <c r="X282" s="12"/>
    </row>
    <row r="283" spans="1:24" x14ac:dyDescent="0.25">
      <c r="A283" s="1" t="str">
        <f>TEXT(L283,"MM/DD/YYYY")</f>
        <v>06/15/1998</v>
      </c>
      <c r="B283" s="9">
        <v>108.8125</v>
      </c>
      <c r="C283" s="9">
        <v>111.78125</v>
      </c>
      <c r="D283" s="9">
        <v>107.5</v>
      </c>
      <c r="E283" s="9">
        <v>70.647598266601506</v>
      </c>
      <c r="F283" s="10">
        <v>37157100</v>
      </c>
      <c r="G283">
        <f>MONTH(L283)</f>
        <v>6</v>
      </c>
      <c r="H283">
        <f>DAY(L283)</f>
        <v>15</v>
      </c>
      <c r="I283">
        <f>YEAR(L283)</f>
        <v>1998</v>
      </c>
      <c r="J283" t="str">
        <f>VLOOKUP(L283,Convert!D:G,4,0)</f>
        <v>1998Q2</v>
      </c>
      <c r="K283">
        <f>VLOOKUP(J283,GDP_Change!$E$9:$F$311,2,0)</f>
        <v>4.7</v>
      </c>
      <c r="L283" s="1">
        <v>35961</v>
      </c>
      <c r="M283" s="9">
        <v>110.0625</v>
      </c>
      <c r="N283" s="11">
        <f>VLOOKUP(J283,GDP!$E$9:$H$312,4,0)</f>
        <v>1.1639316528506249E-2</v>
      </c>
      <c r="O283">
        <f>VLOOKUP(J283,GDP!$E$9:$F$312,2,0)</f>
        <v>8969.7000000000007</v>
      </c>
      <c r="P283" s="12">
        <f>IFERROR(VLOOKUP(L283,'yield-curve-rates-1990-2021'!A:B,2,0),P282)</f>
        <v>0</v>
      </c>
      <c r="Q283" s="12">
        <f>IFERROR(IF(VLOOKUP(L283,'DX-Y.NYB'!A:E,5,0)="null",Q282,VLOOKUP(L283,'DX-Y.NYB'!A:E,5,0)),Q282)</f>
        <v>102.239998</v>
      </c>
      <c r="R283" s="12">
        <f>IFERROR(VLOOKUP(L283,UNRATE!A:B,2,0),R282)</f>
        <v>4.5</v>
      </c>
      <c r="S283" s="12">
        <f>IFERROR(VLOOKUP(L283,' All Em Total Nonfarm'!A:B,2,0),S282)</f>
        <v>126078</v>
      </c>
      <c r="T283" s="12">
        <f>IFERROR(VLOOKUP(L283,fredgraph!A:B,2,0),T282)</f>
        <v>1.62297</v>
      </c>
      <c r="U283" s="12">
        <f>IFERROR(VLOOKUP(L283,FEDFUNDS!A:B,2,0),U282)</f>
        <v>5.56</v>
      </c>
      <c r="V283" s="12"/>
      <c r="W283" s="12"/>
      <c r="X283" s="12"/>
    </row>
    <row r="284" spans="1:24" x14ac:dyDescent="0.25">
      <c r="A284" s="1" t="str">
        <f>TEXT(L284,"MM/DD/YYYY")</f>
        <v>06/22/1998</v>
      </c>
      <c r="B284" s="9">
        <v>110.25</v>
      </c>
      <c r="C284" s="9">
        <v>114.4375</v>
      </c>
      <c r="D284" s="9">
        <v>110.0625</v>
      </c>
      <c r="E284" s="9">
        <v>73.206619262695298</v>
      </c>
      <c r="F284" s="10">
        <v>29422700</v>
      </c>
      <c r="G284">
        <f>MONTH(L284)</f>
        <v>6</v>
      </c>
      <c r="H284">
        <f>DAY(L284)</f>
        <v>22</v>
      </c>
      <c r="I284">
        <f>YEAR(L284)</f>
        <v>1998</v>
      </c>
      <c r="J284" t="str">
        <f>VLOOKUP(L284,Convert!D:G,4,0)</f>
        <v>1998Q2</v>
      </c>
      <c r="K284">
        <f>VLOOKUP(J284,GDP_Change!$E$9:$F$311,2,0)</f>
        <v>4.7</v>
      </c>
      <c r="L284" s="1">
        <v>35968</v>
      </c>
      <c r="M284" s="9">
        <v>113.6875</v>
      </c>
      <c r="N284" s="11">
        <f>VLOOKUP(J284,GDP!$E$9:$H$312,4,0)</f>
        <v>1.1639316528506249E-2</v>
      </c>
      <c r="O284">
        <f>VLOOKUP(J284,GDP!$E$9:$F$312,2,0)</f>
        <v>8969.7000000000007</v>
      </c>
      <c r="P284" s="12">
        <f>IFERROR(VLOOKUP(L284,'yield-curve-rates-1990-2021'!A:B,2,0),P283)</f>
        <v>0</v>
      </c>
      <c r="Q284" s="12">
        <f>IFERROR(IF(VLOOKUP(L284,'DX-Y.NYB'!A:E,5,0)="null",Q283,VLOOKUP(L284,'DX-Y.NYB'!A:E,5,0)),Q283)</f>
        <v>100.510002</v>
      </c>
      <c r="R284" s="12">
        <f>IFERROR(VLOOKUP(L284,UNRATE!A:B,2,0),R283)</f>
        <v>4.5</v>
      </c>
      <c r="S284" s="12">
        <f>IFERROR(VLOOKUP(L284,' All Em Total Nonfarm'!A:B,2,0),S283)</f>
        <v>126078</v>
      </c>
      <c r="T284" s="12">
        <f>IFERROR(VLOOKUP(L284,fredgraph!A:B,2,0),T283)</f>
        <v>1.62297</v>
      </c>
      <c r="U284" s="12">
        <f>IFERROR(VLOOKUP(L284,FEDFUNDS!A:B,2,0),U283)</f>
        <v>5.56</v>
      </c>
      <c r="V284" s="12"/>
      <c r="W284" s="12"/>
      <c r="X284" s="12"/>
    </row>
    <row r="285" spans="1:24" x14ac:dyDescent="0.25">
      <c r="A285" s="1" t="str">
        <f>TEXT(L285,"MM/DD/YYYY")</f>
        <v>06/29/1998</v>
      </c>
      <c r="B285" s="9">
        <v>114.25</v>
      </c>
      <c r="C285" s="9">
        <v>114.9375</v>
      </c>
      <c r="D285" s="9">
        <v>113.0625</v>
      </c>
      <c r="E285" s="9">
        <v>73.951194763183594</v>
      </c>
      <c r="F285" s="10">
        <v>17231600</v>
      </c>
      <c r="G285">
        <f>MONTH(L285)</f>
        <v>6</v>
      </c>
      <c r="H285">
        <f>DAY(L285)</f>
        <v>29</v>
      </c>
      <c r="I285">
        <f>YEAR(L285)</f>
        <v>1998</v>
      </c>
      <c r="J285" t="str">
        <f>VLOOKUP(L285,Convert!D:G,4,0)</f>
        <v>1998Q2</v>
      </c>
      <c r="K285">
        <f>VLOOKUP(J285,GDP_Change!$E$9:$F$311,2,0)</f>
        <v>4.7</v>
      </c>
      <c r="L285" s="1">
        <v>35975</v>
      </c>
      <c r="M285" s="9">
        <v>114.84375</v>
      </c>
      <c r="N285" s="11">
        <f>VLOOKUP(J285,GDP!$E$9:$H$312,4,0)</f>
        <v>1.1639316528506249E-2</v>
      </c>
      <c r="O285">
        <f>VLOOKUP(J285,GDP!$E$9:$F$312,2,0)</f>
        <v>8969.7000000000007</v>
      </c>
      <c r="P285" s="12">
        <f>IFERROR(VLOOKUP(L285,'yield-curve-rates-1990-2021'!A:B,2,0),P284)</f>
        <v>0</v>
      </c>
      <c r="Q285" s="12">
        <f>IFERROR(IF(VLOOKUP(L285,'DX-Y.NYB'!A:E,5,0)="null",Q284,VLOOKUP(L285,'DX-Y.NYB'!A:E,5,0)),Q284)</f>
        <v>101.639999</v>
      </c>
      <c r="R285" s="12">
        <f>IFERROR(VLOOKUP(L285,UNRATE!A:B,2,0),R284)</f>
        <v>4.5</v>
      </c>
      <c r="S285" s="12">
        <f>IFERROR(VLOOKUP(L285,' All Em Total Nonfarm'!A:B,2,0),S284)</f>
        <v>126078</v>
      </c>
      <c r="T285" s="12">
        <f>IFERROR(VLOOKUP(L285,fredgraph!A:B,2,0),T284)</f>
        <v>1.62297</v>
      </c>
      <c r="U285" s="12">
        <f>IFERROR(VLOOKUP(L285,FEDFUNDS!A:B,2,0),U284)</f>
        <v>5.56</v>
      </c>
      <c r="V285" s="12"/>
      <c r="W285" s="12"/>
      <c r="X285" s="12"/>
    </row>
    <row r="286" spans="1:24" x14ac:dyDescent="0.25">
      <c r="A286" s="1" t="str">
        <f>TEXT(L286,"MM/DD/YYYY")</f>
        <v>07/06/1998</v>
      </c>
      <c r="B286" s="9">
        <v>114.78125</v>
      </c>
      <c r="C286" s="9">
        <v>116.9375</v>
      </c>
      <c r="D286" s="9">
        <v>114.5625</v>
      </c>
      <c r="E286" s="9">
        <v>74.997573852539006</v>
      </c>
      <c r="F286" s="10">
        <v>29732300</v>
      </c>
      <c r="G286">
        <f>MONTH(L286)</f>
        <v>7</v>
      </c>
      <c r="H286">
        <f>DAY(L286)</f>
        <v>6</v>
      </c>
      <c r="I286">
        <f>YEAR(L286)</f>
        <v>1998</v>
      </c>
      <c r="J286" t="str">
        <f>VLOOKUP(L286,Convert!D:G,4,0)</f>
        <v>1998Q3</v>
      </c>
      <c r="K286">
        <f>VLOOKUP(J286,GDP_Change!$E$9:$F$311,2,0)</f>
        <v>6.9</v>
      </c>
      <c r="L286" s="1">
        <v>35982</v>
      </c>
      <c r="M286" s="9">
        <v>116.46875</v>
      </c>
      <c r="N286" s="11">
        <f>VLOOKUP(J286,GDP!$E$9:$H$312,4,0)</f>
        <v>1.6879048351672754E-2</v>
      </c>
      <c r="O286">
        <f>VLOOKUP(J286,GDP!$E$9:$F$312,2,0)</f>
        <v>9121.1</v>
      </c>
      <c r="P286" s="12">
        <f>IFERROR(VLOOKUP(L286,'yield-curve-rates-1990-2021'!A:B,2,0),P285)</f>
        <v>0</v>
      </c>
      <c r="Q286" s="12">
        <f>IFERROR(IF(VLOOKUP(L286,'DX-Y.NYB'!A:E,5,0)="null",Q285,VLOOKUP(L286,'DX-Y.NYB'!A:E,5,0)),Q285)</f>
        <v>101.75</v>
      </c>
      <c r="R286" s="12">
        <f>IFERROR(VLOOKUP(L286,UNRATE!A:B,2,0),R285)</f>
        <v>4.5</v>
      </c>
      <c r="S286" s="12">
        <f>IFERROR(VLOOKUP(L286,' All Em Total Nonfarm'!A:B,2,0),S285)</f>
        <v>126078</v>
      </c>
      <c r="T286" s="12">
        <f>IFERROR(VLOOKUP(L286,fredgraph!A:B,2,0),T285)</f>
        <v>1.62297</v>
      </c>
      <c r="U286" s="12">
        <f>IFERROR(VLOOKUP(L286,FEDFUNDS!A:B,2,0),U285)</f>
        <v>5.56</v>
      </c>
      <c r="V286" s="12"/>
      <c r="W286" s="12"/>
      <c r="X286" s="12"/>
    </row>
    <row r="287" spans="1:24" x14ac:dyDescent="0.25">
      <c r="A287" s="1" t="str">
        <f>TEXT(L287,"MM/DD/YYYY")</f>
        <v>07/13/1998</v>
      </c>
      <c r="B287" s="9">
        <v>116.5625</v>
      </c>
      <c r="C287" s="9">
        <v>119</v>
      </c>
      <c r="D287" s="9">
        <v>116.0625</v>
      </c>
      <c r="E287" s="9">
        <v>76.345779418945298</v>
      </c>
      <c r="F287" s="10">
        <v>28371300</v>
      </c>
      <c r="G287">
        <f>MONTH(L287)</f>
        <v>7</v>
      </c>
      <c r="H287">
        <f>DAY(L287)</f>
        <v>13</v>
      </c>
      <c r="I287">
        <f>YEAR(L287)</f>
        <v>1998</v>
      </c>
      <c r="J287" t="str">
        <f>VLOOKUP(L287,Convert!D:G,4,0)</f>
        <v>1998Q3</v>
      </c>
      <c r="K287">
        <f>VLOOKUP(J287,GDP_Change!$E$9:$F$311,2,0)</f>
        <v>6.9</v>
      </c>
      <c r="L287" s="1">
        <v>35989</v>
      </c>
      <c r="M287" s="9">
        <v>118.5625</v>
      </c>
      <c r="N287" s="11">
        <f>VLOOKUP(J287,GDP!$E$9:$H$312,4,0)</f>
        <v>1.6879048351672754E-2</v>
      </c>
      <c r="O287">
        <f>VLOOKUP(J287,GDP!$E$9:$F$312,2,0)</f>
        <v>9121.1</v>
      </c>
      <c r="P287" s="12">
        <f>IFERROR(VLOOKUP(L287,'yield-curve-rates-1990-2021'!A:B,2,0),P286)</f>
        <v>0</v>
      </c>
      <c r="Q287" s="12">
        <f>IFERROR(IF(VLOOKUP(L287,'DX-Y.NYB'!A:E,5,0)="null",Q286,VLOOKUP(L287,'DX-Y.NYB'!A:E,5,0)),Q286)</f>
        <v>101.510002</v>
      </c>
      <c r="R287" s="12">
        <f>IFERROR(VLOOKUP(L287,UNRATE!A:B,2,0),R286)</f>
        <v>4.5</v>
      </c>
      <c r="S287" s="12">
        <f>IFERROR(VLOOKUP(L287,' All Em Total Nonfarm'!A:B,2,0),S286)</f>
        <v>126078</v>
      </c>
      <c r="T287" s="12">
        <f>IFERROR(VLOOKUP(L287,fredgraph!A:B,2,0),T286)</f>
        <v>1.62297</v>
      </c>
      <c r="U287" s="12">
        <f>IFERROR(VLOOKUP(L287,FEDFUNDS!A:B,2,0),U286)</f>
        <v>5.56</v>
      </c>
      <c r="V287" s="12"/>
      <c r="W287" s="12"/>
      <c r="X287" s="12"/>
    </row>
    <row r="288" spans="1:24" x14ac:dyDescent="0.25">
      <c r="A288" s="1" t="str">
        <f>TEXT(L288,"MM/DD/YYYY")</f>
        <v>07/20/1998</v>
      </c>
      <c r="B288" s="9">
        <v>118.75</v>
      </c>
      <c r="C288" s="9">
        <v>119.234375</v>
      </c>
      <c r="D288" s="9">
        <v>112.875</v>
      </c>
      <c r="E288" s="9">
        <v>73.468215942382798</v>
      </c>
      <c r="F288" s="10">
        <v>44925700</v>
      </c>
      <c r="G288">
        <f>MONTH(L288)</f>
        <v>7</v>
      </c>
      <c r="H288">
        <f>DAY(L288)</f>
        <v>20</v>
      </c>
      <c r="I288">
        <f>YEAR(L288)</f>
        <v>1998</v>
      </c>
      <c r="J288" t="str">
        <f>VLOOKUP(L288,Convert!D:G,4,0)</f>
        <v>1998Q3</v>
      </c>
      <c r="K288">
        <f>VLOOKUP(J288,GDP_Change!$E$9:$F$311,2,0)</f>
        <v>6.9</v>
      </c>
      <c r="L288" s="1">
        <v>35996</v>
      </c>
      <c r="M288" s="9">
        <v>114.09375</v>
      </c>
      <c r="N288" s="11">
        <f>VLOOKUP(J288,GDP!$E$9:$H$312,4,0)</f>
        <v>1.6879048351672754E-2</v>
      </c>
      <c r="O288">
        <f>VLOOKUP(J288,GDP!$E$9:$F$312,2,0)</f>
        <v>9121.1</v>
      </c>
      <c r="P288" s="12">
        <f>IFERROR(VLOOKUP(L288,'yield-curve-rates-1990-2021'!A:B,2,0),P287)</f>
        <v>0</v>
      </c>
      <c r="Q288" s="12">
        <f>IFERROR(IF(VLOOKUP(L288,'DX-Y.NYB'!A:E,5,0)="null",Q287,VLOOKUP(L288,'DX-Y.NYB'!A:E,5,0)),Q287)</f>
        <v>100.470001</v>
      </c>
      <c r="R288" s="12">
        <f>IFERROR(VLOOKUP(L288,UNRATE!A:B,2,0),R287)</f>
        <v>4.5</v>
      </c>
      <c r="S288" s="12">
        <f>IFERROR(VLOOKUP(L288,' All Em Total Nonfarm'!A:B,2,0),S287)</f>
        <v>126078</v>
      </c>
      <c r="T288" s="12">
        <f>IFERROR(VLOOKUP(L288,fredgraph!A:B,2,0),T287)</f>
        <v>1.62297</v>
      </c>
      <c r="U288" s="12">
        <f>IFERROR(VLOOKUP(L288,FEDFUNDS!A:B,2,0),U287)</f>
        <v>5.56</v>
      </c>
      <c r="V288" s="12"/>
      <c r="W288" s="12"/>
      <c r="X288" s="12"/>
    </row>
    <row r="289" spans="1:24" x14ac:dyDescent="0.25">
      <c r="A289" s="1" t="str">
        <f>TEXT(L289,"MM/DD/YYYY")</f>
        <v>07/27/1998</v>
      </c>
      <c r="B289" s="9">
        <v>113.625</v>
      </c>
      <c r="C289" s="9">
        <v>115</v>
      </c>
      <c r="D289" s="9">
        <v>111.3125</v>
      </c>
      <c r="E289" s="9">
        <v>71.979156494140597</v>
      </c>
      <c r="F289" s="10">
        <v>45257500</v>
      </c>
      <c r="G289">
        <f>MONTH(L289)</f>
        <v>7</v>
      </c>
      <c r="H289">
        <f>DAY(L289)</f>
        <v>27</v>
      </c>
      <c r="I289">
        <f>YEAR(L289)</f>
        <v>1998</v>
      </c>
      <c r="J289" t="str">
        <f>VLOOKUP(L289,Convert!D:G,4,0)</f>
        <v>1998Q3</v>
      </c>
      <c r="K289">
        <f>VLOOKUP(J289,GDP_Change!$E$9:$F$311,2,0)</f>
        <v>6.9</v>
      </c>
      <c r="L289" s="1">
        <v>36003</v>
      </c>
      <c r="M289" s="9">
        <v>111.78125</v>
      </c>
      <c r="N289" s="11">
        <f>VLOOKUP(J289,GDP!$E$9:$H$312,4,0)</f>
        <v>1.6879048351672754E-2</v>
      </c>
      <c r="O289">
        <f>VLOOKUP(J289,GDP!$E$9:$F$312,2,0)</f>
        <v>9121.1</v>
      </c>
      <c r="P289" s="12">
        <f>IFERROR(VLOOKUP(L289,'yield-curve-rates-1990-2021'!A:B,2,0),P288)</f>
        <v>0</v>
      </c>
      <c r="Q289" s="12">
        <f>IFERROR(IF(VLOOKUP(L289,'DX-Y.NYB'!A:E,5,0)="null",Q288,VLOOKUP(L289,'DX-Y.NYB'!A:E,5,0)),Q288)</f>
        <v>101.019997</v>
      </c>
      <c r="R289" s="12">
        <f>IFERROR(VLOOKUP(L289,UNRATE!A:B,2,0),R288)</f>
        <v>4.5</v>
      </c>
      <c r="S289" s="12">
        <f>IFERROR(VLOOKUP(L289,' All Em Total Nonfarm'!A:B,2,0),S288)</f>
        <v>126078</v>
      </c>
      <c r="T289" s="12">
        <f>IFERROR(VLOOKUP(L289,fredgraph!A:B,2,0),T288)</f>
        <v>1.62297</v>
      </c>
      <c r="U289" s="12">
        <f>IFERROR(VLOOKUP(L289,FEDFUNDS!A:B,2,0),U288)</f>
        <v>5.56</v>
      </c>
      <c r="V289" s="12"/>
      <c r="W289" s="12"/>
      <c r="X289" s="12"/>
    </row>
    <row r="290" spans="1:24" x14ac:dyDescent="0.25">
      <c r="A290" s="1" t="str">
        <f>TEXT(L290,"MM/DD/YYYY")</f>
        <v>08/03/1998</v>
      </c>
      <c r="B290" s="9">
        <v>111.78125</v>
      </c>
      <c r="C290" s="9">
        <v>112.421875</v>
      </c>
      <c r="D290" s="9">
        <v>105.59375</v>
      </c>
      <c r="E290" s="9">
        <v>70.268714904785099</v>
      </c>
      <c r="F290" s="10">
        <v>72464700</v>
      </c>
      <c r="G290">
        <f>MONTH(L290)</f>
        <v>8</v>
      </c>
      <c r="H290">
        <f>DAY(L290)</f>
        <v>3</v>
      </c>
      <c r="I290">
        <f>YEAR(L290)</f>
        <v>1998</v>
      </c>
      <c r="J290" t="str">
        <f>VLOOKUP(L290,Convert!D:G,4,0)</f>
        <v>1998Q3</v>
      </c>
      <c r="K290">
        <f>VLOOKUP(J290,GDP_Change!$E$9:$F$311,2,0)</f>
        <v>6.9</v>
      </c>
      <c r="L290" s="1">
        <v>36010</v>
      </c>
      <c r="M290" s="9">
        <v>109.125</v>
      </c>
      <c r="N290" s="11">
        <f>VLOOKUP(J290,GDP!$E$9:$H$312,4,0)</f>
        <v>1.6879048351672754E-2</v>
      </c>
      <c r="O290">
        <f>VLOOKUP(J290,GDP!$E$9:$F$312,2,0)</f>
        <v>9121.1</v>
      </c>
      <c r="P290" s="12">
        <f>IFERROR(VLOOKUP(L290,'yield-curve-rates-1990-2021'!A:B,2,0),P289)</f>
        <v>0</v>
      </c>
      <c r="Q290" s="12">
        <f>IFERROR(IF(VLOOKUP(L290,'DX-Y.NYB'!A:E,5,0)="null",Q289,VLOOKUP(L290,'DX-Y.NYB'!A:E,5,0)),Q289)</f>
        <v>101.650002</v>
      </c>
      <c r="R290" s="12">
        <f>IFERROR(VLOOKUP(L290,UNRATE!A:B,2,0),R289)</f>
        <v>4.5</v>
      </c>
      <c r="S290" s="12">
        <f>IFERROR(VLOOKUP(L290,' All Em Total Nonfarm'!A:B,2,0),S289)</f>
        <v>126078</v>
      </c>
      <c r="T290" s="12">
        <f>IFERROR(VLOOKUP(L290,fredgraph!A:B,2,0),T289)</f>
        <v>1.62297</v>
      </c>
      <c r="U290" s="12">
        <f>IFERROR(VLOOKUP(L290,FEDFUNDS!A:B,2,0),U289)</f>
        <v>5.56</v>
      </c>
      <c r="V290" s="12"/>
      <c r="W290" s="12"/>
      <c r="X290" s="12"/>
    </row>
    <row r="291" spans="1:24" x14ac:dyDescent="0.25">
      <c r="A291" s="1" t="str">
        <f>TEXT(L291,"MM/DD/YYYY")</f>
        <v>08/10/1998</v>
      </c>
      <c r="B291" s="9">
        <v>108.75</v>
      </c>
      <c r="C291" s="9">
        <v>109.65625</v>
      </c>
      <c r="D291" s="9">
        <v>105.5</v>
      </c>
      <c r="E291" s="9">
        <v>68.336921691894503</v>
      </c>
      <c r="F291" s="10">
        <v>49420900</v>
      </c>
      <c r="G291">
        <f>MONTH(L291)</f>
        <v>8</v>
      </c>
      <c r="H291">
        <f>DAY(L291)</f>
        <v>10</v>
      </c>
      <c r="I291">
        <f>YEAR(L291)</f>
        <v>1998</v>
      </c>
      <c r="J291" t="str">
        <f>VLOOKUP(L291,Convert!D:G,4,0)</f>
        <v>1998Q3</v>
      </c>
      <c r="K291">
        <f>VLOOKUP(J291,GDP_Change!$E$9:$F$311,2,0)</f>
        <v>6.9</v>
      </c>
      <c r="L291" s="1">
        <v>36017</v>
      </c>
      <c r="M291" s="9">
        <v>106.125</v>
      </c>
      <c r="N291" s="11">
        <f>VLOOKUP(J291,GDP!$E$9:$H$312,4,0)</f>
        <v>1.6879048351672754E-2</v>
      </c>
      <c r="O291">
        <f>VLOOKUP(J291,GDP!$E$9:$F$312,2,0)</f>
        <v>9121.1</v>
      </c>
      <c r="P291" s="12">
        <f>IFERROR(VLOOKUP(L291,'yield-curve-rates-1990-2021'!A:B,2,0),P290)</f>
        <v>0</v>
      </c>
      <c r="Q291" s="12">
        <f>IFERROR(IF(VLOOKUP(L291,'DX-Y.NYB'!A:E,5,0)="null",Q290,VLOOKUP(L291,'DX-Y.NYB'!A:E,5,0)),Q290)</f>
        <v>101.379997</v>
      </c>
      <c r="R291" s="12">
        <f>IFERROR(VLOOKUP(L291,UNRATE!A:B,2,0),R290)</f>
        <v>4.5</v>
      </c>
      <c r="S291" s="12">
        <f>IFERROR(VLOOKUP(L291,' All Em Total Nonfarm'!A:B,2,0),S290)</f>
        <v>126078</v>
      </c>
      <c r="T291" s="12">
        <f>IFERROR(VLOOKUP(L291,fredgraph!A:B,2,0),T290)</f>
        <v>1.62297</v>
      </c>
      <c r="U291" s="12">
        <f>IFERROR(VLOOKUP(L291,FEDFUNDS!A:B,2,0),U290)</f>
        <v>5.56</v>
      </c>
      <c r="V291" s="12"/>
      <c r="W291" s="12"/>
      <c r="X291" s="12"/>
    </row>
    <row r="292" spans="1:24" x14ac:dyDescent="0.25">
      <c r="A292" s="1" t="str">
        <f>TEXT(L292,"MM/DD/YYYY")</f>
        <v>08/17/1998</v>
      </c>
      <c r="B292" s="9">
        <v>106</v>
      </c>
      <c r="C292" s="9">
        <v>111.09375</v>
      </c>
      <c r="D292" s="9">
        <v>105.5</v>
      </c>
      <c r="E292" s="9">
        <v>69.906478881835895</v>
      </c>
      <c r="F292" s="10">
        <v>49240700</v>
      </c>
      <c r="G292">
        <f>MONTH(L292)</f>
        <v>8</v>
      </c>
      <c r="H292">
        <f>DAY(L292)</f>
        <v>17</v>
      </c>
      <c r="I292">
        <f>YEAR(L292)</f>
        <v>1998</v>
      </c>
      <c r="J292" t="str">
        <f>VLOOKUP(L292,Convert!D:G,4,0)</f>
        <v>1998Q3</v>
      </c>
      <c r="K292">
        <f>VLOOKUP(J292,GDP_Change!$E$9:$F$311,2,0)</f>
        <v>6.9</v>
      </c>
      <c r="L292" s="1">
        <v>36024</v>
      </c>
      <c r="M292" s="9">
        <v>108.5625</v>
      </c>
      <c r="N292" s="11">
        <f>VLOOKUP(J292,GDP!$E$9:$H$312,4,0)</f>
        <v>1.6879048351672754E-2</v>
      </c>
      <c r="O292">
        <f>VLOOKUP(J292,GDP!$E$9:$F$312,2,0)</f>
        <v>9121.1</v>
      </c>
      <c r="P292" s="12">
        <f>IFERROR(VLOOKUP(L292,'yield-curve-rates-1990-2021'!A:B,2,0),P291)</f>
        <v>0</v>
      </c>
      <c r="Q292" s="12">
        <f>IFERROR(IF(VLOOKUP(L292,'DX-Y.NYB'!A:E,5,0)="null",Q291,VLOOKUP(L292,'DX-Y.NYB'!A:E,5,0)),Q291)</f>
        <v>102.16999800000001</v>
      </c>
      <c r="R292" s="12">
        <f>IFERROR(VLOOKUP(L292,UNRATE!A:B,2,0),R291)</f>
        <v>4.5</v>
      </c>
      <c r="S292" s="12">
        <f>IFERROR(VLOOKUP(L292,' All Em Total Nonfarm'!A:B,2,0),S291)</f>
        <v>126078</v>
      </c>
      <c r="T292" s="12">
        <f>IFERROR(VLOOKUP(L292,fredgraph!A:B,2,0),T291)</f>
        <v>1.62297</v>
      </c>
      <c r="U292" s="12">
        <f>IFERROR(VLOOKUP(L292,FEDFUNDS!A:B,2,0),U291)</f>
        <v>5.56</v>
      </c>
      <c r="V292" s="12"/>
      <c r="W292" s="12"/>
      <c r="X292" s="12"/>
    </row>
    <row r="293" spans="1:24" x14ac:dyDescent="0.25">
      <c r="A293" s="1" t="str">
        <f>TEXT(L293,"MM/DD/YYYY")</f>
        <v>08/24/1998</v>
      </c>
      <c r="B293" s="9">
        <v>109.25</v>
      </c>
      <c r="C293" s="9">
        <v>111.25</v>
      </c>
      <c r="D293" s="9">
        <v>102.15625</v>
      </c>
      <c r="E293" s="9">
        <v>66.566116333007798</v>
      </c>
      <c r="F293" s="10">
        <v>74853400</v>
      </c>
      <c r="G293">
        <f>MONTH(L293)</f>
        <v>8</v>
      </c>
      <c r="H293">
        <f>DAY(L293)</f>
        <v>24</v>
      </c>
      <c r="I293">
        <f>YEAR(L293)</f>
        <v>1998</v>
      </c>
      <c r="J293" t="str">
        <f>VLOOKUP(L293,Convert!D:G,4,0)</f>
        <v>1998Q3</v>
      </c>
      <c r="K293">
        <f>VLOOKUP(J293,GDP_Change!$E$9:$F$311,2,0)</f>
        <v>6.9</v>
      </c>
      <c r="L293" s="1">
        <v>36031</v>
      </c>
      <c r="M293" s="9">
        <v>103.375</v>
      </c>
      <c r="N293" s="11">
        <f>VLOOKUP(J293,GDP!$E$9:$H$312,4,0)</f>
        <v>1.6879048351672754E-2</v>
      </c>
      <c r="O293">
        <f>VLOOKUP(J293,GDP!$E$9:$F$312,2,0)</f>
        <v>9121.1</v>
      </c>
      <c r="P293" s="12">
        <f>IFERROR(VLOOKUP(L293,'yield-curve-rates-1990-2021'!A:B,2,0),P292)</f>
        <v>0</v>
      </c>
      <c r="Q293" s="12">
        <f>IFERROR(IF(VLOOKUP(L293,'DX-Y.NYB'!A:E,5,0)="null",Q292,VLOOKUP(L293,'DX-Y.NYB'!A:E,5,0)),Q292)</f>
        <v>102.029999</v>
      </c>
      <c r="R293" s="12">
        <f>IFERROR(VLOOKUP(L293,UNRATE!A:B,2,0),R292)</f>
        <v>4.5</v>
      </c>
      <c r="S293" s="12">
        <f>IFERROR(VLOOKUP(L293,' All Em Total Nonfarm'!A:B,2,0),S292)</f>
        <v>126078</v>
      </c>
      <c r="T293" s="12">
        <f>IFERROR(VLOOKUP(L293,fredgraph!A:B,2,0),T292)</f>
        <v>1.62297</v>
      </c>
      <c r="U293" s="12">
        <f>IFERROR(VLOOKUP(L293,FEDFUNDS!A:B,2,0),U292)</f>
        <v>5.56</v>
      </c>
      <c r="V293" s="12"/>
      <c r="W293" s="12"/>
      <c r="X293" s="12"/>
    </row>
    <row r="294" spans="1:24" x14ac:dyDescent="0.25">
      <c r="A294" s="1" t="str">
        <f>TEXT(L294,"MM/DD/YYYY")</f>
        <v>08/31/1998</v>
      </c>
      <c r="B294" s="9">
        <v>103.75</v>
      </c>
      <c r="C294" s="9">
        <v>104.015625</v>
      </c>
      <c r="D294" s="9">
        <v>93.625</v>
      </c>
      <c r="E294" s="9">
        <v>62.943973541259702</v>
      </c>
      <c r="F294" s="10">
        <v>96249900</v>
      </c>
      <c r="G294">
        <f>MONTH(L294)</f>
        <v>8</v>
      </c>
      <c r="H294">
        <f>DAY(L294)</f>
        <v>31</v>
      </c>
      <c r="I294">
        <f>YEAR(L294)</f>
        <v>1998</v>
      </c>
      <c r="J294" t="str">
        <f>VLOOKUP(L294,Convert!D:G,4,0)</f>
        <v>1998Q3</v>
      </c>
      <c r="K294">
        <f>VLOOKUP(J294,GDP_Change!$E$9:$F$311,2,0)</f>
        <v>6.9</v>
      </c>
      <c r="L294" s="1">
        <v>36038</v>
      </c>
      <c r="M294" s="9">
        <v>97.75</v>
      </c>
      <c r="N294" s="11">
        <f>VLOOKUP(J294,GDP!$E$9:$H$312,4,0)</f>
        <v>1.6879048351672754E-2</v>
      </c>
      <c r="O294">
        <f>VLOOKUP(J294,GDP!$E$9:$F$312,2,0)</f>
        <v>9121.1</v>
      </c>
      <c r="P294" s="12">
        <f>IFERROR(VLOOKUP(L294,'yield-curve-rates-1990-2021'!A:B,2,0),P293)</f>
        <v>0</v>
      </c>
      <c r="Q294" s="12">
        <f>IFERROR(IF(VLOOKUP(L294,'DX-Y.NYB'!A:E,5,0)="null",Q293,VLOOKUP(L294,'DX-Y.NYB'!A:E,5,0)),Q293)</f>
        <v>100.199997</v>
      </c>
      <c r="R294" s="12">
        <f>IFERROR(VLOOKUP(L294,UNRATE!A:B,2,0),R293)</f>
        <v>4.5</v>
      </c>
      <c r="S294" s="12">
        <f>IFERROR(VLOOKUP(L294,' All Em Total Nonfarm'!A:B,2,0),S293)</f>
        <v>126078</v>
      </c>
      <c r="T294" s="12">
        <f>IFERROR(VLOOKUP(L294,fredgraph!A:B,2,0),T293)</f>
        <v>1.62297</v>
      </c>
      <c r="U294" s="12">
        <f>IFERROR(VLOOKUP(L294,FEDFUNDS!A:B,2,0),U293)</f>
        <v>5.56</v>
      </c>
      <c r="V294" s="12"/>
      <c r="W294" s="12"/>
      <c r="X294" s="12"/>
    </row>
    <row r="295" spans="1:24" x14ac:dyDescent="0.25">
      <c r="A295" s="1" t="str">
        <f>TEXT(L295,"MM/DD/YYYY")</f>
        <v>09/07/1998</v>
      </c>
      <c r="B295" s="9">
        <v>100.875</v>
      </c>
      <c r="C295" s="9">
        <v>103.125</v>
      </c>
      <c r="D295" s="9">
        <v>96.8125</v>
      </c>
      <c r="E295" s="9">
        <v>65.479446411132798</v>
      </c>
      <c r="F295" s="10">
        <v>67125300</v>
      </c>
      <c r="G295">
        <f>MONTH(L295)</f>
        <v>9</v>
      </c>
      <c r="H295">
        <f>DAY(L295)</f>
        <v>7</v>
      </c>
      <c r="I295">
        <f>YEAR(L295)</f>
        <v>1998</v>
      </c>
      <c r="J295" t="str">
        <f>VLOOKUP(L295,Convert!D:G,4,0)</f>
        <v>1998Q3</v>
      </c>
      <c r="K295">
        <f>VLOOKUP(J295,GDP_Change!$E$9:$F$311,2,0)</f>
        <v>6.9</v>
      </c>
      <c r="L295" s="1">
        <v>36045</v>
      </c>
      <c r="M295" s="9">
        <v>101.6875</v>
      </c>
      <c r="N295" s="11">
        <f>VLOOKUP(J295,GDP!$E$9:$H$312,4,0)</f>
        <v>1.6879048351672754E-2</v>
      </c>
      <c r="O295">
        <f>VLOOKUP(J295,GDP!$E$9:$F$312,2,0)</f>
        <v>9121.1</v>
      </c>
      <c r="P295" s="12">
        <f>IFERROR(VLOOKUP(L295,'yield-curve-rates-1990-2021'!A:B,2,0),P294)</f>
        <v>0</v>
      </c>
      <c r="Q295" s="12">
        <f>IFERROR(IF(VLOOKUP(L295,'DX-Y.NYB'!A:E,5,0)="null",Q294,VLOOKUP(L295,'DX-Y.NYB'!A:E,5,0)),Q294)</f>
        <v>98.199996999999996</v>
      </c>
      <c r="R295" s="12">
        <f>IFERROR(VLOOKUP(L295,UNRATE!A:B,2,0),R294)</f>
        <v>4.5</v>
      </c>
      <c r="S295" s="12">
        <f>IFERROR(VLOOKUP(L295,' All Em Total Nonfarm'!A:B,2,0),S294)</f>
        <v>126078</v>
      </c>
      <c r="T295" s="12">
        <f>IFERROR(VLOOKUP(L295,fredgraph!A:B,2,0),T294)</f>
        <v>1.62297</v>
      </c>
      <c r="U295" s="12">
        <f>IFERROR(VLOOKUP(L295,FEDFUNDS!A:B,2,0),U294)</f>
        <v>5.56</v>
      </c>
      <c r="V295" s="12"/>
      <c r="W295" s="12"/>
      <c r="X295" s="12"/>
    </row>
    <row r="296" spans="1:24" x14ac:dyDescent="0.25">
      <c r="A296" s="1" t="str">
        <f>TEXT(L296,"MM/DD/YYYY")</f>
        <v>09/14/1998</v>
      </c>
      <c r="B296" s="9">
        <v>102.875</v>
      </c>
      <c r="C296" s="9">
        <v>105.25</v>
      </c>
      <c r="D296" s="9">
        <v>101.09375</v>
      </c>
      <c r="E296" s="9">
        <v>65.741073608398395</v>
      </c>
      <c r="F296" s="10">
        <v>50014000</v>
      </c>
      <c r="G296">
        <f>MONTH(L296)</f>
        <v>9</v>
      </c>
      <c r="H296">
        <f>DAY(L296)</f>
        <v>14</v>
      </c>
      <c r="I296">
        <f>YEAR(L296)</f>
        <v>1998</v>
      </c>
      <c r="J296" t="str">
        <f>VLOOKUP(L296,Convert!D:G,4,0)</f>
        <v>1998Q3</v>
      </c>
      <c r="K296">
        <f>VLOOKUP(J296,GDP_Change!$E$9:$F$311,2,0)</f>
        <v>6.9</v>
      </c>
      <c r="L296" s="1">
        <v>36052</v>
      </c>
      <c r="M296" s="9">
        <v>102.09375</v>
      </c>
      <c r="N296" s="11">
        <f>VLOOKUP(J296,GDP!$E$9:$H$312,4,0)</f>
        <v>1.6879048351672754E-2</v>
      </c>
      <c r="O296">
        <f>VLOOKUP(J296,GDP!$E$9:$F$312,2,0)</f>
        <v>9121.1</v>
      </c>
      <c r="P296" s="12">
        <f>IFERROR(VLOOKUP(L296,'yield-curve-rates-1990-2021'!A:B,2,0),P295)</f>
        <v>0</v>
      </c>
      <c r="Q296" s="12">
        <f>IFERROR(IF(VLOOKUP(L296,'DX-Y.NYB'!A:E,5,0)="null",Q295,VLOOKUP(L296,'DX-Y.NYB'!A:E,5,0)),Q295)</f>
        <v>96.800003000000004</v>
      </c>
      <c r="R296" s="12">
        <f>IFERROR(VLOOKUP(L296,UNRATE!A:B,2,0),R295)</f>
        <v>4.5</v>
      </c>
      <c r="S296" s="12">
        <f>IFERROR(VLOOKUP(L296,' All Em Total Nonfarm'!A:B,2,0),S295)</f>
        <v>126078</v>
      </c>
      <c r="T296" s="12">
        <f>IFERROR(VLOOKUP(L296,fredgraph!A:B,2,0),T295)</f>
        <v>1.62297</v>
      </c>
      <c r="U296" s="12">
        <f>IFERROR(VLOOKUP(L296,FEDFUNDS!A:B,2,0),U295)</f>
        <v>5.56</v>
      </c>
      <c r="V296" s="12"/>
      <c r="W296" s="12"/>
      <c r="X296" s="12"/>
    </row>
    <row r="297" spans="1:24" x14ac:dyDescent="0.25">
      <c r="A297" s="1" t="str">
        <f>TEXT(L297,"MM/DD/YYYY")</f>
        <v>09/21/1998</v>
      </c>
      <c r="B297" s="9">
        <v>99.625</v>
      </c>
      <c r="C297" s="9">
        <v>107</v>
      </c>
      <c r="D297" s="9">
        <v>98.9375</v>
      </c>
      <c r="E297" s="9">
        <v>67.366653442382798</v>
      </c>
      <c r="F297" s="10">
        <v>51170100</v>
      </c>
      <c r="G297">
        <f>MONTH(L297)</f>
        <v>9</v>
      </c>
      <c r="H297">
        <f>DAY(L297)</f>
        <v>21</v>
      </c>
      <c r="I297">
        <f>YEAR(L297)</f>
        <v>1998</v>
      </c>
      <c r="J297" t="str">
        <f>VLOOKUP(L297,Convert!D:G,4,0)</f>
        <v>1998Q3</v>
      </c>
      <c r="K297">
        <f>VLOOKUP(J297,GDP_Change!$E$9:$F$311,2,0)</f>
        <v>6.9</v>
      </c>
      <c r="L297" s="1">
        <v>36059</v>
      </c>
      <c r="M297" s="9">
        <v>104.25</v>
      </c>
      <c r="N297" s="11">
        <f>VLOOKUP(J297,GDP!$E$9:$H$312,4,0)</f>
        <v>1.6879048351672754E-2</v>
      </c>
      <c r="O297">
        <f>VLOOKUP(J297,GDP!$E$9:$F$312,2,0)</f>
        <v>9121.1</v>
      </c>
      <c r="P297" s="12">
        <f>IFERROR(VLOOKUP(L297,'yield-curve-rates-1990-2021'!A:B,2,0),P296)</f>
        <v>0</v>
      </c>
      <c r="Q297" s="12">
        <f>IFERROR(IF(VLOOKUP(L297,'DX-Y.NYB'!A:E,5,0)="null",Q296,VLOOKUP(L297,'DX-Y.NYB'!A:E,5,0)),Q296)</f>
        <v>96.769997000000004</v>
      </c>
      <c r="R297" s="12">
        <f>IFERROR(VLOOKUP(L297,UNRATE!A:B,2,0),R296)</f>
        <v>4.5</v>
      </c>
      <c r="S297" s="12">
        <f>IFERROR(VLOOKUP(L297,' All Em Total Nonfarm'!A:B,2,0),S296)</f>
        <v>126078</v>
      </c>
      <c r="T297" s="12">
        <f>IFERROR(VLOOKUP(L297,fredgraph!A:B,2,0),T296)</f>
        <v>1.62297</v>
      </c>
      <c r="U297" s="12">
        <f>IFERROR(VLOOKUP(L297,FEDFUNDS!A:B,2,0),U296)</f>
        <v>5.56</v>
      </c>
      <c r="V297" s="12"/>
      <c r="W297" s="12"/>
      <c r="X297" s="12"/>
    </row>
    <row r="298" spans="1:24" x14ac:dyDescent="0.25">
      <c r="A298" s="1" t="str">
        <f>TEXT(L298,"MM/DD/YYYY")</f>
        <v>09/28/1998</v>
      </c>
      <c r="B298" s="9">
        <v>105.3125</v>
      </c>
      <c r="C298" s="9">
        <v>106.3125</v>
      </c>
      <c r="D298" s="9">
        <v>97.21875</v>
      </c>
      <c r="E298" s="9">
        <v>65.084777832031193</v>
      </c>
      <c r="F298" s="10">
        <v>55061700</v>
      </c>
      <c r="G298">
        <f>MONTH(L298)</f>
        <v>9</v>
      </c>
      <c r="H298">
        <f>DAY(L298)</f>
        <v>28</v>
      </c>
      <c r="I298">
        <f>YEAR(L298)</f>
        <v>1998</v>
      </c>
      <c r="J298" t="str">
        <f>VLOOKUP(L298,Convert!D:G,4,0)</f>
        <v>1998Q3</v>
      </c>
      <c r="K298">
        <f>VLOOKUP(J298,GDP_Change!$E$9:$F$311,2,0)</f>
        <v>6.9</v>
      </c>
      <c r="L298" s="1">
        <v>36066</v>
      </c>
      <c r="M298" s="9">
        <v>100.71875</v>
      </c>
      <c r="N298" s="11">
        <f>VLOOKUP(J298,GDP!$E$9:$H$312,4,0)</f>
        <v>1.6879048351672754E-2</v>
      </c>
      <c r="O298">
        <f>VLOOKUP(J298,GDP!$E$9:$F$312,2,0)</f>
        <v>9121.1</v>
      </c>
      <c r="P298" s="12">
        <f>IFERROR(VLOOKUP(L298,'yield-curve-rates-1990-2021'!A:B,2,0),P297)</f>
        <v>0</v>
      </c>
      <c r="Q298" s="12">
        <f>IFERROR(IF(VLOOKUP(L298,'DX-Y.NYB'!A:E,5,0)="null",Q297,VLOOKUP(L298,'DX-Y.NYB'!A:E,5,0)),Q297)</f>
        <v>96.120002999999997</v>
      </c>
      <c r="R298" s="12">
        <f>IFERROR(VLOOKUP(L298,UNRATE!A:B,2,0),R297)</f>
        <v>4.5</v>
      </c>
      <c r="S298" s="12">
        <f>IFERROR(VLOOKUP(L298,' All Em Total Nonfarm'!A:B,2,0),S297)</f>
        <v>126078</v>
      </c>
      <c r="T298" s="12">
        <f>IFERROR(VLOOKUP(L298,fredgraph!A:B,2,0),T297)</f>
        <v>1.62297</v>
      </c>
      <c r="U298" s="12">
        <f>IFERROR(VLOOKUP(L298,FEDFUNDS!A:B,2,0),U297)</f>
        <v>5.56</v>
      </c>
      <c r="V298" s="12"/>
      <c r="W298" s="12"/>
      <c r="X298" s="12"/>
    </row>
    <row r="299" spans="1:24" x14ac:dyDescent="0.25">
      <c r="A299" s="1" t="str">
        <f>TEXT(L299,"MM/DD/YYYY")</f>
        <v>10/05/1998</v>
      </c>
      <c r="B299" s="9">
        <v>99.59375</v>
      </c>
      <c r="C299" s="9">
        <v>101.28125</v>
      </c>
      <c r="D299" s="9">
        <v>92.21875</v>
      </c>
      <c r="E299" s="9">
        <v>63.671195983886697</v>
      </c>
      <c r="F299" s="10">
        <v>73110200</v>
      </c>
      <c r="G299">
        <f>MONTH(L299)</f>
        <v>10</v>
      </c>
      <c r="H299">
        <f>DAY(L299)</f>
        <v>5</v>
      </c>
      <c r="I299">
        <f>YEAR(L299)</f>
        <v>1998</v>
      </c>
      <c r="J299" t="str">
        <f>VLOOKUP(L299,Convert!D:G,4,0)</f>
        <v>1998Q4</v>
      </c>
      <c r="K299">
        <f>VLOOKUP(J299,GDP_Change!$E$9:$F$311,2,0)</f>
        <v>7.8</v>
      </c>
      <c r="L299" s="1">
        <v>36073</v>
      </c>
      <c r="M299" s="9">
        <v>98.53125</v>
      </c>
      <c r="N299" s="11">
        <f>VLOOKUP(J299,GDP!$E$9:$H$312,4,0)</f>
        <v>1.8956046968019225E-2</v>
      </c>
      <c r="O299">
        <f>VLOOKUP(J299,GDP!$E$9:$F$312,2,0)</f>
        <v>9294</v>
      </c>
      <c r="P299" s="12">
        <f>IFERROR(VLOOKUP(L299,'yield-curve-rates-1990-2021'!A:B,2,0),P298)</f>
        <v>0</v>
      </c>
      <c r="Q299" s="12">
        <f>IFERROR(IF(VLOOKUP(L299,'DX-Y.NYB'!A:E,5,0)="null",Q298,VLOOKUP(L299,'DX-Y.NYB'!A:E,5,0)),Q298)</f>
        <v>94.980002999999996</v>
      </c>
      <c r="R299" s="12">
        <f>IFERROR(VLOOKUP(L299,UNRATE!A:B,2,0),R298)</f>
        <v>4.5</v>
      </c>
      <c r="S299" s="12">
        <f>IFERROR(VLOOKUP(L299,' All Em Total Nonfarm'!A:B,2,0),S298)</f>
        <v>126078</v>
      </c>
      <c r="T299" s="12">
        <f>IFERROR(VLOOKUP(L299,fredgraph!A:B,2,0),T298)</f>
        <v>1.62297</v>
      </c>
      <c r="U299" s="12">
        <f>IFERROR(VLOOKUP(L299,FEDFUNDS!A:B,2,0),U298)</f>
        <v>5.56</v>
      </c>
      <c r="V299" s="12"/>
      <c r="W299" s="12"/>
      <c r="X299" s="12"/>
    </row>
    <row r="300" spans="1:24" x14ac:dyDescent="0.25">
      <c r="A300" s="1" t="str">
        <f>TEXT(L300,"MM/DD/YYYY")</f>
        <v>10/12/1998</v>
      </c>
      <c r="B300" s="9">
        <v>100.625</v>
      </c>
      <c r="C300" s="9">
        <v>107.25</v>
      </c>
      <c r="D300" s="9">
        <v>98.75</v>
      </c>
      <c r="E300" s="9">
        <v>68.497520446777301</v>
      </c>
      <c r="F300" s="10">
        <v>61057200</v>
      </c>
      <c r="G300">
        <f>MONTH(L300)</f>
        <v>10</v>
      </c>
      <c r="H300">
        <f>DAY(L300)</f>
        <v>12</v>
      </c>
      <c r="I300">
        <f>YEAR(L300)</f>
        <v>1998</v>
      </c>
      <c r="J300" t="str">
        <f>VLOOKUP(L300,Convert!D:G,4,0)</f>
        <v>1998Q4</v>
      </c>
      <c r="K300">
        <f>VLOOKUP(J300,GDP_Change!$E$9:$F$311,2,0)</f>
        <v>7.8</v>
      </c>
      <c r="L300" s="1">
        <v>36080</v>
      </c>
      <c r="M300" s="9">
        <v>106</v>
      </c>
      <c r="N300" s="11">
        <f>VLOOKUP(J300,GDP!$E$9:$H$312,4,0)</f>
        <v>1.8956046968019225E-2</v>
      </c>
      <c r="O300">
        <f>VLOOKUP(J300,GDP!$E$9:$F$312,2,0)</f>
        <v>9294</v>
      </c>
      <c r="P300" s="12">
        <f>IFERROR(VLOOKUP(L300,'yield-curve-rates-1990-2021'!A:B,2,0),P299)</f>
        <v>0</v>
      </c>
      <c r="Q300" s="12">
        <f>IFERROR(IF(VLOOKUP(L300,'DX-Y.NYB'!A:E,5,0)="null",Q299,VLOOKUP(L300,'DX-Y.NYB'!A:E,5,0)),Q299)</f>
        <v>93.790001000000004</v>
      </c>
      <c r="R300" s="12">
        <f>IFERROR(VLOOKUP(L300,UNRATE!A:B,2,0),R299)</f>
        <v>4.5</v>
      </c>
      <c r="S300" s="12">
        <f>IFERROR(VLOOKUP(L300,' All Em Total Nonfarm'!A:B,2,0),S299)</f>
        <v>126078</v>
      </c>
      <c r="T300" s="12">
        <f>IFERROR(VLOOKUP(L300,fredgraph!A:B,2,0),T299)</f>
        <v>1.62297</v>
      </c>
      <c r="U300" s="12">
        <f>IFERROR(VLOOKUP(L300,FEDFUNDS!A:B,2,0),U299)</f>
        <v>5.56</v>
      </c>
      <c r="V300" s="12"/>
      <c r="W300" s="12"/>
      <c r="X300" s="12"/>
    </row>
    <row r="301" spans="1:24" x14ac:dyDescent="0.25">
      <c r="A301" s="1" t="str">
        <f>TEXT(L301,"MM/DD/YYYY")</f>
        <v>10/19/1998</v>
      </c>
      <c r="B301" s="9">
        <v>105.6875</v>
      </c>
      <c r="C301" s="9">
        <v>108.796875</v>
      </c>
      <c r="D301" s="9">
        <v>105.5</v>
      </c>
      <c r="E301" s="9">
        <v>69.042755126953097</v>
      </c>
      <c r="F301" s="10">
        <v>46220600</v>
      </c>
      <c r="G301">
        <f>MONTH(L301)</f>
        <v>10</v>
      </c>
      <c r="H301">
        <f>DAY(L301)</f>
        <v>19</v>
      </c>
      <c r="I301">
        <f>YEAR(L301)</f>
        <v>1998</v>
      </c>
      <c r="J301" t="str">
        <f>VLOOKUP(L301,Convert!D:G,4,0)</f>
        <v>1998Q4</v>
      </c>
      <c r="K301">
        <f>VLOOKUP(J301,GDP_Change!$E$9:$F$311,2,0)</f>
        <v>7.8</v>
      </c>
      <c r="L301" s="1">
        <v>36087</v>
      </c>
      <c r="M301" s="9">
        <v>106.84375</v>
      </c>
      <c r="N301" s="11">
        <f>VLOOKUP(J301,GDP!$E$9:$H$312,4,0)</f>
        <v>1.8956046968019225E-2</v>
      </c>
      <c r="O301">
        <f>VLOOKUP(J301,GDP!$E$9:$F$312,2,0)</f>
        <v>9294</v>
      </c>
      <c r="P301" s="12">
        <f>IFERROR(VLOOKUP(L301,'yield-curve-rates-1990-2021'!A:B,2,0),P300)</f>
        <v>0</v>
      </c>
      <c r="Q301" s="12">
        <f>IFERROR(IF(VLOOKUP(L301,'DX-Y.NYB'!A:E,5,0)="null",Q300,VLOOKUP(L301,'DX-Y.NYB'!A:E,5,0)),Q300)</f>
        <v>92.57</v>
      </c>
      <c r="R301" s="12">
        <f>IFERROR(VLOOKUP(L301,UNRATE!A:B,2,0),R300)</f>
        <v>4.5</v>
      </c>
      <c r="S301" s="12">
        <f>IFERROR(VLOOKUP(L301,' All Em Total Nonfarm'!A:B,2,0),S300)</f>
        <v>126078</v>
      </c>
      <c r="T301" s="12">
        <f>IFERROR(VLOOKUP(L301,fredgraph!A:B,2,0),T300)</f>
        <v>1.62297</v>
      </c>
      <c r="U301" s="12">
        <f>IFERROR(VLOOKUP(L301,FEDFUNDS!A:B,2,0),U300)</f>
        <v>5.56</v>
      </c>
      <c r="V301" s="12"/>
      <c r="W301" s="12"/>
      <c r="X301" s="12"/>
    </row>
    <row r="302" spans="1:24" x14ac:dyDescent="0.25">
      <c r="A302" s="1" t="str">
        <f>TEXT(L302,"MM/DD/YYYY")</f>
        <v>10/26/1998</v>
      </c>
      <c r="B302" s="9">
        <v>107.71875</v>
      </c>
      <c r="C302" s="9">
        <v>110.90625</v>
      </c>
      <c r="D302" s="9">
        <v>106.03125</v>
      </c>
      <c r="E302" s="9">
        <v>71.082305908203097</v>
      </c>
      <c r="F302" s="10">
        <v>41077300</v>
      </c>
      <c r="G302">
        <f>MONTH(L302)</f>
        <v>10</v>
      </c>
      <c r="H302">
        <f>DAY(L302)</f>
        <v>26</v>
      </c>
      <c r="I302">
        <f>YEAR(L302)</f>
        <v>1998</v>
      </c>
      <c r="J302" t="str">
        <f>VLOOKUP(L302,Convert!D:G,4,0)</f>
        <v>1998Q4</v>
      </c>
      <c r="K302">
        <f>VLOOKUP(J302,GDP_Change!$E$9:$F$311,2,0)</f>
        <v>7.8</v>
      </c>
      <c r="L302" s="1">
        <v>36094</v>
      </c>
      <c r="M302" s="9">
        <v>110</v>
      </c>
      <c r="N302" s="11">
        <f>VLOOKUP(J302,GDP!$E$9:$H$312,4,0)</f>
        <v>1.8956046968019225E-2</v>
      </c>
      <c r="O302">
        <f>VLOOKUP(J302,GDP!$E$9:$F$312,2,0)</f>
        <v>9294</v>
      </c>
      <c r="P302" s="12">
        <f>IFERROR(VLOOKUP(L302,'yield-curve-rates-1990-2021'!A:B,2,0),P301)</f>
        <v>0</v>
      </c>
      <c r="Q302" s="12">
        <f>IFERROR(IF(VLOOKUP(L302,'DX-Y.NYB'!A:E,5,0)="null",Q301,VLOOKUP(L302,'DX-Y.NYB'!A:E,5,0)),Q301)</f>
        <v>94.389999000000003</v>
      </c>
      <c r="R302" s="12">
        <f>IFERROR(VLOOKUP(L302,UNRATE!A:B,2,0),R301)</f>
        <v>4.5</v>
      </c>
      <c r="S302" s="12">
        <f>IFERROR(VLOOKUP(L302,' All Em Total Nonfarm'!A:B,2,0),S301)</f>
        <v>126078</v>
      </c>
      <c r="T302" s="12">
        <f>IFERROR(VLOOKUP(L302,fredgraph!A:B,2,0),T301)</f>
        <v>1.62297</v>
      </c>
      <c r="U302" s="12">
        <f>IFERROR(VLOOKUP(L302,FEDFUNDS!A:B,2,0),U301)</f>
        <v>5.56</v>
      </c>
      <c r="V302" s="12"/>
      <c r="W302" s="12"/>
      <c r="X302" s="12"/>
    </row>
    <row r="303" spans="1:24" x14ac:dyDescent="0.25">
      <c r="A303" s="1" t="str">
        <f>TEXT(L303,"MM/DD/YYYY")</f>
        <v>11/02/1998</v>
      </c>
      <c r="B303" s="9">
        <v>110.8125</v>
      </c>
      <c r="C303" s="9">
        <v>114.5625</v>
      </c>
      <c r="D303" s="9">
        <v>110.1875</v>
      </c>
      <c r="E303" s="9">
        <v>73.7479248046875</v>
      </c>
      <c r="F303" s="10">
        <v>33667300</v>
      </c>
      <c r="G303">
        <f>MONTH(L303)</f>
        <v>11</v>
      </c>
      <c r="H303">
        <f>DAY(L303)</f>
        <v>2</v>
      </c>
      <c r="I303">
        <f>YEAR(L303)</f>
        <v>1998</v>
      </c>
      <c r="J303" t="str">
        <f>VLOOKUP(L303,Convert!D:G,4,0)</f>
        <v>1998Q4</v>
      </c>
      <c r="K303">
        <f>VLOOKUP(J303,GDP_Change!$E$9:$F$311,2,0)</f>
        <v>7.8</v>
      </c>
      <c r="L303" s="1">
        <v>36101</v>
      </c>
      <c r="M303" s="9">
        <v>114.125</v>
      </c>
      <c r="N303" s="11">
        <f>VLOOKUP(J303,GDP!$E$9:$H$312,4,0)</f>
        <v>1.8956046968019225E-2</v>
      </c>
      <c r="O303">
        <f>VLOOKUP(J303,GDP!$E$9:$F$312,2,0)</f>
        <v>9294</v>
      </c>
      <c r="P303" s="12">
        <f>IFERROR(VLOOKUP(L303,'yield-curve-rates-1990-2021'!A:B,2,0),P302)</f>
        <v>0</v>
      </c>
      <c r="Q303" s="12">
        <f>IFERROR(IF(VLOOKUP(L303,'DX-Y.NYB'!A:E,5,0)="null",Q302,VLOOKUP(L303,'DX-Y.NYB'!A:E,5,0)),Q302)</f>
        <v>93.559997999999993</v>
      </c>
      <c r="R303" s="12">
        <f>IFERROR(VLOOKUP(L303,UNRATE!A:B,2,0),R302)</f>
        <v>4.5</v>
      </c>
      <c r="S303" s="12">
        <f>IFERROR(VLOOKUP(L303,' All Em Total Nonfarm'!A:B,2,0),S302)</f>
        <v>126078</v>
      </c>
      <c r="T303" s="12">
        <f>IFERROR(VLOOKUP(L303,fredgraph!A:B,2,0),T302)</f>
        <v>1.62297</v>
      </c>
      <c r="U303" s="12">
        <f>IFERROR(VLOOKUP(L303,FEDFUNDS!A:B,2,0),U302)</f>
        <v>5.56</v>
      </c>
      <c r="V303" s="12"/>
      <c r="W303" s="12"/>
      <c r="X303" s="12"/>
    </row>
    <row r="304" spans="1:24" x14ac:dyDescent="0.25">
      <c r="A304" s="1" t="str">
        <f>TEXT(L304,"MM/DD/YYYY")</f>
        <v>11/09/1998</v>
      </c>
      <c r="B304" s="9">
        <v>113.9375</v>
      </c>
      <c r="C304" s="9">
        <v>114.25</v>
      </c>
      <c r="D304" s="9">
        <v>111.6875</v>
      </c>
      <c r="E304" s="9">
        <v>73.162322998046804</v>
      </c>
      <c r="F304" s="10">
        <v>42108300</v>
      </c>
      <c r="G304">
        <f>MONTH(L304)</f>
        <v>11</v>
      </c>
      <c r="H304">
        <f>DAY(L304)</f>
        <v>9</v>
      </c>
      <c r="I304">
        <f>YEAR(L304)</f>
        <v>1998</v>
      </c>
      <c r="J304" t="str">
        <f>VLOOKUP(L304,Convert!D:G,4,0)</f>
        <v>1998Q4</v>
      </c>
      <c r="K304">
        <f>VLOOKUP(J304,GDP_Change!$E$9:$F$311,2,0)</f>
        <v>7.8</v>
      </c>
      <c r="L304" s="1">
        <v>36108</v>
      </c>
      <c r="M304" s="9">
        <v>113.21875</v>
      </c>
      <c r="N304" s="11">
        <f>VLOOKUP(J304,GDP!$E$9:$H$312,4,0)</f>
        <v>1.8956046968019225E-2</v>
      </c>
      <c r="O304">
        <f>VLOOKUP(J304,GDP!$E$9:$F$312,2,0)</f>
        <v>9294</v>
      </c>
      <c r="P304" s="12">
        <f>IFERROR(VLOOKUP(L304,'yield-curve-rates-1990-2021'!A:B,2,0),P303)</f>
        <v>0</v>
      </c>
      <c r="Q304" s="12">
        <f>IFERROR(IF(VLOOKUP(L304,'DX-Y.NYB'!A:E,5,0)="null",Q303,VLOOKUP(L304,'DX-Y.NYB'!A:E,5,0)),Q303)</f>
        <v>95.610000999999997</v>
      </c>
      <c r="R304" s="12">
        <f>IFERROR(VLOOKUP(L304,UNRATE!A:B,2,0),R303)</f>
        <v>4.5</v>
      </c>
      <c r="S304" s="12">
        <f>IFERROR(VLOOKUP(L304,' All Em Total Nonfarm'!A:B,2,0),S303)</f>
        <v>126078</v>
      </c>
      <c r="T304" s="12">
        <f>IFERROR(VLOOKUP(L304,fredgraph!A:B,2,0),T303)</f>
        <v>1.62297</v>
      </c>
      <c r="U304" s="12">
        <f>IFERROR(VLOOKUP(L304,FEDFUNDS!A:B,2,0),U303)</f>
        <v>5.56</v>
      </c>
      <c r="V304" s="12"/>
      <c r="W304" s="12"/>
      <c r="X304" s="12"/>
    </row>
    <row r="305" spans="1:24" x14ac:dyDescent="0.25">
      <c r="A305" s="1" t="str">
        <f>TEXT(L305,"MM/DD/YYYY")</f>
        <v>11/16/1998</v>
      </c>
      <c r="B305" s="9">
        <v>114.21875</v>
      </c>
      <c r="C305" s="9">
        <v>116.75</v>
      </c>
      <c r="D305" s="9">
        <v>112.890625</v>
      </c>
      <c r="E305" s="9">
        <v>75.363471984863196</v>
      </c>
      <c r="F305" s="10">
        <v>30461600</v>
      </c>
      <c r="G305">
        <f>MONTH(L305)</f>
        <v>11</v>
      </c>
      <c r="H305">
        <f>DAY(L305)</f>
        <v>16</v>
      </c>
      <c r="I305">
        <f>YEAR(L305)</f>
        <v>1998</v>
      </c>
      <c r="J305" t="str">
        <f>VLOOKUP(L305,Convert!D:G,4,0)</f>
        <v>1998Q4</v>
      </c>
      <c r="K305">
        <f>VLOOKUP(J305,GDP_Change!$E$9:$F$311,2,0)</f>
        <v>7.8</v>
      </c>
      <c r="L305" s="1">
        <v>36115</v>
      </c>
      <c r="M305" s="9">
        <v>116.625</v>
      </c>
      <c r="N305" s="11">
        <f>VLOOKUP(J305,GDP!$E$9:$H$312,4,0)</f>
        <v>1.8956046968019225E-2</v>
      </c>
      <c r="O305">
        <f>VLOOKUP(J305,GDP!$E$9:$F$312,2,0)</f>
        <v>9294</v>
      </c>
      <c r="P305" s="12">
        <f>IFERROR(VLOOKUP(L305,'yield-curve-rates-1990-2021'!A:B,2,0),P304)</f>
        <v>0</v>
      </c>
      <c r="Q305" s="12">
        <f>IFERROR(IF(VLOOKUP(L305,'DX-Y.NYB'!A:E,5,0)="null",Q304,VLOOKUP(L305,'DX-Y.NYB'!A:E,5,0)),Q304)</f>
        <v>94.809997999999993</v>
      </c>
      <c r="R305" s="12">
        <f>IFERROR(VLOOKUP(L305,UNRATE!A:B,2,0),R304)</f>
        <v>4.5</v>
      </c>
      <c r="S305" s="12">
        <f>IFERROR(VLOOKUP(L305,' All Em Total Nonfarm'!A:B,2,0),S304)</f>
        <v>126078</v>
      </c>
      <c r="T305" s="12">
        <f>IFERROR(VLOOKUP(L305,fredgraph!A:B,2,0),T304)</f>
        <v>1.62297</v>
      </c>
      <c r="U305" s="12">
        <f>IFERROR(VLOOKUP(L305,FEDFUNDS!A:B,2,0),U304)</f>
        <v>5.56</v>
      </c>
      <c r="V305" s="12"/>
      <c r="W305" s="12"/>
      <c r="X305" s="12"/>
    </row>
    <row r="306" spans="1:24" x14ac:dyDescent="0.25">
      <c r="A306" s="1" t="str">
        <f>TEXT(L306,"MM/DD/YYYY")</f>
        <v>11/23/1998</v>
      </c>
      <c r="B306" s="9">
        <v>117.46875</v>
      </c>
      <c r="C306" s="9">
        <v>119.71875</v>
      </c>
      <c r="D306" s="9">
        <v>117.15625</v>
      </c>
      <c r="E306" s="9">
        <v>77.221260070800696</v>
      </c>
      <c r="F306" s="10">
        <v>21426400</v>
      </c>
      <c r="G306">
        <f>MONTH(L306)</f>
        <v>11</v>
      </c>
      <c r="H306">
        <f>DAY(L306)</f>
        <v>23</v>
      </c>
      <c r="I306">
        <f>YEAR(L306)</f>
        <v>1998</v>
      </c>
      <c r="J306" t="str">
        <f>VLOOKUP(L306,Convert!D:G,4,0)</f>
        <v>1998Q4</v>
      </c>
      <c r="K306">
        <f>VLOOKUP(J306,GDP_Change!$E$9:$F$311,2,0)</f>
        <v>7.8</v>
      </c>
      <c r="L306" s="1">
        <v>36122</v>
      </c>
      <c r="M306" s="9">
        <v>119.5</v>
      </c>
      <c r="N306" s="11">
        <f>VLOOKUP(J306,GDP!$E$9:$H$312,4,0)</f>
        <v>1.8956046968019225E-2</v>
      </c>
      <c r="O306">
        <f>VLOOKUP(J306,GDP!$E$9:$F$312,2,0)</f>
        <v>9294</v>
      </c>
      <c r="P306" s="12">
        <f>IFERROR(VLOOKUP(L306,'yield-curve-rates-1990-2021'!A:B,2,0),P305)</f>
        <v>0</v>
      </c>
      <c r="Q306" s="12">
        <f>IFERROR(IF(VLOOKUP(L306,'DX-Y.NYB'!A:E,5,0)="null",Q305,VLOOKUP(L306,'DX-Y.NYB'!A:E,5,0)),Q305)</f>
        <v>96.32</v>
      </c>
      <c r="R306" s="12">
        <f>IFERROR(VLOOKUP(L306,UNRATE!A:B,2,0),R305)</f>
        <v>4.5</v>
      </c>
      <c r="S306" s="12">
        <f>IFERROR(VLOOKUP(L306,' All Em Total Nonfarm'!A:B,2,0),S305)</f>
        <v>126078</v>
      </c>
      <c r="T306" s="12">
        <f>IFERROR(VLOOKUP(L306,fredgraph!A:B,2,0),T305)</f>
        <v>1.62297</v>
      </c>
      <c r="U306" s="12">
        <f>IFERROR(VLOOKUP(L306,FEDFUNDS!A:B,2,0),U305)</f>
        <v>5.56</v>
      </c>
      <c r="V306" s="12"/>
      <c r="W306" s="12"/>
      <c r="X306" s="12"/>
    </row>
    <row r="307" spans="1:24" x14ac:dyDescent="0.25">
      <c r="A307" s="1" t="str">
        <f>TEXT(L307,"MM/DD/YYYY")</f>
        <v>11/30/1998</v>
      </c>
      <c r="B307" s="9">
        <v>119.015625</v>
      </c>
      <c r="C307" s="9">
        <v>119.375</v>
      </c>
      <c r="D307" s="9">
        <v>115.09375</v>
      </c>
      <c r="E307" s="9">
        <v>76.494270324707003</v>
      </c>
      <c r="F307" s="10">
        <v>47636300</v>
      </c>
      <c r="G307">
        <f>MONTH(L307)</f>
        <v>11</v>
      </c>
      <c r="H307">
        <f>DAY(L307)</f>
        <v>30</v>
      </c>
      <c r="I307">
        <f>YEAR(L307)</f>
        <v>1998</v>
      </c>
      <c r="J307" t="str">
        <f>VLOOKUP(L307,Convert!D:G,4,0)</f>
        <v>1998Q4</v>
      </c>
      <c r="K307">
        <f>VLOOKUP(J307,GDP_Change!$E$9:$F$311,2,0)</f>
        <v>7.8</v>
      </c>
      <c r="L307" s="1">
        <v>36129</v>
      </c>
      <c r="M307" s="9">
        <v>118.375</v>
      </c>
      <c r="N307" s="11">
        <f>VLOOKUP(J307,GDP!$E$9:$H$312,4,0)</f>
        <v>1.8956046968019225E-2</v>
      </c>
      <c r="O307">
        <f>VLOOKUP(J307,GDP!$E$9:$F$312,2,0)</f>
        <v>9294</v>
      </c>
      <c r="P307" s="12">
        <f>IFERROR(VLOOKUP(L307,'yield-curve-rates-1990-2021'!A:B,2,0),P306)</f>
        <v>0</v>
      </c>
      <c r="Q307" s="12">
        <f>IFERROR(IF(VLOOKUP(L307,'DX-Y.NYB'!A:E,5,0)="null",Q306,VLOOKUP(L307,'DX-Y.NYB'!A:E,5,0)),Q306)</f>
        <v>96.199996999999996</v>
      </c>
      <c r="R307" s="12">
        <f>IFERROR(VLOOKUP(L307,UNRATE!A:B,2,0),R306)</f>
        <v>4.5</v>
      </c>
      <c r="S307" s="12">
        <f>IFERROR(VLOOKUP(L307,' All Em Total Nonfarm'!A:B,2,0),S306)</f>
        <v>126078</v>
      </c>
      <c r="T307" s="12">
        <f>IFERROR(VLOOKUP(L307,fredgraph!A:B,2,0),T306)</f>
        <v>1.62297</v>
      </c>
      <c r="U307" s="12">
        <f>IFERROR(VLOOKUP(L307,FEDFUNDS!A:B,2,0),U306)</f>
        <v>5.56</v>
      </c>
      <c r="V307" s="12"/>
      <c r="W307" s="12"/>
      <c r="X307" s="12"/>
    </row>
    <row r="308" spans="1:24" x14ac:dyDescent="0.25">
      <c r="A308" s="1" t="str">
        <f>TEXT(L308,"MM/DD/YYYY")</f>
        <v>12/07/1998</v>
      </c>
      <c r="B308" s="9">
        <v>118.0625</v>
      </c>
      <c r="C308" s="9">
        <v>119.75</v>
      </c>
      <c r="D308" s="9">
        <v>115.5625</v>
      </c>
      <c r="E308" s="9">
        <v>75.686538696289006</v>
      </c>
      <c r="F308" s="10">
        <v>33885300</v>
      </c>
      <c r="G308">
        <f>MONTH(L308)</f>
        <v>12</v>
      </c>
      <c r="H308">
        <f>DAY(L308)</f>
        <v>7</v>
      </c>
      <c r="I308">
        <f>YEAR(L308)</f>
        <v>1998</v>
      </c>
      <c r="J308" t="str">
        <f>VLOOKUP(L308,Convert!D:G,4,0)</f>
        <v>1998Q4</v>
      </c>
      <c r="K308">
        <f>VLOOKUP(J308,GDP_Change!$E$9:$F$311,2,0)</f>
        <v>7.8</v>
      </c>
      <c r="L308" s="1">
        <v>36136</v>
      </c>
      <c r="M308" s="9">
        <v>117.125</v>
      </c>
      <c r="N308" s="11">
        <f>VLOOKUP(J308,GDP!$E$9:$H$312,4,0)</f>
        <v>1.8956046968019225E-2</v>
      </c>
      <c r="O308">
        <f>VLOOKUP(J308,GDP!$E$9:$F$312,2,0)</f>
        <v>9294</v>
      </c>
      <c r="P308" s="12">
        <f>IFERROR(VLOOKUP(L308,'yield-curve-rates-1990-2021'!A:B,2,0),P307)</f>
        <v>0</v>
      </c>
      <c r="Q308" s="12">
        <f>IFERROR(IF(VLOOKUP(L308,'DX-Y.NYB'!A:E,5,0)="null",Q307,VLOOKUP(L308,'DX-Y.NYB'!A:E,5,0)),Q307)</f>
        <v>95.239998</v>
      </c>
      <c r="R308" s="12">
        <f>IFERROR(VLOOKUP(L308,UNRATE!A:B,2,0),R307)</f>
        <v>4.5</v>
      </c>
      <c r="S308" s="12">
        <f>IFERROR(VLOOKUP(L308,' All Em Total Nonfarm'!A:B,2,0),S307)</f>
        <v>126078</v>
      </c>
      <c r="T308" s="12">
        <f>IFERROR(VLOOKUP(L308,fredgraph!A:B,2,0),T307)</f>
        <v>1.62297</v>
      </c>
      <c r="U308" s="12">
        <f>IFERROR(VLOOKUP(L308,FEDFUNDS!A:B,2,0),U307)</f>
        <v>5.56</v>
      </c>
      <c r="V308" s="12"/>
      <c r="W308" s="12"/>
      <c r="X308" s="12"/>
    </row>
    <row r="309" spans="1:24" x14ac:dyDescent="0.25">
      <c r="A309" s="1" t="str">
        <f>TEXT(L309,"MM/DD/YYYY")</f>
        <v>12/14/1998</v>
      </c>
      <c r="B309" s="9">
        <v>116.15625</v>
      </c>
      <c r="C309" s="9">
        <v>119.125</v>
      </c>
      <c r="D309" s="9">
        <v>113.75</v>
      </c>
      <c r="E309" s="9">
        <v>76.575057983398395</v>
      </c>
      <c r="F309" s="10">
        <v>38130000</v>
      </c>
      <c r="G309">
        <f>MONTH(L309)</f>
        <v>12</v>
      </c>
      <c r="H309">
        <f>DAY(L309)</f>
        <v>14</v>
      </c>
      <c r="I309">
        <f>YEAR(L309)</f>
        <v>1998</v>
      </c>
      <c r="J309" t="str">
        <f>VLOOKUP(L309,Convert!D:G,4,0)</f>
        <v>1998Q4</v>
      </c>
      <c r="K309">
        <f>VLOOKUP(J309,GDP_Change!$E$9:$F$311,2,0)</f>
        <v>7.8</v>
      </c>
      <c r="L309" s="1">
        <v>36143</v>
      </c>
      <c r="M309" s="9">
        <v>118.5</v>
      </c>
      <c r="N309" s="11">
        <f>VLOOKUP(J309,GDP!$E$9:$H$312,4,0)</f>
        <v>1.8956046968019225E-2</v>
      </c>
      <c r="O309">
        <f>VLOOKUP(J309,GDP!$E$9:$F$312,2,0)</f>
        <v>9294</v>
      </c>
      <c r="P309" s="12">
        <f>IFERROR(VLOOKUP(L309,'yield-curve-rates-1990-2021'!A:B,2,0),P308)</f>
        <v>0</v>
      </c>
      <c r="Q309" s="12">
        <f>IFERROR(IF(VLOOKUP(L309,'DX-Y.NYB'!A:E,5,0)="null",Q308,VLOOKUP(L309,'DX-Y.NYB'!A:E,5,0)),Q308)</f>
        <v>93.389999000000003</v>
      </c>
      <c r="R309" s="12">
        <f>IFERROR(VLOOKUP(L309,UNRATE!A:B,2,0),R308)</f>
        <v>4.5</v>
      </c>
      <c r="S309" s="12">
        <f>IFERROR(VLOOKUP(L309,' All Em Total Nonfarm'!A:B,2,0),S308)</f>
        <v>126078</v>
      </c>
      <c r="T309" s="12">
        <f>IFERROR(VLOOKUP(L309,fredgraph!A:B,2,0),T308)</f>
        <v>1.62297</v>
      </c>
      <c r="U309" s="12">
        <f>IFERROR(VLOOKUP(L309,FEDFUNDS!A:B,2,0),U308)</f>
        <v>5.56</v>
      </c>
      <c r="V309" s="12"/>
      <c r="W309" s="12"/>
      <c r="X309" s="12"/>
    </row>
    <row r="310" spans="1:24" x14ac:dyDescent="0.25">
      <c r="A310" s="1" t="str">
        <f>TEXT(L310,"MM/DD/YYYY")</f>
        <v>12/21/1998</v>
      </c>
      <c r="B310" s="9">
        <v>119.25</v>
      </c>
      <c r="C310" s="9">
        <v>123.25</v>
      </c>
      <c r="D310" s="9">
        <v>119</v>
      </c>
      <c r="E310" s="9">
        <v>79.544403076171804</v>
      </c>
      <c r="F310" s="10">
        <v>23339900</v>
      </c>
      <c r="G310">
        <f>MONTH(L310)</f>
        <v>12</v>
      </c>
      <c r="H310">
        <f>DAY(L310)</f>
        <v>21</v>
      </c>
      <c r="I310">
        <f>YEAR(L310)</f>
        <v>1998</v>
      </c>
      <c r="J310" t="str">
        <f>VLOOKUP(L310,Convert!D:G,4,0)</f>
        <v>1998Q4</v>
      </c>
      <c r="K310">
        <f>VLOOKUP(J310,GDP_Change!$E$9:$F$311,2,0)</f>
        <v>7.8</v>
      </c>
      <c r="L310" s="1">
        <v>36150</v>
      </c>
      <c r="M310" s="9">
        <v>122.6875</v>
      </c>
      <c r="N310" s="11">
        <f>VLOOKUP(J310,GDP!$E$9:$H$312,4,0)</f>
        <v>1.8956046968019225E-2</v>
      </c>
      <c r="O310">
        <f>VLOOKUP(J310,GDP!$E$9:$F$312,2,0)</f>
        <v>9294</v>
      </c>
      <c r="P310" s="12">
        <f>IFERROR(VLOOKUP(L310,'yield-curve-rates-1990-2021'!A:B,2,0),P309)</f>
        <v>0</v>
      </c>
      <c r="Q310" s="12">
        <f>IFERROR(IF(VLOOKUP(L310,'DX-Y.NYB'!A:E,5,0)="null",Q309,VLOOKUP(L310,'DX-Y.NYB'!A:E,5,0)),Q309)</f>
        <v>94.440002000000007</v>
      </c>
      <c r="R310" s="12">
        <f>IFERROR(VLOOKUP(L310,UNRATE!A:B,2,0),R309)</f>
        <v>4.5</v>
      </c>
      <c r="S310" s="12">
        <f>IFERROR(VLOOKUP(L310,' All Em Total Nonfarm'!A:B,2,0),S309)</f>
        <v>126078</v>
      </c>
      <c r="T310" s="12">
        <f>IFERROR(VLOOKUP(L310,fredgraph!A:B,2,0),T309)</f>
        <v>1.62297</v>
      </c>
      <c r="U310" s="12">
        <f>IFERROR(VLOOKUP(L310,FEDFUNDS!A:B,2,0),U309)</f>
        <v>5.56</v>
      </c>
      <c r="V310" s="12"/>
      <c r="W310" s="12"/>
      <c r="X310" s="12"/>
    </row>
    <row r="311" spans="1:24" x14ac:dyDescent="0.25">
      <c r="A311" s="1" t="str">
        <f>TEXT(L311,"MM/DD/YYYY")</f>
        <v>12/28/1998</v>
      </c>
      <c r="B311" s="9">
        <v>123.25</v>
      </c>
      <c r="C311" s="9">
        <v>124.75</v>
      </c>
      <c r="D311" s="9">
        <v>122</v>
      </c>
      <c r="E311" s="9">
        <v>79.949623107910099</v>
      </c>
      <c r="F311" s="10">
        <v>21740600</v>
      </c>
      <c r="G311">
        <f>MONTH(L311)</f>
        <v>12</v>
      </c>
      <c r="H311">
        <f>DAY(L311)</f>
        <v>28</v>
      </c>
      <c r="I311">
        <f>YEAR(L311)</f>
        <v>1998</v>
      </c>
      <c r="J311" t="str">
        <f>VLOOKUP(L311,Convert!D:G,4,0)</f>
        <v>1998Q4</v>
      </c>
      <c r="K311">
        <f>VLOOKUP(J311,GDP_Change!$E$9:$F$311,2,0)</f>
        <v>7.8</v>
      </c>
      <c r="L311" s="1">
        <v>36157</v>
      </c>
      <c r="M311" s="9">
        <v>123.3125</v>
      </c>
      <c r="N311" s="11">
        <f>VLOOKUP(J311,GDP!$E$9:$H$312,4,0)</f>
        <v>1.8956046968019225E-2</v>
      </c>
      <c r="O311">
        <f>VLOOKUP(J311,GDP!$E$9:$F$312,2,0)</f>
        <v>9294</v>
      </c>
      <c r="P311" s="12">
        <f>IFERROR(VLOOKUP(L311,'yield-curve-rates-1990-2021'!A:B,2,0),P310)</f>
        <v>0</v>
      </c>
      <c r="Q311" s="12">
        <f>IFERROR(IF(VLOOKUP(L311,'DX-Y.NYB'!A:E,5,0)="null",Q310,VLOOKUP(L311,'DX-Y.NYB'!A:E,5,0)),Q310)</f>
        <v>94.660004000000001</v>
      </c>
      <c r="R311" s="12">
        <f>IFERROR(VLOOKUP(L311,UNRATE!A:B,2,0),R310)</f>
        <v>4.5</v>
      </c>
      <c r="S311" s="12">
        <f>IFERROR(VLOOKUP(L311,' All Em Total Nonfarm'!A:B,2,0),S310)</f>
        <v>126078</v>
      </c>
      <c r="T311" s="12">
        <f>IFERROR(VLOOKUP(L311,fredgraph!A:B,2,0),T310)</f>
        <v>1.62297</v>
      </c>
      <c r="U311" s="12">
        <f>IFERROR(VLOOKUP(L311,FEDFUNDS!A:B,2,0),U310)</f>
        <v>5.56</v>
      </c>
      <c r="V311" s="12"/>
      <c r="W311" s="12"/>
      <c r="X311" s="12"/>
    </row>
    <row r="312" spans="1:24" x14ac:dyDescent="0.25">
      <c r="A312" s="1" t="str">
        <f>TEXT(L312,"MM/DD/YYYY")</f>
        <v>01/04/1999</v>
      </c>
      <c r="B312" s="9">
        <v>123.375</v>
      </c>
      <c r="C312" s="9">
        <v>128.5</v>
      </c>
      <c r="D312" s="9">
        <v>121.71875</v>
      </c>
      <c r="E312" s="9">
        <v>82.826675415039006</v>
      </c>
      <c r="F312" s="10">
        <v>36948400</v>
      </c>
      <c r="G312">
        <f>MONTH(L312)</f>
        <v>1</v>
      </c>
      <c r="H312">
        <f>DAY(L312)</f>
        <v>4</v>
      </c>
      <c r="I312">
        <f>YEAR(L312)</f>
        <v>1999</v>
      </c>
      <c r="J312" t="str">
        <f>VLOOKUP(L312,Convert!D:G,4,0)</f>
        <v>1999Q1</v>
      </c>
      <c r="K312">
        <f>VLOOKUP(J312,GDP_Change!$E$9:$F$311,2,0)</f>
        <v>5.2</v>
      </c>
      <c r="L312" s="1">
        <v>36164</v>
      </c>
      <c r="M312" s="9">
        <v>127.75</v>
      </c>
      <c r="N312" s="11">
        <f>VLOOKUP(J312,GDP!$E$9:$H$312,4,0)</f>
        <v>1.2664084355498151E-2</v>
      </c>
      <c r="O312">
        <f>VLOOKUP(J312,GDP!$E$9:$F$312,2,0)</f>
        <v>9411.7000000000007</v>
      </c>
      <c r="P312" s="12">
        <f>IFERROR(VLOOKUP(L312,'yield-curve-rates-1990-2021'!A:B,2,0),P311)</f>
        <v>0</v>
      </c>
      <c r="Q312" s="12">
        <f>IFERROR(IF(VLOOKUP(L312,'DX-Y.NYB'!A:E,5,0)="null",Q311,VLOOKUP(L312,'DX-Y.NYB'!A:E,5,0)),Q311)</f>
        <v>93.440002000000007</v>
      </c>
      <c r="R312" s="12">
        <f>IFERROR(VLOOKUP(L312,UNRATE!A:B,2,0),R311)</f>
        <v>4.5</v>
      </c>
      <c r="S312" s="12">
        <f>IFERROR(VLOOKUP(L312,' All Em Total Nonfarm'!A:B,2,0),S311)</f>
        <v>126078</v>
      </c>
      <c r="T312" s="12">
        <f>IFERROR(VLOOKUP(L312,fredgraph!A:B,2,0),T311)</f>
        <v>1.62297</v>
      </c>
      <c r="U312" s="12">
        <f>IFERROR(VLOOKUP(L312,FEDFUNDS!A:B,2,0),U311)</f>
        <v>5.56</v>
      </c>
      <c r="V312" s="12"/>
      <c r="W312" s="12"/>
      <c r="X312" s="12"/>
    </row>
    <row r="313" spans="1:24" x14ac:dyDescent="0.25">
      <c r="A313" s="1" t="str">
        <f>TEXT(L313,"MM/DD/YYYY")</f>
        <v>01/11/1999</v>
      </c>
      <c r="B313" s="9">
        <v>127.6875</v>
      </c>
      <c r="C313" s="9">
        <v>127.6875</v>
      </c>
      <c r="D313" s="9">
        <v>120.375</v>
      </c>
      <c r="E313" s="9">
        <v>80.638481140136705</v>
      </c>
      <c r="F313" s="10">
        <v>45376100</v>
      </c>
      <c r="G313">
        <f>MONTH(L313)</f>
        <v>1</v>
      </c>
      <c r="H313">
        <f>DAY(L313)</f>
        <v>11</v>
      </c>
      <c r="I313">
        <f>YEAR(L313)</f>
        <v>1999</v>
      </c>
      <c r="J313" t="str">
        <f>VLOOKUP(L313,Convert!D:G,4,0)</f>
        <v>1999Q1</v>
      </c>
      <c r="K313">
        <f>VLOOKUP(J313,GDP_Change!$E$9:$F$311,2,0)</f>
        <v>5.2</v>
      </c>
      <c r="L313" s="1">
        <v>36171</v>
      </c>
      <c r="M313" s="9">
        <v>124.375</v>
      </c>
      <c r="N313" s="11">
        <f>VLOOKUP(J313,GDP!$E$9:$H$312,4,0)</f>
        <v>1.2664084355498151E-2</v>
      </c>
      <c r="O313">
        <f>VLOOKUP(J313,GDP!$E$9:$F$312,2,0)</f>
        <v>9411.7000000000007</v>
      </c>
      <c r="P313" s="12">
        <f>IFERROR(VLOOKUP(L313,'yield-curve-rates-1990-2021'!A:B,2,0),P312)</f>
        <v>0</v>
      </c>
      <c r="Q313" s="12">
        <f>IFERROR(IF(VLOOKUP(L313,'DX-Y.NYB'!A:E,5,0)="null",Q312,VLOOKUP(L313,'DX-Y.NYB'!A:E,5,0)),Q312)</f>
        <v>94.660004000000001</v>
      </c>
      <c r="R313" s="12">
        <f>IFERROR(VLOOKUP(L313,UNRATE!A:B,2,0),R312)</f>
        <v>4.5</v>
      </c>
      <c r="S313" s="12">
        <f>IFERROR(VLOOKUP(L313,' All Em Total Nonfarm'!A:B,2,0),S312)</f>
        <v>126078</v>
      </c>
      <c r="T313" s="12">
        <f>IFERROR(VLOOKUP(L313,fredgraph!A:B,2,0),T312)</f>
        <v>1.62297</v>
      </c>
      <c r="U313" s="12">
        <f>IFERROR(VLOOKUP(L313,FEDFUNDS!A:B,2,0),U312)</f>
        <v>5.56</v>
      </c>
      <c r="V313" s="12"/>
      <c r="W313" s="12"/>
      <c r="X313" s="12"/>
    </row>
    <row r="314" spans="1:24" x14ac:dyDescent="0.25">
      <c r="A314" s="1" t="str">
        <f>TEXT(L314,"MM/DD/YYYY")</f>
        <v>01/18/1999</v>
      </c>
      <c r="B314" s="9">
        <v>125.296875</v>
      </c>
      <c r="C314" s="9">
        <v>127.9375</v>
      </c>
      <c r="D314" s="9">
        <v>121.78125</v>
      </c>
      <c r="E314" s="9">
        <v>79.463356018066406</v>
      </c>
      <c r="F314" s="10">
        <v>27529300</v>
      </c>
      <c r="G314">
        <f>MONTH(L314)</f>
        <v>1</v>
      </c>
      <c r="H314">
        <f>DAY(L314)</f>
        <v>18</v>
      </c>
      <c r="I314">
        <f>YEAR(L314)</f>
        <v>1999</v>
      </c>
      <c r="J314" t="str">
        <f>VLOOKUP(L314,Convert!D:G,4,0)</f>
        <v>1999Q1</v>
      </c>
      <c r="K314">
        <f>VLOOKUP(J314,GDP_Change!$E$9:$F$311,2,0)</f>
        <v>5.2</v>
      </c>
      <c r="L314" s="1">
        <v>36178</v>
      </c>
      <c r="M314" s="9">
        <v>122.5625</v>
      </c>
      <c r="N314" s="11">
        <f>VLOOKUP(J314,GDP!$E$9:$H$312,4,0)</f>
        <v>1.2664084355498151E-2</v>
      </c>
      <c r="O314">
        <f>VLOOKUP(J314,GDP!$E$9:$F$312,2,0)</f>
        <v>9411.7000000000007</v>
      </c>
      <c r="P314" s="12">
        <f>IFERROR(VLOOKUP(L314,'yield-curve-rates-1990-2021'!A:B,2,0),P313)</f>
        <v>0</v>
      </c>
      <c r="Q314" s="12">
        <f>IFERROR(IF(VLOOKUP(L314,'DX-Y.NYB'!A:E,5,0)="null",Q313,VLOOKUP(L314,'DX-Y.NYB'!A:E,5,0)),Q313)</f>
        <v>94.720000999999996</v>
      </c>
      <c r="R314" s="12">
        <f>IFERROR(VLOOKUP(L314,UNRATE!A:B,2,0),R313)</f>
        <v>4.5</v>
      </c>
      <c r="S314" s="12">
        <f>IFERROR(VLOOKUP(L314,' All Em Total Nonfarm'!A:B,2,0),S313)</f>
        <v>126078</v>
      </c>
      <c r="T314" s="12">
        <f>IFERROR(VLOOKUP(L314,fredgraph!A:B,2,0),T313)</f>
        <v>1.62297</v>
      </c>
      <c r="U314" s="12">
        <f>IFERROR(VLOOKUP(L314,FEDFUNDS!A:B,2,0),U313)</f>
        <v>5.56</v>
      </c>
      <c r="V314" s="12"/>
      <c r="W314" s="12"/>
      <c r="X314" s="12"/>
    </row>
    <row r="315" spans="1:24" x14ac:dyDescent="0.25">
      <c r="A315" s="1" t="str">
        <f>TEXT(L315,"MM/DD/YYYY")</f>
        <v>01/25/1999</v>
      </c>
      <c r="B315" s="9">
        <v>123.28125</v>
      </c>
      <c r="C315" s="9">
        <v>128.296875</v>
      </c>
      <c r="D315" s="9">
        <v>121.90625</v>
      </c>
      <c r="E315" s="9">
        <v>82.765884399414006</v>
      </c>
      <c r="F315" s="10">
        <v>31565200</v>
      </c>
      <c r="G315">
        <f>MONTH(L315)</f>
        <v>1</v>
      </c>
      <c r="H315">
        <f>DAY(L315)</f>
        <v>25</v>
      </c>
      <c r="I315">
        <f>YEAR(L315)</f>
        <v>1999</v>
      </c>
      <c r="J315" t="str">
        <f>VLOOKUP(L315,Convert!D:G,4,0)</f>
        <v>1999Q1</v>
      </c>
      <c r="K315">
        <f>VLOOKUP(J315,GDP_Change!$E$9:$F$311,2,0)</f>
        <v>5.2</v>
      </c>
      <c r="L315" s="1">
        <v>36185</v>
      </c>
      <c r="M315" s="9">
        <v>127.65625</v>
      </c>
      <c r="N315" s="11">
        <f>VLOOKUP(J315,GDP!$E$9:$H$312,4,0)</f>
        <v>1.2664084355498151E-2</v>
      </c>
      <c r="O315">
        <f>VLOOKUP(J315,GDP!$E$9:$F$312,2,0)</f>
        <v>9411.7000000000007</v>
      </c>
      <c r="P315" s="12">
        <f>IFERROR(VLOOKUP(L315,'yield-curve-rates-1990-2021'!A:B,2,0),P314)</f>
        <v>0</v>
      </c>
      <c r="Q315" s="12">
        <f>IFERROR(IF(VLOOKUP(L315,'DX-Y.NYB'!A:E,5,0)="null",Q314,VLOOKUP(L315,'DX-Y.NYB'!A:E,5,0)),Q314)</f>
        <v>94.730002999999996</v>
      </c>
      <c r="R315" s="12">
        <f>IFERROR(VLOOKUP(L315,UNRATE!A:B,2,0),R314)</f>
        <v>4.5</v>
      </c>
      <c r="S315" s="12">
        <f>IFERROR(VLOOKUP(L315,' All Em Total Nonfarm'!A:B,2,0),S314)</f>
        <v>126078</v>
      </c>
      <c r="T315" s="12">
        <f>IFERROR(VLOOKUP(L315,fredgraph!A:B,2,0),T314)</f>
        <v>1.62297</v>
      </c>
      <c r="U315" s="12">
        <f>IFERROR(VLOOKUP(L315,FEDFUNDS!A:B,2,0),U314)</f>
        <v>5.56</v>
      </c>
      <c r="V315" s="12"/>
      <c r="W315" s="12"/>
      <c r="X315" s="12"/>
    </row>
    <row r="316" spans="1:24" x14ac:dyDescent="0.25">
      <c r="A316" s="1" t="str">
        <f>TEXT(L316,"MM/DD/YYYY")</f>
        <v>02/01/1999</v>
      </c>
      <c r="B316" s="9">
        <v>128.6875</v>
      </c>
      <c r="C316" s="9">
        <v>128.6875</v>
      </c>
      <c r="D316" s="9">
        <v>123.21875</v>
      </c>
      <c r="E316" s="9">
        <v>80.435897827148395</v>
      </c>
      <c r="F316" s="10">
        <v>44189200</v>
      </c>
      <c r="G316">
        <f>MONTH(L316)</f>
        <v>2</v>
      </c>
      <c r="H316">
        <f>DAY(L316)</f>
        <v>1</v>
      </c>
      <c r="I316">
        <f>YEAR(L316)</f>
        <v>1999</v>
      </c>
      <c r="J316" t="str">
        <f>VLOOKUP(L316,Convert!D:G,4,0)</f>
        <v>1999Q1</v>
      </c>
      <c r="K316">
        <f>VLOOKUP(J316,GDP_Change!$E$9:$F$311,2,0)</f>
        <v>5.2</v>
      </c>
      <c r="L316" s="1">
        <v>36192</v>
      </c>
      <c r="M316" s="9">
        <v>124.0625</v>
      </c>
      <c r="N316" s="11">
        <f>VLOOKUP(J316,GDP!$E$9:$H$312,4,0)</f>
        <v>1.2664084355498151E-2</v>
      </c>
      <c r="O316">
        <f>VLOOKUP(J316,GDP!$E$9:$F$312,2,0)</f>
        <v>9411.7000000000007</v>
      </c>
      <c r="P316" s="12">
        <f>IFERROR(VLOOKUP(L316,'yield-curve-rates-1990-2021'!A:B,2,0),P315)</f>
        <v>0</v>
      </c>
      <c r="Q316" s="12">
        <f>IFERROR(IF(VLOOKUP(L316,'DX-Y.NYB'!A:E,5,0)="null",Q315,VLOOKUP(L316,'DX-Y.NYB'!A:E,5,0)),Q315)</f>
        <v>96.230002999999996</v>
      </c>
      <c r="R316" s="12">
        <f>IFERROR(VLOOKUP(L316,UNRATE!A:B,2,0),R315)</f>
        <v>4.4000000000000004</v>
      </c>
      <c r="S316" s="12">
        <f>IFERROR(VLOOKUP(L316,' All Em Total Nonfarm'!A:B,2,0),S315)</f>
        <v>128118</v>
      </c>
      <c r="T316" s="12">
        <f>IFERROR(VLOOKUP(L316,fredgraph!A:B,2,0),T315)</f>
        <v>1.6666700000000001</v>
      </c>
      <c r="U316" s="12">
        <f>IFERROR(VLOOKUP(L316,FEDFUNDS!A:B,2,0),U315)</f>
        <v>4.76</v>
      </c>
      <c r="V316" s="12"/>
      <c r="W316" s="12"/>
      <c r="X316" s="12"/>
    </row>
    <row r="317" spans="1:24" x14ac:dyDescent="0.25">
      <c r="A317" s="1" t="str">
        <f>TEXT(L317,"MM/DD/YYYY")</f>
        <v>02/08/1999</v>
      </c>
      <c r="B317" s="9">
        <v>125.09375</v>
      </c>
      <c r="C317" s="9">
        <v>126.09375</v>
      </c>
      <c r="D317" s="9">
        <v>121.328125</v>
      </c>
      <c r="E317" s="9">
        <v>80.152229309082003</v>
      </c>
      <c r="F317" s="10">
        <v>44309200</v>
      </c>
      <c r="G317">
        <f>MONTH(L317)</f>
        <v>2</v>
      </c>
      <c r="H317">
        <f>DAY(L317)</f>
        <v>8</v>
      </c>
      <c r="I317">
        <f>YEAR(L317)</f>
        <v>1999</v>
      </c>
      <c r="J317" t="str">
        <f>VLOOKUP(L317,Convert!D:G,4,0)</f>
        <v>1999Q1</v>
      </c>
      <c r="K317">
        <f>VLOOKUP(J317,GDP_Change!$E$9:$F$311,2,0)</f>
        <v>5.2</v>
      </c>
      <c r="L317" s="1">
        <v>36199</v>
      </c>
      <c r="M317" s="9">
        <v>123.625</v>
      </c>
      <c r="N317" s="11">
        <f>VLOOKUP(J317,GDP!$E$9:$H$312,4,0)</f>
        <v>1.2664084355498151E-2</v>
      </c>
      <c r="O317">
        <f>VLOOKUP(J317,GDP!$E$9:$F$312,2,0)</f>
        <v>9411.7000000000007</v>
      </c>
      <c r="P317" s="12">
        <f>IFERROR(VLOOKUP(L317,'yield-curve-rates-1990-2021'!A:B,2,0),P316)</f>
        <v>0</v>
      </c>
      <c r="Q317" s="12">
        <f>IFERROR(IF(VLOOKUP(L317,'DX-Y.NYB'!A:E,5,0)="null",Q316,VLOOKUP(L317,'DX-Y.NYB'!A:E,5,0)),Q316)</f>
        <v>96.010002</v>
      </c>
      <c r="R317" s="12">
        <f>IFERROR(VLOOKUP(L317,UNRATE!A:B,2,0),R316)</f>
        <v>4.4000000000000004</v>
      </c>
      <c r="S317" s="12">
        <f>IFERROR(VLOOKUP(L317,' All Em Total Nonfarm'!A:B,2,0),S316)</f>
        <v>128118</v>
      </c>
      <c r="T317" s="12">
        <f>IFERROR(VLOOKUP(L317,fredgraph!A:B,2,0),T316)</f>
        <v>1.6666700000000001</v>
      </c>
      <c r="U317" s="12">
        <f>IFERROR(VLOOKUP(L317,FEDFUNDS!A:B,2,0),U316)</f>
        <v>4.76</v>
      </c>
      <c r="V317" s="12"/>
      <c r="W317" s="12"/>
      <c r="X317" s="12"/>
    </row>
    <row r="318" spans="1:24" x14ac:dyDescent="0.25">
      <c r="A318" s="1" t="str">
        <f>TEXT(L318,"MM/DD/YYYY")</f>
        <v>02/15/1999</v>
      </c>
      <c r="B318" s="9">
        <v>124.75</v>
      </c>
      <c r="C318" s="9">
        <v>125.75</v>
      </c>
      <c r="D318" s="9">
        <v>122.21875</v>
      </c>
      <c r="E318" s="9">
        <v>80.557456970214801</v>
      </c>
      <c r="F318" s="10">
        <v>29134700</v>
      </c>
      <c r="G318">
        <f>MONTH(L318)</f>
        <v>2</v>
      </c>
      <c r="H318">
        <f>DAY(L318)</f>
        <v>15</v>
      </c>
      <c r="I318">
        <f>YEAR(L318)</f>
        <v>1999</v>
      </c>
      <c r="J318" t="str">
        <f>VLOOKUP(L318,Convert!D:G,4,0)</f>
        <v>1999Q1</v>
      </c>
      <c r="K318">
        <f>VLOOKUP(J318,GDP_Change!$E$9:$F$311,2,0)</f>
        <v>5.2</v>
      </c>
      <c r="L318" s="1">
        <v>36206</v>
      </c>
      <c r="M318" s="9">
        <v>124.25</v>
      </c>
      <c r="N318" s="11">
        <f>VLOOKUP(J318,GDP!$E$9:$H$312,4,0)</f>
        <v>1.2664084355498151E-2</v>
      </c>
      <c r="O318">
        <f>VLOOKUP(J318,GDP!$E$9:$F$312,2,0)</f>
        <v>9411.7000000000007</v>
      </c>
      <c r="P318" s="12">
        <f>IFERROR(VLOOKUP(L318,'yield-curve-rates-1990-2021'!A:B,2,0),P317)</f>
        <v>0</v>
      </c>
      <c r="Q318" s="12">
        <f>IFERROR(IF(VLOOKUP(L318,'DX-Y.NYB'!A:E,5,0)="null",Q317,VLOOKUP(L318,'DX-Y.NYB'!A:E,5,0)),Q317)</f>
        <v>96.699996999999996</v>
      </c>
      <c r="R318" s="12">
        <f>IFERROR(VLOOKUP(L318,UNRATE!A:B,2,0),R317)</f>
        <v>4.4000000000000004</v>
      </c>
      <c r="S318" s="12">
        <f>IFERROR(VLOOKUP(L318,' All Em Total Nonfarm'!A:B,2,0),S317)</f>
        <v>128118</v>
      </c>
      <c r="T318" s="12">
        <f>IFERROR(VLOOKUP(L318,fredgraph!A:B,2,0),T317)</f>
        <v>1.6666700000000001</v>
      </c>
      <c r="U318" s="12">
        <f>IFERROR(VLOOKUP(L318,FEDFUNDS!A:B,2,0),U317)</f>
        <v>4.76</v>
      </c>
      <c r="V318" s="12"/>
      <c r="W318" s="12"/>
      <c r="X318" s="12"/>
    </row>
    <row r="319" spans="1:24" x14ac:dyDescent="0.25">
      <c r="A319" s="1" t="str">
        <f>TEXT(L319,"MM/DD/YYYY")</f>
        <v>02/22/1999</v>
      </c>
      <c r="B319" s="9">
        <v>124.4375</v>
      </c>
      <c r="C319" s="9">
        <v>128.84375</v>
      </c>
      <c r="D319" s="9">
        <v>122.6875</v>
      </c>
      <c r="E319" s="9">
        <v>80.111671447753906</v>
      </c>
      <c r="F319" s="10">
        <v>46991800</v>
      </c>
      <c r="G319">
        <f>MONTH(L319)</f>
        <v>2</v>
      </c>
      <c r="H319">
        <f>DAY(L319)</f>
        <v>22</v>
      </c>
      <c r="I319">
        <f>YEAR(L319)</f>
        <v>1999</v>
      </c>
      <c r="J319" t="str">
        <f>VLOOKUP(L319,Convert!D:G,4,0)</f>
        <v>1999Q1</v>
      </c>
      <c r="K319">
        <f>VLOOKUP(J319,GDP_Change!$E$9:$F$311,2,0)</f>
        <v>5.2</v>
      </c>
      <c r="L319" s="1">
        <v>36213</v>
      </c>
      <c r="M319" s="9">
        <v>123.5625</v>
      </c>
      <c r="N319" s="11">
        <f>VLOOKUP(J319,GDP!$E$9:$H$312,4,0)</f>
        <v>1.2664084355498151E-2</v>
      </c>
      <c r="O319">
        <f>VLOOKUP(J319,GDP!$E$9:$F$312,2,0)</f>
        <v>9411.7000000000007</v>
      </c>
      <c r="P319" s="12">
        <f>IFERROR(VLOOKUP(L319,'yield-curve-rates-1990-2021'!A:B,2,0),P318)</f>
        <v>0</v>
      </c>
      <c r="Q319" s="12">
        <f>IFERROR(IF(VLOOKUP(L319,'DX-Y.NYB'!A:E,5,0)="null",Q318,VLOOKUP(L319,'DX-Y.NYB'!A:E,5,0)),Q318)</f>
        <v>98.519997000000004</v>
      </c>
      <c r="R319" s="12">
        <f>IFERROR(VLOOKUP(L319,UNRATE!A:B,2,0),R318)</f>
        <v>4.4000000000000004</v>
      </c>
      <c r="S319" s="12">
        <f>IFERROR(VLOOKUP(L319,' All Em Total Nonfarm'!A:B,2,0),S318)</f>
        <v>128118</v>
      </c>
      <c r="T319" s="12">
        <f>IFERROR(VLOOKUP(L319,fredgraph!A:B,2,0),T318)</f>
        <v>1.6666700000000001</v>
      </c>
      <c r="U319" s="12">
        <f>IFERROR(VLOOKUP(L319,FEDFUNDS!A:B,2,0),U318)</f>
        <v>4.76</v>
      </c>
      <c r="V319" s="12"/>
      <c r="W319" s="12"/>
      <c r="X319" s="12"/>
    </row>
    <row r="320" spans="1:24" x14ac:dyDescent="0.25">
      <c r="A320" s="1" t="str">
        <f>TEXT(L320,"MM/DD/YYYY")</f>
        <v>03/01/1999</v>
      </c>
      <c r="B320" s="9">
        <v>123.65625</v>
      </c>
      <c r="C320" s="9">
        <v>128.125</v>
      </c>
      <c r="D320" s="9">
        <v>121.78125</v>
      </c>
      <c r="E320" s="9">
        <v>82.694992065429602</v>
      </c>
      <c r="F320" s="10">
        <v>44099600</v>
      </c>
      <c r="G320">
        <f>MONTH(L320)</f>
        <v>3</v>
      </c>
      <c r="H320">
        <f>DAY(L320)</f>
        <v>1</v>
      </c>
      <c r="I320">
        <f>YEAR(L320)</f>
        <v>1999</v>
      </c>
      <c r="J320" t="str">
        <f>VLOOKUP(L320,Convert!D:G,4,0)</f>
        <v>1999Q1</v>
      </c>
      <c r="K320">
        <f>VLOOKUP(J320,GDP_Change!$E$9:$F$311,2,0)</f>
        <v>5.2</v>
      </c>
      <c r="L320" s="1">
        <v>36220</v>
      </c>
      <c r="M320" s="9">
        <v>127.546875</v>
      </c>
      <c r="N320" s="11">
        <f>VLOOKUP(J320,GDP!$E$9:$H$312,4,0)</f>
        <v>1.2664084355498151E-2</v>
      </c>
      <c r="O320">
        <f>VLOOKUP(J320,GDP!$E$9:$F$312,2,0)</f>
        <v>9411.7000000000007</v>
      </c>
      <c r="P320" s="12">
        <f>IFERROR(VLOOKUP(L320,'yield-curve-rates-1990-2021'!A:B,2,0),P319)</f>
        <v>0</v>
      </c>
      <c r="Q320" s="12">
        <f>IFERROR(IF(VLOOKUP(L320,'DX-Y.NYB'!A:E,5,0)="null",Q319,VLOOKUP(L320,'DX-Y.NYB'!A:E,5,0)),Q319)</f>
        <v>99.559997999999993</v>
      </c>
      <c r="R320" s="12">
        <f>IFERROR(VLOOKUP(L320,UNRATE!A:B,2,0),R319)</f>
        <v>4.2</v>
      </c>
      <c r="S320" s="12">
        <f>IFERROR(VLOOKUP(L320,' All Em Total Nonfarm'!A:B,2,0),S319)</f>
        <v>128234</v>
      </c>
      <c r="T320" s="12">
        <f>IFERROR(VLOOKUP(L320,fredgraph!A:B,2,0),T319)</f>
        <v>1.7283999999999999</v>
      </c>
      <c r="U320" s="12">
        <f>IFERROR(VLOOKUP(L320,FEDFUNDS!A:B,2,0),U319)</f>
        <v>4.8099999999999996</v>
      </c>
      <c r="V320" s="12"/>
      <c r="W320" s="12"/>
      <c r="X320" s="12"/>
    </row>
    <row r="321" spans="1:24" x14ac:dyDescent="0.25">
      <c r="A321" s="1" t="str">
        <f>TEXT(L321,"MM/DD/YYYY")</f>
        <v>03/08/1999</v>
      </c>
      <c r="B321" s="9">
        <v>128.28125</v>
      </c>
      <c r="C321" s="9">
        <v>131.1875</v>
      </c>
      <c r="D321" s="9">
        <v>127.25</v>
      </c>
      <c r="E321" s="9">
        <v>83.8802490234375</v>
      </c>
      <c r="F321" s="10">
        <v>28515800</v>
      </c>
      <c r="G321">
        <f>MONTH(L321)</f>
        <v>3</v>
      </c>
      <c r="H321">
        <f>DAY(L321)</f>
        <v>8</v>
      </c>
      <c r="I321">
        <f>YEAR(L321)</f>
        <v>1999</v>
      </c>
      <c r="J321" t="str">
        <f>VLOOKUP(L321,Convert!D:G,4,0)</f>
        <v>1999Q1</v>
      </c>
      <c r="K321">
        <f>VLOOKUP(J321,GDP_Change!$E$9:$F$311,2,0)</f>
        <v>5.2</v>
      </c>
      <c r="L321" s="1">
        <v>36227</v>
      </c>
      <c r="M321" s="9">
        <v>129.375</v>
      </c>
      <c r="N321" s="11">
        <f>VLOOKUP(J321,GDP!$E$9:$H$312,4,0)</f>
        <v>1.2664084355498151E-2</v>
      </c>
      <c r="O321">
        <f>VLOOKUP(J321,GDP!$E$9:$F$312,2,0)</f>
        <v>9411.7000000000007</v>
      </c>
      <c r="P321" s="12">
        <f>IFERROR(VLOOKUP(L321,'yield-curve-rates-1990-2021'!A:B,2,0),P320)</f>
        <v>0</v>
      </c>
      <c r="Q321" s="12">
        <f>IFERROR(IF(VLOOKUP(L321,'DX-Y.NYB'!A:E,5,0)="null",Q320,VLOOKUP(L321,'DX-Y.NYB'!A:E,5,0)),Q320)</f>
        <v>99.690002000000007</v>
      </c>
      <c r="R321" s="12">
        <f>IFERROR(VLOOKUP(L321,UNRATE!A:B,2,0),R320)</f>
        <v>4.2</v>
      </c>
      <c r="S321" s="12">
        <f>IFERROR(VLOOKUP(L321,' All Em Total Nonfarm'!A:B,2,0),S320)</f>
        <v>128234</v>
      </c>
      <c r="T321" s="12">
        <f>IFERROR(VLOOKUP(L321,fredgraph!A:B,2,0),T320)</f>
        <v>1.7283999999999999</v>
      </c>
      <c r="U321" s="12">
        <f>IFERROR(VLOOKUP(L321,FEDFUNDS!A:B,2,0),U320)</f>
        <v>4.8099999999999996</v>
      </c>
      <c r="V321" s="12"/>
      <c r="W321" s="12"/>
      <c r="X321" s="12"/>
    </row>
    <row r="322" spans="1:24" x14ac:dyDescent="0.25">
      <c r="A322" s="1" t="str">
        <f>TEXT(L322,"MM/DD/YYYY")</f>
        <v>03/15/1999</v>
      </c>
      <c r="B322" s="9">
        <v>129.9375</v>
      </c>
      <c r="C322" s="9">
        <v>132.625</v>
      </c>
      <c r="D322" s="9">
        <v>129.5</v>
      </c>
      <c r="E322" s="9">
        <v>84.082870483398395</v>
      </c>
      <c r="F322" s="10">
        <v>23499000</v>
      </c>
      <c r="G322">
        <f>MONTH(L322)</f>
        <v>3</v>
      </c>
      <c r="H322">
        <f>DAY(L322)</f>
        <v>15</v>
      </c>
      <c r="I322">
        <f>YEAR(L322)</f>
        <v>1999</v>
      </c>
      <c r="J322" t="str">
        <f>VLOOKUP(L322,Convert!D:G,4,0)</f>
        <v>1999Q1</v>
      </c>
      <c r="K322">
        <f>VLOOKUP(J322,GDP_Change!$E$9:$F$311,2,0)</f>
        <v>5.2</v>
      </c>
      <c r="L322" s="1">
        <v>36234</v>
      </c>
      <c r="M322" s="9">
        <v>129.6875</v>
      </c>
      <c r="N322" s="11">
        <f>VLOOKUP(J322,GDP!$E$9:$H$312,4,0)</f>
        <v>1.2664084355498151E-2</v>
      </c>
      <c r="O322">
        <f>VLOOKUP(J322,GDP!$E$9:$F$312,2,0)</f>
        <v>9411.7000000000007</v>
      </c>
      <c r="P322" s="12">
        <f>IFERROR(VLOOKUP(L322,'yield-curve-rates-1990-2021'!A:B,2,0),P321)</f>
        <v>0</v>
      </c>
      <c r="Q322" s="12">
        <f>IFERROR(IF(VLOOKUP(L322,'DX-Y.NYB'!A:E,5,0)="null",Q321,VLOOKUP(L322,'DX-Y.NYB'!A:E,5,0)),Q321)</f>
        <v>98.889999000000003</v>
      </c>
      <c r="R322" s="12">
        <f>IFERROR(VLOOKUP(L322,UNRATE!A:B,2,0),R321)</f>
        <v>4.2</v>
      </c>
      <c r="S322" s="12">
        <f>IFERROR(VLOOKUP(L322,' All Em Total Nonfarm'!A:B,2,0),S321)</f>
        <v>128234</v>
      </c>
      <c r="T322" s="12">
        <f>IFERROR(VLOOKUP(L322,fredgraph!A:B,2,0),T321)</f>
        <v>1.7283999999999999</v>
      </c>
      <c r="U322" s="12">
        <f>IFERROR(VLOOKUP(L322,FEDFUNDS!A:B,2,0),U321)</f>
        <v>4.8099999999999996</v>
      </c>
      <c r="V322" s="12"/>
      <c r="W322" s="12"/>
      <c r="X322" s="12"/>
    </row>
    <row r="323" spans="1:24" x14ac:dyDescent="0.25">
      <c r="A323" s="1" t="str">
        <f>TEXT(L323,"MM/DD/YYYY")</f>
        <v>03/22/1999</v>
      </c>
      <c r="B323" s="9">
        <v>130.0625</v>
      </c>
      <c r="C323" s="9">
        <v>130.59375</v>
      </c>
      <c r="D323" s="9">
        <v>125.625</v>
      </c>
      <c r="E323" s="9">
        <v>83.555633544921804</v>
      </c>
      <c r="F323" s="10">
        <v>33397800</v>
      </c>
      <c r="G323">
        <f>MONTH(L323)</f>
        <v>3</v>
      </c>
      <c r="H323">
        <f>DAY(L323)</f>
        <v>22</v>
      </c>
      <c r="I323">
        <f>YEAR(L323)</f>
        <v>1999</v>
      </c>
      <c r="J323" t="str">
        <f>VLOOKUP(L323,Convert!D:G,4,0)</f>
        <v>1999Q1</v>
      </c>
      <c r="K323">
        <f>VLOOKUP(J323,GDP_Change!$E$9:$F$311,2,0)</f>
        <v>5.2</v>
      </c>
      <c r="L323" s="1">
        <v>36241</v>
      </c>
      <c r="M323" s="9">
        <v>128.5625</v>
      </c>
      <c r="N323" s="11">
        <f>VLOOKUP(J323,GDP!$E$9:$H$312,4,0)</f>
        <v>1.2664084355498151E-2</v>
      </c>
      <c r="O323">
        <f>VLOOKUP(J323,GDP!$E$9:$F$312,2,0)</f>
        <v>9411.7000000000007</v>
      </c>
      <c r="P323" s="12">
        <f>IFERROR(VLOOKUP(L323,'yield-curve-rates-1990-2021'!A:B,2,0),P322)</f>
        <v>0</v>
      </c>
      <c r="Q323" s="12">
        <f>IFERROR(IF(VLOOKUP(L323,'DX-Y.NYB'!A:E,5,0)="null",Q322,VLOOKUP(L323,'DX-Y.NYB'!A:E,5,0)),Q322)</f>
        <v>98.919998000000007</v>
      </c>
      <c r="R323" s="12">
        <f>IFERROR(VLOOKUP(L323,UNRATE!A:B,2,0),R322)</f>
        <v>4.2</v>
      </c>
      <c r="S323" s="12">
        <f>IFERROR(VLOOKUP(L323,' All Em Total Nonfarm'!A:B,2,0),S322)</f>
        <v>128234</v>
      </c>
      <c r="T323" s="12">
        <f>IFERROR(VLOOKUP(L323,fredgraph!A:B,2,0),T322)</f>
        <v>1.7283999999999999</v>
      </c>
      <c r="U323" s="12">
        <f>IFERROR(VLOOKUP(L323,FEDFUNDS!A:B,2,0),U322)</f>
        <v>4.8099999999999996</v>
      </c>
      <c r="V323" s="12"/>
      <c r="W323" s="12"/>
      <c r="X323" s="12"/>
    </row>
    <row r="324" spans="1:24" x14ac:dyDescent="0.25">
      <c r="A324" s="1" t="str">
        <f>TEXT(L324,"MM/DD/YYYY")</f>
        <v>03/29/1999</v>
      </c>
      <c r="B324" s="9">
        <v>129.15625</v>
      </c>
      <c r="C324" s="9">
        <v>131.609375</v>
      </c>
      <c r="D324" s="9">
        <v>128.125</v>
      </c>
      <c r="E324" s="9">
        <v>84.063415527343693</v>
      </c>
      <c r="F324" s="10">
        <v>26362500</v>
      </c>
      <c r="G324">
        <f>MONTH(L324)</f>
        <v>3</v>
      </c>
      <c r="H324">
        <f>DAY(L324)</f>
        <v>29</v>
      </c>
      <c r="I324">
        <f>YEAR(L324)</f>
        <v>1999</v>
      </c>
      <c r="J324" t="str">
        <f>VLOOKUP(L324,Convert!D:G,4,0)</f>
        <v>1999Q1</v>
      </c>
      <c r="K324">
        <f>VLOOKUP(J324,GDP_Change!$E$9:$F$311,2,0)</f>
        <v>5.2</v>
      </c>
      <c r="L324" s="1">
        <v>36248</v>
      </c>
      <c r="M324" s="9">
        <v>129.34375</v>
      </c>
      <c r="N324" s="11">
        <f>VLOOKUP(J324,GDP!$E$9:$H$312,4,0)</f>
        <v>1.2664084355498151E-2</v>
      </c>
      <c r="O324">
        <f>VLOOKUP(J324,GDP!$E$9:$F$312,2,0)</f>
        <v>9411.7000000000007</v>
      </c>
      <c r="P324" s="12">
        <f>IFERROR(VLOOKUP(L324,'yield-curve-rates-1990-2021'!A:B,2,0),P323)</f>
        <v>0</v>
      </c>
      <c r="Q324" s="12">
        <f>IFERROR(IF(VLOOKUP(L324,'DX-Y.NYB'!A:E,5,0)="null",Q323,VLOOKUP(L324,'DX-Y.NYB'!A:E,5,0)),Q323)</f>
        <v>100.360001</v>
      </c>
      <c r="R324" s="12">
        <f>IFERROR(VLOOKUP(L324,UNRATE!A:B,2,0),R323)</f>
        <v>4.2</v>
      </c>
      <c r="S324" s="12">
        <f>IFERROR(VLOOKUP(L324,' All Em Total Nonfarm'!A:B,2,0),S323)</f>
        <v>128234</v>
      </c>
      <c r="T324" s="12">
        <f>IFERROR(VLOOKUP(L324,fredgraph!A:B,2,0),T323)</f>
        <v>1.7283999999999999</v>
      </c>
      <c r="U324" s="12">
        <f>IFERROR(VLOOKUP(L324,FEDFUNDS!A:B,2,0),U323)</f>
        <v>4.8099999999999996</v>
      </c>
      <c r="V324" s="12"/>
      <c r="W324" s="12"/>
      <c r="X324" s="12"/>
    </row>
    <row r="325" spans="1:24" x14ac:dyDescent="0.25">
      <c r="A325" s="1" t="str">
        <f>TEXT(L325,"MM/DD/YYYY")</f>
        <v>04/05/1999</v>
      </c>
      <c r="B325" s="9">
        <v>130.9375</v>
      </c>
      <c r="C325" s="9">
        <v>135.5</v>
      </c>
      <c r="D325" s="9">
        <v>130.25</v>
      </c>
      <c r="E325" s="9">
        <v>87.658248901367102</v>
      </c>
      <c r="F325" s="10">
        <v>27695900</v>
      </c>
      <c r="G325">
        <f>MONTH(L325)</f>
        <v>4</v>
      </c>
      <c r="H325">
        <f>DAY(L325)</f>
        <v>5</v>
      </c>
      <c r="I325">
        <f>YEAR(L325)</f>
        <v>1999</v>
      </c>
      <c r="J325" t="str">
        <f>VLOOKUP(L325,Convert!D:G,4,0)</f>
        <v>1999Q2</v>
      </c>
      <c r="K325">
        <f>VLOOKUP(J325,GDP_Change!$E$9:$F$311,2,0)</f>
        <v>5</v>
      </c>
      <c r="L325" s="1">
        <v>36255</v>
      </c>
      <c r="M325" s="9">
        <v>134.875</v>
      </c>
      <c r="N325" s="11">
        <f>VLOOKUP(J325,GDP!$E$9:$H$312,4,0)</f>
        <v>1.2165708639246819E-2</v>
      </c>
      <c r="O325">
        <f>VLOOKUP(J325,GDP!$E$9:$F$312,2,0)</f>
        <v>9526.2000000000007</v>
      </c>
      <c r="P325" s="12">
        <f>IFERROR(VLOOKUP(L325,'yield-curve-rates-1990-2021'!A:B,2,0),P324)</f>
        <v>0</v>
      </c>
      <c r="Q325" s="12">
        <f>IFERROR(IF(VLOOKUP(L325,'DX-Y.NYB'!A:E,5,0)="null",Q324,VLOOKUP(L325,'DX-Y.NYB'!A:E,5,0)),Q324)</f>
        <v>100.739998</v>
      </c>
      <c r="R325" s="12">
        <f>IFERROR(VLOOKUP(L325,UNRATE!A:B,2,0),R324)</f>
        <v>4.2</v>
      </c>
      <c r="S325" s="12">
        <f>IFERROR(VLOOKUP(L325,' All Em Total Nonfarm'!A:B,2,0),S324)</f>
        <v>128234</v>
      </c>
      <c r="T325" s="12">
        <f>IFERROR(VLOOKUP(L325,fredgraph!A:B,2,0),T324)</f>
        <v>1.7283999999999999</v>
      </c>
      <c r="U325" s="12">
        <f>IFERROR(VLOOKUP(L325,FEDFUNDS!A:B,2,0),U324)</f>
        <v>4.8099999999999996</v>
      </c>
      <c r="V325" s="12"/>
      <c r="W325" s="12"/>
      <c r="X325" s="12"/>
    </row>
    <row r="326" spans="1:24" x14ac:dyDescent="0.25">
      <c r="A326" s="1" t="str">
        <f>TEXT(L326,"MM/DD/YYYY")</f>
        <v>04/12/1999</v>
      </c>
      <c r="B326" s="9">
        <v>133.46875</v>
      </c>
      <c r="C326" s="9">
        <v>136.46875</v>
      </c>
      <c r="D326" s="9">
        <v>131</v>
      </c>
      <c r="E326" s="9">
        <v>85.485084533691406</v>
      </c>
      <c r="F326" s="10">
        <v>47462500</v>
      </c>
      <c r="G326">
        <f>MONTH(L326)</f>
        <v>4</v>
      </c>
      <c r="H326">
        <f>DAY(L326)</f>
        <v>12</v>
      </c>
      <c r="I326">
        <f>YEAR(L326)</f>
        <v>1999</v>
      </c>
      <c r="J326" t="str">
        <f>VLOOKUP(L326,Convert!D:G,4,0)</f>
        <v>1999Q2</v>
      </c>
      <c r="K326">
        <f>VLOOKUP(J326,GDP_Change!$E$9:$F$311,2,0)</f>
        <v>5</v>
      </c>
      <c r="L326" s="1">
        <v>36262</v>
      </c>
      <c r="M326" s="9">
        <v>131.53125</v>
      </c>
      <c r="N326" s="11">
        <f>VLOOKUP(J326,GDP!$E$9:$H$312,4,0)</f>
        <v>1.2165708639246819E-2</v>
      </c>
      <c r="O326">
        <f>VLOOKUP(J326,GDP!$E$9:$F$312,2,0)</f>
        <v>9526.2000000000007</v>
      </c>
      <c r="P326" s="12">
        <f>IFERROR(VLOOKUP(L326,'yield-curve-rates-1990-2021'!A:B,2,0),P325)</f>
        <v>0</v>
      </c>
      <c r="Q326" s="12">
        <f>IFERROR(IF(VLOOKUP(L326,'DX-Y.NYB'!A:E,5,0)="null",Q325,VLOOKUP(L326,'DX-Y.NYB'!A:E,5,0)),Q325)</f>
        <v>99.800003000000004</v>
      </c>
      <c r="R326" s="12">
        <f>IFERROR(VLOOKUP(L326,UNRATE!A:B,2,0),R325)</f>
        <v>4.2</v>
      </c>
      <c r="S326" s="12">
        <f>IFERROR(VLOOKUP(L326,' All Em Total Nonfarm'!A:B,2,0),S325)</f>
        <v>128234</v>
      </c>
      <c r="T326" s="12">
        <f>IFERROR(VLOOKUP(L326,fredgraph!A:B,2,0),T325)</f>
        <v>1.7283999999999999</v>
      </c>
      <c r="U326" s="12">
        <f>IFERROR(VLOOKUP(L326,FEDFUNDS!A:B,2,0),U325)</f>
        <v>4.8099999999999996</v>
      </c>
      <c r="V326" s="12"/>
      <c r="W326" s="12"/>
      <c r="X326" s="12"/>
    </row>
    <row r="327" spans="1:24" x14ac:dyDescent="0.25">
      <c r="A327" s="1" t="str">
        <f>TEXT(L327,"MM/DD/YYYY")</f>
        <v>04/19/1999</v>
      </c>
      <c r="B327" s="9">
        <v>132.6875</v>
      </c>
      <c r="C327" s="9">
        <v>136.75</v>
      </c>
      <c r="D327" s="9">
        <v>128.375</v>
      </c>
      <c r="E327" s="9">
        <v>88.267578125</v>
      </c>
      <c r="F327" s="10">
        <v>38799500</v>
      </c>
      <c r="G327">
        <f>MONTH(L327)</f>
        <v>4</v>
      </c>
      <c r="H327">
        <f>DAY(L327)</f>
        <v>19</v>
      </c>
      <c r="I327">
        <f>YEAR(L327)</f>
        <v>1999</v>
      </c>
      <c r="J327" t="str">
        <f>VLOOKUP(L327,Convert!D:G,4,0)</f>
        <v>1999Q2</v>
      </c>
      <c r="K327">
        <f>VLOOKUP(J327,GDP_Change!$E$9:$F$311,2,0)</f>
        <v>5</v>
      </c>
      <c r="L327" s="1">
        <v>36269</v>
      </c>
      <c r="M327" s="9">
        <v>135.8125</v>
      </c>
      <c r="N327" s="11">
        <f>VLOOKUP(J327,GDP!$E$9:$H$312,4,0)</f>
        <v>1.2165708639246819E-2</v>
      </c>
      <c r="O327">
        <f>VLOOKUP(J327,GDP!$E$9:$F$312,2,0)</f>
        <v>9526.2000000000007</v>
      </c>
      <c r="P327" s="12">
        <f>IFERROR(VLOOKUP(L327,'yield-curve-rates-1990-2021'!A:B,2,0),P326)</f>
        <v>0</v>
      </c>
      <c r="Q327" s="12">
        <f>IFERROR(IF(VLOOKUP(L327,'DX-Y.NYB'!A:E,5,0)="null",Q326,VLOOKUP(L327,'DX-Y.NYB'!A:E,5,0)),Q326)</f>
        <v>100.57</v>
      </c>
      <c r="R327" s="12">
        <f>IFERROR(VLOOKUP(L327,UNRATE!A:B,2,0),R326)</f>
        <v>4.2</v>
      </c>
      <c r="S327" s="12">
        <f>IFERROR(VLOOKUP(L327,' All Em Total Nonfarm'!A:B,2,0),S326)</f>
        <v>128234</v>
      </c>
      <c r="T327" s="12">
        <f>IFERROR(VLOOKUP(L327,fredgraph!A:B,2,0),T326)</f>
        <v>1.7283999999999999</v>
      </c>
      <c r="U327" s="12">
        <f>IFERROR(VLOOKUP(L327,FEDFUNDS!A:B,2,0),U326)</f>
        <v>4.8099999999999996</v>
      </c>
      <c r="V327" s="12"/>
      <c r="W327" s="12"/>
      <c r="X327" s="12"/>
    </row>
    <row r="328" spans="1:24" x14ac:dyDescent="0.25">
      <c r="A328" s="1" t="str">
        <f>TEXT(L328,"MM/DD/YYYY")</f>
        <v>04/26/1999</v>
      </c>
      <c r="B328" s="9">
        <v>136.5</v>
      </c>
      <c r="C328" s="9">
        <v>137.5</v>
      </c>
      <c r="D328" s="9">
        <v>131.5</v>
      </c>
      <c r="E328" s="9">
        <v>86.602142333984304</v>
      </c>
      <c r="F328" s="10">
        <v>35114200</v>
      </c>
      <c r="G328">
        <f>MONTH(L328)</f>
        <v>4</v>
      </c>
      <c r="H328">
        <f>DAY(L328)</f>
        <v>26</v>
      </c>
      <c r="I328">
        <f>YEAR(L328)</f>
        <v>1999</v>
      </c>
      <c r="J328" t="str">
        <f>VLOOKUP(L328,Convert!D:G,4,0)</f>
        <v>1999Q2</v>
      </c>
      <c r="K328">
        <f>VLOOKUP(J328,GDP_Change!$E$9:$F$311,2,0)</f>
        <v>5</v>
      </c>
      <c r="L328" s="1">
        <v>36276</v>
      </c>
      <c r="M328" s="9">
        <v>133.25</v>
      </c>
      <c r="N328" s="11">
        <f>VLOOKUP(J328,GDP!$E$9:$H$312,4,0)</f>
        <v>1.2165708639246819E-2</v>
      </c>
      <c r="O328">
        <f>VLOOKUP(J328,GDP!$E$9:$F$312,2,0)</f>
        <v>9526.2000000000007</v>
      </c>
      <c r="P328" s="12">
        <f>IFERROR(VLOOKUP(L328,'yield-curve-rates-1990-2021'!A:B,2,0),P327)</f>
        <v>0</v>
      </c>
      <c r="Q328" s="12">
        <f>IFERROR(IF(VLOOKUP(L328,'DX-Y.NYB'!A:E,5,0)="null",Q327,VLOOKUP(L328,'DX-Y.NYB'!A:E,5,0)),Q327)</f>
        <v>101.019997</v>
      </c>
      <c r="R328" s="12">
        <f>IFERROR(VLOOKUP(L328,UNRATE!A:B,2,0),R327)</f>
        <v>4.2</v>
      </c>
      <c r="S328" s="12">
        <f>IFERROR(VLOOKUP(L328,' All Em Total Nonfarm'!A:B,2,0),S327)</f>
        <v>128234</v>
      </c>
      <c r="T328" s="12">
        <f>IFERROR(VLOOKUP(L328,fredgraph!A:B,2,0),T327)</f>
        <v>1.7283999999999999</v>
      </c>
      <c r="U328" s="12">
        <f>IFERROR(VLOOKUP(L328,FEDFUNDS!A:B,2,0),U327)</f>
        <v>4.8099999999999996</v>
      </c>
      <c r="V328" s="12"/>
      <c r="W328" s="12"/>
      <c r="X328" s="12"/>
    </row>
    <row r="329" spans="1:24" x14ac:dyDescent="0.25">
      <c r="A329" s="1" t="str">
        <f>TEXT(L329,"MM/DD/YYYY")</f>
        <v>05/03/1999</v>
      </c>
      <c r="B329" s="9">
        <v>133.4375</v>
      </c>
      <c r="C329" s="9">
        <v>135.84375</v>
      </c>
      <c r="D329" s="9">
        <v>131.84375</v>
      </c>
      <c r="E329" s="9">
        <v>87.739524841308594</v>
      </c>
      <c r="F329" s="10">
        <v>53439200</v>
      </c>
      <c r="G329">
        <f>MONTH(L329)</f>
        <v>5</v>
      </c>
      <c r="H329">
        <f>DAY(L329)</f>
        <v>3</v>
      </c>
      <c r="I329">
        <f>YEAR(L329)</f>
        <v>1999</v>
      </c>
      <c r="J329" t="str">
        <f>VLOOKUP(L329,Convert!D:G,4,0)</f>
        <v>1999Q2</v>
      </c>
      <c r="K329">
        <f>VLOOKUP(J329,GDP_Change!$E$9:$F$311,2,0)</f>
        <v>5</v>
      </c>
      <c r="L329" s="1">
        <v>36283</v>
      </c>
      <c r="M329" s="9">
        <v>135</v>
      </c>
      <c r="N329" s="11">
        <f>VLOOKUP(J329,GDP!$E$9:$H$312,4,0)</f>
        <v>1.2165708639246819E-2</v>
      </c>
      <c r="O329">
        <f>VLOOKUP(J329,GDP!$E$9:$F$312,2,0)</f>
        <v>9526.2000000000007</v>
      </c>
      <c r="P329" s="12">
        <f>IFERROR(VLOOKUP(L329,'yield-curve-rates-1990-2021'!A:B,2,0),P328)</f>
        <v>0</v>
      </c>
      <c r="Q329" s="12">
        <f>IFERROR(IF(VLOOKUP(L329,'DX-Y.NYB'!A:E,5,0)="null",Q328,VLOOKUP(L329,'DX-Y.NYB'!A:E,5,0)),Q328)</f>
        <v>101.110001</v>
      </c>
      <c r="R329" s="12">
        <f>IFERROR(VLOOKUP(L329,UNRATE!A:B,2,0),R328)</f>
        <v>4.2</v>
      </c>
      <c r="S329" s="12">
        <f>IFERROR(VLOOKUP(L329,' All Em Total Nonfarm'!A:B,2,0),S328)</f>
        <v>128234</v>
      </c>
      <c r="T329" s="12">
        <f>IFERROR(VLOOKUP(L329,fredgraph!A:B,2,0),T328)</f>
        <v>1.7283999999999999</v>
      </c>
      <c r="U329" s="12">
        <f>IFERROR(VLOOKUP(L329,FEDFUNDS!A:B,2,0),U328)</f>
        <v>4.8099999999999996</v>
      </c>
      <c r="V329" s="12"/>
      <c r="W329" s="12"/>
      <c r="X329" s="12"/>
    </row>
    <row r="330" spans="1:24" x14ac:dyDescent="0.25">
      <c r="A330" s="1" t="str">
        <f>TEXT(L330,"MM/DD/YYYY")</f>
        <v>05/10/1999</v>
      </c>
      <c r="B330" s="9">
        <v>134.84375</v>
      </c>
      <c r="C330" s="9">
        <v>138</v>
      </c>
      <c r="D330" s="9">
        <v>131.5</v>
      </c>
      <c r="E330" s="9">
        <v>86.947402954101506</v>
      </c>
      <c r="F330" s="10">
        <v>39302300</v>
      </c>
      <c r="G330">
        <f>MONTH(L330)</f>
        <v>5</v>
      </c>
      <c r="H330">
        <f>DAY(L330)</f>
        <v>10</v>
      </c>
      <c r="I330">
        <f>YEAR(L330)</f>
        <v>1999</v>
      </c>
      <c r="J330" t="str">
        <f>VLOOKUP(L330,Convert!D:G,4,0)</f>
        <v>1999Q2</v>
      </c>
      <c r="K330">
        <f>VLOOKUP(J330,GDP_Change!$E$9:$F$311,2,0)</f>
        <v>5</v>
      </c>
      <c r="L330" s="1">
        <v>36290</v>
      </c>
      <c r="M330" s="9">
        <v>133.78125</v>
      </c>
      <c r="N330" s="11">
        <f>VLOOKUP(J330,GDP!$E$9:$H$312,4,0)</f>
        <v>1.2165708639246819E-2</v>
      </c>
      <c r="O330">
        <f>VLOOKUP(J330,GDP!$E$9:$F$312,2,0)</f>
        <v>9526.2000000000007</v>
      </c>
      <c r="P330" s="12">
        <f>IFERROR(VLOOKUP(L330,'yield-curve-rates-1990-2021'!A:B,2,0),P329)</f>
        <v>0</v>
      </c>
      <c r="Q330" s="12">
        <f>IFERROR(IF(VLOOKUP(L330,'DX-Y.NYB'!A:E,5,0)="null",Q329,VLOOKUP(L330,'DX-Y.NYB'!A:E,5,0)),Q329)</f>
        <v>99.730002999999996</v>
      </c>
      <c r="R330" s="12">
        <f>IFERROR(VLOOKUP(L330,UNRATE!A:B,2,0),R329)</f>
        <v>4.2</v>
      </c>
      <c r="S330" s="12">
        <f>IFERROR(VLOOKUP(L330,' All Em Total Nonfarm'!A:B,2,0),S329)</f>
        <v>128234</v>
      </c>
      <c r="T330" s="12">
        <f>IFERROR(VLOOKUP(L330,fredgraph!A:B,2,0),T329)</f>
        <v>1.7283999999999999</v>
      </c>
      <c r="U330" s="12">
        <f>IFERROR(VLOOKUP(L330,FEDFUNDS!A:B,2,0),U329)</f>
        <v>4.8099999999999996</v>
      </c>
      <c r="V330" s="12"/>
      <c r="W330" s="12"/>
      <c r="X330" s="12"/>
    </row>
    <row r="331" spans="1:24" x14ac:dyDescent="0.25">
      <c r="A331" s="1" t="str">
        <f>TEXT(L331,"MM/DD/YYYY")</f>
        <v>05/17/1999</v>
      </c>
      <c r="B331" s="9">
        <v>133.625</v>
      </c>
      <c r="C331" s="9">
        <v>135.59375</v>
      </c>
      <c r="D331" s="9">
        <v>132.375</v>
      </c>
      <c r="E331" s="9">
        <v>86.663063049316406</v>
      </c>
      <c r="F331" s="10">
        <v>30627700</v>
      </c>
      <c r="G331">
        <f>MONTH(L331)</f>
        <v>5</v>
      </c>
      <c r="H331">
        <f>DAY(L331)</f>
        <v>17</v>
      </c>
      <c r="I331">
        <f>YEAR(L331)</f>
        <v>1999</v>
      </c>
      <c r="J331" t="str">
        <f>VLOOKUP(L331,Convert!D:G,4,0)</f>
        <v>1999Q2</v>
      </c>
      <c r="K331">
        <f>VLOOKUP(J331,GDP_Change!$E$9:$F$311,2,0)</f>
        <v>5</v>
      </c>
      <c r="L331" s="1">
        <v>36297</v>
      </c>
      <c r="M331" s="9">
        <v>133.34375</v>
      </c>
      <c r="N331" s="11">
        <f>VLOOKUP(J331,GDP!$E$9:$H$312,4,0)</f>
        <v>1.2165708639246819E-2</v>
      </c>
      <c r="O331">
        <f>VLOOKUP(J331,GDP!$E$9:$F$312,2,0)</f>
        <v>9526.2000000000007</v>
      </c>
      <c r="P331" s="12">
        <f>IFERROR(VLOOKUP(L331,'yield-curve-rates-1990-2021'!A:B,2,0),P330)</f>
        <v>0</v>
      </c>
      <c r="Q331" s="12">
        <f>IFERROR(IF(VLOOKUP(L331,'DX-Y.NYB'!A:E,5,0)="null",Q330,VLOOKUP(L331,'DX-Y.NYB'!A:E,5,0)),Q330)</f>
        <v>100.860001</v>
      </c>
      <c r="R331" s="12">
        <f>IFERROR(VLOOKUP(L331,UNRATE!A:B,2,0),R330)</f>
        <v>4.2</v>
      </c>
      <c r="S331" s="12">
        <f>IFERROR(VLOOKUP(L331,' All Em Total Nonfarm'!A:B,2,0),S330)</f>
        <v>128234</v>
      </c>
      <c r="T331" s="12">
        <f>IFERROR(VLOOKUP(L331,fredgraph!A:B,2,0),T330)</f>
        <v>1.7283999999999999</v>
      </c>
      <c r="U331" s="12">
        <f>IFERROR(VLOOKUP(L331,FEDFUNDS!A:B,2,0),U330)</f>
        <v>4.8099999999999996</v>
      </c>
      <c r="V331" s="12"/>
      <c r="W331" s="12"/>
      <c r="X331" s="12"/>
    </row>
    <row r="332" spans="1:24" x14ac:dyDescent="0.25">
      <c r="A332" s="1" t="str">
        <f>TEXT(L332,"MM/DD/YYYY")</f>
        <v>05/24/1999</v>
      </c>
      <c r="B332" s="9">
        <v>133.84375</v>
      </c>
      <c r="C332" s="9">
        <v>133.84375</v>
      </c>
      <c r="D332" s="9">
        <v>128</v>
      </c>
      <c r="E332" s="9">
        <v>84.621917724609304</v>
      </c>
      <c r="F332" s="10">
        <v>59197700</v>
      </c>
      <c r="G332">
        <f>MONTH(L332)</f>
        <v>5</v>
      </c>
      <c r="H332">
        <f>DAY(L332)</f>
        <v>24</v>
      </c>
      <c r="I332">
        <f>YEAR(L332)</f>
        <v>1999</v>
      </c>
      <c r="J332" t="str">
        <f>VLOOKUP(L332,Convert!D:G,4,0)</f>
        <v>1999Q2</v>
      </c>
      <c r="K332">
        <f>VLOOKUP(J332,GDP_Change!$E$9:$F$311,2,0)</f>
        <v>5</v>
      </c>
      <c r="L332" s="1">
        <v>36304</v>
      </c>
      <c r="M332" s="9">
        <v>130.203125</v>
      </c>
      <c r="N332" s="11">
        <f>VLOOKUP(J332,GDP!$E$9:$H$312,4,0)</f>
        <v>1.2165708639246819E-2</v>
      </c>
      <c r="O332">
        <f>VLOOKUP(J332,GDP!$E$9:$F$312,2,0)</f>
        <v>9526.2000000000007</v>
      </c>
      <c r="P332" s="12">
        <f>IFERROR(VLOOKUP(L332,'yield-curve-rates-1990-2021'!A:B,2,0),P331)</f>
        <v>0</v>
      </c>
      <c r="Q332" s="12">
        <f>IFERROR(IF(VLOOKUP(L332,'DX-Y.NYB'!A:E,5,0)="null",Q331,VLOOKUP(L332,'DX-Y.NYB'!A:E,5,0)),Q331)</f>
        <v>101.400002</v>
      </c>
      <c r="R332" s="12">
        <f>IFERROR(VLOOKUP(L332,UNRATE!A:B,2,0),R331)</f>
        <v>4.2</v>
      </c>
      <c r="S332" s="12">
        <f>IFERROR(VLOOKUP(L332,' All Em Total Nonfarm'!A:B,2,0),S331)</f>
        <v>128234</v>
      </c>
      <c r="T332" s="12">
        <f>IFERROR(VLOOKUP(L332,fredgraph!A:B,2,0),T331)</f>
        <v>1.7283999999999999</v>
      </c>
      <c r="U332" s="12">
        <f>IFERROR(VLOOKUP(L332,FEDFUNDS!A:B,2,0),U331)</f>
        <v>4.8099999999999996</v>
      </c>
      <c r="V332" s="12"/>
      <c r="W332" s="12"/>
      <c r="X332" s="12"/>
    </row>
    <row r="333" spans="1:24" x14ac:dyDescent="0.25">
      <c r="A333" s="1" t="str">
        <f>TEXT(L333,"MM/DD/YYYY")</f>
        <v>05/31/1999</v>
      </c>
      <c r="B333" s="9">
        <v>130.125</v>
      </c>
      <c r="C333" s="9">
        <v>133.359375</v>
      </c>
      <c r="D333" s="9">
        <v>128.015625</v>
      </c>
      <c r="E333" s="9">
        <v>86.581863403320298</v>
      </c>
      <c r="F333" s="10">
        <v>29551000</v>
      </c>
      <c r="G333">
        <f>MONTH(L333)</f>
        <v>5</v>
      </c>
      <c r="H333">
        <f>DAY(L333)</f>
        <v>31</v>
      </c>
      <c r="I333">
        <f>YEAR(L333)</f>
        <v>1999</v>
      </c>
      <c r="J333" t="str">
        <f>VLOOKUP(L333,Convert!D:G,4,0)</f>
        <v>1999Q2</v>
      </c>
      <c r="K333">
        <f>VLOOKUP(J333,GDP_Change!$E$9:$F$311,2,0)</f>
        <v>5</v>
      </c>
      <c r="L333" s="1">
        <v>36311</v>
      </c>
      <c r="M333" s="9">
        <v>133.21875</v>
      </c>
      <c r="N333" s="11">
        <f>VLOOKUP(J333,GDP!$E$9:$H$312,4,0)</f>
        <v>1.2165708639246819E-2</v>
      </c>
      <c r="O333">
        <f>VLOOKUP(J333,GDP!$E$9:$F$312,2,0)</f>
        <v>9526.2000000000007</v>
      </c>
      <c r="P333" s="12">
        <f>IFERROR(VLOOKUP(L333,'yield-curve-rates-1990-2021'!A:B,2,0),P332)</f>
        <v>0</v>
      </c>
      <c r="Q333" s="12">
        <f>IFERROR(IF(VLOOKUP(L333,'DX-Y.NYB'!A:E,5,0)="null",Q332,VLOOKUP(L333,'DX-Y.NYB'!A:E,5,0)),Q332)</f>
        <v>101.400002</v>
      </c>
      <c r="R333" s="12">
        <f>IFERROR(VLOOKUP(L333,UNRATE!A:B,2,0),R332)</f>
        <v>4.2</v>
      </c>
      <c r="S333" s="12">
        <f>IFERROR(VLOOKUP(L333,' All Em Total Nonfarm'!A:B,2,0),S332)</f>
        <v>128234</v>
      </c>
      <c r="T333" s="12">
        <f>IFERROR(VLOOKUP(L333,fredgraph!A:B,2,0),T332)</f>
        <v>1.7283999999999999</v>
      </c>
      <c r="U333" s="12">
        <f>IFERROR(VLOOKUP(L333,FEDFUNDS!A:B,2,0),U332)</f>
        <v>4.8099999999999996</v>
      </c>
      <c r="V333" s="12"/>
      <c r="W333" s="12"/>
      <c r="X333" s="12"/>
    </row>
    <row r="334" spans="1:24" x14ac:dyDescent="0.25">
      <c r="A334" s="1" t="str">
        <f>TEXT(L334,"MM/DD/YYYY")</f>
        <v>06/07/1999</v>
      </c>
      <c r="B334" s="9">
        <v>133.4375</v>
      </c>
      <c r="C334" s="9">
        <v>134.1875</v>
      </c>
      <c r="D334" s="9">
        <v>129.09375</v>
      </c>
      <c r="E334" s="9">
        <v>84.368019104003906</v>
      </c>
      <c r="F334" s="10">
        <v>37470000</v>
      </c>
      <c r="G334">
        <f>MONTH(L334)</f>
        <v>6</v>
      </c>
      <c r="H334">
        <f>DAY(L334)</f>
        <v>7</v>
      </c>
      <c r="I334">
        <f>YEAR(L334)</f>
        <v>1999</v>
      </c>
      <c r="J334" t="str">
        <f>VLOOKUP(L334,Convert!D:G,4,0)</f>
        <v>1999Q2</v>
      </c>
      <c r="K334">
        <f>VLOOKUP(J334,GDP_Change!$E$9:$F$311,2,0)</f>
        <v>5</v>
      </c>
      <c r="L334" s="1">
        <v>36318</v>
      </c>
      <c r="M334" s="9">
        <v>129.8125</v>
      </c>
      <c r="N334" s="11">
        <f>VLOOKUP(J334,GDP!$E$9:$H$312,4,0)</f>
        <v>1.2165708639246819E-2</v>
      </c>
      <c r="O334">
        <f>VLOOKUP(J334,GDP!$E$9:$F$312,2,0)</f>
        <v>9526.2000000000007</v>
      </c>
      <c r="P334" s="12">
        <f>IFERROR(VLOOKUP(L334,'yield-curve-rates-1990-2021'!A:B,2,0),P333)</f>
        <v>0</v>
      </c>
      <c r="Q334" s="12">
        <f>IFERROR(IF(VLOOKUP(L334,'DX-Y.NYB'!A:E,5,0)="null",Q333,VLOOKUP(L334,'DX-Y.NYB'!A:E,5,0)),Q333)</f>
        <v>103.110001</v>
      </c>
      <c r="R334" s="12">
        <f>IFERROR(VLOOKUP(L334,UNRATE!A:B,2,0),R333)</f>
        <v>4.2</v>
      </c>
      <c r="S334" s="12">
        <f>IFERROR(VLOOKUP(L334,' All Em Total Nonfarm'!A:B,2,0),S333)</f>
        <v>128234</v>
      </c>
      <c r="T334" s="12">
        <f>IFERROR(VLOOKUP(L334,fredgraph!A:B,2,0),T333)</f>
        <v>1.7283999999999999</v>
      </c>
      <c r="U334" s="12">
        <f>IFERROR(VLOOKUP(L334,FEDFUNDS!A:B,2,0),U333)</f>
        <v>4.8099999999999996</v>
      </c>
      <c r="V334" s="12"/>
      <c r="W334" s="12"/>
      <c r="X334" s="12"/>
    </row>
    <row r="335" spans="1:24" x14ac:dyDescent="0.25">
      <c r="A335" s="1" t="str">
        <f>TEXT(L335,"MM/DD/YYYY")</f>
        <v>06/14/1999</v>
      </c>
      <c r="B335" s="9">
        <v>130.6875</v>
      </c>
      <c r="C335" s="9">
        <v>135.5625</v>
      </c>
      <c r="D335" s="9">
        <v>129.546875</v>
      </c>
      <c r="E335" s="9">
        <v>87.292694091796804</v>
      </c>
      <c r="F335" s="10">
        <v>31428100</v>
      </c>
      <c r="G335">
        <f>MONTH(L335)</f>
        <v>6</v>
      </c>
      <c r="H335">
        <f>DAY(L335)</f>
        <v>14</v>
      </c>
      <c r="I335">
        <f>YEAR(L335)</f>
        <v>1999</v>
      </c>
      <c r="J335" t="str">
        <f>VLOOKUP(L335,Convert!D:G,4,0)</f>
        <v>1999Q2</v>
      </c>
      <c r="K335">
        <f>VLOOKUP(J335,GDP_Change!$E$9:$F$311,2,0)</f>
        <v>5</v>
      </c>
      <c r="L335" s="1">
        <v>36325</v>
      </c>
      <c r="M335" s="9">
        <v>134.3125</v>
      </c>
      <c r="N335" s="11">
        <f>VLOOKUP(J335,GDP!$E$9:$H$312,4,0)</f>
        <v>1.2165708639246819E-2</v>
      </c>
      <c r="O335">
        <f>VLOOKUP(J335,GDP!$E$9:$F$312,2,0)</f>
        <v>9526.2000000000007</v>
      </c>
      <c r="P335" s="12">
        <f>IFERROR(VLOOKUP(L335,'yield-curve-rates-1990-2021'!A:B,2,0),P334)</f>
        <v>0</v>
      </c>
      <c r="Q335" s="12">
        <f>IFERROR(IF(VLOOKUP(L335,'DX-Y.NYB'!A:E,5,0)="null",Q334,VLOOKUP(L335,'DX-Y.NYB'!A:E,5,0)),Q334)</f>
        <v>102.110001</v>
      </c>
      <c r="R335" s="12">
        <f>IFERROR(VLOOKUP(L335,UNRATE!A:B,2,0),R334)</f>
        <v>4.2</v>
      </c>
      <c r="S335" s="12">
        <f>IFERROR(VLOOKUP(L335,' All Em Total Nonfarm'!A:B,2,0),S334)</f>
        <v>128234</v>
      </c>
      <c r="T335" s="12">
        <f>IFERROR(VLOOKUP(L335,fredgraph!A:B,2,0),T334)</f>
        <v>1.7283999999999999</v>
      </c>
      <c r="U335" s="12">
        <f>IFERROR(VLOOKUP(L335,FEDFUNDS!A:B,2,0),U334)</f>
        <v>4.8099999999999996</v>
      </c>
      <c r="V335" s="12"/>
      <c r="W335" s="12"/>
      <c r="X335" s="12"/>
    </row>
    <row r="336" spans="1:24" x14ac:dyDescent="0.25">
      <c r="A336" s="1" t="str">
        <f>TEXT(L336,"MM/DD/YYYY")</f>
        <v>06/21/1999</v>
      </c>
      <c r="B336" s="9">
        <v>134.46875</v>
      </c>
      <c r="C336" s="9">
        <v>135.25</v>
      </c>
      <c r="D336" s="9">
        <v>130.65625</v>
      </c>
      <c r="E336" s="9">
        <v>85.855178833007798</v>
      </c>
      <c r="F336" s="10">
        <v>33401900</v>
      </c>
      <c r="G336">
        <f>MONTH(L336)</f>
        <v>6</v>
      </c>
      <c r="H336">
        <f>DAY(L336)</f>
        <v>21</v>
      </c>
      <c r="I336">
        <f>YEAR(L336)</f>
        <v>1999</v>
      </c>
      <c r="J336" t="str">
        <f>VLOOKUP(L336,Convert!D:G,4,0)</f>
        <v>1999Q2</v>
      </c>
      <c r="K336">
        <f>VLOOKUP(J336,GDP_Change!$E$9:$F$311,2,0)</f>
        <v>5</v>
      </c>
      <c r="L336" s="1">
        <v>36332</v>
      </c>
      <c r="M336" s="9">
        <v>131.703125</v>
      </c>
      <c r="N336" s="11">
        <f>VLOOKUP(J336,GDP!$E$9:$H$312,4,0)</f>
        <v>1.2165708639246819E-2</v>
      </c>
      <c r="O336">
        <f>VLOOKUP(J336,GDP!$E$9:$F$312,2,0)</f>
        <v>9526.2000000000007</v>
      </c>
      <c r="P336" s="12">
        <f>IFERROR(VLOOKUP(L336,'yield-curve-rates-1990-2021'!A:B,2,0),P335)</f>
        <v>0</v>
      </c>
      <c r="Q336" s="12">
        <f>IFERROR(IF(VLOOKUP(L336,'DX-Y.NYB'!A:E,5,0)="null",Q335,VLOOKUP(L336,'DX-Y.NYB'!A:E,5,0)),Q335)</f>
        <v>102.900002</v>
      </c>
      <c r="R336" s="12">
        <f>IFERROR(VLOOKUP(L336,UNRATE!A:B,2,0),R335)</f>
        <v>4.2</v>
      </c>
      <c r="S336" s="12">
        <f>IFERROR(VLOOKUP(L336,' All Em Total Nonfarm'!A:B,2,0),S335)</f>
        <v>128234</v>
      </c>
      <c r="T336" s="12">
        <f>IFERROR(VLOOKUP(L336,fredgraph!A:B,2,0),T335)</f>
        <v>1.7283999999999999</v>
      </c>
      <c r="U336" s="12">
        <f>IFERROR(VLOOKUP(L336,FEDFUNDS!A:B,2,0),U335)</f>
        <v>4.8099999999999996</v>
      </c>
      <c r="V336" s="12"/>
      <c r="W336" s="12"/>
      <c r="X336" s="12"/>
    </row>
    <row r="337" spans="1:24" x14ac:dyDescent="0.25">
      <c r="A337" s="1" t="str">
        <f>TEXT(L337,"MM/DD/YYYY")</f>
        <v>06/28/1999</v>
      </c>
      <c r="B337" s="9">
        <v>132.6875</v>
      </c>
      <c r="C337" s="9">
        <v>139.5</v>
      </c>
      <c r="D337" s="9">
        <v>132.5</v>
      </c>
      <c r="E337" s="9">
        <v>90.876747131347599</v>
      </c>
      <c r="F337" s="10">
        <v>42553500</v>
      </c>
      <c r="G337">
        <f>MONTH(L337)</f>
        <v>6</v>
      </c>
      <c r="H337">
        <f>DAY(L337)</f>
        <v>28</v>
      </c>
      <c r="I337">
        <f>YEAR(L337)</f>
        <v>1999</v>
      </c>
      <c r="J337" t="str">
        <f>VLOOKUP(L337,Convert!D:G,4,0)</f>
        <v>1999Q2</v>
      </c>
      <c r="K337">
        <f>VLOOKUP(J337,GDP_Change!$E$9:$F$311,2,0)</f>
        <v>5</v>
      </c>
      <c r="L337" s="1">
        <v>36339</v>
      </c>
      <c r="M337" s="9">
        <v>139.40625</v>
      </c>
      <c r="N337" s="11">
        <f>VLOOKUP(J337,GDP!$E$9:$H$312,4,0)</f>
        <v>1.2165708639246819E-2</v>
      </c>
      <c r="O337">
        <f>VLOOKUP(J337,GDP!$E$9:$F$312,2,0)</f>
        <v>9526.2000000000007</v>
      </c>
      <c r="P337" s="12">
        <f>IFERROR(VLOOKUP(L337,'yield-curve-rates-1990-2021'!A:B,2,0),P336)</f>
        <v>0</v>
      </c>
      <c r="Q337" s="12">
        <f>IFERROR(IF(VLOOKUP(L337,'DX-Y.NYB'!A:E,5,0)="null",Q336,VLOOKUP(L337,'DX-Y.NYB'!A:E,5,0)),Q336)</f>
        <v>102.849998</v>
      </c>
      <c r="R337" s="12">
        <f>IFERROR(VLOOKUP(L337,UNRATE!A:B,2,0),R336)</f>
        <v>4.2</v>
      </c>
      <c r="S337" s="12">
        <f>IFERROR(VLOOKUP(L337,' All Em Total Nonfarm'!A:B,2,0),S336)</f>
        <v>128234</v>
      </c>
      <c r="T337" s="12">
        <f>IFERROR(VLOOKUP(L337,fredgraph!A:B,2,0),T336)</f>
        <v>1.7283999999999999</v>
      </c>
      <c r="U337" s="12">
        <f>IFERROR(VLOOKUP(L337,FEDFUNDS!A:B,2,0),U336)</f>
        <v>4.8099999999999996</v>
      </c>
      <c r="V337" s="12"/>
      <c r="W337" s="12"/>
      <c r="X337" s="12"/>
    </row>
    <row r="338" spans="1:24" x14ac:dyDescent="0.25">
      <c r="A338" s="1" t="str">
        <f>TEXT(L338,"MM/DD/YYYY")</f>
        <v>07/05/1999</v>
      </c>
      <c r="B338" s="9">
        <v>139.25</v>
      </c>
      <c r="C338" s="9">
        <v>140.75</v>
      </c>
      <c r="D338" s="9">
        <v>138.515625</v>
      </c>
      <c r="E338" s="9">
        <v>91.589736938476506</v>
      </c>
      <c r="F338" s="10">
        <v>24530100</v>
      </c>
      <c r="G338">
        <f>MONTH(L338)</f>
        <v>7</v>
      </c>
      <c r="H338">
        <f>DAY(L338)</f>
        <v>5</v>
      </c>
      <c r="I338">
        <f>YEAR(L338)</f>
        <v>1999</v>
      </c>
      <c r="J338" t="str">
        <f>VLOOKUP(L338,Convert!D:G,4,0)</f>
        <v>1999Q3</v>
      </c>
      <c r="K338">
        <f>VLOOKUP(J338,GDP_Change!$E$9:$F$311,2,0)</f>
        <v>6.9</v>
      </c>
      <c r="L338" s="1">
        <v>36346</v>
      </c>
      <c r="M338" s="9">
        <v>140.5</v>
      </c>
      <c r="N338" s="11">
        <f>VLOOKUP(J338,GDP!$E$9:$H$312,4,0)</f>
        <v>1.6837773718796578E-2</v>
      </c>
      <c r="O338">
        <f>VLOOKUP(J338,GDP!$E$9:$F$312,2,0)</f>
        <v>9686.6</v>
      </c>
      <c r="P338" s="12">
        <f>IFERROR(VLOOKUP(L338,'yield-curve-rates-1990-2021'!A:B,2,0),P337)</f>
        <v>0</v>
      </c>
      <c r="Q338" s="12">
        <f>IFERROR(IF(VLOOKUP(L338,'DX-Y.NYB'!A:E,5,0)="null",Q337,VLOOKUP(L338,'DX-Y.NYB'!A:E,5,0)),Q337)</f>
        <v>103.91999800000001</v>
      </c>
      <c r="R338" s="12">
        <f>IFERROR(VLOOKUP(L338,UNRATE!A:B,2,0),R337)</f>
        <v>4.2</v>
      </c>
      <c r="S338" s="12">
        <f>IFERROR(VLOOKUP(L338,' All Em Total Nonfarm'!A:B,2,0),S337)</f>
        <v>128234</v>
      </c>
      <c r="T338" s="12">
        <f>IFERROR(VLOOKUP(L338,fredgraph!A:B,2,0),T337)</f>
        <v>1.7283999999999999</v>
      </c>
      <c r="U338" s="12">
        <f>IFERROR(VLOOKUP(L338,FEDFUNDS!A:B,2,0),U337)</f>
        <v>4.8099999999999996</v>
      </c>
      <c r="V338" s="12"/>
      <c r="W338" s="12"/>
      <c r="X338" s="12"/>
    </row>
    <row r="339" spans="1:24" x14ac:dyDescent="0.25">
      <c r="A339" s="1" t="str">
        <f>TEXT(L339,"MM/DD/YYYY")</f>
        <v>07/12/1999</v>
      </c>
      <c r="B339" s="9">
        <v>140.9375</v>
      </c>
      <c r="C339" s="9">
        <v>142.15625</v>
      </c>
      <c r="D339" s="9">
        <v>138.65625</v>
      </c>
      <c r="E339" s="9">
        <v>92.445350646972599</v>
      </c>
      <c r="F339" s="10">
        <v>20926500</v>
      </c>
      <c r="G339">
        <f>MONTH(L339)</f>
        <v>7</v>
      </c>
      <c r="H339">
        <f>DAY(L339)</f>
        <v>12</v>
      </c>
      <c r="I339">
        <f>YEAR(L339)</f>
        <v>1999</v>
      </c>
      <c r="J339" t="str">
        <f>VLOOKUP(L339,Convert!D:G,4,0)</f>
        <v>1999Q3</v>
      </c>
      <c r="K339">
        <f>VLOOKUP(J339,GDP_Change!$E$9:$F$311,2,0)</f>
        <v>6.9</v>
      </c>
      <c r="L339" s="1">
        <v>36353</v>
      </c>
      <c r="M339" s="9">
        <v>141.8125</v>
      </c>
      <c r="N339" s="11">
        <f>VLOOKUP(J339,GDP!$E$9:$H$312,4,0)</f>
        <v>1.6837773718796578E-2</v>
      </c>
      <c r="O339">
        <f>VLOOKUP(J339,GDP!$E$9:$F$312,2,0)</f>
        <v>9686.6</v>
      </c>
      <c r="P339" s="12">
        <f>IFERROR(VLOOKUP(L339,'yield-curve-rates-1990-2021'!A:B,2,0),P338)</f>
        <v>0</v>
      </c>
      <c r="Q339" s="12">
        <f>IFERROR(IF(VLOOKUP(L339,'DX-Y.NYB'!A:E,5,0)="null",Q338,VLOOKUP(L339,'DX-Y.NYB'!A:E,5,0)),Q338)</f>
        <v>104.5</v>
      </c>
      <c r="R339" s="12">
        <f>IFERROR(VLOOKUP(L339,UNRATE!A:B,2,0),R338)</f>
        <v>4.2</v>
      </c>
      <c r="S339" s="12">
        <f>IFERROR(VLOOKUP(L339,' All Em Total Nonfarm'!A:B,2,0),S338)</f>
        <v>128234</v>
      </c>
      <c r="T339" s="12">
        <f>IFERROR(VLOOKUP(L339,fredgraph!A:B,2,0),T338)</f>
        <v>1.7283999999999999</v>
      </c>
      <c r="U339" s="12">
        <f>IFERROR(VLOOKUP(L339,FEDFUNDS!A:B,2,0),U338)</f>
        <v>4.8099999999999996</v>
      </c>
      <c r="V339" s="12"/>
      <c r="W339" s="12"/>
      <c r="X339" s="12"/>
    </row>
    <row r="340" spans="1:24" x14ac:dyDescent="0.25">
      <c r="A340" s="1" t="str">
        <f>TEXT(L340,"MM/DD/YYYY")</f>
        <v>07/19/1999</v>
      </c>
      <c r="B340" s="9">
        <v>142.1875</v>
      </c>
      <c r="C340" s="9">
        <v>142.25</v>
      </c>
      <c r="D340" s="9">
        <v>135.125</v>
      </c>
      <c r="E340" s="9">
        <v>88.493263244628906</v>
      </c>
      <c r="F340" s="10">
        <v>28547900</v>
      </c>
      <c r="G340">
        <f>MONTH(L340)</f>
        <v>7</v>
      </c>
      <c r="H340">
        <f>DAY(L340)</f>
        <v>19</v>
      </c>
      <c r="I340">
        <f>YEAR(L340)</f>
        <v>1999</v>
      </c>
      <c r="J340" t="str">
        <f>VLOOKUP(L340,Convert!D:G,4,0)</f>
        <v>1999Q3</v>
      </c>
      <c r="K340">
        <f>VLOOKUP(J340,GDP_Change!$E$9:$F$311,2,0)</f>
        <v>6.9</v>
      </c>
      <c r="L340" s="1">
        <v>36360</v>
      </c>
      <c r="M340" s="9">
        <v>135.75</v>
      </c>
      <c r="N340" s="11">
        <f>VLOOKUP(J340,GDP!$E$9:$H$312,4,0)</f>
        <v>1.6837773718796578E-2</v>
      </c>
      <c r="O340">
        <f>VLOOKUP(J340,GDP!$E$9:$F$312,2,0)</f>
        <v>9686.6</v>
      </c>
      <c r="P340" s="12">
        <f>IFERROR(VLOOKUP(L340,'yield-curve-rates-1990-2021'!A:B,2,0),P339)</f>
        <v>0</v>
      </c>
      <c r="Q340" s="12">
        <f>IFERROR(IF(VLOOKUP(L340,'DX-Y.NYB'!A:E,5,0)="null",Q339,VLOOKUP(L340,'DX-Y.NYB'!A:E,5,0)),Q339)</f>
        <v>102.91999800000001</v>
      </c>
      <c r="R340" s="12">
        <f>IFERROR(VLOOKUP(L340,UNRATE!A:B,2,0),R339)</f>
        <v>4.2</v>
      </c>
      <c r="S340" s="12">
        <f>IFERROR(VLOOKUP(L340,' All Em Total Nonfarm'!A:B,2,0),S339)</f>
        <v>128234</v>
      </c>
      <c r="T340" s="12">
        <f>IFERROR(VLOOKUP(L340,fredgraph!A:B,2,0),T339)</f>
        <v>1.7283999999999999</v>
      </c>
      <c r="U340" s="12">
        <f>IFERROR(VLOOKUP(L340,FEDFUNDS!A:B,2,0),U339)</f>
        <v>4.8099999999999996</v>
      </c>
      <c r="V340" s="12"/>
      <c r="W340" s="12"/>
      <c r="X340" s="12"/>
    </row>
    <row r="341" spans="1:24" x14ac:dyDescent="0.25">
      <c r="A341" s="1" t="str">
        <f>TEXT(L341,"MM/DD/YYYY")</f>
        <v>07/26/1999</v>
      </c>
      <c r="B341" s="9">
        <v>134.875</v>
      </c>
      <c r="C341" s="9">
        <v>137.3125</v>
      </c>
      <c r="D341" s="9">
        <v>132.5625</v>
      </c>
      <c r="E341" s="9">
        <v>86.537651062011705</v>
      </c>
      <c r="F341" s="10">
        <v>27952300</v>
      </c>
      <c r="G341">
        <f>MONTH(L341)</f>
        <v>7</v>
      </c>
      <c r="H341">
        <f>DAY(L341)</f>
        <v>26</v>
      </c>
      <c r="I341">
        <f>YEAR(L341)</f>
        <v>1999</v>
      </c>
      <c r="J341" t="str">
        <f>VLOOKUP(L341,Convert!D:G,4,0)</f>
        <v>1999Q3</v>
      </c>
      <c r="K341">
        <f>VLOOKUP(J341,GDP_Change!$E$9:$F$311,2,0)</f>
        <v>6.9</v>
      </c>
      <c r="L341" s="1">
        <v>36367</v>
      </c>
      <c r="M341" s="9">
        <v>132.75</v>
      </c>
      <c r="N341" s="11">
        <f>VLOOKUP(J341,GDP!$E$9:$H$312,4,0)</f>
        <v>1.6837773718796578E-2</v>
      </c>
      <c r="O341">
        <f>VLOOKUP(J341,GDP!$E$9:$F$312,2,0)</f>
        <v>9686.6</v>
      </c>
      <c r="P341" s="12">
        <f>IFERROR(VLOOKUP(L341,'yield-curve-rates-1990-2021'!A:B,2,0),P340)</f>
        <v>0</v>
      </c>
      <c r="Q341" s="12">
        <f>IFERROR(IF(VLOOKUP(L341,'DX-Y.NYB'!A:E,5,0)="null",Q340,VLOOKUP(L341,'DX-Y.NYB'!A:E,5,0)),Q340)</f>
        <v>100.57</v>
      </c>
      <c r="R341" s="12">
        <f>IFERROR(VLOOKUP(L341,UNRATE!A:B,2,0),R340)</f>
        <v>4.2</v>
      </c>
      <c r="S341" s="12">
        <f>IFERROR(VLOOKUP(L341,' All Em Total Nonfarm'!A:B,2,0),S340)</f>
        <v>128234</v>
      </c>
      <c r="T341" s="12">
        <f>IFERROR(VLOOKUP(L341,fredgraph!A:B,2,0),T340)</f>
        <v>1.7283999999999999</v>
      </c>
      <c r="U341" s="12">
        <f>IFERROR(VLOOKUP(L341,FEDFUNDS!A:B,2,0),U340)</f>
        <v>4.8099999999999996</v>
      </c>
      <c r="V341" s="12"/>
      <c r="W341" s="12"/>
      <c r="X341" s="12"/>
    </row>
    <row r="342" spans="1:24" x14ac:dyDescent="0.25">
      <c r="A342" s="1" t="str">
        <f>TEXT(L342,"MM/DD/YYYY")</f>
        <v>08/02/1999</v>
      </c>
      <c r="B342" s="9">
        <v>132.75</v>
      </c>
      <c r="C342" s="9">
        <v>134.75</v>
      </c>
      <c r="D342" s="9">
        <v>128.84375</v>
      </c>
      <c r="E342" s="9">
        <v>84.989433288574205</v>
      </c>
      <c r="F342" s="10">
        <v>35868500</v>
      </c>
      <c r="G342">
        <f>MONTH(L342)</f>
        <v>8</v>
      </c>
      <c r="H342">
        <f>DAY(L342)</f>
        <v>2</v>
      </c>
      <c r="I342">
        <f>YEAR(L342)</f>
        <v>1999</v>
      </c>
      <c r="J342" t="str">
        <f>VLOOKUP(L342,Convert!D:G,4,0)</f>
        <v>1999Q3</v>
      </c>
      <c r="K342">
        <f>VLOOKUP(J342,GDP_Change!$E$9:$F$311,2,0)</f>
        <v>6.9</v>
      </c>
      <c r="L342" s="1">
        <v>36374</v>
      </c>
      <c r="M342" s="9">
        <v>130.375</v>
      </c>
      <c r="N342" s="11">
        <f>VLOOKUP(J342,GDP!$E$9:$H$312,4,0)</f>
        <v>1.6837773718796578E-2</v>
      </c>
      <c r="O342">
        <f>VLOOKUP(J342,GDP!$E$9:$F$312,2,0)</f>
        <v>9686.6</v>
      </c>
      <c r="P342" s="12">
        <f>IFERROR(VLOOKUP(L342,'yield-curve-rates-1990-2021'!A:B,2,0),P341)</f>
        <v>0</v>
      </c>
      <c r="Q342" s="12">
        <f>IFERROR(IF(VLOOKUP(L342,'DX-Y.NYB'!A:E,5,0)="null",Q341,VLOOKUP(L342,'DX-Y.NYB'!A:E,5,0)),Q341)</f>
        <v>99.839995999999999</v>
      </c>
      <c r="R342" s="12">
        <f>IFERROR(VLOOKUP(L342,UNRATE!A:B,2,0),R341)</f>
        <v>4.2</v>
      </c>
      <c r="S342" s="12">
        <f>IFERROR(VLOOKUP(L342,' All Em Total Nonfarm'!A:B,2,0),S341)</f>
        <v>128234</v>
      </c>
      <c r="T342" s="12">
        <f>IFERROR(VLOOKUP(L342,fredgraph!A:B,2,0),T341)</f>
        <v>1.7283999999999999</v>
      </c>
      <c r="U342" s="12">
        <f>IFERROR(VLOOKUP(L342,FEDFUNDS!A:B,2,0),U341)</f>
        <v>4.8099999999999996</v>
      </c>
      <c r="V342" s="12"/>
      <c r="W342" s="12"/>
      <c r="X342" s="12"/>
    </row>
    <row r="343" spans="1:24" x14ac:dyDescent="0.25">
      <c r="A343" s="1" t="str">
        <f>TEXT(L343,"MM/DD/YYYY")</f>
        <v>08/09/1999</v>
      </c>
      <c r="B343" s="9">
        <v>130.59375</v>
      </c>
      <c r="C343" s="9">
        <v>133.25</v>
      </c>
      <c r="D343" s="9">
        <v>127</v>
      </c>
      <c r="E343" s="9">
        <v>86.802505493164006</v>
      </c>
      <c r="F343" s="10">
        <v>36257100</v>
      </c>
      <c r="G343">
        <f>MONTH(L343)</f>
        <v>8</v>
      </c>
      <c r="H343">
        <f>DAY(L343)</f>
        <v>9</v>
      </c>
      <c r="I343">
        <f>YEAR(L343)</f>
        <v>1999</v>
      </c>
      <c r="J343" t="str">
        <f>VLOOKUP(L343,Convert!D:G,4,0)</f>
        <v>1999Q3</v>
      </c>
      <c r="K343">
        <f>VLOOKUP(J343,GDP_Change!$E$9:$F$311,2,0)</f>
        <v>6.9</v>
      </c>
      <c r="L343" s="1">
        <v>36381</v>
      </c>
      <c r="M343" s="9">
        <v>133.15625</v>
      </c>
      <c r="N343" s="11">
        <f>VLOOKUP(J343,GDP!$E$9:$H$312,4,0)</f>
        <v>1.6837773718796578E-2</v>
      </c>
      <c r="O343">
        <f>VLOOKUP(J343,GDP!$E$9:$F$312,2,0)</f>
        <v>9686.6</v>
      </c>
      <c r="P343" s="12">
        <f>IFERROR(VLOOKUP(L343,'yield-curve-rates-1990-2021'!A:B,2,0),P342)</f>
        <v>0</v>
      </c>
      <c r="Q343" s="12">
        <f>IFERROR(IF(VLOOKUP(L343,'DX-Y.NYB'!A:E,5,0)="null",Q342,VLOOKUP(L343,'DX-Y.NYB'!A:E,5,0)),Q342)</f>
        <v>99.980002999999996</v>
      </c>
      <c r="R343" s="12">
        <f>IFERROR(VLOOKUP(L343,UNRATE!A:B,2,0),R342)</f>
        <v>4.2</v>
      </c>
      <c r="S343" s="12">
        <f>IFERROR(VLOOKUP(L343,' All Em Total Nonfarm'!A:B,2,0),S342)</f>
        <v>128234</v>
      </c>
      <c r="T343" s="12">
        <f>IFERROR(VLOOKUP(L343,fredgraph!A:B,2,0),T342)</f>
        <v>1.7283999999999999</v>
      </c>
      <c r="U343" s="12">
        <f>IFERROR(VLOOKUP(L343,FEDFUNDS!A:B,2,0),U342)</f>
        <v>4.8099999999999996</v>
      </c>
      <c r="V343" s="12"/>
      <c r="W343" s="12"/>
      <c r="X343" s="12"/>
    </row>
    <row r="344" spans="1:24" x14ac:dyDescent="0.25">
      <c r="A344" s="1" t="str">
        <f>TEXT(L344,"MM/DD/YYYY")</f>
        <v>08/16/1999</v>
      </c>
      <c r="B344" s="9">
        <v>133.125</v>
      </c>
      <c r="C344" s="9">
        <v>134.84375</v>
      </c>
      <c r="D344" s="9">
        <v>131.6875</v>
      </c>
      <c r="E344" s="9">
        <v>87.291358947753906</v>
      </c>
      <c r="F344" s="10">
        <v>23202300</v>
      </c>
      <c r="G344">
        <f>MONTH(L344)</f>
        <v>8</v>
      </c>
      <c r="H344">
        <f>DAY(L344)</f>
        <v>16</v>
      </c>
      <c r="I344">
        <f>YEAR(L344)</f>
        <v>1999</v>
      </c>
      <c r="J344" t="str">
        <f>VLOOKUP(L344,Convert!D:G,4,0)</f>
        <v>1999Q3</v>
      </c>
      <c r="K344">
        <f>VLOOKUP(J344,GDP_Change!$E$9:$F$311,2,0)</f>
        <v>6.9</v>
      </c>
      <c r="L344" s="1">
        <v>36388</v>
      </c>
      <c r="M344" s="9">
        <v>133.90625</v>
      </c>
      <c r="N344" s="11">
        <f>VLOOKUP(J344,GDP!$E$9:$H$312,4,0)</f>
        <v>1.6837773718796578E-2</v>
      </c>
      <c r="O344">
        <f>VLOOKUP(J344,GDP!$E$9:$F$312,2,0)</f>
        <v>9686.6</v>
      </c>
      <c r="P344" s="12">
        <f>IFERROR(VLOOKUP(L344,'yield-curve-rates-1990-2021'!A:B,2,0),P343)</f>
        <v>0</v>
      </c>
      <c r="Q344" s="12">
        <f>IFERROR(IF(VLOOKUP(L344,'DX-Y.NYB'!A:E,5,0)="null",Q343,VLOOKUP(L344,'DX-Y.NYB'!A:E,5,0)),Q343)</f>
        <v>100.629997</v>
      </c>
      <c r="R344" s="12">
        <f>IFERROR(VLOOKUP(L344,UNRATE!A:B,2,0),R343)</f>
        <v>4.2</v>
      </c>
      <c r="S344" s="12">
        <f>IFERROR(VLOOKUP(L344,' All Em Total Nonfarm'!A:B,2,0),S343)</f>
        <v>128234</v>
      </c>
      <c r="T344" s="12">
        <f>IFERROR(VLOOKUP(L344,fredgraph!A:B,2,0),T343)</f>
        <v>1.7283999999999999</v>
      </c>
      <c r="U344" s="12">
        <f>IFERROR(VLOOKUP(L344,FEDFUNDS!A:B,2,0),U343)</f>
        <v>4.8099999999999996</v>
      </c>
      <c r="V344" s="12"/>
      <c r="W344" s="12"/>
      <c r="X344" s="12"/>
    </row>
    <row r="345" spans="1:24" x14ac:dyDescent="0.25">
      <c r="A345" s="1" t="str">
        <f>TEXT(L345,"MM/DD/YYYY")</f>
        <v>08/23/1999</v>
      </c>
      <c r="B345" s="9">
        <v>134.8125</v>
      </c>
      <c r="C345" s="9">
        <v>138.78125</v>
      </c>
      <c r="D345" s="9">
        <v>134.65625</v>
      </c>
      <c r="E345" s="9">
        <v>88.045127868652301</v>
      </c>
      <c r="F345" s="10">
        <v>31492300</v>
      </c>
      <c r="G345">
        <f>MONTH(L345)</f>
        <v>8</v>
      </c>
      <c r="H345">
        <f>DAY(L345)</f>
        <v>23</v>
      </c>
      <c r="I345">
        <f>YEAR(L345)</f>
        <v>1999</v>
      </c>
      <c r="J345" t="str">
        <f>VLOOKUP(L345,Convert!D:G,4,0)</f>
        <v>1999Q3</v>
      </c>
      <c r="K345">
        <f>VLOOKUP(J345,GDP_Change!$E$9:$F$311,2,0)</f>
        <v>6.9</v>
      </c>
      <c r="L345" s="1">
        <v>36395</v>
      </c>
      <c r="M345" s="9">
        <v>135.0625</v>
      </c>
      <c r="N345" s="11">
        <f>VLOOKUP(J345,GDP!$E$9:$H$312,4,0)</f>
        <v>1.6837773718796578E-2</v>
      </c>
      <c r="O345">
        <f>VLOOKUP(J345,GDP!$E$9:$F$312,2,0)</f>
        <v>9686.6</v>
      </c>
      <c r="P345" s="12">
        <f>IFERROR(VLOOKUP(L345,'yield-curve-rates-1990-2021'!A:B,2,0),P344)</f>
        <v>0</v>
      </c>
      <c r="Q345" s="12">
        <f>IFERROR(IF(VLOOKUP(L345,'DX-Y.NYB'!A:E,5,0)="null",Q344,VLOOKUP(L345,'DX-Y.NYB'!A:E,5,0)),Q344)</f>
        <v>100.739998</v>
      </c>
      <c r="R345" s="12">
        <f>IFERROR(VLOOKUP(L345,UNRATE!A:B,2,0),R344)</f>
        <v>4.2</v>
      </c>
      <c r="S345" s="12">
        <f>IFERROR(VLOOKUP(L345,' All Em Total Nonfarm'!A:B,2,0),S344)</f>
        <v>128234</v>
      </c>
      <c r="T345" s="12">
        <f>IFERROR(VLOOKUP(L345,fredgraph!A:B,2,0),T344)</f>
        <v>1.7283999999999999</v>
      </c>
      <c r="U345" s="12">
        <f>IFERROR(VLOOKUP(L345,FEDFUNDS!A:B,2,0),U344)</f>
        <v>4.8099999999999996</v>
      </c>
      <c r="V345" s="12"/>
      <c r="W345" s="12"/>
      <c r="X345" s="12"/>
    </row>
    <row r="346" spans="1:24" x14ac:dyDescent="0.25">
      <c r="A346" s="1" t="str">
        <f>TEXT(L346,"MM/DD/YYYY")</f>
        <v>08/30/1999</v>
      </c>
      <c r="B346" s="9">
        <v>135.34375</v>
      </c>
      <c r="C346" s="9">
        <v>136.5</v>
      </c>
      <c r="D346" s="9">
        <v>130.65625</v>
      </c>
      <c r="E346" s="9">
        <v>88.635917663574205</v>
      </c>
      <c r="F346" s="10">
        <v>43026700</v>
      </c>
      <c r="G346">
        <f>MONTH(L346)</f>
        <v>8</v>
      </c>
      <c r="H346">
        <f>DAY(L346)</f>
        <v>30</v>
      </c>
      <c r="I346">
        <f>YEAR(L346)</f>
        <v>1999</v>
      </c>
      <c r="J346" t="str">
        <f>VLOOKUP(L346,Convert!D:G,4,0)</f>
        <v>1999Q3</v>
      </c>
      <c r="K346">
        <f>VLOOKUP(J346,GDP_Change!$E$9:$F$311,2,0)</f>
        <v>6.9</v>
      </c>
      <c r="L346" s="1">
        <v>36402</v>
      </c>
      <c r="M346" s="9">
        <v>135.96875</v>
      </c>
      <c r="N346" s="11">
        <f>VLOOKUP(J346,GDP!$E$9:$H$312,4,0)</f>
        <v>1.6837773718796578E-2</v>
      </c>
      <c r="O346">
        <f>VLOOKUP(J346,GDP!$E$9:$F$312,2,0)</f>
        <v>9686.6</v>
      </c>
      <c r="P346" s="12">
        <f>IFERROR(VLOOKUP(L346,'yield-curve-rates-1990-2021'!A:B,2,0),P345)</f>
        <v>0</v>
      </c>
      <c r="Q346" s="12">
        <f>IFERROR(IF(VLOOKUP(L346,'DX-Y.NYB'!A:E,5,0)="null",Q345,VLOOKUP(L346,'DX-Y.NYB'!A:E,5,0)),Q345)</f>
        <v>100.94000200000001</v>
      </c>
      <c r="R346" s="12">
        <f>IFERROR(VLOOKUP(L346,UNRATE!A:B,2,0),R345)</f>
        <v>4.2</v>
      </c>
      <c r="S346" s="12">
        <f>IFERROR(VLOOKUP(L346,' All Em Total Nonfarm'!A:B,2,0),S345)</f>
        <v>128234</v>
      </c>
      <c r="T346" s="12">
        <f>IFERROR(VLOOKUP(L346,fredgraph!A:B,2,0),T345)</f>
        <v>1.7283999999999999</v>
      </c>
      <c r="U346" s="12">
        <f>IFERROR(VLOOKUP(L346,FEDFUNDS!A:B,2,0),U345)</f>
        <v>4.8099999999999996</v>
      </c>
      <c r="V346" s="12"/>
      <c r="W346" s="12"/>
      <c r="X346" s="12"/>
    </row>
    <row r="347" spans="1:24" x14ac:dyDescent="0.25">
      <c r="A347" s="1" t="str">
        <f>TEXT(L347,"MM/DD/YYYY")</f>
        <v>09/06/1999</v>
      </c>
      <c r="B347" s="9">
        <v>136.0625</v>
      </c>
      <c r="C347" s="9">
        <v>136.625</v>
      </c>
      <c r="D347" s="9">
        <v>133.6875</v>
      </c>
      <c r="E347" s="9">
        <v>88.574783325195298</v>
      </c>
      <c r="F347" s="10">
        <v>19832700</v>
      </c>
      <c r="G347">
        <f>MONTH(L347)</f>
        <v>9</v>
      </c>
      <c r="H347">
        <f>DAY(L347)</f>
        <v>6</v>
      </c>
      <c r="I347">
        <f>YEAR(L347)</f>
        <v>1999</v>
      </c>
      <c r="J347" t="str">
        <f>VLOOKUP(L347,Convert!D:G,4,0)</f>
        <v>1999Q3</v>
      </c>
      <c r="K347">
        <f>VLOOKUP(J347,GDP_Change!$E$9:$F$311,2,0)</f>
        <v>6.9</v>
      </c>
      <c r="L347" s="1">
        <v>36409</v>
      </c>
      <c r="M347" s="9">
        <v>135.875</v>
      </c>
      <c r="N347" s="11">
        <f>VLOOKUP(J347,GDP!$E$9:$H$312,4,0)</f>
        <v>1.6837773718796578E-2</v>
      </c>
      <c r="O347">
        <f>VLOOKUP(J347,GDP!$E$9:$F$312,2,0)</f>
        <v>9686.6</v>
      </c>
      <c r="P347" s="12">
        <f>IFERROR(VLOOKUP(L347,'yield-curve-rates-1990-2021'!A:B,2,0),P346)</f>
        <v>0</v>
      </c>
      <c r="Q347" s="12">
        <f>IFERROR(IF(VLOOKUP(L347,'DX-Y.NYB'!A:E,5,0)="null",Q346,VLOOKUP(L347,'DX-Y.NYB'!A:E,5,0)),Q346)</f>
        <v>99.900002000000001</v>
      </c>
      <c r="R347" s="12">
        <f>IFERROR(VLOOKUP(L347,UNRATE!A:B,2,0),R346)</f>
        <v>4.2</v>
      </c>
      <c r="S347" s="12">
        <f>IFERROR(VLOOKUP(L347,' All Em Total Nonfarm'!A:B,2,0),S346)</f>
        <v>128234</v>
      </c>
      <c r="T347" s="12">
        <f>IFERROR(VLOOKUP(L347,fredgraph!A:B,2,0),T346)</f>
        <v>1.7283999999999999</v>
      </c>
      <c r="U347" s="12">
        <f>IFERROR(VLOOKUP(L347,FEDFUNDS!A:B,2,0),U346)</f>
        <v>4.8099999999999996</v>
      </c>
      <c r="V347" s="12"/>
      <c r="W347" s="12"/>
      <c r="X347" s="12"/>
    </row>
    <row r="348" spans="1:24" x14ac:dyDescent="0.25">
      <c r="A348" s="1" t="str">
        <f>TEXT(L348,"MM/DD/YYYY")</f>
        <v>09/13/1999</v>
      </c>
      <c r="B348" s="9">
        <v>135.125</v>
      </c>
      <c r="C348" s="9">
        <v>135.46875</v>
      </c>
      <c r="D348" s="9">
        <v>130.3125</v>
      </c>
      <c r="E348" s="9">
        <v>87.189521789550696</v>
      </c>
      <c r="F348" s="10">
        <v>36960900</v>
      </c>
      <c r="G348">
        <f>MONTH(L348)</f>
        <v>9</v>
      </c>
      <c r="H348">
        <f>DAY(L348)</f>
        <v>13</v>
      </c>
      <c r="I348">
        <f>YEAR(L348)</f>
        <v>1999</v>
      </c>
      <c r="J348" t="str">
        <f>VLOOKUP(L348,Convert!D:G,4,0)</f>
        <v>1999Q3</v>
      </c>
      <c r="K348">
        <f>VLOOKUP(J348,GDP_Change!$E$9:$F$311,2,0)</f>
        <v>6.9</v>
      </c>
      <c r="L348" s="1">
        <v>36416</v>
      </c>
      <c r="M348" s="9">
        <v>133.75</v>
      </c>
      <c r="N348" s="11">
        <f>VLOOKUP(J348,GDP!$E$9:$H$312,4,0)</f>
        <v>1.6837773718796578E-2</v>
      </c>
      <c r="O348">
        <f>VLOOKUP(J348,GDP!$E$9:$F$312,2,0)</f>
        <v>9686.6</v>
      </c>
      <c r="P348" s="12">
        <f>IFERROR(VLOOKUP(L348,'yield-curve-rates-1990-2021'!A:B,2,0),P347)</f>
        <v>0</v>
      </c>
      <c r="Q348" s="12">
        <f>IFERROR(IF(VLOOKUP(L348,'DX-Y.NYB'!A:E,5,0)="null",Q347,VLOOKUP(L348,'DX-Y.NYB'!A:E,5,0)),Q347)</f>
        <v>100.379997</v>
      </c>
      <c r="R348" s="12">
        <f>IFERROR(VLOOKUP(L348,UNRATE!A:B,2,0),R347)</f>
        <v>4.2</v>
      </c>
      <c r="S348" s="12">
        <f>IFERROR(VLOOKUP(L348,' All Em Total Nonfarm'!A:B,2,0),S347)</f>
        <v>128234</v>
      </c>
      <c r="T348" s="12">
        <f>IFERROR(VLOOKUP(L348,fredgraph!A:B,2,0),T347)</f>
        <v>1.7283999999999999</v>
      </c>
      <c r="U348" s="12">
        <f>IFERROR(VLOOKUP(L348,FEDFUNDS!A:B,2,0),U347)</f>
        <v>4.8099999999999996</v>
      </c>
      <c r="V348" s="12"/>
      <c r="W348" s="12"/>
      <c r="X348" s="12"/>
    </row>
    <row r="349" spans="1:24" x14ac:dyDescent="0.25">
      <c r="A349" s="1" t="str">
        <f>TEXT(L349,"MM/DD/YYYY")</f>
        <v>09/20/1999</v>
      </c>
      <c r="B349" s="9">
        <v>133.9375</v>
      </c>
      <c r="C349" s="9">
        <v>134</v>
      </c>
      <c r="D349" s="9">
        <v>126.3125</v>
      </c>
      <c r="E349" s="9">
        <v>83.512779235839801</v>
      </c>
      <c r="F349" s="10">
        <v>51145200</v>
      </c>
      <c r="G349">
        <f>MONTH(L349)</f>
        <v>9</v>
      </c>
      <c r="H349">
        <f>DAY(L349)</f>
        <v>20</v>
      </c>
      <c r="I349">
        <f>YEAR(L349)</f>
        <v>1999</v>
      </c>
      <c r="J349" t="str">
        <f>VLOOKUP(L349,Convert!D:G,4,0)</f>
        <v>1999Q3</v>
      </c>
      <c r="K349">
        <f>VLOOKUP(J349,GDP_Change!$E$9:$F$311,2,0)</f>
        <v>6.9</v>
      </c>
      <c r="L349" s="1">
        <v>36423</v>
      </c>
      <c r="M349" s="9">
        <v>127.75</v>
      </c>
      <c r="N349" s="11">
        <f>VLOOKUP(J349,GDP!$E$9:$H$312,4,0)</f>
        <v>1.6837773718796578E-2</v>
      </c>
      <c r="O349">
        <f>VLOOKUP(J349,GDP!$E$9:$F$312,2,0)</f>
        <v>9686.6</v>
      </c>
      <c r="P349" s="12">
        <f>IFERROR(VLOOKUP(L349,'yield-curve-rates-1990-2021'!A:B,2,0),P348)</f>
        <v>0</v>
      </c>
      <c r="Q349" s="12">
        <f>IFERROR(IF(VLOOKUP(L349,'DX-Y.NYB'!A:E,5,0)="null",Q348,VLOOKUP(L349,'DX-Y.NYB'!A:E,5,0)),Q348)</f>
        <v>100.510002</v>
      </c>
      <c r="R349" s="12">
        <f>IFERROR(VLOOKUP(L349,UNRATE!A:B,2,0),R348)</f>
        <v>4.2</v>
      </c>
      <c r="S349" s="12">
        <f>IFERROR(VLOOKUP(L349,' All Em Total Nonfarm'!A:B,2,0),S348)</f>
        <v>128234</v>
      </c>
      <c r="T349" s="12">
        <f>IFERROR(VLOOKUP(L349,fredgraph!A:B,2,0),T348)</f>
        <v>1.7283999999999999</v>
      </c>
      <c r="U349" s="12">
        <f>IFERROR(VLOOKUP(L349,FEDFUNDS!A:B,2,0),U348)</f>
        <v>4.8099999999999996</v>
      </c>
      <c r="V349" s="12"/>
      <c r="W349" s="12"/>
      <c r="X349" s="12"/>
    </row>
    <row r="350" spans="1:24" x14ac:dyDescent="0.25">
      <c r="A350" s="1" t="str">
        <f>TEXT(L350,"MM/DD/YYYY")</f>
        <v>09/27/1999</v>
      </c>
      <c r="B350" s="9">
        <v>128.75</v>
      </c>
      <c r="C350" s="9">
        <v>129.75</v>
      </c>
      <c r="D350" s="9">
        <v>125.5625</v>
      </c>
      <c r="E350" s="9">
        <v>83.982627868652301</v>
      </c>
      <c r="F350" s="10">
        <v>44240000</v>
      </c>
      <c r="G350">
        <f>MONTH(L350)</f>
        <v>9</v>
      </c>
      <c r="H350">
        <f>DAY(L350)</f>
        <v>27</v>
      </c>
      <c r="I350">
        <f>YEAR(L350)</f>
        <v>1999</v>
      </c>
      <c r="J350" t="str">
        <f>VLOOKUP(L350,Convert!D:G,4,0)</f>
        <v>1999Q3</v>
      </c>
      <c r="K350">
        <f>VLOOKUP(J350,GDP_Change!$E$9:$F$311,2,0)</f>
        <v>6.9</v>
      </c>
      <c r="L350" s="1">
        <v>36430</v>
      </c>
      <c r="M350" s="9">
        <v>128.46875</v>
      </c>
      <c r="N350" s="11">
        <f>VLOOKUP(J350,GDP!$E$9:$H$312,4,0)</f>
        <v>1.6837773718796578E-2</v>
      </c>
      <c r="O350">
        <f>VLOOKUP(J350,GDP!$E$9:$F$312,2,0)</f>
        <v>9686.6</v>
      </c>
      <c r="P350" s="12">
        <f>IFERROR(VLOOKUP(L350,'yield-curve-rates-1990-2021'!A:B,2,0),P349)</f>
        <v>0</v>
      </c>
      <c r="Q350" s="12">
        <f>IFERROR(IF(VLOOKUP(L350,'DX-Y.NYB'!A:E,5,0)="null",Q349,VLOOKUP(L350,'DX-Y.NYB'!A:E,5,0)),Q349)</f>
        <v>99.690002000000007</v>
      </c>
      <c r="R350" s="12">
        <f>IFERROR(VLOOKUP(L350,UNRATE!A:B,2,0),R349)</f>
        <v>4.2</v>
      </c>
      <c r="S350" s="12">
        <f>IFERROR(VLOOKUP(L350,' All Em Total Nonfarm'!A:B,2,0),S349)</f>
        <v>128234</v>
      </c>
      <c r="T350" s="12">
        <f>IFERROR(VLOOKUP(L350,fredgraph!A:B,2,0),T349)</f>
        <v>1.7283999999999999</v>
      </c>
      <c r="U350" s="12">
        <f>IFERROR(VLOOKUP(L350,FEDFUNDS!A:B,2,0),U349)</f>
        <v>4.8099999999999996</v>
      </c>
      <c r="V350" s="12"/>
      <c r="W350" s="12"/>
      <c r="X350" s="12"/>
    </row>
    <row r="351" spans="1:24" x14ac:dyDescent="0.25">
      <c r="A351" s="1" t="str">
        <f>TEXT(L351,"MM/DD/YYYY")</f>
        <v>10/04/1999</v>
      </c>
      <c r="B351" s="9">
        <v>129.1875</v>
      </c>
      <c r="C351" s="9">
        <v>133.875</v>
      </c>
      <c r="D351" s="9">
        <v>128.6875</v>
      </c>
      <c r="E351" s="9">
        <v>87.516807556152301</v>
      </c>
      <c r="F351" s="10">
        <v>44835700</v>
      </c>
      <c r="G351">
        <f>MONTH(L351)</f>
        <v>10</v>
      </c>
      <c r="H351">
        <f>DAY(L351)</f>
        <v>4</v>
      </c>
      <c r="I351">
        <f>YEAR(L351)</f>
        <v>1999</v>
      </c>
      <c r="J351" t="str">
        <f>VLOOKUP(L351,Convert!D:G,4,0)</f>
        <v>1999Q4</v>
      </c>
      <c r="K351">
        <f>VLOOKUP(J351,GDP_Change!$E$9:$F$311,2,0)</f>
        <v>9.1</v>
      </c>
      <c r="L351" s="1">
        <v>36437</v>
      </c>
      <c r="M351" s="9">
        <v>133.875</v>
      </c>
      <c r="N351" s="11">
        <f>VLOOKUP(J351,GDP!$E$9:$H$312,4,0)</f>
        <v>2.2051080874610385E-2</v>
      </c>
      <c r="O351">
        <f>VLOOKUP(J351,GDP!$E$9:$F$312,2,0)</f>
        <v>9900.2000000000007</v>
      </c>
      <c r="P351" s="12">
        <f>IFERROR(VLOOKUP(L351,'yield-curve-rates-1990-2021'!A:B,2,0),P350)</f>
        <v>0</v>
      </c>
      <c r="Q351" s="12">
        <f>IFERROR(IF(VLOOKUP(L351,'DX-Y.NYB'!A:E,5,0)="null",Q350,VLOOKUP(L351,'DX-Y.NYB'!A:E,5,0)),Q350)</f>
        <v>98.040001000000004</v>
      </c>
      <c r="R351" s="12">
        <f>IFERROR(VLOOKUP(L351,UNRATE!A:B,2,0),R350)</f>
        <v>4.2</v>
      </c>
      <c r="S351" s="12">
        <f>IFERROR(VLOOKUP(L351,' All Em Total Nonfarm'!A:B,2,0),S350)</f>
        <v>128234</v>
      </c>
      <c r="T351" s="12">
        <f>IFERROR(VLOOKUP(L351,fredgraph!A:B,2,0),T350)</f>
        <v>1.7283999999999999</v>
      </c>
      <c r="U351" s="12">
        <f>IFERROR(VLOOKUP(L351,FEDFUNDS!A:B,2,0),U350)</f>
        <v>4.8099999999999996</v>
      </c>
      <c r="V351" s="12"/>
      <c r="W351" s="12"/>
      <c r="X351" s="12"/>
    </row>
    <row r="352" spans="1:24" x14ac:dyDescent="0.25">
      <c r="A352" s="1" t="str">
        <f>TEXT(L352,"MM/DD/YYYY")</f>
        <v>10/11/1999</v>
      </c>
      <c r="B352" s="9">
        <v>133.59375</v>
      </c>
      <c r="C352" s="9">
        <v>134.125</v>
      </c>
      <c r="D352" s="9">
        <v>124.5</v>
      </c>
      <c r="E352" s="9">
        <v>81.63330078125</v>
      </c>
      <c r="F352" s="10">
        <v>48238300</v>
      </c>
      <c r="G352">
        <f>MONTH(L352)</f>
        <v>10</v>
      </c>
      <c r="H352">
        <f>DAY(L352)</f>
        <v>11</v>
      </c>
      <c r="I352">
        <f>YEAR(L352)</f>
        <v>1999</v>
      </c>
      <c r="J352" t="str">
        <f>VLOOKUP(L352,Convert!D:G,4,0)</f>
        <v>1999Q4</v>
      </c>
      <c r="K352">
        <f>VLOOKUP(J352,GDP_Change!$E$9:$F$311,2,0)</f>
        <v>9.1</v>
      </c>
      <c r="L352" s="1">
        <v>36444</v>
      </c>
      <c r="M352" s="9">
        <v>124.875</v>
      </c>
      <c r="N352" s="11">
        <f>VLOOKUP(J352,GDP!$E$9:$H$312,4,0)</f>
        <v>2.2051080874610385E-2</v>
      </c>
      <c r="O352">
        <f>VLOOKUP(J352,GDP!$E$9:$F$312,2,0)</f>
        <v>9900.2000000000007</v>
      </c>
      <c r="P352" s="12">
        <f>IFERROR(VLOOKUP(L352,'yield-curve-rates-1990-2021'!A:B,2,0),P351)</f>
        <v>0</v>
      </c>
      <c r="Q352" s="12">
        <f>IFERROR(IF(VLOOKUP(L352,'DX-Y.NYB'!A:E,5,0)="null",Q351,VLOOKUP(L352,'DX-Y.NYB'!A:E,5,0)),Q351)</f>
        <v>98.769997000000004</v>
      </c>
      <c r="R352" s="12">
        <f>IFERROR(VLOOKUP(L352,UNRATE!A:B,2,0),R351)</f>
        <v>4.2</v>
      </c>
      <c r="S352" s="12">
        <f>IFERROR(VLOOKUP(L352,' All Em Total Nonfarm'!A:B,2,0),S351)</f>
        <v>128234</v>
      </c>
      <c r="T352" s="12">
        <f>IFERROR(VLOOKUP(L352,fredgraph!A:B,2,0),T351)</f>
        <v>1.7283999999999999</v>
      </c>
      <c r="U352" s="12">
        <f>IFERROR(VLOOKUP(L352,FEDFUNDS!A:B,2,0),U351)</f>
        <v>4.8099999999999996</v>
      </c>
      <c r="V352" s="12"/>
      <c r="W352" s="12"/>
      <c r="X352" s="12"/>
    </row>
    <row r="353" spans="1:24" x14ac:dyDescent="0.25">
      <c r="A353" s="1" t="str">
        <f>TEXT(L353,"MM/DD/YYYY")</f>
        <v>10/18/1999</v>
      </c>
      <c r="B353" s="9">
        <v>124.9375</v>
      </c>
      <c r="C353" s="9">
        <v>131.21875</v>
      </c>
      <c r="D353" s="9">
        <v>123.4375</v>
      </c>
      <c r="E353" s="9">
        <v>85.044929504394503</v>
      </c>
      <c r="F353" s="10">
        <v>51326100</v>
      </c>
      <c r="G353">
        <f>MONTH(L353)</f>
        <v>10</v>
      </c>
      <c r="H353">
        <f>DAY(L353)</f>
        <v>18</v>
      </c>
      <c r="I353">
        <f>YEAR(L353)</f>
        <v>1999</v>
      </c>
      <c r="J353" t="str">
        <f>VLOOKUP(L353,Convert!D:G,4,0)</f>
        <v>1999Q4</v>
      </c>
      <c r="K353">
        <f>VLOOKUP(J353,GDP_Change!$E$9:$F$311,2,0)</f>
        <v>9.1</v>
      </c>
      <c r="L353" s="1">
        <v>36451</v>
      </c>
      <c r="M353" s="9">
        <v>130.09375</v>
      </c>
      <c r="N353" s="11">
        <f>VLOOKUP(J353,GDP!$E$9:$H$312,4,0)</f>
        <v>2.2051080874610385E-2</v>
      </c>
      <c r="O353">
        <f>VLOOKUP(J353,GDP!$E$9:$F$312,2,0)</f>
        <v>9900.2000000000007</v>
      </c>
      <c r="P353" s="12">
        <f>IFERROR(VLOOKUP(L353,'yield-curve-rates-1990-2021'!A:B,2,0),P352)</f>
        <v>0</v>
      </c>
      <c r="Q353" s="12">
        <f>IFERROR(IF(VLOOKUP(L353,'DX-Y.NYB'!A:E,5,0)="null",Q352,VLOOKUP(L353,'DX-Y.NYB'!A:E,5,0)),Q352)</f>
        <v>97.419998000000007</v>
      </c>
      <c r="R353" s="12">
        <f>IFERROR(VLOOKUP(L353,UNRATE!A:B,2,0),R352)</f>
        <v>4.2</v>
      </c>
      <c r="S353" s="12">
        <f>IFERROR(VLOOKUP(L353,' All Em Total Nonfarm'!A:B,2,0),S352)</f>
        <v>128234</v>
      </c>
      <c r="T353" s="12">
        <f>IFERROR(VLOOKUP(L353,fredgraph!A:B,2,0),T352)</f>
        <v>1.7283999999999999</v>
      </c>
      <c r="U353" s="12">
        <f>IFERROR(VLOOKUP(L353,FEDFUNDS!A:B,2,0),U352)</f>
        <v>4.8099999999999996</v>
      </c>
      <c r="V353" s="12"/>
      <c r="W353" s="12"/>
      <c r="X353" s="12"/>
    </row>
    <row r="354" spans="1:24" x14ac:dyDescent="0.25">
      <c r="A354" s="1" t="str">
        <f>TEXT(L354,"MM/DD/YYYY")</f>
        <v>10/25/1999</v>
      </c>
      <c r="B354" s="9">
        <v>129.3125</v>
      </c>
      <c r="C354" s="9">
        <v>137.6875</v>
      </c>
      <c r="D354" s="9">
        <v>127.8125</v>
      </c>
      <c r="E354" s="9">
        <v>89.559684753417898</v>
      </c>
      <c r="F354" s="10">
        <v>41302200</v>
      </c>
      <c r="G354">
        <f>MONTH(L354)</f>
        <v>10</v>
      </c>
      <c r="H354">
        <f>DAY(L354)</f>
        <v>25</v>
      </c>
      <c r="I354">
        <f>YEAR(L354)</f>
        <v>1999</v>
      </c>
      <c r="J354" t="str">
        <f>VLOOKUP(L354,Convert!D:G,4,0)</f>
        <v>1999Q4</v>
      </c>
      <c r="K354">
        <f>VLOOKUP(J354,GDP_Change!$E$9:$F$311,2,0)</f>
        <v>9.1</v>
      </c>
      <c r="L354" s="1">
        <v>36458</v>
      </c>
      <c r="M354" s="9">
        <v>137</v>
      </c>
      <c r="N354" s="11">
        <f>VLOOKUP(J354,GDP!$E$9:$H$312,4,0)</f>
        <v>2.2051080874610385E-2</v>
      </c>
      <c r="O354">
        <f>VLOOKUP(J354,GDP!$E$9:$F$312,2,0)</f>
        <v>9900.2000000000007</v>
      </c>
      <c r="P354" s="12">
        <f>IFERROR(VLOOKUP(L354,'yield-curve-rates-1990-2021'!A:B,2,0),P353)</f>
        <v>0</v>
      </c>
      <c r="Q354" s="12">
        <f>IFERROR(IF(VLOOKUP(L354,'DX-Y.NYB'!A:E,5,0)="null",Q353,VLOOKUP(L354,'DX-Y.NYB'!A:E,5,0)),Q353)</f>
        <v>98.339995999999999</v>
      </c>
      <c r="R354" s="12">
        <f>IFERROR(VLOOKUP(L354,UNRATE!A:B,2,0),R353)</f>
        <v>4.2</v>
      </c>
      <c r="S354" s="12">
        <f>IFERROR(VLOOKUP(L354,' All Em Total Nonfarm'!A:B,2,0),S353)</f>
        <v>128234</v>
      </c>
      <c r="T354" s="12">
        <f>IFERROR(VLOOKUP(L354,fredgraph!A:B,2,0),T353)</f>
        <v>1.7283999999999999</v>
      </c>
      <c r="U354" s="12">
        <f>IFERROR(VLOOKUP(L354,FEDFUNDS!A:B,2,0),U353)</f>
        <v>4.8099999999999996</v>
      </c>
      <c r="V354" s="12"/>
      <c r="W354" s="12"/>
      <c r="X354" s="12"/>
    </row>
    <row r="355" spans="1:24" x14ac:dyDescent="0.25">
      <c r="A355" s="1" t="str">
        <f>TEXT(L355,"MM/DD/YYYY")</f>
        <v>11/01/1999</v>
      </c>
      <c r="B355" s="9">
        <v>136.5</v>
      </c>
      <c r="C355" s="9">
        <v>139.109375</v>
      </c>
      <c r="D355" s="9">
        <v>134.59375</v>
      </c>
      <c r="E355" s="9">
        <v>90.131683349609304</v>
      </c>
      <c r="F355" s="10">
        <v>33084700</v>
      </c>
      <c r="G355">
        <f>MONTH(L355)</f>
        <v>11</v>
      </c>
      <c r="H355">
        <f>DAY(L355)</f>
        <v>1</v>
      </c>
      <c r="I355">
        <f>YEAR(L355)</f>
        <v>1999</v>
      </c>
      <c r="J355" t="str">
        <f>VLOOKUP(L355,Convert!D:G,4,0)</f>
        <v>1999Q4</v>
      </c>
      <c r="K355">
        <f>VLOOKUP(J355,GDP_Change!$E$9:$F$311,2,0)</f>
        <v>9.1</v>
      </c>
      <c r="L355" s="1">
        <v>36465</v>
      </c>
      <c r="M355" s="9">
        <v>137.875</v>
      </c>
      <c r="N355" s="11">
        <f>VLOOKUP(J355,GDP!$E$9:$H$312,4,0)</f>
        <v>2.2051080874610385E-2</v>
      </c>
      <c r="O355">
        <f>VLOOKUP(J355,GDP!$E$9:$F$312,2,0)</f>
        <v>9900.2000000000007</v>
      </c>
      <c r="P355" s="12">
        <f>IFERROR(VLOOKUP(L355,'yield-curve-rates-1990-2021'!A:B,2,0),P354)</f>
        <v>0</v>
      </c>
      <c r="Q355" s="12">
        <f>IFERROR(IF(VLOOKUP(L355,'DX-Y.NYB'!A:E,5,0)="null",Q354,VLOOKUP(L355,'DX-Y.NYB'!A:E,5,0)),Q354)</f>
        <v>99.309997999999993</v>
      </c>
      <c r="R355" s="12">
        <f>IFERROR(VLOOKUP(L355,UNRATE!A:B,2,0),R354)</f>
        <v>4.0999999999999996</v>
      </c>
      <c r="S355" s="12">
        <f>IFERROR(VLOOKUP(L355,' All Em Total Nonfarm'!A:B,2,0),S354)</f>
        <v>130466</v>
      </c>
      <c r="T355" s="12">
        <f>IFERROR(VLOOKUP(L355,fredgraph!A:B,2,0),T354)</f>
        <v>2.6203500000000002</v>
      </c>
      <c r="U355" s="12">
        <f>IFERROR(VLOOKUP(L355,FEDFUNDS!A:B,2,0),U354)</f>
        <v>5.42</v>
      </c>
      <c r="V355" s="12"/>
      <c r="W355" s="12"/>
      <c r="X355" s="12"/>
    </row>
    <row r="356" spans="1:24" x14ac:dyDescent="0.25">
      <c r="A356" s="1" t="str">
        <f>TEXT(L356,"MM/DD/YYYY")</f>
        <v>11/08/1999</v>
      </c>
      <c r="B356" s="9">
        <v>137</v>
      </c>
      <c r="C356" s="9">
        <v>139.984375</v>
      </c>
      <c r="D356" s="9">
        <v>136.078125</v>
      </c>
      <c r="E356" s="9">
        <v>91.357414245605398</v>
      </c>
      <c r="F356" s="10">
        <v>32185500</v>
      </c>
      <c r="G356">
        <f>MONTH(L356)</f>
        <v>11</v>
      </c>
      <c r="H356">
        <f>DAY(L356)</f>
        <v>8</v>
      </c>
      <c r="I356">
        <f>YEAR(L356)</f>
        <v>1999</v>
      </c>
      <c r="J356" t="str">
        <f>VLOOKUP(L356,Convert!D:G,4,0)</f>
        <v>1999Q4</v>
      </c>
      <c r="K356">
        <f>VLOOKUP(J356,GDP_Change!$E$9:$F$311,2,0)</f>
        <v>9.1</v>
      </c>
      <c r="L356" s="1">
        <v>36472</v>
      </c>
      <c r="M356" s="9">
        <v>139.75</v>
      </c>
      <c r="N356" s="11">
        <f>VLOOKUP(J356,GDP!$E$9:$H$312,4,0)</f>
        <v>2.2051080874610385E-2</v>
      </c>
      <c r="O356">
        <f>VLOOKUP(J356,GDP!$E$9:$F$312,2,0)</f>
        <v>9900.2000000000007</v>
      </c>
      <c r="P356" s="12">
        <f>IFERROR(VLOOKUP(L356,'yield-curve-rates-1990-2021'!A:B,2,0),P355)</f>
        <v>0</v>
      </c>
      <c r="Q356" s="12">
        <f>IFERROR(IF(VLOOKUP(L356,'DX-Y.NYB'!A:E,5,0)="null",Q355,VLOOKUP(L356,'DX-Y.NYB'!A:E,5,0)),Q355)</f>
        <v>100.349998</v>
      </c>
      <c r="R356" s="12">
        <f>IFERROR(VLOOKUP(L356,UNRATE!A:B,2,0),R355)</f>
        <v>4.0999999999999996</v>
      </c>
      <c r="S356" s="12">
        <f>IFERROR(VLOOKUP(L356,' All Em Total Nonfarm'!A:B,2,0),S355)</f>
        <v>130466</v>
      </c>
      <c r="T356" s="12">
        <f>IFERROR(VLOOKUP(L356,fredgraph!A:B,2,0),T355)</f>
        <v>2.6203500000000002</v>
      </c>
      <c r="U356" s="12">
        <f>IFERROR(VLOOKUP(L356,FEDFUNDS!A:B,2,0),U355)</f>
        <v>5.42</v>
      </c>
      <c r="V356" s="12"/>
      <c r="W356" s="12"/>
      <c r="X356" s="12"/>
    </row>
    <row r="357" spans="1:24" x14ac:dyDescent="0.25">
      <c r="A357" s="1" t="str">
        <f>TEXT(L357,"MM/DD/YYYY")</f>
        <v>11/15/1999</v>
      </c>
      <c r="B357" s="9">
        <v>139.84375</v>
      </c>
      <c r="C357" s="9">
        <v>143</v>
      </c>
      <c r="D357" s="9">
        <v>139.40625</v>
      </c>
      <c r="E357" s="9">
        <v>93.155128479003906</v>
      </c>
      <c r="F357" s="10">
        <v>28514400</v>
      </c>
      <c r="G357">
        <f>MONTH(L357)</f>
        <v>11</v>
      </c>
      <c r="H357">
        <f>DAY(L357)</f>
        <v>15</v>
      </c>
      <c r="I357">
        <f>YEAR(L357)</f>
        <v>1999</v>
      </c>
      <c r="J357" t="str">
        <f>VLOOKUP(L357,Convert!D:G,4,0)</f>
        <v>1999Q4</v>
      </c>
      <c r="K357">
        <f>VLOOKUP(J357,GDP_Change!$E$9:$F$311,2,0)</f>
        <v>9.1</v>
      </c>
      <c r="L357" s="1">
        <v>36479</v>
      </c>
      <c r="M357" s="9">
        <v>142.5</v>
      </c>
      <c r="N357" s="11">
        <f>VLOOKUP(J357,GDP!$E$9:$H$312,4,0)</f>
        <v>2.2051080874610385E-2</v>
      </c>
      <c r="O357">
        <f>VLOOKUP(J357,GDP!$E$9:$F$312,2,0)</f>
        <v>9900.2000000000007</v>
      </c>
      <c r="P357" s="12">
        <f>IFERROR(VLOOKUP(L357,'yield-curve-rates-1990-2021'!A:B,2,0),P356)</f>
        <v>0</v>
      </c>
      <c r="Q357" s="12">
        <f>IFERROR(IF(VLOOKUP(L357,'DX-Y.NYB'!A:E,5,0)="null",Q356,VLOOKUP(L357,'DX-Y.NYB'!A:E,5,0)),Q356)</f>
        <v>100.69000200000001</v>
      </c>
      <c r="R357" s="12">
        <f>IFERROR(VLOOKUP(L357,UNRATE!A:B,2,0),R356)</f>
        <v>4.0999999999999996</v>
      </c>
      <c r="S357" s="12">
        <f>IFERROR(VLOOKUP(L357,' All Em Total Nonfarm'!A:B,2,0),S356)</f>
        <v>130466</v>
      </c>
      <c r="T357" s="12">
        <f>IFERROR(VLOOKUP(L357,fredgraph!A:B,2,0),T356)</f>
        <v>2.6203500000000002</v>
      </c>
      <c r="U357" s="12">
        <f>IFERROR(VLOOKUP(L357,FEDFUNDS!A:B,2,0),U356)</f>
        <v>5.42</v>
      </c>
      <c r="V357" s="12"/>
      <c r="W357" s="12"/>
      <c r="X357" s="12"/>
    </row>
    <row r="358" spans="1:24" x14ac:dyDescent="0.25">
      <c r="A358" s="1" t="str">
        <f>TEXT(L358,"MM/DD/YYYY")</f>
        <v>11/22/1999</v>
      </c>
      <c r="B358" s="9">
        <v>142.4375</v>
      </c>
      <c r="C358" s="9">
        <v>143</v>
      </c>
      <c r="D358" s="9">
        <v>140</v>
      </c>
      <c r="E358" s="9">
        <v>92.460556030273395</v>
      </c>
      <c r="F358" s="10">
        <v>16227000</v>
      </c>
      <c r="G358">
        <f>MONTH(L358)</f>
        <v>11</v>
      </c>
      <c r="H358">
        <f>DAY(L358)</f>
        <v>22</v>
      </c>
      <c r="I358">
        <f>YEAR(L358)</f>
        <v>1999</v>
      </c>
      <c r="J358" t="str">
        <f>VLOOKUP(L358,Convert!D:G,4,0)</f>
        <v>1999Q4</v>
      </c>
      <c r="K358">
        <f>VLOOKUP(J358,GDP_Change!$E$9:$F$311,2,0)</f>
        <v>9.1</v>
      </c>
      <c r="L358" s="1">
        <v>36486</v>
      </c>
      <c r="M358" s="9">
        <v>141.4375</v>
      </c>
      <c r="N358" s="11">
        <f>VLOOKUP(J358,GDP!$E$9:$H$312,4,0)</f>
        <v>2.2051080874610385E-2</v>
      </c>
      <c r="O358">
        <f>VLOOKUP(J358,GDP!$E$9:$F$312,2,0)</f>
        <v>9900.2000000000007</v>
      </c>
      <c r="P358" s="12">
        <f>IFERROR(VLOOKUP(L358,'yield-curve-rates-1990-2021'!A:B,2,0),P357)</f>
        <v>0</v>
      </c>
      <c r="Q358" s="12">
        <f>IFERROR(IF(VLOOKUP(L358,'DX-Y.NYB'!A:E,5,0)="null",Q357,VLOOKUP(L358,'DX-Y.NYB'!A:E,5,0)),Q357)</f>
        <v>100.660004</v>
      </c>
      <c r="R358" s="12">
        <f>IFERROR(VLOOKUP(L358,UNRATE!A:B,2,0),R357)</f>
        <v>4.0999999999999996</v>
      </c>
      <c r="S358" s="12">
        <f>IFERROR(VLOOKUP(L358,' All Em Total Nonfarm'!A:B,2,0),S357)</f>
        <v>130466</v>
      </c>
      <c r="T358" s="12">
        <f>IFERROR(VLOOKUP(L358,fredgraph!A:B,2,0),T357)</f>
        <v>2.6203500000000002</v>
      </c>
      <c r="U358" s="12">
        <f>IFERROR(VLOOKUP(L358,FEDFUNDS!A:B,2,0),U357)</f>
        <v>5.42</v>
      </c>
      <c r="V358" s="12"/>
      <c r="W358" s="12"/>
      <c r="X358" s="12"/>
    </row>
    <row r="359" spans="1:24" x14ac:dyDescent="0.25">
      <c r="A359" s="1" t="str">
        <f>TEXT(L359,"MM/DD/YYYY")</f>
        <v>11/29/1999</v>
      </c>
      <c r="B359" s="9">
        <v>140.875</v>
      </c>
      <c r="C359" s="9">
        <v>145.34375</v>
      </c>
      <c r="D359" s="9">
        <v>139</v>
      </c>
      <c r="E359" s="9">
        <v>94.033576965332003</v>
      </c>
      <c r="F359" s="10">
        <v>38754500</v>
      </c>
      <c r="G359">
        <f>MONTH(L359)</f>
        <v>11</v>
      </c>
      <c r="H359">
        <f>DAY(L359)</f>
        <v>29</v>
      </c>
      <c r="I359">
        <f>YEAR(L359)</f>
        <v>1999</v>
      </c>
      <c r="J359" t="str">
        <f>VLOOKUP(L359,Convert!D:G,4,0)</f>
        <v>1999Q4</v>
      </c>
      <c r="K359">
        <f>VLOOKUP(J359,GDP_Change!$E$9:$F$311,2,0)</f>
        <v>9.1</v>
      </c>
      <c r="L359" s="1">
        <v>36493</v>
      </c>
      <c r="M359" s="9">
        <v>143.84375</v>
      </c>
      <c r="N359" s="11">
        <f>VLOOKUP(J359,GDP!$E$9:$H$312,4,0)</f>
        <v>2.2051080874610385E-2</v>
      </c>
      <c r="O359">
        <f>VLOOKUP(J359,GDP!$E$9:$F$312,2,0)</f>
        <v>9900.2000000000007</v>
      </c>
      <c r="P359" s="12">
        <f>IFERROR(VLOOKUP(L359,'yield-curve-rates-1990-2021'!A:B,2,0),P358)</f>
        <v>0</v>
      </c>
      <c r="Q359" s="12">
        <f>IFERROR(IF(VLOOKUP(L359,'DX-Y.NYB'!A:E,5,0)="null",Q358,VLOOKUP(L359,'DX-Y.NYB'!A:E,5,0)),Q358)</f>
        <v>101.860001</v>
      </c>
      <c r="R359" s="12">
        <f>IFERROR(VLOOKUP(L359,UNRATE!A:B,2,0),R358)</f>
        <v>4.0999999999999996</v>
      </c>
      <c r="S359" s="12">
        <f>IFERROR(VLOOKUP(L359,' All Em Total Nonfarm'!A:B,2,0),S358)</f>
        <v>130466</v>
      </c>
      <c r="T359" s="12">
        <f>IFERROR(VLOOKUP(L359,fredgraph!A:B,2,0),T358)</f>
        <v>2.6203500000000002</v>
      </c>
      <c r="U359" s="12">
        <f>IFERROR(VLOOKUP(L359,FEDFUNDS!A:B,2,0),U358)</f>
        <v>5.42</v>
      </c>
      <c r="V359" s="12"/>
      <c r="W359" s="12"/>
      <c r="X359" s="12"/>
    </row>
    <row r="360" spans="1:24" x14ac:dyDescent="0.25">
      <c r="A360" s="1" t="str">
        <f>TEXT(L360,"MM/DD/YYYY")</f>
        <v>12/06/1999</v>
      </c>
      <c r="B360" s="9">
        <v>143.53125</v>
      </c>
      <c r="C360" s="9">
        <v>143.71875</v>
      </c>
      <c r="D360" s="9">
        <v>139.375</v>
      </c>
      <c r="E360" s="9">
        <v>92.74658203125</v>
      </c>
      <c r="F360" s="10">
        <v>30066500</v>
      </c>
      <c r="G360">
        <f>MONTH(L360)</f>
        <v>12</v>
      </c>
      <c r="H360">
        <f>DAY(L360)</f>
        <v>6</v>
      </c>
      <c r="I360">
        <f>YEAR(L360)</f>
        <v>1999</v>
      </c>
      <c r="J360" t="str">
        <f>VLOOKUP(L360,Convert!D:G,4,0)</f>
        <v>1999Q4</v>
      </c>
      <c r="K360">
        <f>VLOOKUP(J360,GDP_Change!$E$9:$F$311,2,0)</f>
        <v>9.1</v>
      </c>
      <c r="L360" s="1">
        <v>36500</v>
      </c>
      <c r="M360" s="9">
        <v>141.875</v>
      </c>
      <c r="N360" s="11">
        <f>VLOOKUP(J360,GDP!$E$9:$H$312,4,0)</f>
        <v>2.2051080874610385E-2</v>
      </c>
      <c r="O360">
        <f>VLOOKUP(J360,GDP!$E$9:$F$312,2,0)</f>
        <v>9900.2000000000007</v>
      </c>
      <c r="P360" s="12">
        <f>IFERROR(VLOOKUP(L360,'yield-curve-rates-1990-2021'!A:B,2,0),P359)</f>
        <v>0</v>
      </c>
      <c r="Q360" s="12">
        <f>IFERROR(IF(VLOOKUP(L360,'DX-Y.NYB'!A:E,5,0)="null",Q359,VLOOKUP(L360,'DX-Y.NYB'!A:E,5,0)),Q359)</f>
        <v>101.129997</v>
      </c>
      <c r="R360" s="12">
        <f>IFERROR(VLOOKUP(L360,UNRATE!A:B,2,0),R359)</f>
        <v>4.0999999999999996</v>
      </c>
      <c r="S360" s="12">
        <f>IFERROR(VLOOKUP(L360,' All Em Total Nonfarm'!A:B,2,0),S359)</f>
        <v>130466</v>
      </c>
      <c r="T360" s="12">
        <f>IFERROR(VLOOKUP(L360,fredgraph!A:B,2,0),T359)</f>
        <v>2.6203500000000002</v>
      </c>
      <c r="U360" s="12">
        <f>IFERROR(VLOOKUP(L360,FEDFUNDS!A:B,2,0),U359)</f>
        <v>5.42</v>
      </c>
      <c r="V360" s="12"/>
      <c r="W360" s="12"/>
      <c r="X360" s="12"/>
    </row>
    <row r="361" spans="1:24" x14ac:dyDescent="0.25">
      <c r="A361" s="1" t="str">
        <f>TEXT(L361,"MM/DD/YYYY")</f>
        <v>12/13/1999</v>
      </c>
      <c r="B361" s="9">
        <v>141.4375</v>
      </c>
      <c r="C361" s="9">
        <v>143.3125</v>
      </c>
      <c r="D361" s="9">
        <v>140.03125</v>
      </c>
      <c r="E361" s="9">
        <v>93.277687072753906</v>
      </c>
      <c r="F361" s="10">
        <v>27459200</v>
      </c>
      <c r="G361">
        <f>MONTH(L361)</f>
        <v>12</v>
      </c>
      <c r="H361">
        <f>DAY(L361)</f>
        <v>13</v>
      </c>
      <c r="I361">
        <f>YEAR(L361)</f>
        <v>1999</v>
      </c>
      <c r="J361" t="str">
        <f>VLOOKUP(L361,Convert!D:G,4,0)</f>
        <v>1999Q4</v>
      </c>
      <c r="K361">
        <f>VLOOKUP(J361,GDP_Change!$E$9:$F$311,2,0)</f>
        <v>9.1</v>
      </c>
      <c r="L361" s="1">
        <v>36507</v>
      </c>
      <c r="M361" s="9">
        <v>142.6875</v>
      </c>
      <c r="N361" s="11">
        <f>VLOOKUP(J361,GDP!$E$9:$H$312,4,0)</f>
        <v>2.2051080874610385E-2</v>
      </c>
      <c r="O361">
        <f>VLOOKUP(J361,GDP!$E$9:$F$312,2,0)</f>
        <v>9900.2000000000007</v>
      </c>
      <c r="P361" s="12">
        <f>IFERROR(VLOOKUP(L361,'yield-curve-rates-1990-2021'!A:B,2,0),P360)</f>
        <v>0</v>
      </c>
      <c r="Q361" s="12">
        <f>IFERROR(IF(VLOOKUP(L361,'DX-Y.NYB'!A:E,5,0)="null",Q360,VLOOKUP(L361,'DX-Y.NYB'!A:E,5,0)),Q360)</f>
        <v>101.66999800000001</v>
      </c>
      <c r="R361" s="12">
        <f>IFERROR(VLOOKUP(L361,UNRATE!A:B,2,0),R360)</f>
        <v>4.0999999999999996</v>
      </c>
      <c r="S361" s="12">
        <f>IFERROR(VLOOKUP(L361,' All Em Total Nonfarm'!A:B,2,0),S360)</f>
        <v>130466</v>
      </c>
      <c r="T361" s="12">
        <f>IFERROR(VLOOKUP(L361,fredgraph!A:B,2,0),T360)</f>
        <v>2.6203500000000002</v>
      </c>
      <c r="U361" s="12">
        <f>IFERROR(VLOOKUP(L361,FEDFUNDS!A:B,2,0),U360)</f>
        <v>5.42</v>
      </c>
      <c r="V361" s="12"/>
      <c r="W361" s="12"/>
      <c r="X361" s="12"/>
    </row>
    <row r="362" spans="1:24" x14ac:dyDescent="0.25">
      <c r="A362" s="1" t="str">
        <f>TEXT(L362,"MM/DD/YYYY")</f>
        <v>12/20/1999</v>
      </c>
      <c r="B362" s="9">
        <v>142.5625</v>
      </c>
      <c r="C362" s="9">
        <v>146.484375</v>
      </c>
      <c r="D362" s="9">
        <v>141.09375</v>
      </c>
      <c r="E362" s="9">
        <v>95.994842529296804</v>
      </c>
      <c r="F362" s="10">
        <v>23689200</v>
      </c>
      <c r="G362">
        <f>MONTH(L362)</f>
        <v>12</v>
      </c>
      <c r="H362">
        <f>DAY(L362)</f>
        <v>20</v>
      </c>
      <c r="I362">
        <f>YEAR(L362)</f>
        <v>1999</v>
      </c>
      <c r="J362" t="str">
        <f>VLOOKUP(L362,Convert!D:G,4,0)</f>
        <v>1999Q4</v>
      </c>
      <c r="K362">
        <f>VLOOKUP(J362,GDP_Change!$E$9:$F$311,2,0)</f>
        <v>9.1</v>
      </c>
      <c r="L362" s="1">
        <v>36514</v>
      </c>
      <c r="M362" s="9">
        <v>146.484375</v>
      </c>
      <c r="N362" s="11">
        <f>VLOOKUP(J362,GDP!$E$9:$H$312,4,0)</f>
        <v>2.2051080874610385E-2</v>
      </c>
      <c r="O362">
        <f>VLOOKUP(J362,GDP!$E$9:$F$312,2,0)</f>
        <v>9900.2000000000007</v>
      </c>
      <c r="P362" s="12">
        <f>IFERROR(VLOOKUP(L362,'yield-curve-rates-1990-2021'!A:B,2,0),P361)</f>
        <v>0</v>
      </c>
      <c r="Q362" s="12">
        <f>IFERROR(IF(VLOOKUP(L362,'DX-Y.NYB'!A:E,5,0)="null",Q361,VLOOKUP(L362,'DX-Y.NYB'!A:E,5,0)),Q361)</f>
        <v>101.849998</v>
      </c>
      <c r="R362" s="12">
        <f>IFERROR(VLOOKUP(L362,UNRATE!A:B,2,0),R361)</f>
        <v>4.0999999999999996</v>
      </c>
      <c r="S362" s="12">
        <f>IFERROR(VLOOKUP(L362,' All Em Total Nonfarm'!A:B,2,0),S361)</f>
        <v>130466</v>
      </c>
      <c r="T362" s="12">
        <f>IFERROR(VLOOKUP(L362,fredgraph!A:B,2,0),T361)</f>
        <v>2.6203500000000002</v>
      </c>
      <c r="U362" s="12">
        <f>IFERROR(VLOOKUP(L362,FEDFUNDS!A:B,2,0),U361)</f>
        <v>5.42</v>
      </c>
      <c r="V362" s="12"/>
      <c r="W362" s="12"/>
      <c r="X362" s="12"/>
    </row>
    <row r="363" spans="1:24" x14ac:dyDescent="0.25">
      <c r="A363" s="1" t="str">
        <f>TEXT(L363,"MM/DD/YYYY")</f>
        <v>12/27/1999</v>
      </c>
      <c r="B363" s="9">
        <v>146.5</v>
      </c>
      <c r="C363" s="9">
        <v>147.5625</v>
      </c>
      <c r="D363" s="9">
        <v>145.0625</v>
      </c>
      <c r="E363" s="9">
        <v>96.250877380371094</v>
      </c>
      <c r="F363" s="10">
        <v>16590500</v>
      </c>
      <c r="G363">
        <f>MONTH(L363)</f>
        <v>12</v>
      </c>
      <c r="H363">
        <f>DAY(L363)</f>
        <v>27</v>
      </c>
      <c r="I363">
        <f>YEAR(L363)</f>
        <v>1999</v>
      </c>
      <c r="J363" t="str">
        <f>VLOOKUP(L363,Convert!D:G,4,0)</f>
        <v>1999Q4</v>
      </c>
      <c r="K363">
        <f>VLOOKUP(J363,GDP_Change!$E$9:$F$311,2,0)</f>
        <v>9.1</v>
      </c>
      <c r="L363" s="1">
        <v>36521</v>
      </c>
      <c r="M363" s="9">
        <v>146.875</v>
      </c>
      <c r="N363" s="11">
        <f>VLOOKUP(J363,GDP!$E$9:$H$312,4,0)</f>
        <v>2.2051080874610385E-2</v>
      </c>
      <c r="O363">
        <f>VLOOKUP(J363,GDP!$E$9:$F$312,2,0)</f>
        <v>9900.2000000000007</v>
      </c>
      <c r="P363" s="12">
        <f>IFERROR(VLOOKUP(L363,'yield-curve-rates-1990-2021'!A:B,2,0),P362)</f>
        <v>0</v>
      </c>
      <c r="Q363" s="12">
        <f>IFERROR(IF(VLOOKUP(L363,'DX-Y.NYB'!A:E,5,0)="null",Q362,VLOOKUP(L363,'DX-Y.NYB'!A:E,5,0)),Q362)</f>
        <v>101.489998</v>
      </c>
      <c r="R363" s="12">
        <f>IFERROR(VLOOKUP(L363,UNRATE!A:B,2,0),R362)</f>
        <v>4.0999999999999996</v>
      </c>
      <c r="S363" s="12">
        <f>IFERROR(VLOOKUP(L363,' All Em Total Nonfarm'!A:B,2,0),S362)</f>
        <v>130466</v>
      </c>
      <c r="T363" s="12">
        <f>IFERROR(VLOOKUP(L363,fredgraph!A:B,2,0),T362)</f>
        <v>2.6203500000000002</v>
      </c>
      <c r="U363" s="12">
        <f>IFERROR(VLOOKUP(L363,FEDFUNDS!A:B,2,0),U362)</f>
        <v>5.42</v>
      </c>
      <c r="V363" s="12"/>
      <c r="W363" s="12"/>
      <c r="X363" s="12"/>
    </row>
    <row r="364" spans="1:24" x14ac:dyDescent="0.25">
      <c r="A364" s="1" t="str">
        <f>TEXT(L364,"MM/DD/YYYY")</f>
        <v>01/03/2000</v>
      </c>
      <c r="B364" s="9">
        <v>148.25</v>
      </c>
      <c r="C364" s="9">
        <v>148.25</v>
      </c>
      <c r="D364" s="9">
        <v>137.25</v>
      </c>
      <c r="E364" s="9">
        <v>95.513542175292898</v>
      </c>
      <c r="F364" s="10">
        <v>42725700</v>
      </c>
      <c r="G364">
        <f>MONTH(L364)</f>
        <v>1</v>
      </c>
      <c r="H364">
        <f>DAY(L364)</f>
        <v>3</v>
      </c>
      <c r="I364">
        <f>YEAR(L364)</f>
        <v>2000</v>
      </c>
      <c r="J364" t="str">
        <f>VLOOKUP(L364,Convert!D:G,4,0)</f>
        <v>2000Q1</v>
      </c>
      <c r="K364">
        <f>VLOOKUP(J364,GDP_Change!$E$9:$F$311,2,0)</f>
        <v>4.2</v>
      </c>
      <c r="L364" s="1">
        <v>36528</v>
      </c>
      <c r="M364" s="9">
        <v>145.75</v>
      </c>
      <c r="N364" s="11">
        <f>VLOOKUP(J364,GDP!$E$9:$H$312,4,0)</f>
        <v>1.0302822165208836E-2</v>
      </c>
      <c r="O364">
        <f>VLOOKUP(J364,GDP!$E$9:$F$312,2,0)</f>
        <v>10002.200000000001</v>
      </c>
      <c r="P364" s="12">
        <f>IFERROR(VLOOKUP(L364,'yield-curve-rates-1990-2021'!A:B,2,0),P363)</f>
        <v>0</v>
      </c>
      <c r="Q364" s="12">
        <f>IFERROR(IF(VLOOKUP(L364,'DX-Y.NYB'!A:E,5,0)="null",Q363,VLOOKUP(L364,'DX-Y.NYB'!A:E,5,0)),Q363)</f>
        <v>100.220001</v>
      </c>
      <c r="R364" s="12">
        <f>IFERROR(VLOOKUP(L364,UNRATE!A:B,2,0),R363)</f>
        <v>4.0999999999999996</v>
      </c>
      <c r="S364" s="12">
        <f>IFERROR(VLOOKUP(L364,' All Em Total Nonfarm'!A:B,2,0),S363)</f>
        <v>130466</v>
      </c>
      <c r="T364" s="12">
        <f>IFERROR(VLOOKUP(L364,fredgraph!A:B,2,0),T363)</f>
        <v>2.6203500000000002</v>
      </c>
      <c r="U364" s="12">
        <f>IFERROR(VLOOKUP(L364,FEDFUNDS!A:B,2,0),U363)</f>
        <v>5.42</v>
      </c>
      <c r="V364" s="12"/>
      <c r="W364" s="12"/>
      <c r="X364" s="12"/>
    </row>
    <row r="365" spans="1:24" x14ac:dyDescent="0.25">
      <c r="A365" s="1" t="str">
        <f>TEXT(L365,"MM/DD/YYYY")</f>
        <v>01/10/2000</v>
      </c>
      <c r="B365" s="9">
        <v>146.25</v>
      </c>
      <c r="C365" s="9">
        <v>147.46875</v>
      </c>
      <c r="D365" s="9">
        <v>142.875</v>
      </c>
      <c r="E365" s="9">
        <v>96.312271118164006</v>
      </c>
      <c r="F365" s="10">
        <v>32748700</v>
      </c>
      <c r="G365">
        <f>MONTH(L365)</f>
        <v>1</v>
      </c>
      <c r="H365">
        <f>DAY(L365)</f>
        <v>10</v>
      </c>
      <c r="I365">
        <f>YEAR(L365)</f>
        <v>2000</v>
      </c>
      <c r="J365" t="str">
        <f>VLOOKUP(L365,Convert!D:G,4,0)</f>
        <v>2000Q1</v>
      </c>
      <c r="K365">
        <f>VLOOKUP(J365,GDP_Change!$E$9:$F$311,2,0)</f>
        <v>4.2</v>
      </c>
      <c r="L365" s="1">
        <v>36535</v>
      </c>
      <c r="M365" s="9">
        <v>146.96875</v>
      </c>
      <c r="N365" s="11">
        <f>VLOOKUP(J365,GDP!$E$9:$H$312,4,0)</f>
        <v>1.0302822165208836E-2</v>
      </c>
      <c r="O365">
        <f>VLOOKUP(J365,GDP!$E$9:$F$312,2,0)</f>
        <v>10002.200000000001</v>
      </c>
      <c r="P365" s="12">
        <f>IFERROR(VLOOKUP(L365,'yield-curve-rates-1990-2021'!A:B,2,0),P364)</f>
        <v>0</v>
      </c>
      <c r="Q365" s="12">
        <f>IFERROR(IF(VLOOKUP(L365,'DX-Y.NYB'!A:E,5,0)="null",Q364,VLOOKUP(L365,'DX-Y.NYB'!A:E,5,0)),Q364)</f>
        <v>100.989998</v>
      </c>
      <c r="R365" s="12">
        <f>IFERROR(VLOOKUP(L365,UNRATE!A:B,2,0),R364)</f>
        <v>4.0999999999999996</v>
      </c>
      <c r="S365" s="12">
        <f>IFERROR(VLOOKUP(L365,' All Em Total Nonfarm'!A:B,2,0),S364)</f>
        <v>130466</v>
      </c>
      <c r="T365" s="12">
        <f>IFERROR(VLOOKUP(L365,fredgraph!A:B,2,0),T364)</f>
        <v>2.6203500000000002</v>
      </c>
      <c r="U365" s="12">
        <f>IFERROR(VLOOKUP(L365,FEDFUNDS!A:B,2,0),U364)</f>
        <v>5.42</v>
      </c>
      <c r="V365" s="12"/>
      <c r="W365" s="12"/>
      <c r="X365" s="12"/>
    </row>
    <row r="366" spans="1:24" x14ac:dyDescent="0.25">
      <c r="A366" s="1" t="str">
        <f>TEXT(L366,"MM/DD/YYYY")</f>
        <v>01/17/2000</v>
      </c>
      <c r="B366" s="9">
        <v>145.34375</v>
      </c>
      <c r="C366" s="9">
        <v>147</v>
      </c>
      <c r="D366" s="9">
        <v>143.8125</v>
      </c>
      <c r="E366" s="9">
        <v>94.653465270996094</v>
      </c>
      <c r="F366" s="10">
        <v>24691300</v>
      </c>
      <c r="G366">
        <f>MONTH(L366)</f>
        <v>1</v>
      </c>
      <c r="H366">
        <f>DAY(L366)</f>
        <v>17</v>
      </c>
      <c r="I366">
        <f>YEAR(L366)</f>
        <v>2000</v>
      </c>
      <c r="J366" t="str">
        <f>VLOOKUP(L366,Convert!D:G,4,0)</f>
        <v>2000Q1</v>
      </c>
      <c r="K366">
        <f>VLOOKUP(J366,GDP_Change!$E$9:$F$311,2,0)</f>
        <v>4.2</v>
      </c>
      <c r="L366" s="1">
        <v>36542</v>
      </c>
      <c r="M366" s="9">
        <v>144.4375</v>
      </c>
      <c r="N366" s="11">
        <f>VLOOKUP(J366,GDP!$E$9:$H$312,4,0)</f>
        <v>1.0302822165208836E-2</v>
      </c>
      <c r="O366">
        <f>VLOOKUP(J366,GDP!$E$9:$F$312,2,0)</f>
        <v>10002.200000000001</v>
      </c>
      <c r="P366" s="12">
        <f>IFERROR(VLOOKUP(L366,'yield-curve-rates-1990-2021'!A:B,2,0),P365)</f>
        <v>0</v>
      </c>
      <c r="Q366" s="12">
        <f>IFERROR(IF(VLOOKUP(L366,'DX-Y.NYB'!A:E,5,0)="null",Q365,VLOOKUP(L366,'DX-Y.NYB'!A:E,5,0)),Q365)</f>
        <v>102.050003</v>
      </c>
      <c r="R366" s="12">
        <f>IFERROR(VLOOKUP(L366,UNRATE!A:B,2,0),R365)</f>
        <v>4.0999999999999996</v>
      </c>
      <c r="S366" s="12">
        <f>IFERROR(VLOOKUP(L366,' All Em Total Nonfarm'!A:B,2,0),S365)</f>
        <v>130466</v>
      </c>
      <c r="T366" s="12">
        <f>IFERROR(VLOOKUP(L366,fredgraph!A:B,2,0),T365)</f>
        <v>2.6203500000000002</v>
      </c>
      <c r="U366" s="12">
        <f>IFERROR(VLOOKUP(L366,FEDFUNDS!A:B,2,0),U365)</f>
        <v>5.42</v>
      </c>
      <c r="V366" s="12"/>
      <c r="W366" s="12"/>
      <c r="X366" s="12"/>
    </row>
    <row r="367" spans="1:24" x14ac:dyDescent="0.25">
      <c r="A367" s="1" t="str">
        <f>TEXT(L367,"MM/DD/YYYY")</f>
        <v>01/24/2000</v>
      </c>
      <c r="B367" s="9">
        <v>145.65625</v>
      </c>
      <c r="C367" s="9">
        <v>145.84375</v>
      </c>
      <c r="D367" s="9">
        <v>135.53125</v>
      </c>
      <c r="E367" s="9">
        <v>89.042251586914006</v>
      </c>
      <c r="F367" s="10">
        <v>45836400</v>
      </c>
      <c r="G367">
        <f>MONTH(L367)</f>
        <v>1</v>
      </c>
      <c r="H367">
        <f>DAY(L367)</f>
        <v>24</v>
      </c>
      <c r="I367">
        <f>YEAR(L367)</f>
        <v>2000</v>
      </c>
      <c r="J367" t="str">
        <f>VLOOKUP(L367,Convert!D:G,4,0)</f>
        <v>2000Q1</v>
      </c>
      <c r="K367">
        <f>VLOOKUP(J367,GDP_Change!$E$9:$F$311,2,0)</f>
        <v>4.2</v>
      </c>
      <c r="L367" s="1">
        <v>36549</v>
      </c>
      <c r="M367" s="9">
        <v>135.875</v>
      </c>
      <c r="N367" s="11">
        <f>VLOOKUP(J367,GDP!$E$9:$H$312,4,0)</f>
        <v>1.0302822165208836E-2</v>
      </c>
      <c r="O367">
        <f>VLOOKUP(J367,GDP!$E$9:$F$312,2,0)</f>
        <v>10002.200000000001</v>
      </c>
      <c r="P367" s="12">
        <f>IFERROR(VLOOKUP(L367,'yield-curve-rates-1990-2021'!A:B,2,0),P366)</f>
        <v>0</v>
      </c>
      <c r="Q367" s="12">
        <f>IFERROR(IF(VLOOKUP(L367,'DX-Y.NYB'!A:E,5,0)="null",Q366,VLOOKUP(L367,'DX-Y.NYB'!A:E,5,0)),Q366)</f>
        <v>102.199997</v>
      </c>
      <c r="R367" s="12">
        <f>IFERROR(VLOOKUP(L367,UNRATE!A:B,2,0),R366)</f>
        <v>4.0999999999999996</v>
      </c>
      <c r="S367" s="12">
        <f>IFERROR(VLOOKUP(L367,' All Em Total Nonfarm'!A:B,2,0),S366)</f>
        <v>130466</v>
      </c>
      <c r="T367" s="12">
        <f>IFERROR(VLOOKUP(L367,fredgraph!A:B,2,0),T366)</f>
        <v>2.6203500000000002</v>
      </c>
      <c r="U367" s="12">
        <f>IFERROR(VLOOKUP(L367,FEDFUNDS!A:B,2,0),U366)</f>
        <v>5.42</v>
      </c>
      <c r="V367" s="12"/>
      <c r="W367" s="12"/>
      <c r="X367" s="12"/>
    </row>
    <row r="368" spans="1:24" x14ac:dyDescent="0.25">
      <c r="A368" s="1" t="str">
        <f>TEXT(L368,"MM/DD/YYYY")</f>
        <v>01/31/2000</v>
      </c>
      <c r="B368" s="9">
        <v>135.8125</v>
      </c>
      <c r="C368" s="9">
        <v>144</v>
      </c>
      <c r="D368" s="9">
        <v>135</v>
      </c>
      <c r="E368" s="9">
        <v>93.445251464843693</v>
      </c>
      <c r="F368" s="10">
        <v>38317400</v>
      </c>
      <c r="G368">
        <f>MONTH(L368)</f>
        <v>1</v>
      </c>
      <c r="H368">
        <f>DAY(L368)</f>
        <v>31</v>
      </c>
      <c r="I368">
        <f>YEAR(L368)</f>
        <v>2000</v>
      </c>
      <c r="J368" t="str">
        <f>VLOOKUP(L368,Convert!D:G,4,0)</f>
        <v>2000Q1</v>
      </c>
      <c r="K368">
        <f>VLOOKUP(J368,GDP_Change!$E$9:$F$311,2,0)</f>
        <v>4.2</v>
      </c>
      <c r="L368" s="1">
        <v>36556</v>
      </c>
      <c r="M368" s="9">
        <v>142.59375</v>
      </c>
      <c r="N368" s="11">
        <f>VLOOKUP(J368,GDP!$E$9:$H$312,4,0)</f>
        <v>1.0302822165208836E-2</v>
      </c>
      <c r="O368">
        <f>VLOOKUP(J368,GDP!$E$9:$F$312,2,0)</f>
        <v>10002.200000000001</v>
      </c>
      <c r="P368" s="12">
        <f>IFERROR(VLOOKUP(L368,'yield-curve-rates-1990-2021'!A:B,2,0),P367)</f>
        <v>0</v>
      </c>
      <c r="Q368" s="12">
        <f>IFERROR(IF(VLOOKUP(L368,'DX-Y.NYB'!A:E,5,0)="null",Q367,VLOOKUP(L368,'DX-Y.NYB'!A:E,5,0)),Q367)</f>
        <v>105.129997</v>
      </c>
      <c r="R368" s="12">
        <f>IFERROR(VLOOKUP(L368,UNRATE!A:B,2,0),R367)</f>
        <v>4.0999999999999996</v>
      </c>
      <c r="S368" s="12">
        <f>IFERROR(VLOOKUP(L368,' All Em Total Nonfarm'!A:B,2,0),S367)</f>
        <v>130466</v>
      </c>
      <c r="T368" s="12">
        <f>IFERROR(VLOOKUP(L368,fredgraph!A:B,2,0),T367)</f>
        <v>2.6203500000000002</v>
      </c>
      <c r="U368" s="12">
        <f>IFERROR(VLOOKUP(L368,FEDFUNDS!A:B,2,0),U367)</f>
        <v>5.42</v>
      </c>
      <c r="V368" s="12"/>
      <c r="W368" s="12"/>
      <c r="X368" s="12"/>
    </row>
    <row r="369" spans="1:24" x14ac:dyDescent="0.25">
      <c r="A369" s="1" t="str">
        <f>TEXT(L369,"MM/DD/YYYY")</f>
        <v>02/07/2000</v>
      </c>
      <c r="B369" s="9">
        <v>142.5625</v>
      </c>
      <c r="C369" s="9">
        <v>144.5625</v>
      </c>
      <c r="D369" s="9">
        <v>138.03125</v>
      </c>
      <c r="E369" s="9">
        <v>90.885360717773395</v>
      </c>
      <c r="F369" s="10">
        <v>35834100</v>
      </c>
      <c r="G369">
        <f>MONTH(L369)</f>
        <v>2</v>
      </c>
      <c r="H369">
        <f>DAY(L369)</f>
        <v>7</v>
      </c>
      <c r="I369">
        <f>YEAR(L369)</f>
        <v>2000</v>
      </c>
      <c r="J369" t="str">
        <f>VLOOKUP(L369,Convert!D:G,4,0)</f>
        <v>2000Q1</v>
      </c>
      <c r="K369">
        <f>VLOOKUP(J369,GDP_Change!$E$9:$F$311,2,0)</f>
        <v>4.2</v>
      </c>
      <c r="L369" s="1">
        <v>36563</v>
      </c>
      <c r="M369" s="9">
        <v>138.6875</v>
      </c>
      <c r="N369" s="11">
        <f>VLOOKUP(J369,GDP!$E$9:$H$312,4,0)</f>
        <v>1.0302822165208836E-2</v>
      </c>
      <c r="O369">
        <f>VLOOKUP(J369,GDP!$E$9:$F$312,2,0)</f>
        <v>10002.200000000001</v>
      </c>
      <c r="P369" s="12">
        <f>IFERROR(VLOOKUP(L369,'yield-curve-rates-1990-2021'!A:B,2,0),P368)</f>
        <v>0</v>
      </c>
      <c r="Q369" s="12">
        <f>IFERROR(IF(VLOOKUP(L369,'DX-Y.NYB'!A:E,5,0)="null",Q368,VLOOKUP(L369,'DX-Y.NYB'!A:E,5,0)),Q368)</f>
        <v>104.639999</v>
      </c>
      <c r="R369" s="12">
        <f>IFERROR(VLOOKUP(L369,UNRATE!A:B,2,0),R368)</f>
        <v>4.0999999999999996</v>
      </c>
      <c r="S369" s="12">
        <f>IFERROR(VLOOKUP(L369,' All Em Total Nonfarm'!A:B,2,0),S368)</f>
        <v>130466</v>
      </c>
      <c r="T369" s="12">
        <f>IFERROR(VLOOKUP(L369,fredgraph!A:B,2,0),T368)</f>
        <v>2.6203500000000002</v>
      </c>
      <c r="U369" s="12">
        <f>IFERROR(VLOOKUP(L369,FEDFUNDS!A:B,2,0),U368)</f>
        <v>5.42</v>
      </c>
      <c r="V369" s="12"/>
      <c r="W369" s="12"/>
      <c r="X369" s="12"/>
    </row>
    <row r="370" spans="1:24" x14ac:dyDescent="0.25">
      <c r="A370" s="1" t="str">
        <f>TEXT(L370,"MM/DD/YYYY")</f>
        <v>02/14/2000</v>
      </c>
      <c r="B370" s="9">
        <v>139.78125</v>
      </c>
      <c r="C370" s="9">
        <v>141.21875</v>
      </c>
      <c r="D370" s="9">
        <v>134.625</v>
      </c>
      <c r="E370" s="9">
        <v>88.673614501953097</v>
      </c>
      <c r="F370" s="10">
        <v>45445900</v>
      </c>
      <c r="G370">
        <f>MONTH(L370)</f>
        <v>2</v>
      </c>
      <c r="H370">
        <f>DAY(L370)</f>
        <v>14</v>
      </c>
      <c r="I370">
        <f>YEAR(L370)</f>
        <v>2000</v>
      </c>
      <c r="J370" t="str">
        <f>VLOOKUP(L370,Convert!D:G,4,0)</f>
        <v>2000Q1</v>
      </c>
      <c r="K370">
        <f>VLOOKUP(J370,GDP_Change!$E$9:$F$311,2,0)</f>
        <v>4.2</v>
      </c>
      <c r="L370" s="1">
        <v>36570</v>
      </c>
      <c r="M370" s="9">
        <v>135.3125</v>
      </c>
      <c r="N370" s="11">
        <f>VLOOKUP(J370,GDP!$E$9:$H$312,4,0)</f>
        <v>1.0302822165208836E-2</v>
      </c>
      <c r="O370">
        <f>VLOOKUP(J370,GDP!$E$9:$F$312,2,0)</f>
        <v>10002.200000000001</v>
      </c>
      <c r="P370" s="12">
        <f>IFERROR(VLOOKUP(L370,'yield-curve-rates-1990-2021'!A:B,2,0),P369)</f>
        <v>0</v>
      </c>
      <c r="Q370" s="12">
        <f>IFERROR(IF(VLOOKUP(L370,'DX-Y.NYB'!A:E,5,0)="null",Q369,VLOOKUP(L370,'DX-Y.NYB'!A:E,5,0)),Q369)</f>
        <v>104.720001</v>
      </c>
      <c r="R370" s="12">
        <f>IFERROR(VLOOKUP(L370,UNRATE!A:B,2,0),R369)</f>
        <v>4.0999999999999996</v>
      </c>
      <c r="S370" s="12">
        <f>IFERROR(VLOOKUP(L370,' All Em Total Nonfarm'!A:B,2,0),S369)</f>
        <v>130466</v>
      </c>
      <c r="T370" s="12">
        <f>IFERROR(VLOOKUP(L370,fredgraph!A:B,2,0),T369)</f>
        <v>2.6203500000000002</v>
      </c>
      <c r="U370" s="12">
        <f>IFERROR(VLOOKUP(L370,FEDFUNDS!A:B,2,0),U369)</f>
        <v>5.42</v>
      </c>
      <c r="V370" s="12"/>
      <c r="W370" s="12"/>
      <c r="X370" s="12"/>
    </row>
    <row r="371" spans="1:24" x14ac:dyDescent="0.25">
      <c r="A371" s="1" t="str">
        <f>TEXT(L371,"MM/DD/YYYY")</f>
        <v>02/21/2000</v>
      </c>
      <c r="B371" s="9">
        <v>135.1875</v>
      </c>
      <c r="C371" s="9">
        <v>137.46875</v>
      </c>
      <c r="D371" s="9">
        <v>133.09375</v>
      </c>
      <c r="E371" s="9">
        <v>87.373222351074205</v>
      </c>
      <c r="F371" s="10">
        <v>56469300</v>
      </c>
      <c r="G371">
        <f>MONTH(L371)</f>
        <v>2</v>
      </c>
      <c r="H371">
        <f>DAY(L371)</f>
        <v>21</v>
      </c>
      <c r="I371">
        <f>YEAR(L371)</f>
        <v>2000</v>
      </c>
      <c r="J371" t="str">
        <f>VLOOKUP(L371,Convert!D:G,4,0)</f>
        <v>2000Q1</v>
      </c>
      <c r="K371">
        <f>VLOOKUP(J371,GDP_Change!$E$9:$F$311,2,0)</f>
        <v>4.2</v>
      </c>
      <c r="L371" s="1">
        <v>36577</v>
      </c>
      <c r="M371" s="9">
        <v>133.328125</v>
      </c>
      <c r="N371" s="11">
        <f>VLOOKUP(J371,GDP!$E$9:$H$312,4,0)</f>
        <v>1.0302822165208836E-2</v>
      </c>
      <c r="O371">
        <f>VLOOKUP(J371,GDP!$E$9:$F$312,2,0)</f>
        <v>10002.200000000001</v>
      </c>
      <c r="P371" s="12">
        <f>IFERROR(VLOOKUP(L371,'yield-curve-rates-1990-2021'!A:B,2,0),P370)</f>
        <v>0</v>
      </c>
      <c r="Q371" s="12">
        <f>IFERROR(IF(VLOOKUP(L371,'DX-Y.NYB'!A:E,5,0)="null",Q370,VLOOKUP(L371,'DX-Y.NYB'!A:E,5,0)),Q370)</f>
        <v>104.58000199999999</v>
      </c>
      <c r="R371" s="12">
        <f>IFERROR(VLOOKUP(L371,UNRATE!A:B,2,0),R370)</f>
        <v>4.0999999999999996</v>
      </c>
      <c r="S371" s="12">
        <f>IFERROR(VLOOKUP(L371,' All Em Total Nonfarm'!A:B,2,0),S370)</f>
        <v>130466</v>
      </c>
      <c r="T371" s="12">
        <f>IFERROR(VLOOKUP(L371,fredgraph!A:B,2,0),T370)</f>
        <v>2.6203500000000002</v>
      </c>
      <c r="U371" s="12">
        <f>IFERROR(VLOOKUP(L371,FEDFUNDS!A:B,2,0),U370)</f>
        <v>5.42</v>
      </c>
      <c r="V371" s="12"/>
      <c r="W371" s="12"/>
      <c r="X371" s="12"/>
    </row>
    <row r="372" spans="1:24" x14ac:dyDescent="0.25">
      <c r="A372" s="1" t="str">
        <f>TEXT(L372,"MM/DD/YYYY")</f>
        <v>02/28/2000</v>
      </c>
      <c r="B372" s="9">
        <v>133.375</v>
      </c>
      <c r="C372" s="9">
        <v>141.71875</v>
      </c>
      <c r="D372" s="9">
        <v>132.71875</v>
      </c>
      <c r="E372" s="9">
        <v>92.482749938964801</v>
      </c>
      <c r="F372" s="10">
        <v>48878800</v>
      </c>
      <c r="G372">
        <f>MONTH(L372)</f>
        <v>2</v>
      </c>
      <c r="H372">
        <f>DAY(L372)</f>
        <v>28</v>
      </c>
      <c r="I372">
        <f>YEAR(L372)</f>
        <v>2000</v>
      </c>
      <c r="J372" t="str">
        <f>VLOOKUP(L372,Convert!D:G,4,0)</f>
        <v>2000Q1</v>
      </c>
      <c r="K372">
        <f>VLOOKUP(J372,GDP_Change!$E$9:$F$311,2,0)</f>
        <v>4.2</v>
      </c>
      <c r="L372" s="1">
        <v>36584</v>
      </c>
      <c r="M372" s="9">
        <v>141.125</v>
      </c>
      <c r="N372" s="11">
        <f>VLOOKUP(J372,GDP!$E$9:$H$312,4,0)</f>
        <v>1.0302822165208836E-2</v>
      </c>
      <c r="O372">
        <f>VLOOKUP(J372,GDP!$E$9:$F$312,2,0)</f>
        <v>10002.200000000001</v>
      </c>
      <c r="P372" s="12">
        <f>IFERROR(VLOOKUP(L372,'yield-curve-rates-1990-2021'!A:B,2,0),P371)</f>
        <v>0</v>
      </c>
      <c r="Q372" s="12">
        <f>IFERROR(IF(VLOOKUP(L372,'DX-Y.NYB'!A:E,5,0)="null",Q371,VLOOKUP(L372,'DX-Y.NYB'!A:E,5,0)),Q371)</f>
        <v>105.269997</v>
      </c>
      <c r="R372" s="12">
        <f>IFERROR(VLOOKUP(L372,UNRATE!A:B,2,0),R371)</f>
        <v>4.0999999999999996</v>
      </c>
      <c r="S372" s="12">
        <f>IFERROR(VLOOKUP(L372,' All Em Total Nonfarm'!A:B,2,0),S371)</f>
        <v>130466</v>
      </c>
      <c r="T372" s="12">
        <f>IFERROR(VLOOKUP(L372,fredgraph!A:B,2,0),T371)</f>
        <v>2.6203500000000002</v>
      </c>
      <c r="U372" s="12">
        <f>IFERROR(VLOOKUP(L372,FEDFUNDS!A:B,2,0),U371)</f>
        <v>5.42</v>
      </c>
      <c r="V372" s="12"/>
      <c r="W372" s="12"/>
      <c r="X372" s="12"/>
    </row>
    <row r="373" spans="1:24" x14ac:dyDescent="0.25">
      <c r="A373" s="1" t="str">
        <f>TEXT(L373,"MM/DD/YYYY")</f>
        <v>03/06/2000</v>
      </c>
      <c r="B373" s="9">
        <v>140.8125</v>
      </c>
      <c r="C373" s="9">
        <v>142</v>
      </c>
      <c r="D373" s="9">
        <v>135.03125</v>
      </c>
      <c r="E373" s="9">
        <v>91.827377319335895</v>
      </c>
      <c r="F373" s="10">
        <v>57263100</v>
      </c>
      <c r="G373">
        <f>MONTH(L373)</f>
        <v>3</v>
      </c>
      <c r="H373">
        <f>DAY(L373)</f>
        <v>6</v>
      </c>
      <c r="I373">
        <f>YEAR(L373)</f>
        <v>2000</v>
      </c>
      <c r="J373" t="str">
        <f>VLOOKUP(L373,Convert!D:G,4,0)</f>
        <v>2000Q1</v>
      </c>
      <c r="K373">
        <f>VLOOKUP(J373,GDP_Change!$E$9:$F$311,2,0)</f>
        <v>4.2</v>
      </c>
      <c r="L373" s="1">
        <v>36591</v>
      </c>
      <c r="M373" s="9">
        <v>140.125</v>
      </c>
      <c r="N373" s="11">
        <f>VLOOKUP(J373,GDP!$E$9:$H$312,4,0)</f>
        <v>1.0302822165208836E-2</v>
      </c>
      <c r="O373">
        <f>VLOOKUP(J373,GDP!$E$9:$F$312,2,0)</f>
        <v>10002.200000000001</v>
      </c>
      <c r="P373" s="12">
        <f>IFERROR(VLOOKUP(L373,'yield-curve-rates-1990-2021'!A:B,2,0),P372)</f>
        <v>0</v>
      </c>
      <c r="Q373" s="12">
        <f>IFERROR(IF(VLOOKUP(L373,'DX-Y.NYB'!A:E,5,0)="null",Q372,VLOOKUP(L373,'DX-Y.NYB'!A:E,5,0)),Q372)</f>
        <v>106.160004</v>
      </c>
      <c r="R373" s="12">
        <f>IFERROR(VLOOKUP(L373,UNRATE!A:B,2,0),R372)</f>
        <v>4.0999999999999996</v>
      </c>
      <c r="S373" s="12">
        <f>IFERROR(VLOOKUP(L373,' All Em Total Nonfarm'!A:B,2,0),S372)</f>
        <v>130466</v>
      </c>
      <c r="T373" s="12">
        <f>IFERROR(VLOOKUP(L373,fredgraph!A:B,2,0),T372)</f>
        <v>2.6203500000000002</v>
      </c>
      <c r="U373" s="12">
        <f>IFERROR(VLOOKUP(L373,FEDFUNDS!A:B,2,0),U372)</f>
        <v>5.42</v>
      </c>
      <c r="V373" s="12"/>
      <c r="W373" s="12"/>
      <c r="X373" s="12"/>
    </row>
    <row r="374" spans="1:24" x14ac:dyDescent="0.25">
      <c r="A374" s="1" t="str">
        <f>TEXT(L374,"MM/DD/YYYY")</f>
        <v>03/13/2000</v>
      </c>
      <c r="B374" s="9">
        <v>136.6875</v>
      </c>
      <c r="C374" s="9">
        <v>148</v>
      </c>
      <c r="D374" s="9">
        <v>135.6875</v>
      </c>
      <c r="E374" s="9">
        <v>96.291809082031193</v>
      </c>
      <c r="F374" s="10">
        <v>64979500</v>
      </c>
      <c r="G374">
        <f>MONTH(L374)</f>
        <v>3</v>
      </c>
      <c r="H374">
        <f>DAY(L374)</f>
        <v>13</v>
      </c>
      <c r="I374">
        <f>YEAR(L374)</f>
        <v>2000</v>
      </c>
      <c r="J374" t="str">
        <f>VLOOKUP(L374,Convert!D:G,4,0)</f>
        <v>2000Q1</v>
      </c>
      <c r="K374">
        <f>VLOOKUP(J374,GDP_Change!$E$9:$F$311,2,0)</f>
        <v>4.2</v>
      </c>
      <c r="L374" s="1">
        <v>36598</v>
      </c>
      <c r="M374" s="9">
        <v>146.9375</v>
      </c>
      <c r="N374" s="11">
        <f>VLOOKUP(J374,GDP!$E$9:$H$312,4,0)</f>
        <v>1.0302822165208836E-2</v>
      </c>
      <c r="O374">
        <f>VLOOKUP(J374,GDP!$E$9:$F$312,2,0)</f>
        <v>10002.200000000001</v>
      </c>
      <c r="P374" s="12">
        <f>IFERROR(VLOOKUP(L374,'yield-curve-rates-1990-2021'!A:B,2,0),P373)</f>
        <v>0</v>
      </c>
      <c r="Q374" s="12">
        <f>IFERROR(IF(VLOOKUP(L374,'DX-Y.NYB'!A:E,5,0)="null",Q373,VLOOKUP(L374,'DX-Y.NYB'!A:E,5,0)),Q373)</f>
        <v>105.5</v>
      </c>
      <c r="R374" s="12">
        <f>IFERROR(VLOOKUP(L374,UNRATE!A:B,2,0),R373)</f>
        <v>4.0999999999999996</v>
      </c>
      <c r="S374" s="12">
        <f>IFERROR(VLOOKUP(L374,' All Em Total Nonfarm'!A:B,2,0),S373)</f>
        <v>130466</v>
      </c>
      <c r="T374" s="12">
        <f>IFERROR(VLOOKUP(L374,fredgraph!A:B,2,0),T373)</f>
        <v>2.6203500000000002</v>
      </c>
      <c r="U374" s="12">
        <f>IFERROR(VLOOKUP(L374,FEDFUNDS!A:B,2,0),U373)</f>
        <v>5.42</v>
      </c>
      <c r="V374" s="12"/>
      <c r="W374" s="12"/>
      <c r="X374" s="12"/>
    </row>
    <row r="375" spans="1:24" x14ac:dyDescent="0.25">
      <c r="A375" s="1" t="str">
        <f>TEXT(L375,"MM/DD/YYYY")</f>
        <v>03/20/2000</v>
      </c>
      <c r="B375" s="9">
        <v>146.875</v>
      </c>
      <c r="C375" s="9">
        <v>155.75</v>
      </c>
      <c r="D375" s="9">
        <v>144.5</v>
      </c>
      <c r="E375" s="9">
        <v>100.889099121093</v>
      </c>
      <c r="F375" s="10">
        <v>57492300</v>
      </c>
      <c r="G375">
        <f>MONTH(L375)</f>
        <v>3</v>
      </c>
      <c r="H375">
        <f>DAY(L375)</f>
        <v>20</v>
      </c>
      <c r="I375">
        <f>YEAR(L375)</f>
        <v>2000</v>
      </c>
      <c r="J375" t="str">
        <f>VLOOKUP(L375,Convert!D:G,4,0)</f>
        <v>2000Q1</v>
      </c>
      <c r="K375">
        <f>VLOOKUP(J375,GDP_Change!$E$9:$F$311,2,0)</f>
        <v>4.2</v>
      </c>
      <c r="L375" s="1">
        <v>36605</v>
      </c>
      <c r="M375" s="9">
        <v>153.5625</v>
      </c>
      <c r="N375" s="11">
        <f>VLOOKUP(J375,GDP!$E$9:$H$312,4,0)</f>
        <v>1.0302822165208836E-2</v>
      </c>
      <c r="O375">
        <f>VLOOKUP(J375,GDP!$E$9:$F$312,2,0)</f>
        <v>10002.200000000001</v>
      </c>
      <c r="P375" s="12">
        <f>IFERROR(VLOOKUP(L375,'yield-curve-rates-1990-2021'!A:B,2,0),P374)</f>
        <v>0</v>
      </c>
      <c r="Q375" s="12">
        <f>IFERROR(IF(VLOOKUP(L375,'DX-Y.NYB'!A:E,5,0)="null",Q374,VLOOKUP(L375,'DX-Y.NYB'!A:E,5,0)),Q374)</f>
        <v>105.150002</v>
      </c>
      <c r="R375" s="12">
        <f>IFERROR(VLOOKUP(L375,UNRATE!A:B,2,0),R374)</f>
        <v>4.0999999999999996</v>
      </c>
      <c r="S375" s="12">
        <f>IFERROR(VLOOKUP(L375,' All Em Total Nonfarm'!A:B,2,0),S374)</f>
        <v>130466</v>
      </c>
      <c r="T375" s="12">
        <f>IFERROR(VLOOKUP(L375,fredgraph!A:B,2,0),T374)</f>
        <v>2.6203500000000002</v>
      </c>
      <c r="U375" s="12">
        <f>IFERROR(VLOOKUP(L375,FEDFUNDS!A:B,2,0),U374)</f>
        <v>5.42</v>
      </c>
      <c r="V375" s="12"/>
      <c r="W375" s="12"/>
      <c r="X375" s="12"/>
    </row>
    <row r="376" spans="1:24" x14ac:dyDescent="0.25">
      <c r="A376" s="1" t="str">
        <f>TEXT(L376,"MM/DD/YYYY")</f>
        <v>03/27/2000</v>
      </c>
      <c r="B376" s="9">
        <v>153.375</v>
      </c>
      <c r="C376" s="9">
        <v>153.78125</v>
      </c>
      <c r="D376" s="9">
        <v>147.125</v>
      </c>
      <c r="E376" s="9">
        <v>98.794921875</v>
      </c>
      <c r="F376" s="10">
        <v>40621500</v>
      </c>
      <c r="G376">
        <f>MONTH(L376)</f>
        <v>3</v>
      </c>
      <c r="H376">
        <f>DAY(L376)</f>
        <v>27</v>
      </c>
      <c r="I376">
        <f>YEAR(L376)</f>
        <v>2000</v>
      </c>
      <c r="J376" t="str">
        <f>VLOOKUP(L376,Convert!D:G,4,0)</f>
        <v>2000Q1</v>
      </c>
      <c r="K376">
        <f>VLOOKUP(J376,GDP_Change!$E$9:$F$311,2,0)</f>
        <v>4.2</v>
      </c>
      <c r="L376" s="1">
        <v>36612</v>
      </c>
      <c r="M376" s="9">
        <v>150.375</v>
      </c>
      <c r="N376" s="11">
        <f>VLOOKUP(J376,GDP!$E$9:$H$312,4,0)</f>
        <v>1.0302822165208836E-2</v>
      </c>
      <c r="O376">
        <f>VLOOKUP(J376,GDP!$E$9:$F$312,2,0)</f>
        <v>10002.200000000001</v>
      </c>
      <c r="P376" s="12">
        <f>IFERROR(VLOOKUP(L376,'yield-curve-rates-1990-2021'!A:B,2,0),P375)</f>
        <v>0</v>
      </c>
      <c r="Q376" s="12">
        <f>IFERROR(IF(VLOOKUP(L376,'DX-Y.NYB'!A:E,5,0)="null",Q375,VLOOKUP(L376,'DX-Y.NYB'!A:E,5,0)),Q375)</f>
        <v>105.449997</v>
      </c>
      <c r="R376" s="12">
        <f>IFERROR(VLOOKUP(L376,UNRATE!A:B,2,0),R375)</f>
        <v>4.0999999999999996</v>
      </c>
      <c r="S376" s="12">
        <f>IFERROR(VLOOKUP(L376,' All Em Total Nonfarm'!A:B,2,0),S375)</f>
        <v>130466</v>
      </c>
      <c r="T376" s="12">
        <f>IFERROR(VLOOKUP(L376,fredgraph!A:B,2,0),T375)</f>
        <v>2.6203500000000002</v>
      </c>
      <c r="U376" s="12">
        <f>IFERROR(VLOOKUP(L376,FEDFUNDS!A:B,2,0),U375)</f>
        <v>5.42</v>
      </c>
      <c r="V376" s="12"/>
      <c r="W376" s="12"/>
      <c r="X376" s="12"/>
    </row>
    <row r="377" spans="1:24" x14ac:dyDescent="0.25">
      <c r="A377" s="1" t="str">
        <f>TEXT(L377,"MM/DD/YYYY")</f>
        <v>04/03/2000</v>
      </c>
      <c r="B377" s="9">
        <v>150.125</v>
      </c>
      <c r="C377" s="9">
        <v>153</v>
      </c>
      <c r="D377" s="9">
        <v>141.390625</v>
      </c>
      <c r="E377" s="9">
        <v>99.492980957031193</v>
      </c>
      <c r="F377" s="10">
        <v>48883000</v>
      </c>
      <c r="G377">
        <f>MONTH(L377)</f>
        <v>4</v>
      </c>
      <c r="H377">
        <f>DAY(L377)</f>
        <v>3</v>
      </c>
      <c r="I377">
        <f>YEAR(L377)</f>
        <v>2000</v>
      </c>
      <c r="J377" t="str">
        <f>VLOOKUP(L377,Convert!D:G,4,0)</f>
        <v>2000Q2</v>
      </c>
      <c r="K377">
        <f>VLOOKUP(J377,GDP_Change!$E$9:$F$311,2,0)</f>
        <v>10.199999999999999</v>
      </c>
      <c r="L377" s="1">
        <v>36619</v>
      </c>
      <c r="M377" s="9">
        <v>151.4375</v>
      </c>
      <c r="N377" s="11">
        <f>VLOOKUP(J377,GDP!$E$9:$H$312,4,0)</f>
        <v>2.4544600187958565E-2</v>
      </c>
      <c r="O377">
        <f>VLOOKUP(J377,GDP!$E$9:$F$312,2,0)</f>
        <v>10247.700000000001</v>
      </c>
      <c r="P377" s="12">
        <f>IFERROR(VLOOKUP(L377,'yield-curve-rates-1990-2021'!A:B,2,0),P376)</f>
        <v>0</v>
      </c>
      <c r="Q377" s="12">
        <f>IFERROR(IF(VLOOKUP(L377,'DX-Y.NYB'!A:E,5,0)="null",Q376,VLOOKUP(L377,'DX-Y.NYB'!A:E,5,0)),Q376)</f>
        <v>105.540001</v>
      </c>
      <c r="R377" s="12">
        <f>IFERROR(VLOOKUP(L377,UNRATE!A:B,2,0),R376)</f>
        <v>4.0999999999999996</v>
      </c>
      <c r="S377" s="12">
        <f>IFERROR(VLOOKUP(L377,' All Em Total Nonfarm'!A:B,2,0),S376)</f>
        <v>130466</v>
      </c>
      <c r="T377" s="12">
        <f>IFERROR(VLOOKUP(L377,fredgraph!A:B,2,0),T376)</f>
        <v>2.6203500000000002</v>
      </c>
      <c r="U377" s="12">
        <f>IFERROR(VLOOKUP(L377,FEDFUNDS!A:B,2,0),U376)</f>
        <v>5.42</v>
      </c>
      <c r="V377" s="12"/>
      <c r="W377" s="12"/>
      <c r="X377" s="12"/>
    </row>
    <row r="378" spans="1:24" x14ac:dyDescent="0.25">
      <c r="A378" s="1" t="str">
        <f>TEXT(L378,"MM/DD/YYYY")</f>
        <v>04/10/2000</v>
      </c>
      <c r="B378" s="9">
        <v>151.75</v>
      </c>
      <c r="C378" s="9">
        <v>153.109375</v>
      </c>
      <c r="D378" s="9">
        <v>133.5</v>
      </c>
      <c r="E378" s="9">
        <v>89.350700378417898</v>
      </c>
      <c r="F378" s="10">
        <v>71239600</v>
      </c>
      <c r="G378">
        <f>MONTH(L378)</f>
        <v>4</v>
      </c>
      <c r="H378">
        <f>DAY(L378)</f>
        <v>10</v>
      </c>
      <c r="I378">
        <f>YEAR(L378)</f>
        <v>2000</v>
      </c>
      <c r="J378" t="str">
        <f>VLOOKUP(L378,Convert!D:G,4,0)</f>
        <v>2000Q2</v>
      </c>
      <c r="K378">
        <f>VLOOKUP(J378,GDP_Change!$E$9:$F$311,2,0)</f>
        <v>10.199999999999999</v>
      </c>
      <c r="L378" s="1">
        <v>36626</v>
      </c>
      <c r="M378" s="9">
        <v>136</v>
      </c>
      <c r="N378" s="11">
        <f>VLOOKUP(J378,GDP!$E$9:$H$312,4,0)</f>
        <v>2.4544600187958565E-2</v>
      </c>
      <c r="O378">
        <f>VLOOKUP(J378,GDP!$E$9:$F$312,2,0)</f>
        <v>10247.700000000001</v>
      </c>
      <c r="P378" s="12">
        <f>IFERROR(VLOOKUP(L378,'yield-curve-rates-1990-2021'!A:B,2,0),P377)</f>
        <v>0</v>
      </c>
      <c r="Q378" s="12">
        <f>IFERROR(IF(VLOOKUP(L378,'DX-Y.NYB'!A:E,5,0)="null",Q377,VLOOKUP(L378,'DX-Y.NYB'!A:E,5,0)),Q377)</f>
        <v>105.68</v>
      </c>
      <c r="R378" s="12">
        <f>IFERROR(VLOOKUP(L378,UNRATE!A:B,2,0),R377)</f>
        <v>4.0999999999999996</v>
      </c>
      <c r="S378" s="12">
        <f>IFERROR(VLOOKUP(L378,' All Em Total Nonfarm'!A:B,2,0),S377)</f>
        <v>130466</v>
      </c>
      <c r="T378" s="12">
        <f>IFERROR(VLOOKUP(L378,fredgraph!A:B,2,0),T377)</f>
        <v>2.6203500000000002</v>
      </c>
      <c r="U378" s="12">
        <f>IFERROR(VLOOKUP(L378,FEDFUNDS!A:B,2,0),U377)</f>
        <v>5.42</v>
      </c>
      <c r="V378" s="12"/>
      <c r="W378" s="12"/>
      <c r="X378" s="12"/>
    </row>
    <row r="379" spans="1:24" x14ac:dyDescent="0.25">
      <c r="A379" s="1" t="str">
        <f>TEXT(L379,"MM/DD/YYYY")</f>
        <v>04/17/2000</v>
      </c>
      <c r="B379" s="9">
        <v>135.1875</v>
      </c>
      <c r="C379" s="9">
        <v>145.125</v>
      </c>
      <c r="D379" s="9">
        <v>134.6875</v>
      </c>
      <c r="E379" s="9">
        <v>94.483406066894503</v>
      </c>
      <c r="F379" s="10">
        <v>50078700</v>
      </c>
      <c r="G379">
        <f>MONTH(L379)</f>
        <v>4</v>
      </c>
      <c r="H379">
        <f>DAY(L379)</f>
        <v>17</v>
      </c>
      <c r="I379">
        <f>YEAR(L379)</f>
        <v>2000</v>
      </c>
      <c r="J379" t="str">
        <f>VLOOKUP(L379,Convert!D:G,4,0)</f>
        <v>2000Q2</v>
      </c>
      <c r="K379">
        <f>VLOOKUP(J379,GDP_Change!$E$9:$F$311,2,0)</f>
        <v>10.199999999999999</v>
      </c>
      <c r="L379" s="1">
        <v>36633</v>
      </c>
      <c r="M379" s="9">
        <v>143.8125</v>
      </c>
      <c r="N379" s="11">
        <f>VLOOKUP(J379,GDP!$E$9:$H$312,4,0)</f>
        <v>2.4544600187958565E-2</v>
      </c>
      <c r="O379">
        <f>VLOOKUP(J379,GDP!$E$9:$F$312,2,0)</f>
        <v>10247.700000000001</v>
      </c>
      <c r="P379" s="12">
        <f>IFERROR(VLOOKUP(L379,'yield-curve-rates-1990-2021'!A:B,2,0),P378)</f>
        <v>0</v>
      </c>
      <c r="Q379" s="12">
        <f>IFERROR(IF(VLOOKUP(L379,'DX-Y.NYB'!A:E,5,0)="null",Q378,VLOOKUP(L379,'DX-Y.NYB'!A:E,5,0)),Q378)</f>
        <v>106.129997</v>
      </c>
      <c r="R379" s="12">
        <f>IFERROR(VLOOKUP(L379,UNRATE!A:B,2,0),R378)</f>
        <v>4.0999999999999996</v>
      </c>
      <c r="S379" s="12">
        <f>IFERROR(VLOOKUP(L379,' All Em Total Nonfarm'!A:B,2,0),S378)</f>
        <v>130466</v>
      </c>
      <c r="T379" s="12">
        <f>IFERROR(VLOOKUP(L379,fredgraph!A:B,2,0),T378)</f>
        <v>2.6203500000000002</v>
      </c>
      <c r="U379" s="12">
        <f>IFERROR(VLOOKUP(L379,FEDFUNDS!A:B,2,0),U378)</f>
        <v>5.42</v>
      </c>
      <c r="V379" s="12"/>
      <c r="W379" s="12"/>
      <c r="X379" s="12"/>
    </row>
    <row r="380" spans="1:24" x14ac:dyDescent="0.25">
      <c r="A380" s="1" t="str">
        <f>TEXT(L380,"MM/DD/YYYY")</f>
        <v>04/24/2000</v>
      </c>
      <c r="B380" s="9">
        <v>141.5</v>
      </c>
      <c r="C380" s="9">
        <v>148.75</v>
      </c>
      <c r="D380" s="9">
        <v>140.5</v>
      </c>
      <c r="E380" s="9">
        <v>95.3251953125</v>
      </c>
      <c r="F380" s="10">
        <v>59044900</v>
      </c>
      <c r="G380">
        <f>MONTH(L380)</f>
        <v>4</v>
      </c>
      <c r="H380">
        <f>DAY(L380)</f>
        <v>24</v>
      </c>
      <c r="I380">
        <f>YEAR(L380)</f>
        <v>2000</v>
      </c>
      <c r="J380" t="str">
        <f>VLOOKUP(L380,Convert!D:G,4,0)</f>
        <v>2000Q2</v>
      </c>
      <c r="K380">
        <f>VLOOKUP(J380,GDP_Change!$E$9:$F$311,2,0)</f>
        <v>10.199999999999999</v>
      </c>
      <c r="L380" s="1">
        <v>36640</v>
      </c>
      <c r="M380" s="9">
        <v>145.09375</v>
      </c>
      <c r="N380" s="11">
        <f>VLOOKUP(J380,GDP!$E$9:$H$312,4,0)</f>
        <v>2.4544600187958565E-2</v>
      </c>
      <c r="O380">
        <f>VLOOKUP(J380,GDP!$E$9:$F$312,2,0)</f>
        <v>10247.700000000001</v>
      </c>
      <c r="P380" s="12">
        <f>IFERROR(VLOOKUP(L380,'yield-curve-rates-1990-2021'!A:B,2,0),P379)</f>
        <v>0</v>
      </c>
      <c r="Q380" s="12">
        <f>IFERROR(IF(VLOOKUP(L380,'DX-Y.NYB'!A:E,5,0)="null",Q379,VLOOKUP(L380,'DX-Y.NYB'!A:E,5,0)),Q379)</f>
        <v>107.279999</v>
      </c>
      <c r="R380" s="12">
        <f>IFERROR(VLOOKUP(L380,UNRATE!A:B,2,0),R379)</f>
        <v>4.0999999999999996</v>
      </c>
      <c r="S380" s="12">
        <f>IFERROR(VLOOKUP(L380,' All Em Total Nonfarm'!A:B,2,0),S379)</f>
        <v>130466</v>
      </c>
      <c r="T380" s="12">
        <f>IFERROR(VLOOKUP(L380,fredgraph!A:B,2,0),T379)</f>
        <v>2.6203500000000002</v>
      </c>
      <c r="U380" s="12">
        <f>IFERROR(VLOOKUP(L380,FEDFUNDS!A:B,2,0),U379)</f>
        <v>5.42</v>
      </c>
      <c r="V380" s="12"/>
      <c r="W380" s="12"/>
      <c r="X380" s="12"/>
    </row>
    <row r="381" spans="1:24" x14ac:dyDescent="0.25">
      <c r="A381" s="1" t="str">
        <f>TEXT(L381,"MM/DD/YYYY")</f>
        <v>05/01/2000</v>
      </c>
      <c r="B381" s="9">
        <v>146.5625</v>
      </c>
      <c r="C381" s="9">
        <v>148.484375</v>
      </c>
      <c r="D381" s="9">
        <v>139.78125</v>
      </c>
      <c r="E381" s="9">
        <v>94.298652648925696</v>
      </c>
      <c r="F381" s="10">
        <v>43196900</v>
      </c>
      <c r="G381">
        <f>MONTH(L381)</f>
        <v>5</v>
      </c>
      <c r="H381">
        <f>DAY(L381)</f>
        <v>1</v>
      </c>
      <c r="I381">
        <f>YEAR(L381)</f>
        <v>2000</v>
      </c>
      <c r="J381" t="str">
        <f>VLOOKUP(L381,Convert!D:G,4,0)</f>
        <v>2000Q2</v>
      </c>
      <c r="K381">
        <f>VLOOKUP(J381,GDP_Change!$E$9:$F$311,2,0)</f>
        <v>10.199999999999999</v>
      </c>
      <c r="L381" s="1">
        <v>36647</v>
      </c>
      <c r="M381" s="9">
        <v>143.53125</v>
      </c>
      <c r="N381" s="11">
        <f>VLOOKUP(J381,GDP!$E$9:$H$312,4,0)</f>
        <v>2.4544600187958565E-2</v>
      </c>
      <c r="O381">
        <f>VLOOKUP(J381,GDP!$E$9:$F$312,2,0)</f>
        <v>10247.700000000001</v>
      </c>
      <c r="P381" s="12">
        <f>IFERROR(VLOOKUP(L381,'yield-curve-rates-1990-2021'!A:B,2,0),P380)</f>
        <v>0</v>
      </c>
      <c r="Q381" s="12">
        <f>IFERROR(IF(VLOOKUP(L381,'DX-Y.NYB'!A:E,5,0)="null",Q380,VLOOKUP(L381,'DX-Y.NYB'!A:E,5,0)),Q380)</f>
        <v>109.629997</v>
      </c>
      <c r="R381" s="12">
        <f>IFERROR(VLOOKUP(L381,UNRATE!A:B,2,0),R380)</f>
        <v>4</v>
      </c>
      <c r="S381" s="12">
        <f>IFERROR(VLOOKUP(L381,' All Em Total Nonfarm'!A:B,2,0),S380)</f>
        <v>132106</v>
      </c>
      <c r="T381" s="12">
        <f>IFERROR(VLOOKUP(L381,fredgraph!A:B,2,0),T380)</f>
        <v>3.13253</v>
      </c>
      <c r="U381" s="12">
        <f>IFERROR(VLOOKUP(L381,FEDFUNDS!A:B,2,0),U380)</f>
        <v>6.27</v>
      </c>
      <c r="V381" s="12"/>
      <c r="W381" s="12"/>
      <c r="X381" s="12"/>
    </row>
    <row r="382" spans="1:24" x14ac:dyDescent="0.25">
      <c r="A382" s="1" t="str">
        <f>TEXT(L382,"MM/DD/YYYY")</f>
        <v>05/08/2000</v>
      </c>
      <c r="B382" s="9">
        <v>142.75</v>
      </c>
      <c r="C382" s="9">
        <v>143.46875</v>
      </c>
      <c r="D382" s="9">
        <v>137.75</v>
      </c>
      <c r="E382" s="9">
        <v>93.826454162597599</v>
      </c>
      <c r="F382" s="10">
        <v>34030200</v>
      </c>
      <c r="G382">
        <f>MONTH(L382)</f>
        <v>5</v>
      </c>
      <c r="H382">
        <f>DAY(L382)</f>
        <v>8</v>
      </c>
      <c r="I382">
        <f>YEAR(L382)</f>
        <v>2000</v>
      </c>
      <c r="J382" t="str">
        <f>VLOOKUP(L382,Convert!D:G,4,0)</f>
        <v>2000Q2</v>
      </c>
      <c r="K382">
        <f>VLOOKUP(J382,GDP_Change!$E$9:$F$311,2,0)</f>
        <v>10.199999999999999</v>
      </c>
      <c r="L382" s="1">
        <v>36654</v>
      </c>
      <c r="M382" s="9">
        <v>142.8125</v>
      </c>
      <c r="N382" s="11">
        <f>VLOOKUP(J382,GDP!$E$9:$H$312,4,0)</f>
        <v>2.4544600187958565E-2</v>
      </c>
      <c r="O382">
        <f>VLOOKUP(J382,GDP!$E$9:$F$312,2,0)</f>
        <v>10247.700000000001</v>
      </c>
      <c r="P382" s="12">
        <f>IFERROR(VLOOKUP(L382,'yield-curve-rates-1990-2021'!A:B,2,0),P381)</f>
        <v>0</v>
      </c>
      <c r="Q382" s="12">
        <f>IFERROR(IF(VLOOKUP(L382,'DX-Y.NYB'!A:E,5,0)="null",Q381,VLOOKUP(L382,'DX-Y.NYB'!A:E,5,0)),Q381)</f>
        <v>111.449997</v>
      </c>
      <c r="R382" s="12">
        <f>IFERROR(VLOOKUP(L382,UNRATE!A:B,2,0),R381)</f>
        <v>4</v>
      </c>
      <c r="S382" s="12">
        <f>IFERROR(VLOOKUP(L382,' All Em Total Nonfarm'!A:B,2,0),S381)</f>
        <v>132106</v>
      </c>
      <c r="T382" s="12">
        <f>IFERROR(VLOOKUP(L382,fredgraph!A:B,2,0),T381)</f>
        <v>3.13253</v>
      </c>
      <c r="U382" s="12">
        <f>IFERROR(VLOOKUP(L382,FEDFUNDS!A:B,2,0),U381)</f>
        <v>6.27</v>
      </c>
      <c r="V382" s="12"/>
      <c r="W382" s="12"/>
      <c r="X382" s="12"/>
    </row>
    <row r="383" spans="1:24" x14ac:dyDescent="0.25">
      <c r="A383" s="1" t="str">
        <f>TEXT(L383,"MM/DD/YYYY")</f>
        <v>05/15/2000</v>
      </c>
      <c r="B383" s="9">
        <v>142.75</v>
      </c>
      <c r="C383" s="9">
        <v>147.71875</v>
      </c>
      <c r="D383" s="9">
        <v>140.40625</v>
      </c>
      <c r="E383" s="9">
        <v>92.717796325683594</v>
      </c>
      <c r="F383" s="10">
        <v>29384700</v>
      </c>
      <c r="G383">
        <f>MONTH(L383)</f>
        <v>5</v>
      </c>
      <c r="H383">
        <f>DAY(L383)</f>
        <v>15</v>
      </c>
      <c r="I383">
        <f>YEAR(L383)</f>
        <v>2000</v>
      </c>
      <c r="J383" t="str">
        <f>VLOOKUP(L383,Convert!D:G,4,0)</f>
        <v>2000Q2</v>
      </c>
      <c r="K383">
        <f>VLOOKUP(J383,GDP_Change!$E$9:$F$311,2,0)</f>
        <v>10.199999999999999</v>
      </c>
      <c r="L383" s="1">
        <v>36661</v>
      </c>
      <c r="M383" s="9">
        <v>141.125</v>
      </c>
      <c r="N383" s="11">
        <f>VLOOKUP(J383,GDP!$E$9:$H$312,4,0)</f>
        <v>2.4544600187958565E-2</v>
      </c>
      <c r="O383">
        <f>VLOOKUP(J383,GDP!$E$9:$F$312,2,0)</f>
        <v>10247.700000000001</v>
      </c>
      <c r="P383" s="12">
        <f>IFERROR(VLOOKUP(L383,'yield-curve-rates-1990-2021'!A:B,2,0),P382)</f>
        <v>0</v>
      </c>
      <c r="Q383" s="12">
        <f>IFERROR(IF(VLOOKUP(L383,'DX-Y.NYB'!A:E,5,0)="null",Q382,VLOOKUP(L383,'DX-Y.NYB'!A:E,5,0)),Q382)</f>
        <v>110.55999799999999</v>
      </c>
      <c r="R383" s="12">
        <f>IFERROR(VLOOKUP(L383,UNRATE!A:B,2,0),R382)</f>
        <v>4</v>
      </c>
      <c r="S383" s="12">
        <f>IFERROR(VLOOKUP(L383,' All Em Total Nonfarm'!A:B,2,0),S382)</f>
        <v>132106</v>
      </c>
      <c r="T383" s="12">
        <f>IFERROR(VLOOKUP(L383,fredgraph!A:B,2,0),T382)</f>
        <v>3.13253</v>
      </c>
      <c r="U383" s="12">
        <f>IFERROR(VLOOKUP(L383,FEDFUNDS!A:B,2,0),U382)</f>
        <v>6.27</v>
      </c>
      <c r="V383" s="12"/>
      <c r="W383" s="12"/>
      <c r="X383" s="12"/>
    </row>
    <row r="384" spans="1:24" x14ac:dyDescent="0.25">
      <c r="A384" s="1" t="str">
        <f>TEXT(L384,"MM/DD/YYYY")</f>
        <v>05/22/2000</v>
      </c>
      <c r="B384" s="9">
        <v>141.25</v>
      </c>
      <c r="C384" s="9">
        <v>141.8125</v>
      </c>
      <c r="D384" s="9">
        <v>136.5</v>
      </c>
      <c r="E384" s="9">
        <v>90.664680480957003</v>
      </c>
      <c r="F384" s="10">
        <v>42993000</v>
      </c>
      <c r="G384">
        <f>MONTH(L384)</f>
        <v>5</v>
      </c>
      <c r="H384">
        <f>DAY(L384)</f>
        <v>22</v>
      </c>
      <c r="I384">
        <f>YEAR(L384)</f>
        <v>2000</v>
      </c>
      <c r="J384" t="str">
        <f>VLOOKUP(L384,Convert!D:G,4,0)</f>
        <v>2000Q2</v>
      </c>
      <c r="K384">
        <f>VLOOKUP(J384,GDP_Change!$E$9:$F$311,2,0)</f>
        <v>10.199999999999999</v>
      </c>
      <c r="L384" s="1">
        <v>36668</v>
      </c>
      <c r="M384" s="9">
        <v>138</v>
      </c>
      <c r="N384" s="11">
        <f>VLOOKUP(J384,GDP!$E$9:$H$312,4,0)</f>
        <v>2.4544600187958565E-2</v>
      </c>
      <c r="O384">
        <f>VLOOKUP(J384,GDP!$E$9:$F$312,2,0)</f>
        <v>10247.700000000001</v>
      </c>
      <c r="P384" s="12">
        <f>IFERROR(VLOOKUP(L384,'yield-curve-rates-1990-2021'!A:B,2,0),P383)</f>
        <v>0</v>
      </c>
      <c r="Q384" s="12">
        <f>IFERROR(IF(VLOOKUP(L384,'DX-Y.NYB'!A:E,5,0)="null",Q383,VLOOKUP(L384,'DX-Y.NYB'!A:E,5,0)),Q383)</f>
        <v>111.05999799999999</v>
      </c>
      <c r="R384" s="12">
        <f>IFERROR(VLOOKUP(L384,UNRATE!A:B,2,0),R383)</f>
        <v>4</v>
      </c>
      <c r="S384" s="12">
        <f>IFERROR(VLOOKUP(L384,' All Em Total Nonfarm'!A:B,2,0),S383)</f>
        <v>132106</v>
      </c>
      <c r="T384" s="12">
        <f>IFERROR(VLOOKUP(L384,fredgraph!A:B,2,0),T383)</f>
        <v>3.13253</v>
      </c>
      <c r="U384" s="12">
        <f>IFERROR(VLOOKUP(L384,FEDFUNDS!A:B,2,0),U383)</f>
        <v>6.27</v>
      </c>
      <c r="V384" s="12"/>
      <c r="W384" s="12"/>
      <c r="X384" s="12"/>
    </row>
    <row r="385" spans="1:24" x14ac:dyDescent="0.25">
      <c r="A385" s="1" t="str">
        <f>TEXT(L385,"MM/DD/YYYY")</f>
        <v>05/29/2000</v>
      </c>
      <c r="B385" s="9">
        <v>140</v>
      </c>
      <c r="C385" s="9">
        <v>149.09375</v>
      </c>
      <c r="D385" s="9">
        <v>139.46875</v>
      </c>
      <c r="E385" s="9">
        <v>97.131896972656193</v>
      </c>
      <c r="F385" s="10">
        <v>29343000</v>
      </c>
      <c r="G385">
        <f>MONTH(L385)</f>
        <v>5</v>
      </c>
      <c r="H385">
        <f>DAY(L385)</f>
        <v>29</v>
      </c>
      <c r="I385">
        <f>YEAR(L385)</f>
        <v>2000</v>
      </c>
      <c r="J385" t="str">
        <f>VLOOKUP(L385,Convert!D:G,4,0)</f>
        <v>2000Q2</v>
      </c>
      <c r="K385">
        <f>VLOOKUP(J385,GDP_Change!$E$9:$F$311,2,0)</f>
        <v>10.199999999999999</v>
      </c>
      <c r="L385" s="1">
        <v>36675</v>
      </c>
      <c r="M385" s="9">
        <v>147.84375</v>
      </c>
      <c r="N385" s="11">
        <f>VLOOKUP(J385,GDP!$E$9:$H$312,4,0)</f>
        <v>2.4544600187958565E-2</v>
      </c>
      <c r="O385">
        <f>VLOOKUP(J385,GDP!$E$9:$F$312,2,0)</f>
        <v>10247.700000000001</v>
      </c>
      <c r="P385" s="12">
        <f>IFERROR(VLOOKUP(L385,'yield-curve-rates-1990-2021'!A:B,2,0),P384)</f>
        <v>0</v>
      </c>
      <c r="Q385" s="12">
        <f>IFERROR(IF(VLOOKUP(L385,'DX-Y.NYB'!A:E,5,0)="null",Q384,VLOOKUP(L385,'DX-Y.NYB'!A:E,5,0)),Q384)</f>
        <v>111.05999799999999</v>
      </c>
      <c r="R385" s="12">
        <f>IFERROR(VLOOKUP(L385,UNRATE!A:B,2,0),R384)</f>
        <v>4</v>
      </c>
      <c r="S385" s="12">
        <f>IFERROR(VLOOKUP(L385,' All Em Total Nonfarm'!A:B,2,0),S384)</f>
        <v>132106</v>
      </c>
      <c r="T385" s="12">
        <f>IFERROR(VLOOKUP(L385,fredgraph!A:B,2,0),T384)</f>
        <v>3.13253</v>
      </c>
      <c r="U385" s="12">
        <f>IFERROR(VLOOKUP(L385,FEDFUNDS!A:B,2,0),U384)</f>
        <v>6.27</v>
      </c>
      <c r="V385" s="12"/>
      <c r="W385" s="12"/>
      <c r="X385" s="12"/>
    </row>
    <row r="386" spans="1:24" x14ac:dyDescent="0.25">
      <c r="A386" s="1" t="str">
        <f>TEXT(L386,"MM/DD/YYYY")</f>
        <v>06/05/2000</v>
      </c>
      <c r="B386" s="9">
        <v>147.46875</v>
      </c>
      <c r="C386" s="9">
        <v>148.21875</v>
      </c>
      <c r="D386" s="9">
        <v>145.625</v>
      </c>
      <c r="E386" s="9">
        <v>96.310653686523395</v>
      </c>
      <c r="F386" s="10">
        <v>25584900</v>
      </c>
      <c r="G386">
        <f>MONTH(L386)</f>
        <v>6</v>
      </c>
      <c r="H386">
        <f>DAY(L386)</f>
        <v>5</v>
      </c>
      <c r="I386">
        <f>YEAR(L386)</f>
        <v>2000</v>
      </c>
      <c r="J386" t="str">
        <f>VLOOKUP(L386,Convert!D:G,4,0)</f>
        <v>2000Q2</v>
      </c>
      <c r="K386">
        <f>VLOOKUP(J386,GDP_Change!$E$9:$F$311,2,0)</f>
        <v>10.199999999999999</v>
      </c>
      <c r="L386" s="1">
        <v>36682</v>
      </c>
      <c r="M386" s="9">
        <v>146.59375</v>
      </c>
      <c r="N386" s="11">
        <f>VLOOKUP(J386,GDP!$E$9:$H$312,4,0)</f>
        <v>2.4544600187958565E-2</v>
      </c>
      <c r="O386">
        <f>VLOOKUP(J386,GDP!$E$9:$F$312,2,0)</f>
        <v>10247.700000000001</v>
      </c>
      <c r="P386" s="12">
        <f>IFERROR(VLOOKUP(L386,'yield-curve-rates-1990-2021'!A:B,2,0),P385)</f>
        <v>0</v>
      </c>
      <c r="Q386" s="12">
        <f>IFERROR(IF(VLOOKUP(L386,'DX-Y.NYB'!A:E,5,0)="null",Q385,VLOOKUP(L386,'DX-Y.NYB'!A:E,5,0)),Q385)</f>
        <v>107.459999</v>
      </c>
      <c r="R386" s="12">
        <f>IFERROR(VLOOKUP(L386,UNRATE!A:B,2,0),R385)</f>
        <v>4</v>
      </c>
      <c r="S386" s="12">
        <f>IFERROR(VLOOKUP(L386,' All Em Total Nonfarm'!A:B,2,0),S385)</f>
        <v>132106</v>
      </c>
      <c r="T386" s="12">
        <f>IFERROR(VLOOKUP(L386,fredgraph!A:B,2,0),T385)</f>
        <v>3.13253</v>
      </c>
      <c r="U386" s="12">
        <f>IFERROR(VLOOKUP(L386,FEDFUNDS!A:B,2,0),U385)</f>
        <v>6.27</v>
      </c>
      <c r="V386" s="12"/>
      <c r="W386" s="12"/>
      <c r="X386" s="12"/>
    </row>
    <row r="387" spans="1:24" x14ac:dyDescent="0.25">
      <c r="A387" s="1" t="str">
        <f>TEXT(L387,"MM/DD/YYYY")</f>
        <v>06/12/2000</v>
      </c>
      <c r="B387" s="9">
        <v>146.96875</v>
      </c>
      <c r="C387" s="9">
        <v>148.875</v>
      </c>
      <c r="D387" s="9">
        <v>144.625</v>
      </c>
      <c r="E387" s="9">
        <v>96.310653686523395</v>
      </c>
      <c r="F387" s="10">
        <v>28107200</v>
      </c>
      <c r="G387">
        <f>MONTH(L387)</f>
        <v>6</v>
      </c>
      <c r="H387">
        <f>DAY(L387)</f>
        <v>12</v>
      </c>
      <c r="I387">
        <f>YEAR(L387)</f>
        <v>2000</v>
      </c>
      <c r="J387" t="str">
        <f>VLOOKUP(L387,Convert!D:G,4,0)</f>
        <v>2000Q2</v>
      </c>
      <c r="K387">
        <f>VLOOKUP(J387,GDP_Change!$E$9:$F$311,2,0)</f>
        <v>10.199999999999999</v>
      </c>
      <c r="L387" s="1">
        <v>36689</v>
      </c>
      <c r="M387" s="9">
        <v>146.59375</v>
      </c>
      <c r="N387" s="11">
        <f>VLOOKUP(J387,GDP!$E$9:$H$312,4,0)</f>
        <v>2.4544600187958565E-2</v>
      </c>
      <c r="O387">
        <f>VLOOKUP(J387,GDP!$E$9:$F$312,2,0)</f>
        <v>10247.700000000001</v>
      </c>
      <c r="P387" s="12">
        <f>IFERROR(VLOOKUP(L387,'yield-curve-rates-1990-2021'!A:B,2,0),P386)</f>
        <v>0</v>
      </c>
      <c r="Q387" s="12">
        <f>IFERROR(IF(VLOOKUP(L387,'DX-Y.NYB'!A:E,5,0)="null",Q386,VLOOKUP(L387,'DX-Y.NYB'!A:E,5,0)),Q386)</f>
        <v>106.970001</v>
      </c>
      <c r="R387" s="12">
        <f>IFERROR(VLOOKUP(L387,UNRATE!A:B,2,0),R386)</f>
        <v>4</v>
      </c>
      <c r="S387" s="12">
        <f>IFERROR(VLOOKUP(L387,' All Em Total Nonfarm'!A:B,2,0),S386)</f>
        <v>132106</v>
      </c>
      <c r="T387" s="12">
        <f>IFERROR(VLOOKUP(L387,fredgraph!A:B,2,0),T386)</f>
        <v>3.13253</v>
      </c>
      <c r="U387" s="12">
        <f>IFERROR(VLOOKUP(L387,FEDFUNDS!A:B,2,0),U386)</f>
        <v>6.27</v>
      </c>
      <c r="V387" s="12"/>
      <c r="W387" s="12"/>
      <c r="X387" s="12"/>
    </row>
    <row r="388" spans="1:24" x14ac:dyDescent="0.25">
      <c r="A388" s="1" t="str">
        <f>TEXT(L388,"MM/DD/YYYY")</f>
        <v>06/19/2000</v>
      </c>
      <c r="B388" s="9">
        <v>146.46875</v>
      </c>
      <c r="C388" s="9">
        <v>149.15625</v>
      </c>
      <c r="D388" s="9">
        <v>143.875</v>
      </c>
      <c r="E388" s="9">
        <v>95.076324462890597</v>
      </c>
      <c r="F388" s="10">
        <v>27055700</v>
      </c>
      <c r="G388">
        <f>MONTH(L388)</f>
        <v>6</v>
      </c>
      <c r="H388">
        <f>DAY(L388)</f>
        <v>19</v>
      </c>
      <c r="I388">
        <f>YEAR(L388)</f>
        <v>2000</v>
      </c>
      <c r="J388" t="str">
        <f>VLOOKUP(L388,Convert!D:G,4,0)</f>
        <v>2000Q2</v>
      </c>
      <c r="K388">
        <f>VLOOKUP(J388,GDP_Change!$E$9:$F$311,2,0)</f>
        <v>10.199999999999999</v>
      </c>
      <c r="L388" s="1">
        <v>36696</v>
      </c>
      <c r="M388" s="9">
        <v>144.375</v>
      </c>
      <c r="N388" s="11">
        <f>VLOOKUP(J388,GDP!$E$9:$H$312,4,0)</f>
        <v>2.4544600187958565E-2</v>
      </c>
      <c r="O388">
        <f>VLOOKUP(J388,GDP!$E$9:$F$312,2,0)</f>
        <v>10247.700000000001</v>
      </c>
      <c r="P388" s="12">
        <f>IFERROR(VLOOKUP(L388,'yield-curve-rates-1990-2021'!A:B,2,0),P387)</f>
        <v>0</v>
      </c>
      <c r="Q388" s="12">
        <f>IFERROR(IF(VLOOKUP(L388,'DX-Y.NYB'!A:E,5,0)="null",Q387,VLOOKUP(L388,'DX-Y.NYB'!A:E,5,0)),Q387)</f>
        <v>106.33000199999999</v>
      </c>
      <c r="R388" s="12">
        <f>IFERROR(VLOOKUP(L388,UNRATE!A:B,2,0),R387)</f>
        <v>4</v>
      </c>
      <c r="S388" s="12">
        <f>IFERROR(VLOOKUP(L388,' All Em Total Nonfarm'!A:B,2,0),S387)</f>
        <v>132106</v>
      </c>
      <c r="T388" s="12">
        <f>IFERROR(VLOOKUP(L388,fredgraph!A:B,2,0),T387)</f>
        <v>3.13253</v>
      </c>
      <c r="U388" s="12">
        <f>IFERROR(VLOOKUP(L388,FEDFUNDS!A:B,2,0),U387)</f>
        <v>6.27</v>
      </c>
      <c r="V388" s="12"/>
      <c r="W388" s="12"/>
      <c r="X388" s="12"/>
    </row>
    <row r="389" spans="1:24" x14ac:dyDescent="0.25">
      <c r="A389" s="1" t="str">
        <f>TEXT(L389,"MM/DD/YYYY")</f>
        <v>06/26/2000</v>
      </c>
      <c r="B389" s="9">
        <v>145.375</v>
      </c>
      <c r="C389" s="9">
        <v>146.984375</v>
      </c>
      <c r="D389" s="9">
        <v>143.515625</v>
      </c>
      <c r="E389" s="9">
        <v>95.673164367675696</v>
      </c>
      <c r="F389" s="10">
        <v>28474400</v>
      </c>
      <c r="G389">
        <f>MONTH(L389)</f>
        <v>6</v>
      </c>
      <c r="H389">
        <f>DAY(L389)</f>
        <v>26</v>
      </c>
      <c r="I389">
        <f>YEAR(L389)</f>
        <v>2000</v>
      </c>
      <c r="J389" t="str">
        <f>VLOOKUP(L389,Convert!D:G,4,0)</f>
        <v>2000Q2</v>
      </c>
      <c r="K389">
        <f>VLOOKUP(J389,GDP_Change!$E$9:$F$311,2,0)</f>
        <v>10.199999999999999</v>
      </c>
      <c r="L389" s="1">
        <v>36703</v>
      </c>
      <c r="M389" s="9">
        <v>145.28125</v>
      </c>
      <c r="N389" s="11">
        <f>VLOOKUP(J389,GDP!$E$9:$H$312,4,0)</f>
        <v>2.4544600187958565E-2</v>
      </c>
      <c r="O389">
        <f>VLOOKUP(J389,GDP!$E$9:$F$312,2,0)</f>
        <v>10247.700000000001</v>
      </c>
      <c r="P389" s="12">
        <f>IFERROR(VLOOKUP(L389,'yield-curve-rates-1990-2021'!A:B,2,0),P388)</f>
        <v>0</v>
      </c>
      <c r="Q389" s="12">
        <f>IFERROR(IF(VLOOKUP(L389,'DX-Y.NYB'!A:E,5,0)="null",Q388,VLOOKUP(L389,'DX-Y.NYB'!A:E,5,0)),Q388)</f>
        <v>108.110001</v>
      </c>
      <c r="R389" s="12">
        <f>IFERROR(VLOOKUP(L389,UNRATE!A:B,2,0),R388)</f>
        <v>4</v>
      </c>
      <c r="S389" s="12">
        <f>IFERROR(VLOOKUP(L389,' All Em Total Nonfarm'!A:B,2,0),S388)</f>
        <v>132106</v>
      </c>
      <c r="T389" s="12">
        <f>IFERROR(VLOOKUP(L389,fredgraph!A:B,2,0),T388)</f>
        <v>3.13253</v>
      </c>
      <c r="U389" s="12">
        <f>IFERROR(VLOOKUP(L389,FEDFUNDS!A:B,2,0),U388)</f>
        <v>6.27</v>
      </c>
      <c r="V389" s="12"/>
      <c r="W389" s="12"/>
      <c r="X389" s="12"/>
    </row>
    <row r="390" spans="1:24" x14ac:dyDescent="0.25">
      <c r="A390" s="1" t="str">
        <f>TEXT(L390,"MM/DD/YYYY")</f>
        <v>07/03/2000</v>
      </c>
      <c r="B390" s="9">
        <v>145.4375</v>
      </c>
      <c r="C390" s="9">
        <v>148.78125</v>
      </c>
      <c r="D390" s="9">
        <v>144.21875</v>
      </c>
      <c r="E390" s="9">
        <v>97.525230407714801</v>
      </c>
      <c r="F390" s="10">
        <v>13182800</v>
      </c>
      <c r="G390">
        <f>MONTH(L390)</f>
        <v>7</v>
      </c>
      <c r="H390">
        <f>DAY(L390)</f>
        <v>3</v>
      </c>
      <c r="I390">
        <f>YEAR(L390)</f>
        <v>2000</v>
      </c>
      <c r="J390" t="str">
        <f>VLOOKUP(L390,Convert!D:G,4,0)</f>
        <v>2000Q3</v>
      </c>
      <c r="K390">
        <f>VLOOKUP(J390,GDP_Change!$E$9:$F$311,2,0)</f>
        <v>2.8</v>
      </c>
      <c r="L390" s="1">
        <v>36710</v>
      </c>
      <c r="M390" s="9">
        <v>148.09375</v>
      </c>
      <c r="N390" s="11">
        <f>VLOOKUP(J390,GDP!$E$9:$H$312,4,0)</f>
        <v>6.8795924939255571E-3</v>
      </c>
      <c r="O390">
        <f>VLOOKUP(J390,GDP!$E$9:$F$312,2,0)</f>
        <v>10318.200000000001</v>
      </c>
      <c r="P390" s="12">
        <f>IFERROR(VLOOKUP(L390,'yield-curve-rates-1990-2021'!A:B,2,0),P389)</f>
        <v>0</v>
      </c>
      <c r="Q390" s="12">
        <f>IFERROR(IF(VLOOKUP(L390,'DX-Y.NYB'!A:E,5,0)="null",Q389,VLOOKUP(L390,'DX-Y.NYB'!A:E,5,0)),Q389)</f>
        <v>107.05999799999999</v>
      </c>
      <c r="R390" s="12">
        <f>IFERROR(VLOOKUP(L390,UNRATE!A:B,2,0),R389)</f>
        <v>4</v>
      </c>
      <c r="S390" s="12">
        <f>IFERROR(VLOOKUP(L390,' All Em Total Nonfarm'!A:B,2,0),S389)</f>
        <v>132106</v>
      </c>
      <c r="T390" s="12">
        <f>IFERROR(VLOOKUP(L390,fredgraph!A:B,2,0),T389)</f>
        <v>3.13253</v>
      </c>
      <c r="U390" s="12">
        <f>IFERROR(VLOOKUP(L390,FEDFUNDS!A:B,2,0),U389)</f>
        <v>6.27</v>
      </c>
      <c r="V390" s="12"/>
      <c r="W390" s="12"/>
      <c r="X390" s="12"/>
    </row>
    <row r="391" spans="1:24" x14ac:dyDescent="0.25">
      <c r="A391" s="1" t="str">
        <f>TEXT(L391,"MM/DD/YYYY")</f>
        <v>07/10/2000</v>
      </c>
      <c r="B391" s="9">
        <v>147.875</v>
      </c>
      <c r="C391" s="9">
        <v>151.25</v>
      </c>
      <c r="D391" s="9">
        <v>147.15625</v>
      </c>
      <c r="E391" s="9">
        <v>99.603698730468693</v>
      </c>
      <c r="F391" s="10">
        <v>24828600</v>
      </c>
      <c r="G391">
        <f>MONTH(L391)</f>
        <v>7</v>
      </c>
      <c r="H391">
        <f>DAY(L391)</f>
        <v>10</v>
      </c>
      <c r="I391">
        <f>YEAR(L391)</f>
        <v>2000</v>
      </c>
      <c r="J391" t="str">
        <f>VLOOKUP(L391,Convert!D:G,4,0)</f>
        <v>2000Q3</v>
      </c>
      <c r="K391">
        <f>VLOOKUP(J391,GDP_Change!$E$9:$F$311,2,0)</f>
        <v>2.8</v>
      </c>
      <c r="L391" s="1">
        <v>36717</v>
      </c>
      <c r="M391" s="9">
        <v>151.25</v>
      </c>
      <c r="N391" s="11">
        <f>VLOOKUP(J391,GDP!$E$9:$H$312,4,0)</f>
        <v>6.8795924939255571E-3</v>
      </c>
      <c r="O391">
        <f>VLOOKUP(J391,GDP!$E$9:$F$312,2,0)</f>
        <v>10318.200000000001</v>
      </c>
      <c r="P391" s="12">
        <f>IFERROR(VLOOKUP(L391,'yield-curve-rates-1990-2021'!A:B,2,0),P390)</f>
        <v>0</v>
      </c>
      <c r="Q391" s="12">
        <f>IFERROR(IF(VLOOKUP(L391,'DX-Y.NYB'!A:E,5,0)="null",Q390,VLOOKUP(L391,'DX-Y.NYB'!A:E,5,0)),Q390)</f>
        <v>107.010002</v>
      </c>
      <c r="R391" s="12">
        <f>IFERROR(VLOOKUP(L391,UNRATE!A:B,2,0),R390)</f>
        <v>4</v>
      </c>
      <c r="S391" s="12">
        <f>IFERROR(VLOOKUP(L391,' All Em Total Nonfarm'!A:B,2,0),S390)</f>
        <v>132106</v>
      </c>
      <c r="T391" s="12">
        <f>IFERROR(VLOOKUP(L391,fredgraph!A:B,2,0),T390)</f>
        <v>3.13253</v>
      </c>
      <c r="U391" s="12">
        <f>IFERROR(VLOOKUP(L391,FEDFUNDS!A:B,2,0),U390)</f>
        <v>6.27</v>
      </c>
      <c r="V391" s="12"/>
      <c r="W391" s="12"/>
      <c r="X391" s="12"/>
    </row>
    <row r="392" spans="1:24" x14ac:dyDescent="0.25">
      <c r="A392" s="1" t="str">
        <f>TEXT(L392,"MM/DD/YYYY")</f>
        <v>07/17/2000</v>
      </c>
      <c r="B392" s="9">
        <v>150.984375</v>
      </c>
      <c r="C392" s="9">
        <v>151.984375</v>
      </c>
      <c r="D392" s="9">
        <v>147.6875</v>
      </c>
      <c r="E392" s="9">
        <v>97.257743835449205</v>
      </c>
      <c r="F392" s="10">
        <v>27173000</v>
      </c>
      <c r="G392">
        <f>MONTH(L392)</f>
        <v>7</v>
      </c>
      <c r="H392">
        <f>DAY(L392)</f>
        <v>17</v>
      </c>
      <c r="I392">
        <f>YEAR(L392)</f>
        <v>2000</v>
      </c>
      <c r="J392" t="str">
        <f>VLOOKUP(L392,Convert!D:G,4,0)</f>
        <v>2000Q3</v>
      </c>
      <c r="K392">
        <f>VLOOKUP(J392,GDP_Change!$E$9:$F$311,2,0)</f>
        <v>2.8</v>
      </c>
      <c r="L392" s="1">
        <v>36724</v>
      </c>
      <c r="M392" s="9">
        <v>147.6875</v>
      </c>
      <c r="N392" s="11">
        <f>VLOOKUP(J392,GDP!$E$9:$H$312,4,0)</f>
        <v>6.8795924939255571E-3</v>
      </c>
      <c r="O392">
        <f>VLOOKUP(J392,GDP!$E$9:$F$312,2,0)</f>
        <v>10318.200000000001</v>
      </c>
      <c r="P392" s="12">
        <f>IFERROR(VLOOKUP(L392,'yield-curve-rates-1990-2021'!A:B,2,0),P391)</f>
        <v>0</v>
      </c>
      <c r="Q392" s="12">
        <f>IFERROR(IF(VLOOKUP(L392,'DX-Y.NYB'!A:E,5,0)="null",Q391,VLOOKUP(L392,'DX-Y.NYB'!A:E,5,0)),Q391)</f>
        <v>108.699997</v>
      </c>
      <c r="R392" s="12">
        <f>IFERROR(VLOOKUP(L392,UNRATE!A:B,2,0),R391)</f>
        <v>4</v>
      </c>
      <c r="S392" s="12">
        <f>IFERROR(VLOOKUP(L392,' All Em Total Nonfarm'!A:B,2,0),S391)</f>
        <v>132106</v>
      </c>
      <c r="T392" s="12">
        <f>IFERROR(VLOOKUP(L392,fredgraph!A:B,2,0),T391)</f>
        <v>3.13253</v>
      </c>
      <c r="U392" s="12">
        <f>IFERROR(VLOOKUP(L392,FEDFUNDS!A:B,2,0),U391)</f>
        <v>6.27</v>
      </c>
      <c r="V392" s="12"/>
      <c r="W392" s="12"/>
      <c r="X392" s="12"/>
    </row>
    <row r="393" spans="1:24" x14ac:dyDescent="0.25">
      <c r="A393" s="1" t="str">
        <f>TEXT(L393,"MM/DD/YYYY")</f>
        <v>07/24/2000</v>
      </c>
      <c r="B393" s="9">
        <v>148.125</v>
      </c>
      <c r="C393" s="9">
        <v>148.859375</v>
      </c>
      <c r="D393" s="9">
        <v>141.515625</v>
      </c>
      <c r="E393" s="9">
        <v>93.574035644531193</v>
      </c>
      <c r="F393" s="10">
        <v>36330200</v>
      </c>
      <c r="G393">
        <f>MONTH(L393)</f>
        <v>7</v>
      </c>
      <c r="H393">
        <f>DAY(L393)</f>
        <v>24</v>
      </c>
      <c r="I393">
        <f>YEAR(L393)</f>
        <v>2000</v>
      </c>
      <c r="J393" t="str">
        <f>VLOOKUP(L393,Convert!D:G,4,0)</f>
        <v>2000Q3</v>
      </c>
      <c r="K393">
        <f>VLOOKUP(J393,GDP_Change!$E$9:$F$311,2,0)</f>
        <v>2.8</v>
      </c>
      <c r="L393" s="1">
        <v>36731</v>
      </c>
      <c r="M393" s="9">
        <v>142.09375</v>
      </c>
      <c r="N393" s="11">
        <f>VLOOKUP(J393,GDP!$E$9:$H$312,4,0)</f>
        <v>6.8795924939255571E-3</v>
      </c>
      <c r="O393">
        <f>VLOOKUP(J393,GDP!$E$9:$F$312,2,0)</f>
        <v>10318.200000000001</v>
      </c>
      <c r="P393" s="12">
        <f>IFERROR(VLOOKUP(L393,'yield-curve-rates-1990-2021'!A:B,2,0),P392)</f>
        <v>0</v>
      </c>
      <c r="Q393" s="12">
        <f>IFERROR(IF(VLOOKUP(L393,'DX-Y.NYB'!A:E,5,0)="null",Q392,VLOOKUP(L393,'DX-Y.NYB'!A:E,5,0)),Q392)</f>
        <v>108.69000200000001</v>
      </c>
      <c r="R393" s="12">
        <f>IFERROR(VLOOKUP(L393,UNRATE!A:B,2,0),R392)</f>
        <v>4</v>
      </c>
      <c r="S393" s="12">
        <f>IFERROR(VLOOKUP(L393,' All Em Total Nonfarm'!A:B,2,0),S392)</f>
        <v>132106</v>
      </c>
      <c r="T393" s="12">
        <f>IFERROR(VLOOKUP(L393,fredgraph!A:B,2,0),T392)</f>
        <v>3.13253</v>
      </c>
      <c r="U393" s="12">
        <f>IFERROR(VLOOKUP(L393,FEDFUNDS!A:B,2,0),U392)</f>
        <v>6.27</v>
      </c>
      <c r="V393" s="12"/>
      <c r="W393" s="12"/>
      <c r="X393" s="12"/>
    </row>
    <row r="394" spans="1:24" x14ac:dyDescent="0.25">
      <c r="A394" s="1" t="str">
        <f>TEXT(L394,"MM/DD/YYYY")</f>
        <v>07/31/2000</v>
      </c>
      <c r="B394" s="9">
        <v>142.9375</v>
      </c>
      <c r="C394" s="9">
        <v>146.71875</v>
      </c>
      <c r="D394" s="9">
        <v>142.0625</v>
      </c>
      <c r="E394" s="9">
        <v>96.393394470214801</v>
      </c>
      <c r="F394" s="10">
        <v>24945600</v>
      </c>
      <c r="G394">
        <f>MONTH(L394)</f>
        <v>7</v>
      </c>
      <c r="H394">
        <f>DAY(L394)</f>
        <v>31</v>
      </c>
      <c r="I394">
        <f>YEAR(L394)</f>
        <v>2000</v>
      </c>
      <c r="J394" t="str">
        <f>VLOOKUP(L394,Convert!D:G,4,0)</f>
        <v>2000Q3</v>
      </c>
      <c r="K394">
        <f>VLOOKUP(J394,GDP_Change!$E$9:$F$311,2,0)</f>
        <v>2.8</v>
      </c>
      <c r="L394" s="1">
        <v>36738</v>
      </c>
      <c r="M394" s="9">
        <v>146.375</v>
      </c>
      <c r="N394" s="11">
        <f>VLOOKUP(J394,GDP!$E$9:$H$312,4,0)</f>
        <v>6.8795924939255571E-3</v>
      </c>
      <c r="O394">
        <f>VLOOKUP(J394,GDP!$E$9:$F$312,2,0)</f>
        <v>10318.200000000001</v>
      </c>
      <c r="P394" s="12">
        <f>IFERROR(VLOOKUP(L394,'yield-curve-rates-1990-2021'!A:B,2,0),P393)</f>
        <v>0</v>
      </c>
      <c r="Q394" s="12">
        <f>IFERROR(IF(VLOOKUP(L394,'DX-Y.NYB'!A:E,5,0)="null",Q393,VLOOKUP(L394,'DX-Y.NYB'!A:E,5,0)),Q393)</f>
        <v>109.57</v>
      </c>
      <c r="R394" s="12">
        <f>IFERROR(VLOOKUP(L394,UNRATE!A:B,2,0),R393)</f>
        <v>4</v>
      </c>
      <c r="S394" s="12">
        <f>IFERROR(VLOOKUP(L394,' All Em Total Nonfarm'!A:B,2,0),S393)</f>
        <v>132106</v>
      </c>
      <c r="T394" s="12">
        <f>IFERROR(VLOOKUP(L394,fredgraph!A:B,2,0),T393)</f>
        <v>3.13253</v>
      </c>
      <c r="U394" s="12">
        <f>IFERROR(VLOOKUP(L394,FEDFUNDS!A:B,2,0),U393)</f>
        <v>6.27</v>
      </c>
      <c r="V394" s="12"/>
      <c r="W394" s="12"/>
      <c r="X394" s="12"/>
    </row>
    <row r="395" spans="1:24" x14ac:dyDescent="0.25">
      <c r="A395" s="1" t="str">
        <f>TEXT(L395,"MM/DD/YYYY")</f>
        <v>08/07/2000</v>
      </c>
      <c r="B395" s="9">
        <v>146.71875</v>
      </c>
      <c r="C395" s="9">
        <v>149.21875</v>
      </c>
      <c r="D395" s="9">
        <v>145.5625</v>
      </c>
      <c r="E395" s="9">
        <v>97.072532653808594</v>
      </c>
      <c r="F395" s="10">
        <v>22485100</v>
      </c>
      <c r="G395">
        <f>MONTH(L395)</f>
        <v>8</v>
      </c>
      <c r="H395">
        <f>DAY(L395)</f>
        <v>7</v>
      </c>
      <c r="I395">
        <f>YEAR(L395)</f>
        <v>2000</v>
      </c>
      <c r="J395" t="str">
        <f>VLOOKUP(L395,Convert!D:G,4,0)</f>
        <v>2000Q3</v>
      </c>
      <c r="K395">
        <f>VLOOKUP(J395,GDP_Change!$E$9:$F$311,2,0)</f>
        <v>2.8</v>
      </c>
      <c r="L395" s="1">
        <v>36745</v>
      </c>
      <c r="M395" s="9">
        <v>147.40625</v>
      </c>
      <c r="N395" s="11">
        <f>VLOOKUP(J395,GDP!$E$9:$H$312,4,0)</f>
        <v>6.8795924939255571E-3</v>
      </c>
      <c r="O395">
        <f>VLOOKUP(J395,GDP!$E$9:$F$312,2,0)</f>
        <v>10318.200000000001</v>
      </c>
      <c r="P395" s="12">
        <f>IFERROR(VLOOKUP(L395,'yield-curve-rates-1990-2021'!A:B,2,0),P394)</f>
        <v>0</v>
      </c>
      <c r="Q395" s="12">
        <f>IFERROR(IF(VLOOKUP(L395,'DX-Y.NYB'!A:E,5,0)="null",Q394,VLOOKUP(L395,'DX-Y.NYB'!A:E,5,0)),Q394)</f>
        <v>110.800003</v>
      </c>
      <c r="R395" s="12">
        <f>IFERROR(VLOOKUP(L395,UNRATE!A:B,2,0),R394)</f>
        <v>4</v>
      </c>
      <c r="S395" s="12">
        <f>IFERROR(VLOOKUP(L395,' All Em Total Nonfarm'!A:B,2,0),S394)</f>
        <v>132106</v>
      </c>
      <c r="T395" s="12">
        <f>IFERROR(VLOOKUP(L395,fredgraph!A:B,2,0),T394)</f>
        <v>3.13253</v>
      </c>
      <c r="U395" s="12">
        <f>IFERROR(VLOOKUP(L395,FEDFUNDS!A:B,2,0),U394)</f>
        <v>6.27</v>
      </c>
      <c r="V395" s="12"/>
      <c r="W395" s="12"/>
      <c r="X395" s="12"/>
    </row>
    <row r="396" spans="1:24" x14ac:dyDescent="0.25">
      <c r="A396" s="1" t="str">
        <f>TEXT(L396,"MM/DD/YYYY")</f>
        <v>08/14/2000</v>
      </c>
      <c r="B396" s="9">
        <v>147.78125</v>
      </c>
      <c r="C396" s="9">
        <v>150.4375</v>
      </c>
      <c r="D396" s="9">
        <v>147.0625</v>
      </c>
      <c r="E396" s="9">
        <v>98.574798583984304</v>
      </c>
      <c r="F396" s="10">
        <v>24001500</v>
      </c>
      <c r="G396">
        <f>MONTH(L396)</f>
        <v>8</v>
      </c>
      <c r="H396">
        <f>DAY(L396)</f>
        <v>14</v>
      </c>
      <c r="I396">
        <f>YEAR(L396)</f>
        <v>2000</v>
      </c>
      <c r="J396" t="str">
        <f>VLOOKUP(L396,Convert!D:G,4,0)</f>
        <v>2000Q3</v>
      </c>
      <c r="K396">
        <f>VLOOKUP(J396,GDP_Change!$E$9:$F$311,2,0)</f>
        <v>2.8</v>
      </c>
      <c r="L396" s="1">
        <v>36752</v>
      </c>
      <c r="M396" s="9">
        <v>149.6875</v>
      </c>
      <c r="N396" s="11">
        <f>VLOOKUP(J396,GDP!$E$9:$H$312,4,0)</f>
        <v>6.8795924939255571E-3</v>
      </c>
      <c r="O396">
        <f>VLOOKUP(J396,GDP!$E$9:$F$312,2,0)</f>
        <v>10318.200000000001</v>
      </c>
      <c r="P396" s="12">
        <f>IFERROR(VLOOKUP(L396,'yield-curve-rates-1990-2021'!A:B,2,0),P395)</f>
        <v>0</v>
      </c>
      <c r="Q396" s="12">
        <f>IFERROR(IF(VLOOKUP(L396,'DX-Y.NYB'!A:E,5,0)="null",Q395,VLOOKUP(L396,'DX-Y.NYB'!A:E,5,0)),Q395)</f>
        <v>111.08000199999999</v>
      </c>
      <c r="R396" s="12">
        <f>IFERROR(VLOOKUP(L396,UNRATE!A:B,2,0),R395)</f>
        <v>4</v>
      </c>
      <c r="S396" s="12">
        <f>IFERROR(VLOOKUP(L396,' All Em Total Nonfarm'!A:B,2,0),S395)</f>
        <v>132106</v>
      </c>
      <c r="T396" s="12">
        <f>IFERROR(VLOOKUP(L396,fredgraph!A:B,2,0),T395)</f>
        <v>3.13253</v>
      </c>
      <c r="U396" s="12">
        <f>IFERROR(VLOOKUP(L396,FEDFUNDS!A:B,2,0),U395)</f>
        <v>6.27</v>
      </c>
      <c r="V396" s="12"/>
      <c r="W396" s="12"/>
      <c r="X396" s="12"/>
    </row>
    <row r="397" spans="1:24" x14ac:dyDescent="0.25">
      <c r="A397" s="1" t="str">
        <f>TEXT(L397,"MM/DD/YYYY")</f>
        <v>08/21/2000</v>
      </c>
      <c r="B397" s="9">
        <v>150.03125</v>
      </c>
      <c r="C397" s="9">
        <v>151.625</v>
      </c>
      <c r="D397" s="9">
        <v>149.28125</v>
      </c>
      <c r="E397" s="9">
        <v>99.603698730468693</v>
      </c>
      <c r="F397" s="10">
        <v>18290300</v>
      </c>
      <c r="G397">
        <f>MONTH(L397)</f>
        <v>8</v>
      </c>
      <c r="H397">
        <f>DAY(L397)</f>
        <v>21</v>
      </c>
      <c r="I397">
        <f>YEAR(L397)</f>
        <v>2000</v>
      </c>
      <c r="J397" t="str">
        <f>VLOOKUP(L397,Convert!D:G,4,0)</f>
        <v>2000Q3</v>
      </c>
      <c r="K397">
        <f>VLOOKUP(J397,GDP_Change!$E$9:$F$311,2,0)</f>
        <v>2.8</v>
      </c>
      <c r="L397" s="1">
        <v>36759</v>
      </c>
      <c r="M397" s="9">
        <v>151.25</v>
      </c>
      <c r="N397" s="11">
        <f>VLOOKUP(J397,GDP!$E$9:$H$312,4,0)</f>
        <v>6.8795924939255571E-3</v>
      </c>
      <c r="O397">
        <f>VLOOKUP(J397,GDP!$E$9:$F$312,2,0)</f>
        <v>10318.200000000001</v>
      </c>
      <c r="P397" s="12">
        <f>IFERROR(VLOOKUP(L397,'yield-curve-rates-1990-2021'!A:B,2,0),P396)</f>
        <v>0</v>
      </c>
      <c r="Q397" s="12">
        <f>IFERROR(IF(VLOOKUP(L397,'DX-Y.NYB'!A:E,5,0)="null",Q396,VLOOKUP(L397,'DX-Y.NYB'!A:E,5,0)),Q396)</f>
        <v>111.459999</v>
      </c>
      <c r="R397" s="12">
        <f>IFERROR(VLOOKUP(L397,UNRATE!A:B,2,0),R396)</f>
        <v>4</v>
      </c>
      <c r="S397" s="12">
        <f>IFERROR(VLOOKUP(L397,' All Em Total Nonfarm'!A:B,2,0),S396)</f>
        <v>132106</v>
      </c>
      <c r="T397" s="12">
        <f>IFERROR(VLOOKUP(L397,fredgraph!A:B,2,0),T396)</f>
        <v>3.13253</v>
      </c>
      <c r="U397" s="12">
        <f>IFERROR(VLOOKUP(L397,FEDFUNDS!A:B,2,0),U396)</f>
        <v>6.27</v>
      </c>
      <c r="V397" s="12"/>
      <c r="W397" s="12"/>
      <c r="X397" s="12"/>
    </row>
    <row r="398" spans="1:24" x14ac:dyDescent="0.25">
      <c r="A398" s="1" t="str">
        <f>TEXT(L398,"MM/DD/YYYY")</f>
        <v>08/28/2000</v>
      </c>
      <c r="B398" s="9">
        <v>151.25</v>
      </c>
      <c r="C398" s="9">
        <v>153.59375</v>
      </c>
      <c r="D398" s="9">
        <v>150.34375</v>
      </c>
      <c r="E398" s="9">
        <v>100.42692565917901</v>
      </c>
      <c r="F398" s="10">
        <v>21099700</v>
      </c>
      <c r="G398">
        <f>MONTH(L398)</f>
        <v>8</v>
      </c>
      <c r="H398">
        <f>DAY(L398)</f>
        <v>28</v>
      </c>
      <c r="I398">
        <f>YEAR(L398)</f>
        <v>2000</v>
      </c>
      <c r="J398" t="str">
        <f>VLOOKUP(L398,Convert!D:G,4,0)</f>
        <v>2000Q3</v>
      </c>
      <c r="K398">
        <f>VLOOKUP(J398,GDP_Change!$E$9:$F$311,2,0)</f>
        <v>2.8</v>
      </c>
      <c r="L398" s="1">
        <v>36766</v>
      </c>
      <c r="M398" s="9">
        <v>152.5</v>
      </c>
      <c r="N398" s="11">
        <f>VLOOKUP(J398,GDP!$E$9:$H$312,4,0)</f>
        <v>6.8795924939255571E-3</v>
      </c>
      <c r="O398">
        <f>VLOOKUP(J398,GDP!$E$9:$F$312,2,0)</f>
        <v>10318.200000000001</v>
      </c>
      <c r="P398" s="12">
        <f>IFERROR(VLOOKUP(L398,'yield-curve-rates-1990-2021'!A:B,2,0),P397)</f>
        <v>0</v>
      </c>
      <c r="Q398" s="12">
        <f>IFERROR(IF(VLOOKUP(L398,'DX-Y.NYB'!A:E,5,0)="null",Q397,VLOOKUP(L398,'DX-Y.NYB'!A:E,5,0)),Q397)</f>
        <v>111.459999</v>
      </c>
      <c r="R398" s="12">
        <f>IFERROR(VLOOKUP(L398,UNRATE!A:B,2,0),R397)</f>
        <v>4</v>
      </c>
      <c r="S398" s="12">
        <f>IFERROR(VLOOKUP(L398,' All Em Total Nonfarm'!A:B,2,0),S397)</f>
        <v>132106</v>
      </c>
      <c r="T398" s="12">
        <f>IFERROR(VLOOKUP(L398,fredgraph!A:B,2,0),T397)</f>
        <v>3.13253</v>
      </c>
      <c r="U398" s="12">
        <f>IFERROR(VLOOKUP(L398,FEDFUNDS!A:B,2,0),U397)</f>
        <v>6.27</v>
      </c>
      <c r="V398" s="12"/>
      <c r="W398" s="12"/>
      <c r="X398" s="12"/>
    </row>
    <row r="399" spans="1:24" x14ac:dyDescent="0.25">
      <c r="A399" s="1" t="str">
        <f>TEXT(L399,"MM/DD/YYYY")</f>
        <v>09/04/2000</v>
      </c>
      <c r="B399" s="9">
        <v>151.875</v>
      </c>
      <c r="C399" s="9">
        <v>152.203125</v>
      </c>
      <c r="D399" s="9">
        <v>149.328125</v>
      </c>
      <c r="E399" s="9">
        <v>98.657142639160099</v>
      </c>
      <c r="F399" s="10">
        <v>15576700</v>
      </c>
      <c r="G399">
        <f>MONTH(L399)</f>
        <v>9</v>
      </c>
      <c r="H399">
        <f>DAY(L399)</f>
        <v>4</v>
      </c>
      <c r="I399">
        <f>YEAR(L399)</f>
        <v>2000</v>
      </c>
      <c r="J399" t="str">
        <f>VLOOKUP(L399,Convert!D:G,4,0)</f>
        <v>2000Q3</v>
      </c>
      <c r="K399">
        <f>VLOOKUP(J399,GDP_Change!$E$9:$F$311,2,0)</f>
        <v>2.8</v>
      </c>
      <c r="L399" s="1">
        <v>36773</v>
      </c>
      <c r="M399" s="9">
        <v>149.8125</v>
      </c>
      <c r="N399" s="11">
        <f>VLOOKUP(J399,GDP!$E$9:$H$312,4,0)</f>
        <v>6.8795924939255571E-3</v>
      </c>
      <c r="O399">
        <f>VLOOKUP(J399,GDP!$E$9:$F$312,2,0)</f>
        <v>10318.200000000001</v>
      </c>
      <c r="P399" s="12">
        <f>IFERROR(VLOOKUP(L399,'yield-curve-rates-1990-2021'!A:B,2,0),P398)</f>
        <v>0</v>
      </c>
      <c r="Q399" s="12">
        <f>IFERROR(IF(VLOOKUP(L399,'DX-Y.NYB'!A:E,5,0)="null",Q398,VLOOKUP(L399,'DX-Y.NYB'!A:E,5,0)),Q398)</f>
        <v>111.459999</v>
      </c>
      <c r="R399" s="12">
        <f>IFERROR(VLOOKUP(L399,UNRATE!A:B,2,0),R398)</f>
        <v>4</v>
      </c>
      <c r="S399" s="12">
        <f>IFERROR(VLOOKUP(L399,' All Em Total Nonfarm'!A:B,2,0),S398)</f>
        <v>132106</v>
      </c>
      <c r="T399" s="12">
        <f>IFERROR(VLOOKUP(L399,fredgraph!A:B,2,0),T398)</f>
        <v>3.13253</v>
      </c>
      <c r="U399" s="12">
        <f>IFERROR(VLOOKUP(L399,FEDFUNDS!A:B,2,0),U398)</f>
        <v>6.27</v>
      </c>
      <c r="V399" s="12"/>
      <c r="W399" s="12"/>
      <c r="X399" s="12"/>
    </row>
    <row r="400" spans="1:24" x14ac:dyDescent="0.25">
      <c r="A400" s="1" t="str">
        <f>TEXT(L400,"MM/DD/YYYY")</f>
        <v>09/11/2000</v>
      </c>
      <c r="B400" s="9">
        <v>149.75</v>
      </c>
      <c r="C400" s="9">
        <v>151.1875</v>
      </c>
      <c r="D400" s="9">
        <v>146</v>
      </c>
      <c r="E400" s="9">
        <v>96.146415710449205</v>
      </c>
      <c r="F400" s="10">
        <v>23881000</v>
      </c>
      <c r="G400">
        <f>MONTH(L400)</f>
        <v>9</v>
      </c>
      <c r="H400">
        <f>DAY(L400)</f>
        <v>11</v>
      </c>
      <c r="I400">
        <f>YEAR(L400)</f>
        <v>2000</v>
      </c>
      <c r="J400" t="str">
        <f>VLOOKUP(L400,Convert!D:G,4,0)</f>
        <v>2000Q3</v>
      </c>
      <c r="K400">
        <f>VLOOKUP(J400,GDP_Change!$E$9:$F$311,2,0)</f>
        <v>2.8</v>
      </c>
      <c r="L400" s="1">
        <v>36780</v>
      </c>
      <c r="M400" s="9">
        <v>146</v>
      </c>
      <c r="N400" s="11">
        <f>VLOOKUP(J400,GDP!$E$9:$H$312,4,0)</f>
        <v>6.8795924939255571E-3</v>
      </c>
      <c r="O400">
        <f>VLOOKUP(J400,GDP!$E$9:$F$312,2,0)</f>
        <v>10318.200000000001</v>
      </c>
      <c r="P400" s="12">
        <f>IFERROR(VLOOKUP(L400,'yield-curve-rates-1990-2021'!A:B,2,0),P399)</f>
        <v>0</v>
      </c>
      <c r="Q400" s="12">
        <f>IFERROR(IF(VLOOKUP(L400,'DX-Y.NYB'!A:E,5,0)="null",Q399,VLOOKUP(L400,'DX-Y.NYB'!A:E,5,0)),Q399)</f>
        <v>115.370003</v>
      </c>
      <c r="R400" s="12">
        <f>IFERROR(VLOOKUP(L400,UNRATE!A:B,2,0),R399)</f>
        <v>4</v>
      </c>
      <c r="S400" s="12">
        <f>IFERROR(VLOOKUP(L400,' All Em Total Nonfarm'!A:B,2,0),S399)</f>
        <v>132106</v>
      </c>
      <c r="T400" s="12">
        <f>IFERROR(VLOOKUP(L400,fredgraph!A:B,2,0),T399)</f>
        <v>3.13253</v>
      </c>
      <c r="U400" s="12">
        <f>IFERROR(VLOOKUP(L400,FEDFUNDS!A:B,2,0),U399)</f>
        <v>6.27</v>
      </c>
      <c r="V400" s="12"/>
      <c r="W400" s="12"/>
      <c r="X400" s="12"/>
    </row>
    <row r="401" spans="1:24" x14ac:dyDescent="0.25">
      <c r="A401" s="1" t="str">
        <f>TEXT(L401,"MM/DD/YYYY")</f>
        <v>09/18/2000</v>
      </c>
      <c r="B401" s="9">
        <v>146.375</v>
      </c>
      <c r="C401" s="9">
        <v>146.96875</v>
      </c>
      <c r="D401" s="9">
        <v>142.421875</v>
      </c>
      <c r="E401" s="9">
        <v>95.913505554199205</v>
      </c>
      <c r="F401" s="10">
        <v>31969200</v>
      </c>
      <c r="G401">
        <f>MONTH(L401)</f>
        <v>9</v>
      </c>
      <c r="H401">
        <f>DAY(L401)</f>
        <v>18</v>
      </c>
      <c r="I401">
        <f>YEAR(L401)</f>
        <v>2000</v>
      </c>
      <c r="J401" t="str">
        <f>VLOOKUP(L401,Convert!D:G,4,0)</f>
        <v>2000Q3</v>
      </c>
      <c r="K401">
        <f>VLOOKUP(J401,GDP_Change!$E$9:$F$311,2,0)</f>
        <v>2.8</v>
      </c>
      <c r="L401" s="1">
        <v>36787</v>
      </c>
      <c r="M401" s="9">
        <v>145.28125</v>
      </c>
      <c r="N401" s="11">
        <f>VLOOKUP(J401,GDP!$E$9:$H$312,4,0)</f>
        <v>6.8795924939255571E-3</v>
      </c>
      <c r="O401">
        <f>VLOOKUP(J401,GDP!$E$9:$F$312,2,0)</f>
        <v>10318.200000000001</v>
      </c>
      <c r="P401" s="12">
        <f>IFERROR(VLOOKUP(L401,'yield-curve-rates-1990-2021'!A:B,2,0),P400)</f>
        <v>0</v>
      </c>
      <c r="Q401" s="12">
        <f>IFERROR(IF(VLOOKUP(L401,'DX-Y.NYB'!A:E,5,0)="null",Q400,VLOOKUP(L401,'DX-Y.NYB'!A:E,5,0)),Q400)</f>
        <v>116</v>
      </c>
      <c r="R401" s="12">
        <f>IFERROR(VLOOKUP(L401,UNRATE!A:B,2,0),R400)</f>
        <v>4</v>
      </c>
      <c r="S401" s="12">
        <f>IFERROR(VLOOKUP(L401,' All Em Total Nonfarm'!A:B,2,0),S400)</f>
        <v>132106</v>
      </c>
      <c r="T401" s="12">
        <f>IFERROR(VLOOKUP(L401,fredgraph!A:B,2,0),T400)</f>
        <v>3.13253</v>
      </c>
      <c r="U401" s="12">
        <f>IFERROR(VLOOKUP(L401,FEDFUNDS!A:B,2,0),U400)</f>
        <v>6.27</v>
      </c>
      <c r="V401" s="12"/>
      <c r="W401" s="12"/>
      <c r="X401" s="12"/>
    </row>
    <row r="402" spans="1:24" x14ac:dyDescent="0.25">
      <c r="A402" s="1" t="str">
        <f>TEXT(L402,"MM/DD/YYYY")</f>
        <v>09/25/2000</v>
      </c>
      <c r="B402" s="9">
        <v>145.9375</v>
      </c>
      <c r="C402" s="9">
        <v>146.328125</v>
      </c>
      <c r="D402" s="9">
        <v>142.125</v>
      </c>
      <c r="E402" s="9">
        <v>94.820007324218693</v>
      </c>
      <c r="F402" s="10">
        <v>38584900</v>
      </c>
      <c r="G402">
        <f>MONTH(L402)</f>
        <v>9</v>
      </c>
      <c r="H402">
        <f>DAY(L402)</f>
        <v>25</v>
      </c>
      <c r="I402">
        <f>YEAR(L402)</f>
        <v>2000</v>
      </c>
      <c r="J402" t="str">
        <f>VLOOKUP(L402,Convert!D:G,4,0)</f>
        <v>2000Q3</v>
      </c>
      <c r="K402">
        <f>VLOOKUP(J402,GDP_Change!$E$9:$F$311,2,0)</f>
        <v>2.8</v>
      </c>
      <c r="L402" s="1">
        <v>36794</v>
      </c>
      <c r="M402" s="9">
        <v>143.625</v>
      </c>
      <c r="N402" s="11">
        <f>VLOOKUP(J402,GDP!$E$9:$H$312,4,0)</f>
        <v>6.8795924939255571E-3</v>
      </c>
      <c r="O402">
        <f>VLOOKUP(J402,GDP!$E$9:$F$312,2,0)</f>
        <v>10318.200000000001</v>
      </c>
      <c r="P402" s="12">
        <f>IFERROR(VLOOKUP(L402,'yield-curve-rates-1990-2021'!A:B,2,0),P401)</f>
        <v>0</v>
      </c>
      <c r="Q402" s="12">
        <f>IFERROR(IF(VLOOKUP(L402,'DX-Y.NYB'!A:E,5,0)="null",Q401,VLOOKUP(L402,'DX-Y.NYB'!A:E,5,0)),Q401)</f>
        <v>114.05999799999999</v>
      </c>
      <c r="R402" s="12">
        <f>IFERROR(VLOOKUP(L402,UNRATE!A:B,2,0),R401)</f>
        <v>4</v>
      </c>
      <c r="S402" s="12">
        <f>IFERROR(VLOOKUP(L402,' All Em Total Nonfarm'!A:B,2,0),S401)</f>
        <v>132106</v>
      </c>
      <c r="T402" s="12">
        <f>IFERROR(VLOOKUP(L402,fredgraph!A:B,2,0),T401)</f>
        <v>3.13253</v>
      </c>
      <c r="U402" s="12">
        <f>IFERROR(VLOOKUP(L402,FEDFUNDS!A:B,2,0),U401)</f>
        <v>6.27</v>
      </c>
      <c r="V402" s="12"/>
      <c r="W402" s="12"/>
      <c r="X402" s="12"/>
    </row>
    <row r="403" spans="1:24" x14ac:dyDescent="0.25">
      <c r="A403" s="1" t="str">
        <f>TEXT(L403,"MM/DD/YYYY")</f>
        <v>10/02/2000</v>
      </c>
      <c r="B403" s="9">
        <v>144.28125</v>
      </c>
      <c r="C403" s="9">
        <v>145.75</v>
      </c>
      <c r="D403" s="9">
        <v>139.75</v>
      </c>
      <c r="E403" s="9">
        <v>93.128303527832003</v>
      </c>
      <c r="F403" s="10">
        <v>35595700</v>
      </c>
      <c r="G403">
        <f>MONTH(L403)</f>
        <v>10</v>
      </c>
      <c r="H403">
        <f>DAY(L403)</f>
        <v>2</v>
      </c>
      <c r="I403">
        <f>YEAR(L403)</f>
        <v>2000</v>
      </c>
      <c r="J403" t="str">
        <f>VLOOKUP(L403,Convert!D:G,4,0)</f>
        <v>2000Q4</v>
      </c>
      <c r="K403">
        <f>VLOOKUP(J403,GDP_Change!$E$9:$F$311,2,0)</f>
        <v>4.5999999999999996</v>
      </c>
      <c r="L403" s="1">
        <v>36801</v>
      </c>
      <c r="M403" s="9">
        <v>141.0625</v>
      </c>
      <c r="N403" s="11">
        <f>VLOOKUP(J403,GDP!$E$9:$H$312,4,0)</f>
        <v>1.1387645131902824E-2</v>
      </c>
      <c r="O403">
        <f>VLOOKUP(J403,GDP!$E$9:$F$312,2,0)</f>
        <v>10435.700000000001</v>
      </c>
      <c r="P403" s="12">
        <f>IFERROR(VLOOKUP(L403,'yield-curve-rates-1990-2021'!A:B,2,0),P402)</f>
        <v>0</v>
      </c>
      <c r="Q403" s="12">
        <f>IFERROR(IF(VLOOKUP(L403,'DX-Y.NYB'!A:E,5,0)="null",Q402,VLOOKUP(L403,'DX-Y.NYB'!A:E,5,0)),Q402)</f>
        <v>113.790001</v>
      </c>
      <c r="R403" s="12">
        <f>IFERROR(VLOOKUP(L403,UNRATE!A:B,2,0),R402)</f>
        <v>4</v>
      </c>
      <c r="S403" s="12">
        <f>IFERROR(VLOOKUP(L403,' All Em Total Nonfarm'!A:B,2,0),S402)</f>
        <v>132106</v>
      </c>
      <c r="T403" s="12">
        <f>IFERROR(VLOOKUP(L403,fredgraph!A:B,2,0),T402)</f>
        <v>3.13253</v>
      </c>
      <c r="U403" s="12">
        <f>IFERROR(VLOOKUP(L403,FEDFUNDS!A:B,2,0),U402)</f>
        <v>6.27</v>
      </c>
      <c r="V403" s="12"/>
      <c r="W403" s="12"/>
      <c r="X403" s="12"/>
    </row>
    <row r="404" spans="1:24" x14ac:dyDescent="0.25">
      <c r="A404" s="1" t="str">
        <f>TEXT(L404,"MM/DD/YYYY")</f>
        <v>10/09/2000</v>
      </c>
      <c r="B404" s="9">
        <v>141.3125</v>
      </c>
      <c r="C404" s="9">
        <v>141.3125</v>
      </c>
      <c r="D404" s="9">
        <v>132.78125</v>
      </c>
      <c r="E404" s="9">
        <v>90.817596435546804</v>
      </c>
      <c r="F404" s="10">
        <v>45074400</v>
      </c>
      <c r="G404">
        <f>MONTH(L404)</f>
        <v>10</v>
      </c>
      <c r="H404">
        <f>DAY(L404)</f>
        <v>9</v>
      </c>
      <c r="I404">
        <f>YEAR(L404)</f>
        <v>2000</v>
      </c>
      <c r="J404" t="str">
        <f>VLOOKUP(L404,Convert!D:G,4,0)</f>
        <v>2000Q4</v>
      </c>
      <c r="K404">
        <f>VLOOKUP(J404,GDP_Change!$E$9:$F$311,2,0)</f>
        <v>4.5999999999999996</v>
      </c>
      <c r="L404" s="1">
        <v>36808</v>
      </c>
      <c r="M404" s="9">
        <v>137.5625</v>
      </c>
      <c r="N404" s="11">
        <f>VLOOKUP(J404,GDP!$E$9:$H$312,4,0)</f>
        <v>1.1387645131902824E-2</v>
      </c>
      <c r="O404">
        <f>VLOOKUP(J404,GDP!$E$9:$F$312,2,0)</f>
        <v>10435.700000000001</v>
      </c>
      <c r="P404" s="12">
        <f>IFERROR(VLOOKUP(L404,'yield-curve-rates-1990-2021'!A:B,2,0),P403)</f>
        <v>0</v>
      </c>
      <c r="Q404" s="12">
        <f>IFERROR(IF(VLOOKUP(L404,'DX-Y.NYB'!A:E,5,0)="null",Q403,VLOOKUP(L404,'DX-Y.NYB'!A:E,5,0)),Q403)</f>
        <v>114.80999799999999</v>
      </c>
      <c r="R404" s="12">
        <f>IFERROR(VLOOKUP(L404,UNRATE!A:B,2,0),R403)</f>
        <v>4</v>
      </c>
      <c r="S404" s="12">
        <f>IFERROR(VLOOKUP(L404,' All Em Total Nonfarm'!A:B,2,0),S403)</f>
        <v>132106</v>
      </c>
      <c r="T404" s="12">
        <f>IFERROR(VLOOKUP(L404,fredgraph!A:B,2,0),T403)</f>
        <v>3.13253</v>
      </c>
      <c r="U404" s="12">
        <f>IFERROR(VLOOKUP(L404,FEDFUNDS!A:B,2,0),U403)</f>
        <v>6.27</v>
      </c>
      <c r="V404" s="12"/>
      <c r="W404" s="12"/>
      <c r="X404" s="12"/>
    </row>
    <row r="405" spans="1:24" x14ac:dyDescent="0.25">
      <c r="A405" s="1" t="str">
        <f>TEXT(L405,"MM/DD/YYYY")</f>
        <v>10/16/2000</v>
      </c>
      <c r="B405" s="9">
        <v>137.40625</v>
      </c>
      <c r="C405" s="9">
        <v>141.1875</v>
      </c>
      <c r="D405" s="9">
        <v>130.15625</v>
      </c>
      <c r="E405" s="9">
        <v>92.364974975585895</v>
      </c>
      <c r="F405" s="10">
        <v>40528800</v>
      </c>
      <c r="G405">
        <f>MONTH(L405)</f>
        <v>10</v>
      </c>
      <c r="H405">
        <f>DAY(L405)</f>
        <v>16</v>
      </c>
      <c r="I405">
        <f>YEAR(L405)</f>
        <v>2000</v>
      </c>
      <c r="J405" t="str">
        <f>VLOOKUP(L405,Convert!D:G,4,0)</f>
        <v>2000Q4</v>
      </c>
      <c r="K405">
        <f>VLOOKUP(J405,GDP_Change!$E$9:$F$311,2,0)</f>
        <v>4.5999999999999996</v>
      </c>
      <c r="L405" s="1">
        <v>36815</v>
      </c>
      <c r="M405" s="9">
        <v>139.90625</v>
      </c>
      <c r="N405" s="11">
        <f>VLOOKUP(J405,GDP!$E$9:$H$312,4,0)</f>
        <v>1.1387645131902824E-2</v>
      </c>
      <c r="O405">
        <f>VLOOKUP(J405,GDP!$E$9:$F$312,2,0)</f>
        <v>10435.700000000001</v>
      </c>
      <c r="P405" s="12">
        <f>IFERROR(VLOOKUP(L405,'yield-curve-rates-1990-2021'!A:B,2,0),P404)</f>
        <v>0</v>
      </c>
      <c r="Q405" s="12">
        <f>IFERROR(IF(VLOOKUP(L405,'DX-Y.NYB'!A:E,5,0)="null",Q404,VLOOKUP(L405,'DX-Y.NYB'!A:E,5,0)),Q404)</f>
        <v>116.389999</v>
      </c>
      <c r="R405" s="12">
        <f>IFERROR(VLOOKUP(L405,UNRATE!A:B,2,0),R404)</f>
        <v>4</v>
      </c>
      <c r="S405" s="12">
        <f>IFERROR(VLOOKUP(L405,' All Em Total Nonfarm'!A:B,2,0),S404)</f>
        <v>132106</v>
      </c>
      <c r="T405" s="12">
        <f>IFERROR(VLOOKUP(L405,fredgraph!A:B,2,0),T404)</f>
        <v>3.13253</v>
      </c>
      <c r="U405" s="12">
        <f>IFERROR(VLOOKUP(L405,FEDFUNDS!A:B,2,0),U404)</f>
        <v>6.27</v>
      </c>
      <c r="V405" s="12"/>
      <c r="W405" s="12"/>
      <c r="X405" s="12"/>
    </row>
    <row r="406" spans="1:24" x14ac:dyDescent="0.25">
      <c r="A406" s="1" t="str">
        <f>TEXT(L406,"MM/DD/YYYY")</f>
        <v>10/23/2000</v>
      </c>
      <c r="B406" s="9">
        <v>139.9375</v>
      </c>
      <c r="C406" s="9">
        <v>141.9375</v>
      </c>
      <c r="D406" s="9">
        <v>134.03125</v>
      </c>
      <c r="E406" s="9">
        <v>91.952339172363196</v>
      </c>
      <c r="F406" s="10">
        <v>39287000</v>
      </c>
      <c r="G406">
        <f>MONTH(L406)</f>
        <v>10</v>
      </c>
      <c r="H406">
        <f>DAY(L406)</f>
        <v>23</v>
      </c>
      <c r="I406">
        <f>YEAR(L406)</f>
        <v>2000</v>
      </c>
      <c r="J406" t="str">
        <f>VLOOKUP(L406,Convert!D:G,4,0)</f>
        <v>2000Q4</v>
      </c>
      <c r="K406">
        <f>VLOOKUP(J406,GDP_Change!$E$9:$F$311,2,0)</f>
        <v>4.5999999999999996</v>
      </c>
      <c r="L406" s="1">
        <v>36822</v>
      </c>
      <c r="M406" s="9">
        <v>139.28125</v>
      </c>
      <c r="N406" s="11">
        <f>VLOOKUP(J406,GDP!$E$9:$H$312,4,0)</f>
        <v>1.1387645131902824E-2</v>
      </c>
      <c r="O406">
        <f>VLOOKUP(J406,GDP!$E$9:$F$312,2,0)</f>
        <v>10435.700000000001</v>
      </c>
      <c r="P406" s="12">
        <f>IFERROR(VLOOKUP(L406,'yield-curve-rates-1990-2021'!A:B,2,0),P405)</f>
        <v>0</v>
      </c>
      <c r="Q406" s="12">
        <f>IFERROR(IF(VLOOKUP(L406,'DX-Y.NYB'!A:E,5,0)="null",Q405,VLOOKUP(L406,'DX-Y.NYB'!A:E,5,0)),Q405)</f>
        <v>117.540001</v>
      </c>
      <c r="R406" s="12">
        <f>IFERROR(VLOOKUP(L406,UNRATE!A:B,2,0),R405)</f>
        <v>4</v>
      </c>
      <c r="S406" s="12">
        <f>IFERROR(VLOOKUP(L406,' All Em Total Nonfarm'!A:B,2,0),S405)</f>
        <v>132106</v>
      </c>
      <c r="T406" s="12">
        <f>IFERROR(VLOOKUP(L406,fredgraph!A:B,2,0),T405)</f>
        <v>3.13253</v>
      </c>
      <c r="U406" s="12">
        <f>IFERROR(VLOOKUP(L406,FEDFUNDS!A:B,2,0),U405)</f>
        <v>6.27</v>
      </c>
      <c r="V406" s="12"/>
      <c r="W406" s="12"/>
      <c r="X406" s="12"/>
    </row>
    <row r="407" spans="1:24" x14ac:dyDescent="0.25">
      <c r="A407" s="1" t="str">
        <f>TEXT(L407,"MM/DD/YYYY")</f>
        <v>10/30/2000</v>
      </c>
      <c r="B407" s="9">
        <v>138.4375</v>
      </c>
      <c r="C407" s="9">
        <v>143.90625</v>
      </c>
      <c r="D407" s="9">
        <v>138.15625</v>
      </c>
      <c r="E407" s="9">
        <v>94.262992858886705</v>
      </c>
      <c r="F407" s="10">
        <v>41242300</v>
      </c>
      <c r="G407">
        <f>MONTH(L407)</f>
        <v>10</v>
      </c>
      <c r="H407">
        <f>DAY(L407)</f>
        <v>30</v>
      </c>
      <c r="I407">
        <f>YEAR(L407)</f>
        <v>2000</v>
      </c>
      <c r="J407" t="str">
        <f>VLOOKUP(L407,Convert!D:G,4,0)</f>
        <v>2000Q4</v>
      </c>
      <c r="K407">
        <f>VLOOKUP(J407,GDP_Change!$E$9:$F$311,2,0)</f>
        <v>4.5999999999999996</v>
      </c>
      <c r="L407" s="1">
        <v>36829</v>
      </c>
      <c r="M407" s="9">
        <v>142.78125</v>
      </c>
      <c r="N407" s="11">
        <f>VLOOKUP(J407,GDP!$E$9:$H$312,4,0)</f>
        <v>1.1387645131902824E-2</v>
      </c>
      <c r="O407">
        <f>VLOOKUP(J407,GDP!$E$9:$F$312,2,0)</f>
        <v>10435.700000000001</v>
      </c>
      <c r="P407" s="12">
        <f>IFERROR(VLOOKUP(L407,'yield-curve-rates-1990-2021'!A:B,2,0),P406)</f>
        <v>0</v>
      </c>
      <c r="Q407" s="12">
        <f>IFERROR(IF(VLOOKUP(L407,'DX-Y.NYB'!A:E,5,0)="null",Q406,VLOOKUP(L407,'DX-Y.NYB'!A:E,5,0)),Q406)</f>
        <v>117.25</v>
      </c>
      <c r="R407" s="12">
        <f>IFERROR(VLOOKUP(L407,UNRATE!A:B,2,0),R406)</f>
        <v>4</v>
      </c>
      <c r="S407" s="12">
        <f>IFERROR(VLOOKUP(L407,' All Em Total Nonfarm'!A:B,2,0),S406)</f>
        <v>132106</v>
      </c>
      <c r="T407" s="12">
        <f>IFERROR(VLOOKUP(L407,fredgraph!A:B,2,0),T406)</f>
        <v>3.13253</v>
      </c>
      <c r="U407" s="12">
        <f>IFERROR(VLOOKUP(L407,FEDFUNDS!A:B,2,0),U406)</f>
        <v>6.27</v>
      </c>
      <c r="V407" s="12"/>
      <c r="W407" s="12"/>
      <c r="X407" s="12"/>
    </row>
    <row r="408" spans="1:24" x14ac:dyDescent="0.25">
      <c r="A408" s="1" t="str">
        <f>TEXT(L408,"MM/DD/YYYY")</f>
        <v>11/06/2000</v>
      </c>
      <c r="B408" s="9">
        <v>143.15625</v>
      </c>
      <c r="C408" s="9">
        <v>144.296875</v>
      </c>
      <c r="D408" s="9">
        <v>136.53125</v>
      </c>
      <c r="E408" s="9">
        <v>90.198677062988196</v>
      </c>
      <c r="F408" s="10">
        <v>34601900</v>
      </c>
      <c r="G408">
        <f>MONTH(L408)</f>
        <v>11</v>
      </c>
      <c r="H408">
        <f>DAY(L408)</f>
        <v>6</v>
      </c>
      <c r="I408">
        <f>YEAR(L408)</f>
        <v>2000</v>
      </c>
      <c r="J408" t="str">
        <f>VLOOKUP(L408,Convert!D:G,4,0)</f>
        <v>2000Q4</v>
      </c>
      <c r="K408">
        <f>VLOOKUP(J408,GDP_Change!$E$9:$F$311,2,0)</f>
        <v>4.5999999999999996</v>
      </c>
      <c r="L408" s="1">
        <v>36836</v>
      </c>
      <c r="M408" s="9">
        <v>136.625</v>
      </c>
      <c r="N408" s="11">
        <f>VLOOKUP(J408,GDP!$E$9:$H$312,4,0)</f>
        <v>1.1387645131902824E-2</v>
      </c>
      <c r="O408">
        <f>VLOOKUP(J408,GDP!$E$9:$F$312,2,0)</f>
        <v>10435.700000000001</v>
      </c>
      <c r="P408" s="12">
        <f>IFERROR(VLOOKUP(L408,'yield-curve-rates-1990-2021'!A:B,2,0),P407)</f>
        <v>0</v>
      </c>
      <c r="Q408" s="12">
        <f>IFERROR(IF(VLOOKUP(L408,'DX-Y.NYB'!A:E,5,0)="null",Q407,VLOOKUP(L408,'DX-Y.NYB'!A:E,5,0)),Q407)</f>
        <v>115.69000200000001</v>
      </c>
      <c r="R408" s="12">
        <f>IFERROR(VLOOKUP(L408,UNRATE!A:B,2,0),R407)</f>
        <v>4</v>
      </c>
      <c r="S408" s="12">
        <f>IFERROR(VLOOKUP(L408,' All Em Total Nonfarm'!A:B,2,0),S407)</f>
        <v>132106</v>
      </c>
      <c r="T408" s="12">
        <f>IFERROR(VLOOKUP(L408,fredgraph!A:B,2,0),T407)</f>
        <v>3.13253</v>
      </c>
      <c r="U408" s="12">
        <f>IFERROR(VLOOKUP(L408,FEDFUNDS!A:B,2,0),U407)</f>
        <v>6.27</v>
      </c>
      <c r="V408" s="12"/>
      <c r="W408" s="12"/>
      <c r="X408" s="12"/>
    </row>
    <row r="409" spans="1:24" x14ac:dyDescent="0.25">
      <c r="A409" s="1" t="str">
        <f>TEXT(L409,"MM/DD/YYYY")</f>
        <v>11/13/2000</v>
      </c>
      <c r="B409" s="9">
        <v>135.625</v>
      </c>
      <c r="C409" s="9">
        <v>140.109375</v>
      </c>
      <c r="D409" s="9">
        <v>133.015625</v>
      </c>
      <c r="E409" s="9">
        <v>90.209007263183594</v>
      </c>
      <c r="F409" s="10">
        <v>47027100</v>
      </c>
      <c r="G409">
        <f>MONTH(L409)</f>
        <v>11</v>
      </c>
      <c r="H409">
        <f>DAY(L409)</f>
        <v>13</v>
      </c>
      <c r="I409">
        <f>YEAR(L409)</f>
        <v>2000</v>
      </c>
      <c r="J409" t="str">
        <f>VLOOKUP(L409,Convert!D:G,4,0)</f>
        <v>2000Q4</v>
      </c>
      <c r="K409">
        <f>VLOOKUP(J409,GDP_Change!$E$9:$F$311,2,0)</f>
        <v>4.5999999999999996</v>
      </c>
      <c r="L409" s="1">
        <v>36843</v>
      </c>
      <c r="M409" s="9">
        <v>136.640625</v>
      </c>
      <c r="N409" s="11">
        <f>VLOOKUP(J409,GDP!$E$9:$H$312,4,0)</f>
        <v>1.1387645131902824E-2</v>
      </c>
      <c r="O409">
        <f>VLOOKUP(J409,GDP!$E$9:$F$312,2,0)</f>
        <v>10435.700000000001</v>
      </c>
      <c r="P409" s="12">
        <f>IFERROR(VLOOKUP(L409,'yield-curve-rates-1990-2021'!A:B,2,0),P408)</f>
        <v>0</v>
      </c>
      <c r="Q409" s="12">
        <f>IFERROR(IF(VLOOKUP(L409,'DX-Y.NYB'!A:E,5,0)="null",Q408,VLOOKUP(L409,'DX-Y.NYB'!A:E,5,0)),Q408)</f>
        <v>115.699997</v>
      </c>
      <c r="R409" s="12">
        <f>IFERROR(VLOOKUP(L409,UNRATE!A:B,2,0),R408)</f>
        <v>4</v>
      </c>
      <c r="S409" s="12">
        <f>IFERROR(VLOOKUP(L409,' All Em Total Nonfarm'!A:B,2,0),S408)</f>
        <v>132106</v>
      </c>
      <c r="T409" s="12">
        <f>IFERROR(VLOOKUP(L409,fredgraph!A:B,2,0),T408)</f>
        <v>3.13253</v>
      </c>
      <c r="U409" s="12">
        <f>IFERROR(VLOOKUP(L409,FEDFUNDS!A:B,2,0),U408)</f>
        <v>6.27</v>
      </c>
      <c r="V409" s="12"/>
      <c r="W409" s="12"/>
      <c r="X409" s="12"/>
    </row>
    <row r="410" spans="1:24" x14ac:dyDescent="0.25">
      <c r="A410" s="1" t="str">
        <f>TEXT(L410,"MM/DD/YYYY")</f>
        <v>11/20/2000</v>
      </c>
      <c r="B410" s="9">
        <v>135.75</v>
      </c>
      <c r="C410" s="9">
        <v>136.375</v>
      </c>
      <c r="D410" s="9">
        <v>132.125</v>
      </c>
      <c r="E410" s="9">
        <v>89.022743225097599</v>
      </c>
      <c r="F410" s="10">
        <v>22291300</v>
      </c>
      <c r="G410">
        <f>MONTH(L410)</f>
        <v>11</v>
      </c>
      <c r="H410">
        <f>DAY(L410)</f>
        <v>20</v>
      </c>
      <c r="I410">
        <f>YEAR(L410)</f>
        <v>2000</v>
      </c>
      <c r="J410" t="str">
        <f>VLOOKUP(L410,Convert!D:G,4,0)</f>
        <v>2000Q4</v>
      </c>
      <c r="K410">
        <f>VLOOKUP(J410,GDP_Change!$E$9:$F$311,2,0)</f>
        <v>4.5999999999999996</v>
      </c>
      <c r="L410" s="1">
        <v>36850</v>
      </c>
      <c r="M410" s="9">
        <v>134.84375</v>
      </c>
      <c r="N410" s="11">
        <f>VLOOKUP(J410,GDP!$E$9:$H$312,4,0)</f>
        <v>1.1387645131902824E-2</v>
      </c>
      <c r="O410">
        <f>VLOOKUP(J410,GDP!$E$9:$F$312,2,0)</f>
        <v>10435.700000000001</v>
      </c>
      <c r="P410" s="12">
        <f>IFERROR(VLOOKUP(L410,'yield-curve-rates-1990-2021'!A:B,2,0),P409)</f>
        <v>0</v>
      </c>
      <c r="Q410" s="12">
        <f>IFERROR(IF(VLOOKUP(L410,'DX-Y.NYB'!A:E,5,0)="null",Q409,VLOOKUP(L410,'DX-Y.NYB'!A:E,5,0)),Q409)</f>
        <v>117.349998</v>
      </c>
      <c r="R410" s="12">
        <f>IFERROR(VLOOKUP(L410,UNRATE!A:B,2,0),R409)</f>
        <v>4</v>
      </c>
      <c r="S410" s="12">
        <f>IFERROR(VLOOKUP(L410,' All Em Total Nonfarm'!A:B,2,0),S409)</f>
        <v>132106</v>
      </c>
      <c r="T410" s="12">
        <f>IFERROR(VLOOKUP(L410,fredgraph!A:B,2,0),T409)</f>
        <v>3.13253</v>
      </c>
      <c r="U410" s="12">
        <f>IFERROR(VLOOKUP(L410,FEDFUNDS!A:B,2,0),U409)</f>
        <v>6.27</v>
      </c>
      <c r="V410" s="12"/>
      <c r="W410" s="12"/>
      <c r="X410" s="12"/>
    </row>
    <row r="411" spans="1:24" x14ac:dyDescent="0.25">
      <c r="A411" s="1" t="str">
        <f>TEXT(L411,"MM/DD/YYYY")</f>
        <v>11/27/2000</v>
      </c>
      <c r="B411" s="9">
        <v>136.46875</v>
      </c>
      <c r="C411" s="9">
        <v>136.6875</v>
      </c>
      <c r="D411" s="9">
        <v>129.75</v>
      </c>
      <c r="E411" s="9">
        <v>87.289695739746094</v>
      </c>
      <c r="F411" s="10">
        <v>37031000</v>
      </c>
      <c r="G411">
        <f>MONTH(L411)</f>
        <v>11</v>
      </c>
      <c r="H411">
        <f>DAY(L411)</f>
        <v>27</v>
      </c>
      <c r="I411">
        <f>YEAR(L411)</f>
        <v>2000</v>
      </c>
      <c r="J411" t="str">
        <f>VLOOKUP(L411,Convert!D:G,4,0)</f>
        <v>2000Q4</v>
      </c>
      <c r="K411">
        <f>VLOOKUP(J411,GDP_Change!$E$9:$F$311,2,0)</f>
        <v>4.5999999999999996</v>
      </c>
      <c r="L411" s="1">
        <v>36857</v>
      </c>
      <c r="M411" s="9">
        <v>132.21875</v>
      </c>
      <c r="N411" s="11">
        <f>VLOOKUP(J411,GDP!$E$9:$H$312,4,0)</f>
        <v>1.1387645131902824E-2</v>
      </c>
      <c r="O411">
        <f>VLOOKUP(J411,GDP!$E$9:$F$312,2,0)</f>
        <v>10435.700000000001</v>
      </c>
      <c r="P411" s="12">
        <f>IFERROR(VLOOKUP(L411,'yield-curve-rates-1990-2021'!A:B,2,0),P410)</f>
        <v>0</v>
      </c>
      <c r="Q411" s="12">
        <f>IFERROR(IF(VLOOKUP(L411,'DX-Y.NYB'!A:E,5,0)="null",Q410,VLOOKUP(L411,'DX-Y.NYB'!A:E,5,0)),Q410)</f>
        <v>117.099998</v>
      </c>
      <c r="R411" s="12">
        <f>IFERROR(VLOOKUP(L411,UNRATE!A:B,2,0),R410)</f>
        <v>4</v>
      </c>
      <c r="S411" s="12">
        <f>IFERROR(VLOOKUP(L411,' All Em Total Nonfarm'!A:B,2,0),S410)</f>
        <v>132106</v>
      </c>
      <c r="T411" s="12">
        <f>IFERROR(VLOOKUP(L411,fredgraph!A:B,2,0),T410)</f>
        <v>3.13253</v>
      </c>
      <c r="U411" s="12">
        <f>IFERROR(VLOOKUP(L411,FEDFUNDS!A:B,2,0),U410)</f>
        <v>6.27</v>
      </c>
      <c r="V411" s="12"/>
      <c r="W411" s="12"/>
      <c r="X411" s="12"/>
    </row>
    <row r="412" spans="1:24" x14ac:dyDescent="0.25">
      <c r="A412" s="1" t="str">
        <f>TEXT(L412,"MM/DD/YYYY")</f>
        <v>12/04/2000</v>
      </c>
      <c r="B412" s="9">
        <v>131.875</v>
      </c>
      <c r="C412" s="9">
        <v>139.46875</v>
      </c>
      <c r="D412" s="9">
        <v>131.5</v>
      </c>
      <c r="E412" s="9">
        <v>88.445091247558594</v>
      </c>
      <c r="F412" s="10">
        <v>45573400</v>
      </c>
      <c r="G412">
        <f>MONTH(L412)</f>
        <v>12</v>
      </c>
      <c r="H412">
        <f>DAY(L412)</f>
        <v>4</v>
      </c>
      <c r="I412">
        <f>YEAR(L412)</f>
        <v>2000</v>
      </c>
      <c r="J412" t="str">
        <f>VLOOKUP(L412,Convert!D:G,4,0)</f>
        <v>2000Q4</v>
      </c>
      <c r="K412">
        <f>VLOOKUP(J412,GDP_Change!$E$9:$F$311,2,0)</f>
        <v>4.5999999999999996</v>
      </c>
      <c r="L412" s="1">
        <v>36864</v>
      </c>
      <c r="M412" s="9">
        <v>133.96875</v>
      </c>
      <c r="N412" s="11">
        <f>VLOOKUP(J412,GDP!$E$9:$H$312,4,0)</f>
        <v>1.1387645131902824E-2</v>
      </c>
      <c r="O412">
        <f>VLOOKUP(J412,GDP!$E$9:$F$312,2,0)</f>
        <v>10435.700000000001</v>
      </c>
      <c r="P412" s="12">
        <f>IFERROR(VLOOKUP(L412,'yield-curve-rates-1990-2021'!A:B,2,0),P411)</f>
        <v>0</v>
      </c>
      <c r="Q412" s="12">
        <f>IFERROR(IF(VLOOKUP(L412,'DX-Y.NYB'!A:E,5,0)="null",Q411,VLOOKUP(L412,'DX-Y.NYB'!A:E,5,0)),Q411)</f>
        <v>113.709999</v>
      </c>
      <c r="R412" s="12">
        <f>IFERROR(VLOOKUP(L412,UNRATE!A:B,2,0),R411)</f>
        <v>4</v>
      </c>
      <c r="S412" s="12">
        <f>IFERROR(VLOOKUP(L412,' All Em Total Nonfarm'!A:B,2,0),S411)</f>
        <v>132106</v>
      </c>
      <c r="T412" s="12">
        <f>IFERROR(VLOOKUP(L412,fredgraph!A:B,2,0),T411)</f>
        <v>3.13253</v>
      </c>
      <c r="U412" s="12">
        <f>IFERROR(VLOOKUP(L412,FEDFUNDS!A:B,2,0),U411)</f>
        <v>6.27</v>
      </c>
      <c r="V412" s="12"/>
      <c r="W412" s="12"/>
      <c r="X412" s="12"/>
    </row>
    <row r="413" spans="1:24" x14ac:dyDescent="0.25">
      <c r="A413" s="1" t="str">
        <f>TEXT(L413,"MM/DD/YYYY")</f>
        <v>12/11/2000</v>
      </c>
      <c r="B413" s="9">
        <v>137.375</v>
      </c>
      <c r="C413" s="9">
        <v>139.5625</v>
      </c>
      <c r="D413" s="9">
        <v>130.5625</v>
      </c>
      <c r="E413" s="9">
        <v>86.4644775390625</v>
      </c>
      <c r="F413" s="10">
        <v>34242700</v>
      </c>
      <c r="G413">
        <f>MONTH(L413)</f>
        <v>12</v>
      </c>
      <c r="H413">
        <f>DAY(L413)</f>
        <v>11</v>
      </c>
      <c r="I413">
        <f>YEAR(L413)</f>
        <v>2000</v>
      </c>
      <c r="J413" t="str">
        <f>VLOOKUP(L413,Convert!D:G,4,0)</f>
        <v>2000Q4</v>
      </c>
      <c r="K413">
        <f>VLOOKUP(J413,GDP_Change!$E$9:$F$311,2,0)</f>
        <v>4.5999999999999996</v>
      </c>
      <c r="L413" s="1">
        <v>36871</v>
      </c>
      <c r="M413" s="9">
        <v>130.96875</v>
      </c>
      <c r="N413" s="11">
        <f>VLOOKUP(J413,GDP!$E$9:$H$312,4,0)</f>
        <v>1.1387645131902824E-2</v>
      </c>
      <c r="O413">
        <f>VLOOKUP(J413,GDP!$E$9:$F$312,2,0)</f>
        <v>10435.700000000001</v>
      </c>
      <c r="P413" s="12">
        <f>IFERROR(VLOOKUP(L413,'yield-curve-rates-1990-2021'!A:B,2,0),P412)</f>
        <v>0</v>
      </c>
      <c r="Q413" s="12">
        <f>IFERROR(IF(VLOOKUP(L413,'DX-Y.NYB'!A:E,5,0)="null",Q412,VLOOKUP(L413,'DX-Y.NYB'!A:E,5,0)),Q412)</f>
        <v>114.290001</v>
      </c>
      <c r="R413" s="12">
        <f>IFERROR(VLOOKUP(L413,UNRATE!A:B,2,0),R412)</f>
        <v>4</v>
      </c>
      <c r="S413" s="12">
        <f>IFERROR(VLOOKUP(L413,' All Em Total Nonfarm'!A:B,2,0),S412)</f>
        <v>132106</v>
      </c>
      <c r="T413" s="12">
        <f>IFERROR(VLOOKUP(L413,fredgraph!A:B,2,0),T412)</f>
        <v>3.13253</v>
      </c>
      <c r="U413" s="12">
        <f>IFERROR(VLOOKUP(L413,FEDFUNDS!A:B,2,0),U412)</f>
        <v>6.27</v>
      </c>
      <c r="V413" s="12"/>
      <c r="W413" s="12"/>
      <c r="X413" s="12"/>
    </row>
    <row r="414" spans="1:24" x14ac:dyDescent="0.25">
      <c r="A414" s="1" t="str">
        <f>TEXT(L414,"MM/DD/YYYY")</f>
        <v>12/18/2000</v>
      </c>
      <c r="B414" s="9">
        <v>132.0625</v>
      </c>
      <c r="C414" s="9">
        <v>134.96875</v>
      </c>
      <c r="D414" s="9">
        <v>125.53125</v>
      </c>
      <c r="E414" s="9">
        <v>86.709037780761705</v>
      </c>
      <c r="F414" s="10">
        <v>51360700</v>
      </c>
      <c r="G414">
        <f>MONTH(L414)</f>
        <v>12</v>
      </c>
      <c r="H414">
        <f>DAY(L414)</f>
        <v>18</v>
      </c>
      <c r="I414">
        <f>YEAR(L414)</f>
        <v>2000</v>
      </c>
      <c r="J414" t="str">
        <f>VLOOKUP(L414,Convert!D:G,4,0)</f>
        <v>2000Q4</v>
      </c>
      <c r="K414">
        <f>VLOOKUP(J414,GDP_Change!$E$9:$F$311,2,0)</f>
        <v>4.5999999999999996</v>
      </c>
      <c r="L414" s="1">
        <v>36878</v>
      </c>
      <c r="M414" s="9">
        <v>130.9375</v>
      </c>
      <c r="N414" s="11">
        <f>VLOOKUP(J414,GDP!$E$9:$H$312,4,0)</f>
        <v>1.1387645131902824E-2</v>
      </c>
      <c r="O414">
        <f>VLOOKUP(J414,GDP!$E$9:$F$312,2,0)</f>
        <v>10435.700000000001</v>
      </c>
      <c r="P414" s="12">
        <f>IFERROR(VLOOKUP(L414,'yield-curve-rates-1990-2021'!A:B,2,0),P413)</f>
        <v>0</v>
      </c>
      <c r="Q414" s="12">
        <f>IFERROR(IF(VLOOKUP(L414,'DX-Y.NYB'!A:E,5,0)="null",Q413,VLOOKUP(L414,'DX-Y.NYB'!A:E,5,0)),Q413)</f>
        <v>113.07</v>
      </c>
      <c r="R414" s="12">
        <f>IFERROR(VLOOKUP(L414,UNRATE!A:B,2,0),R413)</f>
        <v>4</v>
      </c>
      <c r="S414" s="12">
        <f>IFERROR(VLOOKUP(L414,' All Em Total Nonfarm'!A:B,2,0),S413)</f>
        <v>132106</v>
      </c>
      <c r="T414" s="12">
        <f>IFERROR(VLOOKUP(L414,fredgraph!A:B,2,0),T413)</f>
        <v>3.13253</v>
      </c>
      <c r="U414" s="12">
        <f>IFERROR(VLOOKUP(L414,FEDFUNDS!A:B,2,0),U413)</f>
        <v>6.27</v>
      </c>
      <c r="V414" s="12"/>
      <c r="W414" s="12"/>
      <c r="X414" s="12"/>
    </row>
    <row r="415" spans="1:24" x14ac:dyDescent="0.25">
      <c r="A415" s="1" t="str">
        <f>TEXT(L415,"MM/DD/YYYY")</f>
        <v>12/25/2000</v>
      </c>
      <c r="B415" s="9">
        <v>130.84375</v>
      </c>
      <c r="C415" s="9">
        <v>134.28125</v>
      </c>
      <c r="D415" s="9">
        <v>130.28125</v>
      </c>
      <c r="E415" s="9">
        <v>86.874580383300696</v>
      </c>
      <c r="F415" s="10">
        <v>26652700</v>
      </c>
      <c r="G415">
        <f>MONTH(L415)</f>
        <v>12</v>
      </c>
      <c r="H415">
        <f>DAY(L415)</f>
        <v>25</v>
      </c>
      <c r="I415">
        <f>YEAR(L415)</f>
        <v>2000</v>
      </c>
      <c r="J415" t="str">
        <f>VLOOKUP(L415,Convert!D:G,4,0)</f>
        <v>2000Q4</v>
      </c>
      <c r="K415">
        <f>VLOOKUP(J415,GDP_Change!$E$9:$F$311,2,0)</f>
        <v>4.5999999999999996</v>
      </c>
      <c r="L415" s="1">
        <v>36885</v>
      </c>
      <c r="M415" s="9">
        <v>131.1875</v>
      </c>
      <c r="N415" s="11">
        <f>VLOOKUP(J415,GDP!$E$9:$H$312,4,0)</f>
        <v>1.1387645131902824E-2</v>
      </c>
      <c r="O415">
        <f>VLOOKUP(J415,GDP!$E$9:$F$312,2,0)</f>
        <v>10435.700000000001</v>
      </c>
      <c r="P415" s="12">
        <f>IFERROR(VLOOKUP(L415,'yield-curve-rates-1990-2021'!A:B,2,0),P414)</f>
        <v>0</v>
      </c>
      <c r="Q415" s="12">
        <f>IFERROR(IF(VLOOKUP(L415,'DX-Y.NYB'!A:E,5,0)="null",Q414,VLOOKUP(L415,'DX-Y.NYB'!A:E,5,0)),Q414)</f>
        <v>113.07</v>
      </c>
      <c r="R415" s="12">
        <f>IFERROR(VLOOKUP(L415,UNRATE!A:B,2,0),R414)</f>
        <v>4</v>
      </c>
      <c r="S415" s="12">
        <f>IFERROR(VLOOKUP(L415,' All Em Total Nonfarm'!A:B,2,0),S414)</f>
        <v>132106</v>
      </c>
      <c r="T415" s="12">
        <f>IFERROR(VLOOKUP(L415,fredgraph!A:B,2,0),T414)</f>
        <v>3.13253</v>
      </c>
      <c r="U415" s="12">
        <f>IFERROR(VLOOKUP(L415,FEDFUNDS!A:B,2,0),U414)</f>
        <v>6.27</v>
      </c>
      <c r="V415" s="12"/>
      <c r="W415" s="12"/>
      <c r="X415" s="12"/>
    </row>
    <row r="416" spans="1:24" x14ac:dyDescent="0.25">
      <c r="A416" s="1" t="str">
        <f>TEXT(L416,"MM/DD/YYYY")</f>
        <v>01/01/2001</v>
      </c>
      <c r="B416" s="9">
        <v>132</v>
      </c>
      <c r="C416" s="9">
        <v>136</v>
      </c>
      <c r="D416" s="9">
        <v>127.5625</v>
      </c>
      <c r="E416" s="9">
        <v>85.550117492675696</v>
      </c>
      <c r="F416" s="10">
        <v>50299500</v>
      </c>
      <c r="G416">
        <f>MONTH(L416)</f>
        <v>1</v>
      </c>
      <c r="H416">
        <f>DAY(L416)</f>
        <v>1</v>
      </c>
      <c r="I416">
        <f>YEAR(L416)</f>
        <v>2001</v>
      </c>
      <c r="J416" t="str">
        <f>VLOOKUP(L416,Convert!D:G,4,0)</f>
        <v>2001Q1</v>
      </c>
      <c r="K416">
        <f>VLOOKUP(J416,GDP_Change!$E$9:$F$311,2,0)</f>
        <v>1.3</v>
      </c>
      <c r="L416" s="1">
        <v>36892</v>
      </c>
      <c r="M416" s="9">
        <v>129.1875</v>
      </c>
      <c r="N416" s="11">
        <f>VLOOKUP(J416,GDP!$E$9:$H$312,4,0)</f>
        <v>3.3059593510738061E-3</v>
      </c>
      <c r="O416">
        <f>VLOOKUP(J416,GDP!$E$9:$F$312,2,0)</f>
        <v>10470.200000000001</v>
      </c>
      <c r="P416" s="12">
        <f>IFERROR(VLOOKUP(L416,'yield-curve-rates-1990-2021'!A:B,2,0),P415)</f>
        <v>0</v>
      </c>
      <c r="Q416" s="12">
        <f>IFERROR(IF(VLOOKUP(L416,'DX-Y.NYB'!A:E,5,0)="null",Q415,VLOOKUP(L416,'DX-Y.NYB'!A:E,5,0)),Q415)</f>
        <v>113.07</v>
      </c>
      <c r="R416" s="12">
        <f>IFERROR(VLOOKUP(L416,UNRATE!A:B,2,0),R415)</f>
        <v>4.2</v>
      </c>
      <c r="S416" s="12">
        <f>IFERROR(VLOOKUP(L416,' All Em Total Nonfarm'!A:B,2,0),S415)</f>
        <v>132698</v>
      </c>
      <c r="T416" s="12">
        <f>IFERROR(VLOOKUP(L416,fredgraph!A:B,2,0),T415)</f>
        <v>3.7212000000000001</v>
      </c>
      <c r="U416" s="12">
        <f>IFERROR(VLOOKUP(L416,FEDFUNDS!A:B,2,0),U415)</f>
        <v>5.98</v>
      </c>
      <c r="V416" s="12"/>
      <c r="W416" s="12"/>
      <c r="X416" s="12"/>
    </row>
    <row r="417" spans="1:24" x14ac:dyDescent="0.25">
      <c r="A417" s="1" t="str">
        <f>TEXT(L417,"MM/DD/YYYY")</f>
        <v>01/08/2001</v>
      </c>
      <c r="B417" s="9">
        <v>129.875</v>
      </c>
      <c r="C417" s="9">
        <v>133.71875</v>
      </c>
      <c r="D417" s="9">
        <v>127.6875</v>
      </c>
      <c r="E417" s="9">
        <v>87.412620544433594</v>
      </c>
      <c r="F417" s="10">
        <v>35562900</v>
      </c>
      <c r="G417">
        <f>MONTH(L417)</f>
        <v>1</v>
      </c>
      <c r="H417">
        <f>DAY(L417)</f>
        <v>8</v>
      </c>
      <c r="I417">
        <f>YEAR(L417)</f>
        <v>2001</v>
      </c>
      <c r="J417" t="str">
        <f>VLOOKUP(L417,Convert!D:G,4,0)</f>
        <v>2001Q1</v>
      </c>
      <c r="K417">
        <f>VLOOKUP(J417,GDP_Change!$E$9:$F$311,2,0)</f>
        <v>1.3</v>
      </c>
      <c r="L417" s="1">
        <v>36899</v>
      </c>
      <c r="M417" s="9">
        <v>132</v>
      </c>
      <c r="N417" s="11">
        <f>VLOOKUP(J417,GDP!$E$9:$H$312,4,0)</f>
        <v>3.3059593510738061E-3</v>
      </c>
      <c r="O417">
        <f>VLOOKUP(J417,GDP!$E$9:$F$312,2,0)</f>
        <v>10470.200000000001</v>
      </c>
      <c r="P417" s="12">
        <f>IFERROR(VLOOKUP(L417,'yield-curve-rates-1990-2021'!A:B,2,0),P416)</f>
        <v>0</v>
      </c>
      <c r="Q417" s="12">
        <f>IFERROR(IF(VLOOKUP(L417,'DX-Y.NYB'!A:E,5,0)="null",Q416,VLOOKUP(L417,'DX-Y.NYB'!A:E,5,0)),Q416)</f>
        <v>108.860001</v>
      </c>
      <c r="R417" s="12">
        <f>IFERROR(VLOOKUP(L417,UNRATE!A:B,2,0),R416)</f>
        <v>4.2</v>
      </c>
      <c r="S417" s="12">
        <f>IFERROR(VLOOKUP(L417,' All Em Total Nonfarm'!A:B,2,0),S416)</f>
        <v>132698</v>
      </c>
      <c r="T417" s="12">
        <f>IFERROR(VLOOKUP(L417,fredgraph!A:B,2,0),T416)</f>
        <v>3.7212000000000001</v>
      </c>
      <c r="U417" s="12">
        <f>IFERROR(VLOOKUP(L417,FEDFUNDS!A:B,2,0),U416)</f>
        <v>5.98</v>
      </c>
      <c r="V417" s="12"/>
      <c r="W417" s="12"/>
      <c r="X417" s="12"/>
    </row>
    <row r="418" spans="1:24" x14ac:dyDescent="0.25">
      <c r="A418" s="1" t="str">
        <f>TEXT(L418,"MM/DD/YYYY")</f>
        <v>01/15/2001</v>
      </c>
      <c r="B418" s="9">
        <v>132</v>
      </c>
      <c r="C418" s="9">
        <v>136.1875</v>
      </c>
      <c r="D418" s="9">
        <v>131.515625</v>
      </c>
      <c r="E418" s="9">
        <v>88.747383117675696</v>
      </c>
      <c r="F418" s="10">
        <v>32283100</v>
      </c>
      <c r="G418">
        <f>MONTH(L418)</f>
        <v>1</v>
      </c>
      <c r="H418">
        <f>DAY(L418)</f>
        <v>15</v>
      </c>
      <c r="I418">
        <f>YEAR(L418)</f>
        <v>2001</v>
      </c>
      <c r="J418" t="str">
        <f>VLOOKUP(L418,Convert!D:G,4,0)</f>
        <v>2001Q1</v>
      </c>
      <c r="K418">
        <f>VLOOKUP(J418,GDP_Change!$E$9:$F$311,2,0)</f>
        <v>1.3</v>
      </c>
      <c r="L418" s="1">
        <v>36906</v>
      </c>
      <c r="M418" s="9">
        <v>134.015625</v>
      </c>
      <c r="N418" s="11">
        <f>VLOOKUP(J418,GDP!$E$9:$H$312,4,0)</f>
        <v>3.3059593510738061E-3</v>
      </c>
      <c r="O418">
        <f>VLOOKUP(J418,GDP!$E$9:$F$312,2,0)</f>
        <v>10470.200000000001</v>
      </c>
      <c r="P418" s="12">
        <f>IFERROR(VLOOKUP(L418,'yield-curve-rates-1990-2021'!A:B,2,0),P417)</f>
        <v>0</v>
      </c>
      <c r="Q418" s="12">
        <f>IFERROR(IF(VLOOKUP(L418,'DX-Y.NYB'!A:E,5,0)="null",Q417,VLOOKUP(L418,'DX-Y.NYB'!A:E,5,0)),Q417)</f>
        <v>109.970001</v>
      </c>
      <c r="R418" s="12">
        <f>IFERROR(VLOOKUP(L418,UNRATE!A:B,2,0),R417)</f>
        <v>4.2</v>
      </c>
      <c r="S418" s="12">
        <f>IFERROR(VLOOKUP(L418,' All Em Total Nonfarm'!A:B,2,0),S417)</f>
        <v>132698</v>
      </c>
      <c r="T418" s="12">
        <f>IFERROR(VLOOKUP(L418,fredgraph!A:B,2,0),T417)</f>
        <v>3.7212000000000001</v>
      </c>
      <c r="U418" s="12">
        <f>IFERROR(VLOOKUP(L418,FEDFUNDS!A:B,2,0),U417)</f>
        <v>5.98</v>
      </c>
      <c r="V418" s="12"/>
      <c r="W418" s="12"/>
      <c r="X418" s="12"/>
    </row>
    <row r="419" spans="1:24" x14ac:dyDescent="0.25">
      <c r="A419" s="1" t="str">
        <f>TEXT(L419,"MM/DD/YYYY")</f>
        <v>01/22/2001</v>
      </c>
      <c r="B419" s="9">
        <v>134.25</v>
      </c>
      <c r="C419" s="9">
        <v>137.3125</v>
      </c>
      <c r="D419" s="9">
        <v>133.5625</v>
      </c>
      <c r="E419" s="9">
        <v>89.978706359863196</v>
      </c>
      <c r="F419" s="10">
        <v>39669000</v>
      </c>
      <c r="G419">
        <f>MONTH(L419)</f>
        <v>1</v>
      </c>
      <c r="H419">
        <f>DAY(L419)</f>
        <v>22</v>
      </c>
      <c r="I419">
        <f>YEAR(L419)</f>
        <v>2001</v>
      </c>
      <c r="J419" t="str">
        <f>VLOOKUP(L419,Convert!D:G,4,0)</f>
        <v>2001Q1</v>
      </c>
      <c r="K419">
        <f>VLOOKUP(J419,GDP_Change!$E$9:$F$311,2,0)</f>
        <v>1.3</v>
      </c>
      <c r="L419" s="1">
        <v>36913</v>
      </c>
      <c r="M419" s="9">
        <v>135.875</v>
      </c>
      <c r="N419" s="11">
        <f>VLOOKUP(J419,GDP!$E$9:$H$312,4,0)</f>
        <v>3.3059593510738061E-3</v>
      </c>
      <c r="O419">
        <f>VLOOKUP(J419,GDP!$E$9:$F$312,2,0)</f>
        <v>10470.200000000001</v>
      </c>
      <c r="P419" s="12">
        <f>IFERROR(VLOOKUP(L419,'yield-curve-rates-1990-2021'!A:B,2,0),P418)</f>
        <v>0</v>
      </c>
      <c r="Q419" s="12">
        <f>IFERROR(IF(VLOOKUP(L419,'DX-Y.NYB'!A:E,5,0)="null",Q418,VLOOKUP(L419,'DX-Y.NYB'!A:E,5,0)),Q418)</f>
        <v>110.239998</v>
      </c>
      <c r="R419" s="12">
        <f>IFERROR(VLOOKUP(L419,UNRATE!A:B,2,0),R418)</f>
        <v>4.2</v>
      </c>
      <c r="S419" s="12">
        <f>IFERROR(VLOOKUP(L419,' All Em Total Nonfarm'!A:B,2,0),S418)</f>
        <v>132698</v>
      </c>
      <c r="T419" s="12">
        <f>IFERROR(VLOOKUP(L419,fredgraph!A:B,2,0),T418)</f>
        <v>3.7212000000000001</v>
      </c>
      <c r="U419" s="12">
        <f>IFERROR(VLOOKUP(L419,FEDFUNDS!A:B,2,0),U418)</f>
        <v>5.98</v>
      </c>
      <c r="V419" s="12"/>
      <c r="W419" s="12"/>
      <c r="X419" s="12"/>
    </row>
    <row r="420" spans="1:24" x14ac:dyDescent="0.25">
      <c r="A420" s="1" t="str">
        <f>TEXT(L420,"MM/DD/YYYY")</f>
        <v>01/29/2001</v>
      </c>
      <c r="B420" s="9">
        <v>135.5</v>
      </c>
      <c r="C420" s="9">
        <v>138.69999694824199</v>
      </c>
      <c r="D420" s="9">
        <v>134.75</v>
      </c>
      <c r="E420" s="9">
        <v>89.266799926757798</v>
      </c>
      <c r="F420" s="10">
        <v>39997600</v>
      </c>
      <c r="G420">
        <f>MONTH(L420)</f>
        <v>1</v>
      </c>
      <c r="H420">
        <f>DAY(L420)</f>
        <v>29</v>
      </c>
      <c r="I420">
        <f>YEAR(L420)</f>
        <v>2001</v>
      </c>
      <c r="J420" t="str">
        <f>VLOOKUP(L420,Convert!D:G,4,0)</f>
        <v>2001Q1</v>
      </c>
      <c r="K420">
        <f>VLOOKUP(J420,GDP_Change!$E$9:$F$311,2,0)</f>
        <v>1.3</v>
      </c>
      <c r="L420" s="1">
        <v>36920</v>
      </c>
      <c r="M420" s="9">
        <v>134.80000305175699</v>
      </c>
      <c r="N420" s="11">
        <f>VLOOKUP(J420,GDP!$E$9:$H$312,4,0)</f>
        <v>3.3059593510738061E-3</v>
      </c>
      <c r="O420">
        <f>VLOOKUP(J420,GDP!$E$9:$F$312,2,0)</f>
        <v>10470.200000000001</v>
      </c>
      <c r="P420" s="12">
        <f>IFERROR(VLOOKUP(L420,'yield-curve-rates-1990-2021'!A:B,2,0),P419)</f>
        <v>0</v>
      </c>
      <c r="Q420" s="12">
        <f>IFERROR(IF(VLOOKUP(L420,'DX-Y.NYB'!A:E,5,0)="null",Q419,VLOOKUP(L420,'DX-Y.NYB'!A:E,5,0)),Q419)</f>
        <v>111.769997</v>
      </c>
      <c r="R420" s="12">
        <f>IFERROR(VLOOKUP(L420,UNRATE!A:B,2,0),R419)</f>
        <v>4.2</v>
      </c>
      <c r="S420" s="12">
        <f>IFERROR(VLOOKUP(L420,' All Em Total Nonfarm'!A:B,2,0),S419)</f>
        <v>132698</v>
      </c>
      <c r="T420" s="12">
        <f>IFERROR(VLOOKUP(L420,fredgraph!A:B,2,0),T419)</f>
        <v>3.7212000000000001</v>
      </c>
      <c r="U420" s="12">
        <f>IFERROR(VLOOKUP(L420,FEDFUNDS!A:B,2,0),U419)</f>
        <v>5.98</v>
      </c>
      <c r="V420" s="12"/>
      <c r="W420" s="12"/>
      <c r="X420" s="12"/>
    </row>
    <row r="421" spans="1:24" x14ac:dyDescent="0.25">
      <c r="A421" s="1" t="str">
        <f>TEXT(L421,"MM/DD/YYYY")</f>
        <v>02/05/2001</v>
      </c>
      <c r="B421" s="9">
        <v>134.80000305175699</v>
      </c>
      <c r="C421" s="9">
        <v>136.69999694824199</v>
      </c>
      <c r="D421" s="9">
        <v>131.259994506835</v>
      </c>
      <c r="E421" s="9">
        <v>87.306617736816406</v>
      </c>
      <c r="F421" s="10">
        <v>33064600</v>
      </c>
      <c r="G421">
        <f>MONTH(L421)</f>
        <v>2</v>
      </c>
      <c r="H421">
        <f>DAY(L421)</f>
        <v>5</v>
      </c>
      <c r="I421">
        <f>YEAR(L421)</f>
        <v>2001</v>
      </c>
      <c r="J421" t="str">
        <f>VLOOKUP(L421,Convert!D:G,4,0)</f>
        <v>2001Q1</v>
      </c>
      <c r="K421">
        <f>VLOOKUP(J421,GDP_Change!$E$9:$F$311,2,0)</f>
        <v>1.3</v>
      </c>
      <c r="L421" s="1">
        <v>36927</v>
      </c>
      <c r="M421" s="9">
        <v>131.83999633789</v>
      </c>
      <c r="N421" s="11">
        <f>VLOOKUP(J421,GDP!$E$9:$H$312,4,0)</f>
        <v>3.3059593510738061E-3</v>
      </c>
      <c r="O421">
        <f>VLOOKUP(J421,GDP!$E$9:$F$312,2,0)</f>
        <v>10470.200000000001</v>
      </c>
      <c r="P421" s="12">
        <f>IFERROR(VLOOKUP(L421,'yield-curve-rates-1990-2021'!A:B,2,0),P420)</f>
        <v>0</v>
      </c>
      <c r="Q421" s="12">
        <f>IFERROR(IF(VLOOKUP(L421,'DX-Y.NYB'!A:E,5,0)="null",Q420,VLOOKUP(L421,'DX-Y.NYB'!A:E,5,0)),Q420)</f>
        <v>109.889999</v>
      </c>
      <c r="R421" s="12">
        <f>IFERROR(VLOOKUP(L421,UNRATE!A:B,2,0),R420)</f>
        <v>4.2</v>
      </c>
      <c r="S421" s="12">
        <f>IFERROR(VLOOKUP(L421,' All Em Total Nonfarm'!A:B,2,0),S420)</f>
        <v>132698</v>
      </c>
      <c r="T421" s="12">
        <f>IFERROR(VLOOKUP(L421,fredgraph!A:B,2,0),T420)</f>
        <v>3.7212000000000001</v>
      </c>
      <c r="U421" s="12">
        <f>IFERROR(VLOOKUP(L421,FEDFUNDS!A:B,2,0),U420)</f>
        <v>5.98</v>
      </c>
      <c r="V421" s="12"/>
      <c r="W421" s="12"/>
      <c r="X421" s="12"/>
    </row>
    <row r="422" spans="1:24" x14ac:dyDescent="0.25">
      <c r="A422" s="1" t="str">
        <f>TEXT(L422,"MM/DD/YYYY")</f>
        <v>02/12/2001</v>
      </c>
      <c r="B422" s="9">
        <v>131.69999694824199</v>
      </c>
      <c r="C422" s="9">
        <v>134.169998168945</v>
      </c>
      <c r="D422" s="9">
        <v>129.30000305175699</v>
      </c>
      <c r="E422" s="9">
        <v>86.353042602539006</v>
      </c>
      <c r="F422" s="10">
        <v>33156800</v>
      </c>
      <c r="G422">
        <f>MONTH(L422)</f>
        <v>2</v>
      </c>
      <c r="H422">
        <f>DAY(L422)</f>
        <v>12</v>
      </c>
      <c r="I422">
        <f>YEAR(L422)</f>
        <v>2001</v>
      </c>
      <c r="J422" t="str">
        <f>VLOOKUP(L422,Convert!D:G,4,0)</f>
        <v>2001Q1</v>
      </c>
      <c r="K422">
        <f>VLOOKUP(J422,GDP_Change!$E$9:$F$311,2,0)</f>
        <v>1.3</v>
      </c>
      <c r="L422" s="1">
        <v>36934</v>
      </c>
      <c r="M422" s="9">
        <v>130.39999389648401</v>
      </c>
      <c r="N422" s="11">
        <f>VLOOKUP(J422,GDP!$E$9:$H$312,4,0)</f>
        <v>3.3059593510738061E-3</v>
      </c>
      <c r="O422">
        <f>VLOOKUP(J422,GDP!$E$9:$F$312,2,0)</f>
        <v>10470.200000000001</v>
      </c>
      <c r="P422" s="12">
        <f>IFERROR(VLOOKUP(L422,'yield-curve-rates-1990-2021'!A:B,2,0),P421)</f>
        <v>0</v>
      </c>
      <c r="Q422" s="12">
        <f>IFERROR(IF(VLOOKUP(L422,'DX-Y.NYB'!A:E,5,0)="null",Q421,VLOOKUP(L422,'DX-Y.NYB'!A:E,5,0)),Q421)</f>
        <v>111.19000200000001</v>
      </c>
      <c r="R422" s="12">
        <f>IFERROR(VLOOKUP(L422,UNRATE!A:B,2,0),R421)</f>
        <v>4.2</v>
      </c>
      <c r="S422" s="12">
        <f>IFERROR(VLOOKUP(L422,' All Em Total Nonfarm'!A:B,2,0),S421)</f>
        <v>132698</v>
      </c>
      <c r="T422" s="12">
        <f>IFERROR(VLOOKUP(L422,fredgraph!A:B,2,0),T421)</f>
        <v>3.7212000000000001</v>
      </c>
      <c r="U422" s="12">
        <f>IFERROR(VLOOKUP(L422,FEDFUNDS!A:B,2,0),U421)</f>
        <v>5.98</v>
      </c>
      <c r="V422" s="12"/>
      <c r="W422" s="12"/>
      <c r="X422" s="12"/>
    </row>
    <row r="423" spans="1:24" x14ac:dyDescent="0.25">
      <c r="A423" s="1" t="str">
        <f>TEXT(L423,"MM/DD/YYYY")</f>
        <v>02/19/2001</v>
      </c>
      <c r="B423" s="9">
        <v>131.03999328613199</v>
      </c>
      <c r="C423" s="9">
        <v>131.13999938964801</v>
      </c>
      <c r="D423" s="9">
        <v>121.800003051757</v>
      </c>
      <c r="E423" s="9">
        <v>82.750595092773395</v>
      </c>
      <c r="F423" s="10">
        <v>58125400</v>
      </c>
      <c r="G423">
        <f>MONTH(L423)</f>
        <v>2</v>
      </c>
      <c r="H423">
        <f>DAY(L423)</f>
        <v>19</v>
      </c>
      <c r="I423">
        <f>YEAR(L423)</f>
        <v>2001</v>
      </c>
      <c r="J423" t="str">
        <f>VLOOKUP(L423,Convert!D:G,4,0)</f>
        <v>2001Q1</v>
      </c>
      <c r="K423">
        <f>VLOOKUP(J423,GDP_Change!$E$9:$F$311,2,0)</f>
        <v>1.3</v>
      </c>
      <c r="L423" s="1">
        <v>36941</v>
      </c>
      <c r="M423" s="9">
        <v>124.959999084472</v>
      </c>
      <c r="N423" s="11">
        <f>VLOOKUP(J423,GDP!$E$9:$H$312,4,0)</f>
        <v>3.3059593510738061E-3</v>
      </c>
      <c r="O423">
        <f>VLOOKUP(J423,GDP!$E$9:$F$312,2,0)</f>
        <v>10470.200000000001</v>
      </c>
      <c r="P423" s="12">
        <f>IFERROR(VLOOKUP(L423,'yield-curve-rates-1990-2021'!A:B,2,0),P422)</f>
        <v>0</v>
      </c>
      <c r="Q423" s="12">
        <f>IFERROR(IF(VLOOKUP(L423,'DX-Y.NYB'!A:E,5,0)="null",Q422,VLOOKUP(L423,'DX-Y.NYB'!A:E,5,0)),Q422)</f>
        <v>111.91999800000001</v>
      </c>
      <c r="R423" s="12">
        <f>IFERROR(VLOOKUP(L423,UNRATE!A:B,2,0),R422)</f>
        <v>4.2</v>
      </c>
      <c r="S423" s="12">
        <f>IFERROR(VLOOKUP(L423,' All Em Total Nonfarm'!A:B,2,0),S422)</f>
        <v>132698</v>
      </c>
      <c r="T423" s="12">
        <f>IFERROR(VLOOKUP(L423,fredgraph!A:B,2,0),T422)</f>
        <v>3.7212000000000001</v>
      </c>
      <c r="U423" s="12">
        <f>IFERROR(VLOOKUP(L423,FEDFUNDS!A:B,2,0),U422)</f>
        <v>5.98</v>
      </c>
      <c r="V423" s="12"/>
      <c r="W423" s="12"/>
      <c r="X423" s="12"/>
    </row>
    <row r="424" spans="1:24" x14ac:dyDescent="0.25">
      <c r="A424" s="1" t="str">
        <f>TEXT(L424,"MM/DD/YYYY")</f>
        <v>02/26/2001</v>
      </c>
      <c r="B424" s="9">
        <v>125.800003051757</v>
      </c>
      <c r="C424" s="9">
        <v>127.83999633789</v>
      </c>
      <c r="D424" s="9">
        <v>121.75</v>
      </c>
      <c r="E424" s="9">
        <v>81.856605529785099</v>
      </c>
      <c r="F424" s="10">
        <v>64980800</v>
      </c>
      <c r="G424">
        <f>MONTH(L424)</f>
        <v>2</v>
      </c>
      <c r="H424">
        <f>DAY(L424)</f>
        <v>26</v>
      </c>
      <c r="I424">
        <f>YEAR(L424)</f>
        <v>2001</v>
      </c>
      <c r="J424" t="str">
        <f>VLOOKUP(L424,Convert!D:G,4,0)</f>
        <v>2001Q1</v>
      </c>
      <c r="K424">
        <f>VLOOKUP(J424,GDP_Change!$E$9:$F$311,2,0)</f>
        <v>1.3</v>
      </c>
      <c r="L424" s="1">
        <v>36948</v>
      </c>
      <c r="M424" s="9">
        <v>123.61000061035099</v>
      </c>
      <c r="N424" s="11">
        <f>VLOOKUP(J424,GDP!$E$9:$H$312,4,0)</f>
        <v>3.3059593510738061E-3</v>
      </c>
      <c r="O424">
        <f>VLOOKUP(J424,GDP!$E$9:$F$312,2,0)</f>
        <v>10470.200000000001</v>
      </c>
      <c r="P424" s="12">
        <f>IFERROR(VLOOKUP(L424,'yield-curve-rates-1990-2021'!A:B,2,0),P423)</f>
        <v>0</v>
      </c>
      <c r="Q424" s="12">
        <f>IFERROR(IF(VLOOKUP(L424,'DX-Y.NYB'!A:E,5,0)="null",Q423,VLOOKUP(L424,'DX-Y.NYB'!A:E,5,0)),Q423)</f>
        <v>112.769997</v>
      </c>
      <c r="R424" s="12">
        <f>IFERROR(VLOOKUP(L424,UNRATE!A:B,2,0),R423)</f>
        <v>4.2</v>
      </c>
      <c r="S424" s="12">
        <f>IFERROR(VLOOKUP(L424,' All Em Total Nonfarm'!A:B,2,0),S423)</f>
        <v>132698</v>
      </c>
      <c r="T424" s="12">
        <f>IFERROR(VLOOKUP(L424,fredgraph!A:B,2,0),T423)</f>
        <v>3.7212000000000001</v>
      </c>
      <c r="U424" s="12">
        <f>IFERROR(VLOOKUP(L424,FEDFUNDS!A:B,2,0),U423)</f>
        <v>5.98</v>
      </c>
      <c r="V424" s="12"/>
      <c r="W424" s="12"/>
      <c r="X424" s="12"/>
    </row>
    <row r="425" spans="1:24" x14ac:dyDescent="0.25">
      <c r="A425" s="1" t="str">
        <f>TEXT(L425,"MM/DD/YYYY")</f>
        <v>03/05/2001</v>
      </c>
      <c r="B425" s="9">
        <v>124.150001525878</v>
      </c>
      <c r="C425" s="9">
        <v>127.75</v>
      </c>
      <c r="D425" s="9">
        <v>123.11000061035099</v>
      </c>
      <c r="E425" s="9">
        <v>81.691024780273395</v>
      </c>
      <c r="F425" s="10">
        <v>34657200</v>
      </c>
      <c r="G425">
        <f>MONTH(L425)</f>
        <v>3</v>
      </c>
      <c r="H425">
        <f>DAY(L425)</f>
        <v>5</v>
      </c>
      <c r="I425">
        <f>YEAR(L425)</f>
        <v>2001</v>
      </c>
      <c r="J425" t="str">
        <f>VLOOKUP(L425,Convert!D:G,4,0)</f>
        <v>2001Q1</v>
      </c>
      <c r="K425">
        <f>VLOOKUP(J425,GDP_Change!$E$9:$F$311,2,0)</f>
        <v>1.3</v>
      </c>
      <c r="L425" s="1">
        <v>36955</v>
      </c>
      <c r="M425" s="9">
        <v>123.36000061035099</v>
      </c>
      <c r="N425" s="11">
        <f>VLOOKUP(J425,GDP!$E$9:$H$312,4,0)</f>
        <v>3.3059593510738061E-3</v>
      </c>
      <c r="O425">
        <f>VLOOKUP(J425,GDP!$E$9:$F$312,2,0)</f>
        <v>10470.200000000001</v>
      </c>
      <c r="P425" s="12">
        <f>IFERROR(VLOOKUP(L425,'yield-curve-rates-1990-2021'!A:B,2,0),P424)</f>
        <v>0</v>
      </c>
      <c r="Q425" s="12">
        <f>IFERROR(IF(VLOOKUP(L425,'DX-Y.NYB'!A:E,5,0)="null",Q424,VLOOKUP(L425,'DX-Y.NYB'!A:E,5,0)),Q424)</f>
        <v>111.540001</v>
      </c>
      <c r="R425" s="12">
        <f>IFERROR(VLOOKUP(L425,UNRATE!A:B,2,0),R424)</f>
        <v>4.2</v>
      </c>
      <c r="S425" s="12">
        <f>IFERROR(VLOOKUP(L425,' All Em Total Nonfarm'!A:B,2,0),S424)</f>
        <v>132698</v>
      </c>
      <c r="T425" s="12">
        <f>IFERROR(VLOOKUP(L425,fredgraph!A:B,2,0),T424)</f>
        <v>3.7212000000000001</v>
      </c>
      <c r="U425" s="12">
        <f>IFERROR(VLOOKUP(L425,FEDFUNDS!A:B,2,0),U424)</f>
        <v>5.98</v>
      </c>
      <c r="V425" s="12"/>
      <c r="W425" s="12"/>
      <c r="X425" s="12"/>
    </row>
    <row r="426" spans="1:24" x14ac:dyDescent="0.25">
      <c r="A426" s="1" t="str">
        <f>TEXT(L426,"MM/DD/YYYY")</f>
        <v>03/12/2001</v>
      </c>
      <c r="B426" s="9">
        <v>122.33999633789</v>
      </c>
      <c r="C426" s="9">
        <v>122.5</v>
      </c>
      <c r="D426" s="9">
        <v>114.809997558593</v>
      </c>
      <c r="E426" s="9">
        <v>76.161521911621094</v>
      </c>
      <c r="F426" s="10">
        <v>115629200</v>
      </c>
      <c r="G426">
        <f>MONTH(L426)</f>
        <v>3</v>
      </c>
      <c r="H426">
        <f>DAY(L426)</f>
        <v>12</v>
      </c>
      <c r="I426">
        <f>YEAR(L426)</f>
        <v>2001</v>
      </c>
      <c r="J426" t="str">
        <f>VLOOKUP(L426,Convert!D:G,4,0)</f>
        <v>2001Q1</v>
      </c>
      <c r="K426">
        <f>VLOOKUP(J426,GDP_Change!$E$9:$F$311,2,0)</f>
        <v>1.3</v>
      </c>
      <c r="L426" s="1">
        <v>36962</v>
      </c>
      <c r="M426" s="9">
        <v>115.01000213623</v>
      </c>
      <c r="N426" s="11">
        <f>VLOOKUP(J426,GDP!$E$9:$H$312,4,0)</f>
        <v>3.3059593510738061E-3</v>
      </c>
      <c r="O426">
        <f>VLOOKUP(J426,GDP!$E$9:$F$312,2,0)</f>
        <v>10470.200000000001</v>
      </c>
      <c r="P426" s="12">
        <f>IFERROR(VLOOKUP(L426,'yield-curve-rates-1990-2021'!A:B,2,0),P425)</f>
        <v>0</v>
      </c>
      <c r="Q426" s="12">
        <f>IFERROR(IF(VLOOKUP(L426,'DX-Y.NYB'!A:E,5,0)="null",Q425,VLOOKUP(L426,'DX-Y.NYB'!A:E,5,0)),Q425)</f>
        <v>112.010002</v>
      </c>
      <c r="R426" s="12">
        <f>IFERROR(VLOOKUP(L426,UNRATE!A:B,2,0),R425)</f>
        <v>4.2</v>
      </c>
      <c r="S426" s="12">
        <f>IFERROR(VLOOKUP(L426,' All Em Total Nonfarm'!A:B,2,0),S425)</f>
        <v>132698</v>
      </c>
      <c r="T426" s="12">
        <f>IFERROR(VLOOKUP(L426,fredgraph!A:B,2,0),T425)</f>
        <v>3.7212000000000001</v>
      </c>
      <c r="U426" s="12">
        <f>IFERROR(VLOOKUP(L426,FEDFUNDS!A:B,2,0),U425)</f>
        <v>5.98</v>
      </c>
      <c r="V426" s="12"/>
      <c r="W426" s="12"/>
      <c r="X426" s="12"/>
    </row>
    <row r="427" spans="1:24" x14ac:dyDescent="0.25">
      <c r="A427" s="1" t="str">
        <f>TEXT(L427,"MM/DD/YYYY")</f>
        <v>03/19/2001</v>
      </c>
      <c r="B427" s="9">
        <v>115.76000213623</v>
      </c>
      <c r="C427" s="9">
        <v>118.459999084472</v>
      </c>
      <c r="D427" s="9">
        <v>108.040000915527</v>
      </c>
      <c r="E427" s="9">
        <v>76.014694213867102</v>
      </c>
      <c r="F427" s="10">
        <v>85642800</v>
      </c>
      <c r="G427">
        <f>MONTH(L427)</f>
        <v>3</v>
      </c>
      <c r="H427">
        <f>DAY(L427)</f>
        <v>19</v>
      </c>
      <c r="I427">
        <f>YEAR(L427)</f>
        <v>2001</v>
      </c>
      <c r="J427" t="str">
        <f>VLOOKUP(L427,Convert!D:G,4,0)</f>
        <v>2001Q1</v>
      </c>
      <c r="K427">
        <f>VLOOKUP(J427,GDP_Change!$E$9:$F$311,2,0)</f>
        <v>1.3</v>
      </c>
      <c r="L427" s="1">
        <v>36969</v>
      </c>
      <c r="M427" s="9">
        <v>114.480003356933</v>
      </c>
      <c r="N427" s="11">
        <f>VLOOKUP(J427,GDP!$E$9:$H$312,4,0)</f>
        <v>3.3059593510738061E-3</v>
      </c>
      <c r="O427">
        <f>VLOOKUP(J427,GDP!$E$9:$F$312,2,0)</f>
        <v>10470.200000000001</v>
      </c>
      <c r="P427" s="12">
        <f>IFERROR(VLOOKUP(L427,'yield-curve-rates-1990-2021'!A:B,2,0),P426)</f>
        <v>0</v>
      </c>
      <c r="Q427" s="12">
        <f>IFERROR(IF(VLOOKUP(L427,'DX-Y.NYB'!A:E,5,0)="null",Q426,VLOOKUP(L427,'DX-Y.NYB'!A:E,5,0)),Q426)</f>
        <v>115.199997</v>
      </c>
      <c r="R427" s="12">
        <f>IFERROR(VLOOKUP(L427,UNRATE!A:B,2,0),R426)</f>
        <v>4.2</v>
      </c>
      <c r="S427" s="12">
        <f>IFERROR(VLOOKUP(L427,' All Em Total Nonfarm'!A:B,2,0),S426)</f>
        <v>132698</v>
      </c>
      <c r="T427" s="12">
        <f>IFERROR(VLOOKUP(L427,fredgraph!A:B,2,0),T426)</f>
        <v>3.7212000000000001</v>
      </c>
      <c r="U427" s="12">
        <f>IFERROR(VLOOKUP(L427,FEDFUNDS!A:B,2,0),U426)</f>
        <v>5.98</v>
      </c>
      <c r="V427" s="12"/>
      <c r="W427" s="12"/>
      <c r="X427" s="12"/>
    </row>
    <row r="428" spans="1:24" x14ac:dyDescent="0.25">
      <c r="A428" s="1" t="str">
        <f>TEXT(L428,"MM/DD/YYYY")</f>
        <v>03/26/2001</v>
      </c>
      <c r="B428" s="9">
        <v>115.699996948242</v>
      </c>
      <c r="C428" s="9">
        <v>118.650001525878</v>
      </c>
      <c r="D428" s="9">
        <v>112.139999389648</v>
      </c>
      <c r="E428" s="9">
        <v>77.482093811035099</v>
      </c>
      <c r="F428" s="10">
        <v>55021700</v>
      </c>
      <c r="G428">
        <f>MONTH(L428)</f>
        <v>3</v>
      </c>
      <c r="H428">
        <f>DAY(L428)</f>
        <v>26</v>
      </c>
      <c r="I428">
        <f>YEAR(L428)</f>
        <v>2001</v>
      </c>
      <c r="J428" t="str">
        <f>VLOOKUP(L428,Convert!D:G,4,0)</f>
        <v>2001Q1</v>
      </c>
      <c r="K428">
        <f>VLOOKUP(J428,GDP_Change!$E$9:$F$311,2,0)</f>
        <v>1.3</v>
      </c>
      <c r="L428" s="1">
        <v>36976</v>
      </c>
      <c r="M428" s="9">
        <v>116.69000244140599</v>
      </c>
      <c r="N428" s="11">
        <f>VLOOKUP(J428,GDP!$E$9:$H$312,4,0)</f>
        <v>3.3059593510738061E-3</v>
      </c>
      <c r="O428">
        <f>VLOOKUP(J428,GDP!$E$9:$F$312,2,0)</f>
        <v>10470.200000000001</v>
      </c>
      <c r="P428" s="12">
        <f>IFERROR(VLOOKUP(L428,'yield-curve-rates-1990-2021'!A:B,2,0),P427)</f>
        <v>0</v>
      </c>
      <c r="Q428" s="12">
        <f>IFERROR(IF(VLOOKUP(L428,'DX-Y.NYB'!A:E,5,0)="null",Q427,VLOOKUP(L428,'DX-Y.NYB'!A:E,5,0)),Q427)</f>
        <v>115.209999</v>
      </c>
      <c r="R428" s="12">
        <f>IFERROR(VLOOKUP(L428,UNRATE!A:B,2,0),R427)</f>
        <v>4.2</v>
      </c>
      <c r="S428" s="12">
        <f>IFERROR(VLOOKUP(L428,' All Em Total Nonfarm'!A:B,2,0),S427)</f>
        <v>132698</v>
      </c>
      <c r="T428" s="12">
        <f>IFERROR(VLOOKUP(L428,fredgraph!A:B,2,0),T427)</f>
        <v>3.7212000000000001</v>
      </c>
      <c r="U428" s="12">
        <f>IFERROR(VLOOKUP(L428,FEDFUNDS!A:B,2,0),U427)</f>
        <v>5.98</v>
      </c>
      <c r="V428" s="12"/>
      <c r="W428" s="12"/>
      <c r="X428" s="12"/>
    </row>
    <row r="429" spans="1:24" x14ac:dyDescent="0.25">
      <c r="A429" s="1" t="str">
        <f>TEXT(L429,"MM/DD/YYYY")</f>
        <v>04/02/2001</v>
      </c>
      <c r="B429" s="9">
        <v>116.300003051757</v>
      </c>
      <c r="C429" s="9">
        <v>117.379997253417</v>
      </c>
      <c r="D429" s="9">
        <v>109.300003051757</v>
      </c>
      <c r="E429" s="9">
        <v>75.231155395507798</v>
      </c>
      <c r="F429" s="10">
        <v>74741900</v>
      </c>
      <c r="G429">
        <f>MONTH(L429)</f>
        <v>4</v>
      </c>
      <c r="H429">
        <f>DAY(L429)</f>
        <v>2</v>
      </c>
      <c r="I429">
        <f>YEAR(L429)</f>
        <v>2001</v>
      </c>
      <c r="J429" t="str">
        <f>VLOOKUP(L429,Convert!D:G,4,0)</f>
        <v>2001Q2</v>
      </c>
      <c r="K429">
        <f>VLOOKUP(J429,GDP_Change!$E$9:$F$311,2,0)</f>
        <v>5</v>
      </c>
      <c r="L429" s="1">
        <v>36983</v>
      </c>
      <c r="M429" s="9">
        <v>113.300003051757</v>
      </c>
      <c r="N429" s="11">
        <f>VLOOKUP(J429,GDP!$E$9:$H$312,4,0)</f>
        <v>1.2301579721495148E-2</v>
      </c>
      <c r="O429">
        <f>VLOOKUP(J429,GDP!$E$9:$F$312,2,0)</f>
        <v>10599</v>
      </c>
      <c r="P429" s="12">
        <f>IFERROR(VLOOKUP(L429,'yield-curve-rates-1990-2021'!A:B,2,0),P428)</f>
        <v>0</v>
      </c>
      <c r="Q429" s="12">
        <f>IFERROR(IF(VLOOKUP(L429,'DX-Y.NYB'!A:E,5,0)="null",Q428,VLOOKUP(L429,'DX-Y.NYB'!A:E,5,0)),Q428)</f>
        <v>117.339996</v>
      </c>
      <c r="R429" s="12">
        <f>IFERROR(VLOOKUP(L429,UNRATE!A:B,2,0),R428)</f>
        <v>4.2</v>
      </c>
      <c r="S429" s="12">
        <f>IFERROR(VLOOKUP(L429,' All Em Total Nonfarm'!A:B,2,0),S428)</f>
        <v>132698</v>
      </c>
      <c r="T429" s="12">
        <f>IFERROR(VLOOKUP(L429,fredgraph!A:B,2,0),T428)</f>
        <v>3.7212000000000001</v>
      </c>
      <c r="U429" s="12">
        <f>IFERROR(VLOOKUP(L429,FEDFUNDS!A:B,2,0),U428)</f>
        <v>5.98</v>
      </c>
      <c r="V429" s="12"/>
      <c r="W429" s="12"/>
      <c r="X429" s="12"/>
    </row>
    <row r="430" spans="1:24" x14ac:dyDescent="0.25">
      <c r="A430" s="1" t="str">
        <f>TEXT(L430,"MM/DD/YYYY")</f>
        <v>04/09/2001</v>
      </c>
      <c r="B430" s="9">
        <v>114</v>
      </c>
      <c r="C430" s="9">
        <v>118.98999786376901</v>
      </c>
      <c r="D430" s="9">
        <v>112.77999877929599</v>
      </c>
      <c r="E430" s="9">
        <v>78.916366577148395</v>
      </c>
      <c r="F430" s="10">
        <v>48863400</v>
      </c>
      <c r="G430">
        <f>MONTH(L430)</f>
        <v>4</v>
      </c>
      <c r="H430">
        <f>DAY(L430)</f>
        <v>9</v>
      </c>
      <c r="I430">
        <f>YEAR(L430)</f>
        <v>2001</v>
      </c>
      <c r="J430" t="str">
        <f>VLOOKUP(L430,Convert!D:G,4,0)</f>
        <v>2001Q2</v>
      </c>
      <c r="K430">
        <f>VLOOKUP(J430,GDP_Change!$E$9:$F$311,2,0)</f>
        <v>5</v>
      </c>
      <c r="L430" s="1">
        <v>36990</v>
      </c>
      <c r="M430" s="9">
        <v>118.84999847412099</v>
      </c>
      <c r="N430" s="11">
        <f>VLOOKUP(J430,GDP!$E$9:$H$312,4,0)</f>
        <v>1.2301579721495148E-2</v>
      </c>
      <c r="O430">
        <f>VLOOKUP(J430,GDP!$E$9:$F$312,2,0)</f>
        <v>10599</v>
      </c>
      <c r="P430" s="12">
        <f>IFERROR(VLOOKUP(L430,'yield-curve-rates-1990-2021'!A:B,2,0),P429)</f>
        <v>0</v>
      </c>
      <c r="Q430" s="12">
        <f>IFERROR(IF(VLOOKUP(L430,'DX-Y.NYB'!A:E,5,0)="null",Q429,VLOOKUP(L430,'DX-Y.NYB'!A:E,5,0)),Q429)</f>
        <v>115.209999</v>
      </c>
      <c r="R430" s="12">
        <f>IFERROR(VLOOKUP(L430,UNRATE!A:B,2,0),R429)</f>
        <v>4.2</v>
      </c>
      <c r="S430" s="12">
        <f>IFERROR(VLOOKUP(L430,' All Em Total Nonfarm'!A:B,2,0),S429)</f>
        <v>132698</v>
      </c>
      <c r="T430" s="12">
        <f>IFERROR(VLOOKUP(L430,fredgraph!A:B,2,0),T429)</f>
        <v>3.7212000000000001</v>
      </c>
      <c r="U430" s="12">
        <f>IFERROR(VLOOKUP(L430,FEDFUNDS!A:B,2,0),U429)</f>
        <v>5.98</v>
      </c>
      <c r="V430" s="12"/>
      <c r="W430" s="12"/>
      <c r="X430" s="12"/>
    </row>
    <row r="431" spans="1:24" x14ac:dyDescent="0.25">
      <c r="A431" s="1" t="str">
        <f>TEXT(L431,"MM/DD/YYYY")</f>
        <v>04/16/2001</v>
      </c>
      <c r="B431" s="9">
        <v>118.290000915527</v>
      </c>
      <c r="C431" s="9">
        <v>126</v>
      </c>
      <c r="D431" s="9">
        <v>116.91000366210901</v>
      </c>
      <c r="E431" s="9">
        <v>82.667938232421804</v>
      </c>
      <c r="F431" s="10">
        <v>72192900</v>
      </c>
      <c r="G431">
        <f>MONTH(L431)</f>
        <v>4</v>
      </c>
      <c r="H431">
        <f>DAY(L431)</f>
        <v>16</v>
      </c>
      <c r="I431">
        <f>YEAR(L431)</f>
        <v>2001</v>
      </c>
      <c r="J431" t="str">
        <f>VLOOKUP(L431,Convert!D:G,4,0)</f>
        <v>2001Q2</v>
      </c>
      <c r="K431">
        <f>VLOOKUP(J431,GDP_Change!$E$9:$F$311,2,0)</f>
        <v>5</v>
      </c>
      <c r="L431" s="1">
        <v>36997</v>
      </c>
      <c r="M431" s="9">
        <v>124.5</v>
      </c>
      <c r="N431" s="11">
        <f>VLOOKUP(J431,GDP!$E$9:$H$312,4,0)</f>
        <v>1.2301579721495148E-2</v>
      </c>
      <c r="O431">
        <f>VLOOKUP(J431,GDP!$E$9:$F$312,2,0)</f>
        <v>10599</v>
      </c>
      <c r="P431" s="12">
        <f>IFERROR(VLOOKUP(L431,'yield-curve-rates-1990-2021'!A:B,2,0),P430)</f>
        <v>0</v>
      </c>
      <c r="Q431" s="12">
        <f>IFERROR(IF(VLOOKUP(L431,'DX-Y.NYB'!A:E,5,0)="null",Q430,VLOOKUP(L431,'DX-Y.NYB'!A:E,5,0)),Q430)</f>
        <v>116.18</v>
      </c>
      <c r="R431" s="12">
        <f>IFERROR(VLOOKUP(L431,UNRATE!A:B,2,0),R430)</f>
        <v>4.2</v>
      </c>
      <c r="S431" s="12">
        <f>IFERROR(VLOOKUP(L431,' All Em Total Nonfarm'!A:B,2,0),S430)</f>
        <v>132698</v>
      </c>
      <c r="T431" s="12">
        <f>IFERROR(VLOOKUP(L431,fredgraph!A:B,2,0),T430)</f>
        <v>3.7212000000000001</v>
      </c>
      <c r="U431" s="12">
        <f>IFERROR(VLOOKUP(L431,FEDFUNDS!A:B,2,0),U430)</f>
        <v>5.98</v>
      </c>
      <c r="V431" s="12"/>
      <c r="W431" s="12"/>
      <c r="X431" s="12"/>
    </row>
    <row r="432" spans="1:24" x14ac:dyDescent="0.25">
      <c r="A432" s="1" t="str">
        <f>TEXT(L432,"MM/DD/YYYY")</f>
        <v>04/23/2001</v>
      </c>
      <c r="B432" s="9">
        <v>123.650001525878</v>
      </c>
      <c r="C432" s="9">
        <v>125.83999633789</v>
      </c>
      <c r="D432" s="9">
        <v>120.949996948242</v>
      </c>
      <c r="E432" s="9">
        <v>83.517890930175696</v>
      </c>
      <c r="F432" s="10">
        <v>45274600</v>
      </c>
      <c r="G432">
        <f>MONTH(L432)</f>
        <v>4</v>
      </c>
      <c r="H432">
        <f>DAY(L432)</f>
        <v>23</v>
      </c>
      <c r="I432">
        <f>YEAR(L432)</f>
        <v>2001</v>
      </c>
      <c r="J432" t="str">
        <f>VLOOKUP(L432,Convert!D:G,4,0)</f>
        <v>2001Q2</v>
      </c>
      <c r="K432">
        <f>VLOOKUP(J432,GDP_Change!$E$9:$F$311,2,0)</f>
        <v>5</v>
      </c>
      <c r="L432" s="1">
        <v>37004</v>
      </c>
      <c r="M432" s="9">
        <v>125.77999877929599</v>
      </c>
      <c r="N432" s="11">
        <f>VLOOKUP(J432,GDP!$E$9:$H$312,4,0)</f>
        <v>1.2301579721495148E-2</v>
      </c>
      <c r="O432">
        <f>VLOOKUP(J432,GDP!$E$9:$F$312,2,0)</f>
        <v>10599</v>
      </c>
      <c r="P432" s="12">
        <f>IFERROR(VLOOKUP(L432,'yield-curve-rates-1990-2021'!A:B,2,0),P431)</f>
        <v>0</v>
      </c>
      <c r="Q432" s="12">
        <f>IFERROR(IF(VLOOKUP(L432,'DX-Y.NYB'!A:E,5,0)="null",Q431,VLOOKUP(L432,'DX-Y.NYB'!A:E,5,0)),Q431)</f>
        <v>114.769997</v>
      </c>
      <c r="R432" s="12">
        <f>IFERROR(VLOOKUP(L432,UNRATE!A:B,2,0),R431)</f>
        <v>4.2</v>
      </c>
      <c r="S432" s="12">
        <f>IFERROR(VLOOKUP(L432,' All Em Total Nonfarm'!A:B,2,0),S431)</f>
        <v>132698</v>
      </c>
      <c r="T432" s="12">
        <f>IFERROR(VLOOKUP(L432,fredgraph!A:B,2,0),T431)</f>
        <v>3.7212000000000001</v>
      </c>
      <c r="U432" s="12">
        <f>IFERROR(VLOOKUP(L432,FEDFUNDS!A:B,2,0),U431)</f>
        <v>5.98</v>
      </c>
      <c r="V432" s="12"/>
      <c r="W432" s="12"/>
      <c r="X432" s="12"/>
    </row>
    <row r="433" spans="1:24" x14ac:dyDescent="0.25">
      <c r="A433" s="1" t="str">
        <f>TEXT(L433,"MM/DD/YYYY")</f>
        <v>04/30/2001</v>
      </c>
      <c r="B433" s="9">
        <v>126.449996948242</v>
      </c>
      <c r="C433" s="9">
        <v>127.69000244140599</v>
      </c>
      <c r="D433" s="9">
        <v>123.44000244140599</v>
      </c>
      <c r="E433" s="9">
        <v>84.553733825683594</v>
      </c>
      <c r="F433" s="10">
        <v>52989300</v>
      </c>
      <c r="G433">
        <f>MONTH(L433)</f>
        <v>4</v>
      </c>
      <c r="H433">
        <f>DAY(L433)</f>
        <v>30</v>
      </c>
      <c r="I433">
        <f>YEAR(L433)</f>
        <v>2001</v>
      </c>
      <c r="J433" t="str">
        <f>VLOOKUP(L433,Convert!D:G,4,0)</f>
        <v>2001Q2</v>
      </c>
      <c r="K433">
        <f>VLOOKUP(J433,GDP_Change!$E$9:$F$311,2,0)</f>
        <v>5</v>
      </c>
      <c r="L433" s="1">
        <v>37011</v>
      </c>
      <c r="M433" s="9">
        <v>127.33999633789</v>
      </c>
      <c r="N433" s="11">
        <f>VLOOKUP(J433,GDP!$E$9:$H$312,4,0)</f>
        <v>1.2301579721495148E-2</v>
      </c>
      <c r="O433">
        <f>VLOOKUP(J433,GDP!$E$9:$F$312,2,0)</f>
        <v>10599</v>
      </c>
      <c r="P433" s="12">
        <f>IFERROR(VLOOKUP(L433,'yield-curve-rates-1990-2021'!A:B,2,0),P432)</f>
        <v>0</v>
      </c>
      <c r="Q433" s="12">
        <f>IFERROR(IF(VLOOKUP(L433,'DX-Y.NYB'!A:E,5,0)="null",Q432,VLOOKUP(L433,'DX-Y.NYB'!A:E,5,0)),Q432)</f>
        <v>115.849998</v>
      </c>
      <c r="R433" s="12">
        <f>IFERROR(VLOOKUP(L433,UNRATE!A:B,2,0),R432)</f>
        <v>4.2</v>
      </c>
      <c r="S433" s="12">
        <f>IFERROR(VLOOKUP(L433,' All Em Total Nonfarm'!A:B,2,0),S432)</f>
        <v>132698</v>
      </c>
      <c r="T433" s="12">
        <f>IFERROR(VLOOKUP(L433,fredgraph!A:B,2,0),T432)</f>
        <v>3.7212000000000001</v>
      </c>
      <c r="U433" s="12">
        <f>IFERROR(VLOOKUP(L433,FEDFUNDS!A:B,2,0),U432)</f>
        <v>5.98</v>
      </c>
      <c r="V433" s="12"/>
      <c r="W433" s="12"/>
      <c r="X433" s="12"/>
    </row>
    <row r="434" spans="1:24" x14ac:dyDescent="0.25">
      <c r="A434" s="1" t="str">
        <f>TEXT(L434,"MM/DD/YYYY")</f>
        <v>05/07/2001</v>
      </c>
      <c r="B434" s="9">
        <v>126.86000061035099</v>
      </c>
      <c r="C434" s="9">
        <v>127.5</v>
      </c>
      <c r="D434" s="9">
        <v>124.400001525878</v>
      </c>
      <c r="E434" s="9">
        <v>83.099525451660099</v>
      </c>
      <c r="F434" s="10">
        <v>38252000</v>
      </c>
      <c r="G434">
        <f>MONTH(L434)</f>
        <v>5</v>
      </c>
      <c r="H434">
        <f>DAY(L434)</f>
        <v>7</v>
      </c>
      <c r="I434">
        <f>YEAR(L434)</f>
        <v>2001</v>
      </c>
      <c r="J434" t="str">
        <f>VLOOKUP(L434,Convert!D:G,4,0)</f>
        <v>2001Q2</v>
      </c>
      <c r="K434">
        <f>VLOOKUP(J434,GDP_Change!$E$9:$F$311,2,0)</f>
        <v>5</v>
      </c>
      <c r="L434" s="1">
        <v>37018</v>
      </c>
      <c r="M434" s="9">
        <v>125.150001525878</v>
      </c>
      <c r="N434" s="11">
        <f>VLOOKUP(J434,GDP!$E$9:$H$312,4,0)</f>
        <v>1.2301579721495148E-2</v>
      </c>
      <c r="O434">
        <f>VLOOKUP(J434,GDP!$E$9:$F$312,2,0)</f>
        <v>10599</v>
      </c>
      <c r="P434" s="12">
        <f>IFERROR(VLOOKUP(L434,'yield-curve-rates-1990-2021'!A:B,2,0),P433)</f>
        <v>0</v>
      </c>
      <c r="Q434" s="12">
        <f>IFERROR(IF(VLOOKUP(L434,'DX-Y.NYB'!A:E,5,0)="null",Q433,VLOOKUP(L434,'DX-Y.NYB'!A:E,5,0)),Q433)</f>
        <v>115.32</v>
      </c>
      <c r="R434" s="12">
        <f>IFERROR(VLOOKUP(L434,UNRATE!A:B,2,0),R433)</f>
        <v>4.2</v>
      </c>
      <c r="S434" s="12">
        <f>IFERROR(VLOOKUP(L434,' All Em Total Nonfarm'!A:B,2,0),S433)</f>
        <v>132698</v>
      </c>
      <c r="T434" s="12">
        <f>IFERROR(VLOOKUP(L434,fredgraph!A:B,2,0),T433)</f>
        <v>3.7212000000000001</v>
      </c>
      <c r="U434" s="12">
        <f>IFERROR(VLOOKUP(L434,FEDFUNDS!A:B,2,0),U433)</f>
        <v>5.98</v>
      </c>
      <c r="V434" s="12"/>
      <c r="W434" s="12"/>
      <c r="X434" s="12"/>
    </row>
    <row r="435" spans="1:24" x14ac:dyDescent="0.25">
      <c r="A435" s="1" t="str">
        <f>TEXT(L435,"MM/DD/YYYY")</f>
        <v>05/14/2001</v>
      </c>
      <c r="B435" s="9">
        <v>124.900001525878</v>
      </c>
      <c r="C435" s="9">
        <v>130.08000183105401</v>
      </c>
      <c r="D435" s="9">
        <v>124.459999084472</v>
      </c>
      <c r="E435" s="9">
        <v>86.147300720214801</v>
      </c>
      <c r="F435" s="10">
        <v>51112900</v>
      </c>
      <c r="G435">
        <f>MONTH(L435)</f>
        <v>5</v>
      </c>
      <c r="H435">
        <f>DAY(L435)</f>
        <v>14</v>
      </c>
      <c r="I435">
        <f>YEAR(L435)</f>
        <v>2001</v>
      </c>
      <c r="J435" t="str">
        <f>VLOOKUP(L435,Convert!D:G,4,0)</f>
        <v>2001Q2</v>
      </c>
      <c r="K435">
        <f>VLOOKUP(J435,GDP_Change!$E$9:$F$311,2,0)</f>
        <v>5</v>
      </c>
      <c r="L435" s="1">
        <v>37025</v>
      </c>
      <c r="M435" s="9">
        <v>129.74000549316401</v>
      </c>
      <c r="N435" s="11">
        <f>VLOOKUP(J435,GDP!$E$9:$H$312,4,0)</f>
        <v>1.2301579721495148E-2</v>
      </c>
      <c r="O435">
        <f>VLOOKUP(J435,GDP!$E$9:$F$312,2,0)</f>
        <v>10599</v>
      </c>
      <c r="P435" s="12">
        <f>IFERROR(VLOOKUP(L435,'yield-curve-rates-1990-2021'!A:B,2,0),P434)</f>
        <v>0</v>
      </c>
      <c r="Q435" s="12">
        <f>IFERROR(IF(VLOOKUP(L435,'DX-Y.NYB'!A:E,5,0)="null",Q434,VLOOKUP(L435,'DX-Y.NYB'!A:E,5,0)),Q434)</f>
        <v>117.139999</v>
      </c>
      <c r="R435" s="12">
        <f>IFERROR(VLOOKUP(L435,UNRATE!A:B,2,0),R434)</f>
        <v>4.2</v>
      </c>
      <c r="S435" s="12">
        <f>IFERROR(VLOOKUP(L435,' All Em Total Nonfarm'!A:B,2,0),S434)</f>
        <v>132698</v>
      </c>
      <c r="T435" s="12">
        <f>IFERROR(VLOOKUP(L435,fredgraph!A:B,2,0),T434)</f>
        <v>3.7212000000000001</v>
      </c>
      <c r="U435" s="12">
        <f>IFERROR(VLOOKUP(L435,FEDFUNDS!A:B,2,0),U434)</f>
        <v>5.98</v>
      </c>
      <c r="V435" s="12"/>
      <c r="W435" s="12"/>
      <c r="X435" s="12"/>
    </row>
    <row r="436" spans="1:24" x14ac:dyDescent="0.25">
      <c r="A436" s="1" t="str">
        <f>TEXT(L436,"MM/DD/YYYY")</f>
        <v>05/21/2001</v>
      </c>
      <c r="B436" s="9">
        <v>129.83999633789</v>
      </c>
      <c r="C436" s="9">
        <v>132.08999633789</v>
      </c>
      <c r="D436" s="9">
        <v>127.900001525878</v>
      </c>
      <c r="E436" s="9">
        <v>85.058326721191406</v>
      </c>
      <c r="F436" s="10">
        <v>47532800</v>
      </c>
      <c r="G436">
        <f>MONTH(L436)</f>
        <v>5</v>
      </c>
      <c r="H436">
        <f>DAY(L436)</f>
        <v>21</v>
      </c>
      <c r="I436">
        <f>YEAR(L436)</f>
        <v>2001</v>
      </c>
      <c r="J436" t="str">
        <f>VLOOKUP(L436,Convert!D:G,4,0)</f>
        <v>2001Q2</v>
      </c>
      <c r="K436">
        <f>VLOOKUP(J436,GDP_Change!$E$9:$F$311,2,0)</f>
        <v>5</v>
      </c>
      <c r="L436" s="1">
        <v>37032</v>
      </c>
      <c r="M436" s="9">
        <v>128.100006103515</v>
      </c>
      <c r="N436" s="11">
        <f>VLOOKUP(J436,GDP!$E$9:$H$312,4,0)</f>
        <v>1.2301579721495148E-2</v>
      </c>
      <c r="O436">
        <f>VLOOKUP(J436,GDP!$E$9:$F$312,2,0)</f>
        <v>10599</v>
      </c>
      <c r="P436" s="12">
        <f>IFERROR(VLOOKUP(L436,'yield-curve-rates-1990-2021'!A:B,2,0),P435)</f>
        <v>0</v>
      </c>
      <c r="Q436" s="12">
        <f>IFERROR(IF(VLOOKUP(L436,'DX-Y.NYB'!A:E,5,0)="null",Q435,VLOOKUP(L436,'DX-Y.NYB'!A:E,5,0)),Q435)</f>
        <v>116.519997</v>
      </c>
      <c r="R436" s="12">
        <f>IFERROR(VLOOKUP(L436,UNRATE!A:B,2,0),R435)</f>
        <v>4.2</v>
      </c>
      <c r="S436" s="12">
        <f>IFERROR(VLOOKUP(L436,' All Em Total Nonfarm'!A:B,2,0),S435)</f>
        <v>132698</v>
      </c>
      <c r="T436" s="12">
        <f>IFERROR(VLOOKUP(L436,fredgraph!A:B,2,0),T435)</f>
        <v>3.7212000000000001</v>
      </c>
      <c r="U436" s="12">
        <f>IFERROR(VLOOKUP(L436,FEDFUNDS!A:B,2,0),U435)</f>
        <v>5.98</v>
      </c>
      <c r="V436" s="12"/>
      <c r="W436" s="12"/>
      <c r="X436" s="12"/>
    </row>
    <row r="437" spans="1:24" x14ac:dyDescent="0.25">
      <c r="A437" s="1" t="str">
        <f>TEXT(L437,"MM/DD/YYYY")</f>
        <v>05/28/2001</v>
      </c>
      <c r="B437" s="9">
        <v>128.22000122070301</v>
      </c>
      <c r="C437" s="9">
        <v>128.350006103515</v>
      </c>
      <c r="D437" s="9">
        <v>125</v>
      </c>
      <c r="E437" s="9">
        <v>84.148696899414006</v>
      </c>
      <c r="F437" s="10">
        <v>37768200</v>
      </c>
      <c r="G437">
        <f>MONTH(L437)</f>
        <v>5</v>
      </c>
      <c r="H437">
        <f>DAY(L437)</f>
        <v>28</v>
      </c>
      <c r="I437">
        <f>YEAR(L437)</f>
        <v>2001</v>
      </c>
      <c r="J437" t="str">
        <f>VLOOKUP(L437,Convert!D:G,4,0)</f>
        <v>2001Q2</v>
      </c>
      <c r="K437">
        <f>VLOOKUP(J437,GDP_Change!$E$9:$F$311,2,0)</f>
        <v>5</v>
      </c>
      <c r="L437" s="1">
        <v>37039</v>
      </c>
      <c r="M437" s="9">
        <v>126.730003356933</v>
      </c>
      <c r="N437" s="11">
        <f>VLOOKUP(J437,GDP!$E$9:$H$312,4,0)</f>
        <v>1.2301579721495148E-2</v>
      </c>
      <c r="O437">
        <f>VLOOKUP(J437,GDP!$E$9:$F$312,2,0)</f>
        <v>10599</v>
      </c>
      <c r="P437" s="12">
        <f>IFERROR(VLOOKUP(L437,'yield-curve-rates-1990-2021'!A:B,2,0),P436)</f>
        <v>0</v>
      </c>
      <c r="Q437" s="12">
        <f>IFERROR(IF(VLOOKUP(L437,'DX-Y.NYB'!A:E,5,0)="null",Q436,VLOOKUP(L437,'DX-Y.NYB'!A:E,5,0)),Q436)</f>
        <v>116.519997</v>
      </c>
      <c r="R437" s="12">
        <f>IFERROR(VLOOKUP(L437,UNRATE!A:B,2,0),R436)</f>
        <v>4.2</v>
      </c>
      <c r="S437" s="12">
        <f>IFERROR(VLOOKUP(L437,' All Em Total Nonfarm'!A:B,2,0),S436)</f>
        <v>132698</v>
      </c>
      <c r="T437" s="12">
        <f>IFERROR(VLOOKUP(L437,fredgraph!A:B,2,0),T436)</f>
        <v>3.7212000000000001</v>
      </c>
      <c r="U437" s="12">
        <f>IFERROR(VLOOKUP(L437,FEDFUNDS!A:B,2,0),U436)</f>
        <v>5.98</v>
      </c>
      <c r="V437" s="12"/>
      <c r="W437" s="12"/>
      <c r="X437" s="12"/>
    </row>
    <row r="438" spans="1:24" x14ac:dyDescent="0.25">
      <c r="A438" s="1" t="str">
        <f>TEXT(L438,"MM/DD/YYYY")</f>
        <v>06/04/2001</v>
      </c>
      <c r="B438" s="9">
        <v>126.800003051757</v>
      </c>
      <c r="C438" s="9">
        <v>129.22999572753901</v>
      </c>
      <c r="D438" s="9">
        <v>126.08000183105401</v>
      </c>
      <c r="E438" s="9">
        <v>84.327972412109304</v>
      </c>
      <c r="F438" s="10">
        <v>42329700</v>
      </c>
      <c r="G438">
        <f>MONTH(L438)</f>
        <v>6</v>
      </c>
      <c r="H438">
        <f>DAY(L438)</f>
        <v>4</v>
      </c>
      <c r="I438">
        <f>YEAR(L438)</f>
        <v>2001</v>
      </c>
      <c r="J438" t="str">
        <f>VLOOKUP(L438,Convert!D:G,4,0)</f>
        <v>2001Q2</v>
      </c>
      <c r="K438">
        <f>VLOOKUP(J438,GDP_Change!$E$9:$F$311,2,0)</f>
        <v>5</v>
      </c>
      <c r="L438" s="1">
        <v>37046</v>
      </c>
      <c r="M438" s="9">
        <v>127</v>
      </c>
      <c r="N438" s="11">
        <f>VLOOKUP(J438,GDP!$E$9:$H$312,4,0)</f>
        <v>1.2301579721495148E-2</v>
      </c>
      <c r="O438">
        <f>VLOOKUP(J438,GDP!$E$9:$F$312,2,0)</f>
        <v>10599</v>
      </c>
      <c r="P438" s="12">
        <f>IFERROR(VLOOKUP(L438,'yield-curve-rates-1990-2021'!A:B,2,0),P437)</f>
        <v>0</v>
      </c>
      <c r="Q438" s="12">
        <f>IFERROR(IF(VLOOKUP(L438,'DX-Y.NYB'!A:E,5,0)="null",Q437,VLOOKUP(L438,'DX-Y.NYB'!A:E,5,0)),Q437)</f>
        <v>119.19000200000001</v>
      </c>
      <c r="R438" s="12">
        <f>IFERROR(VLOOKUP(L438,UNRATE!A:B,2,0),R437)</f>
        <v>4.2</v>
      </c>
      <c r="S438" s="12">
        <f>IFERROR(VLOOKUP(L438,' All Em Total Nonfarm'!A:B,2,0),S437)</f>
        <v>132698</v>
      </c>
      <c r="T438" s="12">
        <f>IFERROR(VLOOKUP(L438,fredgraph!A:B,2,0),T437)</f>
        <v>3.7212000000000001</v>
      </c>
      <c r="U438" s="12">
        <f>IFERROR(VLOOKUP(L438,FEDFUNDS!A:B,2,0),U437)</f>
        <v>5.98</v>
      </c>
      <c r="V438" s="12"/>
      <c r="W438" s="12"/>
      <c r="X438" s="12"/>
    </row>
    <row r="439" spans="1:24" x14ac:dyDescent="0.25">
      <c r="A439" s="1" t="str">
        <f>TEXT(L439,"MM/DD/YYYY")</f>
        <v>06/11/2001</v>
      </c>
      <c r="B439" s="9">
        <v>126.709999084472</v>
      </c>
      <c r="C439" s="9">
        <v>126.98999786376901</v>
      </c>
      <c r="D439" s="9">
        <v>120.400001525878</v>
      </c>
      <c r="E439" s="9">
        <v>80.908370971679602</v>
      </c>
      <c r="F439" s="10">
        <v>53430100</v>
      </c>
      <c r="G439">
        <f>MONTH(L439)</f>
        <v>6</v>
      </c>
      <c r="H439">
        <f>DAY(L439)</f>
        <v>11</v>
      </c>
      <c r="I439">
        <f>YEAR(L439)</f>
        <v>2001</v>
      </c>
      <c r="J439" t="str">
        <f>VLOOKUP(L439,Convert!D:G,4,0)</f>
        <v>2001Q2</v>
      </c>
      <c r="K439">
        <f>VLOOKUP(J439,GDP_Change!$E$9:$F$311,2,0)</f>
        <v>5</v>
      </c>
      <c r="L439" s="1">
        <v>37053</v>
      </c>
      <c r="M439" s="9">
        <v>121.84999847412099</v>
      </c>
      <c r="N439" s="11">
        <f>VLOOKUP(J439,GDP!$E$9:$H$312,4,0)</f>
        <v>1.2301579721495148E-2</v>
      </c>
      <c r="O439">
        <f>VLOOKUP(J439,GDP!$E$9:$F$312,2,0)</f>
        <v>10599</v>
      </c>
      <c r="P439" s="12">
        <f>IFERROR(VLOOKUP(L439,'yield-curve-rates-1990-2021'!A:B,2,0),P438)</f>
        <v>0</v>
      </c>
      <c r="Q439" s="12">
        <f>IFERROR(IF(VLOOKUP(L439,'DX-Y.NYB'!A:E,5,0)="null",Q438,VLOOKUP(L439,'DX-Y.NYB'!A:E,5,0)),Q438)</f>
        <v>120.050003</v>
      </c>
      <c r="R439" s="12">
        <f>IFERROR(VLOOKUP(L439,UNRATE!A:B,2,0),R438)</f>
        <v>4.2</v>
      </c>
      <c r="S439" s="12">
        <f>IFERROR(VLOOKUP(L439,' All Em Total Nonfarm'!A:B,2,0),S438)</f>
        <v>132698</v>
      </c>
      <c r="T439" s="12">
        <f>IFERROR(VLOOKUP(L439,fredgraph!A:B,2,0),T438)</f>
        <v>3.7212000000000001</v>
      </c>
      <c r="U439" s="12">
        <f>IFERROR(VLOOKUP(L439,FEDFUNDS!A:B,2,0),U438)</f>
        <v>5.98</v>
      </c>
      <c r="V439" s="12"/>
      <c r="W439" s="12"/>
      <c r="X439" s="12"/>
    </row>
    <row r="440" spans="1:24" x14ac:dyDescent="0.25">
      <c r="A440" s="1" t="str">
        <f>TEXT(L440,"MM/DD/YYYY")</f>
        <v>06/18/2001</v>
      </c>
      <c r="B440" s="9">
        <v>121.650001525878</v>
      </c>
      <c r="C440" s="9">
        <v>124.309997558593</v>
      </c>
      <c r="D440" s="9">
        <v>120.889999389648</v>
      </c>
      <c r="E440" s="9">
        <v>81.804367065429602</v>
      </c>
      <c r="F440" s="10">
        <v>52358900</v>
      </c>
      <c r="G440">
        <f>MONTH(L440)</f>
        <v>6</v>
      </c>
      <c r="H440">
        <f>DAY(L440)</f>
        <v>18</v>
      </c>
      <c r="I440">
        <f>YEAR(L440)</f>
        <v>2001</v>
      </c>
      <c r="J440" t="str">
        <f>VLOOKUP(L440,Convert!D:G,4,0)</f>
        <v>2001Q2</v>
      </c>
      <c r="K440">
        <f>VLOOKUP(J440,GDP_Change!$E$9:$F$311,2,0)</f>
        <v>5</v>
      </c>
      <c r="L440" s="1">
        <v>37060</v>
      </c>
      <c r="M440" s="9">
        <v>122.84999847412099</v>
      </c>
      <c r="N440" s="11">
        <f>VLOOKUP(J440,GDP!$E$9:$H$312,4,0)</f>
        <v>1.2301579721495148E-2</v>
      </c>
      <c r="O440">
        <f>VLOOKUP(J440,GDP!$E$9:$F$312,2,0)</f>
        <v>10599</v>
      </c>
      <c r="P440" s="12">
        <f>IFERROR(VLOOKUP(L440,'yield-curve-rates-1990-2021'!A:B,2,0),P439)</f>
        <v>0</v>
      </c>
      <c r="Q440" s="12">
        <f>IFERROR(IF(VLOOKUP(L440,'DX-Y.NYB'!A:E,5,0)="null",Q439,VLOOKUP(L440,'DX-Y.NYB'!A:E,5,0)),Q439)</f>
        <v>118.360001</v>
      </c>
      <c r="R440" s="12">
        <f>IFERROR(VLOOKUP(L440,UNRATE!A:B,2,0),R439)</f>
        <v>4.2</v>
      </c>
      <c r="S440" s="12">
        <f>IFERROR(VLOOKUP(L440,' All Em Total Nonfarm'!A:B,2,0),S439)</f>
        <v>132698</v>
      </c>
      <c r="T440" s="12">
        <f>IFERROR(VLOOKUP(L440,fredgraph!A:B,2,0),T439)</f>
        <v>3.7212000000000001</v>
      </c>
      <c r="U440" s="12">
        <f>IFERROR(VLOOKUP(L440,FEDFUNDS!A:B,2,0),U439)</f>
        <v>5.98</v>
      </c>
      <c r="V440" s="12"/>
      <c r="W440" s="12"/>
      <c r="X440" s="12"/>
    </row>
    <row r="441" spans="1:24" x14ac:dyDescent="0.25">
      <c r="A441" s="1" t="str">
        <f>TEXT(L441,"MM/DD/YYYY")</f>
        <v>06/25/2001</v>
      </c>
      <c r="B441" s="9">
        <v>123.27999877929599</v>
      </c>
      <c r="C441" s="9">
        <v>124.01000213623</v>
      </c>
      <c r="D441" s="9">
        <v>120.56999969482401</v>
      </c>
      <c r="E441" s="9">
        <v>81.637847900390597</v>
      </c>
      <c r="F441" s="10">
        <v>46611200</v>
      </c>
      <c r="G441">
        <f>MONTH(L441)</f>
        <v>6</v>
      </c>
      <c r="H441">
        <f>DAY(L441)</f>
        <v>25</v>
      </c>
      <c r="I441">
        <f>YEAR(L441)</f>
        <v>2001</v>
      </c>
      <c r="J441" t="str">
        <f>VLOOKUP(L441,Convert!D:G,4,0)</f>
        <v>2001Q2</v>
      </c>
      <c r="K441">
        <f>VLOOKUP(J441,GDP_Change!$E$9:$F$311,2,0)</f>
        <v>5</v>
      </c>
      <c r="L441" s="1">
        <v>37067</v>
      </c>
      <c r="M441" s="9">
        <v>122.59999847412099</v>
      </c>
      <c r="N441" s="11">
        <f>VLOOKUP(J441,GDP!$E$9:$H$312,4,0)</f>
        <v>1.2301579721495148E-2</v>
      </c>
      <c r="O441">
        <f>VLOOKUP(J441,GDP!$E$9:$F$312,2,0)</f>
        <v>10599</v>
      </c>
      <c r="P441" s="12">
        <f>IFERROR(VLOOKUP(L441,'yield-curve-rates-1990-2021'!A:B,2,0),P440)</f>
        <v>0</v>
      </c>
      <c r="Q441" s="12">
        <f>IFERROR(IF(VLOOKUP(L441,'DX-Y.NYB'!A:E,5,0)="null",Q440,VLOOKUP(L441,'DX-Y.NYB'!A:E,5,0)),Q440)</f>
        <v>118.32</v>
      </c>
      <c r="R441" s="12">
        <f>IFERROR(VLOOKUP(L441,UNRATE!A:B,2,0),R440)</f>
        <v>4.2</v>
      </c>
      <c r="S441" s="12">
        <f>IFERROR(VLOOKUP(L441,' All Em Total Nonfarm'!A:B,2,0),S440)</f>
        <v>132698</v>
      </c>
      <c r="T441" s="12">
        <f>IFERROR(VLOOKUP(L441,fredgraph!A:B,2,0),T440)</f>
        <v>3.7212000000000001</v>
      </c>
      <c r="U441" s="12">
        <f>IFERROR(VLOOKUP(L441,FEDFUNDS!A:B,2,0),U440)</f>
        <v>5.98</v>
      </c>
      <c r="V441" s="12"/>
      <c r="W441" s="12"/>
      <c r="X441" s="12"/>
    </row>
    <row r="442" spans="1:24" x14ac:dyDescent="0.25">
      <c r="A442" s="1" t="str">
        <f>TEXT(L442,"MM/DD/YYYY")</f>
        <v>07/02/2001</v>
      </c>
      <c r="B442" s="9">
        <v>122.800003051757</v>
      </c>
      <c r="C442" s="9">
        <v>124.31999969482401</v>
      </c>
      <c r="D442" s="9">
        <v>119.050003051757</v>
      </c>
      <c r="E442" s="9">
        <v>79.274017333984304</v>
      </c>
      <c r="F442" s="10">
        <v>29009100</v>
      </c>
      <c r="G442">
        <f>MONTH(L442)</f>
        <v>7</v>
      </c>
      <c r="H442">
        <f>DAY(L442)</f>
        <v>2</v>
      </c>
      <c r="I442">
        <f>YEAR(L442)</f>
        <v>2001</v>
      </c>
      <c r="J442" t="str">
        <f>VLOOKUP(L442,Convert!D:G,4,0)</f>
        <v>2001Q3</v>
      </c>
      <c r="K442">
        <f>VLOOKUP(J442,GDP_Change!$E$9:$F$311,2,0)</f>
        <v>0</v>
      </c>
      <c r="L442" s="1">
        <v>37074</v>
      </c>
      <c r="M442" s="9">
        <v>119.050003051757</v>
      </c>
      <c r="N442" s="11">
        <f>VLOOKUP(J442,GDP!$E$9:$H$312,4,0)</f>
        <v>-9.434852344558653E-5</v>
      </c>
      <c r="O442">
        <f>VLOOKUP(J442,GDP!$E$9:$F$312,2,0)</f>
        <v>10598</v>
      </c>
      <c r="P442" s="12">
        <f>IFERROR(VLOOKUP(L442,'yield-curve-rates-1990-2021'!A:B,2,0),P441)</f>
        <v>0</v>
      </c>
      <c r="Q442" s="12">
        <f>IFERROR(IF(VLOOKUP(L442,'DX-Y.NYB'!A:E,5,0)="null",Q441,VLOOKUP(L442,'DX-Y.NYB'!A:E,5,0)),Q441)</f>
        <v>119.66999800000001</v>
      </c>
      <c r="R442" s="12">
        <f>IFERROR(VLOOKUP(L442,UNRATE!A:B,2,0),R441)</f>
        <v>4.2</v>
      </c>
      <c r="S442" s="12">
        <f>IFERROR(VLOOKUP(L442,' All Em Total Nonfarm'!A:B,2,0),S441)</f>
        <v>132698</v>
      </c>
      <c r="T442" s="12">
        <f>IFERROR(VLOOKUP(L442,fredgraph!A:B,2,0),T441)</f>
        <v>3.7212000000000001</v>
      </c>
      <c r="U442" s="12">
        <f>IFERROR(VLOOKUP(L442,FEDFUNDS!A:B,2,0),U441)</f>
        <v>5.98</v>
      </c>
      <c r="V442" s="12"/>
      <c r="W442" s="12"/>
      <c r="X442" s="12"/>
    </row>
    <row r="443" spans="1:24" x14ac:dyDescent="0.25">
      <c r="A443" s="1" t="str">
        <f>TEXT(L443,"MM/DD/YYYY")</f>
        <v>07/09/2001</v>
      </c>
      <c r="B443" s="9">
        <v>119.48999786376901</v>
      </c>
      <c r="C443" s="9">
        <v>122.31999969482401</v>
      </c>
      <c r="D443" s="9">
        <v>117.08999633789</v>
      </c>
      <c r="E443" s="9">
        <v>81.398200988769503</v>
      </c>
      <c r="F443" s="10">
        <v>54735200</v>
      </c>
      <c r="G443">
        <f>MONTH(L443)</f>
        <v>7</v>
      </c>
      <c r="H443">
        <f>DAY(L443)</f>
        <v>9</v>
      </c>
      <c r="I443">
        <f>YEAR(L443)</f>
        <v>2001</v>
      </c>
      <c r="J443" t="str">
        <f>VLOOKUP(L443,Convert!D:G,4,0)</f>
        <v>2001Q3</v>
      </c>
      <c r="K443">
        <f>VLOOKUP(J443,GDP_Change!$E$9:$F$311,2,0)</f>
        <v>0</v>
      </c>
      <c r="L443" s="1">
        <v>37081</v>
      </c>
      <c r="M443" s="9">
        <v>122.23999786376901</v>
      </c>
      <c r="N443" s="11">
        <f>VLOOKUP(J443,GDP!$E$9:$H$312,4,0)</f>
        <v>-9.434852344558653E-5</v>
      </c>
      <c r="O443">
        <f>VLOOKUP(J443,GDP!$E$9:$F$312,2,0)</f>
        <v>10598</v>
      </c>
      <c r="P443" s="12">
        <f>IFERROR(VLOOKUP(L443,'yield-curve-rates-1990-2021'!A:B,2,0),P442)</f>
        <v>0</v>
      </c>
      <c r="Q443" s="12">
        <f>IFERROR(IF(VLOOKUP(L443,'DX-Y.NYB'!A:E,5,0)="null",Q442,VLOOKUP(L443,'DX-Y.NYB'!A:E,5,0)),Q442)</f>
        <v>119.889999</v>
      </c>
      <c r="R443" s="12">
        <f>IFERROR(VLOOKUP(L443,UNRATE!A:B,2,0),R442)</f>
        <v>4.2</v>
      </c>
      <c r="S443" s="12">
        <f>IFERROR(VLOOKUP(L443,' All Em Total Nonfarm'!A:B,2,0),S442)</f>
        <v>132698</v>
      </c>
      <c r="T443" s="12">
        <f>IFERROR(VLOOKUP(L443,fredgraph!A:B,2,0),T442)</f>
        <v>3.7212000000000001</v>
      </c>
      <c r="U443" s="12">
        <f>IFERROR(VLOOKUP(L443,FEDFUNDS!A:B,2,0),U442)</f>
        <v>5.98</v>
      </c>
      <c r="V443" s="12"/>
      <c r="W443" s="12"/>
      <c r="X443" s="12"/>
    </row>
    <row r="444" spans="1:24" x14ac:dyDescent="0.25">
      <c r="A444" s="1" t="str">
        <f>TEXT(L444,"MM/DD/YYYY")</f>
        <v>07/16/2001</v>
      </c>
      <c r="B444" s="9">
        <v>121.76999664306599</v>
      </c>
      <c r="C444" s="9">
        <v>122.980003356933</v>
      </c>
      <c r="D444" s="9">
        <v>119.83000183105401</v>
      </c>
      <c r="E444" s="9">
        <v>80.798843383789006</v>
      </c>
      <c r="F444" s="10">
        <v>38883100</v>
      </c>
      <c r="G444">
        <f>MONTH(L444)</f>
        <v>7</v>
      </c>
      <c r="H444">
        <f>DAY(L444)</f>
        <v>16</v>
      </c>
      <c r="I444">
        <f>YEAR(L444)</f>
        <v>2001</v>
      </c>
      <c r="J444" t="str">
        <f>VLOOKUP(L444,Convert!D:G,4,0)</f>
        <v>2001Q3</v>
      </c>
      <c r="K444">
        <f>VLOOKUP(J444,GDP_Change!$E$9:$F$311,2,0)</f>
        <v>0</v>
      </c>
      <c r="L444" s="1">
        <v>37088</v>
      </c>
      <c r="M444" s="9">
        <v>121.33999633789</v>
      </c>
      <c r="N444" s="11">
        <f>VLOOKUP(J444,GDP!$E$9:$H$312,4,0)</f>
        <v>-9.434852344558653E-5</v>
      </c>
      <c r="O444">
        <f>VLOOKUP(J444,GDP!$E$9:$F$312,2,0)</f>
        <v>10598</v>
      </c>
      <c r="P444" s="12">
        <f>IFERROR(VLOOKUP(L444,'yield-curve-rates-1990-2021'!A:B,2,0),P443)</f>
        <v>0</v>
      </c>
      <c r="Q444" s="12">
        <f>IFERROR(IF(VLOOKUP(L444,'DX-Y.NYB'!A:E,5,0)="null",Q443,VLOOKUP(L444,'DX-Y.NYB'!A:E,5,0)),Q443)</f>
        <v>119.300003</v>
      </c>
      <c r="R444" s="12">
        <f>IFERROR(VLOOKUP(L444,UNRATE!A:B,2,0),R443)</f>
        <v>4.2</v>
      </c>
      <c r="S444" s="12">
        <f>IFERROR(VLOOKUP(L444,' All Em Total Nonfarm'!A:B,2,0),S443)</f>
        <v>132698</v>
      </c>
      <c r="T444" s="12">
        <f>IFERROR(VLOOKUP(L444,fredgraph!A:B,2,0),T443)</f>
        <v>3.7212000000000001</v>
      </c>
      <c r="U444" s="12">
        <f>IFERROR(VLOOKUP(L444,FEDFUNDS!A:B,2,0),U443)</f>
        <v>5.98</v>
      </c>
      <c r="V444" s="12"/>
      <c r="W444" s="12"/>
      <c r="X444" s="12"/>
    </row>
    <row r="445" spans="1:24" x14ac:dyDescent="0.25">
      <c r="A445" s="1" t="str">
        <f>TEXT(L445,"MM/DD/YYYY")</f>
        <v>07/23/2001</v>
      </c>
      <c r="B445" s="9">
        <v>121.800003051757</v>
      </c>
      <c r="C445" s="9">
        <v>121.879997253417</v>
      </c>
      <c r="D445" s="9">
        <v>116.75</v>
      </c>
      <c r="E445" s="9">
        <v>80.445953369140597</v>
      </c>
      <c r="F445" s="10">
        <v>53799700</v>
      </c>
      <c r="G445">
        <f>MONTH(L445)</f>
        <v>7</v>
      </c>
      <c r="H445">
        <f>DAY(L445)</f>
        <v>23</v>
      </c>
      <c r="I445">
        <f>YEAR(L445)</f>
        <v>2001</v>
      </c>
      <c r="J445" t="str">
        <f>VLOOKUP(L445,Convert!D:G,4,0)</f>
        <v>2001Q3</v>
      </c>
      <c r="K445">
        <f>VLOOKUP(J445,GDP_Change!$E$9:$F$311,2,0)</f>
        <v>0</v>
      </c>
      <c r="L445" s="1">
        <v>37095</v>
      </c>
      <c r="M445" s="9">
        <v>120.809997558593</v>
      </c>
      <c r="N445" s="11">
        <f>VLOOKUP(J445,GDP!$E$9:$H$312,4,0)</f>
        <v>-9.434852344558653E-5</v>
      </c>
      <c r="O445">
        <f>VLOOKUP(J445,GDP!$E$9:$F$312,2,0)</f>
        <v>10598</v>
      </c>
      <c r="P445" s="12">
        <f>IFERROR(VLOOKUP(L445,'yield-curve-rates-1990-2021'!A:B,2,0),P444)</f>
        <v>0</v>
      </c>
      <c r="Q445" s="12">
        <f>IFERROR(IF(VLOOKUP(L445,'DX-Y.NYB'!A:E,5,0)="null",Q444,VLOOKUP(L445,'DX-Y.NYB'!A:E,5,0)),Q444)</f>
        <v>117.849998</v>
      </c>
      <c r="R445" s="12">
        <f>IFERROR(VLOOKUP(L445,UNRATE!A:B,2,0),R444)</f>
        <v>4.2</v>
      </c>
      <c r="S445" s="12">
        <f>IFERROR(VLOOKUP(L445,' All Em Total Nonfarm'!A:B,2,0),S444)</f>
        <v>132698</v>
      </c>
      <c r="T445" s="12">
        <f>IFERROR(VLOOKUP(L445,fredgraph!A:B,2,0),T444)</f>
        <v>3.7212000000000001</v>
      </c>
      <c r="U445" s="12">
        <f>IFERROR(VLOOKUP(L445,FEDFUNDS!A:B,2,0),U444)</f>
        <v>5.98</v>
      </c>
      <c r="V445" s="12"/>
      <c r="W445" s="12"/>
      <c r="X445" s="12"/>
    </row>
    <row r="446" spans="1:24" x14ac:dyDescent="0.25">
      <c r="A446" s="1" t="str">
        <f>TEXT(L446,"MM/DD/YYYY")</f>
        <v>07/30/2001</v>
      </c>
      <c r="B446" s="9">
        <v>121.19000244140599</v>
      </c>
      <c r="C446" s="9">
        <v>123.25</v>
      </c>
      <c r="D446" s="9">
        <v>120.300003051757</v>
      </c>
      <c r="E446" s="9">
        <v>81.198410034179602</v>
      </c>
      <c r="F446" s="10">
        <v>54293000</v>
      </c>
      <c r="G446">
        <f>MONTH(L446)</f>
        <v>7</v>
      </c>
      <c r="H446">
        <f>DAY(L446)</f>
        <v>30</v>
      </c>
      <c r="I446">
        <f>YEAR(L446)</f>
        <v>2001</v>
      </c>
      <c r="J446" t="str">
        <f>VLOOKUP(L446,Convert!D:G,4,0)</f>
        <v>2001Q3</v>
      </c>
      <c r="K446">
        <f>VLOOKUP(J446,GDP_Change!$E$9:$F$311,2,0)</f>
        <v>0</v>
      </c>
      <c r="L446" s="1">
        <v>37102</v>
      </c>
      <c r="M446" s="9">
        <v>121.94000244140599</v>
      </c>
      <c r="N446" s="11">
        <f>VLOOKUP(J446,GDP!$E$9:$H$312,4,0)</f>
        <v>-9.434852344558653E-5</v>
      </c>
      <c r="O446">
        <f>VLOOKUP(J446,GDP!$E$9:$F$312,2,0)</f>
        <v>10598</v>
      </c>
      <c r="P446" s="12">
        <f>IFERROR(VLOOKUP(L446,'yield-curve-rates-1990-2021'!A:B,2,0),P445)</f>
        <v>0</v>
      </c>
      <c r="Q446" s="12">
        <f>IFERROR(IF(VLOOKUP(L446,'DX-Y.NYB'!A:E,5,0)="null",Q445,VLOOKUP(L446,'DX-Y.NYB'!A:E,5,0)),Q445)</f>
        <v>117.199997</v>
      </c>
      <c r="R446" s="12">
        <f>IFERROR(VLOOKUP(L446,UNRATE!A:B,2,0),R445)</f>
        <v>4.2</v>
      </c>
      <c r="S446" s="12">
        <f>IFERROR(VLOOKUP(L446,' All Em Total Nonfarm'!A:B,2,0),S445)</f>
        <v>132698</v>
      </c>
      <c r="T446" s="12">
        <f>IFERROR(VLOOKUP(L446,fredgraph!A:B,2,0),T445)</f>
        <v>3.7212000000000001</v>
      </c>
      <c r="U446" s="12">
        <f>IFERROR(VLOOKUP(L446,FEDFUNDS!A:B,2,0),U445)</f>
        <v>5.98</v>
      </c>
      <c r="V446" s="12"/>
      <c r="W446" s="12"/>
      <c r="X446" s="12"/>
    </row>
    <row r="447" spans="1:24" x14ac:dyDescent="0.25">
      <c r="A447" s="1" t="str">
        <f>TEXT(L447,"MM/DD/YYYY")</f>
        <v>08/06/2001</v>
      </c>
      <c r="B447" s="9">
        <v>121.34999847412099</v>
      </c>
      <c r="C447" s="9">
        <v>121.51000213623</v>
      </c>
      <c r="D447" s="9">
        <v>117.33999633789</v>
      </c>
      <c r="E447" s="9">
        <v>79.433792114257798</v>
      </c>
      <c r="F447" s="10">
        <v>57890800</v>
      </c>
      <c r="G447">
        <f>MONTH(L447)</f>
        <v>8</v>
      </c>
      <c r="H447">
        <f>DAY(L447)</f>
        <v>6</v>
      </c>
      <c r="I447">
        <f>YEAR(L447)</f>
        <v>2001</v>
      </c>
      <c r="J447" t="str">
        <f>VLOOKUP(L447,Convert!D:G,4,0)</f>
        <v>2001Q3</v>
      </c>
      <c r="K447">
        <f>VLOOKUP(J447,GDP_Change!$E$9:$F$311,2,0)</f>
        <v>0</v>
      </c>
      <c r="L447" s="1">
        <v>37109</v>
      </c>
      <c r="M447" s="9">
        <v>119.290000915527</v>
      </c>
      <c r="N447" s="11">
        <f>VLOOKUP(J447,GDP!$E$9:$H$312,4,0)</f>
        <v>-9.434852344558653E-5</v>
      </c>
      <c r="O447">
        <f>VLOOKUP(J447,GDP!$E$9:$F$312,2,0)</f>
        <v>10598</v>
      </c>
      <c r="P447" s="12">
        <f>IFERROR(VLOOKUP(L447,'yield-curve-rates-1990-2021'!A:B,2,0),P446)</f>
        <v>3.62</v>
      </c>
      <c r="Q447" s="12">
        <f>IFERROR(IF(VLOOKUP(L447,'DX-Y.NYB'!A:E,5,0)="null",Q446,VLOOKUP(L447,'DX-Y.NYB'!A:E,5,0)),Q446)</f>
        <v>116.41999800000001</v>
      </c>
      <c r="R447" s="12">
        <f>IFERROR(VLOOKUP(L447,UNRATE!A:B,2,0),R446)</f>
        <v>4.2</v>
      </c>
      <c r="S447" s="12">
        <f>IFERROR(VLOOKUP(L447,' All Em Total Nonfarm'!A:B,2,0),S446)</f>
        <v>132698</v>
      </c>
      <c r="T447" s="12">
        <f>IFERROR(VLOOKUP(L447,fredgraph!A:B,2,0),T446)</f>
        <v>3.7212000000000001</v>
      </c>
      <c r="U447" s="12">
        <f>IFERROR(VLOOKUP(L447,FEDFUNDS!A:B,2,0),U446)</f>
        <v>5.98</v>
      </c>
      <c r="V447" s="12"/>
      <c r="W447" s="12"/>
      <c r="X447" s="12"/>
    </row>
    <row r="448" spans="1:24" x14ac:dyDescent="0.25">
      <c r="A448" s="1" t="str">
        <f>TEXT(L448,"MM/DD/YYYY")</f>
        <v>08/13/2001</v>
      </c>
      <c r="B448" s="9">
        <v>119.59999847412099</v>
      </c>
      <c r="C448" s="9">
        <v>120.34999847412099</v>
      </c>
      <c r="D448" s="9">
        <v>116.01000213623</v>
      </c>
      <c r="E448" s="9">
        <v>77.742446899414006</v>
      </c>
      <c r="F448" s="10">
        <v>51469600</v>
      </c>
      <c r="G448">
        <f>MONTH(L448)</f>
        <v>8</v>
      </c>
      <c r="H448">
        <f>DAY(L448)</f>
        <v>13</v>
      </c>
      <c r="I448">
        <f>YEAR(L448)</f>
        <v>2001</v>
      </c>
      <c r="J448" t="str">
        <f>VLOOKUP(L448,Convert!D:G,4,0)</f>
        <v>2001Q3</v>
      </c>
      <c r="K448">
        <f>VLOOKUP(J448,GDP_Change!$E$9:$F$311,2,0)</f>
        <v>0</v>
      </c>
      <c r="L448" s="1">
        <v>37116</v>
      </c>
      <c r="M448" s="9">
        <v>116.75</v>
      </c>
      <c r="N448" s="11">
        <f>VLOOKUP(J448,GDP!$E$9:$H$312,4,0)</f>
        <v>-9.434852344558653E-5</v>
      </c>
      <c r="O448">
        <f>VLOOKUP(J448,GDP!$E$9:$F$312,2,0)</f>
        <v>10598</v>
      </c>
      <c r="P448" s="12">
        <f>IFERROR(VLOOKUP(L448,'yield-curve-rates-1990-2021'!A:B,2,0),P447)</f>
        <v>3.57</v>
      </c>
      <c r="Q448" s="12">
        <f>IFERROR(IF(VLOOKUP(L448,'DX-Y.NYB'!A:E,5,0)="null",Q447,VLOOKUP(L448,'DX-Y.NYB'!A:E,5,0)),Q447)</f>
        <v>115.010002</v>
      </c>
      <c r="R448" s="12">
        <f>IFERROR(VLOOKUP(L448,UNRATE!A:B,2,0),R447)</f>
        <v>4.2</v>
      </c>
      <c r="S448" s="12">
        <f>IFERROR(VLOOKUP(L448,' All Em Total Nonfarm'!A:B,2,0),S447)</f>
        <v>132698</v>
      </c>
      <c r="T448" s="12">
        <f>IFERROR(VLOOKUP(L448,fredgraph!A:B,2,0),T447)</f>
        <v>3.7212000000000001</v>
      </c>
      <c r="U448" s="12">
        <f>IFERROR(VLOOKUP(L448,FEDFUNDS!A:B,2,0),U447)</f>
        <v>5.98</v>
      </c>
      <c r="V448" s="12"/>
      <c r="W448" s="12"/>
      <c r="X448" s="12"/>
    </row>
    <row r="449" spans="1:24" x14ac:dyDescent="0.25">
      <c r="A449" s="1" t="str">
        <f>TEXT(L449,"MM/DD/YYYY")</f>
        <v>08/20/2001</v>
      </c>
      <c r="B449" s="9">
        <v>116.800003051757</v>
      </c>
      <c r="C449" s="9">
        <v>119.129997253417</v>
      </c>
      <c r="D449" s="9">
        <v>115.77999877929599</v>
      </c>
      <c r="E449" s="9">
        <v>79.254005432128906</v>
      </c>
      <c r="F449" s="10">
        <v>57082300</v>
      </c>
      <c r="G449">
        <f>MONTH(L449)</f>
        <v>8</v>
      </c>
      <c r="H449">
        <f>DAY(L449)</f>
        <v>20</v>
      </c>
      <c r="I449">
        <f>YEAR(L449)</f>
        <v>2001</v>
      </c>
      <c r="J449" t="str">
        <f>VLOOKUP(L449,Convert!D:G,4,0)</f>
        <v>2001Q3</v>
      </c>
      <c r="K449">
        <f>VLOOKUP(J449,GDP_Change!$E$9:$F$311,2,0)</f>
        <v>0</v>
      </c>
      <c r="L449" s="1">
        <v>37123</v>
      </c>
      <c r="M449" s="9">
        <v>119.01999664306599</v>
      </c>
      <c r="N449" s="11">
        <f>VLOOKUP(J449,GDP!$E$9:$H$312,4,0)</f>
        <v>-9.434852344558653E-5</v>
      </c>
      <c r="O449">
        <f>VLOOKUP(J449,GDP!$E$9:$F$312,2,0)</f>
        <v>10598</v>
      </c>
      <c r="P449" s="12">
        <f>IFERROR(VLOOKUP(L449,'yield-curve-rates-1990-2021'!A:B,2,0),P448)</f>
        <v>3.48</v>
      </c>
      <c r="Q449" s="12">
        <f>IFERROR(IF(VLOOKUP(L449,'DX-Y.NYB'!A:E,5,0)="null",Q448,VLOOKUP(L449,'DX-Y.NYB'!A:E,5,0)),Q448)</f>
        <v>113.400002</v>
      </c>
      <c r="R449" s="12">
        <f>IFERROR(VLOOKUP(L449,UNRATE!A:B,2,0),R448)</f>
        <v>4.2</v>
      </c>
      <c r="S449" s="12">
        <f>IFERROR(VLOOKUP(L449,' All Em Total Nonfarm'!A:B,2,0),S448)</f>
        <v>132698</v>
      </c>
      <c r="T449" s="12">
        <f>IFERROR(VLOOKUP(L449,fredgraph!A:B,2,0),T448)</f>
        <v>3.7212000000000001</v>
      </c>
      <c r="U449" s="12">
        <f>IFERROR(VLOOKUP(L449,FEDFUNDS!A:B,2,0),U448)</f>
        <v>5.98</v>
      </c>
      <c r="V449" s="12"/>
      <c r="W449" s="12"/>
      <c r="X449" s="12"/>
    </row>
    <row r="450" spans="1:24" x14ac:dyDescent="0.25">
      <c r="A450" s="1" t="str">
        <f>TEXT(L450,"MM/DD/YYYY")</f>
        <v>08/27/2001</v>
      </c>
      <c r="B450" s="9">
        <v>118.970001220703</v>
      </c>
      <c r="C450" s="9">
        <v>119.199996948242</v>
      </c>
      <c r="D450" s="9">
        <v>112.040000915527</v>
      </c>
      <c r="E450" s="9">
        <v>76.011116027832003</v>
      </c>
      <c r="F450" s="10">
        <v>69329700</v>
      </c>
      <c r="G450">
        <f>MONTH(L450)</f>
        <v>8</v>
      </c>
      <c r="H450">
        <f>DAY(L450)</f>
        <v>27</v>
      </c>
      <c r="I450">
        <f>YEAR(L450)</f>
        <v>2001</v>
      </c>
      <c r="J450" t="str">
        <f>VLOOKUP(L450,Convert!D:G,4,0)</f>
        <v>2001Q3</v>
      </c>
      <c r="K450">
        <f>VLOOKUP(J450,GDP_Change!$E$9:$F$311,2,0)</f>
        <v>0</v>
      </c>
      <c r="L450" s="1">
        <v>37130</v>
      </c>
      <c r="M450" s="9">
        <v>114.150001525878</v>
      </c>
      <c r="N450" s="11">
        <f>VLOOKUP(J450,GDP!$E$9:$H$312,4,0)</f>
        <v>-9.434852344558653E-5</v>
      </c>
      <c r="O450">
        <f>VLOOKUP(J450,GDP!$E$9:$F$312,2,0)</f>
        <v>10598</v>
      </c>
      <c r="P450" s="12">
        <f>IFERROR(VLOOKUP(L450,'yield-curve-rates-1990-2021'!A:B,2,0),P449)</f>
        <v>3.52</v>
      </c>
      <c r="Q450" s="12">
        <f>IFERROR(IF(VLOOKUP(L450,'DX-Y.NYB'!A:E,5,0)="null",Q449,VLOOKUP(L450,'DX-Y.NYB'!A:E,5,0)),Q449)</f>
        <v>113.389999</v>
      </c>
      <c r="R450" s="12">
        <f>IFERROR(VLOOKUP(L450,UNRATE!A:B,2,0),R449)</f>
        <v>4.2</v>
      </c>
      <c r="S450" s="12">
        <f>IFERROR(VLOOKUP(L450,' All Em Total Nonfarm'!A:B,2,0),S449)</f>
        <v>132698</v>
      </c>
      <c r="T450" s="12">
        <f>IFERROR(VLOOKUP(L450,fredgraph!A:B,2,0),T449)</f>
        <v>3.7212000000000001</v>
      </c>
      <c r="U450" s="12">
        <f>IFERROR(VLOOKUP(L450,FEDFUNDS!A:B,2,0),U449)</f>
        <v>5.98</v>
      </c>
      <c r="V450" s="12"/>
      <c r="W450" s="12"/>
      <c r="X450" s="12"/>
    </row>
    <row r="451" spans="1:24" x14ac:dyDescent="0.25">
      <c r="A451" s="1" t="str">
        <f>TEXT(L451,"MM/DD/YYYY")</f>
        <v>09/03/2001</v>
      </c>
      <c r="B451" s="9">
        <v>113.84999847412099</v>
      </c>
      <c r="C451" s="9">
        <v>116.169998168945</v>
      </c>
      <c r="D451" s="9">
        <v>108.629997253417</v>
      </c>
      <c r="E451" s="9">
        <v>72.395370483398395</v>
      </c>
      <c r="F451" s="10">
        <v>100737400</v>
      </c>
      <c r="G451">
        <f>MONTH(L451)</f>
        <v>9</v>
      </c>
      <c r="H451">
        <f>DAY(L451)</f>
        <v>3</v>
      </c>
      <c r="I451">
        <f>YEAR(L451)</f>
        <v>2001</v>
      </c>
      <c r="J451" t="str">
        <f>VLOOKUP(L451,Convert!D:G,4,0)</f>
        <v>2001Q3</v>
      </c>
      <c r="K451">
        <f>VLOOKUP(J451,GDP_Change!$E$9:$F$311,2,0)</f>
        <v>0</v>
      </c>
      <c r="L451" s="1">
        <v>37137</v>
      </c>
      <c r="M451" s="9">
        <v>108.720001220703</v>
      </c>
      <c r="N451" s="11">
        <f>VLOOKUP(J451,GDP!$E$9:$H$312,4,0)</f>
        <v>-9.434852344558653E-5</v>
      </c>
      <c r="O451">
        <f>VLOOKUP(J451,GDP!$E$9:$F$312,2,0)</f>
        <v>10598</v>
      </c>
      <c r="P451" s="12">
        <f>IFERROR(VLOOKUP(L451,'yield-curve-rates-1990-2021'!A:B,2,0),P450)</f>
        <v>3.52</v>
      </c>
      <c r="Q451" s="12">
        <f>IFERROR(IF(VLOOKUP(L451,'DX-Y.NYB'!A:E,5,0)="null",Q450,VLOOKUP(L451,'DX-Y.NYB'!A:E,5,0)),Q450)</f>
        <v>113.66999800000001</v>
      </c>
      <c r="R451" s="12">
        <f>IFERROR(VLOOKUP(L451,UNRATE!A:B,2,0),R450)</f>
        <v>4.2</v>
      </c>
      <c r="S451" s="12">
        <f>IFERROR(VLOOKUP(L451,' All Em Total Nonfarm'!A:B,2,0),S450)</f>
        <v>132698</v>
      </c>
      <c r="T451" s="12">
        <f>IFERROR(VLOOKUP(L451,fredgraph!A:B,2,0),T450)</f>
        <v>3.7212000000000001</v>
      </c>
      <c r="U451" s="12">
        <f>IFERROR(VLOOKUP(L451,FEDFUNDS!A:B,2,0),U450)</f>
        <v>5.98</v>
      </c>
      <c r="V451" s="12"/>
      <c r="W451" s="12"/>
      <c r="X451" s="12"/>
    </row>
    <row r="452" spans="1:24" x14ac:dyDescent="0.25">
      <c r="A452" s="1" t="str">
        <f>TEXT(L452,"MM/DD/YYYY")</f>
        <v>09/10/2001</v>
      </c>
      <c r="B452" s="9">
        <v>107.699996948242</v>
      </c>
      <c r="C452" s="9">
        <v>110.34999847412099</v>
      </c>
      <c r="D452" s="9">
        <v>107.699996948242</v>
      </c>
      <c r="E452" s="9">
        <v>73.280990600585895</v>
      </c>
      <c r="F452" s="10">
        <v>23408700</v>
      </c>
      <c r="G452">
        <f>MONTH(L452)</f>
        <v>9</v>
      </c>
      <c r="H452">
        <f>DAY(L452)</f>
        <v>10</v>
      </c>
      <c r="I452">
        <f>YEAR(L452)</f>
        <v>2001</v>
      </c>
      <c r="J452" t="str">
        <f>VLOOKUP(L452,Convert!D:G,4,0)</f>
        <v>2001Q3</v>
      </c>
      <c r="K452">
        <f>VLOOKUP(J452,GDP_Change!$E$9:$F$311,2,0)</f>
        <v>0</v>
      </c>
      <c r="L452" s="1">
        <v>37144</v>
      </c>
      <c r="M452" s="9">
        <v>110.050003051757</v>
      </c>
      <c r="N452" s="11">
        <f>VLOOKUP(J452,GDP!$E$9:$H$312,4,0)</f>
        <v>-9.434852344558653E-5</v>
      </c>
      <c r="O452">
        <f>VLOOKUP(J452,GDP!$E$9:$F$312,2,0)</f>
        <v>10598</v>
      </c>
      <c r="P452" s="12">
        <f>IFERROR(VLOOKUP(L452,'yield-curve-rates-1990-2021'!A:B,2,0),P451)</f>
        <v>3.4</v>
      </c>
      <c r="Q452" s="12">
        <f>IFERROR(IF(VLOOKUP(L452,'DX-Y.NYB'!A:E,5,0)="null",Q451,VLOOKUP(L452,'DX-Y.NYB'!A:E,5,0)),Q451)</f>
        <v>114.57</v>
      </c>
      <c r="R452" s="12">
        <f>IFERROR(VLOOKUP(L452,UNRATE!A:B,2,0),R451)</f>
        <v>4.2</v>
      </c>
      <c r="S452" s="12">
        <f>IFERROR(VLOOKUP(L452,' All Em Total Nonfarm'!A:B,2,0),S451)</f>
        <v>132698</v>
      </c>
      <c r="T452" s="12">
        <f>IFERROR(VLOOKUP(L452,fredgraph!A:B,2,0),T451)</f>
        <v>3.7212000000000001</v>
      </c>
      <c r="U452" s="12">
        <f>IFERROR(VLOOKUP(L452,FEDFUNDS!A:B,2,0),U451)</f>
        <v>5.98</v>
      </c>
      <c r="V452" s="12"/>
      <c r="W452" s="12"/>
      <c r="X452" s="12"/>
    </row>
    <row r="453" spans="1:24" x14ac:dyDescent="0.25">
      <c r="A453" s="1" t="str">
        <f>TEXT(L453,"MM/DD/YYYY")</f>
        <v>09/17/2001</v>
      </c>
      <c r="B453" s="9">
        <v>101</v>
      </c>
      <c r="C453" s="9">
        <v>106.400001525878</v>
      </c>
      <c r="D453" s="9">
        <v>93.800003051757798</v>
      </c>
      <c r="E453" s="9">
        <v>64.777595520019503</v>
      </c>
      <c r="F453" s="10">
        <v>183182700</v>
      </c>
      <c r="G453">
        <f>MONTH(L453)</f>
        <v>9</v>
      </c>
      <c r="H453">
        <f>DAY(L453)</f>
        <v>17</v>
      </c>
      <c r="I453">
        <f>YEAR(L453)</f>
        <v>2001</v>
      </c>
      <c r="J453" t="str">
        <f>VLOOKUP(L453,Convert!D:G,4,0)</f>
        <v>2001Q3</v>
      </c>
      <c r="K453">
        <f>VLOOKUP(J453,GDP_Change!$E$9:$F$311,2,0)</f>
        <v>0</v>
      </c>
      <c r="L453" s="1">
        <v>37151</v>
      </c>
      <c r="M453" s="9">
        <v>97.279998779296804</v>
      </c>
      <c r="N453" s="11">
        <f>VLOOKUP(J453,GDP!$E$9:$H$312,4,0)</f>
        <v>-9.434852344558653E-5</v>
      </c>
      <c r="O453">
        <f>VLOOKUP(J453,GDP!$E$9:$F$312,2,0)</f>
        <v>10598</v>
      </c>
      <c r="P453" s="12">
        <f>IFERROR(VLOOKUP(L453,'yield-curve-rates-1990-2021'!A:B,2,0),P452)</f>
        <v>2.4700000000000002</v>
      </c>
      <c r="Q453" s="12">
        <f>IFERROR(IF(VLOOKUP(L453,'DX-Y.NYB'!A:E,5,0)="null",Q452,VLOOKUP(L453,'DX-Y.NYB'!A:E,5,0)),Q452)</f>
        <v>112.010002</v>
      </c>
      <c r="R453" s="12">
        <f>IFERROR(VLOOKUP(L453,UNRATE!A:B,2,0),R452)</f>
        <v>4.2</v>
      </c>
      <c r="S453" s="12">
        <f>IFERROR(VLOOKUP(L453,' All Em Total Nonfarm'!A:B,2,0),S452)</f>
        <v>132698</v>
      </c>
      <c r="T453" s="12">
        <f>IFERROR(VLOOKUP(L453,fredgraph!A:B,2,0),T452)</f>
        <v>3.7212000000000001</v>
      </c>
      <c r="U453" s="12">
        <f>IFERROR(VLOOKUP(L453,FEDFUNDS!A:B,2,0),U452)</f>
        <v>5.98</v>
      </c>
      <c r="V453" s="12"/>
      <c r="W453" s="12"/>
      <c r="X453" s="12"/>
    </row>
    <row r="454" spans="1:24" x14ac:dyDescent="0.25">
      <c r="A454" s="1" t="str">
        <f>TEXT(L454,"MM/DD/YYYY")</f>
        <v>09/24/2001</v>
      </c>
      <c r="B454" s="9">
        <v>99.720001220703097</v>
      </c>
      <c r="C454" s="9">
        <v>109.620002746582</v>
      </c>
      <c r="D454" s="9">
        <v>99.059997558593693</v>
      </c>
      <c r="E454" s="9">
        <v>69.806304931640597</v>
      </c>
      <c r="F454" s="10">
        <v>111827300</v>
      </c>
      <c r="G454">
        <f>MONTH(L454)</f>
        <v>9</v>
      </c>
      <c r="H454">
        <f>DAY(L454)</f>
        <v>24</v>
      </c>
      <c r="I454">
        <f>YEAR(L454)</f>
        <v>2001</v>
      </c>
      <c r="J454" t="str">
        <f>VLOOKUP(L454,Convert!D:G,4,0)</f>
        <v>2001Q3</v>
      </c>
      <c r="K454">
        <f>VLOOKUP(J454,GDP_Change!$E$9:$F$311,2,0)</f>
        <v>0</v>
      </c>
      <c r="L454" s="1">
        <v>37158</v>
      </c>
      <c r="M454" s="9">
        <v>104.44000244140599</v>
      </c>
      <c r="N454" s="11">
        <f>VLOOKUP(J454,GDP!$E$9:$H$312,4,0)</f>
        <v>-9.434852344558653E-5</v>
      </c>
      <c r="O454">
        <f>VLOOKUP(J454,GDP!$E$9:$F$312,2,0)</f>
        <v>10598</v>
      </c>
      <c r="P454" s="12">
        <f>IFERROR(VLOOKUP(L454,'yield-curve-rates-1990-2021'!A:B,2,0),P453)</f>
        <v>2.38</v>
      </c>
      <c r="Q454" s="12">
        <f>IFERROR(IF(VLOOKUP(L454,'DX-Y.NYB'!A:E,5,0)="null",Q453,VLOOKUP(L454,'DX-Y.NYB'!A:E,5,0)),Q453)</f>
        <v>112.839996</v>
      </c>
      <c r="R454" s="12">
        <f>IFERROR(VLOOKUP(L454,UNRATE!A:B,2,0),R453)</f>
        <v>4.2</v>
      </c>
      <c r="S454" s="12">
        <f>IFERROR(VLOOKUP(L454,' All Em Total Nonfarm'!A:B,2,0),S453)</f>
        <v>132698</v>
      </c>
      <c r="T454" s="12">
        <f>IFERROR(VLOOKUP(L454,fredgraph!A:B,2,0),T453)</f>
        <v>3.7212000000000001</v>
      </c>
      <c r="U454" s="12">
        <f>IFERROR(VLOOKUP(L454,FEDFUNDS!A:B,2,0),U453)</f>
        <v>5.98</v>
      </c>
      <c r="V454" s="12"/>
      <c r="W454" s="12"/>
      <c r="X454" s="12"/>
    </row>
    <row r="455" spans="1:24" x14ac:dyDescent="0.25">
      <c r="A455" s="1" t="str">
        <f>TEXT(L455,"MM/DD/YYYY")</f>
        <v>10/01/2001</v>
      </c>
      <c r="B455" s="9">
        <v>103.900001525878</v>
      </c>
      <c r="C455" s="9">
        <v>108.970001220703</v>
      </c>
      <c r="D455" s="9">
        <v>102.83000183105401</v>
      </c>
      <c r="E455" s="9">
        <v>71.671119689941406</v>
      </c>
      <c r="F455" s="10">
        <v>134806500</v>
      </c>
      <c r="G455">
        <f>MONTH(L455)</f>
        <v>10</v>
      </c>
      <c r="H455">
        <f>DAY(L455)</f>
        <v>1</v>
      </c>
      <c r="I455">
        <f>YEAR(L455)</f>
        <v>2001</v>
      </c>
      <c r="J455" t="str">
        <f>VLOOKUP(L455,Convert!D:G,4,0)</f>
        <v>2001Q4</v>
      </c>
      <c r="K455">
        <f>VLOOKUP(J455,GDP_Change!$E$9:$F$311,2,0)</f>
        <v>2.4</v>
      </c>
      <c r="L455" s="1">
        <v>37165</v>
      </c>
      <c r="M455" s="9">
        <v>107.230003356933</v>
      </c>
      <c r="N455" s="11">
        <f>VLOOKUP(J455,GDP!$E$9:$H$312,4,0)</f>
        <v>5.8973391205887626E-3</v>
      </c>
      <c r="O455">
        <f>VLOOKUP(J455,GDP!$E$9:$F$312,2,0)</f>
        <v>10660.5</v>
      </c>
      <c r="P455" s="12">
        <f>IFERROR(VLOOKUP(L455,'yield-curve-rates-1990-2021'!A:B,2,0),P454)</f>
        <v>2.2599999999999998</v>
      </c>
      <c r="Q455" s="12">
        <f>IFERROR(IF(VLOOKUP(L455,'DX-Y.NYB'!A:E,5,0)="null",Q454,VLOOKUP(L455,'DX-Y.NYB'!A:E,5,0)),Q454)</f>
        <v>113</v>
      </c>
      <c r="R455" s="12">
        <f>IFERROR(VLOOKUP(L455,UNRATE!A:B,2,0),R454)</f>
        <v>5.3</v>
      </c>
      <c r="S455" s="12">
        <f>IFERROR(VLOOKUP(L455,' All Em Total Nonfarm'!A:B,2,0),S454)</f>
        <v>131452</v>
      </c>
      <c r="T455" s="12">
        <f>IFERROR(VLOOKUP(L455,fredgraph!A:B,2,0),T454)</f>
        <v>2.1276600000000001</v>
      </c>
      <c r="U455" s="12">
        <f>IFERROR(VLOOKUP(L455,FEDFUNDS!A:B,2,0),U454)</f>
        <v>2.4900000000000002</v>
      </c>
      <c r="V455" s="12"/>
      <c r="W455" s="12"/>
      <c r="X455" s="12"/>
    </row>
    <row r="456" spans="1:24" x14ac:dyDescent="0.25">
      <c r="A456" s="1" t="str">
        <f>TEXT(L456,"MM/DD/YYYY")</f>
        <v>10/08/2001</v>
      </c>
      <c r="B456" s="9">
        <v>106.26999664306599</v>
      </c>
      <c r="C456" s="9">
        <v>110.300003051757</v>
      </c>
      <c r="D456" s="9">
        <v>105.51999664306599</v>
      </c>
      <c r="E456" s="9">
        <v>73.188346862792898</v>
      </c>
      <c r="F456" s="10">
        <v>103300800</v>
      </c>
      <c r="G456">
        <f>MONTH(L456)</f>
        <v>10</v>
      </c>
      <c r="H456">
        <f>DAY(L456)</f>
        <v>8</v>
      </c>
      <c r="I456">
        <f>YEAR(L456)</f>
        <v>2001</v>
      </c>
      <c r="J456" t="str">
        <f>VLOOKUP(L456,Convert!D:G,4,0)</f>
        <v>2001Q4</v>
      </c>
      <c r="K456">
        <f>VLOOKUP(J456,GDP_Change!$E$9:$F$311,2,0)</f>
        <v>2.4</v>
      </c>
      <c r="L456" s="1">
        <v>37172</v>
      </c>
      <c r="M456" s="9">
        <v>109.5</v>
      </c>
      <c r="N456" s="11">
        <f>VLOOKUP(J456,GDP!$E$9:$H$312,4,0)</f>
        <v>5.8973391205887626E-3</v>
      </c>
      <c r="O456">
        <f>VLOOKUP(J456,GDP!$E$9:$F$312,2,0)</f>
        <v>10660.5</v>
      </c>
      <c r="P456" s="12">
        <f>IFERROR(VLOOKUP(L456,'yield-curve-rates-1990-2021'!A:B,2,0),P455)</f>
        <v>2.2599999999999998</v>
      </c>
      <c r="Q456" s="12">
        <f>IFERROR(IF(VLOOKUP(L456,'DX-Y.NYB'!A:E,5,0)="null",Q455,VLOOKUP(L456,'DX-Y.NYB'!A:E,5,0)),Q455)</f>
        <v>112.589996</v>
      </c>
      <c r="R456" s="12">
        <f>IFERROR(VLOOKUP(L456,UNRATE!A:B,2,0),R455)</f>
        <v>5.3</v>
      </c>
      <c r="S456" s="12">
        <f>IFERROR(VLOOKUP(L456,' All Em Total Nonfarm'!A:B,2,0),S455)</f>
        <v>131452</v>
      </c>
      <c r="T456" s="12">
        <f>IFERROR(VLOOKUP(L456,fredgraph!A:B,2,0),T455)</f>
        <v>2.1276600000000001</v>
      </c>
      <c r="U456" s="12">
        <f>IFERROR(VLOOKUP(L456,FEDFUNDS!A:B,2,0),U455)</f>
        <v>2.4900000000000002</v>
      </c>
      <c r="V456" s="12"/>
      <c r="W456" s="12"/>
      <c r="X456" s="12"/>
    </row>
    <row r="457" spans="1:24" x14ac:dyDescent="0.25">
      <c r="A457" s="1" t="str">
        <f>TEXT(L457,"MM/DD/YYYY")</f>
        <v>10/15/2001</v>
      </c>
      <c r="B457" s="9">
        <v>108.629997253417</v>
      </c>
      <c r="C457" s="9">
        <v>111.150001525878</v>
      </c>
      <c r="D457" s="9">
        <v>106.01000213623</v>
      </c>
      <c r="E457" s="9">
        <v>71.751327514648395</v>
      </c>
      <c r="F457" s="10">
        <v>99714900</v>
      </c>
      <c r="G457">
        <f>MONTH(L457)</f>
        <v>10</v>
      </c>
      <c r="H457">
        <f>DAY(L457)</f>
        <v>15</v>
      </c>
      <c r="I457">
        <f>YEAR(L457)</f>
        <v>2001</v>
      </c>
      <c r="J457" t="str">
        <f>VLOOKUP(L457,Convert!D:G,4,0)</f>
        <v>2001Q4</v>
      </c>
      <c r="K457">
        <f>VLOOKUP(J457,GDP_Change!$E$9:$F$311,2,0)</f>
        <v>2.4</v>
      </c>
      <c r="L457" s="1">
        <v>37179</v>
      </c>
      <c r="M457" s="9">
        <v>107.34999847412099</v>
      </c>
      <c r="N457" s="11">
        <f>VLOOKUP(J457,GDP!$E$9:$H$312,4,0)</f>
        <v>5.8973391205887626E-3</v>
      </c>
      <c r="O457">
        <f>VLOOKUP(J457,GDP!$E$9:$F$312,2,0)</f>
        <v>10660.5</v>
      </c>
      <c r="P457" s="12">
        <f>IFERROR(VLOOKUP(L457,'yield-curve-rates-1990-2021'!A:B,2,0),P456)</f>
        <v>2.33</v>
      </c>
      <c r="Q457" s="12">
        <f>IFERROR(IF(VLOOKUP(L457,'DX-Y.NYB'!A:E,5,0)="null",Q456,VLOOKUP(L457,'DX-Y.NYB'!A:E,5,0)),Q456)</f>
        <v>113.82</v>
      </c>
      <c r="R457" s="12">
        <f>IFERROR(VLOOKUP(L457,UNRATE!A:B,2,0),R456)</f>
        <v>5.3</v>
      </c>
      <c r="S457" s="12">
        <f>IFERROR(VLOOKUP(L457,' All Em Total Nonfarm'!A:B,2,0),S456)</f>
        <v>131452</v>
      </c>
      <c r="T457" s="12">
        <f>IFERROR(VLOOKUP(L457,fredgraph!A:B,2,0),T456)</f>
        <v>2.1276600000000001</v>
      </c>
      <c r="U457" s="12">
        <f>IFERROR(VLOOKUP(L457,FEDFUNDS!A:B,2,0),U456)</f>
        <v>2.4900000000000002</v>
      </c>
      <c r="V457" s="12"/>
      <c r="W457" s="12"/>
      <c r="X457" s="12"/>
    </row>
    <row r="458" spans="1:24" x14ac:dyDescent="0.25">
      <c r="A458" s="1" t="str">
        <f>TEXT(L458,"MM/DD/YYYY")</f>
        <v>10/22/2001</v>
      </c>
      <c r="B458" s="9">
        <v>107.300003051757</v>
      </c>
      <c r="C458" s="9">
        <v>111.790000915527</v>
      </c>
      <c r="D458" s="9">
        <v>106.73999786376901</v>
      </c>
      <c r="E458" s="9">
        <v>73.736396789550696</v>
      </c>
      <c r="F458" s="10">
        <v>101759500</v>
      </c>
      <c r="G458">
        <f>MONTH(L458)</f>
        <v>10</v>
      </c>
      <c r="H458">
        <f>DAY(L458)</f>
        <v>22</v>
      </c>
      <c r="I458">
        <f>YEAR(L458)</f>
        <v>2001</v>
      </c>
      <c r="J458" t="str">
        <f>VLOOKUP(L458,Convert!D:G,4,0)</f>
        <v>2001Q4</v>
      </c>
      <c r="K458">
        <f>VLOOKUP(J458,GDP_Change!$E$9:$F$311,2,0)</f>
        <v>2.4</v>
      </c>
      <c r="L458" s="1">
        <v>37186</v>
      </c>
      <c r="M458" s="9">
        <v>110.31999969482401</v>
      </c>
      <c r="N458" s="11">
        <f>VLOOKUP(J458,GDP!$E$9:$H$312,4,0)</f>
        <v>5.8973391205887626E-3</v>
      </c>
      <c r="O458">
        <f>VLOOKUP(J458,GDP!$E$9:$F$312,2,0)</f>
        <v>10660.5</v>
      </c>
      <c r="P458" s="12">
        <f>IFERROR(VLOOKUP(L458,'yield-curve-rates-1990-2021'!A:B,2,0),P457)</f>
        <v>2.29</v>
      </c>
      <c r="Q458" s="12">
        <f>IFERROR(IF(VLOOKUP(L458,'DX-Y.NYB'!A:E,5,0)="null",Q457,VLOOKUP(L458,'DX-Y.NYB'!A:E,5,0)),Q457)</f>
        <v>115.75</v>
      </c>
      <c r="R458" s="12">
        <f>IFERROR(VLOOKUP(L458,UNRATE!A:B,2,0),R457)</f>
        <v>5.3</v>
      </c>
      <c r="S458" s="12">
        <f>IFERROR(VLOOKUP(L458,' All Em Total Nonfarm'!A:B,2,0),S457)</f>
        <v>131452</v>
      </c>
      <c r="T458" s="12">
        <f>IFERROR(VLOOKUP(L458,fredgraph!A:B,2,0),T457)</f>
        <v>2.1276600000000001</v>
      </c>
      <c r="U458" s="12">
        <f>IFERROR(VLOOKUP(L458,FEDFUNDS!A:B,2,0),U457)</f>
        <v>2.4900000000000002</v>
      </c>
      <c r="V458" s="12"/>
      <c r="W458" s="12"/>
      <c r="X458" s="12"/>
    </row>
    <row r="459" spans="1:24" x14ac:dyDescent="0.25">
      <c r="A459" s="1" t="str">
        <f>TEXT(L459,"MM/DD/YYYY")</f>
        <v>10/29/2001</v>
      </c>
      <c r="B459" s="9">
        <v>110.16000366210901</v>
      </c>
      <c r="C459" s="9">
        <v>110.550003051757</v>
      </c>
      <c r="D459" s="9">
        <v>105.559997558593</v>
      </c>
      <c r="E459" s="9">
        <v>73.021278381347599</v>
      </c>
      <c r="F459" s="10">
        <v>120413000</v>
      </c>
      <c r="G459">
        <f>MONTH(L459)</f>
        <v>10</v>
      </c>
      <c r="H459">
        <f>DAY(L459)</f>
        <v>29</v>
      </c>
      <c r="I459">
        <f>YEAR(L459)</f>
        <v>2001</v>
      </c>
      <c r="J459" t="str">
        <f>VLOOKUP(L459,Convert!D:G,4,0)</f>
        <v>2001Q4</v>
      </c>
      <c r="K459">
        <f>VLOOKUP(J459,GDP_Change!$E$9:$F$311,2,0)</f>
        <v>2.4</v>
      </c>
      <c r="L459" s="1">
        <v>37193</v>
      </c>
      <c r="M459" s="9">
        <v>109.25</v>
      </c>
      <c r="N459" s="11">
        <f>VLOOKUP(J459,GDP!$E$9:$H$312,4,0)</f>
        <v>5.8973391205887626E-3</v>
      </c>
      <c r="O459">
        <f>VLOOKUP(J459,GDP!$E$9:$F$312,2,0)</f>
        <v>10660.5</v>
      </c>
      <c r="P459" s="12">
        <f>IFERROR(VLOOKUP(L459,'yield-curve-rates-1990-2021'!A:B,2,0),P458)</f>
        <v>2.2400000000000002</v>
      </c>
      <c r="Q459" s="12">
        <f>IFERROR(IF(VLOOKUP(L459,'DX-Y.NYB'!A:E,5,0)="null",Q458,VLOOKUP(L459,'DX-Y.NYB'!A:E,5,0)),Q458)</f>
        <v>114.44000200000001</v>
      </c>
      <c r="R459" s="12">
        <f>IFERROR(VLOOKUP(L459,UNRATE!A:B,2,0),R458)</f>
        <v>5.3</v>
      </c>
      <c r="S459" s="12">
        <f>IFERROR(VLOOKUP(L459,' All Em Total Nonfarm'!A:B,2,0),S458)</f>
        <v>131452</v>
      </c>
      <c r="T459" s="12">
        <f>IFERROR(VLOOKUP(L459,fredgraph!A:B,2,0),T458)</f>
        <v>2.1276600000000001</v>
      </c>
      <c r="U459" s="12">
        <f>IFERROR(VLOOKUP(L459,FEDFUNDS!A:B,2,0),U458)</f>
        <v>2.4900000000000002</v>
      </c>
      <c r="V459" s="12"/>
      <c r="W459" s="12"/>
      <c r="X459" s="12"/>
    </row>
    <row r="460" spans="1:24" x14ac:dyDescent="0.25">
      <c r="A460" s="1" t="str">
        <f>TEXT(L460,"MM/DD/YYYY")</f>
        <v>11/05/2001</v>
      </c>
      <c r="B460" s="9">
        <v>110.120002746582</v>
      </c>
      <c r="C460" s="9">
        <v>114.08000183105401</v>
      </c>
      <c r="D460" s="9">
        <v>109.84999847412099</v>
      </c>
      <c r="E460" s="9">
        <v>75.340553283691406</v>
      </c>
      <c r="F460" s="10">
        <v>97350600</v>
      </c>
      <c r="G460">
        <f>MONTH(L460)</f>
        <v>11</v>
      </c>
      <c r="H460">
        <f>DAY(L460)</f>
        <v>5</v>
      </c>
      <c r="I460">
        <f>YEAR(L460)</f>
        <v>2001</v>
      </c>
      <c r="J460" t="str">
        <f>VLOOKUP(L460,Convert!D:G,4,0)</f>
        <v>2001Q4</v>
      </c>
      <c r="K460">
        <f>VLOOKUP(J460,GDP_Change!$E$9:$F$311,2,0)</f>
        <v>2.4</v>
      </c>
      <c r="L460" s="1">
        <v>37200</v>
      </c>
      <c r="M460" s="9">
        <v>112.720001220703</v>
      </c>
      <c r="N460" s="11">
        <f>VLOOKUP(J460,GDP!$E$9:$H$312,4,0)</f>
        <v>5.8973391205887626E-3</v>
      </c>
      <c r="O460">
        <f>VLOOKUP(J460,GDP!$E$9:$F$312,2,0)</f>
        <v>10660.5</v>
      </c>
      <c r="P460" s="12">
        <f>IFERROR(VLOOKUP(L460,'yield-curve-rates-1990-2021'!A:B,2,0),P459)</f>
        <v>2.06</v>
      </c>
      <c r="Q460" s="12">
        <f>IFERROR(IF(VLOOKUP(L460,'DX-Y.NYB'!A:E,5,0)="null",Q459,VLOOKUP(L460,'DX-Y.NYB'!A:E,5,0)),Q459)</f>
        <v>114.540001</v>
      </c>
      <c r="R460" s="12">
        <f>IFERROR(VLOOKUP(L460,UNRATE!A:B,2,0),R459)</f>
        <v>5.3</v>
      </c>
      <c r="S460" s="12">
        <f>IFERROR(VLOOKUP(L460,' All Em Total Nonfarm'!A:B,2,0),S459)</f>
        <v>131452</v>
      </c>
      <c r="T460" s="12">
        <f>IFERROR(VLOOKUP(L460,fredgraph!A:B,2,0),T459)</f>
        <v>2.1276600000000001</v>
      </c>
      <c r="U460" s="12">
        <f>IFERROR(VLOOKUP(L460,FEDFUNDS!A:B,2,0),U459)</f>
        <v>2.4900000000000002</v>
      </c>
      <c r="V460" s="12"/>
      <c r="W460" s="12"/>
      <c r="X460" s="12"/>
    </row>
    <row r="461" spans="1:24" x14ac:dyDescent="0.25">
      <c r="A461" s="1" t="str">
        <f>TEXT(L461,"MM/DD/YYYY")</f>
        <v>11/12/2001</v>
      </c>
      <c r="B461" s="9">
        <v>111</v>
      </c>
      <c r="C461" s="9">
        <v>115.400001525878</v>
      </c>
      <c r="D461" s="9">
        <v>110</v>
      </c>
      <c r="E461" s="9">
        <v>76.436714172363196</v>
      </c>
      <c r="F461" s="10">
        <v>96541400</v>
      </c>
      <c r="G461">
        <f>MONTH(L461)</f>
        <v>11</v>
      </c>
      <c r="H461">
        <f>DAY(L461)</f>
        <v>12</v>
      </c>
      <c r="I461">
        <f>YEAR(L461)</f>
        <v>2001</v>
      </c>
      <c r="J461" t="str">
        <f>VLOOKUP(L461,Convert!D:G,4,0)</f>
        <v>2001Q4</v>
      </c>
      <c r="K461">
        <f>VLOOKUP(J461,GDP_Change!$E$9:$F$311,2,0)</f>
        <v>2.4</v>
      </c>
      <c r="L461" s="1">
        <v>37207</v>
      </c>
      <c r="M461" s="9">
        <v>114.36000061035099</v>
      </c>
      <c r="N461" s="11">
        <f>VLOOKUP(J461,GDP!$E$9:$H$312,4,0)</f>
        <v>5.8973391205887626E-3</v>
      </c>
      <c r="O461">
        <f>VLOOKUP(J461,GDP!$E$9:$F$312,2,0)</f>
        <v>10660.5</v>
      </c>
      <c r="P461" s="12">
        <f>IFERROR(VLOOKUP(L461,'yield-curve-rates-1990-2021'!A:B,2,0),P460)</f>
        <v>2.06</v>
      </c>
      <c r="Q461" s="12">
        <f>IFERROR(IF(VLOOKUP(L461,'DX-Y.NYB'!A:E,5,0)="null",Q460,VLOOKUP(L461,'DX-Y.NYB'!A:E,5,0)),Q460)</f>
        <v>115.339996</v>
      </c>
      <c r="R461" s="12">
        <f>IFERROR(VLOOKUP(L461,UNRATE!A:B,2,0),R460)</f>
        <v>5.3</v>
      </c>
      <c r="S461" s="12">
        <f>IFERROR(VLOOKUP(L461,' All Em Total Nonfarm'!A:B,2,0),S460)</f>
        <v>131452</v>
      </c>
      <c r="T461" s="12">
        <f>IFERROR(VLOOKUP(L461,fredgraph!A:B,2,0),T460)</f>
        <v>2.1276600000000001</v>
      </c>
      <c r="U461" s="12">
        <f>IFERROR(VLOOKUP(L461,FEDFUNDS!A:B,2,0),U460)</f>
        <v>2.4900000000000002</v>
      </c>
      <c r="V461" s="12"/>
      <c r="W461" s="12"/>
      <c r="X461" s="12"/>
    </row>
    <row r="462" spans="1:24" x14ac:dyDescent="0.25">
      <c r="A462" s="1" t="str">
        <f>TEXT(L462,"MM/DD/YYYY")</f>
        <v>11/19/2001</v>
      </c>
      <c r="B462" s="9">
        <v>114.919998168945</v>
      </c>
      <c r="C462" s="9">
        <v>115.84999847412099</v>
      </c>
      <c r="D462" s="9">
        <v>113.51000213623</v>
      </c>
      <c r="E462" s="9">
        <v>77.319000244140597</v>
      </c>
      <c r="F462" s="10">
        <v>48022400</v>
      </c>
      <c r="G462">
        <f>MONTH(L462)</f>
        <v>11</v>
      </c>
      <c r="H462">
        <f>DAY(L462)</f>
        <v>19</v>
      </c>
      <c r="I462">
        <f>YEAR(L462)</f>
        <v>2001</v>
      </c>
      <c r="J462" t="str">
        <f>VLOOKUP(L462,Convert!D:G,4,0)</f>
        <v>2001Q4</v>
      </c>
      <c r="K462">
        <f>VLOOKUP(J462,GDP_Change!$E$9:$F$311,2,0)</f>
        <v>2.4</v>
      </c>
      <c r="L462" s="1">
        <v>37214</v>
      </c>
      <c r="M462" s="9">
        <v>115.680000305175</v>
      </c>
      <c r="N462" s="11">
        <f>VLOOKUP(J462,GDP!$E$9:$H$312,4,0)</f>
        <v>5.8973391205887626E-3</v>
      </c>
      <c r="O462">
        <f>VLOOKUP(J462,GDP!$E$9:$F$312,2,0)</f>
        <v>10660.5</v>
      </c>
      <c r="P462" s="12">
        <f>IFERROR(VLOOKUP(L462,'yield-curve-rates-1990-2021'!A:B,2,0),P461)</f>
        <v>2.02</v>
      </c>
      <c r="Q462" s="12">
        <f>IFERROR(IF(VLOOKUP(L462,'DX-Y.NYB'!A:E,5,0)="null",Q461,VLOOKUP(L462,'DX-Y.NYB'!A:E,5,0)),Q461)</f>
        <v>116.93</v>
      </c>
      <c r="R462" s="12">
        <f>IFERROR(VLOOKUP(L462,UNRATE!A:B,2,0),R461)</f>
        <v>5.3</v>
      </c>
      <c r="S462" s="12">
        <f>IFERROR(VLOOKUP(L462,' All Em Total Nonfarm'!A:B,2,0),S461)</f>
        <v>131452</v>
      </c>
      <c r="T462" s="12">
        <f>IFERROR(VLOOKUP(L462,fredgraph!A:B,2,0),T461)</f>
        <v>2.1276600000000001</v>
      </c>
      <c r="U462" s="12">
        <f>IFERROR(VLOOKUP(L462,FEDFUNDS!A:B,2,0),U461)</f>
        <v>2.4900000000000002</v>
      </c>
      <c r="V462" s="12"/>
      <c r="W462" s="12"/>
      <c r="X462" s="12"/>
    </row>
    <row r="463" spans="1:24" x14ac:dyDescent="0.25">
      <c r="A463" s="1" t="str">
        <f>TEXT(L463,"MM/DD/YYYY")</f>
        <v>11/26/2001</v>
      </c>
      <c r="B463" s="9">
        <v>115.75</v>
      </c>
      <c r="C463" s="9">
        <v>116.900001525878</v>
      </c>
      <c r="D463" s="9">
        <v>113</v>
      </c>
      <c r="E463" s="9">
        <v>76.229522705078097</v>
      </c>
      <c r="F463" s="10">
        <v>83217900</v>
      </c>
      <c r="G463">
        <f>MONTH(L463)</f>
        <v>11</v>
      </c>
      <c r="H463">
        <f>DAY(L463)</f>
        <v>26</v>
      </c>
      <c r="I463">
        <f>YEAR(L463)</f>
        <v>2001</v>
      </c>
      <c r="J463" t="str">
        <f>VLOOKUP(L463,Convert!D:G,4,0)</f>
        <v>2001Q4</v>
      </c>
      <c r="K463">
        <f>VLOOKUP(J463,GDP_Change!$E$9:$F$311,2,0)</f>
        <v>2.4</v>
      </c>
      <c r="L463" s="1">
        <v>37221</v>
      </c>
      <c r="M463" s="9">
        <v>114.050003051757</v>
      </c>
      <c r="N463" s="11">
        <f>VLOOKUP(J463,GDP!$E$9:$H$312,4,0)</f>
        <v>5.8973391205887626E-3</v>
      </c>
      <c r="O463">
        <f>VLOOKUP(J463,GDP!$E$9:$F$312,2,0)</f>
        <v>10660.5</v>
      </c>
      <c r="P463" s="12">
        <f>IFERROR(VLOOKUP(L463,'yield-curve-rates-1990-2021'!A:B,2,0),P462)</f>
        <v>2</v>
      </c>
      <c r="Q463" s="12">
        <f>IFERROR(IF(VLOOKUP(L463,'DX-Y.NYB'!A:E,5,0)="null",Q462,VLOOKUP(L463,'DX-Y.NYB'!A:E,5,0)),Q462)</f>
        <v>117.110001</v>
      </c>
      <c r="R463" s="12">
        <f>IFERROR(VLOOKUP(L463,UNRATE!A:B,2,0),R462)</f>
        <v>5.3</v>
      </c>
      <c r="S463" s="12">
        <f>IFERROR(VLOOKUP(L463,' All Em Total Nonfarm'!A:B,2,0),S462)</f>
        <v>131452</v>
      </c>
      <c r="T463" s="12">
        <f>IFERROR(VLOOKUP(L463,fredgraph!A:B,2,0),T462)</f>
        <v>2.1276600000000001</v>
      </c>
      <c r="U463" s="12">
        <f>IFERROR(VLOOKUP(L463,FEDFUNDS!A:B,2,0),U462)</f>
        <v>2.4900000000000002</v>
      </c>
      <c r="V463" s="12"/>
      <c r="W463" s="12"/>
      <c r="X463" s="12"/>
    </row>
    <row r="464" spans="1:24" x14ac:dyDescent="0.25">
      <c r="A464" s="1" t="str">
        <f>TEXT(L464,"MM/DD/YYYY")</f>
        <v>12/03/2001</v>
      </c>
      <c r="B464" s="9">
        <v>113.650001525878</v>
      </c>
      <c r="C464" s="9">
        <v>118</v>
      </c>
      <c r="D464" s="9">
        <v>113.01000213623</v>
      </c>
      <c r="E464" s="9">
        <v>77.907165527343693</v>
      </c>
      <c r="F464" s="10">
        <v>94495000</v>
      </c>
      <c r="G464">
        <f>MONTH(L464)</f>
        <v>12</v>
      </c>
      <c r="H464">
        <f>DAY(L464)</f>
        <v>3</v>
      </c>
      <c r="I464">
        <f>YEAR(L464)</f>
        <v>2001</v>
      </c>
      <c r="J464" t="str">
        <f>VLOOKUP(L464,Convert!D:G,4,0)</f>
        <v>2001Q4</v>
      </c>
      <c r="K464">
        <f>VLOOKUP(J464,GDP_Change!$E$9:$F$311,2,0)</f>
        <v>2.4</v>
      </c>
      <c r="L464" s="1">
        <v>37228</v>
      </c>
      <c r="M464" s="9">
        <v>116.559997558593</v>
      </c>
      <c r="N464" s="11">
        <f>VLOOKUP(J464,GDP!$E$9:$H$312,4,0)</f>
        <v>5.8973391205887626E-3</v>
      </c>
      <c r="O464">
        <f>VLOOKUP(J464,GDP!$E$9:$F$312,2,0)</f>
        <v>10660.5</v>
      </c>
      <c r="P464" s="12">
        <f>IFERROR(VLOOKUP(L464,'yield-curve-rates-1990-2021'!A:B,2,0),P463)</f>
        <v>1.85</v>
      </c>
      <c r="Q464" s="12">
        <f>IFERROR(IF(VLOOKUP(L464,'DX-Y.NYB'!A:E,5,0)="null",Q463,VLOOKUP(L464,'DX-Y.NYB'!A:E,5,0)),Q463)</f>
        <v>115.959999</v>
      </c>
      <c r="R464" s="12">
        <f>IFERROR(VLOOKUP(L464,UNRATE!A:B,2,0),R463)</f>
        <v>5.3</v>
      </c>
      <c r="S464" s="12">
        <f>IFERROR(VLOOKUP(L464,' All Em Total Nonfarm'!A:B,2,0),S463)</f>
        <v>131452</v>
      </c>
      <c r="T464" s="12">
        <f>IFERROR(VLOOKUP(L464,fredgraph!A:B,2,0),T463)</f>
        <v>2.1276600000000001</v>
      </c>
      <c r="U464" s="12">
        <f>IFERROR(VLOOKUP(L464,FEDFUNDS!A:B,2,0),U463)</f>
        <v>2.4900000000000002</v>
      </c>
      <c r="V464" s="12"/>
      <c r="W464" s="12"/>
      <c r="X464" s="12"/>
    </row>
    <row r="465" spans="1:24" x14ac:dyDescent="0.25">
      <c r="A465" s="1" t="str">
        <f>TEXT(L465,"MM/DD/YYYY")</f>
        <v>12/10/2001</v>
      </c>
      <c r="B465" s="9">
        <v>115.84999847412099</v>
      </c>
      <c r="C465" s="9">
        <v>116.389999389648</v>
      </c>
      <c r="D465" s="9">
        <v>112</v>
      </c>
      <c r="E465" s="9">
        <v>75.614601135253906</v>
      </c>
      <c r="F465" s="10">
        <v>86616100</v>
      </c>
      <c r="G465">
        <f>MONTH(L465)</f>
        <v>12</v>
      </c>
      <c r="H465">
        <f>DAY(L465)</f>
        <v>10</v>
      </c>
      <c r="I465">
        <f>YEAR(L465)</f>
        <v>2001</v>
      </c>
      <c r="J465" t="str">
        <f>VLOOKUP(L465,Convert!D:G,4,0)</f>
        <v>2001Q4</v>
      </c>
      <c r="K465">
        <f>VLOOKUP(J465,GDP_Change!$E$9:$F$311,2,0)</f>
        <v>2.4</v>
      </c>
      <c r="L465" s="1">
        <v>37235</v>
      </c>
      <c r="M465" s="9">
        <v>113.129997253417</v>
      </c>
      <c r="N465" s="11">
        <f>VLOOKUP(J465,GDP!$E$9:$H$312,4,0)</f>
        <v>5.8973391205887626E-3</v>
      </c>
      <c r="O465">
        <f>VLOOKUP(J465,GDP!$E$9:$F$312,2,0)</f>
        <v>10660.5</v>
      </c>
      <c r="P465" s="12">
        <f>IFERROR(VLOOKUP(L465,'yield-curve-rates-1990-2021'!A:B,2,0),P464)</f>
        <v>1.68</v>
      </c>
      <c r="Q465" s="12">
        <f>IFERROR(IF(VLOOKUP(L465,'DX-Y.NYB'!A:E,5,0)="null",Q464,VLOOKUP(L465,'DX-Y.NYB'!A:E,5,0)),Q464)</f>
        <v>116.260002</v>
      </c>
      <c r="R465" s="12">
        <f>IFERROR(VLOOKUP(L465,UNRATE!A:B,2,0),R464)</f>
        <v>5.3</v>
      </c>
      <c r="S465" s="12">
        <f>IFERROR(VLOOKUP(L465,' All Em Total Nonfarm'!A:B,2,0),S464)</f>
        <v>131452</v>
      </c>
      <c r="T465" s="12">
        <f>IFERROR(VLOOKUP(L465,fredgraph!A:B,2,0),T464)</f>
        <v>2.1276600000000001</v>
      </c>
      <c r="U465" s="12">
        <f>IFERROR(VLOOKUP(L465,FEDFUNDS!A:B,2,0),U464)</f>
        <v>2.4900000000000002</v>
      </c>
      <c r="V465" s="12"/>
      <c r="W465" s="12"/>
      <c r="X465" s="12"/>
    </row>
    <row r="466" spans="1:24" x14ac:dyDescent="0.25">
      <c r="A466" s="1" t="str">
        <f>TEXT(L466,"MM/DD/YYYY")</f>
        <v>12/17/2001</v>
      </c>
      <c r="B466" s="9">
        <v>112.98999786376901</v>
      </c>
      <c r="C466" s="9">
        <v>115.919998168945</v>
      </c>
      <c r="D466" s="9">
        <v>112.900001525878</v>
      </c>
      <c r="E466" s="9">
        <v>76.831062316894503</v>
      </c>
      <c r="F466" s="10">
        <v>76638600</v>
      </c>
      <c r="G466">
        <f>MONTH(L466)</f>
        <v>12</v>
      </c>
      <c r="H466">
        <f>DAY(L466)</f>
        <v>17</v>
      </c>
      <c r="I466">
        <f>YEAR(L466)</f>
        <v>2001</v>
      </c>
      <c r="J466" t="str">
        <f>VLOOKUP(L466,Convert!D:G,4,0)</f>
        <v>2001Q4</v>
      </c>
      <c r="K466">
        <f>VLOOKUP(J466,GDP_Change!$E$9:$F$311,2,0)</f>
        <v>2.4</v>
      </c>
      <c r="L466" s="1">
        <v>37242</v>
      </c>
      <c r="M466" s="9">
        <v>114.949996948242</v>
      </c>
      <c r="N466" s="11">
        <f>VLOOKUP(J466,GDP!$E$9:$H$312,4,0)</f>
        <v>5.8973391205887626E-3</v>
      </c>
      <c r="O466">
        <f>VLOOKUP(J466,GDP!$E$9:$F$312,2,0)</f>
        <v>10660.5</v>
      </c>
      <c r="P466" s="12">
        <f>IFERROR(VLOOKUP(L466,'yield-curve-rates-1990-2021'!A:B,2,0),P465)</f>
        <v>1.72</v>
      </c>
      <c r="Q466" s="12">
        <f>IFERROR(IF(VLOOKUP(L466,'DX-Y.NYB'!A:E,5,0)="null",Q465,VLOOKUP(L466,'DX-Y.NYB'!A:E,5,0)),Q465)</f>
        <v>114.93</v>
      </c>
      <c r="R466" s="12">
        <f>IFERROR(VLOOKUP(L466,UNRATE!A:B,2,0),R465)</f>
        <v>5.3</v>
      </c>
      <c r="S466" s="12">
        <f>IFERROR(VLOOKUP(L466,' All Em Total Nonfarm'!A:B,2,0),S465)</f>
        <v>131452</v>
      </c>
      <c r="T466" s="12">
        <f>IFERROR(VLOOKUP(L466,fredgraph!A:B,2,0),T465)</f>
        <v>2.1276600000000001</v>
      </c>
      <c r="U466" s="12">
        <f>IFERROR(VLOOKUP(L466,FEDFUNDS!A:B,2,0),U465)</f>
        <v>2.4900000000000002</v>
      </c>
      <c r="V466" s="12"/>
      <c r="W466" s="12"/>
      <c r="X466" s="12"/>
    </row>
    <row r="467" spans="1:24" x14ac:dyDescent="0.25">
      <c r="A467" s="1" t="str">
        <f>TEXT(L467,"MM/DD/YYYY")</f>
        <v>12/24/2001</v>
      </c>
      <c r="B467" s="9">
        <v>114.83000183105401</v>
      </c>
      <c r="C467" s="9">
        <v>116.75</v>
      </c>
      <c r="D467" s="9">
        <v>114.61000061035099</v>
      </c>
      <c r="E467" s="9">
        <v>77.799537658691406</v>
      </c>
      <c r="F467" s="10">
        <v>36034700</v>
      </c>
      <c r="G467">
        <f>MONTH(L467)</f>
        <v>12</v>
      </c>
      <c r="H467">
        <f>DAY(L467)</f>
        <v>24</v>
      </c>
      <c r="I467">
        <f>YEAR(L467)</f>
        <v>2001</v>
      </c>
      <c r="J467" t="str">
        <f>VLOOKUP(L467,Convert!D:G,4,0)</f>
        <v>2001Q4</v>
      </c>
      <c r="K467">
        <f>VLOOKUP(J467,GDP_Change!$E$9:$F$311,2,0)</f>
        <v>2.4</v>
      </c>
      <c r="L467" s="1">
        <v>37249</v>
      </c>
      <c r="M467" s="9">
        <v>116</v>
      </c>
      <c r="N467" s="11">
        <f>VLOOKUP(J467,GDP!$E$9:$H$312,4,0)</f>
        <v>5.8973391205887626E-3</v>
      </c>
      <c r="O467">
        <f>VLOOKUP(J467,GDP!$E$9:$F$312,2,0)</f>
        <v>10660.5</v>
      </c>
      <c r="P467" s="12">
        <f>IFERROR(VLOOKUP(L467,'yield-curve-rates-1990-2021'!A:B,2,0),P466)</f>
        <v>1.66</v>
      </c>
      <c r="Q467" s="12">
        <f>IFERROR(IF(VLOOKUP(L467,'DX-Y.NYB'!A:E,5,0)="null",Q466,VLOOKUP(L467,'DX-Y.NYB'!A:E,5,0)),Q466)</f>
        <v>117.94000200000001</v>
      </c>
      <c r="R467" s="12">
        <f>IFERROR(VLOOKUP(L467,UNRATE!A:B,2,0),R466)</f>
        <v>5.3</v>
      </c>
      <c r="S467" s="12">
        <f>IFERROR(VLOOKUP(L467,' All Em Total Nonfarm'!A:B,2,0),S466)</f>
        <v>131452</v>
      </c>
      <c r="T467" s="12">
        <f>IFERROR(VLOOKUP(L467,fredgraph!A:B,2,0),T466)</f>
        <v>2.1276600000000001</v>
      </c>
      <c r="U467" s="12">
        <f>IFERROR(VLOOKUP(L467,FEDFUNDS!A:B,2,0),U466)</f>
        <v>2.4900000000000002</v>
      </c>
      <c r="V467" s="12"/>
      <c r="W467" s="12"/>
      <c r="X467" s="12"/>
    </row>
    <row r="468" spans="1:24" x14ac:dyDescent="0.25">
      <c r="A468" s="1" t="str">
        <f>TEXT(L468,"MM/DD/YYYY")</f>
        <v>12/31/2001</v>
      </c>
      <c r="B468" s="9">
        <v>116.150001525878</v>
      </c>
      <c r="C468" s="9">
        <v>117.980003356933</v>
      </c>
      <c r="D468" s="9">
        <v>113.809997558593</v>
      </c>
      <c r="E468" s="9">
        <v>78.886054992675696</v>
      </c>
      <c r="F468" s="10">
        <v>69155100</v>
      </c>
      <c r="G468">
        <f>MONTH(L468)</f>
        <v>12</v>
      </c>
      <c r="H468">
        <f>DAY(L468)</f>
        <v>31</v>
      </c>
      <c r="I468">
        <f>YEAR(L468)</f>
        <v>2001</v>
      </c>
      <c r="J468" t="str">
        <f>VLOOKUP(L468,Convert!D:G,4,0)</f>
        <v>2001Q4</v>
      </c>
      <c r="K468">
        <f>VLOOKUP(J468,GDP_Change!$E$9:$F$311,2,0)</f>
        <v>2.4</v>
      </c>
      <c r="L468" s="1">
        <v>37256</v>
      </c>
      <c r="M468" s="9">
        <v>117.620002746582</v>
      </c>
      <c r="N468" s="11">
        <f>VLOOKUP(J468,GDP!$E$9:$H$312,4,0)</f>
        <v>5.8973391205887626E-3</v>
      </c>
      <c r="O468">
        <f>VLOOKUP(J468,GDP!$E$9:$F$312,2,0)</f>
        <v>10660.5</v>
      </c>
      <c r="P468" s="12">
        <f>IFERROR(VLOOKUP(L468,'yield-curve-rates-1990-2021'!A:B,2,0),P467)</f>
        <v>1.68</v>
      </c>
      <c r="Q468" s="12">
        <f>IFERROR(IF(VLOOKUP(L468,'DX-Y.NYB'!A:E,5,0)="null",Q467,VLOOKUP(L468,'DX-Y.NYB'!A:E,5,0)),Q467)</f>
        <v>116.75</v>
      </c>
      <c r="R468" s="12">
        <f>IFERROR(VLOOKUP(L468,UNRATE!A:B,2,0),R467)</f>
        <v>5.3</v>
      </c>
      <c r="S468" s="12">
        <f>IFERROR(VLOOKUP(L468,' All Em Total Nonfarm'!A:B,2,0),S467)</f>
        <v>131452</v>
      </c>
      <c r="T468" s="12">
        <f>IFERROR(VLOOKUP(L468,fredgraph!A:B,2,0),T467)</f>
        <v>2.1276600000000001</v>
      </c>
      <c r="U468" s="12">
        <f>IFERROR(VLOOKUP(L468,FEDFUNDS!A:B,2,0),U467)</f>
        <v>2.4900000000000002</v>
      </c>
      <c r="V468" s="12"/>
      <c r="W468" s="12"/>
      <c r="X468" s="12"/>
    </row>
    <row r="469" spans="1:24" x14ac:dyDescent="0.25">
      <c r="A469" s="1" t="str">
        <f>TEXT(L469,"MM/DD/YYYY")</f>
        <v>01/07/2002</v>
      </c>
      <c r="B469" s="9">
        <v>117.699996948242</v>
      </c>
      <c r="C469" s="9">
        <v>117.98999786376901</v>
      </c>
      <c r="D469" s="9">
        <v>114.699996948242</v>
      </c>
      <c r="E469" s="9">
        <v>77.088645935058594</v>
      </c>
      <c r="F469" s="10">
        <v>68932300</v>
      </c>
      <c r="G469">
        <f>MONTH(L469)</f>
        <v>1</v>
      </c>
      <c r="H469">
        <f>DAY(L469)</f>
        <v>7</v>
      </c>
      <c r="I469">
        <f>YEAR(L469)</f>
        <v>2002</v>
      </c>
      <c r="J469" t="str">
        <f>VLOOKUP(L469,Convert!D:G,4,0)</f>
        <v>2002Q1</v>
      </c>
      <c r="K469">
        <f>VLOOKUP(J469,GDP_Change!$E$9:$F$311,2,0)</f>
        <v>4.7</v>
      </c>
      <c r="L469" s="1">
        <v>37263</v>
      </c>
      <c r="M469" s="9">
        <v>114.94000244140599</v>
      </c>
      <c r="N469" s="11">
        <f>VLOOKUP(J469,GDP!$E$9:$H$312,4,0)</f>
        <v>1.1537920360208176E-2</v>
      </c>
      <c r="O469">
        <f>VLOOKUP(J469,GDP!$E$9:$F$312,2,0)</f>
        <v>10783.5</v>
      </c>
      <c r="P469" s="12">
        <f>IFERROR(VLOOKUP(L469,'yield-curve-rates-1990-2021'!A:B,2,0),P468)</f>
        <v>1.7</v>
      </c>
      <c r="Q469" s="12">
        <f>IFERROR(IF(VLOOKUP(L469,'DX-Y.NYB'!A:E,5,0)="null",Q468,VLOOKUP(L469,'DX-Y.NYB'!A:E,5,0)),Q468)</f>
        <v>116.33000199999999</v>
      </c>
      <c r="R469" s="12">
        <f>IFERROR(VLOOKUP(L469,UNRATE!A:B,2,0),R468)</f>
        <v>5.3</v>
      </c>
      <c r="S469" s="12">
        <f>IFERROR(VLOOKUP(L469,' All Em Total Nonfarm'!A:B,2,0),S468)</f>
        <v>131452</v>
      </c>
      <c r="T469" s="12">
        <f>IFERROR(VLOOKUP(L469,fredgraph!A:B,2,0),T468)</f>
        <v>2.1276600000000001</v>
      </c>
      <c r="U469" s="12">
        <f>IFERROR(VLOOKUP(L469,FEDFUNDS!A:B,2,0),U468)</f>
        <v>2.4900000000000002</v>
      </c>
      <c r="V469" s="12"/>
      <c r="W469" s="12"/>
      <c r="X469" s="12"/>
    </row>
    <row r="470" spans="1:24" x14ac:dyDescent="0.25">
      <c r="A470" s="1" t="str">
        <f>TEXT(L470,"MM/DD/YYYY")</f>
        <v>01/14/2002</v>
      </c>
      <c r="B470" s="9">
        <v>114.650001525878</v>
      </c>
      <c r="C470" s="9">
        <v>115.389999389648</v>
      </c>
      <c r="D470" s="9">
        <v>112.669998168945</v>
      </c>
      <c r="E470" s="9">
        <v>75.888107299804602</v>
      </c>
      <c r="F470" s="10">
        <v>83899400</v>
      </c>
      <c r="G470">
        <f>MONTH(L470)</f>
        <v>1</v>
      </c>
      <c r="H470">
        <f>DAY(L470)</f>
        <v>14</v>
      </c>
      <c r="I470">
        <f>YEAR(L470)</f>
        <v>2002</v>
      </c>
      <c r="J470" t="str">
        <f>VLOOKUP(L470,Convert!D:G,4,0)</f>
        <v>2002Q1</v>
      </c>
      <c r="K470">
        <f>VLOOKUP(J470,GDP_Change!$E$9:$F$311,2,0)</f>
        <v>4.7</v>
      </c>
      <c r="L470" s="1">
        <v>37270</v>
      </c>
      <c r="M470" s="9">
        <v>113.150001525878</v>
      </c>
      <c r="N470" s="11">
        <f>VLOOKUP(J470,GDP!$E$9:$H$312,4,0)</f>
        <v>1.1537920360208176E-2</v>
      </c>
      <c r="O470">
        <f>VLOOKUP(J470,GDP!$E$9:$F$312,2,0)</f>
        <v>10783.5</v>
      </c>
      <c r="P470" s="12">
        <f>IFERROR(VLOOKUP(L470,'yield-curve-rates-1990-2021'!A:B,2,0),P469)</f>
        <v>1.62</v>
      </c>
      <c r="Q470" s="12">
        <f>IFERROR(IF(VLOOKUP(L470,'DX-Y.NYB'!A:E,5,0)="null",Q469,VLOOKUP(L470,'DX-Y.NYB'!A:E,5,0)),Q469)</f>
        <v>116.639999</v>
      </c>
      <c r="R470" s="12">
        <f>IFERROR(VLOOKUP(L470,UNRATE!A:B,2,0),R469)</f>
        <v>5.3</v>
      </c>
      <c r="S470" s="12">
        <f>IFERROR(VLOOKUP(L470,' All Em Total Nonfarm'!A:B,2,0),S469)</f>
        <v>131452</v>
      </c>
      <c r="T470" s="12">
        <f>IFERROR(VLOOKUP(L470,fredgraph!A:B,2,0),T469)</f>
        <v>2.1276600000000001</v>
      </c>
      <c r="U470" s="12">
        <f>IFERROR(VLOOKUP(L470,FEDFUNDS!A:B,2,0),U469)</f>
        <v>2.4900000000000002</v>
      </c>
      <c r="V470" s="12"/>
      <c r="W470" s="12"/>
      <c r="X470" s="12"/>
    </row>
    <row r="471" spans="1:24" x14ac:dyDescent="0.25">
      <c r="A471" s="1" t="str">
        <f>TEXT(L471,"MM/DD/YYYY")</f>
        <v>01/21/2002</v>
      </c>
      <c r="B471" s="9">
        <v>113.75</v>
      </c>
      <c r="C471" s="9">
        <v>114.25</v>
      </c>
      <c r="D471" s="9">
        <v>112.01999664306599</v>
      </c>
      <c r="E471" s="9">
        <v>76.156364440917898</v>
      </c>
      <c r="F471" s="10">
        <v>49081700</v>
      </c>
      <c r="G471">
        <f>MONTH(L471)</f>
        <v>1</v>
      </c>
      <c r="H471">
        <f>DAY(L471)</f>
        <v>21</v>
      </c>
      <c r="I471">
        <f>YEAR(L471)</f>
        <v>2002</v>
      </c>
      <c r="J471" t="str">
        <f>VLOOKUP(L471,Convert!D:G,4,0)</f>
        <v>2002Q1</v>
      </c>
      <c r="K471">
        <f>VLOOKUP(J471,GDP_Change!$E$9:$F$311,2,0)</f>
        <v>4.7</v>
      </c>
      <c r="L471" s="1">
        <v>37277</v>
      </c>
      <c r="M471" s="9">
        <v>113.550003051757</v>
      </c>
      <c r="N471" s="11">
        <f>VLOOKUP(J471,GDP!$E$9:$H$312,4,0)</f>
        <v>1.1537920360208176E-2</v>
      </c>
      <c r="O471">
        <f>VLOOKUP(J471,GDP!$E$9:$F$312,2,0)</f>
        <v>10783.5</v>
      </c>
      <c r="P471" s="12">
        <f>IFERROR(VLOOKUP(L471,'yield-curve-rates-1990-2021'!A:B,2,0),P470)</f>
        <v>1.62</v>
      </c>
      <c r="Q471" s="12">
        <f>IFERROR(IF(VLOOKUP(L471,'DX-Y.NYB'!A:E,5,0)="null",Q470,VLOOKUP(L471,'DX-Y.NYB'!A:E,5,0)),Q470)</f>
        <v>117.660004</v>
      </c>
      <c r="R471" s="12">
        <f>IFERROR(VLOOKUP(L471,UNRATE!A:B,2,0),R470)</f>
        <v>5.3</v>
      </c>
      <c r="S471" s="12">
        <f>IFERROR(VLOOKUP(L471,' All Em Total Nonfarm'!A:B,2,0),S470)</f>
        <v>131452</v>
      </c>
      <c r="T471" s="12">
        <f>IFERROR(VLOOKUP(L471,fredgraph!A:B,2,0),T470)</f>
        <v>2.1276600000000001</v>
      </c>
      <c r="U471" s="12">
        <f>IFERROR(VLOOKUP(L471,FEDFUNDS!A:B,2,0),U470)</f>
        <v>2.4900000000000002</v>
      </c>
      <c r="V471" s="12"/>
      <c r="W471" s="12"/>
      <c r="X471" s="12"/>
    </row>
    <row r="472" spans="1:24" x14ac:dyDescent="0.25">
      <c r="A472" s="1" t="str">
        <f>TEXT(L472,"MM/DD/YYYY")</f>
        <v>01/28/2002</v>
      </c>
      <c r="B472" s="9">
        <v>113.900001525878</v>
      </c>
      <c r="C472" s="9">
        <v>114.19000244140599</v>
      </c>
      <c r="D472" s="9">
        <v>108.400001525878</v>
      </c>
      <c r="E472" s="9">
        <v>75.552757263183594</v>
      </c>
      <c r="F472" s="10">
        <v>108769500</v>
      </c>
      <c r="G472">
        <f>MONTH(L472)</f>
        <v>1</v>
      </c>
      <c r="H472">
        <f>DAY(L472)</f>
        <v>28</v>
      </c>
      <c r="I472">
        <f>YEAR(L472)</f>
        <v>2002</v>
      </c>
      <c r="J472" t="str">
        <f>VLOOKUP(L472,Convert!D:G,4,0)</f>
        <v>2002Q1</v>
      </c>
      <c r="K472">
        <f>VLOOKUP(J472,GDP_Change!$E$9:$F$311,2,0)</f>
        <v>4.7</v>
      </c>
      <c r="L472" s="1">
        <v>37284</v>
      </c>
      <c r="M472" s="9">
        <v>112.650001525878</v>
      </c>
      <c r="N472" s="11">
        <f>VLOOKUP(J472,GDP!$E$9:$H$312,4,0)</f>
        <v>1.1537920360208176E-2</v>
      </c>
      <c r="O472">
        <f>VLOOKUP(J472,GDP!$E$9:$F$312,2,0)</f>
        <v>10783.5</v>
      </c>
      <c r="P472" s="12">
        <f>IFERROR(VLOOKUP(L472,'yield-curve-rates-1990-2021'!A:B,2,0),P471)</f>
        <v>1.71</v>
      </c>
      <c r="Q472" s="12">
        <f>IFERROR(IF(VLOOKUP(L472,'DX-Y.NYB'!A:E,5,0)="null",Q471,VLOOKUP(L472,'DX-Y.NYB'!A:E,5,0)),Q471)</f>
        <v>120.040001</v>
      </c>
      <c r="R472" s="12">
        <f>IFERROR(VLOOKUP(L472,UNRATE!A:B,2,0),R471)</f>
        <v>5.3</v>
      </c>
      <c r="S472" s="12">
        <f>IFERROR(VLOOKUP(L472,' All Em Total Nonfarm'!A:B,2,0),S471)</f>
        <v>131452</v>
      </c>
      <c r="T472" s="12">
        <f>IFERROR(VLOOKUP(L472,fredgraph!A:B,2,0),T471)</f>
        <v>2.1276600000000001</v>
      </c>
      <c r="U472" s="12">
        <f>IFERROR(VLOOKUP(L472,FEDFUNDS!A:B,2,0),U471)</f>
        <v>2.4900000000000002</v>
      </c>
      <c r="V472" s="12"/>
      <c r="W472" s="12"/>
      <c r="X472" s="12"/>
    </row>
    <row r="473" spans="1:24" x14ac:dyDescent="0.25">
      <c r="A473" s="1" t="str">
        <f>TEXT(L473,"MM/DD/YYYY")</f>
        <v>02/04/2002</v>
      </c>
      <c r="B473" s="9">
        <v>112.230003356933</v>
      </c>
      <c r="C473" s="9">
        <v>112.230003356933</v>
      </c>
      <c r="D473" s="9">
        <v>108</v>
      </c>
      <c r="E473" s="9">
        <v>73.835777282714801</v>
      </c>
      <c r="F473" s="10">
        <v>130066600</v>
      </c>
      <c r="G473">
        <f>MONTH(L473)</f>
        <v>2</v>
      </c>
      <c r="H473">
        <f>DAY(L473)</f>
        <v>4</v>
      </c>
      <c r="I473">
        <f>YEAR(L473)</f>
        <v>2002</v>
      </c>
      <c r="J473" t="str">
        <f>VLOOKUP(L473,Convert!D:G,4,0)</f>
        <v>2002Q1</v>
      </c>
      <c r="K473">
        <f>VLOOKUP(J473,GDP_Change!$E$9:$F$311,2,0)</f>
        <v>4.7</v>
      </c>
      <c r="L473" s="1">
        <v>37291</v>
      </c>
      <c r="M473" s="9">
        <v>110.08999633789</v>
      </c>
      <c r="N473" s="11">
        <f>VLOOKUP(J473,GDP!$E$9:$H$312,4,0)</f>
        <v>1.1537920360208176E-2</v>
      </c>
      <c r="O473">
        <f>VLOOKUP(J473,GDP!$E$9:$F$312,2,0)</f>
        <v>10783.5</v>
      </c>
      <c r="P473" s="12">
        <f>IFERROR(VLOOKUP(L473,'yield-curve-rates-1990-2021'!A:B,2,0),P472)</f>
        <v>1.7</v>
      </c>
      <c r="Q473" s="12">
        <f>IFERROR(IF(VLOOKUP(L473,'DX-Y.NYB'!A:E,5,0)="null",Q472,VLOOKUP(L473,'DX-Y.NYB'!A:E,5,0)),Q472)</f>
        <v>118.900002</v>
      </c>
      <c r="R473" s="12">
        <f>IFERROR(VLOOKUP(L473,UNRATE!A:B,2,0),R472)</f>
        <v>5.3</v>
      </c>
      <c r="S473" s="12">
        <f>IFERROR(VLOOKUP(L473,' All Em Total Nonfarm'!A:B,2,0),S472)</f>
        <v>131452</v>
      </c>
      <c r="T473" s="12">
        <f>IFERROR(VLOOKUP(L473,fredgraph!A:B,2,0),T472)</f>
        <v>2.1276600000000001</v>
      </c>
      <c r="U473" s="12">
        <f>IFERROR(VLOOKUP(L473,FEDFUNDS!A:B,2,0),U472)</f>
        <v>2.4900000000000002</v>
      </c>
      <c r="V473" s="12"/>
      <c r="W473" s="12"/>
      <c r="X473" s="12"/>
    </row>
    <row r="474" spans="1:24" x14ac:dyDescent="0.25">
      <c r="A474" s="1" t="str">
        <f>TEXT(L474,"MM/DD/YYYY")</f>
        <v>02/11/2002</v>
      </c>
      <c r="B474" s="9">
        <v>110.050003051757</v>
      </c>
      <c r="C474" s="9">
        <v>112.970001220703</v>
      </c>
      <c r="D474" s="9">
        <v>109.81999969482401</v>
      </c>
      <c r="E474" s="9">
        <v>74.372322082519503</v>
      </c>
      <c r="F474" s="10">
        <v>88336600</v>
      </c>
      <c r="G474">
        <f>MONTH(L474)</f>
        <v>2</v>
      </c>
      <c r="H474">
        <f>DAY(L474)</f>
        <v>11</v>
      </c>
      <c r="I474">
        <f>YEAR(L474)</f>
        <v>2002</v>
      </c>
      <c r="J474" t="str">
        <f>VLOOKUP(L474,Convert!D:G,4,0)</f>
        <v>2002Q1</v>
      </c>
      <c r="K474">
        <f>VLOOKUP(J474,GDP_Change!$E$9:$F$311,2,0)</f>
        <v>4.7</v>
      </c>
      <c r="L474" s="1">
        <v>37298</v>
      </c>
      <c r="M474" s="9">
        <v>110.889999389648</v>
      </c>
      <c r="N474" s="11">
        <f>VLOOKUP(J474,GDP!$E$9:$H$312,4,0)</f>
        <v>1.1537920360208176E-2</v>
      </c>
      <c r="O474">
        <f>VLOOKUP(J474,GDP!$E$9:$F$312,2,0)</f>
        <v>10783.5</v>
      </c>
      <c r="P474" s="12">
        <f>IFERROR(VLOOKUP(L474,'yield-curve-rates-1990-2021'!A:B,2,0),P473)</f>
        <v>1.73</v>
      </c>
      <c r="Q474" s="12">
        <f>IFERROR(IF(VLOOKUP(L474,'DX-Y.NYB'!A:E,5,0)="null",Q473,VLOOKUP(L474,'DX-Y.NYB'!A:E,5,0)),Q473)</f>
        <v>118.44000200000001</v>
      </c>
      <c r="R474" s="12">
        <f>IFERROR(VLOOKUP(L474,UNRATE!A:B,2,0),R473)</f>
        <v>5.3</v>
      </c>
      <c r="S474" s="12">
        <f>IFERROR(VLOOKUP(L474,' All Em Total Nonfarm'!A:B,2,0),S473)</f>
        <v>131452</v>
      </c>
      <c r="T474" s="12">
        <f>IFERROR(VLOOKUP(L474,fredgraph!A:B,2,0),T473)</f>
        <v>2.1276600000000001</v>
      </c>
      <c r="U474" s="12">
        <f>IFERROR(VLOOKUP(L474,FEDFUNDS!A:B,2,0),U473)</f>
        <v>2.4900000000000002</v>
      </c>
      <c r="V474" s="12"/>
      <c r="W474" s="12"/>
      <c r="X474" s="12"/>
    </row>
    <row r="475" spans="1:24" x14ac:dyDescent="0.25">
      <c r="A475" s="1" t="str">
        <f>TEXT(L475,"MM/DD/YYYY")</f>
        <v>02/18/2002</v>
      </c>
      <c r="B475" s="9">
        <v>110.150001525878</v>
      </c>
      <c r="C475" s="9">
        <v>110.629997253417</v>
      </c>
      <c r="D475" s="9">
        <v>107.81999969482401</v>
      </c>
      <c r="E475" s="9">
        <v>73.533988952636705</v>
      </c>
      <c r="F475" s="10">
        <v>98092400</v>
      </c>
      <c r="G475">
        <f>MONTH(L475)</f>
        <v>2</v>
      </c>
      <c r="H475">
        <f>DAY(L475)</f>
        <v>18</v>
      </c>
      <c r="I475">
        <f>YEAR(L475)</f>
        <v>2002</v>
      </c>
      <c r="J475" t="str">
        <f>VLOOKUP(L475,Convert!D:G,4,0)</f>
        <v>2002Q1</v>
      </c>
      <c r="K475">
        <f>VLOOKUP(J475,GDP_Change!$E$9:$F$311,2,0)</f>
        <v>4.7</v>
      </c>
      <c r="L475" s="1">
        <v>37305</v>
      </c>
      <c r="M475" s="9">
        <v>109.639999389648</v>
      </c>
      <c r="N475" s="11">
        <f>VLOOKUP(J475,GDP!$E$9:$H$312,4,0)</f>
        <v>1.1537920360208176E-2</v>
      </c>
      <c r="O475">
        <f>VLOOKUP(J475,GDP!$E$9:$F$312,2,0)</f>
        <v>10783.5</v>
      </c>
      <c r="P475" s="12">
        <f>IFERROR(VLOOKUP(L475,'yield-curve-rates-1990-2021'!A:B,2,0),P474)</f>
        <v>1.73</v>
      </c>
      <c r="Q475" s="12">
        <f>IFERROR(IF(VLOOKUP(L475,'DX-Y.NYB'!A:E,5,0)="null",Q474,VLOOKUP(L475,'DX-Y.NYB'!A:E,5,0)),Q474)</f>
        <v>118.760002</v>
      </c>
      <c r="R475" s="12">
        <f>IFERROR(VLOOKUP(L475,UNRATE!A:B,2,0),R474)</f>
        <v>5.3</v>
      </c>
      <c r="S475" s="12">
        <f>IFERROR(VLOOKUP(L475,' All Em Total Nonfarm'!A:B,2,0),S474)</f>
        <v>131452</v>
      </c>
      <c r="T475" s="12">
        <f>IFERROR(VLOOKUP(L475,fredgraph!A:B,2,0),T474)</f>
        <v>2.1276600000000001</v>
      </c>
      <c r="U475" s="12">
        <f>IFERROR(VLOOKUP(L475,FEDFUNDS!A:B,2,0),U474)</f>
        <v>2.4900000000000002</v>
      </c>
      <c r="V475" s="12"/>
      <c r="W475" s="12"/>
      <c r="X475" s="12"/>
    </row>
    <row r="476" spans="1:24" x14ac:dyDescent="0.25">
      <c r="A476" s="1" t="str">
        <f>TEXT(L476,"MM/DD/YYYY")</f>
        <v>02/25/2002</v>
      </c>
      <c r="B476" s="9">
        <v>109.73999786376901</v>
      </c>
      <c r="C476" s="9">
        <v>113.84999847412099</v>
      </c>
      <c r="D476" s="9">
        <v>109.699996948242</v>
      </c>
      <c r="E476" s="9">
        <v>76.283782958984304</v>
      </c>
      <c r="F476" s="10">
        <v>118432100</v>
      </c>
      <c r="G476">
        <f>MONTH(L476)</f>
        <v>2</v>
      </c>
      <c r="H476">
        <f>DAY(L476)</f>
        <v>25</v>
      </c>
      <c r="I476">
        <f>YEAR(L476)</f>
        <v>2002</v>
      </c>
      <c r="J476" t="str">
        <f>VLOOKUP(L476,Convert!D:G,4,0)</f>
        <v>2002Q1</v>
      </c>
      <c r="K476">
        <f>VLOOKUP(J476,GDP_Change!$E$9:$F$311,2,0)</f>
        <v>4.7</v>
      </c>
      <c r="L476" s="1">
        <v>37312</v>
      </c>
      <c r="M476" s="9">
        <v>113.73999786376901</v>
      </c>
      <c r="N476" s="11">
        <f>VLOOKUP(J476,GDP!$E$9:$H$312,4,0)</f>
        <v>1.1537920360208176E-2</v>
      </c>
      <c r="O476">
        <f>VLOOKUP(J476,GDP!$E$9:$F$312,2,0)</f>
        <v>10783.5</v>
      </c>
      <c r="P476" s="12">
        <f>IFERROR(VLOOKUP(L476,'yield-curve-rates-1990-2021'!A:B,2,0),P475)</f>
        <v>1.76</v>
      </c>
      <c r="Q476" s="12">
        <f>IFERROR(IF(VLOOKUP(L476,'DX-Y.NYB'!A:E,5,0)="null",Q475,VLOOKUP(L476,'DX-Y.NYB'!A:E,5,0)),Q475)</f>
        <v>119.129997</v>
      </c>
      <c r="R476" s="12">
        <f>IFERROR(VLOOKUP(L476,UNRATE!A:B,2,0),R475)</f>
        <v>5.3</v>
      </c>
      <c r="S476" s="12">
        <f>IFERROR(VLOOKUP(L476,' All Em Total Nonfarm'!A:B,2,0),S475)</f>
        <v>131452</v>
      </c>
      <c r="T476" s="12">
        <f>IFERROR(VLOOKUP(L476,fredgraph!A:B,2,0),T475)</f>
        <v>2.1276600000000001</v>
      </c>
      <c r="U476" s="12">
        <f>IFERROR(VLOOKUP(L476,FEDFUNDS!A:B,2,0),U475)</f>
        <v>2.4900000000000002</v>
      </c>
      <c r="V476" s="12"/>
      <c r="W476" s="12"/>
      <c r="X476" s="12"/>
    </row>
    <row r="477" spans="1:24" x14ac:dyDescent="0.25">
      <c r="A477" s="1" t="str">
        <f>TEXT(L477,"MM/DD/YYYY")</f>
        <v>03/04/2002</v>
      </c>
      <c r="B477" s="9">
        <v>113.900001525878</v>
      </c>
      <c r="C477" s="9">
        <v>117.900001525878</v>
      </c>
      <c r="D477" s="9">
        <v>113.650001525878</v>
      </c>
      <c r="E477" s="9">
        <v>78.463531494140597</v>
      </c>
      <c r="F477" s="10">
        <v>109307600</v>
      </c>
      <c r="G477">
        <f>MONTH(L477)</f>
        <v>3</v>
      </c>
      <c r="H477">
        <f>DAY(L477)</f>
        <v>4</v>
      </c>
      <c r="I477">
        <f>YEAR(L477)</f>
        <v>2002</v>
      </c>
      <c r="J477" t="str">
        <f>VLOOKUP(L477,Convert!D:G,4,0)</f>
        <v>2002Q1</v>
      </c>
      <c r="K477">
        <f>VLOOKUP(J477,GDP_Change!$E$9:$F$311,2,0)</f>
        <v>4.7</v>
      </c>
      <c r="L477" s="1">
        <v>37319</v>
      </c>
      <c r="M477" s="9">
        <v>116.98999786376901</v>
      </c>
      <c r="N477" s="11">
        <f>VLOOKUP(J477,GDP!$E$9:$H$312,4,0)</f>
        <v>1.1537920360208176E-2</v>
      </c>
      <c r="O477">
        <f>VLOOKUP(J477,GDP!$E$9:$F$312,2,0)</f>
        <v>10783.5</v>
      </c>
      <c r="P477" s="12">
        <f>IFERROR(VLOOKUP(L477,'yield-curve-rates-1990-2021'!A:B,2,0),P476)</f>
        <v>1.77</v>
      </c>
      <c r="Q477" s="12">
        <f>IFERROR(IF(VLOOKUP(L477,'DX-Y.NYB'!A:E,5,0)="null",Q476,VLOOKUP(L477,'DX-Y.NYB'!A:E,5,0)),Q476)</f>
        <v>118.80999799999999</v>
      </c>
      <c r="R477" s="12">
        <f>IFERROR(VLOOKUP(L477,UNRATE!A:B,2,0),R476)</f>
        <v>5.3</v>
      </c>
      <c r="S477" s="12">
        <f>IFERROR(VLOOKUP(L477,' All Em Total Nonfarm'!A:B,2,0),S476)</f>
        <v>131452</v>
      </c>
      <c r="T477" s="12">
        <f>IFERROR(VLOOKUP(L477,fredgraph!A:B,2,0),T476)</f>
        <v>2.1276600000000001</v>
      </c>
      <c r="U477" s="12">
        <f>IFERROR(VLOOKUP(L477,FEDFUNDS!A:B,2,0),U476)</f>
        <v>2.4900000000000002</v>
      </c>
      <c r="V477" s="12"/>
      <c r="W477" s="12"/>
      <c r="X477" s="12"/>
    </row>
    <row r="478" spans="1:24" x14ac:dyDescent="0.25">
      <c r="A478" s="1" t="str">
        <f>TEXT(L478,"MM/DD/YYYY")</f>
        <v>03/11/2002</v>
      </c>
      <c r="B478" s="9">
        <v>116.889999389648</v>
      </c>
      <c r="C478" s="9">
        <v>117.900001525878</v>
      </c>
      <c r="D478" s="9">
        <v>115.629997253417</v>
      </c>
      <c r="E478" s="9">
        <v>78.2354736328125</v>
      </c>
      <c r="F478" s="10">
        <v>82338900</v>
      </c>
      <c r="G478">
        <f>MONTH(L478)</f>
        <v>3</v>
      </c>
      <c r="H478">
        <f>DAY(L478)</f>
        <v>11</v>
      </c>
      <c r="I478">
        <f>YEAR(L478)</f>
        <v>2002</v>
      </c>
      <c r="J478" t="str">
        <f>VLOOKUP(L478,Convert!D:G,4,0)</f>
        <v>2002Q1</v>
      </c>
      <c r="K478">
        <f>VLOOKUP(J478,GDP_Change!$E$9:$F$311,2,0)</f>
        <v>4.7</v>
      </c>
      <c r="L478" s="1">
        <v>37326</v>
      </c>
      <c r="M478" s="9">
        <v>116.650001525878</v>
      </c>
      <c r="N478" s="11">
        <f>VLOOKUP(J478,GDP!$E$9:$H$312,4,0)</f>
        <v>1.1537920360208176E-2</v>
      </c>
      <c r="O478">
        <f>VLOOKUP(J478,GDP!$E$9:$F$312,2,0)</f>
        <v>10783.5</v>
      </c>
      <c r="P478" s="12">
        <f>IFERROR(VLOOKUP(L478,'yield-curve-rates-1990-2021'!A:B,2,0),P477)</f>
        <v>1.8</v>
      </c>
      <c r="Q478" s="12">
        <f>IFERROR(IF(VLOOKUP(L478,'DX-Y.NYB'!A:E,5,0)="null",Q477,VLOOKUP(L478,'DX-Y.NYB'!A:E,5,0)),Q477)</f>
        <v>117.730003</v>
      </c>
      <c r="R478" s="12">
        <f>IFERROR(VLOOKUP(L478,UNRATE!A:B,2,0),R477)</f>
        <v>5.3</v>
      </c>
      <c r="S478" s="12">
        <f>IFERROR(VLOOKUP(L478,' All Em Total Nonfarm'!A:B,2,0),S477)</f>
        <v>131452</v>
      </c>
      <c r="T478" s="12">
        <f>IFERROR(VLOOKUP(L478,fredgraph!A:B,2,0),T477)</f>
        <v>2.1276600000000001</v>
      </c>
      <c r="U478" s="12">
        <f>IFERROR(VLOOKUP(L478,FEDFUNDS!A:B,2,0),U477)</f>
        <v>2.4900000000000002</v>
      </c>
      <c r="V478" s="12"/>
      <c r="W478" s="12"/>
      <c r="X478" s="12"/>
    </row>
    <row r="479" spans="1:24" x14ac:dyDescent="0.25">
      <c r="A479" s="1" t="str">
        <f>TEXT(L479,"MM/DD/YYYY")</f>
        <v>03/18/2002</v>
      </c>
      <c r="B479" s="9">
        <v>117.09999847412099</v>
      </c>
      <c r="C479" s="9">
        <v>117.73999786376901</v>
      </c>
      <c r="D479" s="9">
        <v>114.120002746582</v>
      </c>
      <c r="E479" s="9">
        <v>77.376724243164006</v>
      </c>
      <c r="F479" s="10">
        <v>93657600</v>
      </c>
      <c r="G479">
        <f>MONTH(L479)</f>
        <v>3</v>
      </c>
      <c r="H479">
        <f>DAY(L479)</f>
        <v>18</v>
      </c>
      <c r="I479">
        <f>YEAR(L479)</f>
        <v>2002</v>
      </c>
      <c r="J479" t="str">
        <f>VLOOKUP(L479,Convert!D:G,4,0)</f>
        <v>2002Q1</v>
      </c>
      <c r="K479">
        <f>VLOOKUP(J479,GDP_Change!$E$9:$F$311,2,0)</f>
        <v>4.7</v>
      </c>
      <c r="L479" s="1">
        <v>37333</v>
      </c>
      <c r="M479" s="9">
        <v>115.040000915527</v>
      </c>
      <c r="N479" s="11">
        <f>VLOOKUP(J479,GDP!$E$9:$H$312,4,0)</f>
        <v>1.1537920360208176E-2</v>
      </c>
      <c r="O479">
        <f>VLOOKUP(J479,GDP!$E$9:$F$312,2,0)</f>
        <v>10783.5</v>
      </c>
      <c r="P479" s="12">
        <f>IFERROR(VLOOKUP(L479,'yield-curve-rates-1990-2021'!A:B,2,0),P478)</f>
        <v>1.77</v>
      </c>
      <c r="Q479" s="12">
        <f>IFERROR(IF(VLOOKUP(L479,'DX-Y.NYB'!A:E,5,0)="null",Q478,VLOOKUP(L479,'DX-Y.NYB'!A:E,5,0)),Q478)</f>
        <v>117.5</v>
      </c>
      <c r="R479" s="12">
        <f>IFERROR(VLOOKUP(L479,UNRATE!A:B,2,0),R478)</f>
        <v>5.3</v>
      </c>
      <c r="S479" s="12">
        <f>IFERROR(VLOOKUP(L479,' All Em Total Nonfarm'!A:B,2,0),S478)</f>
        <v>131452</v>
      </c>
      <c r="T479" s="12">
        <f>IFERROR(VLOOKUP(L479,fredgraph!A:B,2,0),T478)</f>
        <v>2.1276600000000001</v>
      </c>
      <c r="U479" s="12">
        <f>IFERROR(VLOOKUP(L479,FEDFUNDS!A:B,2,0),U478)</f>
        <v>2.4900000000000002</v>
      </c>
      <c r="V479" s="12"/>
      <c r="W479" s="12"/>
      <c r="X479" s="12"/>
    </row>
    <row r="480" spans="1:24" x14ac:dyDescent="0.25">
      <c r="A480" s="1" t="str">
        <f>TEXT(L480,"MM/DD/YYYY")</f>
        <v>03/25/2002</v>
      </c>
      <c r="B480" s="9">
        <v>115.08999633789</v>
      </c>
      <c r="C480" s="9">
        <v>115.76999664306599</v>
      </c>
      <c r="D480" s="9">
        <v>113.300003051757</v>
      </c>
      <c r="E480" s="9">
        <v>77.026947021484304</v>
      </c>
      <c r="F480" s="10">
        <v>74000400</v>
      </c>
      <c r="G480">
        <f>MONTH(L480)</f>
        <v>3</v>
      </c>
      <c r="H480">
        <f>DAY(L480)</f>
        <v>25</v>
      </c>
      <c r="I480">
        <f>YEAR(L480)</f>
        <v>2002</v>
      </c>
      <c r="J480" t="str">
        <f>VLOOKUP(L480,Convert!D:G,4,0)</f>
        <v>2002Q1</v>
      </c>
      <c r="K480">
        <f>VLOOKUP(J480,GDP_Change!$E$9:$F$311,2,0)</f>
        <v>4.7</v>
      </c>
      <c r="L480" s="1">
        <v>37340</v>
      </c>
      <c r="M480" s="9">
        <v>114.51999664306599</v>
      </c>
      <c r="N480" s="11">
        <f>VLOOKUP(J480,GDP!$E$9:$H$312,4,0)</f>
        <v>1.1537920360208176E-2</v>
      </c>
      <c r="O480">
        <f>VLOOKUP(J480,GDP!$E$9:$F$312,2,0)</f>
        <v>10783.5</v>
      </c>
      <c r="P480" s="12">
        <f>IFERROR(VLOOKUP(L480,'yield-curve-rates-1990-2021'!A:B,2,0),P479)</f>
        <v>1.78</v>
      </c>
      <c r="Q480" s="12">
        <f>IFERROR(IF(VLOOKUP(L480,'DX-Y.NYB'!A:E,5,0)="null",Q479,VLOOKUP(L480,'DX-Y.NYB'!A:E,5,0)),Q479)</f>
        <v>118.099998</v>
      </c>
      <c r="R480" s="12">
        <f>IFERROR(VLOOKUP(L480,UNRATE!A:B,2,0),R479)</f>
        <v>5.3</v>
      </c>
      <c r="S480" s="12">
        <f>IFERROR(VLOOKUP(L480,' All Em Total Nonfarm'!A:B,2,0),S479)</f>
        <v>131452</v>
      </c>
      <c r="T480" s="12">
        <f>IFERROR(VLOOKUP(L480,fredgraph!A:B,2,0),T479)</f>
        <v>2.1276600000000001</v>
      </c>
      <c r="U480" s="12">
        <f>IFERROR(VLOOKUP(L480,FEDFUNDS!A:B,2,0),U479)</f>
        <v>2.4900000000000002</v>
      </c>
      <c r="V480" s="12"/>
      <c r="W480" s="12"/>
      <c r="X480" s="12"/>
    </row>
    <row r="481" spans="1:24" x14ac:dyDescent="0.25">
      <c r="A481" s="1" t="str">
        <f>TEXT(L481,"MM/DD/YYYY")</f>
        <v>04/01/2002</v>
      </c>
      <c r="B481" s="9">
        <v>114.230003356933</v>
      </c>
      <c r="C481" s="9">
        <v>115.09999847412099</v>
      </c>
      <c r="D481" s="9">
        <v>112.16000366210901</v>
      </c>
      <c r="E481" s="9">
        <v>75.796073913574205</v>
      </c>
      <c r="F481" s="10">
        <v>101992900</v>
      </c>
      <c r="G481">
        <f>MONTH(L481)</f>
        <v>4</v>
      </c>
      <c r="H481">
        <f>DAY(L481)</f>
        <v>1</v>
      </c>
      <c r="I481">
        <f>YEAR(L481)</f>
        <v>2002</v>
      </c>
      <c r="J481" t="str">
        <f>VLOOKUP(L481,Convert!D:G,4,0)</f>
        <v>2002Q2</v>
      </c>
      <c r="K481">
        <f>VLOOKUP(J481,GDP_Change!$E$9:$F$311,2,0)</f>
        <v>3.9</v>
      </c>
      <c r="L481" s="1">
        <v>37347</v>
      </c>
      <c r="M481" s="9">
        <v>112.69000244140599</v>
      </c>
      <c r="N481" s="11">
        <f>VLOOKUP(J481,GDP!$E$9:$H$312,4,0)</f>
        <v>9.6443640747438941E-3</v>
      </c>
      <c r="O481">
        <f>VLOOKUP(J481,GDP!$E$9:$F$312,2,0)</f>
        <v>10887.5</v>
      </c>
      <c r="P481" s="12">
        <f>IFERROR(VLOOKUP(L481,'yield-curve-rates-1990-2021'!A:B,2,0),P480)</f>
        <v>1.79</v>
      </c>
      <c r="Q481" s="12">
        <f>IFERROR(IF(VLOOKUP(L481,'DX-Y.NYB'!A:E,5,0)="null",Q480,VLOOKUP(L481,'DX-Y.NYB'!A:E,5,0)),Q480)</f>
        <v>117.769997</v>
      </c>
      <c r="R481" s="12">
        <f>IFERROR(VLOOKUP(L481,UNRATE!A:B,2,0),R480)</f>
        <v>5.9</v>
      </c>
      <c r="S481" s="12">
        <f>IFERROR(VLOOKUP(L481,' All Em Total Nonfarm'!A:B,2,0),S480)</f>
        <v>130617</v>
      </c>
      <c r="T481" s="12">
        <f>IFERROR(VLOOKUP(L481,fredgraph!A:B,2,0),T480)</f>
        <v>1.6439900000000001</v>
      </c>
      <c r="U481" s="12">
        <f>IFERROR(VLOOKUP(L481,FEDFUNDS!A:B,2,0),U480)</f>
        <v>1.75</v>
      </c>
      <c r="V481" s="12"/>
      <c r="W481" s="12"/>
      <c r="X481" s="12"/>
    </row>
    <row r="482" spans="1:24" x14ac:dyDescent="0.25">
      <c r="A482" s="1" t="str">
        <f>TEXT(L482,"MM/DD/YYYY")</f>
        <v>04/08/2002</v>
      </c>
      <c r="B482" s="9">
        <v>111.31999969482401</v>
      </c>
      <c r="C482" s="9">
        <v>113.540000915527</v>
      </c>
      <c r="D482" s="9">
        <v>110.040000915527</v>
      </c>
      <c r="E482" s="9">
        <v>74.941856384277301</v>
      </c>
      <c r="F482" s="10">
        <v>89196400</v>
      </c>
      <c r="G482">
        <f>MONTH(L482)</f>
        <v>4</v>
      </c>
      <c r="H482">
        <f>DAY(L482)</f>
        <v>8</v>
      </c>
      <c r="I482">
        <f>YEAR(L482)</f>
        <v>2002</v>
      </c>
      <c r="J482" t="str">
        <f>VLOOKUP(L482,Convert!D:G,4,0)</f>
        <v>2002Q2</v>
      </c>
      <c r="K482">
        <f>VLOOKUP(J482,GDP_Change!$E$9:$F$311,2,0)</f>
        <v>3.9</v>
      </c>
      <c r="L482" s="1">
        <v>37354</v>
      </c>
      <c r="M482" s="9">
        <v>111.419998168945</v>
      </c>
      <c r="N482" s="11">
        <f>VLOOKUP(J482,GDP!$E$9:$H$312,4,0)</f>
        <v>9.6443640747438941E-3</v>
      </c>
      <c r="O482">
        <f>VLOOKUP(J482,GDP!$E$9:$F$312,2,0)</f>
        <v>10887.5</v>
      </c>
      <c r="P482" s="12">
        <f>IFERROR(VLOOKUP(L482,'yield-curve-rates-1990-2021'!A:B,2,0),P481)</f>
        <v>1.76</v>
      </c>
      <c r="Q482" s="12">
        <f>IFERROR(IF(VLOOKUP(L482,'DX-Y.NYB'!A:E,5,0)="null",Q481,VLOOKUP(L482,'DX-Y.NYB'!A:E,5,0)),Q481)</f>
        <v>118.199997</v>
      </c>
      <c r="R482" s="12">
        <f>IFERROR(VLOOKUP(L482,UNRATE!A:B,2,0),R481)</f>
        <v>5.9</v>
      </c>
      <c r="S482" s="12">
        <f>IFERROR(VLOOKUP(L482,' All Em Total Nonfarm'!A:B,2,0),S481)</f>
        <v>130617</v>
      </c>
      <c r="T482" s="12">
        <f>IFERROR(VLOOKUP(L482,fredgraph!A:B,2,0),T481)</f>
        <v>1.6439900000000001</v>
      </c>
      <c r="U482" s="12">
        <f>IFERROR(VLOOKUP(L482,FEDFUNDS!A:B,2,0),U481)</f>
        <v>1.75</v>
      </c>
      <c r="V482" s="12"/>
      <c r="W482" s="12"/>
      <c r="X482" s="12"/>
    </row>
    <row r="483" spans="1:24" x14ac:dyDescent="0.25">
      <c r="A483" s="1" t="str">
        <f>TEXT(L483,"MM/DD/YYYY")</f>
        <v>04/15/2002</v>
      </c>
      <c r="B483" s="9">
        <v>111.620002746582</v>
      </c>
      <c r="C483" s="9">
        <v>113.669998168945</v>
      </c>
      <c r="D483" s="9">
        <v>110.199996948242</v>
      </c>
      <c r="E483" s="9">
        <v>75.923889160156193</v>
      </c>
      <c r="F483" s="10">
        <v>81059900</v>
      </c>
      <c r="G483">
        <f>MONTH(L483)</f>
        <v>4</v>
      </c>
      <c r="H483">
        <f>DAY(L483)</f>
        <v>15</v>
      </c>
      <c r="I483">
        <f>YEAR(L483)</f>
        <v>2002</v>
      </c>
      <c r="J483" t="str">
        <f>VLOOKUP(L483,Convert!D:G,4,0)</f>
        <v>2002Q2</v>
      </c>
      <c r="K483">
        <f>VLOOKUP(J483,GDP_Change!$E$9:$F$311,2,0)</f>
        <v>3.9</v>
      </c>
      <c r="L483" s="1">
        <v>37361</v>
      </c>
      <c r="M483" s="9">
        <v>112.879997253417</v>
      </c>
      <c r="N483" s="11">
        <f>VLOOKUP(J483,GDP!$E$9:$H$312,4,0)</f>
        <v>9.6443640747438941E-3</v>
      </c>
      <c r="O483">
        <f>VLOOKUP(J483,GDP!$E$9:$F$312,2,0)</f>
        <v>10887.5</v>
      </c>
      <c r="P483" s="12">
        <f>IFERROR(VLOOKUP(L483,'yield-curve-rates-1990-2021'!A:B,2,0),P482)</f>
        <v>1.71</v>
      </c>
      <c r="Q483" s="12">
        <f>IFERROR(IF(VLOOKUP(L483,'DX-Y.NYB'!A:E,5,0)="null",Q482,VLOOKUP(L483,'DX-Y.NYB'!A:E,5,0)),Q482)</f>
        <v>117.639999</v>
      </c>
      <c r="R483" s="12">
        <f>IFERROR(VLOOKUP(L483,UNRATE!A:B,2,0),R482)</f>
        <v>5.9</v>
      </c>
      <c r="S483" s="12">
        <f>IFERROR(VLOOKUP(L483,' All Em Total Nonfarm'!A:B,2,0),S482)</f>
        <v>130617</v>
      </c>
      <c r="T483" s="12">
        <f>IFERROR(VLOOKUP(L483,fredgraph!A:B,2,0),T482)</f>
        <v>1.6439900000000001</v>
      </c>
      <c r="U483" s="12">
        <f>IFERROR(VLOOKUP(L483,FEDFUNDS!A:B,2,0),U482)</f>
        <v>1.75</v>
      </c>
      <c r="V483" s="12"/>
      <c r="W483" s="12"/>
      <c r="X483" s="12"/>
    </row>
    <row r="484" spans="1:24" x14ac:dyDescent="0.25">
      <c r="A484" s="1" t="str">
        <f>TEXT(L484,"MM/DD/YYYY")</f>
        <v>04/22/2002</v>
      </c>
      <c r="B484" s="9">
        <v>112.379997253417</v>
      </c>
      <c r="C484" s="9">
        <v>112.430000305175</v>
      </c>
      <c r="D484" s="9">
        <v>107.290000915527</v>
      </c>
      <c r="E484" s="9">
        <v>72.231262207031193</v>
      </c>
      <c r="F484" s="10">
        <v>95013900</v>
      </c>
      <c r="G484">
        <f>MONTH(L484)</f>
        <v>4</v>
      </c>
      <c r="H484">
        <f>DAY(L484)</f>
        <v>22</v>
      </c>
      <c r="I484">
        <f>YEAR(L484)</f>
        <v>2002</v>
      </c>
      <c r="J484" t="str">
        <f>VLOOKUP(L484,Convert!D:G,4,0)</f>
        <v>2002Q2</v>
      </c>
      <c r="K484">
        <f>VLOOKUP(J484,GDP_Change!$E$9:$F$311,2,0)</f>
        <v>3.9</v>
      </c>
      <c r="L484" s="1">
        <v>37368</v>
      </c>
      <c r="M484" s="9">
        <v>107.389999389648</v>
      </c>
      <c r="N484" s="11">
        <f>VLOOKUP(J484,GDP!$E$9:$H$312,4,0)</f>
        <v>9.6443640747438941E-3</v>
      </c>
      <c r="O484">
        <f>VLOOKUP(J484,GDP!$E$9:$F$312,2,0)</f>
        <v>10887.5</v>
      </c>
      <c r="P484" s="12">
        <f>IFERROR(VLOOKUP(L484,'yield-curve-rates-1990-2021'!A:B,2,0),P483)</f>
        <v>1.67</v>
      </c>
      <c r="Q484" s="12">
        <f>IFERROR(IF(VLOOKUP(L484,'DX-Y.NYB'!A:E,5,0)="null",Q483,VLOOKUP(L484,'DX-Y.NYB'!A:E,5,0)),Q483)</f>
        <v>116.43</v>
      </c>
      <c r="R484" s="12">
        <f>IFERROR(VLOOKUP(L484,UNRATE!A:B,2,0),R483)</f>
        <v>5.9</v>
      </c>
      <c r="S484" s="12">
        <f>IFERROR(VLOOKUP(L484,' All Em Total Nonfarm'!A:B,2,0),S483)</f>
        <v>130617</v>
      </c>
      <c r="T484" s="12">
        <f>IFERROR(VLOOKUP(L484,fredgraph!A:B,2,0),T483)</f>
        <v>1.6439900000000001</v>
      </c>
      <c r="U484" s="12">
        <f>IFERROR(VLOOKUP(L484,FEDFUNDS!A:B,2,0),U483)</f>
        <v>1.75</v>
      </c>
      <c r="V484" s="12"/>
      <c r="W484" s="12"/>
      <c r="X484" s="12"/>
    </row>
    <row r="485" spans="1:24" x14ac:dyDescent="0.25">
      <c r="A485" s="1" t="str">
        <f>TEXT(L485,"MM/DD/YYYY")</f>
        <v>04/29/2002</v>
      </c>
      <c r="B485" s="9">
        <v>107.930000305175</v>
      </c>
      <c r="C485" s="9">
        <v>109.91000366210901</v>
      </c>
      <c r="D485" s="9">
        <v>106.629997253417</v>
      </c>
      <c r="E485" s="9">
        <v>72.359024047851506</v>
      </c>
      <c r="F485" s="10">
        <v>95625800</v>
      </c>
      <c r="G485">
        <f>MONTH(L485)</f>
        <v>4</v>
      </c>
      <c r="H485">
        <f>DAY(L485)</f>
        <v>29</v>
      </c>
      <c r="I485">
        <f>YEAR(L485)</f>
        <v>2002</v>
      </c>
      <c r="J485" t="str">
        <f>VLOOKUP(L485,Convert!D:G,4,0)</f>
        <v>2002Q2</v>
      </c>
      <c r="K485">
        <f>VLOOKUP(J485,GDP_Change!$E$9:$F$311,2,0)</f>
        <v>3.9</v>
      </c>
      <c r="L485" s="1">
        <v>37375</v>
      </c>
      <c r="M485" s="9">
        <v>107.58000183105401</v>
      </c>
      <c r="N485" s="11">
        <f>VLOOKUP(J485,GDP!$E$9:$H$312,4,0)</f>
        <v>9.6443640747438941E-3</v>
      </c>
      <c r="O485">
        <f>VLOOKUP(J485,GDP!$E$9:$F$312,2,0)</f>
        <v>10887.5</v>
      </c>
      <c r="P485" s="12">
        <f>IFERROR(VLOOKUP(L485,'yield-curve-rates-1990-2021'!A:B,2,0),P484)</f>
        <v>1.73</v>
      </c>
      <c r="Q485" s="12">
        <f>IFERROR(IF(VLOOKUP(L485,'DX-Y.NYB'!A:E,5,0)="null",Q484,VLOOKUP(L485,'DX-Y.NYB'!A:E,5,0)),Q484)</f>
        <v>114.889999</v>
      </c>
      <c r="R485" s="12">
        <f>IFERROR(VLOOKUP(L485,UNRATE!A:B,2,0),R484)</f>
        <v>5.9</v>
      </c>
      <c r="S485" s="12">
        <f>IFERROR(VLOOKUP(L485,' All Em Total Nonfarm'!A:B,2,0),S484)</f>
        <v>130617</v>
      </c>
      <c r="T485" s="12">
        <f>IFERROR(VLOOKUP(L485,fredgraph!A:B,2,0),T484)</f>
        <v>1.6439900000000001</v>
      </c>
      <c r="U485" s="12">
        <f>IFERROR(VLOOKUP(L485,FEDFUNDS!A:B,2,0),U484)</f>
        <v>1.75</v>
      </c>
      <c r="V485" s="12"/>
      <c r="W485" s="12"/>
      <c r="X485" s="12"/>
    </row>
    <row r="486" spans="1:24" x14ac:dyDescent="0.25">
      <c r="A486" s="1" t="str">
        <f>TEXT(L486,"MM/DD/YYYY")</f>
        <v>05/06/2002</v>
      </c>
      <c r="B486" s="9">
        <v>107.639999389648</v>
      </c>
      <c r="C486" s="9">
        <v>109.36000061035099</v>
      </c>
      <c r="D486" s="9">
        <v>104.900001525878</v>
      </c>
      <c r="E486" s="9">
        <v>71.108001708984304</v>
      </c>
      <c r="F486" s="10">
        <v>110502300</v>
      </c>
      <c r="G486">
        <f>MONTH(L486)</f>
        <v>5</v>
      </c>
      <c r="H486">
        <f>DAY(L486)</f>
        <v>6</v>
      </c>
      <c r="I486">
        <f>YEAR(L486)</f>
        <v>2002</v>
      </c>
      <c r="J486" t="str">
        <f>VLOOKUP(L486,Convert!D:G,4,0)</f>
        <v>2002Q2</v>
      </c>
      <c r="K486">
        <f>VLOOKUP(J486,GDP_Change!$E$9:$F$311,2,0)</f>
        <v>3.9</v>
      </c>
      <c r="L486" s="1">
        <v>37382</v>
      </c>
      <c r="M486" s="9">
        <v>105.720001220703</v>
      </c>
      <c r="N486" s="11">
        <f>VLOOKUP(J486,GDP!$E$9:$H$312,4,0)</f>
        <v>9.6443640747438941E-3</v>
      </c>
      <c r="O486">
        <f>VLOOKUP(J486,GDP!$E$9:$F$312,2,0)</f>
        <v>10887.5</v>
      </c>
      <c r="P486" s="12">
        <f>IFERROR(VLOOKUP(L486,'yield-curve-rates-1990-2021'!A:B,2,0),P485)</f>
        <v>1.74</v>
      </c>
      <c r="Q486" s="12">
        <f>IFERROR(IF(VLOOKUP(L486,'DX-Y.NYB'!A:E,5,0)="null",Q485,VLOOKUP(L486,'DX-Y.NYB'!A:E,5,0)),Q485)</f>
        <v>113.660004</v>
      </c>
      <c r="R486" s="12">
        <f>IFERROR(VLOOKUP(L486,UNRATE!A:B,2,0),R485)</f>
        <v>5.9</v>
      </c>
      <c r="S486" s="12">
        <f>IFERROR(VLOOKUP(L486,' All Em Total Nonfarm'!A:B,2,0),S485)</f>
        <v>130617</v>
      </c>
      <c r="T486" s="12">
        <f>IFERROR(VLOOKUP(L486,fredgraph!A:B,2,0),T485)</f>
        <v>1.6439900000000001</v>
      </c>
      <c r="U486" s="12">
        <f>IFERROR(VLOOKUP(L486,FEDFUNDS!A:B,2,0),U485)</f>
        <v>1.75</v>
      </c>
      <c r="V486" s="12"/>
      <c r="W486" s="12"/>
      <c r="X486" s="12"/>
    </row>
    <row r="487" spans="1:24" x14ac:dyDescent="0.25">
      <c r="A487" s="1" t="str">
        <f>TEXT(L487,"MM/DD/YYYY")</f>
        <v>05/13/2002</v>
      </c>
      <c r="B487" s="9">
        <v>106.220001220703</v>
      </c>
      <c r="C487" s="9">
        <v>111.25</v>
      </c>
      <c r="D487" s="9">
        <v>105.790000915527</v>
      </c>
      <c r="E487" s="9">
        <v>74.592109680175696</v>
      </c>
      <c r="F487" s="10">
        <v>134329900</v>
      </c>
      <c r="G487">
        <f>MONTH(L487)</f>
        <v>5</v>
      </c>
      <c r="H487">
        <f>DAY(L487)</f>
        <v>13</v>
      </c>
      <c r="I487">
        <f>YEAR(L487)</f>
        <v>2002</v>
      </c>
      <c r="J487" t="str">
        <f>VLOOKUP(L487,Convert!D:G,4,0)</f>
        <v>2002Q2</v>
      </c>
      <c r="K487">
        <f>VLOOKUP(J487,GDP_Change!$E$9:$F$311,2,0)</f>
        <v>3.9</v>
      </c>
      <c r="L487" s="1">
        <v>37389</v>
      </c>
      <c r="M487" s="9">
        <v>110.900001525878</v>
      </c>
      <c r="N487" s="11">
        <f>VLOOKUP(J487,GDP!$E$9:$H$312,4,0)</f>
        <v>9.6443640747438941E-3</v>
      </c>
      <c r="O487">
        <f>VLOOKUP(J487,GDP!$E$9:$F$312,2,0)</f>
        <v>10887.5</v>
      </c>
      <c r="P487" s="12">
        <f>IFERROR(VLOOKUP(L487,'yield-curve-rates-1990-2021'!A:B,2,0),P486)</f>
        <v>1.77</v>
      </c>
      <c r="Q487" s="12">
        <f>IFERROR(IF(VLOOKUP(L487,'DX-Y.NYB'!A:E,5,0)="null",Q486,VLOOKUP(L487,'DX-Y.NYB'!A:E,5,0)),Q486)</f>
        <v>114.150002</v>
      </c>
      <c r="R487" s="12">
        <f>IFERROR(VLOOKUP(L487,UNRATE!A:B,2,0),R486)</f>
        <v>5.9</v>
      </c>
      <c r="S487" s="12">
        <f>IFERROR(VLOOKUP(L487,' All Em Total Nonfarm'!A:B,2,0),S486)</f>
        <v>130617</v>
      </c>
      <c r="T487" s="12">
        <f>IFERROR(VLOOKUP(L487,fredgraph!A:B,2,0),T486)</f>
        <v>1.6439900000000001</v>
      </c>
      <c r="U487" s="12">
        <f>IFERROR(VLOOKUP(L487,FEDFUNDS!A:B,2,0),U486)</f>
        <v>1.75</v>
      </c>
      <c r="V487" s="12"/>
      <c r="W487" s="12"/>
      <c r="X487" s="12"/>
    </row>
    <row r="488" spans="1:24" x14ac:dyDescent="0.25">
      <c r="A488" s="1" t="str">
        <f>TEXT(L488,"MM/DD/YYYY")</f>
        <v>05/20/2002</v>
      </c>
      <c r="B488" s="9">
        <v>110.639999389648</v>
      </c>
      <c r="C488" s="9">
        <v>110.69000244140599</v>
      </c>
      <c r="D488" s="9">
        <v>108</v>
      </c>
      <c r="E488" s="9">
        <v>73.105651855468693</v>
      </c>
      <c r="F488" s="10">
        <v>72312000</v>
      </c>
      <c r="G488">
        <f>MONTH(L488)</f>
        <v>5</v>
      </c>
      <c r="H488">
        <f>DAY(L488)</f>
        <v>20</v>
      </c>
      <c r="I488">
        <f>YEAR(L488)</f>
        <v>2002</v>
      </c>
      <c r="J488" t="str">
        <f>VLOOKUP(L488,Convert!D:G,4,0)</f>
        <v>2002Q2</v>
      </c>
      <c r="K488">
        <f>VLOOKUP(J488,GDP_Change!$E$9:$F$311,2,0)</f>
        <v>3.9</v>
      </c>
      <c r="L488" s="1">
        <v>37396</v>
      </c>
      <c r="M488" s="9">
        <v>108.69000244140599</v>
      </c>
      <c r="N488" s="11">
        <f>VLOOKUP(J488,GDP!$E$9:$H$312,4,0)</f>
        <v>9.6443640747438941E-3</v>
      </c>
      <c r="O488">
        <f>VLOOKUP(J488,GDP!$E$9:$F$312,2,0)</f>
        <v>10887.5</v>
      </c>
      <c r="P488" s="12">
        <f>IFERROR(VLOOKUP(L488,'yield-curve-rates-1990-2021'!A:B,2,0),P487)</f>
        <v>1.73</v>
      </c>
      <c r="Q488" s="12">
        <f>IFERROR(IF(VLOOKUP(L488,'DX-Y.NYB'!A:E,5,0)="null",Q487,VLOOKUP(L488,'DX-Y.NYB'!A:E,5,0)),Q487)</f>
        <v>112.82</v>
      </c>
      <c r="R488" s="12">
        <f>IFERROR(VLOOKUP(L488,UNRATE!A:B,2,0),R487)</f>
        <v>5.9</v>
      </c>
      <c r="S488" s="12">
        <f>IFERROR(VLOOKUP(L488,' All Em Total Nonfarm'!A:B,2,0),S487)</f>
        <v>130617</v>
      </c>
      <c r="T488" s="12">
        <f>IFERROR(VLOOKUP(L488,fredgraph!A:B,2,0),T487)</f>
        <v>1.6439900000000001</v>
      </c>
      <c r="U488" s="12">
        <f>IFERROR(VLOOKUP(L488,FEDFUNDS!A:B,2,0),U487)</f>
        <v>1.75</v>
      </c>
      <c r="V488" s="12"/>
      <c r="W488" s="12"/>
      <c r="X488" s="12"/>
    </row>
    <row r="489" spans="1:24" x14ac:dyDescent="0.25">
      <c r="A489" s="1" t="str">
        <f>TEXT(L489,"MM/DD/YYYY")</f>
        <v>05/27/2002</v>
      </c>
      <c r="B489" s="9">
        <v>109.050003051757</v>
      </c>
      <c r="C489" s="9">
        <v>109.129997253417</v>
      </c>
      <c r="D489" s="9">
        <v>105.900001525878</v>
      </c>
      <c r="E489" s="9">
        <v>72.116935729980398</v>
      </c>
      <c r="F489" s="10">
        <v>77054400</v>
      </c>
      <c r="G489">
        <f>MONTH(L489)</f>
        <v>5</v>
      </c>
      <c r="H489">
        <f>DAY(L489)</f>
        <v>27</v>
      </c>
      <c r="I489">
        <f>YEAR(L489)</f>
        <v>2002</v>
      </c>
      <c r="J489" t="str">
        <f>VLOOKUP(L489,Convert!D:G,4,0)</f>
        <v>2002Q2</v>
      </c>
      <c r="K489">
        <f>VLOOKUP(J489,GDP_Change!$E$9:$F$311,2,0)</f>
        <v>3.9</v>
      </c>
      <c r="L489" s="1">
        <v>37403</v>
      </c>
      <c r="M489" s="9">
        <v>107.220001220703</v>
      </c>
      <c r="N489" s="11">
        <f>VLOOKUP(J489,GDP!$E$9:$H$312,4,0)</f>
        <v>9.6443640747438941E-3</v>
      </c>
      <c r="O489">
        <f>VLOOKUP(J489,GDP!$E$9:$F$312,2,0)</f>
        <v>10887.5</v>
      </c>
      <c r="P489" s="12">
        <f>IFERROR(VLOOKUP(L489,'yield-curve-rates-1990-2021'!A:B,2,0),P488)</f>
        <v>1.73</v>
      </c>
      <c r="Q489" s="12">
        <f>IFERROR(IF(VLOOKUP(L489,'DX-Y.NYB'!A:E,5,0)="null",Q488,VLOOKUP(L489,'DX-Y.NYB'!A:E,5,0)),Q488)</f>
        <v>113</v>
      </c>
      <c r="R489" s="12">
        <f>IFERROR(VLOOKUP(L489,UNRATE!A:B,2,0),R488)</f>
        <v>5.9</v>
      </c>
      <c r="S489" s="12">
        <f>IFERROR(VLOOKUP(L489,' All Em Total Nonfarm'!A:B,2,0),S488)</f>
        <v>130617</v>
      </c>
      <c r="T489" s="12">
        <f>IFERROR(VLOOKUP(L489,fredgraph!A:B,2,0),T488)</f>
        <v>1.6439900000000001</v>
      </c>
      <c r="U489" s="12">
        <f>IFERROR(VLOOKUP(L489,FEDFUNDS!A:B,2,0),U488)</f>
        <v>1.75</v>
      </c>
      <c r="V489" s="12"/>
      <c r="W489" s="12"/>
      <c r="X489" s="12"/>
    </row>
    <row r="490" spans="1:24" x14ac:dyDescent="0.25">
      <c r="A490" s="1" t="str">
        <f>TEXT(L490,"MM/DD/YYYY")</f>
        <v>06/03/2002</v>
      </c>
      <c r="B490" s="9">
        <v>107.08999633789</v>
      </c>
      <c r="C490" s="9">
        <v>107.59999847412099</v>
      </c>
      <c r="D490" s="9">
        <v>101.720001220703</v>
      </c>
      <c r="E490" s="9">
        <v>69.507225036621094</v>
      </c>
      <c r="F490" s="10">
        <v>118618500</v>
      </c>
      <c r="G490">
        <f>MONTH(L490)</f>
        <v>6</v>
      </c>
      <c r="H490">
        <f>DAY(L490)</f>
        <v>3</v>
      </c>
      <c r="I490">
        <f>YEAR(L490)</f>
        <v>2002</v>
      </c>
      <c r="J490" t="str">
        <f>VLOOKUP(L490,Convert!D:G,4,0)</f>
        <v>2002Q2</v>
      </c>
      <c r="K490">
        <f>VLOOKUP(J490,GDP_Change!$E$9:$F$311,2,0)</f>
        <v>3.9</v>
      </c>
      <c r="L490" s="1">
        <v>37410</v>
      </c>
      <c r="M490" s="9">
        <v>103.33999633789</v>
      </c>
      <c r="N490" s="11">
        <f>VLOOKUP(J490,GDP!$E$9:$H$312,4,0)</f>
        <v>9.6443640747438941E-3</v>
      </c>
      <c r="O490">
        <f>VLOOKUP(J490,GDP!$E$9:$F$312,2,0)</f>
        <v>10887.5</v>
      </c>
      <c r="P490" s="12">
        <f>IFERROR(VLOOKUP(L490,'yield-curve-rates-1990-2021'!A:B,2,0),P489)</f>
        <v>1.72</v>
      </c>
      <c r="Q490" s="12">
        <f>IFERROR(IF(VLOOKUP(L490,'DX-Y.NYB'!A:E,5,0)="null",Q489,VLOOKUP(L490,'DX-Y.NYB'!A:E,5,0)),Q489)</f>
        <v>111.300003</v>
      </c>
      <c r="R490" s="12">
        <f>IFERROR(VLOOKUP(L490,UNRATE!A:B,2,0),R489)</f>
        <v>5.9</v>
      </c>
      <c r="S490" s="12">
        <f>IFERROR(VLOOKUP(L490,' All Em Total Nonfarm'!A:B,2,0),S489)</f>
        <v>130617</v>
      </c>
      <c r="T490" s="12">
        <f>IFERROR(VLOOKUP(L490,fredgraph!A:B,2,0),T489)</f>
        <v>1.6439900000000001</v>
      </c>
      <c r="U490" s="12">
        <f>IFERROR(VLOOKUP(L490,FEDFUNDS!A:B,2,0),U489)</f>
        <v>1.75</v>
      </c>
      <c r="V490" s="12"/>
      <c r="W490" s="12"/>
      <c r="X490" s="12"/>
    </row>
    <row r="491" spans="1:24" x14ac:dyDescent="0.25">
      <c r="A491" s="1" t="str">
        <f>TEXT(L491,"MM/DD/YYYY")</f>
        <v>06/10/2002</v>
      </c>
      <c r="B491" s="9">
        <v>103.23999786376901</v>
      </c>
      <c r="C491" s="9">
        <v>104.540000915527</v>
      </c>
      <c r="D491" s="9">
        <v>98.5</v>
      </c>
      <c r="E491" s="9">
        <v>68.202362060546804</v>
      </c>
      <c r="F491" s="10">
        <v>130328000</v>
      </c>
      <c r="G491">
        <f>MONTH(L491)</f>
        <v>6</v>
      </c>
      <c r="H491">
        <f>DAY(L491)</f>
        <v>10</v>
      </c>
      <c r="I491">
        <f>YEAR(L491)</f>
        <v>2002</v>
      </c>
      <c r="J491" t="str">
        <f>VLOOKUP(L491,Convert!D:G,4,0)</f>
        <v>2002Q2</v>
      </c>
      <c r="K491">
        <f>VLOOKUP(J491,GDP_Change!$E$9:$F$311,2,0)</f>
        <v>3.9</v>
      </c>
      <c r="L491" s="1">
        <v>37417</v>
      </c>
      <c r="M491" s="9">
        <v>101.400001525878</v>
      </c>
      <c r="N491" s="11">
        <f>VLOOKUP(J491,GDP!$E$9:$H$312,4,0)</f>
        <v>9.6443640747438941E-3</v>
      </c>
      <c r="O491">
        <f>VLOOKUP(J491,GDP!$E$9:$F$312,2,0)</f>
        <v>10887.5</v>
      </c>
      <c r="P491" s="12">
        <f>IFERROR(VLOOKUP(L491,'yield-curve-rates-1990-2021'!A:B,2,0),P490)</f>
        <v>1.75</v>
      </c>
      <c r="Q491" s="12">
        <f>IFERROR(IF(VLOOKUP(L491,'DX-Y.NYB'!A:E,5,0)="null",Q490,VLOOKUP(L491,'DX-Y.NYB'!A:E,5,0)),Q490)</f>
        <v>111.099998</v>
      </c>
      <c r="R491" s="12">
        <f>IFERROR(VLOOKUP(L491,UNRATE!A:B,2,0),R490)</f>
        <v>5.9</v>
      </c>
      <c r="S491" s="12">
        <f>IFERROR(VLOOKUP(L491,' All Em Total Nonfarm'!A:B,2,0),S490)</f>
        <v>130617</v>
      </c>
      <c r="T491" s="12">
        <f>IFERROR(VLOOKUP(L491,fredgraph!A:B,2,0),T490)</f>
        <v>1.6439900000000001</v>
      </c>
      <c r="U491" s="12">
        <f>IFERROR(VLOOKUP(L491,FEDFUNDS!A:B,2,0),U490)</f>
        <v>1.75</v>
      </c>
      <c r="V491" s="12"/>
      <c r="W491" s="12"/>
      <c r="X491" s="12"/>
    </row>
    <row r="492" spans="1:24" x14ac:dyDescent="0.25">
      <c r="A492" s="1" t="str">
        <f>TEXT(L492,"MM/DD/YYYY")</f>
        <v>06/17/2002</v>
      </c>
      <c r="B492" s="9">
        <v>101.919998168945</v>
      </c>
      <c r="C492" s="9">
        <v>105.02999877929599</v>
      </c>
      <c r="D492" s="9">
        <v>98.680000305175696</v>
      </c>
      <c r="E492" s="9">
        <v>66.776428222656193</v>
      </c>
      <c r="F492" s="10">
        <v>117698100</v>
      </c>
      <c r="G492">
        <f>MONTH(L492)</f>
        <v>6</v>
      </c>
      <c r="H492">
        <f>DAY(L492)</f>
        <v>17</v>
      </c>
      <c r="I492">
        <f>YEAR(L492)</f>
        <v>2002</v>
      </c>
      <c r="J492" t="str">
        <f>VLOOKUP(L492,Convert!D:G,4,0)</f>
        <v>2002Q2</v>
      </c>
      <c r="K492">
        <f>VLOOKUP(J492,GDP_Change!$E$9:$F$311,2,0)</f>
        <v>3.9</v>
      </c>
      <c r="L492" s="1">
        <v>37424</v>
      </c>
      <c r="M492" s="9">
        <v>99.279998779296804</v>
      </c>
      <c r="N492" s="11">
        <f>VLOOKUP(J492,GDP!$E$9:$H$312,4,0)</f>
        <v>9.6443640747438941E-3</v>
      </c>
      <c r="O492">
        <f>VLOOKUP(J492,GDP!$E$9:$F$312,2,0)</f>
        <v>10887.5</v>
      </c>
      <c r="P492" s="12">
        <f>IFERROR(VLOOKUP(L492,'yield-curve-rates-1990-2021'!A:B,2,0),P491)</f>
        <v>1.7</v>
      </c>
      <c r="Q492" s="12">
        <f>IFERROR(IF(VLOOKUP(L492,'DX-Y.NYB'!A:E,5,0)="null",Q491,VLOOKUP(L492,'DX-Y.NYB'!A:E,5,0)),Q491)</f>
        <v>110.849998</v>
      </c>
      <c r="R492" s="12">
        <f>IFERROR(VLOOKUP(L492,UNRATE!A:B,2,0),R491)</f>
        <v>5.9</v>
      </c>
      <c r="S492" s="12">
        <f>IFERROR(VLOOKUP(L492,' All Em Total Nonfarm'!A:B,2,0),S491)</f>
        <v>130617</v>
      </c>
      <c r="T492" s="12">
        <f>IFERROR(VLOOKUP(L492,fredgraph!A:B,2,0),T491)</f>
        <v>1.6439900000000001</v>
      </c>
      <c r="U492" s="12">
        <f>IFERROR(VLOOKUP(L492,FEDFUNDS!A:B,2,0),U491)</f>
        <v>1.75</v>
      </c>
      <c r="V492" s="12"/>
      <c r="W492" s="12"/>
      <c r="X492" s="12"/>
    </row>
    <row r="493" spans="1:24" x14ac:dyDescent="0.25">
      <c r="A493" s="1" t="str">
        <f>TEXT(L493,"MM/DD/YYYY")</f>
        <v>06/24/2002</v>
      </c>
      <c r="B493" s="9">
        <v>98.610000610351506</v>
      </c>
      <c r="C493" s="9">
        <v>100.889999389648</v>
      </c>
      <c r="D493" s="9">
        <v>95.190002441406193</v>
      </c>
      <c r="E493" s="9">
        <v>66.794128417968693</v>
      </c>
      <c r="F493" s="10">
        <v>168238900</v>
      </c>
      <c r="G493">
        <f>MONTH(L493)</f>
        <v>6</v>
      </c>
      <c r="H493">
        <f>DAY(L493)</f>
        <v>24</v>
      </c>
      <c r="I493">
        <f>YEAR(L493)</f>
        <v>2002</v>
      </c>
      <c r="J493" t="str">
        <f>VLOOKUP(L493,Convert!D:G,4,0)</f>
        <v>2002Q2</v>
      </c>
      <c r="K493">
        <f>VLOOKUP(J493,GDP_Change!$E$9:$F$311,2,0)</f>
        <v>3.9</v>
      </c>
      <c r="L493" s="1">
        <v>37431</v>
      </c>
      <c r="M493" s="9">
        <v>98.959999084472599</v>
      </c>
      <c r="N493" s="11">
        <f>VLOOKUP(J493,GDP!$E$9:$H$312,4,0)</f>
        <v>9.6443640747438941E-3</v>
      </c>
      <c r="O493">
        <f>VLOOKUP(J493,GDP!$E$9:$F$312,2,0)</f>
        <v>10887.5</v>
      </c>
      <c r="P493" s="12">
        <f>IFERROR(VLOOKUP(L493,'yield-curve-rates-1990-2021'!A:B,2,0),P492)</f>
        <v>1.66</v>
      </c>
      <c r="Q493" s="12">
        <f>IFERROR(IF(VLOOKUP(L493,'DX-Y.NYB'!A:E,5,0)="null",Q492,VLOOKUP(L493,'DX-Y.NYB'!A:E,5,0)),Q492)</f>
        <v>108.209999</v>
      </c>
      <c r="R493" s="12">
        <f>IFERROR(VLOOKUP(L493,UNRATE!A:B,2,0),R492)</f>
        <v>5.9</v>
      </c>
      <c r="S493" s="12">
        <f>IFERROR(VLOOKUP(L493,' All Em Total Nonfarm'!A:B,2,0),S492)</f>
        <v>130617</v>
      </c>
      <c r="T493" s="12">
        <f>IFERROR(VLOOKUP(L493,fredgraph!A:B,2,0),T492)</f>
        <v>1.6439900000000001</v>
      </c>
      <c r="U493" s="12">
        <f>IFERROR(VLOOKUP(L493,FEDFUNDS!A:B,2,0),U492)</f>
        <v>1.75</v>
      </c>
      <c r="V493" s="12"/>
      <c r="W493" s="12"/>
      <c r="X493" s="12"/>
    </row>
    <row r="494" spans="1:24" x14ac:dyDescent="0.25">
      <c r="A494" s="1" t="str">
        <f>TEXT(L494,"MM/DD/YYYY")</f>
        <v>07/01/2002</v>
      </c>
      <c r="B494" s="9">
        <v>99.180000305175696</v>
      </c>
      <c r="C494" s="9">
        <v>99.800003051757798</v>
      </c>
      <c r="D494" s="9">
        <v>93.720001220703097</v>
      </c>
      <c r="E494" s="9">
        <v>67.030403137207003</v>
      </c>
      <c r="F494" s="10">
        <v>104063400</v>
      </c>
      <c r="G494">
        <f>MONTH(L494)</f>
        <v>7</v>
      </c>
      <c r="H494">
        <f>DAY(L494)</f>
        <v>1</v>
      </c>
      <c r="I494">
        <f>YEAR(L494)</f>
        <v>2002</v>
      </c>
      <c r="J494" t="str">
        <f>VLOOKUP(L494,Convert!D:G,4,0)</f>
        <v>2002Q3</v>
      </c>
      <c r="K494">
        <f>VLOOKUP(J494,GDP_Change!$E$9:$F$311,2,0)</f>
        <v>3.6</v>
      </c>
      <c r="L494" s="1">
        <v>37438</v>
      </c>
      <c r="M494" s="9">
        <v>99.309997558593693</v>
      </c>
      <c r="N494" s="11">
        <f>VLOOKUP(J494,GDP!$E$9:$H$312,4,0)</f>
        <v>8.8633754305396106E-3</v>
      </c>
      <c r="O494">
        <f>VLOOKUP(J494,GDP!$E$9:$F$312,2,0)</f>
        <v>10984</v>
      </c>
      <c r="P494" s="12">
        <f>IFERROR(VLOOKUP(L494,'yield-curve-rates-1990-2021'!A:B,2,0),P493)</f>
        <v>1.71</v>
      </c>
      <c r="Q494" s="12">
        <f>IFERROR(IF(VLOOKUP(L494,'DX-Y.NYB'!A:E,5,0)="null",Q493,VLOOKUP(L494,'DX-Y.NYB'!A:E,5,0)),Q493)</f>
        <v>106.510002</v>
      </c>
      <c r="R494" s="12">
        <f>IFERROR(VLOOKUP(L494,UNRATE!A:B,2,0),R493)</f>
        <v>5.8</v>
      </c>
      <c r="S494" s="12">
        <f>IFERROR(VLOOKUP(L494,' All Em Total Nonfarm'!A:B,2,0),S493)</f>
        <v>130583</v>
      </c>
      <c r="T494" s="12">
        <f>IFERROR(VLOOKUP(L494,fredgraph!A:B,2,0),T493)</f>
        <v>1.4656100000000001</v>
      </c>
      <c r="U494" s="12">
        <f>IFERROR(VLOOKUP(L494,FEDFUNDS!A:B,2,0),U493)</f>
        <v>1.73</v>
      </c>
      <c r="V494" s="12"/>
      <c r="W494" s="12"/>
      <c r="X494" s="12"/>
    </row>
    <row r="495" spans="1:24" x14ac:dyDescent="0.25">
      <c r="A495" s="1" t="str">
        <f>TEXT(L495,"MM/DD/YYYY")</f>
        <v>07/08/2002</v>
      </c>
      <c r="B495" s="9">
        <v>98.980003356933594</v>
      </c>
      <c r="C495" s="9">
        <v>99.699996948242102</v>
      </c>
      <c r="D495" s="9">
        <v>90.319999694824205</v>
      </c>
      <c r="E495" s="9">
        <v>61.9951782226562</v>
      </c>
      <c r="F495" s="10">
        <v>196756600</v>
      </c>
      <c r="G495">
        <f>MONTH(L495)</f>
        <v>7</v>
      </c>
      <c r="H495">
        <f>DAY(L495)</f>
        <v>8</v>
      </c>
      <c r="I495">
        <f>YEAR(L495)</f>
        <v>2002</v>
      </c>
      <c r="J495" t="str">
        <f>VLOOKUP(L495,Convert!D:G,4,0)</f>
        <v>2002Q3</v>
      </c>
      <c r="K495">
        <f>VLOOKUP(J495,GDP_Change!$E$9:$F$311,2,0)</f>
        <v>3.6</v>
      </c>
      <c r="L495" s="1">
        <v>37445</v>
      </c>
      <c r="M495" s="9">
        <v>91.849998474121094</v>
      </c>
      <c r="N495" s="11">
        <f>VLOOKUP(J495,GDP!$E$9:$H$312,4,0)</f>
        <v>8.8633754305396106E-3</v>
      </c>
      <c r="O495">
        <f>VLOOKUP(J495,GDP!$E$9:$F$312,2,0)</f>
        <v>10984</v>
      </c>
      <c r="P495" s="12">
        <f>IFERROR(VLOOKUP(L495,'yield-curve-rates-1990-2021'!A:B,2,0),P494)</f>
        <v>1.73</v>
      </c>
      <c r="Q495" s="12">
        <f>IFERROR(IF(VLOOKUP(L495,'DX-Y.NYB'!A:E,5,0)="null",Q494,VLOOKUP(L495,'DX-Y.NYB'!A:E,5,0)),Q494)</f>
        <v>106.300003</v>
      </c>
      <c r="R495" s="12">
        <f>IFERROR(VLOOKUP(L495,UNRATE!A:B,2,0),R494)</f>
        <v>5.8</v>
      </c>
      <c r="S495" s="12">
        <f>IFERROR(VLOOKUP(L495,' All Em Total Nonfarm'!A:B,2,0),S494)</f>
        <v>130583</v>
      </c>
      <c r="T495" s="12">
        <f>IFERROR(VLOOKUP(L495,fredgraph!A:B,2,0),T494)</f>
        <v>1.4656100000000001</v>
      </c>
      <c r="U495" s="12">
        <f>IFERROR(VLOOKUP(L495,FEDFUNDS!A:B,2,0),U494)</f>
        <v>1.73</v>
      </c>
      <c r="V495" s="12"/>
      <c r="W495" s="12"/>
      <c r="X495" s="12"/>
    </row>
    <row r="496" spans="1:24" x14ac:dyDescent="0.25">
      <c r="A496" s="1" t="str">
        <f>TEXT(L496,"MM/DD/YYYY")</f>
        <v>07/15/2002</v>
      </c>
      <c r="B496" s="9">
        <v>91.639999389648395</v>
      </c>
      <c r="C496" s="9">
        <v>93.300003051757798</v>
      </c>
      <c r="D496" s="9">
        <v>84.300003051757798</v>
      </c>
      <c r="E496" s="9">
        <v>57.175945281982401</v>
      </c>
      <c r="F496" s="10">
        <v>289709500</v>
      </c>
      <c r="G496">
        <f>MONTH(L496)</f>
        <v>7</v>
      </c>
      <c r="H496">
        <f>DAY(L496)</f>
        <v>15</v>
      </c>
      <c r="I496">
        <f>YEAR(L496)</f>
        <v>2002</v>
      </c>
      <c r="J496" t="str">
        <f>VLOOKUP(L496,Convert!D:G,4,0)</f>
        <v>2002Q3</v>
      </c>
      <c r="K496">
        <f>VLOOKUP(J496,GDP_Change!$E$9:$F$311,2,0)</f>
        <v>3.6</v>
      </c>
      <c r="L496" s="1">
        <v>37452</v>
      </c>
      <c r="M496" s="9">
        <v>84.709999084472599</v>
      </c>
      <c r="N496" s="11">
        <f>VLOOKUP(J496,GDP!$E$9:$H$312,4,0)</f>
        <v>8.8633754305396106E-3</v>
      </c>
      <c r="O496">
        <f>VLOOKUP(J496,GDP!$E$9:$F$312,2,0)</f>
        <v>10984</v>
      </c>
      <c r="P496" s="12">
        <f>IFERROR(VLOOKUP(L496,'yield-curve-rates-1990-2021'!A:B,2,0),P495)</f>
        <v>1.71</v>
      </c>
      <c r="Q496" s="12">
        <f>IFERROR(IF(VLOOKUP(L496,'DX-Y.NYB'!A:E,5,0)="null",Q495,VLOOKUP(L496,'DX-Y.NYB'!A:E,5,0)),Q495)</f>
        <v>104.66999800000001</v>
      </c>
      <c r="R496" s="12">
        <f>IFERROR(VLOOKUP(L496,UNRATE!A:B,2,0),R495)</f>
        <v>5.8</v>
      </c>
      <c r="S496" s="12">
        <f>IFERROR(VLOOKUP(L496,' All Em Total Nonfarm'!A:B,2,0),S495)</f>
        <v>130583</v>
      </c>
      <c r="T496" s="12">
        <f>IFERROR(VLOOKUP(L496,fredgraph!A:B,2,0),T495)</f>
        <v>1.4656100000000001</v>
      </c>
      <c r="U496" s="12">
        <f>IFERROR(VLOOKUP(L496,FEDFUNDS!A:B,2,0),U495)</f>
        <v>1.73</v>
      </c>
      <c r="V496" s="12"/>
      <c r="W496" s="12"/>
      <c r="X496" s="12"/>
    </row>
    <row r="497" spans="1:24" x14ac:dyDescent="0.25">
      <c r="A497" s="1" t="str">
        <f>TEXT(L497,"MM/DD/YYYY")</f>
        <v>07/22/2002</v>
      </c>
      <c r="B497" s="9">
        <v>84.099998474121094</v>
      </c>
      <c r="C497" s="9">
        <v>85.930000305175696</v>
      </c>
      <c r="D497" s="9">
        <v>77.680000305175696</v>
      </c>
      <c r="E497" s="9">
        <v>57.776683807372997</v>
      </c>
      <c r="F497" s="10">
        <v>388024300</v>
      </c>
      <c r="G497">
        <f>MONTH(L497)</f>
        <v>7</v>
      </c>
      <c r="H497">
        <f>DAY(L497)</f>
        <v>22</v>
      </c>
      <c r="I497">
        <f>YEAR(L497)</f>
        <v>2002</v>
      </c>
      <c r="J497" t="str">
        <f>VLOOKUP(L497,Convert!D:G,4,0)</f>
        <v>2002Q3</v>
      </c>
      <c r="K497">
        <f>VLOOKUP(J497,GDP_Change!$E$9:$F$311,2,0)</f>
        <v>3.6</v>
      </c>
      <c r="L497" s="1">
        <v>37459</v>
      </c>
      <c r="M497" s="9">
        <v>85.599998474121094</v>
      </c>
      <c r="N497" s="11">
        <f>VLOOKUP(J497,GDP!$E$9:$H$312,4,0)</f>
        <v>8.8633754305396106E-3</v>
      </c>
      <c r="O497">
        <f>VLOOKUP(J497,GDP!$E$9:$F$312,2,0)</f>
        <v>10984</v>
      </c>
      <c r="P497" s="12">
        <f>IFERROR(VLOOKUP(L497,'yield-curve-rates-1990-2021'!A:B,2,0),P496)</f>
        <v>1.71</v>
      </c>
      <c r="Q497" s="12">
        <f>IFERROR(IF(VLOOKUP(L497,'DX-Y.NYB'!A:E,5,0)="null",Q496,VLOOKUP(L497,'DX-Y.NYB'!A:E,5,0)),Q496)</f>
        <v>104.75</v>
      </c>
      <c r="R497" s="12">
        <f>IFERROR(VLOOKUP(L497,UNRATE!A:B,2,0),R496)</f>
        <v>5.8</v>
      </c>
      <c r="S497" s="12">
        <f>IFERROR(VLOOKUP(L497,' All Em Total Nonfarm'!A:B,2,0),S496)</f>
        <v>130583</v>
      </c>
      <c r="T497" s="12">
        <f>IFERROR(VLOOKUP(L497,fredgraph!A:B,2,0),T496)</f>
        <v>1.4656100000000001</v>
      </c>
      <c r="U497" s="12">
        <f>IFERROR(VLOOKUP(L497,FEDFUNDS!A:B,2,0),U496)</f>
        <v>1.73</v>
      </c>
      <c r="V497" s="12"/>
      <c r="W497" s="12"/>
      <c r="X497" s="12"/>
    </row>
    <row r="498" spans="1:24" x14ac:dyDescent="0.25">
      <c r="A498" s="1" t="str">
        <f>TEXT(L498,"MM/DD/YYYY")</f>
        <v>07/29/2002</v>
      </c>
      <c r="B498" s="9">
        <v>87.5</v>
      </c>
      <c r="C498" s="9">
        <v>91.550003051757798</v>
      </c>
      <c r="D498" s="9">
        <v>85.620002746582003</v>
      </c>
      <c r="E498" s="9">
        <v>58.5798950195312</v>
      </c>
      <c r="F498" s="10">
        <v>264039800</v>
      </c>
      <c r="G498">
        <f>MONTH(L498)</f>
        <v>7</v>
      </c>
      <c r="H498">
        <f>DAY(L498)</f>
        <v>29</v>
      </c>
      <c r="I498">
        <f>YEAR(L498)</f>
        <v>2002</v>
      </c>
      <c r="J498" t="str">
        <f>VLOOKUP(L498,Convert!D:G,4,0)</f>
        <v>2002Q3</v>
      </c>
      <c r="K498">
        <f>VLOOKUP(J498,GDP_Change!$E$9:$F$311,2,0)</f>
        <v>3.6</v>
      </c>
      <c r="L498" s="1">
        <v>37466</v>
      </c>
      <c r="M498" s="9">
        <v>86.790000915527301</v>
      </c>
      <c r="N498" s="11">
        <f>VLOOKUP(J498,GDP!$E$9:$H$312,4,0)</f>
        <v>8.8633754305396106E-3</v>
      </c>
      <c r="O498">
        <f>VLOOKUP(J498,GDP!$E$9:$F$312,2,0)</f>
        <v>10984</v>
      </c>
      <c r="P498" s="12">
        <f>IFERROR(VLOOKUP(L498,'yield-curve-rates-1990-2021'!A:B,2,0),P497)</f>
        <v>1.73</v>
      </c>
      <c r="Q498" s="12">
        <f>IFERROR(IF(VLOOKUP(L498,'DX-Y.NYB'!A:E,5,0)="null",Q497,VLOOKUP(L498,'DX-Y.NYB'!A:E,5,0)),Q497)</f>
        <v>107.099998</v>
      </c>
      <c r="R498" s="12">
        <f>IFERROR(VLOOKUP(L498,UNRATE!A:B,2,0),R497)</f>
        <v>5.8</v>
      </c>
      <c r="S498" s="12">
        <f>IFERROR(VLOOKUP(L498,' All Em Total Nonfarm'!A:B,2,0),S497)</f>
        <v>130583</v>
      </c>
      <c r="T498" s="12">
        <f>IFERROR(VLOOKUP(L498,fredgraph!A:B,2,0),T497)</f>
        <v>1.4656100000000001</v>
      </c>
      <c r="U498" s="12">
        <f>IFERROR(VLOOKUP(L498,FEDFUNDS!A:B,2,0),U497)</f>
        <v>1.73</v>
      </c>
      <c r="V498" s="12"/>
      <c r="W498" s="12"/>
      <c r="X498" s="12"/>
    </row>
    <row r="499" spans="1:24" x14ac:dyDescent="0.25">
      <c r="A499" s="1" t="str">
        <f>TEXT(L499,"MM/DD/YYYY")</f>
        <v>08/05/2002</v>
      </c>
      <c r="B499" s="9">
        <v>86.489997863769503</v>
      </c>
      <c r="C499" s="9">
        <v>91.940002441406193</v>
      </c>
      <c r="D499" s="9">
        <v>83.550003051757798</v>
      </c>
      <c r="E499" s="9">
        <v>61.6171875</v>
      </c>
      <c r="F499" s="10">
        <v>245429700</v>
      </c>
      <c r="G499">
        <f>MONTH(L499)</f>
        <v>8</v>
      </c>
      <c r="H499">
        <f>DAY(L499)</f>
        <v>5</v>
      </c>
      <c r="I499">
        <f>YEAR(L499)</f>
        <v>2002</v>
      </c>
      <c r="J499" t="str">
        <f>VLOOKUP(L499,Convert!D:G,4,0)</f>
        <v>2002Q3</v>
      </c>
      <c r="K499">
        <f>VLOOKUP(J499,GDP_Change!$E$9:$F$311,2,0)</f>
        <v>3.6</v>
      </c>
      <c r="L499" s="1">
        <v>37473</v>
      </c>
      <c r="M499" s="9">
        <v>91.290000915527301</v>
      </c>
      <c r="N499" s="11">
        <f>VLOOKUP(J499,GDP!$E$9:$H$312,4,0)</f>
        <v>8.8633754305396106E-3</v>
      </c>
      <c r="O499">
        <f>VLOOKUP(J499,GDP!$E$9:$F$312,2,0)</f>
        <v>10984</v>
      </c>
      <c r="P499" s="12">
        <f>IFERROR(VLOOKUP(L499,'yield-curve-rates-1990-2021'!A:B,2,0),P498)</f>
        <v>1.68</v>
      </c>
      <c r="Q499" s="12">
        <f>IFERROR(IF(VLOOKUP(L499,'DX-Y.NYB'!A:E,5,0)="null",Q498,VLOOKUP(L499,'DX-Y.NYB'!A:E,5,0)),Q498)</f>
        <v>107.269997</v>
      </c>
      <c r="R499" s="12">
        <f>IFERROR(VLOOKUP(L499,UNRATE!A:B,2,0),R498)</f>
        <v>5.8</v>
      </c>
      <c r="S499" s="12">
        <f>IFERROR(VLOOKUP(L499,' All Em Total Nonfarm'!A:B,2,0),S498)</f>
        <v>130583</v>
      </c>
      <c r="T499" s="12">
        <f>IFERROR(VLOOKUP(L499,fredgraph!A:B,2,0),T498)</f>
        <v>1.4656100000000001</v>
      </c>
      <c r="U499" s="12">
        <f>IFERROR(VLOOKUP(L499,FEDFUNDS!A:B,2,0),U498)</f>
        <v>1.73</v>
      </c>
      <c r="V499" s="12"/>
      <c r="W499" s="12"/>
      <c r="X499" s="12"/>
    </row>
    <row r="500" spans="1:24" x14ac:dyDescent="0.25">
      <c r="A500" s="1" t="str">
        <f>TEXT(L500,"MM/DD/YYYY")</f>
        <v>08/12/2002</v>
      </c>
      <c r="B500" s="9">
        <v>89.989997863769503</v>
      </c>
      <c r="C500" s="9">
        <v>94.080001831054602</v>
      </c>
      <c r="D500" s="9">
        <v>88.019996643066406</v>
      </c>
      <c r="E500" s="9">
        <v>62.9198608398437</v>
      </c>
      <c r="F500" s="10">
        <v>215024600</v>
      </c>
      <c r="G500">
        <f>MONTH(L500)</f>
        <v>8</v>
      </c>
      <c r="H500">
        <f>DAY(L500)</f>
        <v>12</v>
      </c>
      <c r="I500">
        <f>YEAR(L500)</f>
        <v>2002</v>
      </c>
      <c r="J500" t="str">
        <f>VLOOKUP(L500,Convert!D:G,4,0)</f>
        <v>2002Q3</v>
      </c>
      <c r="K500">
        <f>VLOOKUP(J500,GDP_Change!$E$9:$F$311,2,0)</f>
        <v>3.6</v>
      </c>
      <c r="L500" s="1">
        <v>37480</v>
      </c>
      <c r="M500" s="9">
        <v>93.220001220703097</v>
      </c>
      <c r="N500" s="11">
        <f>VLOOKUP(J500,GDP!$E$9:$H$312,4,0)</f>
        <v>8.8633754305396106E-3</v>
      </c>
      <c r="O500">
        <f>VLOOKUP(J500,GDP!$E$9:$F$312,2,0)</f>
        <v>10984</v>
      </c>
      <c r="P500" s="12">
        <f>IFERROR(VLOOKUP(L500,'yield-curve-rates-1990-2021'!A:B,2,0),P499)</f>
        <v>1.68</v>
      </c>
      <c r="Q500" s="12">
        <f>IFERROR(IF(VLOOKUP(L500,'DX-Y.NYB'!A:E,5,0)="null",Q499,VLOOKUP(L500,'DX-Y.NYB'!A:E,5,0)),Q499)</f>
        <v>107.410004</v>
      </c>
      <c r="R500" s="12">
        <f>IFERROR(VLOOKUP(L500,UNRATE!A:B,2,0),R499)</f>
        <v>5.8</v>
      </c>
      <c r="S500" s="12">
        <f>IFERROR(VLOOKUP(L500,' All Em Total Nonfarm'!A:B,2,0),S499)</f>
        <v>130583</v>
      </c>
      <c r="T500" s="12">
        <f>IFERROR(VLOOKUP(L500,fredgraph!A:B,2,0),T499)</f>
        <v>1.4656100000000001</v>
      </c>
      <c r="U500" s="12">
        <f>IFERROR(VLOOKUP(L500,FEDFUNDS!A:B,2,0),U499)</f>
        <v>1.73</v>
      </c>
      <c r="V500" s="12"/>
      <c r="W500" s="12"/>
      <c r="X500" s="12"/>
    </row>
    <row r="501" spans="1:24" x14ac:dyDescent="0.25">
      <c r="A501" s="1" t="str">
        <f>TEXT(L501,"MM/DD/YYYY")</f>
        <v>08/19/2002</v>
      </c>
      <c r="B501" s="9">
        <v>93.459999084472599</v>
      </c>
      <c r="C501" s="9">
        <v>97.150001525878906</v>
      </c>
      <c r="D501" s="9">
        <v>93.099998474121094</v>
      </c>
      <c r="E501" s="9">
        <v>63.851325988769503</v>
      </c>
      <c r="F501" s="10">
        <v>175923300</v>
      </c>
      <c r="G501">
        <f>MONTH(L501)</f>
        <v>8</v>
      </c>
      <c r="H501">
        <f>DAY(L501)</f>
        <v>19</v>
      </c>
      <c r="I501">
        <f>YEAR(L501)</f>
        <v>2002</v>
      </c>
      <c r="J501" t="str">
        <f>VLOOKUP(L501,Convert!D:G,4,0)</f>
        <v>2002Q3</v>
      </c>
      <c r="K501">
        <f>VLOOKUP(J501,GDP_Change!$E$9:$F$311,2,0)</f>
        <v>3.6</v>
      </c>
      <c r="L501" s="1">
        <v>37487</v>
      </c>
      <c r="M501" s="9">
        <v>94.599998474121094</v>
      </c>
      <c r="N501" s="11">
        <f>VLOOKUP(J501,GDP!$E$9:$H$312,4,0)</f>
        <v>8.8633754305396106E-3</v>
      </c>
      <c r="O501">
        <f>VLOOKUP(J501,GDP!$E$9:$F$312,2,0)</f>
        <v>10984</v>
      </c>
      <c r="P501" s="12">
        <f>IFERROR(VLOOKUP(L501,'yield-curve-rates-1990-2021'!A:B,2,0),P500)</f>
        <v>1.67</v>
      </c>
      <c r="Q501" s="12">
        <f>IFERROR(IF(VLOOKUP(L501,'DX-Y.NYB'!A:E,5,0)="null",Q500,VLOOKUP(L501,'DX-Y.NYB'!A:E,5,0)),Q500)</f>
        <v>107.519997</v>
      </c>
      <c r="R501" s="12">
        <f>IFERROR(VLOOKUP(L501,UNRATE!A:B,2,0),R500)</f>
        <v>5.8</v>
      </c>
      <c r="S501" s="12">
        <f>IFERROR(VLOOKUP(L501,' All Em Total Nonfarm'!A:B,2,0),S500)</f>
        <v>130583</v>
      </c>
      <c r="T501" s="12">
        <f>IFERROR(VLOOKUP(L501,fredgraph!A:B,2,0),T500)</f>
        <v>1.4656100000000001</v>
      </c>
      <c r="U501" s="12">
        <f>IFERROR(VLOOKUP(L501,FEDFUNDS!A:B,2,0),U500)</f>
        <v>1.73</v>
      </c>
      <c r="V501" s="12"/>
      <c r="W501" s="12"/>
      <c r="X501" s="12"/>
    </row>
    <row r="502" spans="1:24" x14ac:dyDescent="0.25">
      <c r="A502" s="1" t="str">
        <f>TEXT(L502,"MM/DD/YYYY")</f>
        <v>08/26/2002</v>
      </c>
      <c r="B502" s="9">
        <v>94.910003662109304</v>
      </c>
      <c r="C502" s="9">
        <v>96.25</v>
      </c>
      <c r="D502" s="9">
        <v>90.809997558593693</v>
      </c>
      <c r="E502" s="9">
        <v>61.947921752929602</v>
      </c>
      <c r="F502" s="10">
        <v>181468800</v>
      </c>
      <c r="G502">
        <f>MONTH(L502)</f>
        <v>8</v>
      </c>
      <c r="H502">
        <f>DAY(L502)</f>
        <v>26</v>
      </c>
      <c r="I502">
        <f>YEAR(L502)</f>
        <v>2002</v>
      </c>
      <c r="J502" t="str">
        <f>VLOOKUP(L502,Convert!D:G,4,0)</f>
        <v>2002Q3</v>
      </c>
      <c r="K502">
        <f>VLOOKUP(J502,GDP_Change!$E$9:$F$311,2,0)</f>
        <v>3.6</v>
      </c>
      <c r="L502" s="1">
        <v>37494</v>
      </c>
      <c r="M502" s="9">
        <v>91.779998779296804</v>
      </c>
      <c r="N502" s="11">
        <f>VLOOKUP(J502,GDP!$E$9:$H$312,4,0)</f>
        <v>8.8633754305396106E-3</v>
      </c>
      <c r="O502">
        <f>VLOOKUP(J502,GDP!$E$9:$F$312,2,0)</f>
        <v>10984</v>
      </c>
      <c r="P502" s="12">
        <f>IFERROR(VLOOKUP(L502,'yield-curve-rates-1990-2021'!A:B,2,0),P501)</f>
        <v>1.68</v>
      </c>
      <c r="Q502" s="12">
        <f>IFERROR(IF(VLOOKUP(L502,'DX-Y.NYB'!A:E,5,0)="null",Q501,VLOOKUP(L502,'DX-Y.NYB'!A:E,5,0)),Q501)</f>
        <v>107.860001</v>
      </c>
      <c r="R502" s="12">
        <f>IFERROR(VLOOKUP(L502,UNRATE!A:B,2,0),R501)</f>
        <v>5.8</v>
      </c>
      <c r="S502" s="12">
        <f>IFERROR(VLOOKUP(L502,' All Em Total Nonfarm'!A:B,2,0),S501)</f>
        <v>130583</v>
      </c>
      <c r="T502" s="12">
        <f>IFERROR(VLOOKUP(L502,fredgraph!A:B,2,0),T501)</f>
        <v>1.4656100000000001</v>
      </c>
      <c r="U502" s="12">
        <f>IFERROR(VLOOKUP(L502,FEDFUNDS!A:B,2,0),U501)</f>
        <v>1.73</v>
      </c>
      <c r="V502" s="12"/>
      <c r="W502" s="12"/>
      <c r="X502" s="12"/>
    </row>
    <row r="503" spans="1:24" x14ac:dyDescent="0.25">
      <c r="A503" s="1" t="str">
        <f>TEXT(L503,"MM/DD/YYYY")</f>
        <v>09/02/2002</v>
      </c>
      <c r="B503" s="9">
        <v>90.730003356933594</v>
      </c>
      <c r="C503" s="9">
        <v>91</v>
      </c>
      <c r="D503" s="9">
        <v>87.5</v>
      </c>
      <c r="E503" s="9">
        <v>60.746498107910099</v>
      </c>
      <c r="F503" s="10">
        <v>233559000</v>
      </c>
      <c r="G503">
        <f>MONTH(L503)</f>
        <v>9</v>
      </c>
      <c r="H503">
        <f>DAY(L503)</f>
        <v>2</v>
      </c>
      <c r="I503">
        <f>YEAR(L503)</f>
        <v>2002</v>
      </c>
      <c r="J503" t="str">
        <f>VLOOKUP(L503,Convert!D:G,4,0)</f>
        <v>2002Q3</v>
      </c>
      <c r="K503">
        <f>VLOOKUP(J503,GDP_Change!$E$9:$F$311,2,0)</f>
        <v>3.6</v>
      </c>
      <c r="L503" s="1">
        <v>37501</v>
      </c>
      <c r="M503" s="9">
        <v>90</v>
      </c>
      <c r="N503" s="11">
        <f>VLOOKUP(J503,GDP!$E$9:$H$312,4,0)</f>
        <v>8.8633754305396106E-3</v>
      </c>
      <c r="O503">
        <f>VLOOKUP(J503,GDP!$E$9:$F$312,2,0)</f>
        <v>10984</v>
      </c>
      <c r="P503" s="12">
        <f>IFERROR(VLOOKUP(L503,'yield-curve-rates-1990-2021'!A:B,2,0),P502)</f>
        <v>1.68</v>
      </c>
      <c r="Q503" s="12">
        <f>IFERROR(IF(VLOOKUP(L503,'DX-Y.NYB'!A:E,5,0)="null",Q502,VLOOKUP(L503,'DX-Y.NYB'!A:E,5,0)),Q502)</f>
        <v>107.860001</v>
      </c>
      <c r="R503" s="12">
        <f>IFERROR(VLOOKUP(L503,UNRATE!A:B,2,0),R502)</f>
        <v>5.8</v>
      </c>
      <c r="S503" s="12">
        <f>IFERROR(VLOOKUP(L503,' All Em Total Nonfarm'!A:B,2,0),S502)</f>
        <v>130583</v>
      </c>
      <c r="T503" s="12">
        <f>IFERROR(VLOOKUP(L503,fredgraph!A:B,2,0),T502)</f>
        <v>1.4656100000000001</v>
      </c>
      <c r="U503" s="12">
        <f>IFERROR(VLOOKUP(L503,FEDFUNDS!A:B,2,0),U502)</f>
        <v>1.73</v>
      </c>
      <c r="V503" s="12"/>
      <c r="W503" s="12"/>
      <c r="X503" s="12"/>
    </row>
    <row r="504" spans="1:24" x14ac:dyDescent="0.25">
      <c r="A504" s="1" t="str">
        <f>TEXT(L504,"MM/DD/YYYY")</f>
        <v>09/09/2002</v>
      </c>
      <c r="B504" s="9">
        <v>89.099998474121094</v>
      </c>
      <c r="C504" s="9">
        <v>93.330001831054602</v>
      </c>
      <c r="D504" s="9">
        <v>88.25</v>
      </c>
      <c r="E504" s="9">
        <v>60.523746490478501</v>
      </c>
      <c r="F504" s="10">
        <v>187858900</v>
      </c>
      <c r="G504">
        <f>MONTH(L504)</f>
        <v>9</v>
      </c>
      <c r="H504">
        <f>DAY(L504)</f>
        <v>9</v>
      </c>
      <c r="I504">
        <f>YEAR(L504)</f>
        <v>2002</v>
      </c>
      <c r="J504" t="str">
        <f>VLOOKUP(L504,Convert!D:G,4,0)</f>
        <v>2002Q3</v>
      </c>
      <c r="K504">
        <f>VLOOKUP(J504,GDP_Change!$E$9:$F$311,2,0)</f>
        <v>3.6</v>
      </c>
      <c r="L504" s="1">
        <v>37508</v>
      </c>
      <c r="M504" s="9">
        <v>89.669998168945298</v>
      </c>
      <c r="N504" s="11">
        <f>VLOOKUP(J504,GDP!$E$9:$H$312,4,0)</f>
        <v>8.8633754305396106E-3</v>
      </c>
      <c r="O504">
        <f>VLOOKUP(J504,GDP!$E$9:$F$312,2,0)</f>
        <v>10984</v>
      </c>
      <c r="P504" s="12">
        <f>IFERROR(VLOOKUP(L504,'yield-curve-rates-1990-2021'!A:B,2,0),P503)</f>
        <v>1.7</v>
      </c>
      <c r="Q504" s="12">
        <f>IFERROR(IF(VLOOKUP(L504,'DX-Y.NYB'!A:E,5,0)="null",Q503,VLOOKUP(L504,'DX-Y.NYB'!A:E,5,0)),Q503)</f>
        <v>107.099998</v>
      </c>
      <c r="R504" s="12">
        <f>IFERROR(VLOOKUP(L504,UNRATE!A:B,2,0),R503)</f>
        <v>5.8</v>
      </c>
      <c r="S504" s="12">
        <f>IFERROR(VLOOKUP(L504,' All Em Total Nonfarm'!A:B,2,0),S503)</f>
        <v>130583</v>
      </c>
      <c r="T504" s="12">
        <f>IFERROR(VLOOKUP(L504,fredgraph!A:B,2,0),T503)</f>
        <v>1.4656100000000001</v>
      </c>
      <c r="U504" s="12">
        <f>IFERROR(VLOOKUP(L504,FEDFUNDS!A:B,2,0),U503)</f>
        <v>1.73</v>
      </c>
      <c r="V504" s="12"/>
      <c r="W504" s="12"/>
      <c r="X504" s="12"/>
    </row>
    <row r="505" spans="1:24" x14ac:dyDescent="0.25">
      <c r="A505" s="1" t="str">
        <f>TEXT(L505,"MM/DD/YYYY")</f>
        <v>09/16/2002</v>
      </c>
      <c r="B505" s="9">
        <v>89.309997558593693</v>
      </c>
      <c r="C505" s="9">
        <v>91.190002441406193</v>
      </c>
      <c r="D505" s="9">
        <v>84.050003051757798</v>
      </c>
      <c r="E505" s="9">
        <v>56.932994842529297</v>
      </c>
      <c r="F505" s="10">
        <v>225332800</v>
      </c>
      <c r="G505">
        <f>MONTH(L505)</f>
        <v>9</v>
      </c>
      <c r="H505">
        <f>DAY(L505)</f>
        <v>16</v>
      </c>
      <c r="I505">
        <f>YEAR(L505)</f>
        <v>2002</v>
      </c>
      <c r="J505" t="str">
        <f>VLOOKUP(L505,Convert!D:G,4,0)</f>
        <v>2002Q3</v>
      </c>
      <c r="K505">
        <f>VLOOKUP(J505,GDP_Change!$E$9:$F$311,2,0)</f>
        <v>3.6</v>
      </c>
      <c r="L505" s="1">
        <v>37515</v>
      </c>
      <c r="M505" s="9">
        <v>84.349998474121094</v>
      </c>
      <c r="N505" s="11">
        <f>VLOOKUP(J505,GDP!$E$9:$H$312,4,0)</f>
        <v>8.8633754305396106E-3</v>
      </c>
      <c r="O505">
        <f>VLOOKUP(J505,GDP!$E$9:$F$312,2,0)</f>
        <v>10984</v>
      </c>
      <c r="P505" s="12">
        <f>IFERROR(VLOOKUP(L505,'yield-curve-rates-1990-2021'!A:B,2,0),P504)</f>
        <v>1.69</v>
      </c>
      <c r="Q505" s="12">
        <f>IFERROR(IF(VLOOKUP(L505,'DX-Y.NYB'!A:E,5,0)="null",Q504,VLOOKUP(L505,'DX-Y.NYB'!A:E,5,0)),Q504)</f>
        <v>108.239998</v>
      </c>
      <c r="R505" s="12">
        <f>IFERROR(VLOOKUP(L505,UNRATE!A:B,2,0),R504)</f>
        <v>5.8</v>
      </c>
      <c r="S505" s="12">
        <f>IFERROR(VLOOKUP(L505,' All Em Total Nonfarm'!A:B,2,0),S504)</f>
        <v>130583</v>
      </c>
      <c r="T505" s="12">
        <f>IFERROR(VLOOKUP(L505,fredgraph!A:B,2,0),T504)</f>
        <v>1.4656100000000001</v>
      </c>
      <c r="U505" s="12">
        <f>IFERROR(VLOOKUP(L505,FEDFUNDS!A:B,2,0),U504)</f>
        <v>1.73</v>
      </c>
      <c r="V505" s="12"/>
      <c r="W505" s="12"/>
      <c r="X505" s="12"/>
    </row>
    <row r="506" spans="1:24" x14ac:dyDescent="0.25">
      <c r="A506" s="1" t="str">
        <f>TEXT(L506,"MM/DD/YYYY")</f>
        <v>09/23/2002</v>
      </c>
      <c r="B506" s="9">
        <v>83.650001525878906</v>
      </c>
      <c r="C506" s="9">
        <v>85.970001220703097</v>
      </c>
      <c r="D506" s="9">
        <v>81.849998474121094</v>
      </c>
      <c r="E506" s="9">
        <v>56.103439331054602</v>
      </c>
      <c r="F506" s="10">
        <v>293981500</v>
      </c>
      <c r="G506">
        <f>MONTH(L506)</f>
        <v>9</v>
      </c>
      <c r="H506">
        <f>DAY(L506)</f>
        <v>23</v>
      </c>
      <c r="I506">
        <f>YEAR(L506)</f>
        <v>2002</v>
      </c>
      <c r="J506" t="str">
        <f>VLOOKUP(L506,Convert!D:G,4,0)</f>
        <v>2002Q3</v>
      </c>
      <c r="K506">
        <f>VLOOKUP(J506,GDP_Change!$E$9:$F$311,2,0)</f>
        <v>3.6</v>
      </c>
      <c r="L506" s="1">
        <v>37522</v>
      </c>
      <c r="M506" s="9">
        <v>82.75</v>
      </c>
      <c r="N506" s="11">
        <f>VLOOKUP(J506,GDP!$E$9:$H$312,4,0)</f>
        <v>8.8633754305396106E-3</v>
      </c>
      <c r="O506">
        <f>VLOOKUP(J506,GDP!$E$9:$F$312,2,0)</f>
        <v>10984</v>
      </c>
      <c r="P506" s="12">
        <f>IFERROR(VLOOKUP(L506,'yield-curve-rates-1990-2021'!A:B,2,0),P505)</f>
        <v>1.65</v>
      </c>
      <c r="Q506" s="12">
        <f>IFERROR(IF(VLOOKUP(L506,'DX-Y.NYB'!A:E,5,0)="null",Q505,VLOOKUP(L506,'DX-Y.NYB'!A:E,5,0)),Q505)</f>
        <v>107.860001</v>
      </c>
      <c r="R506" s="12">
        <f>IFERROR(VLOOKUP(L506,UNRATE!A:B,2,0),R505)</f>
        <v>5.8</v>
      </c>
      <c r="S506" s="12">
        <f>IFERROR(VLOOKUP(L506,' All Em Total Nonfarm'!A:B,2,0),S505)</f>
        <v>130583</v>
      </c>
      <c r="T506" s="12">
        <f>IFERROR(VLOOKUP(L506,fredgraph!A:B,2,0),T505)</f>
        <v>1.4656100000000001</v>
      </c>
      <c r="U506" s="12">
        <f>IFERROR(VLOOKUP(L506,FEDFUNDS!A:B,2,0),U505)</f>
        <v>1.73</v>
      </c>
      <c r="V506" s="12"/>
      <c r="W506" s="12"/>
      <c r="X506" s="12"/>
    </row>
    <row r="507" spans="1:24" x14ac:dyDescent="0.25">
      <c r="A507" s="1" t="str">
        <f>TEXT(L507,"MM/DD/YYYY")</f>
        <v>09/30/2002</v>
      </c>
      <c r="B507" s="9">
        <v>82</v>
      </c>
      <c r="C507" s="9">
        <v>85.769996643066406</v>
      </c>
      <c r="D507" s="9">
        <v>79.580001831054602</v>
      </c>
      <c r="E507" s="9">
        <v>54.781337738037102</v>
      </c>
      <c r="F507" s="10">
        <v>321074300</v>
      </c>
      <c r="G507">
        <f>MONTH(L507)</f>
        <v>9</v>
      </c>
      <c r="H507">
        <f>DAY(L507)</f>
        <v>30</v>
      </c>
      <c r="I507">
        <f>YEAR(L507)</f>
        <v>2002</v>
      </c>
      <c r="J507" t="str">
        <f>VLOOKUP(L507,Convert!D:G,4,0)</f>
        <v>2002Q3</v>
      </c>
      <c r="K507">
        <f>VLOOKUP(J507,GDP_Change!$E$9:$F$311,2,0)</f>
        <v>3.6</v>
      </c>
      <c r="L507" s="1">
        <v>37529</v>
      </c>
      <c r="M507" s="9">
        <v>80.800003051757798</v>
      </c>
      <c r="N507" s="11">
        <f>VLOOKUP(J507,GDP!$E$9:$H$312,4,0)</f>
        <v>8.8633754305396106E-3</v>
      </c>
      <c r="O507">
        <f>VLOOKUP(J507,GDP!$E$9:$F$312,2,0)</f>
        <v>10984</v>
      </c>
      <c r="P507" s="12">
        <f>IFERROR(VLOOKUP(L507,'yield-curve-rates-1990-2021'!A:B,2,0),P506)</f>
        <v>1.6</v>
      </c>
      <c r="Q507" s="12">
        <f>IFERROR(IF(VLOOKUP(L507,'DX-Y.NYB'!A:E,5,0)="null",Q506,VLOOKUP(L507,'DX-Y.NYB'!A:E,5,0)),Q506)</f>
        <v>106.870003</v>
      </c>
      <c r="R507" s="12">
        <f>IFERROR(VLOOKUP(L507,UNRATE!A:B,2,0),R506)</f>
        <v>5.8</v>
      </c>
      <c r="S507" s="12">
        <f>IFERROR(VLOOKUP(L507,' All Em Total Nonfarm'!A:B,2,0),S506)</f>
        <v>130583</v>
      </c>
      <c r="T507" s="12">
        <f>IFERROR(VLOOKUP(L507,fredgraph!A:B,2,0),T506)</f>
        <v>1.4656100000000001</v>
      </c>
      <c r="U507" s="12">
        <f>IFERROR(VLOOKUP(L507,FEDFUNDS!A:B,2,0),U506)</f>
        <v>1.73</v>
      </c>
      <c r="V507" s="12"/>
      <c r="W507" s="12"/>
      <c r="X507" s="12"/>
    </row>
    <row r="508" spans="1:24" x14ac:dyDescent="0.25">
      <c r="A508" s="1" t="str">
        <f>TEXT(L508,"MM/DD/YYYY")</f>
        <v>10/07/2002</v>
      </c>
      <c r="B508" s="9">
        <v>80.059997558593693</v>
      </c>
      <c r="C508" s="9">
        <v>84.730003356933594</v>
      </c>
      <c r="D508" s="9">
        <v>77.069999694824205</v>
      </c>
      <c r="E508" s="9">
        <v>57.059371948242102</v>
      </c>
      <c r="F508" s="10">
        <v>371732700</v>
      </c>
      <c r="G508">
        <f>MONTH(L508)</f>
        <v>10</v>
      </c>
      <c r="H508">
        <f>DAY(L508)</f>
        <v>7</v>
      </c>
      <c r="I508">
        <f>YEAR(L508)</f>
        <v>2002</v>
      </c>
      <c r="J508" t="str">
        <f>VLOOKUP(L508,Convert!D:G,4,0)</f>
        <v>2002Q4</v>
      </c>
      <c r="K508">
        <f>VLOOKUP(J508,GDP_Change!$E$9:$F$311,2,0)</f>
        <v>2.8</v>
      </c>
      <c r="L508" s="1">
        <v>37536</v>
      </c>
      <c r="M508" s="9">
        <v>84.160003662109304</v>
      </c>
      <c r="N508" s="11">
        <f>VLOOKUP(J508,GDP!$E$9:$H$312,4,0)</f>
        <v>7.046613255644596E-3</v>
      </c>
      <c r="O508">
        <f>VLOOKUP(J508,GDP!$E$9:$F$312,2,0)</f>
        <v>11061.4</v>
      </c>
      <c r="P508" s="12">
        <f>IFERROR(VLOOKUP(L508,'yield-curve-rates-1990-2021'!A:B,2,0),P507)</f>
        <v>1.61</v>
      </c>
      <c r="Q508" s="12">
        <f>IFERROR(IF(VLOOKUP(L508,'DX-Y.NYB'!A:E,5,0)="null",Q507,VLOOKUP(L508,'DX-Y.NYB'!A:E,5,0)),Q507)</f>
        <v>107.550003</v>
      </c>
      <c r="R508" s="12">
        <f>IFERROR(VLOOKUP(L508,UNRATE!A:B,2,0),R507)</f>
        <v>5.8</v>
      </c>
      <c r="S508" s="12">
        <f>IFERROR(VLOOKUP(L508,' All Em Total Nonfarm'!A:B,2,0),S507)</f>
        <v>130583</v>
      </c>
      <c r="T508" s="12">
        <f>IFERROR(VLOOKUP(L508,fredgraph!A:B,2,0),T507)</f>
        <v>1.4656100000000001</v>
      </c>
      <c r="U508" s="12">
        <f>IFERROR(VLOOKUP(L508,FEDFUNDS!A:B,2,0),U507)</f>
        <v>1.73</v>
      </c>
      <c r="V508" s="12"/>
      <c r="W508" s="12"/>
      <c r="X508" s="12"/>
    </row>
    <row r="509" spans="1:24" x14ac:dyDescent="0.25">
      <c r="A509" s="1" t="str">
        <f>TEXT(L509,"MM/DD/YYYY")</f>
        <v>10/14/2002</v>
      </c>
      <c r="B509" s="9">
        <v>83.199996948242102</v>
      </c>
      <c r="C509" s="9">
        <v>89.300003051757798</v>
      </c>
      <c r="D509" s="9">
        <v>83.040000915527301</v>
      </c>
      <c r="E509" s="9">
        <v>60.096725463867102</v>
      </c>
      <c r="F509" s="10">
        <v>301912800</v>
      </c>
      <c r="G509">
        <f>MONTH(L509)</f>
        <v>10</v>
      </c>
      <c r="H509">
        <f>DAY(L509)</f>
        <v>14</v>
      </c>
      <c r="I509">
        <f>YEAR(L509)</f>
        <v>2002</v>
      </c>
      <c r="J509" t="str">
        <f>VLOOKUP(L509,Convert!D:G,4,0)</f>
        <v>2002Q4</v>
      </c>
      <c r="K509">
        <f>VLOOKUP(J509,GDP_Change!$E$9:$F$311,2,0)</f>
        <v>2.8</v>
      </c>
      <c r="L509" s="1">
        <v>37543</v>
      </c>
      <c r="M509" s="9">
        <v>88.639999389648395</v>
      </c>
      <c r="N509" s="11">
        <f>VLOOKUP(J509,GDP!$E$9:$H$312,4,0)</f>
        <v>7.046613255644596E-3</v>
      </c>
      <c r="O509">
        <f>VLOOKUP(J509,GDP!$E$9:$F$312,2,0)</f>
        <v>11061.4</v>
      </c>
      <c r="P509" s="12">
        <f>IFERROR(VLOOKUP(L509,'yield-curve-rates-1990-2021'!A:B,2,0),P508)</f>
        <v>1.61</v>
      </c>
      <c r="Q509" s="12">
        <f>IFERROR(IF(VLOOKUP(L509,'DX-Y.NYB'!A:E,5,0)="null",Q508,VLOOKUP(L509,'DX-Y.NYB'!A:E,5,0)),Q508)</f>
        <v>107.150002</v>
      </c>
      <c r="R509" s="12">
        <f>IFERROR(VLOOKUP(L509,UNRATE!A:B,2,0),R508)</f>
        <v>5.8</v>
      </c>
      <c r="S509" s="12">
        <f>IFERROR(VLOOKUP(L509,' All Em Total Nonfarm'!A:B,2,0),S508)</f>
        <v>130583</v>
      </c>
      <c r="T509" s="12">
        <f>IFERROR(VLOOKUP(L509,fredgraph!A:B,2,0),T508)</f>
        <v>1.4656100000000001</v>
      </c>
      <c r="U509" s="12">
        <f>IFERROR(VLOOKUP(L509,FEDFUNDS!A:B,2,0),U508)</f>
        <v>1.73</v>
      </c>
      <c r="V509" s="12"/>
      <c r="W509" s="12"/>
      <c r="X509" s="12"/>
    </row>
    <row r="510" spans="1:24" x14ac:dyDescent="0.25">
      <c r="A510" s="1" t="str">
        <f>TEXT(L510,"MM/DD/YYYY")</f>
        <v>10/21/2002</v>
      </c>
      <c r="B510" s="9">
        <v>88.120002746582003</v>
      </c>
      <c r="C510" s="9">
        <v>90.900001525878906</v>
      </c>
      <c r="D510" s="9">
        <v>87.569999694824205</v>
      </c>
      <c r="E510" s="9">
        <v>61.154403686523402</v>
      </c>
      <c r="F510" s="10">
        <v>240391200</v>
      </c>
      <c r="G510">
        <f>MONTH(L510)</f>
        <v>10</v>
      </c>
      <c r="H510">
        <f>DAY(L510)</f>
        <v>21</v>
      </c>
      <c r="I510">
        <f>YEAR(L510)</f>
        <v>2002</v>
      </c>
      <c r="J510" t="str">
        <f>VLOOKUP(L510,Convert!D:G,4,0)</f>
        <v>2002Q4</v>
      </c>
      <c r="K510">
        <f>VLOOKUP(J510,GDP_Change!$E$9:$F$311,2,0)</f>
        <v>2.8</v>
      </c>
      <c r="L510" s="1">
        <v>37550</v>
      </c>
      <c r="M510" s="9">
        <v>90.199996948242102</v>
      </c>
      <c r="N510" s="11">
        <f>VLOOKUP(J510,GDP!$E$9:$H$312,4,0)</f>
        <v>7.046613255644596E-3</v>
      </c>
      <c r="O510">
        <f>VLOOKUP(J510,GDP!$E$9:$F$312,2,0)</f>
        <v>11061.4</v>
      </c>
      <c r="P510" s="12">
        <f>IFERROR(VLOOKUP(L510,'yield-curve-rates-1990-2021'!A:B,2,0),P509)</f>
        <v>1.69</v>
      </c>
      <c r="Q510" s="12">
        <f>IFERROR(IF(VLOOKUP(L510,'DX-Y.NYB'!A:E,5,0)="null",Q509,VLOOKUP(L510,'DX-Y.NYB'!A:E,5,0)),Q509)</f>
        <v>108.230003</v>
      </c>
      <c r="R510" s="12">
        <f>IFERROR(VLOOKUP(L510,UNRATE!A:B,2,0),R509)</f>
        <v>5.8</v>
      </c>
      <c r="S510" s="12">
        <f>IFERROR(VLOOKUP(L510,' All Em Total Nonfarm'!A:B,2,0),S509)</f>
        <v>130583</v>
      </c>
      <c r="T510" s="12">
        <f>IFERROR(VLOOKUP(L510,fredgraph!A:B,2,0),T509)</f>
        <v>1.4656100000000001</v>
      </c>
      <c r="U510" s="12">
        <f>IFERROR(VLOOKUP(L510,FEDFUNDS!A:B,2,0),U509)</f>
        <v>1.73</v>
      </c>
      <c r="V510" s="12"/>
      <c r="W510" s="12"/>
      <c r="X510" s="12"/>
    </row>
    <row r="511" spans="1:24" x14ac:dyDescent="0.25">
      <c r="A511" s="1" t="str">
        <f>TEXT(L511,"MM/DD/YYYY")</f>
        <v>10/28/2002</v>
      </c>
      <c r="B511" s="9">
        <v>91.150001525878906</v>
      </c>
      <c r="C511" s="9">
        <v>91.290000915527301</v>
      </c>
      <c r="D511" s="9">
        <v>87</v>
      </c>
      <c r="E511" s="9">
        <v>61.201869964599602</v>
      </c>
      <c r="F511" s="10">
        <v>234112400</v>
      </c>
      <c r="G511">
        <f>MONTH(L511)</f>
        <v>10</v>
      </c>
      <c r="H511">
        <f>DAY(L511)</f>
        <v>28</v>
      </c>
      <c r="I511">
        <f>YEAR(L511)</f>
        <v>2002</v>
      </c>
      <c r="J511" t="str">
        <f>VLOOKUP(L511,Convert!D:G,4,0)</f>
        <v>2002Q4</v>
      </c>
      <c r="K511">
        <f>VLOOKUP(J511,GDP_Change!$E$9:$F$311,2,0)</f>
        <v>2.8</v>
      </c>
      <c r="L511" s="1">
        <v>37557</v>
      </c>
      <c r="M511" s="9">
        <v>90.269996643066406</v>
      </c>
      <c r="N511" s="11">
        <f>VLOOKUP(J511,GDP!$E$9:$H$312,4,0)</f>
        <v>7.046613255644596E-3</v>
      </c>
      <c r="O511">
        <f>VLOOKUP(J511,GDP!$E$9:$F$312,2,0)</f>
        <v>11061.4</v>
      </c>
      <c r="P511" s="12">
        <f>IFERROR(VLOOKUP(L511,'yield-curve-rates-1990-2021'!A:B,2,0),P510)</f>
        <v>1.59</v>
      </c>
      <c r="Q511" s="12">
        <f>IFERROR(IF(VLOOKUP(L511,'DX-Y.NYB'!A:E,5,0)="null",Q510,VLOOKUP(L511,'DX-Y.NYB'!A:E,5,0)),Q510)</f>
        <v>107.160004</v>
      </c>
      <c r="R511" s="12">
        <f>IFERROR(VLOOKUP(L511,UNRATE!A:B,2,0),R510)</f>
        <v>5.8</v>
      </c>
      <c r="S511" s="12">
        <f>IFERROR(VLOOKUP(L511,' All Em Total Nonfarm'!A:B,2,0),S510)</f>
        <v>130583</v>
      </c>
      <c r="T511" s="12">
        <f>IFERROR(VLOOKUP(L511,fredgraph!A:B,2,0),T510)</f>
        <v>1.4656100000000001</v>
      </c>
      <c r="U511" s="12">
        <f>IFERROR(VLOOKUP(L511,FEDFUNDS!A:B,2,0),U510)</f>
        <v>1.73</v>
      </c>
      <c r="V511" s="12"/>
      <c r="W511" s="12"/>
      <c r="X511" s="12"/>
    </row>
    <row r="512" spans="1:24" x14ac:dyDescent="0.25">
      <c r="A512" s="1" t="str">
        <f>TEXT(L512,"MM/DD/YYYY")</f>
        <v>11/04/2002</v>
      </c>
      <c r="B512" s="9">
        <v>91.800003051757798</v>
      </c>
      <c r="C512" s="9">
        <v>93.069999694824205</v>
      </c>
      <c r="D512" s="9">
        <v>89.519996643066406</v>
      </c>
      <c r="E512" s="9">
        <v>60.7815132141113</v>
      </c>
      <c r="F512" s="10">
        <v>240841900</v>
      </c>
      <c r="G512">
        <f>MONTH(L512)</f>
        <v>11</v>
      </c>
      <c r="H512">
        <f>DAY(L512)</f>
        <v>4</v>
      </c>
      <c r="I512">
        <f>YEAR(L512)</f>
        <v>2002</v>
      </c>
      <c r="J512" t="str">
        <f>VLOOKUP(L512,Convert!D:G,4,0)</f>
        <v>2002Q4</v>
      </c>
      <c r="K512">
        <f>VLOOKUP(J512,GDP_Change!$E$9:$F$311,2,0)</f>
        <v>2.8</v>
      </c>
      <c r="L512" s="1">
        <v>37564</v>
      </c>
      <c r="M512" s="9">
        <v>89.650001525878906</v>
      </c>
      <c r="N512" s="11">
        <f>VLOOKUP(J512,GDP!$E$9:$H$312,4,0)</f>
        <v>7.046613255644596E-3</v>
      </c>
      <c r="O512">
        <f>VLOOKUP(J512,GDP!$E$9:$F$312,2,0)</f>
        <v>11061.4</v>
      </c>
      <c r="P512" s="12">
        <f>IFERROR(VLOOKUP(L512,'yield-curve-rates-1990-2021'!A:B,2,0),P511)</f>
        <v>1.44</v>
      </c>
      <c r="Q512" s="12">
        <f>IFERROR(IF(VLOOKUP(L512,'DX-Y.NYB'!A:E,5,0)="null",Q511,VLOOKUP(L512,'DX-Y.NYB'!A:E,5,0)),Q511)</f>
        <v>106.120003</v>
      </c>
      <c r="R512" s="12">
        <f>IFERROR(VLOOKUP(L512,UNRATE!A:B,2,0),R511)</f>
        <v>5.8</v>
      </c>
      <c r="S512" s="12">
        <f>IFERROR(VLOOKUP(L512,' All Em Total Nonfarm'!A:B,2,0),S511)</f>
        <v>130583</v>
      </c>
      <c r="T512" s="12">
        <f>IFERROR(VLOOKUP(L512,fredgraph!A:B,2,0),T511)</f>
        <v>1.4656100000000001</v>
      </c>
      <c r="U512" s="12">
        <f>IFERROR(VLOOKUP(L512,FEDFUNDS!A:B,2,0),U511)</f>
        <v>1.73</v>
      </c>
      <c r="V512" s="12"/>
      <c r="W512" s="12"/>
      <c r="X512" s="12"/>
    </row>
    <row r="513" spans="1:24" x14ac:dyDescent="0.25">
      <c r="A513" s="1" t="str">
        <f>TEXT(L513,"MM/DD/YYYY")</f>
        <v>11/11/2002</v>
      </c>
      <c r="B513" s="9">
        <v>89.510002136230398</v>
      </c>
      <c r="C513" s="9">
        <v>91.550003051757798</v>
      </c>
      <c r="D513" s="9">
        <v>87.449996948242102</v>
      </c>
      <c r="E513" s="9">
        <v>61.968006134033203</v>
      </c>
      <c r="F513" s="10">
        <v>206170000</v>
      </c>
      <c r="G513">
        <f>MONTH(L513)</f>
        <v>11</v>
      </c>
      <c r="H513">
        <f>DAY(L513)</f>
        <v>11</v>
      </c>
      <c r="I513">
        <f>YEAR(L513)</f>
        <v>2002</v>
      </c>
      <c r="J513" t="str">
        <f>VLOOKUP(L513,Convert!D:G,4,0)</f>
        <v>2002Q4</v>
      </c>
      <c r="K513">
        <f>VLOOKUP(J513,GDP_Change!$E$9:$F$311,2,0)</f>
        <v>2.8</v>
      </c>
      <c r="L513" s="1">
        <v>37571</v>
      </c>
      <c r="M513" s="9">
        <v>91.400001525878906</v>
      </c>
      <c r="N513" s="11">
        <f>VLOOKUP(J513,GDP!$E$9:$H$312,4,0)</f>
        <v>7.046613255644596E-3</v>
      </c>
      <c r="O513">
        <f>VLOOKUP(J513,GDP!$E$9:$F$312,2,0)</f>
        <v>11061.4</v>
      </c>
      <c r="P513" s="12">
        <f>IFERROR(VLOOKUP(L513,'yield-curve-rates-1990-2021'!A:B,2,0),P512)</f>
        <v>1.44</v>
      </c>
      <c r="Q513" s="12">
        <f>IFERROR(IF(VLOOKUP(L513,'DX-Y.NYB'!A:E,5,0)="null",Q512,VLOOKUP(L513,'DX-Y.NYB'!A:E,5,0)),Q512)</f>
        <v>104.57</v>
      </c>
      <c r="R513" s="12">
        <f>IFERROR(VLOOKUP(L513,UNRATE!A:B,2,0),R512)</f>
        <v>5.8</v>
      </c>
      <c r="S513" s="12">
        <f>IFERROR(VLOOKUP(L513,' All Em Total Nonfarm'!A:B,2,0),S512)</f>
        <v>130583</v>
      </c>
      <c r="T513" s="12">
        <f>IFERROR(VLOOKUP(L513,fredgraph!A:B,2,0),T512)</f>
        <v>1.4656100000000001</v>
      </c>
      <c r="U513" s="12">
        <f>IFERROR(VLOOKUP(L513,FEDFUNDS!A:B,2,0),U512)</f>
        <v>1.73</v>
      </c>
      <c r="V513" s="12"/>
      <c r="W513" s="12"/>
      <c r="X513" s="12"/>
    </row>
    <row r="514" spans="1:24" x14ac:dyDescent="0.25">
      <c r="A514" s="1" t="str">
        <f>TEXT(L514,"MM/DD/YYYY")</f>
        <v>11/18/2002</v>
      </c>
      <c r="B514" s="9">
        <v>92.150001525878906</v>
      </c>
      <c r="C514" s="9">
        <v>94.269996643066406</v>
      </c>
      <c r="D514" s="9">
        <v>89.760002136230398</v>
      </c>
      <c r="E514" s="9">
        <v>63.3375434875488</v>
      </c>
      <c r="F514" s="10">
        <v>186071800</v>
      </c>
      <c r="G514">
        <f>MONTH(L514)</f>
        <v>11</v>
      </c>
      <c r="H514">
        <f>DAY(L514)</f>
        <v>18</v>
      </c>
      <c r="I514">
        <f>YEAR(L514)</f>
        <v>2002</v>
      </c>
      <c r="J514" t="str">
        <f>VLOOKUP(L514,Convert!D:G,4,0)</f>
        <v>2002Q4</v>
      </c>
      <c r="K514">
        <f>VLOOKUP(J514,GDP_Change!$E$9:$F$311,2,0)</f>
        <v>2.8</v>
      </c>
      <c r="L514" s="1">
        <v>37578</v>
      </c>
      <c r="M514" s="9">
        <v>93.419998168945298</v>
      </c>
      <c r="N514" s="11">
        <f>VLOOKUP(J514,GDP!$E$9:$H$312,4,0)</f>
        <v>7.046613255644596E-3</v>
      </c>
      <c r="O514">
        <f>VLOOKUP(J514,GDP!$E$9:$F$312,2,0)</f>
        <v>11061.4</v>
      </c>
      <c r="P514" s="12">
        <f>IFERROR(VLOOKUP(L514,'yield-curve-rates-1990-2021'!A:B,2,0),P513)</f>
        <v>1.24</v>
      </c>
      <c r="Q514" s="12">
        <f>IFERROR(IF(VLOOKUP(L514,'DX-Y.NYB'!A:E,5,0)="null",Q513,VLOOKUP(L514,'DX-Y.NYB'!A:E,5,0)),Q513)</f>
        <v>105.199997</v>
      </c>
      <c r="R514" s="12">
        <f>IFERROR(VLOOKUP(L514,UNRATE!A:B,2,0),R513)</f>
        <v>5.8</v>
      </c>
      <c r="S514" s="12">
        <f>IFERROR(VLOOKUP(L514,' All Em Total Nonfarm'!A:B,2,0),S513)</f>
        <v>130583</v>
      </c>
      <c r="T514" s="12">
        <f>IFERROR(VLOOKUP(L514,fredgraph!A:B,2,0),T513)</f>
        <v>1.4656100000000001</v>
      </c>
      <c r="U514" s="12">
        <f>IFERROR(VLOOKUP(L514,FEDFUNDS!A:B,2,0),U513)</f>
        <v>1.73</v>
      </c>
      <c r="V514" s="12"/>
      <c r="W514" s="12"/>
      <c r="X514" s="12"/>
    </row>
    <row r="515" spans="1:24" x14ac:dyDescent="0.25">
      <c r="A515" s="1" t="str">
        <f>TEXT(L515,"MM/DD/YYYY")</f>
        <v>11/25/2002</v>
      </c>
      <c r="B515" s="9">
        <v>93.430000305175696</v>
      </c>
      <c r="C515" s="9">
        <v>94.949996948242102</v>
      </c>
      <c r="D515" s="9">
        <v>91.620002746582003</v>
      </c>
      <c r="E515" s="9">
        <v>63.717220306396399</v>
      </c>
      <c r="F515" s="10">
        <v>133280800</v>
      </c>
      <c r="G515">
        <f>MONTH(L515)</f>
        <v>11</v>
      </c>
      <c r="H515">
        <f>DAY(L515)</f>
        <v>25</v>
      </c>
      <c r="I515">
        <f>YEAR(L515)</f>
        <v>2002</v>
      </c>
      <c r="J515" t="str">
        <f>VLOOKUP(L515,Convert!D:G,4,0)</f>
        <v>2002Q4</v>
      </c>
      <c r="K515">
        <f>VLOOKUP(J515,GDP_Change!$E$9:$F$311,2,0)</f>
        <v>2.8</v>
      </c>
      <c r="L515" s="1">
        <v>37585</v>
      </c>
      <c r="M515" s="9">
        <v>93.980003356933594</v>
      </c>
      <c r="N515" s="11">
        <f>VLOOKUP(J515,GDP!$E$9:$H$312,4,0)</f>
        <v>7.046613255644596E-3</v>
      </c>
      <c r="O515">
        <f>VLOOKUP(J515,GDP!$E$9:$F$312,2,0)</f>
        <v>11061.4</v>
      </c>
      <c r="P515" s="12">
        <f>IFERROR(VLOOKUP(L515,'yield-curve-rates-1990-2021'!A:B,2,0),P514)</f>
        <v>1.24</v>
      </c>
      <c r="Q515" s="12">
        <f>IFERROR(IF(VLOOKUP(L515,'DX-Y.NYB'!A:E,5,0)="null",Q514,VLOOKUP(L515,'DX-Y.NYB'!A:E,5,0)),Q514)</f>
        <v>106.540001</v>
      </c>
      <c r="R515" s="12">
        <f>IFERROR(VLOOKUP(L515,UNRATE!A:B,2,0),R514)</f>
        <v>5.8</v>
      </c>
      <c r="S515" s="12">
        <f>IFERROR(VLOOKUP(L515,' All Em Total Nonfarm'!A:B,2,0),S514)</f>
        <v>130583</v>
      </c>
      <c r="T515" s="12">
        <f>IFERROR(VLOOKUP(L515,fredgraph!A:B,2,0),T514)</f>
        <v>1.4656100000000001</v>
      </c>
      <c r="U515" s="12">
        <f>IFERROR(VLOOKUP(L515,FEDFUNDS!A:B,2,0),U514)</f>
        <v>1.73</v>
      </c>
      <c r="V515" s="12"/>
      <c r="W515" s="12"/>
      <c r="X515" s="12"/>
    </row>
    <row r="516" spans="1:24" x14ac:dyDescent="0.25">
      <c r="A516" s="1" t="str">
        <f>TEXT(L516,"MM/DD/YYYY")</f>
        <v>12/02/2002</v>
      </c>
      <c r="B516" s="9">
        <v>95.470001220703097</v>
      </c>
      <c r="C516" s="9">
        <v>96.050003051757798</v>
      </c>
      <c r="D516" s="9">
        <v>89.980003356933594</v>
      </c>
      <c r="E516" s="9">
        <v>62.395122528076101</v>
      </c>
      <c r="F516" s="10">
        <v>234909400</v>
      </c>
      <c r="G516">
        <f>MONTH(L516)</f>
        <v>12</v>
      </c>
      <c r="H516">
        <f>DAY(L516)</f>
        <v>2</v>
      </c>
      <c r="I516">
        <f>YEAR(L516)</f>
        <v>2002</v>
      </c>
      <c r="J516" t="str">
        <f>VLOOKUP(L516,Convert!D:G,4,0)</f>
        <v>2002Q4</v>
      </c>
      <c r="K516">
        <f>VLOOKUP(J516,GDP_Change!$E$9:$F$311,2,0)</f>
        <v>2.8</v>
      </c>
      <c r="L516" s="1">
        <v>37592</v>
      </c>
      <c r="M516" s="9">
        <v>92.029998779296804</v>
      </c>
      <c r="N516" s="11">
        <f>VLOOKUP(J516,GDP!$E$9:$H$312,4,0)</f>
        <v>7.046613255644596E-3</v>
      </c>
      <c r="O516">
        <f>VLOOKUP(J516,GDP!$E$9:$F$312,2,0)</f>
        <v>11061.4</v>
      </c>
      <c r="P516" s="12">
        <f>IFERROR(VLOOKUP(L516,'yield-curve-rates-1990-2021'!A:B,2,0),P515)</f>
        <v>1.26</v>
      </c>
      <c r="Q516" s="12">
        <f>IFERROR(IF(VLOOKUP(L516,'DX-Y.NYB'!A:E,5,0)="null",Q515,VLOOKUP(L516,'DX-Y.NYB'!A:E,5,0)),Q515)</f>
        <v>106.349998</v>
      </c>
      <c r="R516" s="12">
        <f>IFERROR(VLOOKUP(L516,UNRATE!A:B,2,0),R515)</f>
        <v>5.8</v>
      </c>
      <c r="S516" s="12">
        <f>IFERROR(VLOOKUP(L516,' All Em Total Nonfarm'!A:B,2,0),S515)</f>
        <v>130583</v>
      </c>
      <c r="T516" s="12">
        <f>IFERROR(VLOOKUP(L516,fredgraph!A:B,2,0),T515)</f>
        <v>1.4656100000000001</v>
      </c>
      <c r="U516" s="12">
        <f>IFERROR(VLOOKUP(L516,FEDFUNDS!A:B,2,0),U515)</f>
        <v>1.73</v>
      </c>
      <c r="V516" s="12"/>
      <c r="W516" s="12"/>
      <c r="X516" s="12"/>
    </row>
    <row r="517" spans="1:24" x14ac:dyDescent="0.25">
      <c r="A517" s="1" t="str">
        <f>TEXT(L517,"MM/DD/YYYY")</f>
        <v>12/09/2002</v>
      </c>
      <c r="B517" s="9">
        <v>91.069999694824205</v>
      </c>
      <c r="C517" s="9">
        <v>91.620002746582003</v>
      </c>
      <c r="D517" s="9">
        <v>89.269996643066406</v>
      </c>
      <c r="E517" s="9">
        <v>60.571319580078097</v>
      </c>
      <c r="F517" s="10">
        <v>180638300</v>
      </c>
      <c r="G517">
        <f>MONTH(L517)</f>
        <v>12</v>
      </c>
      <c r="H517">
        <f>DAY(L517)</f>
        <v>9</v>
      </c>
      <c r="I517">
        <f>YEAR(L517)</f>
        <v>2002</v>
      </c>
      <c r="J517" t="str">
        <f>VLOOKUP(L517,Convert!D:G,4,0)</f>
        <v>2002Q4</v>
      </c>
      <c r="K517">
        <f>VLOOKUP(J517,GDP_Change!$E$9:$F$311,2,0)</f>
        <v>2.8</v>
      </c>
      <c r="L517" s="1">
        <v>37599</v>
      </c>
      <c r="M517" s="9">
        <v>89.339996337890597</v>
      </c>
      <c r="N517" s="11">
        <f>VLOOKUP(J517,GDP!$E$9:$H$312,4,0)</f>
        <v>7.046613255644596E-3</v>
      </c>
      <c r="O517">
        <f>VLOOKUP(J517,GDP!$E$9:$F$312,2,0)</f>
        <v>11061.4</v>
      </c>
      <c r="P517" s="12">
        <f>IFERROR(VLOOKUP(L517,'yield-curve-rates-1990-2021'!A:B,2,0),P516)</f>
        <v>1.24</v>
      </c>
      <c r="Q517" s="12">
        <f>IFERROR(IF(VLOOKUP(L517,'DX-Y.NYB'!A:E,5,0)="null",Q516,VLOOKUP(L517,'DX-Y.NYB'!A:E,5,0)),Q516)</f>
        <v>105.239998</v>
      </c>
      <c r="R517" s="12">
        <f>IFERROR(VLOOKUP(L517,UNRATE!A:B,2,0),R516)</f>
        <v>5.8</v>
      </c>
      <c r="S517" s="12">
        <f>IFERROR(VLOOKUP(L517,' All Em Total Nonfarm'!A:B,2,0),S516)</f>
        <v>130583</v>
      </c>
      <c r="T517" s="12">
        <f>IFERROR(VLOOKUP(L517,fredgraph!A:B,2,0),T516)</f>
        <v>1.4656100000000001</v>
      </c>
      <c r="U517" s="12">
        <f>IFERROR(VLOOKUP(L517,FEDFUNDS!A:B,2,0),U516)</f>
        <v>1.73</v>
      </c>
      <c r="V517" s="12"/>
      <c r="W517" s="12"/>
      <c r="X517" s="12"/>
    </row>
    <row r="518" spans="1:24" x14ac:dyDescent="0.25">
      <c r="A518" s="1" t="str">
        <f>TEXT(L518,"MM/DD/YYYY")</f>
        <v>12/16/2002</v>
      </c>
      <c r="B518" s="9">
        <v>89.819999694824205</v>
      </c>
      <c r="C518" s="9">
        <v>91.790000915527301</v>
      </c>
      <c r="D518" s="9">
        <v>88.599998474121094</v>
      </c>
      <c r="E518" s="9">
        <v>61.012031555175703</v>
      </c>
      <c r="F518" s="10">
        <v>175506000</v>
      </c>
      <c r="G518">
        <f>MONTH(L518)</f>
        <v>12</v>
      </c>
      <c r="H518">
        <f>DAY(L518)</f>
        <v>16</v>
      </c>
      <c r="I518">
        <f>YEAR(L518)</f>
        <v>2002</v>
      </c>
      <c r="J518" t="str">
        <f>VLOOKUP(L518,Convert!D:G,4,0)</f>
        <v>2002Q4</v>
      </c>
      <c r="K518">
        <f>VLOOKUP(J518,GDP_Change!$E$9:$F$311,2,0)</f>
        <v>2.8</v>
      </c>
      <c r="L518" s="1">
        <v>37606</v>
      </c>
      <c r="M518" s="9">
        <v>89.989997863769503</v>
      </c>
      <c r="N518" s="11">
        <f>VLOOKUP(J518,GDP!$E$9:$H$312,4,0)</f>
        <v>7.046613255644596E-3</v>
      </c>
      <c r="O518">
        <f>VLOOKUP(J518,GDP!$E$9:$F$312,2,0)</f>
        <v>11061.4</v>
      </c>
      <c r="P518" s="12">
        <f>IFERROR(VLOOKUP(L518,'yield-curve-rates-1990-2021'!A:B,2,0),P517)</f>
        <v>1.2</v>
      </c>
      <c r="Q518" s="12">
        <f>IFERROR(IF(VLOOKUP(L518,'DX-Y.NYB'!A:E,5,0)="null",Q517,VLOOKUP(L518,'DX-Y.NYB'!A:E,5,0)),Q517)</f>
        <v>104.05999799999999</v>
      </c>
      <c r="R518" s="12">
        <f>IFERROR(VLOOKUP(L518,UNRATE!A:B,2,0),R517)</f>
        <v>5.8</v>
      </c>
      <c r="S518" s="12">
        <f>IFERROR(VLOOKUP(L518,' All Em Total Nonfarm'!A:B,2,0),S517)</f>
        <v>130583</v>
      </c>
      <c r="T518" s="12">
        <f>IFERROR(VLOOKUP(L518,fredgraph!A:B,2,0),T517)</f>
        <v>1.4656100000000001</v>
      </c>
      <c r="U518" s="12">
        <f>IFERROR(VLOOKUP(L518,FEDFUNDS!A:B,2,0),U517)</f>
        <v>1.73</v>
      </c>
      <c r="V518" s="12"/>
      <c r="W518" s="12"/>
      <c r="X518" s="12"/>
    </row>
    <row r="519" spans="1:24" x14ac:dyDescent="0.25">
      <c r="A519" s="1" t="str">
        <f>TEXT(L519,"MM/DD/YYYY")</f>
        <v>12/23/2002</v>
      </c>
      <c r="B519" s="9">
        <v>89.589996337890597</v>
      </c>
      <c r="C519" s="9">
        <v>90.610000610351506</v>
      </c>
      <c r="D519" s="9">
        <v>87.379997253417898</v>
      </c>
      <c r="E519" s="9">
        <v>59.533596038818303</v>
      </c>
      <c r="F519" s="10">
        <v>73227600</v>
      </c>
      <c r="G519">
        <f>MONTH(L519)</f>
        <v>12</v>
      </c>
      <c r="H519">
        <f>DAY(L519)</f>
        <v>23</v>
      </c>
      <c r="I519">
        <f>YEAR(L519)</f>
        <v>2002</v>
      </c>
      <c r="J519" t="str">
        <f>VLOOKUP(L519,Convert!D:G,4,0)</f>
        <v>2002Q4</v>
      </c>
      <c r="K519">
        <f>VLOOKUP(J519,GDP_Change!$E$9:$F$311,2,0)</f>
        <v>2.8</v>
      </c>
      <c r="L519" s="1">
        <v>37613</v>
      </c>
      <c r="M519" s="9">
        <v>87.379997253417898</v>
      </c>
      <c r="N519" s="11">
        <f>VLOOKUP(J519,GDP!$E$9:$H$312,4,0)</f>
        <v>7.046613255644596E-3</v>
      </c>
      <c r="O519">
        <f>VLOOKUP(J519,GDP!$E$9:$F$312,2,0)</f>
        <v>11061.4</v>
      </c>
      <c r="P519" s="12">
        <f>IFERROR(VLOOKUP(L519,'yield-curve-rates-1990-2021'!A:B,2,0),P518)</f>
        <v>1.1499999999999999</v>
      </c>
      <c r="Q519" s="12">
        <f>IFERROR(IF(VLOOKUP(L519,'DX-Y.NYB'!A:E,5,0)="null",Q518,VLOOKUP(L519,'DX-Y.NYB'!A:E,5,0)),Q518)</f>
        <v>103.639999</v>
      </c>
      <c r="R519" s="12">
        <f>IFERROR(VLOOKUP(L519,UNRATE!A:B,2,0),R518)</f>
        <v>5.8</v>
      </c>
      <c r="S519" s="12">
        <f>IFERROR(VLOOKUP(L519,' All Em Total Nonfarm'!A:B,2,0),S518)</f>
        <v>130583</v>
      </c>
      <c r="T519" s="12">
        <f>IFERROR(VLOOKUP(L519,fredgraph!A:B,2,0),T518)</f>
        <v>1.4656100000000001</v>
      </c>
      <c r="U519" s="12">
        <f>IFERROR(VLOOKUP(L519,FEDFUNDS!A:B,2,0),U518)</f>
        <v>1.73</v>
      </c>
      <c r="V519" s="12"/>
      <c r="W519" s="12"/>
      <c r="X519" s="12"/>
    </row>
    <row r="520" spans="1:24" x14ac:dyDescent="0.25">
      <c r="A520" s="1" t="str">
        <f>TEXT(L520,"MM/DD/YYYY")</f>
        <v>12/30/2002</v>
      </c>
      <c r="B520" s="9">
        <v>87.790000915527301</v>
      </c>
      <c r="C520" s="9">
        <v>91.379997253417898</v>
      </c>
      <c r="D520" s="9">
        <v>87.110000610351506</v>
      </c>
      <c r="E520" s="9">
        <v>62.238456726074197</v>
      </c>
      <c r="F520" s="10">
        <v>140743500</v>
      </c>
      <c r="G520">
        <f>MONTH(L520)</f>
        <v>12</v>
      </c>
      <c r="H520">
        <f>DAY(L520)</f>
        <v>30</v>
      </c>
      <c r="I520">
        <f>YEAR(L520)</f>
        <v>2002</v>
      </c>
      <c r="J520" t="str">
        <f>VLOOKUP(L520,Convert!D:G,4,0)</f>
        <v>2002Q4</v>
      </c>
      <c r="K520">
        <f>VLOOKUP(J520,GDP_Change!$E$9:$F$311,2,0)</f>
        <v>2.8</v>
      </c>
      <c r="L520" s="1">
        <v>37620</v>
      </c>
      <c r="M520" s="9">
        <v>91.349998474121094</v>
      </c>
      <c r="N520" s="11">
        <f>VLOOKUP(J520,GDP!$E$9:$H$312,4,0)</f>
        <v>7.046613255644596E-3</v>
      </c>
      <c r="O520">
        <f>VLOOKUP(J520,GDP!$E$9:$F$312,2,0)</f>
        <v>11061.4</v>
      </c>
      <c r="P520" s="12">
        <f>IFERROR(VLOOKUP(L520,'yield-curve-rates-1990-2021'!A:B,2,0),P519)</f>
        <v>1.1499999999999999</v>
      </c>
      <c r="Q520" s="12">
        <f>IFERROR(IF(VLOOKUP(L520,'DX-Y.NYB'!A:E,5,0)="null",Q519,VLOOKUP(L520,'DX-Y.NYB'!A:E,5,0)),Q519)</f>
        <v>102.010002</v>
      </c>
      <c r="R520" s="12">
        <f>IFERROR(VLOOKUP(L520,UNRATE!A:B,2,0),R519)</f>
        <v>5.8</v>
      </c>
      <c r="S520" s="12">
        <f>IFERROR(VLOOKUP(L520,' All Em Total Nonfarm'!A:B,2,0),S519)</f>
        <v>130583</v>
      </c>
      <c r="T520" s="12">
        <f>IFERROR(VLOOKUP(L520,fredgraph!A:B,2,0),T519)</f>
        <v>1.4656100000000001</v>
      </c>
      <c r="U520" s="12">
        <f>IFERROR(VLOOKUP(L520,FEDFUNDS!A:B,2,0),U519)</f>
        <v>1.73</v>
      </c>
      <c r="V520" s="12"/>
      <c r="W520" s="12"/>
      <c r="X520" s="12"/>
    </row>
    <row r="521" spans="1:24" x14ac:dyDescent="0.25">
      <c r="A521" s="1" t="str">
        <f>TEXT(L521,"MM/DD/YYYY")</f>
        <v>01/06/2003</v>
      </c>
      <c r="B521" s="9">
        <v>91.239997863769503</v>
      </c>
      <c r="C521" s="9">
        <v>93.639999389648395</v>
      </c>
      <c r="D521" s="9">
        <v>91.050003051757798</v>
      </c>
      <c r="E521" s="9">
        <v>63.403488159179602</v>
      </c>
      <c r="F521" s="10">
        <v>190900900</v>
      </c>
      <c r="G521">
        <f>MONTH(L521)</f>
        <v>1</v>
      </c>
      <c r="H521">
        <f>DAY(L521)</f>
        <v>6</v>
      </c>
      <c r="I521">
        <f>YEAR(L521)</f>
        <v>2003</v>
      </c>
      <c r="J521" t="str">
        <f>VLOOKUP(L521,Convert!D:G,4,0)</f>
        <v>2003Q1</v>
      </c>
      <c r="K521">
        <f>VLOOKUP(J521,GDP_Change!$E$9:$F$311,2,0)</f>
        <v>4.0999999999999996</v>
      </c>
      <c r="L521" s="1">
        <v>37627</v>
      </c>
      <c r="M521" s="9">
        <v>93.059997558593693</v>
      </c>
      <c r="N521" s="11">
        <f>VLOOKUP(J521,GDP!$E$9:$H$312,4,0)</f>
        <v>1.0188583723579336E-2</v>
      </c>
      <c r="O521">
        <f>VLOOKUP(J521,GDP!$E$9:$F$312,2,0)</f>
        <v>11174.1</v>
      </c>
      <c r="P521" s="12">
        <f>IFERROR(VLOOKUP(L521,'yield-curve-rates-1990-2021'!A:B,2,0),P520)</f>
        <v>1.17</v>
      </c>
      <c r="Q521" s="12">
        <f>IFERROR(IF(VLOOKUP(L521,'DX-Y.NYB'!A:E,5,0)="null",Q520,VLOOKUP(L521,'DX-Y.NYB'!A:E,5,0)),Q520)</f>
        <v>101.970001</v>
      </c>
      <c r="R521" s="12">
        <f>IFERROR(VLOOKUP(L521,UNRATE!A:B,2,0),R520)</f>
        <v>5.8</v>
      </c>
      <c r="S521" s="12">
        <f>IFERROR(VLOOKUP(L521,' All Em Total Nonfarm'!A:B,2,0),S520)</f>
        <v>130583</v>
      </c>
      <c r="T521" s="12">
        <f>IFERROR(VLOOKUP(L521,fredgraph!A:B,2,0),T520)</f>
        <v>1.4656100000000001</v>
      </c>
      <c r="U521" s="12">
        <f>IFERROR(VLOOKUP(L521,FEDFUNDS!A:B,2,0),U520)</f>
        <v>1.73</v>
      </c>
      <c r="V521" s="12"/>
      <c r="W521" s="12"/>
      <c r="X521" s="12"/>
    </row>
    <row r="522" spans="1:24" x14ac:dyDescent="0.25">
      <c r="A522" s="1" t="str">
        <f>TEXT(L522,"MM/DD/YYYY")</f>
        <v>01/13/2003</v>
      </c>
      <c r="B522" s="9">
        <v>93.540000915527301</v>
      </c>
      <c r="C522" s="9">
        <v>93.860000610351506</v>
      </c>
      <c r="D522" s="9">
        <v>90.150001525878906</v>
      </c>
      <c r="E522" s="9">
        <v>61.768321990966797</v>
      </c>
      <c r="F522" s="10">
        <v>176325100</v>
      </c>
      <c r="G522">
        <f>MONTH(L522)</f>
        <v>1</v>
      </c>
      <c r="H522">
        <f>DAY(L522)</f>
        <v>13</v>
      </c>
      <c r="I522">
        <f>YEAR(L522)</f>
        <v>2003</v>
      </c>
      <c r="J522" t="str">
        <f>VLOOKUP(L522,Convert!D:G,4,0)</f>
        <v>2003Q1</v>
      </c>
      <c r="K522">
        <f>VLOOKUP(J522,GDP_Change!$E$9:$F$311,2,0)</f>
        <v>4.0999999999999996</v>
      </c>
      <c r="L522" s="1">
        <v>37634</v>
      </c>
      <c r="M522" s="9">
        <v>90.660003662109304</v>
      </c>
      <c r="N522" s="11">
        <f>VLOOKUP(J522,GDP!$E$9:$H$312,4,0)</f>
        <v>1.0188583723579336E-2</v>
      </c>
      <c r="O522">
        <f>VLOOKUP(J522,GDP!$E$9:$F$312,2,0)</f>
        <v>11174.1</v>
      </c>
      <c r="P522" s="12">
        <f>IFERROR(VLOOKUP(L522,'yield-curve-rates-1990-2021'!A:B,2,0),P521)</f>
        <v>1.17</v>
      </c>
      <c r="Q522" s="12">
        <f>IFERROR(IF(VLOOKUP(L522,'DX-Y.NYB'!A:E,5,0)="null",Q521,VLOOKUP(L522,'DX-Y.NYB'!A:E,5,0)),Q521)</f>
        <v>101.470001</v>
      </c>
      <c r="R522" s="12">
        <f>IFERROR(VLOOKUP(L522,UNRATE!A:B,2,0),R521)</f>
        <v>5.8</v>
      </c>
      <c r="S522" s="12">
        <f>IFERROR(VLOOKUP(L522,' All Em Total Nonfarm'!A:B,2,0),S521)</f>
        <v>130583</v>
      </c>
      <c r="T522" s="12">
        <f>IFERROR(VLOOKUP(L522,fredgraph!A:B,2,0),T521)</f>
        <v>1.4656100000000001</v>
      </c>
      <c r="U522" s="12">
        <f>IFERROR(VLOOKUP(L522,FEDFUNDS!A:B,2,0),U521)</f>
        <v>1.73</v>
      </c>
      <c r="V522" s="12"/>
      <c r="W522" s="12"/>
      <c r="X522" s="12"/>
    </row>
    <row r="523" spans="1:24" x14ac:dyDescent="0.25">
      <c r="A523" s="1" t="str">
        <f>TEXT(L523,"MM/DD/YYYY")</f>
        <v>01/20/2003</v>
      </c>
      <c r="B523" s="9">
        <v>90.870002746582003</v>
      </c>
      <c r="C523" s="9">
        <v>90.919998168945298</v>
      </c>
      <c r="D523" s="9">
        <v>86.169998168945298</v>
      </c>
      <c r="E523" s="9">
        <v>58.852317810058501</v>
      </c>
      <c r="F523" s="10">
        <v>203666400</v>
      </c>
      <c r="G523">
        <f>MONTH(L523)</f>
        <v>1</v>
      </c>
      <c r="H523">
        <f>DAY(L523)</f>
        <v>20</v>
      </c>
      <c r="I523">
        <f>YEAR(L523)</f>
        <v>2003</v>
      </c>
      <c r="J523" t="str">
        <f>VLOOKUP(L523,Convert!D:G,4,0)</f>
        <v>2003Q1</v>
      </c>
      <c r="K523">
        <f>VLOOKUP(J523,GDP_Change!$E$9:$F$311,2,0)</f>
        <v>4.0999999999999996</v>
      </c>
      <c r="L523" s="1">
        <v>37641</v>
      </c>
      <c r="M523" s="9">
        <v>86.379997253417898</v>
      </c>
      <c r="N523" s="11">
        <f>VLOOKUP(J523,GDP!$E$9:$H$312,4,0)</f>
        <v>1.0188583723579336E-2</v>
      </c>
      <c r="O523">
        <f>VLOOKUP(J523,GDP!$E$9:$F$312,2,0)</f>
        <v>11174.1</v>
      </c>
      <c r="P523" s="12">
        <f>IFERROR(VLOOKUP(L523,'yield-curve-rates-1990-2021'!A:B,2,0),P522)</f>
        <v>1.17</v>
      </c>
      <c r="Q523" s="12">
        <f>IFERROR(IF(VLOOKUP(L523,'DX-Y.NYB'!A:E,5,0)="null",Q522,VLOOKUP(L523,'DX-Y.NYB'!A:E,5,0)),Q522)</f>
        <v>101.470001</v>
      </c>
      <c r="R523" s="12">
        <f>IFERROR(VLOOKUP(L523,UNRATE!A:B,2,0),R522)</f>
        <v>5.8</v>
      </c>
      <c r="S523" s="12">
        <f>IFERROR(VLOOKUP(L523,' All Em Total Nonfarm'!A:B,2,0),S522)</f>
        <v>130583</v>
      </c>
      <c r="T523" s="12">
        <f>IFERROR(VLOOKUP(L523,fredgraph!A:B,2,0),T522)</f>
        <v>1.4656100000000001</v>
      </c>
      <c r="U523" s="12">
        <f>IFERROR(VLOOKUP(L523,FEDFUNDS!A:B,2,0),U522)</f>
        <v>1.73</v>
      </c>
      <c r="V523" s="12"/>
      <c r="W523" s="12"/>
      <c r="X523" s="12"/>
    </row>
    <row r="524" spans="1:24" x14ac:dyDescent="0.25">
      <c r="A524" s="1" t="str">
        <f>TEXT(L524,"MM/DD/YYYY")</f>
        <v>01/27/2003</v>
      </c>
      <c r="B524" s="9">
        <v>85.730003356933594</v>
      </c>
      <c r="C524" s="9">
        <v>87.180000305175696</v>
      </c>
      <c r="D524" s="9">
        <v>84.150001525878906</v>
      </c>
      <c r="E524" s="9">
        <v>58.634273529052699</v>
      </c>
      <c r="F524" s="10">
        <v>263688600</v>
      </c>
      <c r="G524">
        <f>MONTH(L524)</f>
        <v>1</v>
      </c>
      <c r="H524">
        <f>DAY(L524)</f>
        <v>27</v>
      </c>
      <c r="I524">
        <f>YEAR(L524)</f>
        <v>2003</v>
      </c>
      <c r="J524" t="str">
        <f>VLOOKUP(L524,Convert!D:G,4,0)</f>
        <v>2003Q1</v>
      </c>
      <c r="K524">
        <f>VLOOKUP(J524,GDP_Change!$E$9:$F$311,2,0)</f>
        <v>4.0999999999999996</v>
      </c>
      <c r="L524" s="1">
        <v>37648</v>
      </c>
      <c r="M524" s="9">
        <v>86.059997558593693</v>
      </c>
      <c r="N524" s="11">
        <f>VLOOKUP(J524,GDP!$E$9:$H$312,4,0)</f>
        <v>1.0188583723579336E-2</v>
      </c>
      <c r="O524">
        <f>VLOOKUP(J524,GDP!$E$9:$F$312,2,0)</f>
        <v>11174.1</v>
      </c>
      <c r="P524" s="12">
        <f>IFERROR(VLOOKUP(L524,'yield-curve-rates-1990-2021'!A:B,2,0),P523)</f>
        <v>1.1499999999999999</v>
      </c>
      <c r="Q524" s="12">
        <f>IFERROR(IF(VLOOKUP(L524,'DX-Y.NYB'!A:E,5,0)="null",Q523,VLOOKUP(L524,'DX-Y.NYB'!A:E,5,0)),Q523)</f>
        <v>99.260002</v>
      </c>
      <c r="R524" s="12">
        <f>IFERROR(VLOOKUP(L524,UNRATE!A:B,2,0),R523)</f>
        <v>5.8</v>
      </c>
      <c r="S524" s="12">
        <f>IFERROR(VLOOKUP(L524,' All Em Total Nonfarm'!A:B,2,0),S523)</f>
        <v>130583</v>
      </c>
      <c r="T524" s="12">
        <f>IFERROR(VLOOKUP(L524,fredgraph!A:B,2,0),T523)</f>
        <v>1.4656100000000001</v>
      </c>
      <c r="U524" s="12">
        <f>IFERROR(VLOOKUP(L524,FEDFUNDS!A:B,2,0),U523)</f>
        <v>1.73</v>
      </c>
      <c r="V524" s="12"/>
      <c r="W524" s="12"/>
      <c r="X524" s="12"/>
    </row>
    <row r="525" spans="1:24" x14ac:dyDescent="0.25">
      <c r="A525" s="1" t="str">
        <f>TEXT(L525,"MM/DD/YYYY")</f>
        <v>02/03/2003</v>
      </c>
      <c r="B525" s="9">
        <v>86.139999389648395</v>
      </c>
      <c r="C525" s="9">
        <v>86.809997558593693</v>
      </c>
      <c r="D525" s="9">
        <v>82.970001220703097</v>
      </c>
      <c r="E525" s="9">
        <v>56.835567474365199</v>
      </c>
      <c r="F525" s="10">
        <v>235403000</v>
      </c>
      <c r="G525">
        <f>MONTH(L525)</f>
        <v>2</v>
      </c>
      <c r="H525">
        <f>DAY(L525)</f>
        <v>3</v>
      </c>
      <c r="I525">
        <f>YEAR(L525)</f>
        <v>2003</v>
      </c>
      <c r="J525" t="str">
        <f>VLOOKUP(L525,Convert!D:G,4,0)</f>
        <v>2003Q1</v>
      </c>
      <c r="K525">
        <f>VLOOKUP(J525,GDP_Change!$E$9:$F$311,2,0)</f>
        <v>4.0999999999999996</v>
      </c>
      <c r="L525" s="1">
        <v>37655</v>
      </c>
      <c r="M525" s="9">
        <v>83.419998168945298</v>
      </c>
      <c r="N525" s="11">
        <f>VLOOKUP(J525,GDP!$E$9:$H$312,4,0)</f>
        <v>1.0188583723579336E-2</v>
      </c>
      <c r="O525">
        <f>VLOOKUP(J525,GDP!$E$9:$F$312,2,0)</f>
        <v>11174.1</v>
      </c>
      <c r="P525" s="12">
        <f>IFERROR(VLOOKUP(L525,'yield-curve-rates-1990-2021'!A:B,2,0),P524)</f>
        <v>1.1599999999999999</v>
      </c>
      <c r="Q525" s="12">
        <f>IFERROR(IF(VLOOKUP(L525,'DX-Y.NYB'!A:E,5,0)="null",Q524,VLOOKUP(L525,'DX-Y.NYB'!A:E,5,0)),Q524)</f>
        <v>99.900002000000001</v>
      </c>
      <c r="R525" s="12">
        <f>IFERROR(VLOOKUP(L525,UNRATE!A:B,2,0),R524)</f>
        <v>5.8</v>
      </c>
      <c r="S525" s="12">
        <f>IFERROR(VLOOKUP(L525,' All Em Total Nonfarm'!A:B,2,0),S524)</f>
        <v>130583</v>
      </c>
      <c r="T525" s="12">
        <f>IFERROR(VLOOKUP(L525,fredgraph!A:B,2,0),T524)</f>
        <v>1.4656100000000001</v>
      </c>
      <c r="U525" s="12">
        <f>IFERROR(VLOOKUP(L525,FEDFUNDS!A:B,2,0),U524)</f>
        <v>1.73</v>
      </c>
      <c r="V525" s="12"/>
      <c r="W525" s="12"/>
      <c r="X525" s="12"/>
    </row>
    <row r="526" spans="1:24" x14ac:dyDescent="0.25">
      <c r="A526" s="1" t="str">
        <f>TEXT(L526,"MM/DD/YYYY")</f>
        <v>02/10/2003</v>
      </c>
      <c r="B526" s="9">
        <v>83.459999084472599</v>
      </c>
      <c r="C526" s="9">
        <v>84.879997253417898</v>
      </c>
      <c r="D526" s="9">
        <v>81</v>
      </c>
      <c r="E526" s="9">
        <v>57.332973480224602</v>
      </c>
      <c r="F526" s="10">
        <v>245705500</v>
      </c>
      <c r="G526">
        <f>MONTH(L526)</f>
        <v>2</v>
      </c>
      <c r="H526">
        <f>DAY(L526)</f>
        <v>10</v>
      </c>
      <c r="I526">
        <f>YEAR(L526)</f>
        <v>2003</v>
      </c>
      <c r="J526" t="str">
        <f>VLOOKUP(L526,Convert!D:G,4,0)</f>
        <v>2003Q1</v>
      </c>
      <c r="K526">
        <f>VLOOKUP(J526,GDP_Change!$E$9:$F$311,2,0)</f>
        <v>4.0999999999999996</v>
      </c>
      <c r="L526" s="1">
        <v>37662</v>
      </c>
      <c r="M526" s="9">
        <v>84.150001525878906</v>
      </c>
      <c r="N526" s="11">
        <f>VLOOKUP(J526,GDP!$E$9:$H$312,4,0)</f>
        <v>1.0188583723579336E-2</v>
      </c>
      <c r="O526">
        <f>VLOOKUP(J526,GDP!$E$9:$F$312,2,0)</f>
        <v>11174.1</v>
      </c>
      <c r="P526" s="12">
        <f>IFERROR(VLOOKUP(L526,'yield-curve-rates-1990-2021'!A:B,2,0),P525)</f>
        <v>1.17</v>
      </c>
      <c r="Q526" s="12">
        <f>IFERROR(IF(VLOOKUP(L526,'DX-Y.NYB'!A:E,5,0)="null",Q525,VLOOKUP(L526,'DX-Y.NYB'!A:E,5,0)),Q525)</f>
        <v>100.269997</v>
      </c>
      <c r="R526" s="12">
        <f>IFERROR(VLOOKUP(L526,UNRATE!A:B,2,0),R525)</f>
        <v>5.8</v>
      </c>
      <c r="S526" s="12">
        <f>IFERROR(VLOOKUP(L526,' All Em Total Nonfarm'!A:B,2,0),S525)</f>
        <v>130583</v>
      </c>
      <c r="T526" s="12">
        <f>IFERROR(VLOOKUP(L526,fredgraph!A:B,2,0),T525)</f>
        <v>1.4656100000000001</v>
      </c>
      <c r="U526" s="12">
        <f>IFERROR(VLOOKUP(L526,FEDFUNDS!A:B,2,0),U525)</f>
        <v>1.73</v>
      </c>
      <c r="V526" s="12"/>
      <c r="W526" s="12"/>
      <c r="X526" s="12"/>
    </row>
    <row r="527" spans="1:24" x14ac:dyDescent="0.25">
      <c r="A527" s="1" t="str">
        <f>TEXT(L527,"MM/DD/YYYY")</f>
        <v>02/17/2003</v>
      </c>
      <c r="B527" s="9">
        <v>84.529998779296804</v>
      </c>
      <c r="C527" s="9">
        <v>85.800003051757798</v>
      </c>
      <c r="D527" s="9">
        <v>83.459999084472599</v>
      </c>
      <c r="E527" s="9">
        <v>58.034698486328097</v>
      </c>
      <c r="F527" s="10">
        <v>161160600</v>
      </c>
      <c r="G527">
        <f>MONTH(L527)</f>
        <v>2</v>
      </c>
      <c r="H527">
        <f>DAY(L527)</f>
        <v>17</v>
      </c>
      <c r="I527">
        <f>YEAR(L527)</f>
        <v>2003</v>
      </c>
      <c r="J527" t="str">
        <f>VLOOKUP(L527,Convert!D:G,4,0)</f>
        <v>2003Q1</v>
      </c>
      <c r="K527">
        <f>VLOOKUP(J527,GDP_Change!$E$9:$F$311,2,0)</f>
        <v>4.0999999999999996</v>
      </c>
      <c r="L527" s="1">
        <v>37669</v>
      </c>
      <c r="M527" s="9">
        <v>85.180000305175696</v>
      </c>
      <c r="N527" s="11">
        <f>VLOOKUP(J527,GDP!$E$9:$H$312,4,0)</f>
        <v>1.0188583723579336E-2</v>
      </c>
      <c r="O527">
        <f>VLOOKUP(J527,GDP!$E$9:$F$312,2,0)</f>
        <v>11174.1</v>
      </c>
      <c r="P527" s="12">
        <f>IFERROR(VLOOKUP(L527,'yield-curve-rates-1990-2021'!A:B,2,0),P526)</f>
        <v>1.17</v>
      </c>
      <c r="Q527" s="12">
        <f>IFERROR(IF(VLOOKUP(L527,'DX-Y.NYB'!A:E,5,0)="null",Q526,VLOOKUP(L527,'DX-Y.NYB'!A:E,5,0)),Q526)</f>
        <v>100.269997</v>
      </c>
      <c r="R527" s="12">
        <f>IFERROR(VLOOKUP(L527,UNRATE!A:B,2,0),R526)</f>
        <v>5.8</v>
      </c>
      <c r="S527" s="12">
        <f>IFERROR(VLOOKUP(L527,' All Em Total Nonfarm'!A:B,2,0),S526)</f>
        <v>130583</v>
      </c>
      <c r="T527" s="12">
        <f>IFERROR(VLOOKUP(L527,fredgraph!A:B,2,0),T526)</f>
        <v>1.4656100000000001</v>
      </c>
      <c r="U527" s="12">
        <f>IFERROR(VLOOKUP(L527,FEDFUNDS!A:B,2,0),U526)</f>
        <v>1.73</v>
      </c>
      <c r="V527" s="12"/>
      <c r="W527" s="12"/>
      <c r="X527" s="12"/>
    </row>
    <row r="528" spans="1:24" x14ac:dyDescent="0.25">
      <c r="A528" s="1" t="str">
        <f>TEXT(L528,"MM/DD/YYYY")</f>
        <v>02/24/2003</v>
      </c>
      <c r="B528" s="9">
        <v>84.930000305175696</v>
      </c>
      <c r="C528" s="9">
        <v>85.230003356933594</v>
      </c>
      <c r="D528" s="9">
        <v>82.220001220703097</v>
      </c>
      <c r="E528" s="9">
        <v>57.843936920166001</v>
      </c>
      <c r="F528" s="10">
        <v>219979200</v>
      </c>
      <c r="G528">
        <f>MONTH(L528)</f>
        <v>2</v>
      </c>
      <c r="H528">
        <f>DAY(L528)</f>
        <v>24</v>
      </c>
      <c r="I528">
        <f>YEAR(L528)</f>
        <v>2003</v>
      </c>
      <c r="J528" t="str">
        <f>VLOOKUP(L528,Convert!D:G,4,0)</f>
        <v>2003Q1</v>
      </c>
      <c r="K528">
        <f>VLOOKUP(J528,GDP_Change!$E$9:$F$311,2,0)</f>
        <v>4.0999999999999996</v>
      </c>
      <c r="L528" s="1">
        <v>37676</v>
      </c>
      <c r="M528" s="9">
        <v>84.900001525878906</v>
      </c>
      <c r="N528" s="11">
        <f>VLOOKUP(J528,GDP!$E$9:$H$312,4,0)</f>
        <v>1.0188583723579336E-2</v>
      </c>
      <c r="O528">
        <f>VLOOKUP(J528,GDP!$E$9:$F$312,2,0)</f>
        <v>11174.1</v>
      </c>
      <c r="P528" s="12">
        <f>IFERROR(VLOOKUP(L528,'yield-curve-rates-1990-2021'!A:B,2,0),P527)</f>
        <v>1.21</v>
      </c>
      <c r="Q528" s="12">
        <f>IFERROR(IF(VLOOKUP(L528,'DX-Y.NYB'!A:E,5,0)="null",Q527,VLOOKUP(L528,'DX-Y.NYB'!A:E,5,0)),Q527)</f>
        <v>99.660004000000001</v>
      </c>
      <c r="R528" s="12">
        <f>IFERROR(VLOOKUP(L528,UNRATE!A:B,2,0),R527)</f>
        <v>5.8</v>
      </c>
      <c r="S528" s="12">
        <f>IFERROR(VLOOKUP(L528,' All Em Total Nonfarm'!A:B,2,0),S527)</f>
        <v>130583</v>
      </c>
      <c r="T528" s="12">
        <f>IFERROR(VLOOKUP(L528,fredgraph!A:B,2,0),T527)</f>
        <v>1.4656100000000001</v>
      </c>
      <c r="U528" s="12">
        <f>IFERROR(VLOOKUP(L528,FEDFUNDS!A:B,2,0),U527)</f>
        <v>1.73</v>
      </c>
      <c r="V528" s="12"/>
      <c r="W528" s="12"/>
      <c r="X528" s="12"/>
    </row>
    <row r="529" spans="1:24" x14ac:dyDescent="0.25">
      <c r="A529" s="1" t="str">
        <f>TEXT(L529,"MM/DD/YYYY")</f>
        <v>03/03/2003</v>
      </c>
      <c r="B529" s="9">
        <v>85.260002136230398</v>
      </c>
      <c r="C529" s="9">
        <v>85.779998779296804</v>
      </c>
      <c r="D529" s="9">
        <v>81.430000305175696</v>
      </c>
      <c r="E529" s="9">
        <v>56.767444610595703</v>
      </c>
      <c r="F529" s="10">
        <v>223094000</v>
      </c>
      <c r="G529">
        <f>MONTH(L529)</f>
        <v>3</v>
      </c>
      <c r="H529">
        <f>DAY(L529)</f>
        <v>3</v>
      </c>
      <c r="I529">
        <f>YEAR(L529)</f>
        <v>2003</v>
      </c>
      <c r="J529" t="str">
        <f>VLOOKUP(L529,Convert!D:G,4,0)</f>
        <v>2003Q1</v>
      </c>
      <c r="K529">
        <f>VLOOKUP(J529,GDP_Change!$E$9:$F$311,2,0)</f>
        <v>4.0999999999999996</v>
      </c>
      <c r="L529" s="1">
        <v>37683</v>
      </c>
      <c r="M529" s="9">
        <v>83.319999694824205</v>
      </c>
      <c r="N529" s="11">
        <f>VLOOKUP(J529,GDP!$E$9:$H$312,4,0)</f>
        <v>1.0188583723579336E-2</v>
      </c>
      <c r="O529">
        <f>VLOOKUP(J529,GDP!$E$9:$F$312,2,0)</f>
        <v>11174.1</v>
      </c>
      <c r="P529" s="12">
        <f>IFERROR(VLOOKUP(L529,'yield-curve-rates-1990-2021'!A:B,2,0),P528)</f>
        <v>1.2</v>
      </c>
      <c r="Q529" s="12">
        <f>IFERROR(IF(VLOOKUP(L529,'DX-Y.NYB'!A:E,5,0)="null",Q528,VLOOKUP(L529,'DX-Y.NYB'!A:E,5,0)),Q528)</f>
        <v>99.099997999999999</v>
      </c>
      <c r="R529" s="12">
        <f>IFERROR(VLOOKUP(L529,UNRATE!A:B,2,0),R528)</f>
        <v>5.8</v>
      </c>
      <c r="S529" s="12">
        <f>IFERROR(VLOOKUP(L529,' All Em Total Nonfarm'!A:B,2,0),S528)</f>
        <v>130583</v>
      </c>
      <c r="T529" s="12">
        <f>IFERROR(VLOOKUP(L529,fredgraph!A:B,2,0),T528)</f>
        <v>1.4656100000000001</v>
      </c>
      <c r="U529" s="12">
        <f>IFERROR(VLOOKUP(L529,FEDFUNDS!A:B,2,0),U528)</f>
        <v>1.73</v>
      </c>
      <c r="V529" s="12"/>
      <c r="W529" s="12"/>
      <c r="X529" s="12"/>
    </row>
    <row r="530" spans="1:24" x14ac:dyDescent="0.25">
      <c r="A530" s="1" t="str">
        <f>TEXT(L530,"MM/DD/YYYY")</f>
        <v>03/10/2003</v>
      </c>
      <c r="B530" s="9">
        <v>82.599998474121094</v>
      </c>
      <c r="C530" s="9">
        <v>84.769996643066406</v>
      </c>
      <c r="D530" s="9">
        <v>79.379997253417898</v>
      </c>
      <c r="E530" s="9">
        <v>57.3193359375</v>
      </c>
      <c r="F530" s="10">
        <v>287646200</v>
      </c>
      <c r="G530">
        <f>MONTH(L530)</f>
        <v>3</v>
      </c>
      <c r="H530">
        <f>DAY(L530)</f>
        <v>10</v>
      </c>
      <c r="I530">
        <f>YEAR(L530)</f>
        <v>2003</v>
      </c>
      <c r="J530" t="str">
        <f>VLOOKUP(L530,Convert!D:G,4,0)</f>
        <v>2003Q1</v>
      </c>
      <c r="K530">
        <f>VLOOKUP(J530,GDP_Change!$E$9:$F$311,2,0)</f>
        <v>4.0999999999999996</v>
      </c>
      <c r="L530" s="1">
        <v>37690</v>
      </c>
      <c r="M530" s="9">
        <v>84.129997253417898</v>
      </c>
      <c r="N530" s="11">
        <f>VLOOKUP(J530,GDP!$E$9:$H$312,4,0)</f>
        <v>1.0188583723579336E-2</v>
      </c>
      <c r="O530">
        <f>VLOOKUP(J530,GDP!$E$9:$F$312,2,0)</f>
        <v>11174.1</v>
      </c>
      <c r="P530" s="12">
        <f>IFERROR(VLOOKUP(L530,'yield-curve-rates-1990-2021'!A:B,2,0),P529)</f>
        <v>1.1299999999999999</v>
      </c>
      <c r="Q530" s="12">
        <f>IFERROR(IF(VLOOKUP(L530,'DX-Y.NYB'!A:E,5,0)="null",Q529,VLOOKUP(L530,'DX-Y.NYB'!A:E,5,0)),Q529)</f>
        <v>97.849997999999999</v>
      </c>
      <c r="R530" s="12">
        <f>IFERROR(VLOOKUP(L530,UNRATE!A:B,2,0),R529)</f>
        <v>5.8</v>
      </c>
      <c r="S530" s="12">
        <f>IFERROR(VLOOKUP(L530,' All Em Total Nonfarm'!A:B,2,0),S529)</f>
        <v>130583</v>
      </c>
      <c r="T530" s="12">
        <f>IFERROR(VLOOKUP(L530,fredgraph!A:B,2,0),T529)</f>
        <v>1.4656100000000001</v>
      </c>
      <c r="U530" s="12">
        <f>IFERROR(VLOOKUP(L530,FEDFUNDS!A:B,2,0),U529)</f>
        <v>1.73</v>
      </c>
      <c r="V530" s="12"/>
      <c r="W530" s="12"/>
      <c r="X530" s="12"/>
    </row>
    <row r="531" spans="1:24" x14ac:dyDescent="0.25">
      <c r="A531" s="1" t="str">
        <f>TEXT(L531,"MM/DD/YYYY")</f>
        <v>03/17/2003</v>
      </c>
      <c r="B531" s="9">
        <v>83.459999084472599</v>
      </c>
      <c r="C531" s="9">
        <v>89.879997253417898</v>
      </c>
      <c r="D531" s="9">
        <v>83.220001220703097</v>
      </c>
      <c r="E531" s="9">
        <v>61.093814849853501</v>
      </c>
      <c r="F531" s="10">
        <v>327127500</v>
      </c>
      <c r="G531">
        <f>MONTH(L531)</f>
        <v>3</v>
      </c>
      <c r="H531">
        <f>DAY(L531)</f>
        <v>17</v>
      </c>
      <c r="I531">
        <f>YEAR(L531)</f>
        <v>2003</v>
      </c>
      <c r="J531" t="str">
        <f>VLOOKUP(L531,Convert!D:G,4,0)</f>
        <v>2003Q1</v>
      </c>
      <c r="K531">
        <f>VLOOKUP(J531,GDP_Change!$E$9:$F$311,2,0)</f>
        <v>4.0999999999999996</v>
      </c>
      <c r="L531" s="1">
        <v>37697</v>
      </c>
      <c r="M531" s="9">
        <v>89.669998168945298</v>
      </c>
      <c r="N531" s="11">
        <f>VLOOKUP(J531,GDP!$E$9:$H$312,4,0)</f>
        <v>1.0188583723579336E-2</v>
      </c>
      <c r="O531">
        <f>VLOOKUP(J531,GDP!$E$9:$F$312,2,0)</f>
        <v>11174.1</v>
      </c>
      <c r="P531" s="12">
        <f>IFERROR(VLOOKUP(L531,'yield-curve-rates-1990-2021'!A:B,2,0),P530)</f>
        <v>1.1599999999999999</v>
      </c>
      <c r="Q531" s="12">
        <f>IFERROR(IF(VLOOKUP(L531,'DX-Y.NYB'!A:E,5,0)="null",Q530,VLOOKUP(L531,'DX-Y.NYB'!A:E,5,0)),Q530)</f>
        <v>100.739998</v>
      </c>
      <c r="R531" s="12">
        <f>IFERROR(VLOOKUP(L531,UNRATE!A:B,2,0),R530)</f>
        <v>5.8</v>
      </c>
      <c r="S531" s="12">
        <f>IFERROR(VLOOKUP(L531,' All Em Total Nonfarm'!A:B,2,0),S530)</f>
        <v>130583</v>
      </c>
      <c r="T531" s="12">
        <f>IFERROR(VLOOKUP(L531,fredgraph!A:B,2,0),T530)</f>
        <v>1.4656100000000001</v>
      </c>
      <c r="U531" s="12">
        <f>IFERROR(VLOOKUP(L531,FEDFUNDS!A:B,2,0),U530)</f>
        <v>1.73</v>
      </c>
      <c r="V531" s="12"/>
      <c r="W531" s="12"/>
      <c r="X531" s="12"/>
    </row>
    <row r="532" spans="1:24" x14ac:dyDescent="0.25">
      <c r="A532" s="1" t="str">
        <f>TEXT(L532,"MM/DD/YYYY")</f>
        <v>03/24/2003</v>
      </c>
      <c r="B532" s="9">
        <v>88.019996643066406</v>
      </c>
      <c r="C532" s="9">
        <v>88.260002136230398</v>
      </c>
      <c r="D532" s="9">
        <v>85.989997863769503</v>
      </c>
      <c r="E532" s="9">
        <v>59.315330505371001</v>
      </c>
      <c r="F532" s="10">
        <v>257883000</v>
      </c>
      <c r="G532">
        <f>MONTH(L532)</f>
        <v>3</v>
      </c>
      <c r="H532">
        <f>DAY(L532)</f>
        <v>24</v>
      </c>
      <c r="I532">
        <f>YEAR(L532)</f>
        <v>2003</v>
      </c>
      <c r="J532" t="str">
        <f>VLOOKUP(L532,Convert!D:G,4,0)</f>
        <v>2003Q1</v>
      </c>
      <c r="K532">
        <f>VLOOKUP(J532,GDP_Change!$E$9:$F$311,2,0)</f>
        <v>4.0999999999999996</v>
      </c>
      <c r="L532" s="1">
        <v>37704</v>
      </c>
      <c r="M532" s="9">
        <v>86.709999084472599</v>
      </c>
      <c r="N532" s="11">
        <f>VLOOKUP(J532,GDP!$E$9:$H$312,4,0)</f>
        <v>1.0188583723579336E-2</v>
      </c>
      <c r="O532">
        <f>VLOOKUP(J532,GDP!$E$9:$F$312,2,0)</f>
        <v>11174.1</v>
      </c>
      <c r="P532" s="12">
        <f>IFERROR(VLOOKUP(L532,'yield-curve-rates-1990-2021'!A:B,2,0),P531)</f>
        <v>1.18</v>
      </c>
      <c r="Q532" s="12">
        <f>IFERROR(IF(VLOOKUP(L532,'DX-Y.NYB'!A:E,5,0)="null",Q531,VLOOKUP(L532,'DX-Y.NYB'!A:E,5,0)),Q531)</f>
        <v>100.980003</v>
      </c>
      <c r="R532" s="12">
        <f>IFERROR(VLOOKUP(L532,UNRATE!A:B,2,0),R531)</f>
        <v>5.8</v>
      </c>
      <c r="S532" s="12">
        <f>IFERROR(VLOOKUP(L532,' All Em Total Nonfarm'!A:B,2,0),S531)</f>
        <v>130583</v>
      </c>
      <c r="T532" s="12">
        <f>IFERROR(VLOOKUP(L532,fredgraph!A:B,2,0),T531)</f>
        <v>1.4656100000000001</v>
      </c>
      <c r="U532" s="12">
        <f>IFERROR(VLOOKUP(L532,FEDFUNDS!A:B,2,0),U531)</f>
        <v>1.73</v>
      </c>
      <c r="V532" s="12"/>
      <c r="W532" s="12"/>
      <c r="X532" s="12"/>
    </row>
    <row r="533" spans="1:24" x14ac:dyDescent="0.25">
      <c r="A533" s="1" t="str">
        <f>TEXT(L533,"MM/DD/YYYY")</f>
        <v>03/31/2003</v>
      </c>
      <c r="B533" s="9">
        <v>85.349998474121094</v>
      </c>
      <c r="C533" s="9">
        <v>88.989997863769503</v>
      </c>
      <c r="D533" s="9">
        <v>84.400001525878906</v>
      </c>
      <c r="E533" s="9">
        <v>60.348293304443303</v>
      </c>
      <c r="F533" s="10">
        <v>250130300</v>
      </c>
      <c r="G533">
        <f>MONTH(L533)</f>
        <v>3</v>
      </c>
      <c r="H533">
        <f>DAY(L533)</f>
        <v>31</v>
      </c>
      <c r="I533">
        <f>YEAR(L533)</f>
        <v>2003</v>
      </c>
      <c r="J533" t="str">
        <f>VLOOKUP(L533,Convert!D:G,4,0)</f>
        <v>2003Q1</v>
      </c>
      <c r="K533">
        <f>VLOOKUP(J533,GDP_Change!$E$9:$F$311,2,0)</f>
        <v>4.0999999999999996</v>
      </c>
      <c r="L533" s="1">
        <v>37711</v>
      </c>
      <c r="M533" s="9">
        <v>88.220001220703097</v>
      </c>
      <c r="N533" s="11">
        <f>VLOOKUP(J533,GDP!$E$9:$H$312,4,0)</f>
        <v>1.0188583723579336E-2</v>
      </c>
      <c r="O533">
        <f>VLOOKUP(J533,GDP!$E$9:$F$312,2,0)</f>
        <v>11174.1</v>
      </c>
      <c r="P533" s="12">
        <f>IFERROR(VLOOKUP(L533,'yield-curve-rates-1990-2021'!A:B,2,0),P532)</f>
        <v>1.1599999999999999</v>
      </c>
      <c r="Q533" s="12">
        <f>IFERROR(IF(VLOOKUP(L533,'DX-Y.NYB'!A:E,5,0)="null",Q532,VLOOKUP(L533,'DX-Y.NYB'!A:E,5,0)),Q532)</f>
        <v>99.059997999999993</v>
      </c>
      <c r="R533" s="12">
        <f>IFERROR(VLOOKUP(L533,UNRATE!A:B,2,0),R532)</f>
        <v>5.8</v>
      </c>
      <c r="S533" s="12">
        <f>IFERROR(VLOOKUP(L533,' All Em Total Nonfarm'!A:B,2,0),S532)</f>
        <v>130583</v>
      </c>
      <c r="T533" s="12">
        <f>IFERROR(VLOOKUP(L533,fredgraph!A:B,2,0),T532)</f>
        <v>1.4656100000000001</v>
      </c>
      <c r="U533" s="12">
        <f>IFERROR(VLOOKUP(L533,FEDFUNDS!A:B,2,0),U532)</f>
        <v>1.73</v>
      </c>
      <c r="V533" s="12"/>
      <c r="W533" s="12"/>
      <c r="X533" s="12"/>
    </row>
    <row r="534" spans="1:24" x14ac:dyDescent="0.25">
      <c r="A534" s="1" t="str">
        <f>TEXT(L534,"MM/DD/YYYY")</f>
        <v>04/07/2003</v>
      </c>
      <c r="B534" s="9">
        <v>90.339996337890597</v>
      </c>
      <c r="C534" s="9">
        <v>90.849998474121094</v>
      </c>
      <c r="D534" s="9">
        <v>85.709999084472599</v>
      </c>
      <c r="E534" s="9">
        <v>59.616310119628899</v>
      </c>
      <c r="F534" s="10">
        <v>254678700</v>
      </c>
      <c r="G534">
        <f>MONTH(L534)</f>
        <v>4</v>
      </c>
      <c r="H534">
        <f>DAY(L534)</f>
        <v>7</v>
      </c>
      <c r="I534">
        <f>YEAR(L534)</f>
        <v>2003</v>
      </c>
      <c r="J534" t="str">
        <f>VLOOKUP(L534,Convert!D:G,4,0)</f>
        <v>2003Q2</v>
      </c>
      <c r="K534">
        <f>VLOOKUP(J534,GDP_Change!$E$9:$F$311,2,0)</f>
        <v>5.0999999999999996</v>
      </c>
      <c r="L534" s="1">
        <v>37718</v>
      </c>
      <c r="M534" s="9">
        <v>87.150001525878906</v>
      </c>
      <c r="N534" s="11">
        <f>VLOOKUP(J534,GDP!$E$9:$H$312,4,0)</f>
        <v>1.2412632784743138E-2</v>
      </c>
      <c r="O534">
        <f>VLOOKUP(J534,GDP!$E$9:$F$312,2,0)</f>
        <v>11312.8</v>
      </c>
      <c r="P534" s="12">
        <f>IFERROR(VLOOKUP(L534,'yield-curve-rates-1990-2021'!A:B,2,0),P533)</f>
        <v>1.19</v>
      </c>
      <c r="Q534" s="12">
        <f>IFERROR(IF(VLOOKUP(L534,'DX-Y.NYB'!A:E,5,0)="null",Q533,VLOOKUP(L534,'DX-Y.NYB'!A:E,5,0)),Q533)</f>
        <v>101.040001</v>
      </c>
      <c r="R534" s="12">
        <f>IFERROR(VLOOKUP(L534,UNRATE!A:B,2,0),R533)</f>
        <v>5.8</v>
      </c>
      <c r="S534" s="12">
        <f>IFERROR(VLOOKUP(L534,' All Em Total Nonfarm'!A:B,2,0),S533)</f>
        <v>130583</v>
      </c>
      <c r="T534" s="12">
        <f>IFERROR(VLOOKUP(L534,fredgraph!A:B,2,0),T533)</f>
        <v>1.4656100000000001</v>
      </c>
      <c r="U534" s="12">
        <f>IFERROR(VLOOKUP(L534,FEDFUNDS!A:B,2,0),U533)</f>
        <v>1.73</v>
      </c>
      <c r="V534" s="12"/>
      <c r="W534" s="12"/>
      <c r="X534" s="12"/>
    </row>
    <row r="535" spans="1:24" x14ac:dyDescent="0.25">
      <c r="A535" s="1" t="str">
        <f>TEXT(L535,"MM/DD/YYYY")</f>
        <v>04/14/2003</v>
      </c>
      <c r="B535" s="9">
        <v>87.470001220703097</v>
      </c>
      <c r="C535" s="9">
        <v>90.059997558593693</v>
      </c>
      <c r="D535" s="9">
        <v>87</v>
      </c>
      <c r="E535" s="9">
        <v>61.2649116516113</v>
      </c>
      <c r="F535" s="10">
        <v>175612600</v>
      </c>
      <c r="G535">
        <f>MONTH(L535)</f>
        <v>4</v>
      </c>
      <c r="H535">
        <f>DAY(L535)</f>
        <v>14</v>
      </c>
      <c r="I535">
        <f>YEAR(L535)</f>
        <v>2003</v>
      </c>
      <c r="J535" t="str">
        <f>VLOOKUP(L535,Convert!D:G,4,0)</f>
        <v>2003Q2</v>
      </c>
      <c r="K535">
        <f>VLOOKUP(J535,GDP_Change!$E$9:$F$311,2,0)</f>
        <v>5.0999999999999996</v>
      </c>
      <c r="L535" s="1">
        <v>37725</v>
      </c>
      <c r="M535" s="9">
        <v>89.559997558593693</v>
      </c>
      <c r="N535" s="11">
        <f>VLOOKUP(J535,GDP!$E$9:$H$312,4,0)</f>
        <v>1.2412632784743138E-2</v>
      </c>
      <c r="O535">
        <f>VLOOKUP(J535,GDP!$E$9:$F$312,2,0)</f>
        <v>11312.8</v>
      </c>
      <c r="P535" s="12">
        <f>IFERROR(VLOOKUP(L535,'yield-curve-rates-1990-2021'!A:B,2,0),P534)</f>
        <v>1.19</v>
      </c>
      <c r="Q535" s="12">
        <f>IFERROR(IF(VLOOKUP(L535,'DX-Y.NYB'!A:E,5,0)="null",Q534,VLOOKUP(L535,'DX-Y.NYB'!A:E,5,0)),Q534)</f>
        <v>99.959998999999996</v>
      </c>
      <c r="R535" s="12">
        <f>IFERROR(VLOOKUP(L535,UNRATE!A:B,2,0),R534)</f>
        <v>5.8</v>
      </c>
      <c r="S535" s="12">
        <f>IFERROR(VLOOKUP(L535,' All Em Total Nonfarm'!A:B,2,0),S534)</f>
        <v>130583</v>
      </c>
      <c r="T535" s="12">
        <f>IFERROR(VLOOKUP(L535,fredgraph!A:B,2,0),T534)</f>
        <v>1.4656100000000001</v>
      </c>
      <c r="U535" s="12">
        <f>IFERROR(VLOOKUP(L535,FEDFUNDS!A:B,2,0),U534)</f>
        <v>1.73</v>
      </c>
      <c r="V535" s="12"/>
      <c r="W535" s="12"/>
      <c r="X535" s="12"/>
    </row>
    <row r="536" spans="1:24" x14ac:dyDescent="0.25">
      <c r="A536" s="1" t="str">
        <f>TEXT(L536,"MM/DD/YYYY")</f>
        <v>04/21/2003</v>
      </c>
      <c r="B536" s="9">
        <v>89.860000610351506</v>
      </c>
      <c r="C536" s="9">
        <v>92.349998474121094</v>
      </c>
      <c r="D536" s="9">
        <v>88.889999389648395</v>
      </c>
      <c r="E536" s="9">
        <v>61.723236083984297</v>
      </c>
      <c r="F536" s="10">
        <v>229653000</v>
      </c>
      <c r="G536">
        <f>MONTH(L536)</f>
        <v>4</v>
      </c>
      <c r="H536">
        <f>DAY(L536)</f>
        <v>21</v>
      </c>
      <c r="I536">
        <f>YEAR(L536)</f>
        <v>2003</v>
      </c>
      <c r="J536" t="str">
        <f>VLOOKUP(L536,Convert!D:G,4,0)</f>
        <v>2003Q2</v>
      </c>
      <c r="K536">
        <f>VLOOKUP(J536,GDP_Change!$E$9:$F$311,2,0)</f>
        <v>5.0999999999999996</v>
      </c>
      <c r="L536" s="1">
        <v>37732</v>
      </c>
      <c r="M536" s="9">
        <v>90.230003356933594</v>
      </c>
      <c r="N536" s="11">
        <f>VLOOKUP(J536,GDP!$E$9:$H$312,4,0)</f>
        <v>1.2412632784743138E-2</v>
      </c>
      <c r="O536">
        <f>VLOOKUP(J536,GDP!$E$9:$F$312,2,0)</f>
        <v>11312.8</v>
      </c>
      <c r="P536" s="12">
        <f>IFERROR(VLOOKUP(L536,'yield-curve-rates-1990-2021'!A:B,2,0),P535)</f>
        <v>1.1399999999999999</v>
      </c>
      <c r="Q536" s="12">
        <f>IFERROR(IF(VLOOKUP(L536,'DX-Y.NYB'!A:E,5,0)="null",Q535,VLOOKUP(L536,'DX-Y.NYB'!A:E,5,0)),Q535)</f>
        <v>99.589995999999999</v>
      </c>
      <c r="R536" s="12">
        <f>IFERROR(VLOOKUP(L536,UNRATE!A:B,2,0),R535)</f>
        <v>5.8</v>
      </c>
      <c r="S536" s="12">
        <f>IFERROR(VLOOKUP(L536,' All Em Total Nonfarm'!A:B,2,0),S535)</f>
        <v>130583</v>
      </c>
      <c r="T536" s="12">
        <f>IFERROR(VLOOKUP(L536,fredgraph!A:B,2,0),T535)</f>
        <v>1.4656100000000001</v>
      </c>
      <c r="U536" s="12">
        <f>IFERROR(VLOOKUP(L536,FEDFUNDS!A:B,2,0),U535)</f>
        <v>1.73</v>
      </c>
      <c r="V536" s="12"/>
      <c r="W536" s="12"/>
      <c r="X536" s="12"/>
    </row>
    <row r="537" spans="1:24" x14ac:dyDescent="0.25">
      <c r="A537" s="1" t="str">
        <f>TEXT(L537,"MM/DD/YYYY")</f>
        <v>04/28/2003</v>
      </c>
      <c r="B537" s="9">
        <v>90.440002441406193</v>
      </c>
      <c r="C537" s="9">
        <v>93.470001220703097</v>
      </c>
      <c r="D537" s="9">
        <v>90.300003051757798</v>
      </c>
      <c r="E537" s="9">
        <v>63.761753082275298</v>
      </c>
      <c r="F537" s="10">
        <v>247601000</v>
      </c>
      <c r="G537">
        <f>MONTH(L537)</f>
        <v>4</v>
      </c>
      <c r="H537">
        <f>DAY(L537)</f>
        <v>28</v>
      </c>
      <c r="I537">
        <f>YEAR(L537)</f>
        <v>2003</v>
      </c>
      <c r="J537" t="str">
        <f>VLOOKUP(L537,Convert!D:G,4,0)</f>
        <v>2003Q2</v>
      </c>
      <c r="K537">
        <f>VLOOKUP(J537,GDP_Change!$E$9:$F$311,2,0)</f>
        <v>5.0999999999999996</v>
      </c>
      <c r="L537" s="1">
        <v>37739</v>
      </c>
      <c r="M537" s="9">
        <v>93.209999084472599</v>
      </c>
      <c r="N537" s="11">
        <f>VLOOKUP(J537,GDP!$E$9:$H$312,4,0)</f>
        <v>1.2412632784743138E-2</v>
      </c>
      <c r="O537">
        <f>VLOOKUP(J537,GDP!$E$9:$F$312,2,0)</f>
        <v>11312.8</v>
      </c>
      <c r="P537" s="12">
        <f>IFERROR(VLOOKUP(L537,'yield-curve-rates-1990-2021'!A:B,2,0),P536)</f>
        <v>1.1299999999999999</v>
      </c>
      <c r="Q537" s="12">
        <f>IFERROR(IF(VLOOKUP(L537,'DX-Y.NYB'!A:E,5,0)="null",Q536,VLOOKUP(L537,'DX-Y.NYB'!A:E,5,0)),Q536)</f>
        <v>98.669998000000007</v>
      </c>
      <c r="R537" s="12">
        <f>IFERROR(VLOOKUP(L537,UNRATE!A:B,2,0),R536)</f>
        <v>5.8</v>
      </c>
      <c r="S537" s="12">
        <f>IFERROR(VLOOKUP(L537,' All Em Total Nonfarm'!A:B,2,0),S536)</f>
        <v>130583</v>
      </c>
      <c r="T537" s="12">
        <f>IFERROR(VLOOKUP(L537,fredgraph!A:B,2,0),T536)</f>
        <v>1.4656100000000001</v>
      </c>
      <c r="U537" s="12">
        <f>IFERROR(VLOOKUP(L537,FEDFUNDS!A:B,2,0),U536)</f>
        <v>1.73</v>
      </c>
      <c r="V537" s="12"/>
      <c r="W537" s="12"/>
      <c r="X537" s="12"/>
    </row>
    <row r="538" spans="1:24" x14ac:dyDescent="0.25">
      <c r="A538" s="1" t="str">
        <f>TEXT(L538,"MM/DD/YYYY")</f>
        <v>05/05/2003</v>
      </c>
      <c r="B538" s="9">
        <v>93.470001220703097</v>
      </c>
      <c r="C538" s="9">
        <v>94.379997253417898</v>
      </c>
      <c r="D538" s="9">
        <v>92.279998779296804</v>
      </c>
      <c r="E538" s="9">
        <v>64.117462158203097</v>
      </c>
      <c r="F538" s="10">
        <v>195430700</v>
      </c>
      <c r="G538">
        <f>MONTH(L538)</f>
        <v>5</v>
      </c>
      <c r="H538">
        <f>DAY(L538)</f>
        <v>5</v>
      </c>
      <c r="I538">
        <f>YEAR(L538)</f>
        <v>2003</v>
      </c>
      <c r="J538" t="str">
        <f>VLOOKUP(L538,Convert!D:G,4,0)</f>
        <v>2003Q2</v>
      </c>
      <c r="K538">
        <f>VLOOKUP(J538,GDP_Change!$E$9:$F$311,2,0)</f>
        <v>5.0999999999999996</v>
      </c>
      <c r="L538" s="1">
        <v>37746</v>
      </c>
      <c r="M538" s="9">
        <v>93.730003356933594</v>
      </c>
      <c r="N538" s="11">
        <f>VLOOKUP(J538,GDP!$E$9:$H$312,4,0)</f>
        <v>1.2412632784743138E-2</v>
      </c>
      <c r="O538">
        <f>VLOOKUP(J538,GDP!$E$9:$F$312,2,0)</f>
        <v>11312.8</v>
      </c>
      <c r="P538" s="12">
        <f>IFERROR(VLOOKUP(L538,'yield-curve-rates-1990-2021'!A:B,2,0),P537)</f>
        <v>1.08</v>
      </c>
      <c r="Q538" s="12">
        <f>IFERROR(IF(VLOOKUP(L538,'DX-Y.NYB'!A:E,5,0)="null",Q537,VLOOKUP(L538,'DX-Y.NYB'!A:E,5,0)),Q537)</f>
        <v>96.370002999999997</v>
      </c>
      <c r="R538" s="12">
        <f>IFERROR(VLOOKUP(L538,UNRATE!A:B,2,0),R537)</f>
        <v>5.8</v>
      </c>
      <c r="S538" s="12">
        <f>IFERROR(VLOOKUP(L538,' All Em Total Nonfarm'!A:B,2,0),S537)</f>
        <v>130583</v>
      </c>
      <c r="T538" s="12">
        <f>IFERROR(VLOOKUP(L538,fredgraph!A:B,2,0),T537)</f>
        <v>1.4656100000000001</v>
      </c>
      <c r="U538" s="12">
        <f>IFERROR(VLOOKUP(L538,FEDFUNDS!A:B,2,0),U537)</f>
        <v>1.73</v>
      </c>
      <c r="V538" s="12"/>
      <c r="W538" s="12"/>
      <c r="X538" s="12"/>
    </row>
    <row r="539" spans="1:24" x14ac:dyDescent="0.25">
      <c r="A539" s="1" t="str">
        <f>TEXT(L539,"MM/DD/YYYY")</f>
        <v>05/12/2003</v>
      </c>
      <c r="B539" s="9">
        <v>93.5</v>
      </c>
      <c r="C539" s="9">
        <v>95.449996948242102</v>
      </c>
      <c r="D539" s="9">
        <v>93.279998779296804</v>
      </c>
      <c r="E539" s="9">
        <v>64.8973388671875</v>
      </c>
      <c r="F539" s="10">
        <v>189895200</v>
      </c>
      <c r="G539">
        <f>MONTH(L539)</f>
        <v>5</v>
      </c>
      <c r="H539">
        <f>DAY(L539)</f>
        <v>12</v>
      </c>
      <c r="I539">
        <f>YEAR(L539)</f>
        <v>2003</v>
      </c>
      <c r="J539" t="str">
        <f>VLOOKUP(L539,Convert!D:G,4,0)</f>
        <v>2003Q2</v>
      </c>
      <c r="K539">
        <f>VLOOKUP(J539,GDP_Change!$E$9:$F$311,2,0)</f>
        <v>5.0999999999999996</v>
      </c>
      <c r="L539" s="1">
        <v>37753</v>
      </c>
      <c r="M539" s="9">
        <v>94.870002746582003</v>
      </c>
      <c r="N539" s="11">
        <f>VLOOKUP(J539,GDP!$E$9:$H$312,4,0)</f>
        <v>1.2412632784743138E-2</v>
      </c>
      <c r="O539">
        <f>VLOOKUP(J539,GDP!$E$9:$F$312,2,0)</f>
        <v>11312.8</v>
      </c>
      <c r="P539" s="12">
        <f>IFERROR(VLOOKUP(L539,'yield-curve-rates-1990-2021'!A:B,2,0),P538)</f>
        <v>1.07</v>
      </c>
      <c r="Q539" s="12">
        <f>IFERROR(IF(VLOOKUP(L539,'DX-Y.NYB'!A:E,5,0)="null",Q538,VLOOKUP(L539,'DX-Y.NYB'!A:E,5,0)),Q538)</f>
        <v>94.550003000000004</v>
      </c>
      <c r="R539" s="12">
        <f>IFERROR(VLOOKUP(L539,UNRATE!A:B,2,0),R538)</f>
        <v>5.8</v>
      </c>
      <c r="S539" s="12">
        <f>IFERROR(VLOOKUP(L539,' All Em Total Nonfarm'!A:B,2,0),S538)</f>
        <v>130583</v>
      </c>
      <c r="T539" s="12">
        <f>IFERROR(VLOOKUP(L539,fredgraph!A:B,2,0),T538)</f>
        <v>1.4656100000000001</v>
      </c>
      <c r="U539" s="12">
        <f>IFERROR(VLOOKUP(L539,FEDFUNDS!A:B,2,0),U538)</f>
        <v>1.73</v>
      </c>
      <c r="V539" s="12"/>
      <c r="W539" s="12"/>
      <c r="X539" s="12"/>
    </row>
    <row r="540" spans="1:24" x14ac:dyDescent="0.25">
      <c r="A540" s="1" t="str">
        <f>TEXT(L540,"MM/DD/YYYY")</f>
        <v>05/19/2003</v>
      </c>
      <c r="B540" s="9">
        <v>94.150001525878906</v>
      </c>
      <c r="C540" s="9">
        <v>94.419998168945298</v>
      </c>
      <c r="D540" s="9">
        <v>91.589996337890597</v>
      </c>
      <c r="E540" s="9">
        <v>64.138008117675696</v>
      </c>
      <c r="F540" s="10">
        <v>210922100</v>
      </c>
      <c r="G540">
        <f>MONTH(L540)</f>
        <v>5</v>
      </c>
      <c r="H540">
        <f>DAY(L540)</f>
        <v>19</v>
      </c>
      <c r="I540">
        <f>YEAR(L540)</f>
        <v>2003</v>
      </c>
      <c r="J540" t="str">
        <f>VLOOKUP(L540,Convert!D:G,4,0)</f>
        <v>2003Q2</v>
      </c>
      <c r="K540">
        <f>VLOOKUP(J540,GDP_Change!$E$9:$F$311,2,0)</f>
        <v>5.0999999999999996</v>
      </c>
      <c r="L540" s="1">
        <v>37760</v>
      </c>
      <c r="M540" s="9">
        <v>93.760002136230398</v>
      </c>
      <c r="N540" s="11">
        <f>VLOOKUP(J540,GDP!$E$9:$H$312,4,0)</f>
        <v>1.2412632784743138E-2</v>
      </c>
      <c r="O540">
        <f>VLOOKUP(J540,GDP!$E$9:$F$312,2,0)</f>
        <v>11312.8</v>
      </c>
      <c r="P540" s="12">
        <f>IFERROR(VLOOKUP(L540,'yield-curve-rates-1990-2021'!A:B,2,0),P539)</f>
        <v>1.01</v>
      </c>
      <c r="Q540" s="12">
        <f>IFERROR(IF(VLOOKUP(L540,'DX-Y.NYB'!A:E,5,0)="null",Q539,VLOOKUP(L540,'DX-Y.NYB'!A:E,5,0)),Q539)</f>
        <v>93.779999000000004</v>
      </c>
      <c r="R540" s="12">
        <f>IFERROR(VLOOKUP(L540,UNRATE!A:B,2,0),R539)</f>
        <v>5.8</v>
      </c>
      <c r="S540" s="12">
        <f>IFERROR(VLOOKUP(L540,' All Em Total Nonfarm'!A:B,2,0),S539)</f>
        <v>130583</v>
      </c>
      <c r="T540" s="12">
        <f>IFERROR(VLOOKUP(L540,fredgraph!A:B,2,0),T539)</f>
        <v>1.4656100000000001</v>
      </c>
      <c r="U540" s="12">
        <f>IFERROR(VLOOKUP(L540,FEDFUNDS!A:B,2,0),U539)</f>
        <v>1.73</v>
      </c>
      <c r="V540" s="12"/>
      <c r="W540" s="12"/>
      <c r="X540" s="12"/>
    </row>
    <row r="541" spans="1:24" x14ac:dyDescent="0.25">
      <c r="A541" s="1" t="str">
        <f>TEXT(L541,"MM/DD/YYYY")</f>
        <v>05/26/2003</v>
      </c>
      <c r="B541" s="9">
        <v>93.300003051757798</v>
      </c>
      <c r="C541" s="9">
        <v>97.089996337890597</v>
      </c>
      <c r="D541" s="9">
        <v>93.069999694824205</v>
      </c>
      <c r="E541" s="9">
        <v>66.320152282714801</v>
      </c>
      <c r="F541" s="10">
        <v>184820000</v>
      </c>
      <c r="G541">
        <f>MONTH(L541)</f>
        <v>5</v>
      </c>
      <c r="H541">
        <f>DAY(L541)</f>
        <v>26</v>
      </c>
      <c r="I541">
        <f>YEAR(L541)</f>
        <v>2003</v>
      </c>
      <c r="J541" t="str">
        <f>VLOOKUP(L541,Convert!D:G,4,0)</f>
        <v>2003Q2</v>
      </c>
      <c r="K541">
        <f>VLOOKUP(J541,GDP_Change!$E$9:$F$311,2,0)</f>
        <v>5.0999999999999996</v>
      </c>
      <c r="L541" s="1">
        <v>37767</v>
      </c>
      <c r="M541" s="9">
        <v>96.949996948242102</v>
      </c>
      <c r="N541" s="11">
        <f>VLOOKUP(J541,GDP!$E$9:$H$312,4,0)</f>
        <v>1.2412632784743138E-2</v>
      </c>
      <c r="O541">
        <f>VLOOKUP(J541,GDP!$E$9:$F$312,2,0)</f>
        <v>11312.8</v>
      </c>
      <c r="P541" s="12">
        <f>IFERROR(VLOOKUP(L541,'yield-curve-rates-1990-2021'!A:B,2,0),P540)</f>
        <v>1.01</v>
      </c>
      <c r="Q541" s="12">
        <f>IFERROR(IF(VLOOKUP(L541,'DX-Y.NYB'!A:E,5,0)="null",Q540,VLOOKUP(L541,'DX-Y.NYB'!A:E,5,0)),Q540)</f>
        <v>93.779999000000004</v>
      </c>
      <c r="R541" s="12">
        <f>IFERROR(VLOOKUP(L541,UNRATE!A:B,2,0),R540)</f>
        <v>5.8</v>
      </c>
      <c r="S541" s="12">
        <f>IFERROR(VLOOKUP(L541,' All Em Total Nonfarm'!A:B,2,0),S540)</f>
        <v>130583</v>
      </c>
      <c r="T541" s="12">
        <f>IFERROR(VLOOKUP(L541,fredgraph!A:B,2,0),T540)</f>
        <v>1.4656100000000001</v>
      </c>
      <c r="U541" s="12">
        <f>IFERROR(VLOOKUP(L541,FEDFUNDS!A:B,2,0),U540)</f>
        <v>1.73</v>
      </c>
      <c r="V541" s="12"/>
      <c r="W541" s="12"/>
      <c r="X541" s="12"/>
    </row>
    <row r="542" spans="1:24" x14ac:dyDescent="0.25">
      <c r="A542" s="1" t="str">
        <f>TEXT(L542,"MM/DD/YYYY")</f>
        <v>06/02/2003</v>
      </c>
      <c r="B542" s="9">
        <v>97.529998779296804</v>
      </c>
      <c r="C542" s="9">
        <v>101.400001525878</v>
      </c>
      <c r="D542" s="9">
        <v>96.669998168945298</v>
      </c>
      <c r="E542" s="9">
        <v>67.900352478027301</v>
      </c>
      <c r="F542" s="10">
        <v>244539900</v>
      </c>
      <c r="G542">
        <f>MONTH(L542)</f>
        <v>6</v>
      </c>
      <c r="H542">
        <f>DAY(L542)</f>
        <v>2</v>
      </c>
      <c r="I542">
        <f>YEAR(L542)</f>
        <v>2003</v>
      </c>
      <c r="J542" t="str">
        <f>VLOOKUP(L542,Convert!D:G,4,0)</f>
        <v>2003Q2</v>
      </c>
      <c r="K542">
        <f>VLOOKUP(J542,GDP_Change!$E$9:$F$311,2,0)</f>
        <v>5.0999999999999996</v>
      </c>
      <c r="L542" s="1">
        <v>37774</v>
      </c>
      <c r="M542" s="9">
        <v>99.260002136230398</v>
      </c>
      <c r="N542" s="11">
        <f>VLOOKUP(J542,GDP!$E$9:$H$312,4,0)</f>
        <v>1.2412632784743138E-2</v>
      </c>
      <c r="O542">
        <f>VLOOKUP(J542,GDP!$E$9:$F$312,2,0)</f>
        <v>11312.8</v>
      </c>
      <c r="P542" s="12">
        <f>IFERROR(VLOOKUP(L542,'yield-curve-rates-1990-2021'!A:B,2,0),P541)</f>
        <v>1.17</v>
      </c>
      <c r="Q542" s="12">
        <f>IFERROR(IF(VLOOKUP(L542,'DX-Y.NYB'!A:E,5,0)="null",Q541,VLOOKUP(L542,'DX-Y.NYB'!A:E,5,0)),Q541)</f>
        <v>93.339995999999999</v>
      </c>
      <c r="R542" s="12">
        <f>IFERROR(VLOOKUP(L542,UNRATE!A:B,2,0),R541)</f>
        <v>5.8</v>
      </c>
      <c r="S542" s="12">
        <f>IFERROR(VLOOKUP(L542,' All Em Total Nonfarm'!A:B,2,0),S541)</f>
        <v>130583</v>
      </c>
      <c r="T542" s="12">
        <f>IFERROR(VLOOKUP(L542,fredgraph!A:B,2,0),T541)</f>
        <v>1.4656100000000001</v>
      </c>
      <c r="U542" s="12">
        <f>IFERROR(VLOOKUP(L542,FEDFUNDS!A:B,2,0),U541)</f>
        <v>1.73</v>
      </c>
      <c r="V542" s="12"/>
      <c r="W542" s="12"/>
      <c r="X542" s="12"/>
    </row>
    <row r="543" spans="1:24" x14ac:dyDescent="0.25">
      <c r="A543" s="1" t="str">
        <f>TEXT(L543,"MM/DD/YYYY")</f>
        <v>06/09/2003</v>
      </c>
      <c r="B543" s="9">
        <v>98.769996643066406</v>
      </c>
      <c r="C543" s="9">
        <v>100.900001525878</v>
      </c>
      <c r="D543" s="9">
        <v>97.769996643066406</v>
      </c>
      <c r="E543" s="9">
        <v>68.1055908203125</v>
      </c>
      <c r="F543" s="10">
        <v>190454900</v>
      </c>
      <c r="G543">
        <f>MONTH(L543)</f>
        <v>6</v>
      </c>
      <c r="H543">
        <f>DAY(L543)</f>
        <v>9</v>
      </c>
      <c r="I543">
        <f>YEAR(L543)</f>
        <v>2003</v>
      </c>
      <c r="J543" t="str">
        <f>VLOOKUP(L543,Convert!D:G,4,0)</f>
        <v>2003Q2</v>
      </c>
      <c r="K543">
        <f>VLOOKUP(J543,GDP_Change!$E$9:$F$311,2,0)</f>
        <v>5.0999999999999996</v>
      </c>
      <c r="L543" s="1">
        <v>37781</v>
      </c>
      <c r="M543" s="9">
        <v>99.559997558593693</v>
      </c>
      <c r="N543" s="11">
        <f>VLOOKUP(J543,GDP!$E$9:$H$312,4,0)</f>
        <v>1.2412632784743138E-2</v>
      </c>
      <c r="O543">
        <f>VLOOKUP(J543,GDP!$E$9:$F$312,2,0)</f>
        <v>11312.8</v>
      </c>
      <c r="P543" s="12">
        <f>IFERROR(VLOOKUP(L543,'yield-curve-rates-1990-2021'!A:B,2,0),P542)</f>
        <v>1.1399999999999999</v>
      </c>
      <c r="Q543" s="12">
        <f>IFERROR(IF(VLOOKUP(L543,'DX-Y.NYB'!A:E,5,0)="null",Q542,VLOOKUP(L543,'DX-Y.NYB'!A:E,5,0)),Q542)</f>
        <v>93.300003000000004</v>
      </c>
      <c r="R543" s="12">
        <f>IFERROR(VLOOKUP(L543,UNRATE!A:B,2,0),R542)</f>
        <v>5.8</v>
      </c>
      <c r="S543" s="12">
        <f>IFERROR(VLOOKUP(L543,' All Em Total Nonfarm'!A:B,2,0),S542)</f>
        <v>130583</v>
      </c>
      <c r="T543" s="12">
        <f>IFERROR(VLOOKUP(L543,fredgraph!A:B,2,0),T542)</f>
        <v>1.4656100000000001</v>
      </c>
      <c r="U543" s="12">
        <f>IFERROR(VLOOKUP(L543,FEDFUNDS!A:B,2,0),U542)</f>
        <v>1.73</v>
      </c>
      <c r="V543" s="12"/>
      <c r="W543" s="12"/>
      <c r="X543" s="12"/>
    </row>
    <row r="544" spans="1:24" x14ac:dyDescent="0.25">
      <c r="A544" s="1" t="str">
        <f>TEXT(L544,"MM/DD/YYYY")</f>
        <v>06/16/2003</v>
      </c>
      <c r="B544" s="9">
        <v>99.959999084472599</v>
      </c>
      <c r="C544" s="9">
        <v>102.180000305175</v>
      </c>
      <c r="D544" s="9">
        <v>99.419998168945298</v>
      </c>
      <c r="E544" s="9">
        <v>68.023483276367102</v>
      </c>
      <c r="F544" s="10">
        <v>193745800</v>
      </c>
      <c r="G544">
        <f>MONTH(L544)</f>
        <v>6</v>
      </c>
      <c r="H544">
        <f>DAY(L544)</f>
        <v>16</v>
      </c>
      <c r="I544">
        <f>YEAR(L544)</f>
        <v>2003</v>
      </c>
      <c r="J544" t="str">
        <f>VLOOKUP(L544,Convert!D:G,4,0)</f>
        <v>2003Q2</v>
      </c>
      <c r="K544">
        <f>VLOOKUP(J544,GDP_Change!$E$9:$F$311,2,0)</f>
        <v>5.0999999999999996</v>
      </c>
      <c r="L544" s="1">
        <v>37788</v>
      </c>
      <c r="M544" s="9">
        <v>99.440002441406193</v>
      </c>
      <c r="N544" s="11">
        <f>VLOOKUP(J544,GDP!$E$9:$H$312,4,0)</f>
        <v>1.2412632784743138E-2</v>
      </c>
      <c r="O544">
        <f>VLOOKUP(J544,GDP!$E$9:$F$312,2,0)</f>
        <v>11312.8</v>
      </c>
      <c r="P544" s="12">
        <f>IFERROR(VLOOKUP(L544,'yield-curve-rates-1990-2021'!A:B,2,0),P543)</f>
        <v>0.93</v>
      </c>
      <c r="Q544" s="12">
        <f>IFERROR(IF(VLOOKUP(L544,'DX-Y.NYB'!A:E,5,0)="null",Q543,VLOOKUP(L544,'DX-Y.NYB'!A:E,5,0)),Q543)</f>
        <v>92.400002000000001</v>
      </c>
      <c r="R544" s="12">
        <f>IFERROR(VLOOKUP(L544,UNRATE!A:B,2,0),R543)</f>
        <v>5.8</v>
      </c>
      <c r="S544" s="12">
        <f>IFERROR(VLOOKUP(L544,' All Em Total Nonfarm'!A:B,2,0),S543)</f>
        <v>130583</v>
      </c>
      <c r="T544" s="12">
        <f>IFERROR(VLOOKUP(L544,fredgraph!A:B,2,0),T543)</f>
        <v>1.4656100000000001</v>
      </c>
      <c r="U544" s="12">
        <f>IFERROR(VLOOKUP(L544,FEDFUNDS!A:B,2,0),U543)</f>
        <v>1.73</v>
      </c>
      <c r="V544" s="12"/>
      <c r="W544" s="12"/>
      <c r="X544" s="12"/>
    </row>
    <row r="545" spans="1:24" x14ac:dyDescent="0.25">
      <c r="A545" s="1" t="str">
        <f>TEXT(L545,"MM/DD/YYYY")</f>
        <v>06/23/2003</v>
      </c>
      <c r="B545" s="9">
        <v>99.449996948242102</v>
      </c>
      <c r="C545" s="9">
        <v>99.660003662109304</v>
      </c>
      <c r="D545" s="9">
        <v>96.959999084472599</v>
      </c>
      <c r="E545" s="9">
        <v>67.047172546386705</v>
      </c>
      <c r="F545" s="10">
        <v>205880600</v>
      </c>
      <c r="G545">
        <f>MONTH(L545)</f>
        <v>6</v>
      </c>
      <c r="H545">
        <f>DAY(L545)</f>
        <v>23</v>
      </c>
      <c r="I545">
        <f>YEAR(L545)</f>
        <v>2003</v>
      </c>
      <c r="J545" t="str">
        <f>VLOOKUP(L545,Convert!D:G,4,0)</f>
        <v>2003Q2</v>
      </c>
      <c r="K545">
        <f>VLOOKUP(J545,GDP_Change!$E$9:$F$311,2,0)</f>
        <v>5.0999999999999996</v>
      </c>
      <c r="L545" s="1">
        <v>37795</v>
      </c>
      <c r="M545" s="9">
        <v>97.660003662109304</v>
      </c>
      <c r="N545" s="11">
        <f>VLOOKUP(J545,GDP!$E$9:$H$312,4,0)</f>
        <v>1.2412632784743138E-2</v>
      </c>
      <c r="O545">
        <f>VLOOKUP(J545,GDP!$E$9:$F$312,2,0)</f>
        <v>11312.8</v>
      </c>
      <c r="P545" s="12">
        <f>IFERROR(VLOOKUP(L545,'yield-curve-rates-1990-2021'!A:B,2,0),P544)</f>
        <v>0.83</v>
      </c>
      <c r="Q545" s="12">
        <f>IFERROR(IF(VLOOKUP(L545,'DX-Y.NYB'!A:E,5,0)="null",Q544,VLOOKUP(L545,'DX-Y.NYB'!A:E,5,0)),Q544)</f>
        <v>94.080001999999993</v>
      </c>
      <c r="R545" s="12">
        <f>IFERROR(VLOOKUP(L545,UNRATE!A:B,2,0),R544)</f>
        <v>5.8</v>
      </c>
      <c r="S545" s="12">
        <f>IFERROR(VLOOKUP(L545,' All Em Total Nonfarm'!A:B,2,0),S544)</f>
        <v>130583</v>
      </c>
      <c r="T545" s="12">
        <f>IFERROR(VLOOKUP(L545,fredgraph!A:B,2,0),T544)</f>
        <v>1.4656100000000001</v>
      </c>
      <c r="U545" s="12">
        <f>IFERROR(VLOOKUP(L545,FEDFUNDS!A:B,2,0),U544)</f>
        <v>1.73</v>
      </c>
      <c r="V545" s="12"/>
      <c r="W545" s="12"/>
      <c r="X545" s="12"/>
    </row>
    <row r="546" spans="1:24" x14ac:dyDescent="0.25">
      <c r="A546" s="1" t="str">
        <f>TEXT(L546,"MM/DD/YYYY")</f>
        <v>06/30/2003</v>
      </c>
      <c r="B546" s="9">
        <v>98.220001220703097</v>
      </c>
      <c r="C546" s="9">
        <v>99.849998474121094</v>
      </c>
      <c r="D546" s="9">
        <v>96.430000305175696</v>
      </c>
      <c r="E546" s="9">
        <v>67.788612365722599</v>
      </c>
      <c r="F546" s="10">
        <v>150126700</v>
      </c>
      <c r="G546">
        <f>MONTH(L546)</f>
        <v>6</v>
      </c>
      <c r="H546">
        <f>DAY(L546)</f>
        <v>30</v>
      </c>
      <c r="I546">
        <f>YEAR(L546)</f>
        <v>2003</v>
      </c>
      <c r="J546" t="str">
        <f>VLOOKUP(L546,Convert!D:G,4,0)</f>
        <v>2003Q2</v>
      </c>
      <c r="K546">
        <f>VLOOKUP(J546,GDP_Change!$E$9:$F$311,2,0)</f>
        <v>5.0999999999999996</v>
      </c>
      <c r="L546" s="1">
        <v>37802</v>
      </c>
      <c r="M546" s="9">
        <v>98.739997863769503</v>
      </c>
      <c r="N546" s="11">
        <f>VLOOKUP(J546,GDP!$E$9:$H$312,4,0)</f>
        <v>1.2412632784743138E-2</v>
      </c>
      <c r="O546">
        <f>VLOOKUP(J546,GDP!$E$9:$F$312,2,0)</f>
        <v>11312.8</v>
      </c>
      <c r="P546" s="12">
        <f>IFERROR(VLOOKUP(L546,'yield-curve-rates-1990-2021'!A:B,2,0),P545)</f>
        <v>0.81</v>
      </c>
      <c r="Q546" s="12">
        <f>IFERROR(IF(VLOOKUP(L546,'DX-Y.NYB'!A:E,5,0)="null",Q545,VLOOKUP(L546,'DX-Y.NYB'!A:E,5,0)),Q545)</f>
        <v>94.730002999999996</v>
      </c>
      <c r="R546" s="12">
        <f>IFERROR(VLOOKUP(L546,UNRATE!A:B,2,0),R545)</f>
        <v>5.8</v>
      </c>
      <c r="S546" s="12">
        <f>IFERROR(VLOOKUP(L546,' All Em Total Nonfarm'!A:B,2,0),S545)</f>
        <v>130583</v>
      </c>
      <c r="T546" s="12">
        <f>IFERROR(VLOOKUP(L546,fredgraph!A:B,2,0),T545)</f>
        <v>1.4656100000000001</v>
      </c>
      <c r="U546" s="12">
        <f>IFERROR(VLOOKUP(L546,FEDFUNDS!A:B,2,0),U545)</f>
        <v>1.73</v>
      </c>
      <c r="V546" s="12"/>
      <c r="W546" s="12"/>
      <c r="X546" s="12"/>
    </row>
    <row r="547" spans="1:24" x14ac:dyDescent="0.25">
      <c r="A547" s="1" t="str">
        <f>TEXT(L547,"MM/DD/YYYY")</f>
        <v>07/07/2003</v>
      </c>
      <c r="B547" s="9">
        <v>99.650001525878906</v>
      </c>
      <c r="C547" s="9">
        <v>101.400001525878</v>
      </c>
      <c r="D547" s="9">
        <v>98.629997253417898</v>
      </c>
      <c r="E547" s="9">
        <v>68.818428039550696</v>
      </c>
      <c r="F547" s="10">
        <v>188626100</v>
      </c>
      <c r="G547">
        <f>MONTH(L547)</f>
        <v>7</v>
      </c>
      <c r="H547">
        <f>DAY(L547)</f>
        <v>7</v>
      </c>
      <c r="I547">
        <f>YEAR(L547)</f>
        <v>2003</v>
      </c>
      <c r="J547" t="str">
        <f>VLOOKUP(L547,Convert!D:G,4,0)</f>
        <v>2003Q3</v>
      </c>
      <c r="K547">
        <f>VLOOKUP(J547,GDP_Change!$E$9:$F$311,2,0)</f>
        <v>9.3000000000000007</v>
      </c>
      <c r="L547" s="1">
        <v>37809</v>
      </c>
      <c r="M547" s="9">
        <v>100.23999786376901</v>
      </c>
      <c r="N547" s="11">
        <f>VLOOKUP(J547,GDP!$E$9:$H$312,4,0)</f>
        <v>2.2443603705537329E-2</v>
      </c>
      <c r="O547">
        <f>VLOOKUP(J547,GDP!$E$9:$F$312,2,0)</f>
        <v>11566.7</v>
      </c>
      <c r="P547" s="12">
        <f>IFERROR(VLOOKUP(L547,'yield-curve-rates-1990-2021'!A:B,2,0),P546)</f>
        <v>0.9</v>
      </c>
      <c r="Q547" s="12">
        <f>IFERROR(IF(VLOOKUP(L547,'DX-Y.NYB'!A:E,5,0)="null",Q546,VLOOKUP(L547,'DX-Y.NYB'!A:E,5,0)),Q546)</f>
        <v>95.510002</v>
      </c>
      <c r="R547" s="12">
        <f>IFERROR(VLOOKUP(L547,UNRATE!A:B,2,0),R546)</f>
        <v>5.8</v>
      </c>
      <c r="S547" s="12">
        <f>IFERROR(VLOOKUP(L547,' All Em Total Nonfarm'!A:B,2,0),S546)</f>
        <v>130583</v>
      </c>
      <c r="T547" s="12">
        <f>IFERROR(VLOOKUP(L547,fredgraph!A:B,2,0),T546)</f>
        <v>1.4656100000000001</v>
      </c>
      <c r="U547" s="12">
        <f>IFERROR(VLOOKUP(L547,FEDFUNDS!A:B,2,0),U546)</f>
        <v>1.73</v>
      </c>
      <c r="V547" s="12"/>
      <c r="W547" s="12"/>
      <c r="X547" s="12"/>
    </row>
    <row r="548" spans="1:24" x14ac:dyDescent="0.25">
      <c r="A548" s="1" t="str">
        <f>TEXT(L548,"MM/DD/YYYY")</f>
        <v>07/14/2003</v>
      </c>
      <c r="B548" s="9">
        <v>101.199996948242</v>
      </c>
      <c r="C548" s="9">
        <v>101.900001525878</v>
      </c>
      <c r="D548" s="9">
        <v>98.160003662109304</v>
      </c>
      <c r="E548" s="9">
        <v>68.3172607421875</v>
      </c>
      <c r="F548" s="10">
        <v>212534300</v>
      </c>
      <c r="G548">
        <f>MONTH(L548)</f>
        <v>7</v>
      </c>
      <c r="H548">
        <f>DAY(L548)</f>
        <v>14</v>
      </c>
      <c r="I548">
        <f>YEAR(L548)</f>
        <v>2003</v>
      </c>
      <c r="J548" t="str">
        <f>VLOOKUP(L548,Convert!D:G,4,0)</f>
        <v>2003Q3</v>
      </c>
      <c r="K548">
        <f>VLOOKUP(J548,GDP_Change!$E$9:$F$311,2,0)</f>
        <v>9.3000000000000007</v>
      </c>
      <c r="L548" s="1">
        <v>37816</v>
      </c>
      <c r="M548" s="9">
        <v>99.510002136230398</v>
      </c>
      <c r="N548" s="11">
        <f>VLOOKUP(J548,GDP!$E$9:$H$312,4,0)</f>
        <v>2.2443603705537329E-2</v>
      </c>
      <c r="O548">
        <f>VLOOKUP(J548,GDP!$E$9:$F$312,2,0)</f>
        <v>11566.7</v>
      </c>
      <c r="P548" s="12">
        <f>IFERROR(VLOOKUP(L548,'yield-curve-rates-1990-2021'!A:B,2,0),P547)</f>
        <v>0.88</v>
      </c>
      <c r="Q548" s="12">
        <f>IFERROR(IF(VLOOKUP(L548,'DX-Y.NYB'!A:E,5,0)="null",Q547,VLOOKUP(L548,'DX-Y.NYB'!A:E,5,0)),Q547)</f>
        <v>96.07</v>
      </c>
      <c r="R548" s="12">
        <f>IFERROR(VLOOKUP(L548,UNRATE!A:B,2,0),R547)</f>
        <v>5.8</v>
      </c>
      <c r="S548" s="12">
        <f>IFERROR(VLOOKUP(L548,' All Em Total Nonfarm'!A:B,2,0),S547)</f>
        <v>130583</v>
      </c>
      <c r="T548" s="12">
        <f>IFERROR(VLOOKUP(L548,fredgraph!A:B,2,0),T547)</f>
        <v>1.4656100000000001</v>
      </c>
      <c r="U548" s="12">
        <f>IFERROR(VLOOKUP(L548,FEDFUNDS!A:B,2,0),U547)</f>
        <v>1.73</v>
      </c>
      <c r="V548" s="12"/>
      <c r="W548" s="12"/>
      <c r="X548" s="12"/>
    </row>
    <row r="549" spans="1:24" x14ac:dyDescent="0.25">
      <c r="A549" s="1" t="str">
        <f>TEXT(L549,"MM/DD/YYYY")</f>
        <v>07/21/2003</v>
      </c>
      <c r="B549" s="9">
        <v>99.449996948242102</v>
      </c>
      <c r="C549" s="9">
        <v>100.33999633789</v>
      </c>
      <c r="D549" s="9">
        <v>97.849998474121094</v>
      </c>
      <c r="E549" s="9">
        <v>68.811576843261705</v>
      </c>
      <c r="F549" s="10">
        <v>206167000</v>
      </c>
      <c r="G549">
        <f>MONTH(L549)</f>
        <v>7</v>
      </c>
      <c r="H549">
        <f>DAY(L549)</f>
        <v>21</v>
      </c>
      <c r="I549">
        <f>YEAR(L549)</f>
        <v>2003</v>
      </c>
      <c r="J549" t="str">
        <f>VLOOKUP(L549,Convert!D:G,4,0)</f>
        <v>2003Q3</v>
      </c>
      <c r="K549">
        <f>VLOOKUP(J549,GDP_Change!$E$9:$F$311,2,0)</f>
        <v>9.3000000000000007</v>
      </c>
      <c r="L549" s="1">
        <v>37823</v>
      </c>
      <c r="M549" s="9">
        <v>100.230003356933</v>
      </c>
      <c r="N549" s="11">
        <f>VLOOKUP(J549,GDP!$E$9:$H$312,4,0)</f>
        <v>2.2443603705537329E-2</v>
      </c>
      <c r="O549">
        <f>VLOOKUP(J549,GDP!$E$9:$F$312,2,0)</f>
        <v>11566.7</v>
      </c>
      <c r="P549" s="12">
        <f>IFERROR(VLOOKUP(L549,'yield-curve-rates-1990-2021'!A:B,2,0),P548)</f>
        <v>0.86</v>
      </c>
      <c r="Q549" s="12">
        <f>IFERROR(IF(VLOOKUP(L549,'DX-Y.NYB'!A:E,5,0)="null",Q548,VLOOKUP(L549,'DX-Y.NYB'!A:E,5,0)),Q548)</f>
        <v>96.110000999999997</v>
      </c>
      <c r="R549" s="12">
        <f>IFERROR(VLOOKUP(L549,UNRATE!A:B,2,0),R548)</f>
        <v>5.8</v>
      </c>
      <c r="S549" s="12">
        <f>IFERROR(VLOOKUP(L549,' All Em Total Nonfarm'!A:B,2,0),S548)</f>
        <v>130583</v>
      </c>
      <c r="T549" s="12">
        <f>IFERROR(VLOOKUP(L549,fredgraph!A:B,2,0),T548)</f>
        <v>1.4656100000000001</v>
      </c>
      <c r="U549" s="12">
        <f>IFERROR(VLOOKUP(L549,FEDFUNDS!A:B,2,0),U548)</f>
        <v>1.73</v>
      </c>
      <c r="V549" s="12"/>
      <c r="W549" s="12"/>
      <c r="X549" s="12"/>
    </row>
    <row r="550" spans="1:24" x14ac:dyDescent="0.25">
      <c r="A550" s="1" t="str">
        <f>TEXT(L550,"MM/DD/YYYY")</f>
        <v>07/28/2003</v>
      </c>
      <c r="B550" s="9">
        <v>100.370002746582</v>
      </c>
      <c r="C550" s="9">
        <v>100.980003356933</v>
      </c>
      <c r="D550" s="9">
        <v>98.239997863769503</v>
      </c>
      <c r="E550" s="9">
        <v>67.630706787109304</v>
      </c>
      <c r="F550" s="10">
        <v>220476400</v>
      </c>
      <c r="G550">
        <f>MONTH(L550)</f>
        <v>7</v>
      </c>
      <c r="H550">
        <f>DAY(L550)</f>
        <v>28</v>
      </c>
      <c r="I550">
        <f>YEAR(L550)</f>
        <v>2003</v>
      </c>
      <c r="J550" t="str">
        <f>VLOOKUP(L550,Convert!D:G,4,0)</f>
        <v>2003Q3</v>
      </c>
      <c r="K550">
        <f>VLOOKUP(J550,GDP_Change!$E$9:$F$311,2,0)</f>
        <v>9.3000000000000007</v>
      </c>
      <c r="L550" s="1">
        <v>37830</v>
      </c>
      <c r="M550" s="9">
        <v>98.510002136230398</v>
      </c>
      <c r="N550" s="11">
        <f>VLOOKUP(J550,GDP!$E$9:$H$312,4,0)</f>
        <v>2.2443603705537329E-2</v>
      </c>
      <c r="O550">
        <f>VLOOKUP(J550,GDP!$E$9:$F$312,2,0)</f>
        <v>11566.7</v>
      </c>
      <c r="P550" s="12">
        <f>IFERROR(VLOOKUP(L550,'yield-curve-rates-1990-2021'!A:B,2,0),P549)</f>
        <v>0.97</v>
      </c>
      <c r="Q550" s="12">
        <f>IFERROR(IF(VLOOKUP(L550,'DX-Y.NYB'!A:E,5,0)="null",Q549,VLOOKUP(L550,'DX-Y.NYB'!A:E,5,0)),Q549)</f>
        <v>95.059997999999993</v>
      </c>
      <c r="R550" s="12">
        <f>IFERROR(VLOOKUP(L550,UNRATE!A:B,2,0),R549)</f>
        <v>5.8</v>
      </c>
      <c r="S550" s="12">
        <f>IFERROR(VLOOKUP(L550,' All Em Total Nonfarm'!A:B,2,0),S549)</f>
        <v>130583</v>
      </c>
      <c r="T550" s="12">
        <f>IFERROR(VLOOKUP(L550,fredgraph!A:B,2,0),T549)</f>
        <v>1.4656100000000001</v>
      </c>
      <c r="U550" s="12">
        <f>IFERROR(VLOOKUP(L550,FEDFUNDS!A:B,2,0),U549)</f>
        <v>1.73</v>
      </c>
      <c r="V550" s="12"/>
      <c r="W550" s="12"/>
      <c r="X550" s="12"/>
    </row>
    <row r="551" spans="1:24" x14ac:dyDescent="0.25">
      <c r="A551" s="1" t="str">
        <f>TEXT(L551,"MM/DD/YYYY")</f>
        <v>08/04/2003</v>
      </c>
      <c r="B551" s="9">
        <v>98.309997558593693</v>
      </c>
      <c r="C551" s="9">
        <v>99</v>
      </c>
      <c r="D551" s="9">
        <v>96.339996337890597</v>
      </c>
      <c r="E551" s="9">
        <v>67.472816467285099</v>
      </c>
      <c r="F551" s="10">
        <v>237511300</v>
      </c>
      <c r="G551">
        <f>MONTH(L551)</f>
        <v>8</v>
      </c>
      <c r="H551">
        <f>DAY(L551)</f>
        <v>4</v>
      </c>
      <c r="I551">
        <f>YEAR(L551)</f>
        <v>2003</v>
      </c>
      <c r="J551" t="str">
        <f>VLOOKUP(L551,Convert!D:G,4,0)</f>
        <v>2003Q3</v>
      </c>
      <c r="K551">
        <f>VLOOKUP(J551,GDP_Change!$E$9:$F$311,2,0)</f>
        <v>9.3000000000000007</v>
      </c>
      <c r="L551" s="1">
        <v>37837</v>
      </c>
      <c r="M551" s="9">
        <v>98.279998779296804</v>
      </c>
      <c r="N551" s="11">
        <f>VLOOKUP(J551,GDP!$E$9:$H$312,4,0)</f>
        <v>2.2443603705537329E-2</v>
      </c>
      <c r="O551">
        <f>VLOOKUP(J551,GDP!$E$9:$F$312,2,0)</f>
        <v>11566.7</v>
      </c>
      <c r="P551" s="12">
        <f>IFERROR(VLOOKUP(L551,'yield-curve-rates-1990-2021'!A:B,2,0),P550)</f>
        <v>0.91</v>
      </c>
      <c r="Q551" s="12">
        <f>IFERROR(IF(VLOOKUP(L551,'DX-Y.NYB'!A:E,5,0)="null",Q550,VLOOKUP(L551,'DX-Y.NYB'!A:E,5,0)),Q550)</f>
        <v>96.18</v>
      </c>
      <c r="R551" s="12">
        <f>IFERROR(VLOOKUP(L551,UNRATE!A:B,2,0),R550)</f>
        <v>5.8</v>
      </c>
      <c r="S551" s="12">
        <f>IFERROR(VLOOKUP(L551,' All Em Total Nonfarm'!A:B,2,0),S550)</f>
        <v>130583</v>
      </c>
      <c r="T551" s="12">
        <f>IFERROR(VLOOKUP(L551,fredgraph!A:B,2,0),T550)</f>
        <v>1.4656100000000001</v>
      </c>
      <c r="U551" s="12">
        <f>IFERROR(VLOOKUP(L551,FEDFUNDS!A:B,2,0),U550)</f>
        <v>1.73</v>
      </c>
      <c r="V551" s="12"/>
      <c r="W551" s="12"/>
      <c r="X551" s="12"/>
    </row>
    <row r="552" spans="1:24" x14ac:dyDescent="0.25">
      <c r="A552" s="1" t="str">
        <f>TEXT(L552,"MM/DD/YYYY")</f>
        <v>08/11/2003</v>
      </c>
      <c r="B552" s="9">
        <v>98.260002136230398</v>
      </c>
      <c r="C552" s="9">
        <v>99.849998474121094</v>
      </c>
      <c r="D552" s="9">
        <v>97.839996337890597</v>
      </c>
      <c r="E552" s="9">
        <v>68.392807006835895</v>
      </c>
      <c r="F552" s="10">
        <v>162161100</v>
      </c>
      <c r="G552">
        <f>MONTH(L552)</f>
        <v>8</v>
      </c>
      <c r="H552">
        <f>DAY(L552)</f>
        <v>11</v>
      </c>
      <c r="I552">
        <f>YEAR(L552)</f>
        <v>2003</v>
      </c>
      <c r="J552" t="str">
        <f>VLOOKUP(L552,Convert!D:G,4,0)</f>
        <v>2003Q3</v>
      </c>
      <c r="K552">
        <f>VLOOKUP(J552,GDP_Change!$E$9:$F$311,2,0)</f>
        <v>9.3000000000000007</v>
      </c>
      <c r="L552" s="1">
        <v>37844</v>
      </c>
      <c r="M552" s="9">
        <v>99.620002746582003</v>
      </c>
      <c r="N552" s="11">
        <f>VLOOKUP(J552,GDP!$E$9:$H$312,4,0)</f>
        <v>2.2443603705537329E-2</v>
      </c>
      <c r="O552">
        <f>VLOOKUP(J552,GDP!$E$9:$F$312,2,0)</f>
        <v>11566.7</v>
      </c>
      <c r="P552" s="12">
        <f>IFERROR(VLOOKUP(L552,'yield-curve-rates-1990-2021'!A:B,2,0),P551)</f>
        <v>0.92</v>
      </c>
      <c r="Q552" s="12">
        <f>IFERROR(IF(VLOOKUP(L552,'DX-Y.NYB'!A:E,5,0)="null",Q551,VLOOKUP(L552,'DX-Y.NYB'!A:E,5,0)),Q551)</f>
        <v>95.870002999999997</v>
      </c>
      <c r="R552" s="12">
        <f>IFERROR(VLOOKUP(L552,UNRATE!A:B,2,0),R551)</f>
        <v>5.8</v>
      </c>
      <c r="S552" s="12">
        <f>IFERROR(VLOOKUP(L552,' All Em Total Nonfarm'!A:B,2,0),S551)</f>
        <v>130583</v>
      </c>
      <c r="T552" s="12">
        <f>IFERROR(VLOOKUP(L552,fredgraph!A:B,2,0),T551)</f>
        <v>1.4656100000000001</v>
      </c>
      <c r="U552" s="12">
        <f>IFERROR(VLOOKUP(L552,FEDFUNDS!A:B,2,0),U551)</f>
        <v>1.73</v>
      </c>
      <c r="V552" s="12"/>
      <c r="W552" s="12"/>
      <c r="X552" s="12"/>
    </row>
    <row r="553" spans="1:24" x14ac:dyDescent="0.25">
      <c r="A553" s="1" t="str">
        <f>TEXT(L553,"MM/DD/YYYY")</f>
        <v>08/18/2003</v>
      </c>
      <c r="B553" s="9">
        <v>99.930000305175696</v>
      </c>
      <c r="C553" s="9">
        <v>101.81999969482401</v>
      </c>
      <c r="D553" s="9">
        <v>99.730003356933594</v>
      </c>
      <c r="E553" s="9">
        <v>68.495796203613196</v>
      </c>
      <c r="F553" s="10">
        <v>180141300</v>
      </c>
      <c r="G553">
        <f>MONTH(L553)</f>
        <v>8</v>
      </c>
      <c r="H553">
        <f>DAY(L553)</f>
        <v>18</v>
      </c>
      <c r="I553">
        <f>YEAR(L553)</f>
        <v>2003</v>
      </c>
      <c r="J553" t="str">
        <f>VLOOKUP(L553,Convert!D:G,4,0)</f>
        <v>2003Q3</v>
      </c>
      <c r="K553">
        <f>VLOOKUP(J553,GDP_Change!$E$9:$F$311,2,0)</f>
        <v>9.3000000000000007</v>
      </c>
      <c r="L553" s="1">
        <v>37851</v>
      </c>
      <c r="M553" s="9">
        <v>99.769996643066406</v>
      </c>
      <c r="N553" s="11">
        <f>VLOOKUP(J553,GDP!$E$9:$H$312,4,0)</f>
        <v>2.2443603705537329E-2</v>
      </c>
      <c r="O553">
        <f>VLOOKUP(J553,GDP!$E$9:$F$312,2,0)</f>
        <v>11566.7</v>
      </c>
      <c r="P553" s="12">
        <f>IFERROR(VLOOKUP(L553,'yield-curve-rates-1990-2021'!A:B,2,0),P552)</f>
        <v>0.97</v>
      </c>
      <c r="Q553" s="12">
        <f>IFERROR(IF(VLOOKUP(L553,'DX-Y.NYB'!A:E,5,0)="null",Q552,VLOOKUP(L553,'DX-Y.NYB'!A:E,5,0)),Q552)</f>
        <v>97.349997999999999</v>
      </c>
      <c r="R553" s="12">
        <f>IFERROR(VLOOKUP(L553,UNRATE!A:B,2,0),R552)</f>
        <v>5.8</v>
      </c>
      <c r="S553" s="12">
        <f>IFERROR(VLOOKUP(L553,' All Em Total Nonfarm'!A:B,2,0),S552)</f>
        <v>130583</v>
      </c>
      <c r="T553" s="12">
        <f>IFERROR(VLOOKUP(L553,fredgraph!A:B,2,0),T552)</f>
        <v>1.4656100000000001</v>
      </c>
      <c r="U553" s="12">
        <f>IFERROR(VLOOKUP(L553,FEDFUNDS!A:B,2,0),U552)</f>
        <v>1.73</v>
      </c>
      <c r="V553" s="12"/>
      <c r="W553" s="12"/>
      <c r="X553" s="12"/>
    </row>
    <row r="554" spans="1:24" x14ac:dyDescent="0.25">
      <c r="A554" s="1" t="str">
        <f>TEXT(L554,"MM/DD/YYYY")</f>
        <v>08/25/2003</v>
      </c>
      <c r="B554" s="9">
        <v>99.709999084472599</v>
      </c>
      <c r="C554" s="9">
        <v>101.480003356933</v>
      </c>
      <c r="D554" s="9">
        <v>98.830001831054602</v>
      </c>
      <c r="E554" s="9">
        <v>69.642288208007798</v>
      </c>
      <c r="F554" s="10">
        <v>143567300</v>
      </c>
      <c r="G554">
        <f>MONTH(L554)</f>
        <v>8</v>
      </c>
      <c r="H554">
        <f>DAY(L554)</f>
        <v>25</v>
      </c>
      <c r="I554">
        <f>YEAR(L554)</f>
        <v>2003</v>
      </c>
      <c r="J554" t="str">
        <f>VLOOKUP(L554,Convert!D:G,4,0)</f>
        <v>2003Q3</v>
      </c>
      <c r="K554">
        <f>VLOOKUP(J554,GDP_Change!$E$9:$F$311,2,0)</f>
        <v>9.3000000000000007</v>
      </c>
      <c r="L554" s="1">
        <v>37858</v>
      </c>
      <c r="M554" s="9">
        <v>101.44000244140599</v>
      </c>
      <c r="N554" s="11">
        <f>VLOOKUP(J554,GDP!$E$9:$H$312,4,0)</f>
        <v>2.2443603705537329E-2</v>
      </c>
      <c r="O554">
        <f>VLOOKUP(J554,GDP!$E$9:$F$312,2,0)</f>
        <v>11566.7</v>
      </c>
      <c r="P554" s="12">
        <f>IFERROR(VLOOKUP(L554,'yield-curve-rates-1990-2021'!A:B,2,0),P553)</f>
        <v>0.97</v>
      </c>
      <c r="Q554" s="12">
        <f>IFERROR(IF(VLOOKUP(L554,'DX-Y.NYB'!A:E,5,0)="null",Q553,VLOOKUP(L554,'DX-Y.NYB'!A:E,5,0)),Q553)</f>
        <v>98.830001999999993</v>
      </c>
      <c r="R554" s="12">
        <f>IFERROR(VLOOKUP(L554,UNRATE!A:B,2,0),R553)</f>
        <v>5.8</v>
      </c>
      <c r="S554" s="12">
        <f>IFERROR(VLOOKUP(L554,' All Em Total Nonfarm'!A:B,2,0),S553)</f>
        <v>130583</v>
      </c>
      <c r="T554" s="12">
        <f>IFERROR(VLOOKUP(L554,fredgraph!A:B,2,0),T553)</f>
        <v>1.4656100000000001</v>
      </c>
      <c r="U554" s="12">
        <f>IFERROR(VLOOKUP(L554,FEDFUNDS!A:B,2,0),U553)</f>
        <v>1.73</v>
      </c>
      <c r="V554" s="12"/>
      <c r="W554" s="12"/>
      <c r="X554" s="12"/>
    </row>
    <row r="555" spans="1:24" x14ac:dyDescent="0.25">
      <c r="A555" s="1" t="str">
        <f>TEXT(L555,"MM/DD/YYYY")</f>
        <v>09/01/2003</v>
      </c>
      <c r="B555" s="9">
        <v>101.639999389648</v>
      </c>
      <c r="C555" s="9">
        <v>103.699996948242</v>
      </c>
      <c r="D555" s="9">
        <v>101.050003051757</v>
      </c>
      <c r="E555" s="9">
        <v>70.596580505371094</v>
      </c>
      <c r="F555" s="10">
        <v>154349800</v>
      </c>
      <c r="G555">
        <f>MONTH(L555)</f>
        <v>9</v>
      </c>
      <c r="H555">
        <f>DAY(L555)</f>
        <v>1</v>
      </c>
      <c r="I555">
        <f>YEAR(L555)</f>
        <v>2003</v>
      </c>
      <c r="J555" t="str">
        <f>VLOOKUP(L555,Convert!D:G,4,0)</f>
        <v>2003Q3</v>
      </c>
      <c r="K555">
        <f>VLOOKUP(J555,GDP_Change!$E$9:$F$311,2,0)</f>
        <v>9.3000000000000007</v>
      </c>
      <c r="L555" s="1">
        <v>37865</v>
      </c>
      <c r="M555" s="9">
        <v>102.83000183105401</v>
      </c>
      <c r="N555" s="11">
        <f>VLOOKUP(J555,GDP!$E$9:$H$312,4,0)</f>
        <v>2.2443603705537329E-2</v>
      </c>
      <c r="O555">
        <f>VLOOKUP(J555,GDP!$E$9:$F$312,2,0)</f>
        <v>11566.7</v>
      </c>
      <c r="P555" s="12">
        <f>IFERROR(VLOOKUP(L555,'yield-curve-rates-1990-2021'!A:B,2,0),P554)</f>
        <v>0.97</v>
      </c>
      <c r="Q555" s="12">
        <f>IFERROR(IF(VLOOKUP(L555,'DX-Y.NYB'!A:E,5,0)="null",Q554,VLOOKUP(L555,'DX-Y.NYB'!A:E,5,0)),Q554)</f>
        <v>98</v>
      </c>
      <c r="R555" s="12">
        <f>IFERROR(VLOOKUP(L555,UNRATE!A:B,2,0),R554)</f>
        <v>6.1</v>
      </c>
      <c r="S555" s="12">
        <f>IFERROR(VLOOKUP(L555,' All Em Total Nonfarm'!A:B,2,0),S554)</f>
        <v>130252</v>
      </c>
      <c r="T555" s="12">
        <f>IFERROR(VLOOKUP(L555,fredgraph!A:B,2,0),T554)</f>
        <v>2.37832</v>
      </c>
      <c r="U555" s="12">
        <f>IFERROR(VLOOKUP(L555,FEDFUNDS!A:B,2,0),U554)</f>
        <v>1.01</v>
      </c>
      <c r="V555" s="12"/>
      <c r="W555" s="12"/>
      <c r="X555" s="12"/>
    </row>
    <row r="556" spans="1:24" x14ac:dyDescent="0.25">
      <c r="A556" s="1" t="str">
        <f>TEXT(L556,"MM/DD/YYYY")</f>
        <v>09/08/2003</v>
      </c>
      <c r="B556" s="9">
        <v>103.040000915527</v>
      </c>
      <c r="C556" s="9">
        <v>103.879997253417</v>
      </c>
      <c r="D556" s="9">
        <v>101.34999847412099</v>
      </c>
      <c r="E556" s="9">
        <v>70.335693359375</v>
      </c>
      <c r="F556" s="10">
        <v>194512000</v>
      </c>
      <c r="G556">
        <f>MONTH(L556)</f>
        <v>9</v>
      </c>
      <c r="H556">
        <f>DAY(L556)</f>
        <v>8</v>
      </c>
      <c r="I556">
        <f>YEAR(L556)</f>
        <v>2003</v>
      </c>
      <c r="J556" t="str">
        <f>VLOOKUP(L556,Convert!D:G,4,0)</f>
        <v>2003Q3</v>
      </c>
      <c r="K556">
        <f>VLOOKUP(J556,GDP_Change!$E$9:$F$311,2,0)</f>
        <v>9.3000000000000007</v>
      </c>
      <c r="L556" s="1">
        <v>37872</v>
      </c>
      <c r="M556" s="9">
        <v>102.449996948242</v>
      </c>
      <c r="N556" s="11">
        <f>VLOOKUP(J556,GDP!$E$9:$H$312,4,0)</f>
        <v>2.2443603705537329E-2</v>
      </c>
      <c r="O556">
        <f>VLOOKUP(J556,GDP!$E$9:$F$312,2,0)</f>
        <v>11566.7</v>
      </c>
      <c r="P556" s="12">
        <f>IFERROR(VLOOKUP(L556,'yield-curve-rates-1990-2021'!A:B,2,0),P555)</f>
        <v>0.95</v>
      </c>
      <c r="Q556" s="12">
        <f>IFERROR(IF(VLOOKUP(L556,'DX-Y.NYB'!A:E,5,0)="null",Q555,VLOOKUP(L556,'DX-Y.NYB'!A:E,5,0)),Q555)</f>
        <v>97.160004000000001</v>
      </c>
      <c r="R556" s="12">
        <f>IFERROR(VLOOKUP(L556,UNRATE!A:B,2,0),R555)</f>
        <v>6.1</v>
      </c>
      <c r="S556" s="12">
        <f>IFERROR(VLOOKUP(L556,' All Em Total Nonfarm'!A:B,2,0),S555)</f>
        <v>130252</v>
      </c>
      <c r="T556" s="12">
        <f>IFERROR(VLOOKUP(L556,fredgraph!A:B,2,0),T555)</f>
        <v>2.37832</v>
      </c>
      <c r="U556" s="12">
        <f>IFERROR(VLOOKUP(L556,FEDFUNDS!A:B,2,0),U555)</f>
        <v>1.01</v>
      </c>
      <c r="V556" s="12"/>
      <c r="W556" s="12"/>
      <c r="X556" s="12"/>
    </row>
    <row r="557" spans="1:24" x14ac:dyDescent="0.25">
      <c r="A557" s="1" t="str">
        <f>TEXT(L557,"MM/DD/YYYY")</f>
        <v>09/15/2003</v>
      </c>
      <c r="B557" s="9">
        <v>102.51999664306599</v>
      </c>
      <c r="C557" s="9">
        <v>104.699996948242</v>
      </c>
      <c r="D557" s="9">
        <v>101.949996948242</v>
      </c>
      <c r="E557" s="9">
        <v>71.173294067382798</v>
      </c>
      <c r="F557" s="10">
        <v>155666400</v>
      </c>
      <c r="G557">
        <f>MONTH(L557)</f>
        <v>9</v>
      </c>
      <c r="H557">
        <f>DAY(L557)</f>
        <v>15</v>
      </c>
      <c r="I557">
        <f>YEAR(L557)</f>
        <v>2003</v>
      </c>
      <c r="J557" t="str">
        <f>VLOOKUP(L557,Convert!D:G,4,0)</f>
        <v>2003Q3</v>
      </c>
      <c r="K557">
        <f>VLOOKUP(J557,GDP_Change!$E$9:$F$311,2,0)</f>
        <v>9.3000000000000007</v>
      </c>
      <c r="L557" s="1">
        <v>37879</v>
      </c>
      <c r="M557" s="9">
        <v>103.669998168945</v>
      </c>
      <c r="N557" s="11">
        <f>VLOOKUP(J557,GDP!$E$9:$H$312,4,0)</f>
        <v>2.2443603705537329E-2</v>
      </c>
      <c r="O557">
        <f>VLOOKUP(J557,GDP!$E$9:$F$312,2,0)</f>
        <v>11566.7</v>
      </c>
      <c r="P557" s="12">
        <f>IFERROR(VLOOKUP(L557,'yield-curve-rates-1990-2021'!A:B,2,0),P556)</f>
        <v>0.91</v>
      </c>
      <c r="Q557" s="12">
        <f>IFERROR(IF(VLOOKUP(L557,'DX-Y.NYB'!A:E,5,0)="null",Q556,VLOOKUP(L557,'DX-Y.NYB'!A:E,5,0)),Q556)</f>
        <v>95.980002999999996</v>
      </c>
      <c r="R557" s="12">
        <f>IFERROR(VLOOKUP(L557,UNRATE!A:B,2,0),R556)</f>
        <v>6.1</v>
      </c>
      <c r="S557" s="12">
        <f>IFERROR(VLOOKUP(L557,' All Em Total Nonfarm'!A:B,2,0),S556)</f>
        <v>130252</v>
      </c>
      <c r="T557" s="12">
        <f>IFERROR(VLOOKUP(L557,fredgraph!A:B,2,0),T556)</f>
        <v>2.37832</v>
      </c>
      <c r="U557" s="12">
        <f>IFERROR(VLOOKUP(L557,FEDFUNDS!A:B,2,0),U556)</f>
        <v>1.01</v>
      </c>
      <c r="V557" s="12"/>
      <c r="W557" s="12"/>
      <c r="X557" s="12"/>
    </row>
    <row r="558" spans="1:24" x14ac:dyDescent="0.25">
      <c r="A558" s="1" t="str">
        <f>TEXT(L558,"MM/DD/YYYY")</f>
        <v>09/22/2003</v>
      </c>
      <c r="B558" s="9">
        <v>102.84999847412099</v>
      </c>
      <c r="C558" s="9">
        <v>103.290000915527</v>
      </c>
      <c r="D558" s="9">
        <v>99.849998474121094</v>
      </c>
      <c r="E558" s="9">
        <v>68.882759094238196</v>
      </c>
      <c r="F558" s="10">
        <v>206449100</v>
      </c>
      <c r="G558">
        <f>MONTH(L558)</f>
        <v>9</v>
      </c>
      <c r="H558">
        <f>DAY(L558)</f>
        <v>22</v>
      </c>
      <c r="I558">
        <f>YEAR(L558)</f>
        <v>2003</v>
      </c>
      <c r="J558" t="str">
        <f>VLOOKUP(L558,Convert!D:G,4,0)</f>
        <v>2003Q3</v>
      </c>
      <c r="K558">
        <f>VLOOKUP(J558,GDP_Change!$E$9:$F$311,2,0)</f>
        <v>9.3000000000000007</v>
      </c>
      <c r="L558" s="1">
        <v>37886</v>
      </c>
      <c r="M558" s="9">
        <v>99.949996948242102</v>
      </c>
      <c r="N558" s="11">
        <f>VLOOKUP(J558,GDP!$E$9:$H$312,4,0)</f>
        <v>2.2443603705537329E-2</v>
      </c>
      <c r="O558">
        <f>VLOOKUP(J558,GDP!$E$9:$F$312,2,0)</f>
        <v>11566.7</v>
      </c>
      <c r="P558" s="12">
        <f>IFERROR(VLOOKUP(L558,'yield-curve-rates-1990-2021'!A:B,2,0),P557)</f>
        <v>0.88</v>
      </c>
      <c r="Q558" s="12">
        <f>IFERROR(IF(VLOOKUP(L558,'DX-Y.NYB'!A:E,5,0)="null",Q557,VLOOKUP(L558,'DX-Y.NYB'!A:E,5,0)),Q557)</f>
        <v>93.849997999999999</v>
      </c>
      <c r="R558" s="12">
        <f>IFERROR(VLOOKUP(L558,UNRATE!A:B,2,0),R557)</f>
        <v>6.1</v>
      </c>
      <c r="S558" s="12">
        <f>IFERROR(VLOOKUP(L558,' All Em Total Nonfarm'!A:B,2,0),S557)</f>
        <v>130252</v>
      </c>
      <c r="T558" s="12">
        <f>IFERROR(VLOOKUP(L558,fredgraph!A:B,2,0),T557)</f>
        <v>2.37832</v>
      </c>
      <c r="U558" s="12">
        <f>IFERROR(VLOOKUP(L558,FEDFUNDS!A:B,2,0),U557)</f>
        <v>1.01</v>
      </c>
      <c r="V558" s="12"/>
      <c r="W558" s="12"/>
      <c r="X558" s="12"/>
    </row>
    <row r="559" spans="1:24" x14ac:dyDescent="0.25">
      <c r="A559" s="1" t="str">
        <f>TEXT(L559,"MM/DD/YYYY")</f>
        <v>09/29/2003</v>
      </c>
      <c r="B559" s="9">
        <v>100.300003051757</v>
      </c>
      <c r="C559" s="9">
        <v>104.27999877929599</v>
      </c>
      <c r="D559" s="9">
        <v>99.25</v>
      </c>
      <c r="E559" s="9">
        <v>71.253501892089801</v>
      </c>
      <c r="F559" s="10">
        <v>266732100</v>
      </c>
      <c r="G559">
        <f>MONTH(L559)</f>
        <v>9</v>
      </c>
      <c r="H559">
        <f>DAY(L559)</f>
        <v>29</v>
      </c>
      <c r="I559">
        <f>YEAR(L559)</f>
        <v>2003</v>
      </c>
      <c r="J559" t="str">
        <f>VLOOKUP(L559,Convert!D:G,4,0)</f>
        <v>2003Q3</v>
      </c>
      <c r="K559">
        <f>VLOOKUP(J559,GDP_Change!$E$9:$F$311,2,0)</f>
        <v>9.3000000000000007</v>
      </c>
      <c r="L559" s="1">
        <v>37893</v>
      </c>
      <c r="M559" s="9">
        <v>103.389999389648</v>
      </c>
      <c r="N559" s="11">
        <f>VLOOKUP(J559,GDP!$E$9:$H$312,4,0)</f>
        <v>2.2443603705537329E-2</v>
      </c>
      <c r="O559">
        <f>VLOOKUP(J559,GDP!$E$9:$F$312,2,0)</f>
        <v>11566.7</v>
      </c>
      <c r="P559" s="12">
        <f>IFERROR(VLOOKUP(L559,'yield-curve-rates-1990-2021'!A:B,2,0),P558)</f>
        <v>0.87</v>
      </c>
      <c r="Q559" s="12">
        <f>IFERROR(IF(VLOOKUP(L559,'DX-Y.NYB'!A:E,5,0)="null",Q558,VLOOKUP(L559,'DX-Y.NYB'!A:E,5,0)),Q558)</f>
        <v>93.080001999999993</v>
      </c>
      <c r="R559" s="12">
        <f>IFERROR(VLOOKUP(L559,UNRATE!A:B,2,0),R558)</f>
        <v>6.1</v>
      </c>
      <c r="S559" s="12">
        <f>IFERROR(VLOOKUP(L559,' All Em Total Nonfarm'!A:B,2,0),S558)</f>
        <v>130252</v>
      </c>
      <c r="T559" s="12">
        <f>IFERROR(VLOOKUP(L559,fredgraph!A:B,2,0),T558)</f>
        <v>2.37832</v>
      </c>
      <c r="U559" s="12">
        <f>IFERROR(VLOOKUP(L559,FEDFUNDS!A:B,2,0),U558)</f>
        <v>1.01</v>
      </c>
      <c r="V559" s="12"/>
      <c r="W559" s="12"/>
      <c r="X559" s="12"/>
    </row>
    <row r="560" spans="1:24" x14ac:dyDescent="0.25">
      <c r="A560" s="1" t="str">
        <f>TEXT(L560,"MM/DD/YYYY")</f>
        <v>10/06/2003</v>
      </c>
      <c r="B560" s="9">
        <v>103.480003356933</v>
      </c>
      <c r="C560" s="9">
        <v>105.220001220703</v>
      </c>
      <c r="D560" s="9">
        <v>102.91000366210901</v>
      </c>
      <c r="E560" s="9">
        <v>72.066696166992102</v>
      </c>
      <c r="F560" s="10">
        <v>156499500</v>
      </c>
      <c r="G560">
        <f>MONTH(L560)</f>
        <v>10</v>
      </c>
      <c r="H560">
        <f>DAY(L560)</f>
        <v>6</v>
      </c>
      <c r="I560">
        <f>YEAR(L560)</f>
        <v>2003</v>
      </c>
      <c r="J560" t="str">
        <f>VLOOKUP(L560,Convert!D:G,4,0)</f>
        <v>2003Q4</v>
      </c>
      <c r="K560">
        <f>VLOOKUP(J560,GDP_Change!$E$9:$F$311,2,0)</f>
        <v>7.3</v>
      </c>
      <c r="L560" s="1">
        <v>37900</v>
      </c>
      <c r="M560" s="9">
        <v>104.56999969482401</v>
      </c>
      <c r="N560" s="11">
        <f>VLOOKUP(J560,GDP!$E$9:$H$312,4,0)</f>
        <v>1.7766519404843306E-2</v>
      </c>
      <c r="O560">
        <f>VLOOKUP(J560,GDP!$E$9:$F$312,2,0)</f>
        <v>11772.2</v>
      </c>
      <c r="P560" s="12">
        <f>IFERROR(VLOOKUP(L560,'yield-curve-rates-1990-2021'!A:B,2,0),P559)</f>
        <v>0.87</v>
      </c>
      <c r="Q560" s="12">
        <f>IFERROR(IF(VLOOKUP(L560,'DX-Y.NYB'!A:E,5,0)="null",Q559,VLOOKUP(L560,'DX-Y.NYB'!A:E,5,0)),Q559)</f>
        <v>92.410004000000001</v>
      </c>
      <c r="R560" s="12">
        <f>IFERROR(VLOOKUP(L560,UNRATE!A:B,2,0),R559)</f>
        <v>6.1</v>
      </c>
      <c r="S560" s="12">
        <f>IFERROR(VLOOKUP(L560,' All Em Total Nonfarm'!A:B,2,0),S559)</f>
        <v>130252</v>
      </c>
      <c r="T560" s="12">
        <f>IFERROR(VLOOKUP(L560,fredgraph!A:B,2,0),T559)</f>
        <v>2.37832</v>
      </c>
      <c r="U560" s="12">
        <f>IFERROR(VLOOKUP(L560,FEDFUNDS!A:B,2,0),U559)</f>
        <v>1.01</v>
      </c>
      <c r="V560" s="12"/>
      <c r="W560" s="12"/>
      <c r="X560" s="12"/>
    </row>
    <row r="561" spans="1:24" x14ac:dyDescent="0.25">
      <c r="A561" s="1" t="str">
        <f>TEXT(L561,"MM/DD/YYYY")</f>
        <v>10/13/2003</v>
      </c>
      <c r="B561" s="9">
        <v>104.709999084472</v>
      </c>
      <c r="C561" s="9">
        <v>105.889999389648</v>
      </c>
      <c r="D561" s="9">
        <v>103.980003356933</v>
      </c>
      <c r="E561" s="9">
        <v>71.853073120117102</v>
      </c>
      <c r="F561" s="10">
        <v>166894200</v>
      </c>
      <c r="G561">
        <f>MONTH(L561)</f>
        <v>10</v>
      </c>
      <c r="H561">
        <f>DAY(L561)</f>
        <v>13</v>
      </c>
      <c r="I561">
        <f>YEAR(L561)</f>
        <v>2003</v>
      </c>
      <c r="J561" t="str">
        <f>VLOOKUP(L561,Convert!D:G,4,0)</f>
        <v>2003Q4</v>
      </c>
      <c r="K561">
        <f>VLOOKUP(J561,GDP_Change!$E$9:$F$311,2,0)</f>
        <v>7.3</v>
      </c>
      <c r="L561" s="1">
        <v>37907</v>
      </c>
      <c r="M561" s="9">
        <v>104.26000213623</v>
      </c>
      <c r="N561" s="11">
        <f>VLOOKUP(J561,GDP!$E$9:$H$312,4,0)</f>
        <v>1.7766519404843306E-2</v>
      </c>
      <c r="O561">
        <f>VLOOKUP(J561,GDP!$E$9:$F$312,2,0)</f>
        <v>11772.2</v>
      </c>
      <c r="P561" s="12">
        <f>IFERROR(VLOOKUP(L561,'yield-curve-rates-1990-2021'!A:B,2,0),P560)</f>
        <v>0.87</v>
      </c>
      <c r="Q561" s="12">
        <f>IFERROR(IF(VLOOKUP(L561,'DX-Y.NYB'!A:E,5,0)="null",Q560,VLOOKUP(L561,'DX-Y.NYB'!A:E,5,0)),Q560)</f>
        <v>91.889999000000003</v>
      </c>
      <c r="R561" s="12">
        <f>IFERROR(VLOOKUP(L561,UNRATE!A:B,2,0),R560)</f>
        <v>6.1</v>
      </c>
      <c r="S561" s="12">
        <f>IFERROR(VLOOKUP(L561,' All Em Total Nonfarm'!A:B,2,0),S560)</f>
        <v>130252</v>
      </c>
      <c r="T561" s="12">
        <f>IFERROR(VLOOKUP(L561,fredgraph!A:B,2,0),T560)</f>
        <v>2.37832</v>
      </c>
      <c r="U561" s="12">
        <f>IFERROR(VLOOKUP(L561,FEDFUNDS!A:B,2,0),U560)</f>
        <v>1.01</v>
      </c>
      <c r="V561" s="12"/>
      <c r="W561" s="12"/>
      <c r="X561" s="12"/>
    </row>
    <row r="562" spans="1:24" x14ac:dyDescent="0.25">
      <c r="A562" s="1" t="str">
        <f>TEXT(L562,"MM/DD/YYYY")</f>
        <v>10/20/2003</v>
      </c>
      <c r="B562" s="9">
        <v>104.449996948242</v>
      </c>
      <c r="C562" s="9">
        <v>105.27999877929599</v>
      </c>
      <c r="D562" s="9">
        <v>102.180000305175</v>
      </c>
      <c r="E562" s="9">
        <v>71.384437561035099</v>
      </c>
      <c r="F562" s="10">
        <v>185854700</v>
      </c>
      <c r="G562">
        <f>MONTH(L562)</f>
        <v>10</v>
      </c>
      <c r="H562">
        <f>DAY(L562)</f>
        <v>20</v>
      </c>
      <c r="I562">
        <f>YEAR(L562)</f>
        <v>2003</v>
      </c>
      <c r="J562" t="str">
        <f>VLOOKUP(L562,Convert!D:G,4,0)</f>
        <v>2003Q4</v>
      </c>
      <c r="K562">
        <f>VLOOKUP(J562,GDP_Change!$E$9:$F$311,2,0)</f>
        <v>7.3</v>
      </c>
      <c r="L562" s="1">
        <v>37914</v>
      </c>
      <c r="M562" s="9">
        <v>103.58000183105401</v>
      </c>
      <c r="N562" s="11">
        <f>VLOOKUP(J562,GDP!$E$9:$H$312,4,0)</f>
        <v>1.7766519404843306E-2</v>
      </c>
      <c r="O562">
        <f>VLOOKUP(J562,GDP!$E$9:$F$312,2,0)</f>
        <v>11772.2</v>
      </c>
      <c r="P562" s="12">
        <f>IFERROR(VLOOKUP(L562,'yield-curve-rates-1990-2021'!A:B,2,0),P561)</f>
        <v>0.9</v>
      </c>
      <c r="Q562" s="12">
        <f>IFERROR(IF(VLOOKUP(L562,'DX-Y.NYB'!A:E,5,0)="null",Q561,VLOOKUP(L562,'DX-Y.NYB'!A:E,5,0)),Q561)</f>
        <v>92.43</v>
      </c>
      <c r="R562" s="12">
        <f>IFERROR(VLOOKUP(L562,UNRATE!A:B,2,0),R561)</f>
        <v>6.1</v>
      </c>
      <c r="S562" s="12">
        <f>IFERROR(VLOOKUP(L562,' All Em Total Nonfarm'!A:B,2,0),S561)</f>
        <v>130252</v>
      </c>
      <c r="T562" s="12">
        <f>IFERROR(VLOOKUP(L562,fredgraph!A:B,2,0),T561)</f>
        <v>2.37832</v>
      </c>
      <c r="U562" s="12">
        <f>IFERROR(VLOOKUP(L562,FEDFUNDS!A:B,2,0),U561)</f>
        <v>1.01</v>
      </c>
      <c r="V562" s="12"/>
      <c r="W562" s="12"/>
      <c r="X562" s="12"/>
    </row>
    <row r="563" spans="1:24" x14ac:dyDescent="0.25">
      <c r="A563" s="1" t="str">
        <f>TEXT(L563,"MM/DD/YYYY")</f>
        <v>10/27/2003</v>
      </c>
      <c r="B563" s="9">
        <v>103.73999786376901</v>
      </c>
      <c r="C563" s="9">
        <v>105.970001220703</v>
      </c>
      <c r="D563" s="9">
        <v>103.26999664306599</v>
      </c>
      <c r="E563" s="9">
        <v>72.569831848144503</v>
      </c>
      <c r="F563" s="10">
        <v>163256500</v>
      </c>
      <c r="G563">
        <f>MONTH(L563)</f>
        <v>10</v>
      </c>
      <c r="H563">
        <f>DAY(L563)</f>
        <v>27</v>
      </c>
      <c r="I563">
        <f>YEAR(L563)</f>
        <v>2003</v>
      </c>
      <c r="J563" t="str">
        <f>VLOOKUP(L563,Convert!D:G,4,0)</f>
        <v>2003Q4</v>
      </c>
      <c r="K563">
        <f>VLOOKUP(J563,GDP_Change!$E$9:$F$311,2,0)</f>
        <v>7.3</v>
      </c>
      <c r="L563" s="1">
        <v>37921</v>
      </c>
      <c r="M563" s="9">
        <v>105.300003051757</v>
      </c>
      <c r="N563" s="11">
        <f>VLOOKUP(J563,GDP!$E$9:$H$312,4,0)</f>
        <v>1.7766519404843306E-2</v>
      </c>
      <c r="O563">
        <f>VLOOKUP(J563,GDP!$E$9:$F$312,2,0)</f>
        <v>11772.2</v>
      </c>
      <c r="P563" s="12">
        <f>IFERROR(VLOOKUP(L563,'yield-curve-rates-1990-2021'!A:B,2,0),P562)</f>
        <v>0.95</v>
      </c>
      <c r="Q563" s="12">
        <f>IFERROR(IF(VLOOKUP(L563,'DX-Y.NYB'!A:E,5,0)="null",Q562,VLOOKUP(L563,'DX-Y.NYB'!A:E,5,0)),Q562)</f>
        <v>91.610000999999997</v>
      </c>
      <c r="R563" s="12">
        <f>IFERROR(VLOOKUP(L563,UNRATE!A:B,2,0),R562)</f>
        <v>6.1</v>
      </c>
      <c r="S563" s="12">
        <f>IFERROR(VLOOKUP(L563,' All Em Total Nonfarm'!A:B,2,0),S562)</f>
        <v>130252</v>
      </c>
      <c r="T563" s="12">
        <f>IFERROR(VLOOKUP(L563,fredgraph!A:B,2,0),T562)</f>
        <v>2.37832</v>
      </c>
      <c r="U563" s="12">
        <f>IFERROR(VLOOKUP(L563,FEDFUNDS!A:B,2,0),U562)</f>
        <v>1.01</v>
      </c>
      <c r="V563" s="12"/>
      <c r="W563" s="12"/>
      <c r="X563" s="12"/>
    </row>
    <row r="564" spans="1:24" x14ac:dyDescent="0.25">
      <c r="A564" s="1" t="str">
        <f>TEXT(L564,"MM/DD/YYYY")</f>
        <v>11/03/2003</v>
      </c>
      <c r="B564" s="9">
        <v>105.75</v>
      </c>
      <c r="C564" s="9">
        <v>106.720001220703</v>
      </c>
      <c r="D564" s="9">
        <v>104.900001525878</v>
      </c>
      <c r="E564" s="9">
        <v>72.783523559570298</v>
      </c>
      <c r="F564" s="10">
        <v>162685200</v>
      </c>
      <c r="G564">
        <f>MONTH(L564)</f>
        <v>11</v>
      </c>
      <c r="H564">
        <f>DAY(L564)</f>
        <v>3</v>
      </c>
      <c r="I564">
        <f>YEAR(L564)</f>
        <v>2003</v>
      </c>
      <c r="J564" t="str">
        <f>VLOOKUP(L564,Convert!D:G,4,0)</f>
        <v>2003Q4</v>
      </c>
      <c r="K564">
        <f>VLOOKUP(J564,GDP_Change!$E$9:$F$311,2,0)</f>
        <v>7.3</v>
      </c>
      <c r="L564" s="1">
        <v>37928</v>
      </c>
      <c r="M564" s="9">
        <v>105.61000061035099</v>
      </c>
      <c r="N564" s="11">
        <f>VLOOKUP(J564,GDP!$E$9:$H$312,4,0)</f>
        <v>1.7766519404843306E-2</v>
      </c>
      <c r="O564">
        <f>VLOOKUP(J564,GDP!$E$9:$F$312,2,0)</f>
        <v>11772.2</v>
      </c>
      <c r="P564" s="12">
        <f>IFERROR(VLOOKUP(L564,'yield-curve-rates-1990-2021'!A:B,2,0),P563)</f>
        <v>0.97</v>
      </c>
      <c r="Q564" s="12">
        <f>IFERROR(IF(VLOOKUP(L564,'DX-Y.NYB'!A:E,5,0)="null",Q563,VLOOKUP(L564,'DX-Y.NYB'!A:E,5,0)),Q563)</f>
        <v>93.660004000000001</v>
      </c>
      <c r="R564" s="12">
        <f>IFERROR(VLOOKUP(L564,UNRATE!A:B,2,0),R563)</f>
        <v>6.1</v>
      </c>
      <c r="S564" s="12">
        <f>IFERROR(VLOOKUP(L564,' All Em Total Nonfarm'!A:B,2,0),S563)</f>
        <v>130252</v>
      </c>
      <c r="T564" s="12">
        <f>IFERROR(VLOOKUP(L564,fredgraph!A:B,2,0),T563)</f>
        <v>2.37832</v>
      </c>
      <c r="U564" s="12">
        <f>IFERROR(VLOOKUP(L564,FEDFUNDS!A:B,2,0),U563)</f>
        <v>1.01</v>
      </c>
      <c r="V564" s="12"/>
      <c r="W564" s="12"/>
      <c r="X564" s="12"/>
    </row>
    <row r="565" spans="1:24" x14ac:dyDescent="0.25">
      <c r="A565" s="1" t="str">
        <f>TEXT(L565,"MM/DD/YYYY")</f>
        <v>11/10/2003</v>
      </c>
      <c r="B565" s="9">
        <v>105.73999786376901</v>
      </c>
      <c r="C565" s="9">
        <v>106.949996948242</v>
      </c>
      <c r="D565" s="9">
        <v>104.800003051757</v>
      </c>
      <c r="E565" s="9">
        <v>72.680068969726506</v>
      </c>
      <c r="F565" s="10">
        <v>158962700</v>
      </c>
      <c r="G565">
        <f>MONTH(L565)</f>
        <v>11</v>
      </c>
      <c r="H565">
        <f>DAY(L565)</f>
        <v>10</v>
      </c>
      <c r="I565">
        <f>YEAR(L565)</f>
        <v>2003</v>
      </c>
      <c r="J565" t="str">
        <f>VLOOKUP(L565,Convert!D:G,4,0)</f>
        <v>2003Q4</v>
      </c>
      <c r="K565">
        <f>VLOOKUP(J565,GDP_Change!$E$9:$F$311,2,0)</f>
        <v>7.3</v>
      </c>
      <c r="L565" s="1">
        <v>37935</v>
      </c>
      <c r="M565" s="9">
        <v>105.459999084472</v>
      </c>
      <c r="N565" s="11">
        <f>VLOOKUP(J565,GDP!$E$9:$H$312,4,0)</f>
        <v>1.7766519404843306E-2</v>
      </c>
      <c r="O565">
        <f>VLOOKUP(J565,GDP!$E$9:$F$312,2,0)</f>
        <v>11772.2</v>
      </c>
      <c r="P565" s="12">
        <f>IFERROR(VLOOKUP(L565,'yield-curve-rates-1990-2021'!A:B,2,0),P564)</f>
        <v>0.92</v>
      </c>
      <c r="Q565" s="12">
        <f>IFERROR(IF(VLOOKUP(L565,'DX-Y.NYB'!A:E,5,0)="null",Q564,VLOOKUP(L565,'DX-Y.NYB'!A:E,5,0)),Q564)</f>
        <v>93.050003000000004</v>
      </c>
      <c r="R565" s="12">
        <f>IFERROR(VLOOKUP(L565,UNRATE!A:B,2,0),R564)</f>
        <v>6.1</v>
      </c>
      <c r="S565" s="12">
        <f>IFERROR(VLOOKUP(L565,' All Em Total Nonfarm'!A:B,2,0),S564)</f>
        <v>130252</v>
      </c>
      <c r="T565" s="12">
        <f>IFERROR(VLOOKUP(L565,fredgraph!A:B,2,0),T564)</f>
        <v>2.37832</v>
      </c>
      <c r="U565" s="12">
        <f>IFERROR(VLOOKUP(L565,FEDFUNDS!A:B,2,0),U564)</f>
        <v>1.01</v>
      </c>
      <c r="V565" s="12"/>
      <c r="W565" s="12"/>
      <c r="X565" s="12"/>
    </row>
    <row r="566" spans="1:24" x14ac:dyDescent="0.25">
      <c r="A566" s="1" t="str">
        <f>TEXT(L566,"MM/DD/YYYY")</f>
        <v>11/17/2003</v>
      </c>
      <c r="B566" s="9">
        <v>104.91000366210901</v>
      </c>
      <c r="C566" s="9">
        <v>105.449996948242</v>
      </c>
      <c r="D566" s="9">
        <v>103.620002746582</v>
      </c>
      <c r="E566" s="9">
        <v>71.818634033203097</v>
      </c>
      <c r="F566" s="10">
        <v>198958800</v>
      </c>
      <c r="G566">
        <f>MONTH(L566)</f>
        <v>11</v>
      </c>
      <c r="H566">
        <f>DAY(L566)</f>
        <v>17</v>
      </c>
      <c r="I566">
        <f>YEAR(L566)</f>
        <v>2003</v>
      </c>
      <c r="J566" t="str">
        <f>VLOOKUP(L566,Convert!D:G,4,0)</f>
        <v>2003Q4</v>
      </c>
      <c r="K566">
        <f>VLOOKUP(J566,GDP_Change!$E$9:$F$311,2,0)</f>
        <v>7.3</v>
      </c>
      <c r="L566" s="1">
        <v>37942</v>
      </c>
      <c r="M566" s="9">
        <v>104.209999084472</v>
      </c>
      <c r="N566" s="11">
        <f>VLOOKUP(J566,GDP!$E$9:$H$312,4,0)</f>
        <v>1.7766519404843306E-2</v>
      </c>
      <c r="O566">
        <f>VLOOKUP(J566,GDP!$E$9:$F$312,2,0)</f>
        <v>11772.2</v>
      </c>
      <c r="P566" s="12">
        <f>IFERROR(VLOOKUP(L566,'yield-curve-rates-1990-2021'!A:B,2,0),P565)</f>
        <v>0.93</v>
      </c>
      <c r="Q566" s="12">
        <f>IFERROR(IF(VLOOKUP(L566,'DX-Y.NYB'!A:E,5,0)="null",Q565,VLOOKUP(L566,'DX-Y.NYB'!A:E,5,0)),Q565)</f>
        <v>91.529999000000004</v>
      </c>
      <c r="R566" s="12">
        <f>IFERROR(VLOOKUP(L566,UNRATE!A:B,2,0),R565)</f>
        <v>6.1</v>
      </c>
      <c r="S566" s="12">
        <f>IFERROR(VLOOKUP(L566,' All Em Total Nonfarm'!A:B,2,0),S565)</f>
        <v>130252</v>
      </c>
      <c r="T566" s="12">
        <f>IFERROR(VLOOKUP(L566,fredgraph!A:B,2,0),T565)</f>
        <v>2.37832</v>
      </c>
      <c r="U566" s="12">
        <f>IFERROR(VLOOKUP(L566,FEDFUNDS!A:B,2,0),U565)</f>
        <v>1.01</v>
      </c>
      <c r="V566" s="12"/>
      <c r="W566" s="12"/>
      <c r="X566" s="12"/>
    </row>
    <row r="567" spans="1:24" x14ac:dyDescent="0.25">
      <c r="A567" s="1" t="str">
        <f>TEXT(L567,"MM/DD/YYYY")</f>
        <v>11/24/2003</v>
      </c>
      <c r="B567" s="9">
        <v>104.69000244140599</v>
      </c>
      <c r="C567" s="9">
        <v>106.66000366210901</v>
      </c>
      <c r="D567" s="9">
        <v>104.680000305175</v>
      </c>
      <c r="E567" s="9">
        <v>73.362396240234304</v>
      </c>
      <c r="F567" s="10">
        <v>110047500</v>
      </c>
      <c r="G567">
        <f>MONTH(L567)</f>
        <v>11</v>
      </c>
      <c r="H567">
        <f>DAY(L567)</f>
        <v>24</v>
      </c>
      <c r="I567">
        <f>YEAR(L567)</f>
        <v>2003</v>
      </c>
      <c r="J567" t="str">
        <f>VLOOKUP(L567,Convert!D:G,4,0)</f>
        <v>2003Q4</v>
      </c>
      <c r="K567">
        <f>VLOOKUP(J567,GDP_Change!$E$9:$F$311,2,0)</f>
        <v>7.3</v>
      </c>
      <c r="L567" s="1">
        <v>37949</v>
      </c>
      <c r="M567" s="9">
        <v>106.449996948242</v>
      </c>
      <c r="N567" s="11">
        <f>VLOOKUP(J567,GDP!$E$9:$H$312,4,0)</f>
        <v>1.7766519404843306E-2</v>
      </c>
      <c r="O567">
        <f>VLOOKUP(J567,GDP!$E$9:$F$312,2,0)</f>
        <v>11772.2</v>
      </c>
      <c r="P567" s="12">
        <f>IFERROR(VLOOKUP(L567,'yield-curve-rates-1990-2021'!A:B,2,0),P566)</f>
        <v>0.94</v>
      </c>
      <c r="Q567" s="12">
        <f>IFERROR(IF(VLOOKUP(L567,'DX-Y.NYB'!A:E,5,0)="null",Q566,VLOOKUP(L567,'DX-Y.NYB'!A:E,5,0)),Q566)</f>
        <v>91.589995999999999</v>
      </c>
      <c r="R567" s="12">
        <f>IFERROR(VLOOKUP(L567,UNRATE!A:B,2,0),R566)</f>
        <v>6.1</v>
      </c>
      <c r="S567" s="12">
        <f>IFERROR(VLOOKUP(L567,' All Em Total Nonfarm'!A:B,2,0),S566)</f>
        <v>130252</v>
      </c>
      <c r="T567" s="12">
        <f>IFERROR(VLOOKUP(L567,fredgraph!A:B,2,0),T566)</f>
        <v>2.37832</v>
      </c>
      <c r="U567" s="12">
        <f>IFERROR(VLOOKUP(L567,FEDFUNDS!A:B,2,0),U566)</f>
        <v>1.01</v>
      </c>
      <c r="V567" s="12"/>
      <c r="W567" s="12"/>
      <c r="X567" s="12"/>
    </row>
    <row r="568" spans="1:24" x14ac:dyDescent="0.25">
      <c r="A568" s="1" t="str">
        <f>TEXT(L568,"MM/DD/YYYY")</f>
        <v>12/01/2003</v>
      </c>
      <c r="B568" s="9">
        <v>106.84999847412099</v>
      </c>
      <c r="C568" s="9">
        <v>108.08000183105401</v>
      </c>
      <c r="D568" s="9">
        <v>106.620002746582</v>
      </c>
      <c r="E568" s="9">
        <v>73.638038635253906</v>
      </c>
      <c r="F568" s="10">
        <v>178043500</v>
      </c>
      <c r="G568">
        <f>MONTH(L568)</f>
        <v>12</v>
      </c>
      <c r="H568">
        <f>DAY(L568)</f>
        <v>1</v>
      </c>
      <c r="I568">
        <f>YEAR(L568)</f>
        <v>2003</v>
      </c>
      <c r="J568" t="str">
        <f>VLOOKUP(L568,Convert!D:G,4,0)</f>
        <v>2003Q4</v>
      </c>
      <c r="K568">
        <f>VLOOKUP(J568,GDP_Change!$E$9:$F$311,2,0)</f>
        <v>7.3</v>
      </c>
      <c r="L568" s="1">
        <v>37956</v>
      </c>
      <c r="M568" s="9">
        <v>106.84999847412099</v>
      </c>
      <c r="N568" s="11">
        <f>VLOOKUP(J568,GDP!$E$9:$H$312,4,0)</f>
        <v>1.7766519404843306E-2</v>
      </c>
      <c r="O568">
        <f>VLOOKUP(J568,GDP!$E$9:$F$312,2,0)</f>
        <v>11772.2</v>
      </c>
      <c r="P568" s="12">
        <f>IFERROR(VLOOKUP(L568,'yield-curve-rates-1990-2021'!A:B,2,0),P567)</f>
        <v>0.96</v>
      </c>
      <c r="Q568" s="12">
        <f>IFERROR(IF(VLOOKUP(L568,'DX-Y.NYB'!A:E,5,0)="null",Q567,VLOOKUP(L568,'DX-Y.NYB'!A:E,5,0)),Q567)</f>
        <v>90.349997999999999</v>
      </c>
      <c r="R568" s="12">
        <f>IFERROR(VLOOKUP(L568,UNRATE!A:B,2,0),R567)</f>
        <v>5.7</v>
      </c>
      <c r="S568" s="12">
        <f>IFERROR(VLOOKUP(L568,' All Em Total Nonfarm'!A:B,2,0),S567)</f>
        <v>130595</v>
      </c>
      <c r="T568" s="12">
        <f>IFERROR(VLOOKUP(L568,fredgraph!A:B,2,0),T567)</f>
        <v>2.0352000000000001</v>
      </c>
      <c r="U568" s="12">
        <f>IFERROR(VLOOKUP(L568,FEDFUNDS!A:B,2,0),U567)</f>
        <v>0.98</v>
      </c>
      <c r="V568" s="12"/>
      <c r="W568" s="12"/>
      <c r="X568" s="12"/>
    </row>
    <row r="569" spans="1:24" x14ac:dyDescent="0.25">
      <c r="A569" s="1" t="str">
        <f>TEXT(L569,"MM/DD/YYYY")</f>
        <v>12/08/2003</v>
      </c>
      <c r="B569" s="9">
        <v>106.73999786376901</v>
      </c>
      <c r="C569" s="9">
        <v>108.199996948242</v>
      </c>
      <c r="D569" s="9">
        <v>105.959999084472</v>
      </c>
      <c r="E569" s="9">
        <v>74.527084350585895</v>
      </c>
      <c r="F569" s="10">
        <v>192440600</v>
      </c>
      <c r="G569">
        <f>MONTH(L569)</f>
        <v>12</v>
      </c>
      <c r="H569">
        <f>DAY(L569)</f>
        <v>8</v>
      </c>
      <c r="I569">
        <f>YEAR(L569)</f>
        <v>2003</v>
      </c>
      <c r="J569" t="str">
        <f>VLOOKUP(L569,Convert!D:G,4,0)</f>
        <v>2003Q4</v>
      </c>
      <c r="K569">
        <f>VLOOKUP(J569,GDP_Change!$E$9:$F$311,2,0)</f>
        <v>7.3</v>
      </c>
      <c r="L569" s="1">
        <v>37963</v>
      </c>
      <c r="M569" s="9">
        <v>108.139999389648</v>
      </c>
      <c r="N569" s="11">
        <f>VLOOKUP(J569,GDP!$E$9:$H$312,4,0)</f>
        <v>1.7766519404843306E-2</v>
      </c>
      <c r="O569">
        <f>VLOOKUP(J569,GDP!$E$9:$F$312,2,0)</f>
        <v>11772.2</v>
      </c>
      <c r="P569" s="12">
        <f>IFERROR(VLOOKUP(L569,'yield-curve-rates-1990-2021'!A:B,2,0),P568)</f>
        <v>0.94</v>
      </c>
      <c r="Q569" s="12">
        <f>IFERROR(IF(VLOOKUP(L569,'DX-Y.NYB'!A:E,5,0)="null",Q568,VLOOKUP(L569,'DX-Y.NYB'!A:E,5,0)),Q568)</f>
        <v>88.75</v>
      </c>
      <c r="R569" s="12">
        <f>IFERROR(VLOOKUP(L569,UNRATE!A:B,2,0),R568)</f>
        <v>5.7</v>
      </c>
      <c r="S569" s="12">
        <f>IFERROR(VLOOKUP(L569,' All Em Total Nonfarm'!A:B,2,0),S568)</f>
        <v>130595</v>
      </c>
      <c r="T569" s="12">
        <f>IFERROR(VLOOKUP(L569,fredgraph!A:B,2,0),T568)</f>
        <v>2.0352000000000001</v>
      </c>
      <c r="U569" s="12">
        <f>IFERROR(VLOOKUP(L569,FEDFUNDS!A:B,2,0),U568)</f>
        <v>0.98</v>
      </c>
      <c r="V569" s="12"/>
      <c r="W569" s="12"/>
      <c r="X569" s="12"/>
    </row>
    <row r="570" spans="1:24" x14ac:dyDescent="0.25">
      <c r="A570" s="1" t="str">
        <f>TEXT(L570,"MM/DD/YYYY")</f>
        <v>12/15/2003</v>
      </c>
      <c r="B570" s="9">
        <v>109.169998168945</v>
      </c>
      <c r="C570" s="9">
        <v>109.730003356933</v>
      </c>
      <c r="D570" s="9">
        <v>107.480003356933</v>
      </c>
      <c r="E570" s="9">
        <v>75.050804138183594</v>
      </c>
      <c r="F570" s="10">
        <v>165604600</v>
      </c>
      <c r="G570">
        <f>MONTH(L570)</f>
        <v>12</v>
      </c>
      <c r="H570">
        <f>DAY(L570)</f>
        <v>15</v>
      </c>
      <c r="I570">
        <f>YEAR(L570)</f>
        <v>2003</v>
      </c>
      <c r="J570" t="str">
        <f>VLOOKUP(L570,Convert!D:G,4,0)</f>
        <v>2003Q4</v>
      </c>
      <c r="K570">
        <f>VLOOKUP(J570,GDP_Change!$E$9:$F$311,2,0)</f>
        <v>7.3</v>
      </c>
      <c r="L570" s="1">
        <v>37970</v>
      </c>
      <c r="M570" s="9">
        <v>108.900001525878</v>
      </c>
      <c r="N570" s="11">
        <f>VLOOKUP(J570,GDP!$E$9:$H$312,4,0)</f>
        <v>1.7766519404843306E-2</v>
      </c>
      <c r="O570">
        <f>VLOOKUP(J570,GDP!$E$9:$F$312,2,0)</f>
        <v>11772.2</v>
      </c>
      <c r="P570" s="12">
        <f>IFERROR(VLOOKUP(L570,'yield-curve-rates-1990-2021'!A:B,2,0),P569)</f>
        <v>0.87</v>
      </c>
      <c r="Q570" s="12">
        <f>IFERROR(IF(VLOOKUP(L570,'DX-Y.NYB'!A:E,5,0)="null",Q569,VLOOKUP(L570,'DX-Y.NYB'!A:E,5,0)),Q569)</f>
        <v>88.459998999999996</v>
      </c>
      <c r="R570" s="12">
        <f>IFERROR(VLOOKUP(L570,UNRATE!A:B,2,0),R569)</f>
        <v>5.7</v>
      </c>
      <c r="S570" s="12">
        <f>IFERROR(VLOOKUP(L570,' All Em Total Nonfarm'!A:B,2,0),S569)</f>
        <v>130595</v>
      </c>
      <c r="T570" s="12">
        <f>IFERROR(VLOOKUP(L570,fredgraph!A:B,2,0),T569)</f>
        <v>2.0352000000000001</v>
      </c>
      <c r="U570" s="12">
        <f>IFERROR(VLOOKUP(L570,FEDFUNDS!A:B,2,0),U569)</f>
        <v>0.98</v>
      </c>
      <c r="V570" s="12"/>
      <c r="W570" s="12"/>
      <c r="X570" s="12"/>
    </row>
    <row r="571" spans="1:24" x14ac:dyDescent="0.25">
      <c r="A571" s="1" t="str">
        <f>TEXT(L571,"MM/DD/YYYY")</f>
        <v>12/22/2003</v>
      </c>
      <c r="B571" s="9">
        <v>108.790000915527</v>
      </c>
      <c r="C571" s="9">
        <v>110.08000183105401</v>
      </c>
      <c r="D571" s="9">
        <v>108.77999877929599</v>
      </c>
      <c r="E571" s="9">
        <v>75.959419250488196</v>
      </c>
      <c r="F571" s="10">
        <v>68716700</v>
      </c>
      <c r="G571">
        <f>MONTH(L571)</f>
        <v>12</v>
      </c>
      <c r="H571">
        <f>DAY(L571)</f>
        <v>22</v>
      </c>
      <c r="I571">
        <f>YEAR(L571)</f>
        <v>2003</v>
      </c>
      <c r="J571" t="str">
        <f>VLOOKUP(L571,Convert!D:G,4,0)</f>
        <v>2003Q4</v>
      </c>
      <c r="K571">
        <f>VLOOKUP(J571,GDP_Change!$E$9:$F$311,2,0)</f>
        <v>7.3</v>
      </c>
      <c r="L571" s="1">
        <v>37977</v>
      </c>
      <c r="M571" s="9">
        <v>109.699996948242</v>
      </c>
      <c r="N571" s="11">
        <f>VLOOKUP(J571,GDP!$E$9:$H$312,4,0)</f>
        <v>1.7766519404843306E-2</v>
      </c>
      <c r="O571">
        <f>VLOOKUP(J571,GDP!$E$9:$F$312,2,0)</f>
        <v>11772.2</v>
      </c>
      <c r="P571" s="12">
        <f>IFERROR(VLOOKUP(L571,'yield-curve-rates-1990-2021'!A:B,2,0),P570)</f>
        <v>0.88</v>
      </c>
      <c r="Q571" s="12">
        <f>IFERROR(IF(VLOOKUP(L571,'DX-Y.NYB'!A:E,5,0)="null",Q570,VLOOKUP(L571,'DX-Y.NYB'!A:E,5,0)),Q570)</f>
        <v>87.989998</v>
      </c>
      <c r="R571" s="12">
        <f>IFERROR(VLOOKUP(L571,UNRATE!A:B,2,0),R570)</f>
        <v>5.7</v>
      </c>
      <c r="S571" s="12">
        <f>IFERROR(VLOOKUP(L571,' All Em Total Nonfarm'!A:B,2,0),S570)</f>
        <v>130595</v>
      </c>
      <c r="T571" s="12">
        <f>IFERROR(VLOOKUP(L571,fredgraph!A:B,2,0),T570)</f>
        <v>2.0352000000000001</v>
      </c>
      <c r="U571" s="12">
        <f>IFERROR(VLOOKUP(L571,FEDFUNDS!A:B,2,0),U570)</f>
        <v>0.98</v>
      </c>
      <c r="V571" s="12"/>
      <c r="W571" s="12"/>
      <c r="X571" s="12"/>
    </row>
    <row r="572" spans="1:24" x14ac:dyDescent="0.25">
      <c r="A572" s="1" t="str">
        <f>TEXT(L572,"MM/DD/YYYY")</f>
        <v>12/29/2003</v>
      </c>
      <c r="B572" s="9">
        <v>110.09999847412099</v>
      </c>
      <c r="C572" s="9">
        <v>112.19000244140599</v>
      </c>
      <c r="D572" s="9">
        <v>109.77999877929599</v>
      </c>
      <c r="E572" s="9">
        <v>77.018836975097599</v>
      </c>
      <c r="F572" s="10">
        <v>111617300</v>
      </c>
      <c r="G572">
        <f>MONTH(L572)</f>
        <v>12</v>
      </c>
      <c r="H572">
        <f>DAY(L572)</f>
        <v>29</v>
      </c>
      <c r="I572">
        <f>YEAR(L572)</f>
        <v>2003</v>
      </c>
      <c r="J572" t="str">
        <f>VLOOKUP(L572,Convert!D:G,4,0)</f>
        <v>2003Q4</v>
      </c>
      <c r="K572">
        <f>VLOOKUP(J572,GDP_Change!$E$9:$F$311,2,0)</f>
        <v>7.3</v>
      </c>
      <c r="L572" s="1">
        <v>37984</v>
      </c>
      <c r="M572" s="9">
        <v>111.230003356933</v>
      </c>
      <c r="N572" s="11">
        <f>VLOOKUP(J572,GDP!$E$9:$H$312,4,0)</f>
        <v>1.7766519404843306E-2</v>
      </c>
      <c r="O572">
        <f>VLOOKUP(J572,GDP!$E$9:$F$312,2,0)</f>
        <v>11772.2</v>
      </c>
      <c r="P572" s="12">
        <f>IFERROR(VLOOKUP(L572,'yield-curve-rates-1990-2021'!A:B,2,0),P571)</f>
        <v>0.79</v>
      </c>
      <c r="Q572" s="12">
        <f>IFERROR(IF(VLOOKUP(L572,'DX-Y.NYB'!A:E,5,0)="null",Q571,VLOOKUP(L572,'DX-Y.NYB'!A:E,5,0)),Q571)</f>
        <v>87.349997999999999</v>
      </c>
      <c r="R572" s="12">
        <f>IFERROR(VLOOKUP(L572,UNRATE!A:B,2,0),R571)</f>
        <v>5.7</v>
      </c>
      <c r="S572" s="12">
        <f>IFERROR(VLOOKUP(L572,' All Em Total Nonfarm'!A:B,2,0),S571)</f>
        <v>130595</v>
      </c>
      <c r="T572" s="12">
        <f>IFERROR(VLOOKUP(L572,fredgraph!A:B,2,0),T571)</f>
        <v>2.0352000000000001</v>
      </c>
      <c r="U572" s="12">
        <f>IFERROR(VLOOKUP(L572,FEDFUNDS!A:B,2,0),U571)</f>
        <v>0.98</v>
      </c>
      <c r="V572" s="12"/>
      <c r="W572" s="12"/>
      <c r="X572" s="12"/>
    </row>
    <row r="573" spans="1:24" x14ac:dyDescent="0.25">
      <c r="A573" s="1" t="str">
        <f>TEXT(L573,"MM/DD/YYYY")</f>
        <v>01/05/2004</v>
      </c>
      <c r="B573" s="9">
        <v>111.69000244140599</v>
      </c>
      <c r="C573" s="9">
        <v>113.5</v>
      </c>
      <c r="D573" s="9">
        <v>111.58999633789</v>
      </c>
      <c r="E573" s="9">
        <v>77.822044372558594</v>
      </c>
      <c r="F573" s="10">
        <v>169125700</v>
      </c>
      <c r="G573">
        <f>MONTH(L573)</f>
        <v>1</v>
      </c>
      <c r="H573">
        <f>DAY(L573)</f>
        <v>5</v>
      </c>
      <c r="I573">
        <f>YEAR(L573)</f>
        <v>2004</v>
      </c>
      <c r="J573" t="str">
        <f>VLOOKUP(L573,Convert!D:G,4,0)</f>
        <v>2004Q1</v>
      </c>
      <c r="K573">
        <f>VLOOKUP(J573,GDP_Change!$E$9:$F$311,2,0)</f>
        <v>5.2</v>
      </c>
      <c r="L573" s="1">
        <v>37991</v>
      </c>
      <c r="M573" s="9">
        <v>112.389999389648</v>
      </c>
      <c r="N573" s="11">
        <f>VLOOKUP(J573,GDP!$E$9:$H$312,4,0)</f>
        <v>1.2843818487623393E-2</v>
      </c>
      <c r="O573">
        <f>VLOOKUP(J573,GDP!$E$9:$F$312,2,0)</f>
        <v>11923.4</v>
      </c>
      <c r="P573" s="12">
        <f>IFERROR(VLOOKUP(L573,'yield-curve-rates-1990-2021'!A:B,2,0),P572)</f>
        <v>0.88</v>
      </c>
      <c r="Q573" s="12">
        <f>IFERROR(IF(VLOOKUP(L573,'DX-Y.NYB'!A:E,5,0)="null",Q572,VLOOKUP(L573,'DX-Y.NYB'!A:E,5,0)),Q572)</f>
        <v>86.07</v>
      </c>
      <c r="R573" s="12">
        <f>IFERROR(VLOOKUP(L573,UNRATE!A:B,2,0),R572)</f>
        <v>5.7</v>
      </c>
      <c r="S573" s="12">
        <f>IFERROR(VLOOKUP(L573,' All Em Total Nonfarm'!A:B,2,0),S572)</f>
        <v>130595</v>
      </c>
      <c r="T573" s="12">
        <f>IFERROR(VLOOKUP(L573,fredgraph!A:B,2,0),T572)</f>
        <v>2.0352000000000001</v>
      </c>
      <c r="U573" s="12">
        <f>IFERROR(VLOOKUP(L573,FEDFUNDS!A:B,2,0),U572)</f>
        <v>0.98</v>
      </c>
      <c r="V573" s="12"/>
      <c r="W573" s="12"/>
      <c r="X573" s="12"/>
    </row>
    <row r="574" spans="1:24" x14ac:dyDescent="0.25">
      <c r="A574" s="1" t="str">
        <f>TEXT(L574,"MM/DD/YYYY")</f>
        <v>01/12/2004</v>
      </c>
      <c r="B574" s="9">
        <v>112.550003051757</v>
      </c>
      <c r="C574" s="9">
        <v>114.309997558593</v>
      </c>
      <c r="D574" s="9">
        <v>111.76000213623</v>
      </c>
      <c r="E574" s="9">
        <v>79.096107482910099</v>
      </c>
      <c r="F574" s="10">
        <v>186248000</v>
      </c>
      <c r="G574">
        <f>MONTH(L574)</f>
        <v>1</v>
      </c>
      <c r="H574">
        <f>DAY(L574)</f>
        <v>12</v>
      </c>
      <c r="I574">
        <f>YEAR(L574)</f>
        <v>2004</v>
      </c>
      <c r="J574" t="str">
        <f>VLOOKUP(L574,Convert!D:G,4,0)</f>
        <v>2004Q1</v>
      </c>
      <c r="K574">
        <f>VLOOKUP(J574,GDP_Change!$E$9:$F$311,2,0)</f>
        <v>5.2</v>
      </c>
      <c r="L574" s="1">
        <v>37998</v>
      </c>
      <c r="M574" s="9">
        <v>114.230003356933</v>
      </c>
      <c r="N574" s="11">
        <f>VLOOKUP(J574,GDP!$E$9:$H$312,4,0)</f>
        <v>1.2843818487623393E-2</v>
      </c>
      <c r="O574">
        <f>VLOOKUP(J574,GDP!$E$9:$F$312,2,0)</f>
        <v>11923.4</v>
      </c>
      <c r="P574" s="12">
        <f>IFERROR(VLOOKUP(L574,'yield-curve-rates-1990-2021'!A:B,2,0),P573)</f>
        <v>0.88</v>
      </c>
      <c r="Q574" s="12">
        <f>IFERROR(IF(VLOOKUP(L574,'DX-Y.NYB'!A:E,5,0)="null",Q573,VLOOKUP(L574,'DX-Y.NYB'!A:E,5,0)),Q573)</f>
        <v>85.550003000000004</v>
      </c>
      <c r="R574" s="12">
        <f>IFERROR(VLOOKUP(L574,UNRATE!A:B,2,0),R573)</f>
        <v>5.7</v>
      </c>
      <c r="S574" s="12">
        <f>IFERROR(VLOOKUP(L574,' All Em Total Nonfarm'!A:B,2,0),S573)</f>
        <v>130595</v>
      </c>
      <c r="T574" s="12">
        <f>IFERROR(VLOOKUP(L574,fredgraph!A:B,2,0),T573)</f>
        <v>2.0352000000000001</v>
      </c>
      <c r="U574" s="12">
        <f>IFERROR(VLOOKUP(L574,FEDFUNDS!A:B,2,0),U573)</f>
        <v>0.98</v>
      </c>
      <c r="V574" s="12"/>
      <c r="W574" s="12"/>
      <c r="X574" s="12"/>
    </row>
    <row r="575" spans="1:24" x14ac:dyDescent="0.25">
      <c r="A575" s="1" t="str">
        <f>TEXT(L575,"MM/DD/YYYY")</f>
        <v>01/19/2004</v>
      </c>
      <c r="B575" s="9">
        <v>114.52999877929599</v>
      </c>
      <c r="C575" s="9">
        <v>115.379997253417</v>
      </c>
      <c r="D575" s="9">
        <v>113.720001220703</v>
      </c>
      <c r="E575" s="9">
        <v>79.234596252441406</v>
      </c>
      <c r="F575" s="10">
        <v>134721800</v>
      </c>
      <c r="G575">
        <f>MONTH(L575)</f>
        <v>1</v>
      </c>
      <c r="H575">
        <f>DAY(L575)</f>
        <v>19</v>
      </c>
      <c r="I575">
        <f>YEAR(L575)</f>
        <v>2004</v>
      </c>
      <c r="J575" t="str">
        <f>VLOOKUP(L575,Convert!D:G,4,0)</f>
        <v>2004Q1</v>
      </c>
      <c r="K575">
        <f>VLOOKUP(J575,GDP_Change!$E$9:$F$311,2,0)</f>
        <v>5.2</v>
      </c>
      <c r="L575" s="1">
        <v>38005</v>
      </c>
      <c r="M575" s="9">
        <v>114.430000305175</v>
      </c>
      <c r="N575" s="11">
        <f>VLOOKUP(J575,GDP!$E$9:$H$312,4,0)</f>
        <v>1.2843818487623393E-2</v>
      </c>
      <c r="O575">
        <f>VLOOKUP(J575,GDP!$E$9:$F$312,2,0)</f>
        <v>11923.4</v>
      </c>
      <c r="P575" s="12">
        <f>IFERROR(VLOOKUP(L575,'yield-curve-rates-1990-2021'!A:B,2,0),P574)</f>
        <v>0.88</v>
      </c>
      <c r="Q575" s="12">
        <f>IFERROR(IF(VLOOKUP(L575,'DX-Y.NYB'!A:E,5,0)="null",Q574,VLOOKUP(L575,'DX-Y.NYB'!A:E,5,0)),Q574)</f>
        <v>87.660004000000001</v>
      </c>
      <c r="R575" s="12">
        <f>IFERROR(VLOOKUP(L575,UNRATE!A:B,2,0),R574)</f>
        <v>5.7</v>
      </c>
      <c r="S575" s="12">
        <f>IFERROR(VLOOKUP(L575,' All Em Total Nonfarm'!A:B,2,0),S574)</f>
        <v>130595</v>
      </c>
      <c r="T575" s="12">
        <f>IFERROR(VLOOKUP(L575,fredgraph!A:B,2,0),T574)</f>
        <v>2.0352000000000001</v>
      </c>
      <c r="U575" s="12">
        <f>IFERROR(VLOOKUP(L575,FEDFUNDS!A:B,2,0),U574)</f>
        <v>0.98</v>
      </c>
      <c r="V575" s="12"/>
      <c r="W575" s="12"/>
      <c r="X575" s="12"/>
    </row>
    <row r="576" spans="1:24" x14ac:dyDescent="0.25">
      <c r="A576" s="1" t="str">
        <f>TEXT(L576,"MM/DD/YYYY")</f>
        <v>01/26/2004</v>
      </c>
      <c r="B576" s="9">
        <v>114.389999389648</v>
      </c>
      <c r="C576" s="9">
        <v>116.5</v>
      </c>
      <c r="D576" s="9">
        <v>112.559997558593</v>
      </c>
      <c r="E576" s="9">
        <v>78.576774597167898</v>
      </c>
      <c r="F576" s="10">
        <v>209506200</v>
      </c>
      <c r="G576">
        <f>MONTH(L576)</f>
        <v>1</v>
      </c>
      <c r="H576">
        <f>DAY(L576)</f>
        <v>26</v>
      </c>
      <c r="I576">
        <f>YEAR(L576)</f>
        <v>2004</v>
      </c>
      <c r="J576" t="str">
        <f>VLOOKUP(L576,Convert!D:G,4,0)</f>
        <v>2004Q1</v>
      </c>
      <c r="K576">
        <f>VLOOKUP(J576,GDP_Change!$E$9:$F$311,2,0)</f>
        <v>5.2</v>
      </c>
      <c r="L576" s="1">
        <v>38012</v>
      </c>
      <c r="M576" s="9">
        <v>113.480003356933</v>
      </c>
      <c r="N576" s="11">
        <f>VLOOKUP(J576,GDP!$E$9:$H$312,4,0)</f>
        <v>1.2843818487623393E-2</v>
      </c>
      <c r="O576">
        <f>VLOOKUP(J576,GDP!$E$9:$F$312,2,0)</f>
        <v>11923.4</v>
      </c>
      <c r="P576" s="12">
        <f>IFERROR(VLOOKUP(L576,'yield-curve-rates-1990-2021'!A:B,2,0),P575)</f>
        <v>0.82</v>
      </c>
      <c r="Q576" s="12">
        <f>IFERROR(IF(VLOOKUP(L576,'DX-Y.NYB'!A:E,5,0)="null",Q575,VLOOKUP(L576,'DX-Y.NYB'!A:E,5,0)),Q575)</f>
        <v>87.25</v>
      </c>
      <c r="R576" s="12">
        <f>IFERROR(VLOOKUP(L576,UNRATE!A:B,2,0),R575)</f>
        <v>5.7</v>
      </c>
      <c r="S576" s="12">
        <f>IFERROR(VLOOKUP(L576,' All Em Total Nonfarm'!A:B,2,0),S575)</f>
        <v>130595</v>
      </c>
      <c r="T576" s="12">
        <f>IFERROR(VLOOKUP(L576,fredgraph!A:B,2,0),T575)</f>
        <v>2.0352000000000001</v>
      </c>
      <c r="U576" s="12">
        <f>IFERROR(VLOOKUP(L576,FEDFUNDS!A:B,2,0),U575)</f>
        <v>0.98</v>
      </c>
      <c r="V576" s="12"/>
      <c r="W576" s="12"/>
      <c r="X576" s="12"/>
    </row>
    <row r="577" spans="1:24" x14ac:dyDescent="0.25">
      <c r="A577" s="1" t="str">
        <f>TEXT(L577,"MM/DD/YYYY")</f>
        <v>02/02/2004</v>
      </c>
      <c r="B577" s="9">
        <v>113.699996948242</v>
      </c>
      <c r="C577" s="9">
        <v>114.699996948242</v>
      </c>
      <c r="D577" s="9">
        <v>112.77999877929599</v>
      </c>
      <c r="E577" s="9">
        <v>79.248428344726506</v>
      </c>
      <c r="F577" s="10">
        <v>177701300</v>
      </c>
      <c r="G577">
        <f>MONTH(L577)</f>
        <v>2</v>
      </c>
      <c r="H577">
        <f>DAY(L577)</f>
        <v>2</v>
      </c>
      <c r="I577">
        <f>YEAR(L577)</f>
        <v>2004</v>
      </c>
      <c r="J577" t="str">
        <f>VLOOKUP(L577,Convert!D:G,4,0)</f>
        <v>2004Q1</v>
      </c>
      <c r="K577">
        <f>VLOOKUP(J577,GDP_Change!$E$9:$F$311,2,0)</f>
        <v>5.2</v>
      </c>
      <c r="L577" s="1">
        <v>38019</v>
      </c>
      <c r="M577" s="9">
        <v>114.449996948242</v>
      </c>
      <c r="N577" s="11">
        <f>VLOOKUP(J577,GDP!$E$9:$H$312,4,0)</f>
        <v>1.2843818487623393E-2</v>
      </c>
      <c r="O577">
        <f>VLOOKUP(J577,GDP!$E$9:$F$312,2,0)</f>
        <v>11923.4</v>
      </c>
      <c r="P577" s="12">
        <f>IFERROR(VLOOKUP(L577,'yield-curve-rates-1990-2021'!A:B,2,0),P576)</f>
        <v>0.87</v>
      </c>
      <c r="Q577" s="12">
        <f>IFERROR(IF(VLOOKUP(L577,'DX-Y.NYB'!A:E,5,0)="null",Q576,VLOOKUP(L577,'DX-Y.NYB'!A:E,5,0)),Q576)</f>
        <v>87.529999000000004</v>
      </c>
      <c r="R577" s="12">
        <f>IFERROR(VLOOKUP(L577,UNRATE!A:B,2,0),R576)</f>
        <v>5.7</v>
      </c>
      <c r="S577" s="12">
        <f>IFERROR(VLOOKUP(L577,' All Em Total Nonfarm'!A:B,2,0),S576)</f>
        <v>130595</v>
      </c>
      <c r="T577" s="12">
        <f>IFERROR(VLOOKUP(L577,fredgraph!A:B,2,0),T576)</f>
        <v>2.0352000000000001</v>
      </c>
      <c r="U577" s="12">
        <f>IFERROR(VLOOKUP(L577,FEDFUNDS!A:B,2,0),U576)</f>
        <v>0.98</v>
      </c>
      <c r="V577" s="12"/>
      <c r="W577" s="12"/>
      <c r="X577" s="12"/>
    </row>
    <row r="578" spans="1:24" x14ac:dyDescent="0.25">
      <c r="A578" s="1" t="str">
        <f>TEXT(L578,"MM/DD/YYYY")</f>
        <v>02/09/2004</v>
      </c>
      <c r="B578" s="9">
        <v>114.669998168945</v>
      </c>
      <c r="C578" s="9">
        <v>116.389999389648</v>
      </c>
      <c r="D578" s="9">
        <v>114.169998168945</v>
      </c>
      <c r="E578" s="9">
        <v>79.719291687011705</v>
      </c>
      <c r="F578" s="10">
        <v>168279700</v>
      </c>
      <c r="G578">
        <f>MONTH(L578)</f>
        <v>2</v>
      </c>
      <c r="H578">
        <f>DAY(L578)</f>
        <v>9</v>
      </c>
      <c r="I578">
        <f>YEAR(L578)</f>
        <v>2004</v>
      </c>
      <c r="J578" t="str">
        <f>VLOOKUP(L578,Convert!D:G,4,0)</f>
        <v>2004Q1</v>
      </c>
      <c r="K578">
        <f>VLOOKUP(J578,GDP_Change!$E$9:$F$311,2,0)</f>
        <v>5.2</v>
      </c>
      <c r="L578" s="1">
        <v>38026</v>
      </c>
      <c r="M578" s="9">
        <v>115.129997253417</v>
      </c>
      <c r="N578" s="11">
        <f>VLOOKUP(J578,GDP!$E$9:$H$312,4,0)</f>
        <v>1.2843818487623393E-2</v>
      </c>
      <c r="O578">
        <f>VLOOKUP(J578,GDP!$E$9:$F$312,2,0)</f>
        <v>11923.4</v>
      </c>
      <c r="P578" s="12">
        <f>IFERROR(VLOOKUP(L578,'yield-curve-rates-1990-2021'!A:B,2,0),P577)</f>
        <v>0.89</v>
      </c>
      <c r="Q578" s="12">
        <f>IFERROR(IF(VLOOKUP(L578,'DX-Y.NYB'!A:E,5,0)="null",Q577,VLOOKUP(L578,'DX-Y.NYB'!A:E,5,0)),Q577)</f>
        <v>86</v>
      </c>
      <c r="R578" s="12">
        <f>IFERROR(VLOOKUP(L578,UNRATE!A:B,2,0),R577)</f>
        <v>5.7</v>
      </c>
      <c r="S578" s="12">
        <f>IFERROR(VLOOKUP(L578,' All Em Total Nonfarm'!A:B,2,0),S577)</f>
        <v>130595</v>
      </c>
      <c r="T578" s="12">
        <f>IFERROR(VLOOKUP(L578,fredgraph!A:B,2,0),T577)</f>
        <v>2.0352000000000001</v>
      </c>
      <c r="U578" s="12">
        <f>IFERROR(VLOOKUP(L578,FEDFUNDS!A:B,2,0),U577)</f>
        <v>0.98</v>
      </c>
      <c r="V578" s="12"/>
      <c r="W578" s="12"/>
      <c r="X578" s="12"/>
    </row>
    <row r="579" spans="1:24" x14ac:dyDescent="0.25">
      <c r="A579" s="1" t="str">
        <f>TEXT(L579,"MM/DD/YYYY")</f>
        <v>02/16/2004</v>
      </c>
      <c r="B579" s="9">
        <v>115.84999847412099</v>
      </c>
      <c r="C579" s="9">
        <v>116.59999847412099</v>
      </c>
      <c r="D579" s="9">
        <v>114.31999969482401</v>
      </c>
      <c r="E579" s="9">
        <v>79.546195983886705</v>
      </c>
      <c r="F579" s="10">
        <v>150477300</v>
      </c>
      <c r="G579">
        <f>MONTH(L579)</f>
        <v>2</v>
      </c>
      <c r="H579">
        <f>DAY(L579)</f>
        <v>16</v>
      </c>
      <c r="I579">
        <f>YEAR(L579)</f>
        <v>2004</v>
      </c>
      <c r="J579" t="str">
        <f>VLOOKUP(L579,Convert!D:G,4,0)</f>
        <v>2004Q1</v>
      </c>
      <c r="K579">
        <f>VLOOKUP(J579,GDP_Change!$E$9:$F$311,2,0)</f>
        <v>5.2</v>
      </c>
      <c r="L579" s="1">
        <v>38033</v>
      </c>
      <c r="M579" s="9">
        <v>114.879997253417</v>
      </c>
      <c r="N579" s="11">
        <f>VLOOKUP(J579,GDP!$E$9:$H$312,4,0)</f>
        <v>1.2843818487623393E-2</v>
      </c>
      <c r="O579">
        <f>VLOOKUP(J579,GDP!$E$9:$F$312,2,0)</f>
        <v>11923.4</v>
      </c>
      <c r="P579" s="12">
        <f>IFERROR(VLOOKUP(L579,'yield-curve-rates-1990-2021'!A:B,2,0),P578)</f>
        <v>0.89</v>
      </c>
      <c r="Q579" s="12">
        <f>IFERROR(IF(VLOOKUP(L579,'DX-Y.NYB'!A:E,5,0)="null",Q578,VLOOKUP(L579,'DX-Y.NYB'!A:E,5,0)),Q578)</f>
        <v>85.470000999999996</v>
      </c>
      <c r="R579" s="12">
        <f>IFERROR(VLOOKUP(L579,UNRATE!A:B,2,0),R578)</f>
        <v>5.7</v>
      </c>
      <c r="S579" s="12">
        <f>IFERROR(VLOOKUP(L579,' All Em Total Nonfarm'!A:B,2,0),S578)</f>
        <v>130595</v>
      </c>
      <c r="T579" s="12">
        <f>IFERROR(VLOOKUP(L579,fredgraph!A:B,2,0),T578)</f>
        <v>2.0352000000000001</v>
      </c>
      <c r="U579" s="12">
        <f>IFERROR(VLOOKUP(L579,FEDFUNDS!A:B,2,0),U578)</f>
        <v>0.98</v>
      </c>
      <c r="V579" s="12"/>
      <c r="W579" s="12"/>
      <c r="X579" s="12"/>
    </row>
    <row r="580" spans="1:24" x14ac:dyDescent="0.25">
      <c r="A580" s="1" t="str">
        <f>TEXT(L580,"MM/DD/YYYY")</f>
        <v>02/23/2004</v>
      </c>
      <c r="B580" s="9">
        <v>115.220001220703</v>
      </c>
      <c r="C580" s="9">
        <v>115.73999786376901</v>
      </c>
      <c r="D580" s="9">
        <v>113.02999877929599</v>
      </c>
      <c r="E580" s="9">
        <v>79.643135070800696</v>
      </c>
      <c r="F580" s="10">
        <v>180518600</v>
      </c>
      <c r="G580">
        <f>MONTH(L580)</f>
        <v>2</v>
      </c>
      <c r="H580">
        <f>DAY(L580)</f>
        <v>23</v>
      </c>
      <c r="I580">
        <f>YEAR(L580)</f>
        <v>2004</v>
      </c>
      <c r="J580" t="str">
        <f>VLOOKUP(L580,Convert!D:G,4,0)</f>
        <v>2004Q1</v>
      </c>
      <c r="K580">
        <f>VLOOKUP(J580,GDP_Change!$E$9:$F$311,2,0)</f>
        <v>5.2</v>
      </c>
      <c r="L580" s="1">
        <v>38040</v>
      </c>
      <c r="M580" s="9">
        <v>115.01999664306599</v>
      </c>
      <c r="N580" s="11">
        <f>VLOOKUP(J580,GDP!$E$9:$H$312,4,0)</f>
        <v>1.2843818487623393E-2</v>
      </c>
      <c r="O580">
        <f>VLOOKUP(J580,GDP!$E$9:$F$312,2,0)</f>
        <v>11923.4</v>
      </c>
      <c r="P580" s="12">
        <f>IFERROR(VLOOKUP(L580,'yield-curve-rates-1990-2021'!A:B,2,0),P579)</f>
        <v>0.95</v>
      </c>
      <c r="Q580" s="12">
        <f>IFERROR(IF(VLOOKUP(L580,'DX-Y.NYB'!A:E,5,0)="null",Q579,VLOOKUP(L580,'DX-Y.NYB'!A:E,5,0)),Q579)</f>
        <v>87.040001000000004</v>
      </c>
      <c r="R580" s="12">
        <f>IFERROR(VLOOKUP(L580,UNRATE!A:B,2,0),R579)</f>
        <v>5.7</v>
      </c>
      <c r="S580" s="12">
        <f>IFERROR(VLOOKUP(L580,' All Em Total Nonfarm'!A:B,2,0),S579)</f>
        <v>130595</v>
      </c>
      <c r="T580" s="12">
        <f>IFERROR(VLOOKUP(L580,fredgraph!A:B,2,0),T579)</f>
        <v>2.0352000000000001</v>
      </c>
      <c r="U580" s="12">
        <f>IFERROR(VLOOKUP(L580,FEDFUNDS!A:B,2,0),U579)</f>
        <v>0.98</v>
      </c>
      <c r="V580" s="12"/>
      <c r="W580" s="12"/>
      <c r="X580" s="12"/>
    </row>
    <row r="581" spans="1:24" x14ac:dyDescent="0.25">
      <c r="A581" s="1" t="str">
        <f>TEXT(L581,"MM/DD/YYYY")</f>
        <v>03/01/2004</v>
      </c>
      <c r="B581" s="9">
        <v>115.430000305175</v>
      </c>
      <c r="C581" s="9">
        <v>116.970001220703</v>
      </c>
      <c r="D581" s="9">
        <v>114.919998168945</v>
      </c>
      <c r="E581" s="9">
        <v>80.584854125976506</v>
      </c>
      <c r="F581" s="10">
        <v>179999000</v>
      </c>
      <c r="G581">
        <f>MONTH(L581)</f>
        <v>3</v>
      </c>
      <c r="H581">
        <f>DAY(L581)</f>
        <v>1</v>
      </c>
      <c r="I581">
        <f>YEAR(L581)</f>
        <v>2004</v>
      </c>
      <c r="J581" t="str">
        <f>VLOOKUP(L581,Convert!D:G,4,0)</f>
        <v>2004Q1</v>
      </c>
      <c r="K581">
        <f>VLOOKUP(J581,GDP_Change!$E$9:$F$311,2,0)</f>
        <v>5.2</v>
      </c>
      <c r="L581" s="1">
        <v>38047</v>
      </c>
      <c r="M581" s="9">
        <v>116.379997253417</v>
      </c>
      <c r="N581" s="11">
        <f>VLOOKUP(J581,GDP!$E$9:$H$312,4,0)</f>
        <v>1.2843818487623393E-2</v>
      </c>
      <c r="O581">
        <f>VLOOKUP(J581,GDP!$E$9:$F$312,2,0)</f>
        <v>11923.4</v>
      </c>
      <c r="P581" s="12">
        <f>IFERROR(VLOOKUP(L581,'yield-curve-rates-1990-2021'!A:B,2,0),P580)</f>
        <v>0.97</v>
      </c>
      <c r="Q581" s="12">
        <f>IFERROR(IF(VLOOKUP(L581,'DX-Y.NYB'!A:E,5,0)="null",Q580,VLOOKUP(L581,'DX-Y.NYB'!A:E,5,0)),Q580)</f>
        <v>87.519997000000004</v>
      </c>
      <c r="R581" s="12">
        <f>IFERROR(VLOOKUP(L581,UNRATE!A:B,2,0),R580)</f>
        <v>5.8</v>
      </c>
      <c r="S581" s="12">
        <f>IFERROR(VLOOKUP(L581,' All Em Total Nonfarm'!A:B,2,0),S580)</f>
        <v>131139</v>
      </c>
      <c r="T581" s="12">
        <f>IFERROR(VLOOKUP(L581,fredgraph!A:B,2,0),T580)</f>
        <v>1.7400800000000001</v>
      </c>
      <c r="U581" s="12">
        <f>IFERROR(VLOOKUP(L581,FEDFUNDS!A:B,2,0),U580)</f>
        <v>1</v>
      </c>
      <c r="V581" s="12"/>
      <c r="W581" s="12"/>
      <c r="X581" s="12"/>
    </row>
    <row r="582" spans="1:24" x14ac:dyDescent="0.25">
      <c r="A582" s="1" t="str">
        <f>TEXT(L582,"MM/DD/YYYY")</f>
        <v>03/08/2004</v>
      </c>
      <c r="B582" s="9">
        <v>116.33999633789</v>
      </c>
      <c r="C582" s="9">
        <v>116.620002746582</v>
      </c>
      <c r="D582" s="9">
        <v>111.09999847412099</v>
      </c>
      <c r="E582" s="9">
        <v>77.953620910644503</v>
      </c>
      <c r="F582" s="10">
        <v>289846500</v>
      </c>
      <c r="G582">
        <f>MONTH(L582)</f>
        <v>3</v>
      </c>
      <c r="H582">
        <f>DAY(L582)</f>
        <v>8</v>
      </c>
      <c r="I582">
        <f>YEAR(L582)</f>
        <v>2004</v>
      </c>
      <c r="J582" t="str">
        <f>VLOOKUP(L582,Convert!D:G,4,0)</f>
        <v>2004Q1</v>
      </c>
      <c r="K582">
        <f>VLOOKUP(J582,GDP_Change!$E$9:$F$311,2,0)</f>
        <v>5.2</v>
      </c>
      <c r="L582" s="1">
        <v>38054</v>
      </c>
      <c r="M582" s="9">
        <v>112.58000183105401</v>
      </c>
      <c r="N582" s="11">
        <f>VLOOKUP(J582,GDP!$E$9:$H$312,4,0)</f>
        <v>1.2843818487623393E-2</v>
      </c>
      <c r="O582">
        <f>VLOOKUP(J582,GDP!$E$9:$F$312,2,0)</f>
        <v>11923.4</v>
      </c>
      <c r="P582" s="12">
        <f>IFERROR(VLOOKUP(L582,'yield-curve-rates-1990-2021'!A:B,2,0),P581)</f>
        <v>0.95</v>
      </c>
      <c r="Q582" s="12">
        <f>IFERROR(IF(VLOOKUP(L582,'DX-Y.NYB'!A:E,5,0)="null",Q581,VLOOKUP(L582,'DX-Y.NYB'!A:E,5,0)),Q581)</f>
        <v>88</v>
      </c>
      <c r="R582" s="12">
        <f>IFERROR(VLOOKUP(L582,UNRATE!A:B,2,0),R581)</f>
        <v>5.8</v>
      </c>
      <c r="S582" s="12">
        <f>IFERROR(VLOOKUP(L582,' All Em Total Nonfarm'!A:B,2,0),S581)</f>
        <v>131139</v>
      </c>
      <c r="T582" s="12">
        <f>IFERROR(VLOOKUP(L582,fredgraph!A:B,2,0),T581)</f>
        <v>1.7400800000000001</v>
      </c>
      <c r="U582" s="12">
        <f>IFERROR(VLOOKUP(L582,FEDFUNDS!A:B,2,0),U581)</f>
        <v>1</v>
      </c>
      <c r="V582" s="12"/>
      <c r="W582" s="12"/>
      <c r="X582" s="12"/>
    </row>
    <row r="583" spans="1:24" x14ac:dyDescent="0.25">
      <c r="A583" s="1" t="str">
        <f>TEXT(L583,"MM/DD/YYYY")</f>
        <v>03/15/2004</v>
      </c>
      <c r="B583" s="9">
        <v>112.26999664306599</v>
      </c>
      <c r="C583" s="9">
        <v>113.26999664306599</v>
      </c>
      <c r="D583" s="9">
        <v>110.83999633789</v>
      </c>
      <c r="E583" s="9">
        <v>76.901107788085895</v>
      </c>
      <c r="F583" s="10">
        <v>267767600</v>
      </c>
      <c r="G583">
        <f>MONTH(L583)</f>
        <v>3</v>
      </c>
      <c r="H583">
        <f>DAY(L583)</f>
        <v>15</v>
      </c>
      <c r="I583">
        <f>YEAR(L583)</f>
        <v>2004</v>
      </c>
      <c r="J583" t="str">
        <f>VLOOKUP(L583,Convert!D:G,4,0)</f>
        <v>2004Q1</v>
      </c>
      <c r="K583">
        <f>VLOOKUP(J583,GDP_Change!$E$9:$F$311,2,0)</f>
        <v>5.2</v>
      </c>
      <c r="L583" s="1">
        <v>38061</v>
      </c>
      <c r="M583" s="9">
        <v>111.059997558593</v>
      </c>
      <c r="N583" s="11">
        <f>VLOOKUP(J583,GDP!$E$9:$H$312,4,0)</f>
        <v>1.2843818487623393E-2</v>
      </c>
      <c r="O583">
        <f>VLOOKUP(J583,GDP!$E$9:$F$312,2,0)</f>
        <v>11923.4</v>
      </c>
      <c r="P583" s="12">
        <f>IFERROR(VLOOKUP(L583,'yield-curve-rates-1990-2021'!A:B,2,0),P582)</f>
        <v>0.94</v>
      </c>
      <c r="Q583" s="12">
        <f>IFERROR(IF(VLOOKUP(L583,'DX-Y.NYB'!A:E,5,0)="null",Q582,VLOOKUP(L583,'DX-Y.NYB'!A:E,5,0)),Q582)</f>
        <v>88.809997999999993</v>
      </c>
      <c r="R583" s="12">
        <f>IFERROR(VLOOKUP(L583,UNRATE!A:B,2,0),R582)</f>
        <v>5.8</v>
      </c>
      <c r="S583" s="12">
        <f>IFERROR(VLOOKUP(L583,' All Em Total Nonfarm'!A:B,2,0),S582)</f>
        <v>131139</v>
      </c>
      <c r="T583" s="12">
        <f>IFERROR(VLOOKUP(L583,fredgraph!A:B,2,0),T582)</f>
        <v>1.7400800000000001</v>
      </c>
      <c r="U583" s="12">
        <f>IFERROR(VLOOKUP(L583,FEDFUNDS!A:B,2,0),U582)</f>
        <v>1</v>
      </c>
      <c r="V583" s="12"/>
      <c r="W583" s="12"/>
      <c r="X583" s="12"/>
    </row>
    <row r="584" spans="1:24" x14ac:dyDescent="0.25">
      <c r="A584" s="1" t="str">
        <f>TEXT(L584,"MM/DD/YYYY")</f>
        <v>03/22/2004</v>
      </c>
      <c r="B584" s="9">
        <v>110.540000915527</v>
      </c>
      <c r="C584" s="9">
        <v>111.790000915527</v>
      </c>
      <c r="D584" s="9">
        <v>108.84999847412099</v>
      </c>
      <c r="E584" s="9">
        <v>77.149864196777301</v>
      </c>
      <c r="F584" s="10">
        <v>255699700</v>
      </c>
      <c r="G584">
        <f>MONTH(L584)</f>
        <v>3</v>
      </c>
      <c r="H584">
        <f>DAY(L584)</f>
        <v>22</v>
      </c>
      <c r="I584">
        <f>YEAR(L584)</f>
        <v>2004</v>
      </c>
      <c r="J584" t="str">
        <f>VLOOKUP(L584,Convert!D:G,4,0)</f>
        <v>2004Q1</v>
      </c>
      <c r="K584">
        <f>VLOOKUP(J584,GDP_Change!$E$9:$F$311,2,0)</f>
        <v>5.2</v>
      </c>
      <c r="L584" s="1">
        <v>38068</v>
      </c>
      <c r="M584" s="9">
        <v>111.02999877929599</v>
      </c>
      <c r="N584" s="11">
        <f>VLOOKUP(J584,GDP!$E$9:$H$312,4,0)</f>
        <v>1.2843818487623393E-2</v>
      </c>
      <c r="O584">
        <f>VLOOKUP(J584,GDP!$E$9:$F$312,2,0)</f>
        <v>11923.4</v>
      </c>
      <c r="P584" s="12">
        <f>IFERROR(VLOOKUP(L584,'yield-curve-rates-1990-2021'!A:B,2,0),P583)</f>
        <v>0.94</v>
      </c>
      <c r="Q584" s="12">
        <f>IFERROR(IF(VLOOKUP(L584,'DX-Y.NYB'!A:E,5,0)="null",Q583,VLOOKUP(L584,'DX-Y.NYB'!A:E,5,0)),Q583)</f>
        <v>87.809997999999993</v>
      </c>
      <c r="R584" s="12">
        <f>IFERROR(VLOOKUP(L584,UNRATE!A:B,2,0),R583)</f>
        <v>5.8</v>
      </c>
      <c r="S584" s="12">
        <f>IFERROR(VLOOKUP(L584,' All Em Total Nonfarm'!A:B,2,0),S583)</f>
        <v>131139</v>
      </c>
      <c r="T584" s="12">
        <f>IFERROR(VLOOKUP(L584,fredgraph!A:B,2,0),T583)</f>
        <v>1.7400800000000001</v>
      </c>
      <c r="U584" s="12">
        <f>IFERROR(VLOOKUP(L584,FEDFUNDS!A:B,2,0),U583)</f>
        <v>1</v>
      </c>
      <c r="V584" s="12"/>
      <c r="W584" s="12"/>
      <c r="X584" s="12"/>
    </row>
    <row r="585" spans="1:24" x14ac:dyDescent="0.25">
      <c r="A585" s="1" t="str">
        <f>TEXT(L585,"MM/DD/YYYY")</f>
        <v>03/29/2004</v>
      </c>
      <c r="B585" s="9">
        <v>111.629997253417</v>
      </c>
      <c r="C585" s="9">
        <v>114.83999633789</v>
      </c>
      <c r="D585" s="9">
        <v>111.58000183105401</v>
      </c>
      <c r="E585" s="9">
        <v>79.6583251953125</v>
      </c>
      <c r="F585" s="10">
        <v>227782600</v>
      </c>
      <c r="G585">
        <f>MONTH(L585)</f>
        <v>3</v>
      </c>
      <c r="H585">
        <f>DAY(L585)</f>
        <v>29</v>
      </c>
      <c r="I585">
        <f>YEAR(L585)</f>
        <v>2004</v>
      </c>
      <c r="J585" t="str">
        <f>VLOOKUP(L585,Convert!D:G,4,0)</f>
        <v>2004Q1</v>
      </c>
      <c r="K585">
        <f>VLOOKUP(J585,GDP_Change!$E$9:$F$311,2,0)</f>
        <v>5.2</v>
      </c>
      <c r="L585" s="1">
        <v>38075</v>
      </c>
      <c r="M585" s="9">
        <v>114.639999389648</v>
      </c>
      <c r="N585" s="11">
        <f>VLOOKUP(J585,GDP!$E$9:$H$312,4,0)</f>
        <v>1.2843818487623393E-2</v>
      </c>
      <c r="O585">
        <f>VLOOKUP(J585,GDP!$E$9:$F$312,2,0)</f>
        <v>11923.4</v>
      </c>
      <c r="P585" s="12">
        <f>IFERROR(VLOOKUP(L585,'yield-curve-rates-1990-2021'!A:B,2,0),P584)</f>
        <v>0.95</v>
      </c>
      <c r="Q585" s="12">
        <f>IFERROR(IF(VLOOKUP(L585,'DX-Y.NYB'!A:E,5,0)="null",Q584,VLOOKUP(L585,'DX-Y.NYB'!A:E,5,0)),Q584)</f>
        <v>88.629997000000003</v>
      </c>
      <c r="R585" s="12">
        <f>IFERROR(VLOOKUP(L585,UNRATE!A:B,2,0),R584)</f>
        <v>5.8</v>
      </c>
      <c r="S585" s="12">
        <f>IFERROR(VLOOKUP(L585,' All Em Total Nonfarm'!A:B,2,0),S584)</f>
        <v>131139</v>
      </c>
      <c r="T585" s="12">
        <f>IFERROR(VLOOKUP(L585,fredgraph!A:B,2,0),T584)</f>
        <v>1.7400800000000001</v>
      </c>
      <c r="U585" s="12">
        <f>IFERROR(VLOOKUP(L585,FEDFUNDS!A:B,2,0),U584)</f>
        <v>1</v>
      </c>
      <c r="V585" s="12"/>
      <c r="W585" s="12"/>
      <c r="X585" s="12"/>
    </row>
    <row r="586" spans="1:24" x14ac:dyDescent="0.25">
      <c r="A586" s="1" t="str">
        <f>TEXT(L586,"MM/DD/YYYY")</f>
        <v>04/05/2004</v>
      </c>
      <c r="B586" s="9">
        <v>114.459999084472</v>
      </c>
      <c r="C586" s="9">
        <v>115.41000366210901</v>
      </c>
      <c r="D586" s="9">
        <v>113.73999786376901</v>
      </c>
      <c r="E586" s="9">
        <v>79.470680236816406</v>
      </c>
      <c r="F586" s="10">
        <v>151492900</v>
      </c>
      <c r="G586">
        <f>MONTH(L586)</f>
        <v>4</v>
      </c>
      <c r="H586">
        <f>DAY(L586)</f>
        <v>5</v>
      </c>
      <c r="I586">
        <f>YEAR(L586)</f>
        <v>2004</v>
      </c>
      <c r="J586" t="str">
        <f>VLOOKUP(L586,Convert!D:G,4,0)</f>
        <v>2004Q2</v>
      </c>
      <c r="K586">
        <f>VLOOKUP(J586,GDP_Change!$E$9:$F$311,2,0)</f>
        <v>6.5</v>
      </c>
      <c r="L586" s="1">
        <v>38082</v>
      </c>
      <c r="M586" s="9">
        <v>114.370002746582</v>
      </c>
      <c r="N586" s="11">
        <f>VLOOKUP(J586,GDP!$E$9:$H$312,4,0)</f>
        <v>1.5884730865357133E-2</v>
      </c>
      <c r="O586">
        <f>VLOOKUP(J586,GDP!$E$9:$F$312,2,0)</f>
        <v>12112.8</v>
      </c>
      <c r="P586" s="12">
        <f>IFERROR(VLOOKUP(L586,'yield-curve-rates-1990-2021'!A:B,2,0),P585)</f>
        <v>0.94</v>
      </c>
      <c r="Q586" s="12">
        <f>IFERROR(IF(VLOOKUP(L586,'DX-Y.NYB'!A:E,5,0)="null",Q585,VLOOKUP(L586,'DX-Y.NYB'!A:E,5,0)),Q585)</f>
        <v>89.220000999999996</v>
      </c>
      <c r="R586" s="12">
        <f>IFERROR(VLOOKUP(L586,UNRATE!A:B,2,0),R585)</f>
        <v>5.8</v>
      </c>
      <c r="S586" s="12">
        <f>IFERROR(VLOOKUP(L586,' All Em Total Nonfarm'!A:B,2,0),S585)</f>
        <v>131139</v>
      </c>
      <c r="T586" s="12">
        <f>IFERROR(VLOOKUP(L586,fredgraph!A:B,2,0),T585)</f>
        <v>1.7400800000000001</v>
      </c>
      <c r="U586" s="12">
        <f>IFERROR(VLOOKUP(L586,FEDFUNDS!A:B,2,0),U585)</f>
        <v>1</v>
      </c>
      <c r="V586" s="12"/>
      <c r="W586" s="12"/>
      <c r="X586" s="12"/>
    </row>
    <row r="587" spans="1:24" x14ac:dyDescent="0.25">
      <c r="A587" s="1" t="str">
        <f>TEXT(L587,"MM/DD/YYYY")</f>
        <v>04/12/2004</v>
      </c>
      <c r="B587" s="9">
        <v>114.58000183105401</v>
      </c>
      <c r="C587" s="9">
        <v>115.300003051757</v>
      </c>
      <c r="D587" s="9">
        <v>112.36000061035099</v>
      </c>
      <c r="E587" s="9">
        <v>79.095489501953097</v>
      </c>
      <c r="F587" s="10">
        <v>250279500</v>
      </c>
      <c r="G587">
        <f>MONTH(L587)</f>
        <v>4</v>
      </c>
      <c r="H587">
        <f>DAY(L587)</f>
        <v>12</v>
      </c>
      <c r="I587">
        <f>YEAR(L587)</f>
        <v>2004</v>
      </c>
      <c r="J587" t="str">
        <f>VLOOKUP(L587,Convert!D:G,4,0)</f>
        <v>2004Q2</v>
      </c>
      <c r="K587">
        <f>VLOOKUP(J587,GDP_Change!$E$9:$F$311,2,0)</f>
        <v>6.5</v>
      </c>
      <c r="L587" s="1">
        <v>38089</v>
      </c>
      <c r="M587" s="9">
        <v>113.83000183105401</v>
      </c>
      <c r="N587" s="11">
        <f>VLOOKUP(J587,GDP!$E$9:$H$312,4,0)</f>
        <v>1.5884730865357133E-2</v>
      </c>
      <c r="O587">
        <f>VLOOKUP(J587,GDP!$E$9:$F$312,2,0)</f>
        <v>12112.8</v>
      </c>
      <c r="P587" s="12">
        <f>IFERROR(VLOOKUP(L587,'yield-curve-rates-1990-2021'!A:B,2,0),P586)</f>
        <v>0.92</v>
      </c>
      <c r="Q587" s="12">
        <f>IFERROR(IF(VLOOKUP(L587,'DX-Y.NYB'!A:E,5,0)="null",Q586,VLOOKUP(L587,'DX-Y.NYB'!A:E,5,0)),Q586)</f>
        <v>88.949996999999996</v>
      </c>
      <c r="R587" s="12">
        <f>IFERROR(VLOOKUP(L587,UNRATE!A:B,2,0),R586)</f>
        <v>5.8</v>
      </c>
      <c r="S587" s="12">
        <f>IFERROR(VLOOKUP(L587,' All Em Total Nonfarm'!A:B,2,0),S586)</f>
        <v>131139</v>
      </c>
      <c r="T587" s="12">
        <f>IFERROR(VLOOKUP(L587,fredgraph!A:B,2,0),T586)</f>
        <v>1.7400800000000001</v>
      </c>
      <c r="U587" s="12">
        <f>IFERROR(VLOOKUP(L587,FEDFUNDS!A:B,2,0),U586)</f>
        <v>1</v>
      </c>
      <c r="V587" s="12"/>
      <c r="W587" s="12"/>
      <c r="X587" s="12"/>
    </row>
    <row r="588" spans="1:24" x14ac:dyDescent="0.25">
      <c r="A588" s="1" t="str">
        <f>TEXT(L588,"MM/DD/YYYY")</f>
        <v>04/19/2004</v>
      </c>
      <c r="B588" s="9">
        <v>113.550003051757</v>
      </c>
      <c r="C588" s="9">
        <v>114.669998168945</v>
      </c>
      <c r="D588" s="9">
        <v>111.77999877929599</v>
      </c>
      <c r="E588" s="9">
        <v>79.463737487792898</v>
      </c>
      <c r="F588" s="10">
        <v>223221500</v>
      </c>
      <c r="G588">
        <f>MONTH(L588)</f>
        <v>4</v>
      </c>
      <c r="H588">
        <f>DAY(L588)</f>
        <v>19</v>
      </c>
      <c r="I588">
        <f>YEAR(L588)</f>
        <v>2004</v>
      </c>
      <c r="J588" t="str">
        <f>VLOOKUP(L588,Convert!D:G,4,0)</f>
        <v>2004Q2</v>
      </c>
      <c r="K588">
        <f>VLOOKUP(J588,GDP_Change!$E$9:$F$311,2,0)</f>
        <v>6.5</v>
      </c>
      <c r="L588" s="1">
        <v>38096</v>
      </c>
      <c r="M588" s="9">
        <v>114.36000061035099</v>
      </c>
      <c r="N588" s="11">
        <f>VLOOKUP(J588,GDP!$E$9:$H$312,4,0)</f>
        <v>1.5884730865357133E-2</v>
      </c>
      <c r="O588">
        <f>VLOOKUP(J588,GDP!$E$9:$F$312,2,0)</f>
        <v>12112.8</v>
      </c>
      <c r="P588" s="12">
        <f>IFERROR(VLOOKUP(L588,'yield-curve-rates-1990-2021'!A:B,2,0),P587)</f>
        <v>0.92</v>
      </c>
      <c r="Q588" s="12">
        <f>IFERROR(IF(VLOOKUP(L588,'DX-Y.NYB'!A:E,5,0)="null",Q587,VLOOKUP(L588,'DX-Y.NYB'!A:E,5,0)),Q587)</f>
        <v>89.800003000000004</v>
      </c>
      <c r="R588" s="12">
        <f>IFERROR(VLOOKUP(L588,UNRATE!A:B,2,0),R587)</f>
        <v>5.8</v>
      </c>
      <c r="S588" s="12">
        <f>IFERROR(VLOOKUP(L588,' All Em Total Nonfarm'!A:B,2,0),S587)</f>
        <v>131139</v>
      </c>
      <c r="T588" s="12">
        <f>IFERROR(VLOOKUP(L588,fredgraph!A:B,2,0),T587)</f>
        <v>1.7400800000000001</v>
      </c>
      <c r="U588" s="12">
        <f>IFERROR(VLOOKUP(L588,FEDFUNDS!A:B,2,0),U587)</f>
        <v>1</v>
      </c>
      <c r="V588" s="12"/>
      <c r="W588" s="12"/>
      <c r="X588" s="12"/>
    </row>
    <row r="589" spans="1:24" x14ac:dyDescent="0.25">
      <c r="A589" s="1" t="str">
        <f>TEXT(L589,"MM/DD/YYYY")</f>
        <v>04/26/2004</v>
      </c>
      <c r="B589" s="9">
        <v>114.5</v>
      </c>
      <c r="C589" s="9">
        <v>115.120002746582</v>
      </c>
      <c r="D589" s="9">
        <v>110.900001525878</v>
      </c>
      <c r="E589" s="9">
        <v>77.101226806640597</v>
      </c>
      <c r="F589" s="10">
        <v>247535500</v>
      </c>
      <c r="G589">
        <f>MONTH(L589)</f>
        <v>4</v>
      </c>
      <c r="H589">
        <f>DAY(L589)</f>
        <v>26</v>
      </c>
      <c r="I589">
        <f>YEAR(L589)</f>
        <v>2004</v>
      </c>
      <c r="J589" t="str">
        <f>VLOOKUP(L589,Convert!D:G,4,0)</f>
        <v>2004Q2</v>
      </c>
      <c r="K589">
        <f>VLOOKUP(J589,GDP_Change!$E$9:$F$311,2,0)</f>
        <v>6.5</v>
      </c>
      <c r="L589" s="1">
        <v>38103</v>
      </c>
      <c r="M589" s="9">
        <v>110.959999084472</v>
      </c>
      <c r="N589" s="11">
        <f>VLOOKUP(J589,GDP!$E$9:$H$312,4,0)</f>
        <v>1.5884730865357133E-2</v>
      </c>
      <c r="O589">
        <f>VLOOKUP(J589,GDP!$E$9:$F$312,2,0)</f>
        <v>12112.8</v>
      </c>
      <c r="P589" s="12">
        <f>IFERROR(VLOOKUP(L589,'yield-curve-rates-1990-2021'!A:B,2,0),P588)</f>
        <v>0.88</v>
      </c>
      <c r="Q589" s="12">
        <f>IFERROR(IF(VLOOKUP(L589,'DX-Y.NYB'!A:E,5,0)="null",Q588,VLOOKUP(L589,'DX-Y.NYB'!A:E,5,0)),Q588)</f>
        <v>90.620002999999997</v>
      </c>
      <c r="R589" s="12">
        <f>IFERROR(VLOOKUP(L589,UNRATE!A:B,2,0),R588)</f>
        <v>5.8</v>
      </c>
      <c r="S589" s="12">
        <f>IFERROR(VLOOKUP(L589,' All Em Total Nonfarm'!A:B,2,0),S588)</f>
        <v>131139</v>
      </c>
      <c r="T589" s="12">
        <f>IFERROR(VLOOKUP(L589,fredgraph!A:B,2,0),T588)</f>
        <v>1.7400800000000001</v>
      </c>
      <c r="U589" s="12">
        <f>IFERROR(VLOOKUP(L589,FEDFUNDS!A:B,2,0),U588)</f>
        <v>1</v>
      </c>
      <c r="V589" s="12"/>
      <c r="W589" s="12"/>
      <c r="X589" s="12"/>
    </row>
    <row r="590" spans="1:24" x14ac:dyDescent="0.25">
      <c r="A590" s="1" t="str">
        <f>TEXT(L590,"MM/DD/YYYY")</f>
        <v>05/03/2004</v>
      </c>
      <c r="B590" s="9">
        <v>111.370002746582</v>
      </c>
      <c r="C590" s="9">
        <v>113.26000213623</v>
      </c>
      <c r="D590" s="9">
        <v>109.959999084472</v>
      </c>
      <c r="E590" s="9">
        <v>76.406364440917898</v>
      </c>
      <c r="F590" s="10">
        <v>235295100</v>
      </c>
      <c r="G590">
        <f>MONTH(L590)</f>
        <v>5</v>
      </c>
      <c r="H590">
        <f>DAY(L590)</f>
        <v>3</v>
      </c>
      <c r="I590">
        <f>YEAR(L590)</f>
        <v>2004</v>
      </c>
      <c r="J590" t="str">
        <f>VLOOKUP(L590,Convert!D:G,4,0)</f>
        <v>2004Q2</v>
      </c>
      <c r="K590">
        <f>VLOOKUP(J590,GDP_Change!$E$9:$F$311,2,0)</f>
        <v>6.5</v>
      </c>
      <c r="L590" s="1">
        <v>38110</v>
      </c>
      <c r="M590" s="9">
        <v>109.959999084472</v>
      </c>
      <c r="N590" s="11">
        <f>VLOOKUP(J590,GDP!$E$9:$H$312,4,0)</f>
        <v>1.5884730865357133E-2</v>
      </c>
      <c r="O590">
        <f>VLOOKUP(J590,GDP!$E$9:$F$312,2,0)</f>
        <v>12112.8</v>
      </c>
      <c r="P590" s="12">
        <f>IFERROR(VLOOKUP(L590,'yield-curve-rates-1990-2021'!A:B,2,0),P589)</f>
        <v>0.83</v>
      </c>
      <c r="Q590" s="12">
        <f>IFERROR(IF(VLOOKUP(L590,'DX-Y.NYB'!A:E,5,0)="null",Q589,VLOOKUP(L590,'DX-Y.NYB'!A:E,5,0)),Q589)</f>
        <v>90.760002</v>
      </c>
      <c r="R590" s="12">
        <f>IFERROR(VLOOKUP(L590,UNRATE!A:B,2,0),R589)</f>
        <v>5.8</v>
      </c>
      <c r="S590" s="12">
        <f>IFERROR(VLOOKUP(L590,' All Em Total Nonfarm'!A:B,2,0),S589)</f>
        <v>131139</v>
      </c>
      <c r="T590" s="12">
        <f>IFERROR(VLOOKUP(L590,fredgraph!A:B,2,0),T589)</f>
        <v>1.7400800000000001</v>
      </c>
      <c r="U590" s="12">
        <f>IFERROR(VLOOKUP(L590,FEDFUNDS!A:B,2,0),U589)</f>
        <v>1</v>
      </c>
      <c r="V590" s="12"/>
      <c r="W590" s="12"/>
      <c r="X590" s="12"/>
    </row>
    <row r="591" spans="1:24" x14ac:dyDescent="0.25">
      <c r="A591" s="1" t="str">
        <f>TEXT(L591,"MM/DD/YYYY")</f>
        <v>05/10/2004</v>
      </c>
      <c r="B591" s="9">
        <v>109.44000244140599</v>
      </c>
      <c r="C591" s="9">
        <v>110.809997558593</v>
      </c>
      <c r="D591" s="9">
        <v>108.059997558593</v>
      </c>
      <c r="E591" s="9">
        <v>76.461944580078097</v>
      </c>
      <c r="F591" s="10">
        <v>325927300</v>
      </c>
      <c r="G591">
        <f>MONTH(L591)</f>
        <v>5</v>
      </c>
      <c r="H591">
        <f>DAY(L591)</f>
        <v>10</v>
      </c>
      <c r="I591">
        <f>YEAR(L591)</f>
        <v>2004</v>
      </c>
      <c r="J591" t="str">
        <f>VLOOKUP(L591,Convert!D:G,4,0)</f>
        <v>2004Q2</v>
      </c>
      <c r="K591">
        <f>VLOOKUP(J591,GDP_Change!$E$9:$F$311,2,0)</f>
        <v>6.5</v>
      </c>
      <c r="L591" s="1">
        <v>38117</v>
      </c>
      <c r="M591" s="9">
        <v>110.040000915527</v>
      </c>
      <c r="N591" s="11">
        <f>VLOOKUP(J591,GDP!$E$9:$H$312,4,0)</f>
        <v>1.5884730865357133E-2</v>
      </c>
      <c r="O591">
        <f>VLOOKUP(J591,GDP!$E$9:$F$312,2,0)</f>
        <v>12112.8</v>
      </c>
      <c r="P591" s="12">
        <f>IFERROR(VLOOKUP(L591,'yield-curve-rates-1990-2021'!A:B,2,0),P590)</f>
        <v>0.89</v>
      </c>
      <c r="Q591" s="12">
        <f>IFERROR(IF(VLOOKUP(L591,'DX-Y.NYB'!A:E,5,0)="null",Q590,VLOOKUP(L591,'DX-Y.NYB'!A:E,5,0)),Q590)</f>
        <v>91.559997999999993</v>
      </c>
      <c r="R591" s="12">
        <f>IFERROR(VLOOKUP(L591,UNRATE!A:B,2,0),R590)</f>
        <v>5.8</v>
      </c>
      <c r="S591" s="12">
        <f>IFERROR(VLOOKUP(L591,' All Em Total Nonfarm'!A:B,2,0),S590)</f>
        <v>131139</v>
      </c>
      <c r="T591" s="12">
        <f>IFERROR(VLOOKUP(L591,fredgraph!A:B,2,0),T590)</f>
        <v>1.7400800000000001</v>
      </c>
      <c r="U591" s="12">
        <f>IFERROR(VLOOKUP(L591,FEDFUNDS!A:B,2,0),U590)</f>
        <v>1</v>
      </c>
      <c r="V591" s="12"/>
      <c r="W591" s="12"/>
      <c r="X591" s="12"/>
    </row>
    <row r="592" spans="1:24" x14ac:dyDescent="0.25">
      <c r="A592" s="1" t="str">
        <f>TEXT(L592,"MM/DD/YYYY")</f>
        <v>05/17/2004</v>
      </c>
      <c r="B592" s="9">
        <v>108.889999389648</v>
      </c>
      <c r="C592" s="9">
        <v>111.180000305175</v>
      </c>
      <c r="D592" s="9">
        <v>108.41000366210901</v>
      </c>
      <c r="E592" s="9">
        <v>76.302131652832003</v>
      </c>
      <c r="F592" s="10">
        <v>225580900</v>
      </c>
      <c r="G592">
        <f>MONTH(L592)</f>
        <v>5</v>
      </c>
      <c r="H592">
        <f>DAY(L592)</f>
        <v>17</v>
      </c>
      <c r="I592">
        <f>YEAR(L592)</f>
        <v>2004</v>
      </c>
      <c r="J592" t="str">
        <f>VLOOKUP(L592,Convert!D:G,4,0)</f>
        <v>2004Q2</v>
      </c>
      <c r="K592">
        <f>VLOOKUP(J592,GDP_Change!$E$9:$F$311,2,0)</f>
        <v>6.5</v>
      </c>
      <c r="L592" s="1">
        <v>38124</v>
      </c>
      <c r="M592" s="9">
        <v>109.809997558593</v>
      </c>
      <c r="N592" s="11">
        <f>VLOOKUP(J592,GDP!$E$9:$H$312,4,0)</f>
        <v>1.5884730865357133E-2</v>
      </c>
      <c r="O592">
        <f>VLOOKUP(J592,GDP!$E$9:$F$312,2,0)</f>
        <v>12112.8</v>
      </c>
      <c r="P592" s="12">
        <f>IFERROR(VLOOKUP(L592,'yield-curve-rates-1990-2021'!A:B,2,0),P591)</f>
        <v>0.9</v>
      </c>
      <c r="Q592" s="12">
        <f>IFERROR(IF(VLOOKUP(L592,'DX-Y.NYB'!A:E,5,0)="null",Q591,VLOOKUP(L592,'DX-Y.NYB'!A:E,5,0)),Q591)</f>
        <v>91</v>
      </c>
      <c r="R592" s="12">
        <f>IFERROR(VLOOKUP(L592,UNRATE!A:B,2,0),R591)</f>
        <v>5.8</v>
      </c>
      <c r="S592" s="12">
        <f>IFERROR(VLOOKUP(L592,' All Em Total Nonfarm'!A:B,2,0),S591)</f>
        <v>131139</v>
      </c>
      <c r="T592" s="12">
        <f>IFERROR(VLOOKUP(L592,fredgraph!A:B,2,0),T591)</f>
        <v>1.7400800000000001</v>
      </c>
      <c r="U592" s="12">
        <f>IFERROR(VLOOKUP(L592,FEDFUNDS!A:B,2,0),U591)</f>
        <v>1</v>
      </c>
      <c r="V592" s="12"/>
      <c r="W592" s="12"/>
      <c r="X592" s="12"/>
    </row>
    <row r="593" spans="1:24" x14ac:dyDescent="0.25">
      <c r="A593" s="1" t="str">
        <f>TEXT(L593,"MM/DD/YYYY")</f>
        <v>05/24/2004</v>
      </c>
      <c r="B593" s="9">
        <v>110.52999877929599</v>
      </c>
      <c r="C593" s="9">
        <v>113.02999877929599</v>
      </c>
      <c r="D593" s="9">
        <v>109.59999847412099</v>
      </c>
      <c r="E593" s="9">
        <v>78.421440124511705</v>
      </c>
      <c r="F593" s="10">
        <v>194280600</v>
      </c>
      <c r="G593">
        <f>MONTH(L593)</f>
        <v>5</v>
      </c>
      <c r="H593">
        <f>DAY(L593)</f>
        <v>24</v>
      </c>
      <c r="I593">
        <f>YEAR(L593)</f>
        <v>2004</v>
      </c>
      <c r="J593" t="str">
        <f>VLOOKUP(L593,Convert!D:G,4,0)</f>
        <v>2004Q2</v>
      </c>
      <c r="K593">
        <f>VLOOKUP(J593,GDP_Change!$E$9:$F$311,2,0)</f>
        <v>6.5</v>
      </c>
      <c r="L593" s="1">
        <v>38131</v>
      </c>
      <c r="M593" s="9">
        <v>112.86000061035099</v>
      </c>
      <c r="N593" s="11">
        <f>VLOOKUP(J593,GDP!$E$9:$H$312,4,0)</f>
        <v>1.5884730865357133E-2</v>
      </c>
      <c r="O593">
        <f>VLOOKUP(J593,GDP!$E$9:$F$312,2,0)</f>
        <v>12112.8</v>
      </c>
      <c r="P593" s="12">
        <f>IFERROR(VLOOKUP(L593,'yield-curve-rates-1990-2021'!A:B,2,0),P592)</f>
        <v>0.92</v>
      </c>
      <c r="Q593" s="12">
        <f>IFERROR(IF(VLOOKUP(L593,'DX-Y.NYB'!A:E,5,0)="null",Q592,VLOOKUP(L593,'DX-Y.NYB'!A:E,5,0)),Q592)</f>
        <v>90.480002999999996</v>
      </c>
      <c r="R593" s="12">
        <f>IFERROR(VLOOKUP(L593,UNRATE!A:B,2,0),R592)</f>
        <v>5.8</v>
      </c>
      <c r="S593" s="12">
        <f>IFERROR(VLOOKUP(L593,' All Em Total Nonfarm'!A:B,2,0),S592)</f>
        <v>131139</v>
      </c>
      <c r="T593" s="12">
        <f>IFERROR(VLOOKUP(L593,fredgraph!A:B,2,0),T592)</f>
        <v>1.7400800000000001</v>
      </c>
      <c r="U593" s="12">
        <f>IFERROR(VLOOKUP(L593,FEDFUNDS!A:B,2,0),U592)</f>
        <v>1</v>
      </c>
      <c r="V593" s="12"/>
      <c r="W593" s="12"/>
      <c r="X593" s="12"/>
    </row>
    <row r="594" spans="1:24" x14ac:dyDescent="0.25">
      <c r="A594" s="1" t="str">
        <f>TEXT(L594,"MM/DD/YYYY")</f>
        <v>05/31/2004</v>
      </c>
      <c r="B594" s="9">
        <v>112.459999084472</v>
      </c>
      <c r="C594" s="9">
        <v>113.58000183105401</v>
      </c>
      <c r="D594" s="9">
        <v>111.870002746582</v>
      </c>
      <c r="E594" s="9">
        <v>78.504837036132798</v>
      </c>
      <c r="F594" s="10">
        <v>152246700</v>
      </c>
      <c r="G594">
        <f>MONTH(L594)</f>
        <v>5</v>
      </c>
      <c r="H594">
        <f>DAY(L594)</f>
        <v>31</v>
      </c>
      <c r="I594">
        <f>YEAR(L594)</f>
        <v>2004</v>
      </c>
      <c r="J594" t="str">
        <f>VLOOKUP(L594,Convert!D:G,4,0)</f>
        <v>2004Q2</v>
      </c>
      <c r="K594">
        <f>VLOOKUP(J594,GDP_Change!$E$9:$F$311,2,0)</f>
        <v>6.5</v>
      </c>
      <c r="L594" s="1">
        <v>38138</v>
      </c>
      <c r="M594" s="9">
        <v>112.980003356933</v>
      </c>
      <c r="N594" s="11">
        <f>VLOOKUP(J594,GDP!$E$9:$H$312,4,0)</f>
        <v>1.5884730865357133E-2</v>
      </c>
      <c r="O594">
        <f>VLOOKUP(J594,GDP!$E$9:$F$312,2,0)</f>
        <v>12112.8</v>
      </c>
      <c r="P594" s="12">
        <f>IFERROR(VLOOKUP(L594,'yield-curve-rates-1990-2021'!A:B,2,0),P593)</f>
        <v>0.92</v>
      </c>
      <c r="Q594" s="12">
        <f>IFERROR(IF(VLOOKUP(L594,'DX-Y.NYB'!A:E,5,0)="null",Q593,VLOOKUP(L594,'DX-Y.NYB'!A:E,5,0)),Q593)</f>
        <v>90.480002999999996</v>
      </c>
      <c r="R594" s="12">
        <f>IFERROR(VLOOKUP(L594,UNRATE!A:B,2,0),R593)</f>
        <v>5.8</v>
      </c>
      <c r="S594" s="12">
        <f>IFERROR(VLOOKUP(L594,' All Em Total Nonfarm'!A:B,2,0),S593)</f>
        <v>131139</v>
      </c>
      <c r="T594" s="12">
        <f>IFERROR(VLOOKUP(L594,fredgraph!A:B,2,0),T593)</f>
        <v>1.7400800000000001</v>
      </c>
      <c r="U594" s="12">
        <f>IFERROR(VLOOKUP(L594,FEDFUNDS!A:B,2,0),U593)</f>
        <v>1</v>
      </c>
      <c r="V594" s="12"/>
      <c r="W594" s="12"/>
      <c r="X594" s="12"/>
    </row>
    <row r="595" spans="1:24" x14ac:dyDescent="0.25">
      <c r="A595" s="1" t="str">
        <f>TEXT(L595,"MM/DD/YYYY")</f>
        <v>06/07/2004</v>
      </c>
      <c r="B595" s="9">
        <v>113.430000305175</v>
      </c>
      <c r="C595" s="9">
        <v>114.919998168945</v>
      </c>
      <c r="D595" s="9">
        <v>113.419998168945</v>
      </c>
      <c r="E595" s="9">
        <v>79.456787109375</v>
      </c>
      <c r="F595" s="10">
        <v>122938900</v>
      </c>
      <c r="G595">
        <f>MONTH(L595)</f>
        <v>6</v>
      </c>
      <c r="H595">
        <f>DAY(L595)</f>
        <v>7</v>
      </c>
      <c r="I595">
        <f>YEAR(L595)</f>
        <v>2004</v>
      </c>
      <c r="J595" t="str">
        <f>VLOOKUP(L595,Convert!D:G,4,0)</f>
        <v>2004Q2</v>
      </c>
      <c r="K595">
        <f>VLOOKUP(J595,GDP_Change!$E$9:$F$311,2,0)</f>
        <v>6.5</v>
      </c>
      <c r="L595" s="1">
        <v>38145</v>
      </c>
      <c r="M595" s="9">
        <v>114.34999847412099</v>
      </c>
      <c r="N595" s="11">
        <f>VLOOKUP(J595,GDP!$E$9:$H$312,4,0)</f>
        <v>1.5884730865357133E-2</v>
      </c>
      <c r="O595">
        <f>VLOOKUP(J595,GDP!$E$9:$F$312,2,0)</f>
        <v>12112.8</v>
      </c>
      <c r="P595" s="12">
        <f>IFERROR(VLOOKUP(L595,'yield-curve-rates-1990-2021'!A:B,2,0),P594)</f>
        <v>0.97</v>
      </c>
      <c r="Q595" s="12">
        <f>IFERROR(IF(VLOOKUP(L595,'DX-Y.NYB'!A:E,5,0)="null",Q594,VLOOKUP(L595,'DX-Y.NYB'!A:E,5,0)),Q594)</f>
        <v>88.25</v>
      </c>
      <c r="R595" s="12">
        <f>IFERROR(VLOOKUP(L595,UNRATE!A:B,2,0),R594)</f>
        <v>5.8</v>
      </c>
      <c r="S595" s="12">
        <f>IFERROR(VLOOKUP(L595,' All Em Total Nonfarm'!A:B,2,0),S594)</f>
        <v>131139</v>
      </c>
      <c r="T595" s="12">
        <f>IFERROR(VLOOKUP(L595,fredgraph!A:B,2,0),T594)</f>
        <v>1.7400800000000001</v>
      </c>
      <c r="U595" s="12">
        <f>IFERROR(VLOOKUP(L595,FEDFUNDS!A:B,2,0),U594)</f>
        <v>1</v>
      </c>
      <c r="V595" s="12"/>
      <c r="W595" s="12"/>
      <c r="X595" s="12"/>
    </row>
    <row r="596" spans="1:24" x14ac:dyDescent="0.25">
      <c r="A596" s="1" t="str">
        <f>TEXT(L596,"MM/DD/YYYY")</f>
        <v>06/14/2004</v>
      </c>
      <c r="B596" s="9">
        <v>113.81999969482401</v>
      </c>
      <c r="C596" s="9">
        <v>114.449996948242</v>
      </c>
      <c r="D596" s="9">
        <v>112.870002746582</v>
      </c>
      <c r="E596" s="9">
        <v>78.956489562988196</v>
      </c>
      <c r="F596" s="10">
        <v>158913600</v>
      </c>
      <c r="G596">
        <f>MONTH(L596)</f>
        <v>6</v>
      </c>
      <c r="H596">
        <f>DAY(L596)</f>
        <v>14</v>
      </c>
      <c r="I596">
        <f>YEAR(L596)</f>
        <v>2004</v>
      </c>
      <c r="J596" t="str">
        <f>VLOOKUP(L596,Convert!D:G,4,0)</f>
        <v>2004Q2</v>
      </c>
      <c r="K596">
        <f>VLOOKUP(J596,GDP_Change!$E$9:$F$311,2,0)</f>
        <v>6.5</v>
      </c>
      <c r="L596" s="1">
        <v>38152</v>
      </c>
      <c r="M596" s="9">
        <v>113.629997253417</v>
      </c>
      <c r="N596" s="11">
        <f>VLOOKUP(J596,GDP!$E$9:$H$312,4,0)</f>
        <v>1.5884730865357133E-2</v>
      </c>
      <c r="O596">
        <f>VLOOKUP(J596,GDP!$E$9:$F$312,2,0)</f>
        <v>12112.8</v>
      </c>
      <c r="P596" s="12">
        <f>IFERROR(VLOOKUP(L596,'yield-curve-rates-1990-2021'!A:B,2,0),P595)</f>
        <v>1.07</v>
      </c>
      <c r="Q596" s="12">
        <f>IFERROR(IF(VLOOKUP(L596,'DX-Y.NYB'!A:E,5,0)="null",Q595,VLOOKUP(L596,'DX-Y.NYB'!A:E,5,0)),Q595)</f>
        <v>89.940002000000007</v>
      </c>
      <c r="R596" s="12">
        <f>IFERROR(VLOOKUP(L596,UNRATE!A:B,2,0),R595)</f>
        <v>5.8</v>
      </c>
      <c r="S596" s="12">
        <f>IFERROR(VLOOKUP(L596,' All Em Total Nonfarm'!A:B,2,0),S595)</f>
        <v>131139</v>
      </c>
      <c r="T596" s="12">
        <f>IFERROR(VLOOKUP(L596,fredgraph!A:B,2,0),T595)</f>
        <v>1.7400800000000001</v>
      </c>
      <c r="U596" s="12">
        <f>IFERROR(VLOOKUP(L596,FEDFUNDS!A:B,2,0),U595)</f>
        <v>1</v>
      </c>
      <c r="V596" s="12"/>
      <c r="W596" s="12"/>
      <c r="X596" s="12"/>
    </row>
    <row r="597" spans="1:24" x14ac:dyDescent="0.25">
      <c r="A597" s="1" t="str">
        <f>TEXT(L597,"MM/DD/YYYY")</f>
        <v>06/21/2004</v>
      </c>
      <c r="B597" s="9">
        <v>113.75</v>
      </c>
      <c r="C597" s="9">
        <v>114.94000244140599</v>
      </c>
      <c r="D597" s="9">
        <v>112.669998168945</v>
      </c>
      <c r="E597" s="9">
        <v>79.391166687011705</v>
      </c>
      <c r="F597" s="10">
        <v>166308000</v>
      </c>
      <c r="G597">
        <f>MONTH(L597)</f>
        <v>6</v>
      </c>
      <c r="H597">
        <f>DAY(L597)</f>
        <v>21</v>
      </c>
      <c r="I597">
        <f>YEAR(L597)</f>
        <v>2004</v>
      </c>
      <c r="J597" t="str">
        <f>VLOOKUP(L597,Convert!D:G,4,0)</f>
        <v>2004Q2</v>
      </c>
      <c r="K597">
        <f>VLOOKUP(J597,GDP_Change!$E$9:$F$311,2,0)</f>
        <v>6.5</v>
      </c>
      <c r="L597" s="1">
        <v>38159</v>
      </c>
      <c r="M597" s="9">
        <v>113.83999633789</v>
      </c>
      <c r="N597" s="11">
        <f>VLOOKUP(J597,GDP!$E$9:$H$312,4,0)</f>
        <v>1.5884730865357133E-2</v>
      </c>
      <c r="O597">
        <f>VLOOKUP(J597,GDP!$E$9:$F$312,2,0)</f>
        <v>12112.8</v>
      </c>
      <c r="P597" s="12">
        <f>IFERROR(VLOOKUP(L597,'yield-curve-rates-1990-2021'!A:B,2,0),P596)</f>
        <v>1.04</v>
      </c>
      <c r="Q597" s="12">
        <f>IFERROR(IF(VLOOKUP(L597,'DX-Y.NYB'!A:E,5,0)="null",Q596,VLOOKUP(L597,'DX-Y.NYB'!A:E,5,0)),Q596)</f>
        <v>89.290001000000004</v>
      </c>
      <c r="R597" s="12">
        <f>IFERROR(VLOOKUP(L597,UNRATE!A:B,2,0),R596)</f>
        <v>5.8</v>
      </c>
      <c r="S597" s="12">
        <f>IFERROR(VLOOKUP(L597,' All Em Total Nonfarm'!A:B,2,0),S596)</f>
        <v>131139</v>
      </c>
      <c r="T597" s="12">
        <f>IFERROR(VLOOKUP(L597,fredgraph!A:B,2,0),T596)</f>
        <v>1.7400800000000001</v>
      </c>
      <c r="U597" s="12">
        <f>IFERROR(VLOOKUP(L597,FEDFUNDS!A:B,2,0),U596)</f>
        <v>1</v>
      </c>
      <c r="V597" s="12"/>
      <c r="W597" s="12"/>
      <c r="X597" s="12"/>
    </row>
    <row r="598" spans="1:24" x14ac:dyDescent="0.25">
      <c r="A598" s="1" t="str">
        <f>TEXT(L598,"MM/DD/YYYY")</f>
        <v>06/28/2004</v>
      </c>
      <c r="B598" s="9">
        <v>114.51999664306599</v>
      </c>
      <c r="C598" s="9">
        <v>114.790000915527</v>
      </c>
      <c r="D598" s="9">
        <v>112.58000183105401</v>
      </c>
      <c r="E598" s="9">
        <v>78.721641540527301</v>
      </c>
      <c r="F598" s="10">
        <v>213823000</v>
      </c>
      <c r="G598">
        <f>MONTH(L598)</f>
        <v>6</v>
      </c>
      <c r="H598">
        <f>DAY(L598)</f>
        <v>28</v>
      </c>
      <c r="I598">
        <f>YEAR(L598)</f>
        <v>2004</v>
      </c>
      <c r="J598" t="str">
        <f>VLOOKUP(L598,Convert!D:G,4,0)</f>
        <v>2004Q2</v>
      </c>
      <c r="K598">
        <f>VLOOKUP(J598,GDP_Change!$E$9:$F$311,2,0)</f>
        <v>6.5</v>
      </c>
      <c r="L598" s="1">
        <v>38166</v>
      </c>
      <c r="M598" s="9">
        <v>112.879997253417</v>
      </c>
      <c r="N598" s="11">
        <f>VLOOKUP(J598,GDP!$E$9:$H$312,4,0)</f>
        <v>1.5884730865357133E-2</v>
      </c>
      <c r="O598">
        <f>VLOOKUP(J598,GDP!$E$9:$F$312,2,0)</f>
        <v>12112.8</v>
      </c>
      <c r="P598" s="12">
        <f>IFERROR(VLOOKUP(L598,'yield-curve-rates-1990-2021'!A:B,2,0),P597)</f>
        <v>1.1200000000000001</v>
      </c>
      <c r="Q598" s="12">
        <f>IFERROR(IF(VLOOKUP(L598,'DX-Y.NYB'!A:E,5,0)="null",Q597,VLOOKUP(L598,'DX-Y.NYB'!A:E,5,0)),Q597)</f>
        <v>88.720000999999996</v>
      </c>
      <c r="R598" s="12">
        <f>IFERROR(VLOOKUP(L598,UNRATE!A:B,2,0),R597)</f>
        <v>5.8</v>
      </c>
      <c r="S598" s="12">
        <f>IFERROR(VLOOKUP(L598,' All Em Total Nonfarm'!A:B,2,0),S597)</f>
        <v>131139</v>
      </c>
      <c r="T598" s="12">
        <f>IFERROR(VLOOKUP(L598,fredgraph!A:B,2,0),T597)</f>
        <v>1.7400800000000001</v>
      </c>
      <c r="U598" s="12">
        <f>IFERROR(VLOOKUP(L598,FEDFUNDS!A:B,2,0),U597)</f>
        <v>1</v>
      </c>
      <c r="V598" s="12"/>
      <c r="W598" s="12"/>
      <c r="X598" s="12"/>
    </row>
    <row r="599" spans="1:24" x14ac:dyDescent="0.25">
      <c r="A599" s="1" t="str">
        <f>TEXT(L599,"MM/DD/YYYY")</f>
        <v>07/05/2004</v>
      </c>
      <c r="B599" s="9">
        <v>112.370002746582</v>
      </c>
      <c r="C599" s="9">
        <v>112.56999969482401</v>
      </c>
      <c r="D599" s="9">
        <v>111.199996948242</v>
      </c>
      <c r="E599" s="9">
        <v>77.919670104980398</v>
      </c>
      <c r="F599" s="10">
        <v>141242000</v>
      </c>
      <c r="G599">
        <f>MONTH(L599)</f>
        <v>7</v>
      </c>
      <c r="H599">
        <f>DAY(L599)</f>
        <v>5</v>
      </c>
      <c r="I599">
        <f>YEAR(L599)</f>
        <v>2004</v>
      </c>
      <c r="J599" t="str">
        <f>VLOOKUP(L599,Convert!D:G,4,0)</f>
        <v>2004Q3</v>
      </c>
      <c r="K599">
        <f>VLOOKUP(J599,GDP_Change!$E$9:$F$311,2,0)</f>
        <v>6.5</v>
      </c>
      <c r="L599" s="1">
        <v>38173</v>
      </c>
      <c r="M599" s="9">
        <v>111.730003356933</v>
      </c>
      <c r="N599" s="11">
        <f>VLOOKUP(J599,GDP!$E$9:$H$312,4,0)</f>
        <v>1.5892279241793705E-2</v>
      </c>
      <c r="O599">
        <f>VLOOKUP(J599,GDP!$E$9:$F$312,2,0)</f>
        <v>12305.3</v>
      </c>
      <c r="P599" s="12">
        <f>IFERROR(VLOOKUP(L599,'yield-curve-rates-1990-2021'!A:B,2,0),P598)</f>
        <v>1.1200000000000001</v>
      </c>
      <c r="Q599" s="12">
        <f>IFERROR(IF(VLOOKUP(L599,'DX-Y.NYB'!A:E,5,0)="null",Q598,VLOOKUP(L599,'DX-Y.NYB'!A:E,5,0)),Q598)</f>
        <v>88.230002999999996</v>
      </c>
      <c r="R599" s="12">
        <f>IFERROR(VLOOKUP(L599,UNRATE!A:B,2,0),R598)</f>
        <v>5.8</v>
      </c>
      <c r="S599" s="12">
        <f>IFERROR(VLOOKUP(L599,' All Em Total Nonfarm'!A:B,2,0),S598)</f>
        <v>131139</v>
      </c>
      <c r="T599" s="12">
        <f>IFERROR(VLOOKUP(L599,fredgraph!A:B,2,0),T598)</f>
        <v>1.7400800000000001</v>
      </c>
      <c r="U599" s="12">
        <f>IFERROR(VLOOKUP(L599,FEDFUNDS!A:B,2,0),U598)</f>
        <v>1</v>
      </c>
      <c r="V599" s="12"/>
      <c r="W599" s="12"/>
      <c r="X599" s="12"/>
    </row>
    <row r="600" spans="1:24" x14ac:dyDescent="0.25">
      <c r="A600" s="1" t="str">
        <f>TEXT(L600,"MM/DD/YYYY")</f>
        <v>07/12/2004</v>
      </c>
      <c r="B600" s="9">
        <v>111.51999664306599</v>
      </c>
      <c r="C600" s="9">
        <v>112.389999389648</v>
      </c>
      <c r="D600" s="9">
        <v>110.44000244140599</v>
      </c>
      <c r="E600" s="9">
        <v>77.208312988281193</v>
      </c>
      <c r="F600" s="10">
        <v>195807400</v>
      </c>
      <c r="G600">
        <f>MONTH(L600)</f>
        <v>7</v>
      </c>
      <c r="H600">
        <f>DAY(L600)</f>
        <v>12</v>
      </c>
      <c r="I600">
        <f>YEAR(L600)</f>
        <v>2004</v>
      </c>
      <c r="J600" t="str">
        <f>VLOOKUP(L600,Convert!D:G,4,0)</f>
        <v>2004Q3</v>
      </c>
      <c r="K600">
        <f>VLOOKUP(J600,GDP_Change!$E$9:$F$311,2,0)</f>
        <v>6.5</v>
      </c>
      <c r="L600" s="1">
        <v>38180</v>
      </c>
      <c r="M600" s="9">
        <v>110.709999084472</v>
      </c>
      <c r="N600" s="11">
        <f>VLOOKUP(J600,GDP!$E$9:$H$312,4,0)</f>
        <v>1.5892279241793705E-2</v>
      </c>
      <c r="O600">
        <f>VLOOKUP(J600,GDP!$E$9:$F$312,2,0)</f>
        <v>12305.3</v>
      </c>
      <c r="P600" s="12">
        <f>IFERROR(VLOOKUP(L600,'yield-curve-rates-1990-2021'!A:B,2,0),P599)</f>
        <v>1.1599999999999999</v>
      </c>
      <c r="Q600" s="12">
        <f>IFERROR(IF(VLOOKUP(L600,'DX-Y.NYB'!A:E,5,0)="null",Q599,VLOOKUP(L600,'DX-Y.NYB'!A:E,5,0)),Q599)</f>
        <v>87.389999000000003</v>
      </c>
      <c r="R600" s="12">
        <f>IFERROR(VLOOKUP(L600,UNRATE!A:B,2,0),R599)</f>
        <v>5.8</v>
      </c>
      <c r="S600" s="12">
        <f>IFERROR(VLOOKUP(L600,' All Em Total Nonfarm'!A:B,2,0),S599)</f>
        <v>131139</v>
      </c>
      <c r="T600" s="12">
        <f>IFERROR(VLOOKUP(L600,fredgraph!A:B,2,0),T599)</f>
        <v>1.7400800000000001</v>
      </c>
      <c r="U600" s="12">
        <f>IFERROR(VLOOKUP(L600,FEDFUNDS!A:B,2,0),U599)</f>
        <v>1</v>
      </c>
      <c r="V600" s="12"/>
      <c r="W600" s="12"/>
      <c r="X600" s="12"/>
    </row>
    <row r="601" spans="1:24" x14ac:dyDescent="0.25">
      <c r="A601" s="1" t="str">
        <f>TEXT(L601,"MM/DD/YYYY")</f>
        <v>07/19/2004</v>
      </c>
      <c r="B601" s="9">
        <v>110.75</v>
      </c>
      <c r="C601" s="9">
        <v>112.059997558593</v>
      </c>
      <c r="D601" s="9">
        <v>108.69000244140599</v>
      </c>
      <c r="E601" s="9">
        <v>75.987884521484304</v>
      </c>
      <c r="F601" s="10">
        <v>264601300</v>
      </c>
      <c r="G601">
        <f>MONTH(L601)</f>
        <v>7</v>
      </c>
      <c r="H601">
        <f>DAY(L601)</f>
        <v>19</v>
      </c>
      <c r="I601">
        <f>YEAR(L601)</f>
        <v>2004</v>
      </c>
      <c r="J601" t="str">
        <f>VLOOKUP(L601,Convert!D:G,4,0)</f>
        <v>2004Q3</v>
      </c>
      <c r="K601">
        <f>VLOOKUP(J601,GDP_Change!$E$9:$F$311,2,0)</f>
        <v>6.5</v>
      </c>
      <c r="L601" s="1">
        <v>38187</v>
      </c>
      <c r="M601" s="9">
        <v>108.959999084472</v>
      </c>
      <c r="N601" s="11">
        <f>VLOOKUP(J601,GDP!$E$9:$H$312,4,0)</f>
        <v>1.5892279241793705E-2</v>
      </c>
      <c r="O601">
        <f>VLOOKUP(J601,GDP!$E$9:$F$312,2,0)</f>
        <v>12305.3</v>
      </c>
      <c r="P601" s="12">
        <f>IFERROR(VLOOKUP(L601,'yield-curve-rates-1990-2021'!A:B,2,0),P600)</f>
        <v>1.1599999999999999</v>
      </c>
      <c r="Q601" s="12">
        <f>IFERROR(IF(VLOOKUP(L601,'DX-Y.NYB'!A:E,5,0)="null",Q600,VLOOKUP(L601,'DX-Y.NYB'!A:E,5,0)),Q600)</f>
        <v>87.18</v>
      </c>
      <c r="R601" s="12">
        <f>IFERROR(VLOOKUP(L601,UNRATE!A:B,2,0),R600)</f>
        <v>5.8</v>
      </c>
      <c r="S601" s="12">
        <f>IFERROR(VLOOKUP(L601,' All Em Total Nonfarm'!A:B,2,0),S600)</f>
        <v>131139</v>
      </c>
      <c r="T601" s="12">
        <f>IFERROR(VLOOKUP(L601,fredgraph!A:B,2,0),T600)</f>
        <v>1.7400800000000001</v>
      </c>
      <c r="U601" s="12">
        <f>IFERROR(VLOOKUP(L601,FEDFUNDS!A:B,2,0),U600)</f>
        <v>1</v>
      </c>
      <c r="V601" s="12"/>
      <c r="W601" s="12"/>
      <c r="X601" s="12"/>
    </row>
    <row r="602" spans="1:24" x14ac:dyDescent="0.25">
      <c r="A602" s="1" t="str">
        <f>TEXT(L602,"MM/DD/YYYY")</f>
        <v>07/26/2004</v>
      </c>
      <c r="B602" s="9">
        <v>109.19000244140599</v>
      </c>
      <c r="C602" s="9">
        <v>110.900001525878</v>
      </c>
      <c r="D602" s="9">
        <v>108.209999084472</v>
      </c>
      <c r="E602" s="9">
        <v>77.298980712890597</v>
      </c>
      <c r="F602" s="10">
        <v>260618700</v>
      </c>
      <c r="G602">
        <f>MONTH(L602)</f>
        <v>7</v>
      </c>
      <c r="H602">
        <f>DAY(L602)</f>
        <v>26</v>
      </c>
      <c r="I602">
        <f>YEAR(L602)</f>
        <v>2004</v>
      </c>
      <c r="J602" t="str">
        <f>VLOOKUP(L602,Convert!D:G,4,0)</f>
        <v>2004Q3</v>
      </c>
      <c r="K602">
        <f>VLOOKUP(J602,GDP_Change!$E$9:$F$311,2,0)</f>
        <v>6.5</v>
      </c>
      <c r="L602" s="1">
        <v>38194</v>
      </c>
      <c r="M602" s="9">
        <v>110.83999633789</v>
      </c>
      <c r="N602" s="11">
        <f>VLOOKUP(J602,GDP!$E$9:$H$312,4,0)</f>
        <v>1.5892279241793705E-2</v>
      </c>
      <c r="O602">
        <f>VLOOKUP(J602,GDP!$E$9:$F$312,2,0)</f>
        <v>12305.3</v>
      </c>
      <c r="P602" s="12">
        <f>IFERROR(VLOOKUP(L602,'yield-curve-rates-1990-2021'!A:B,2,0),P601)</f>
        <v>1.29</v>
      </c>
      <c r="Q602" s="12">
        <f>IFERROR(IF(VLOOKUP(L602,'DX-Y.NYB'!A:E,5,0)="null",Q601,VLOOKUP(L602,'DX-Y.NYB'!A:E,5,0)),Q601)</f>
        <v>89.029999000000004</v>
      </c>
      <c r="R602" s="12">
        <f>IFERROR(VLOOKUP(L602,UNRATE!A:B,2,0),R601)</f>
        <v>5.8</v>
      </c>
      <c r="S602" s="12">
        <f>IFERROR(VLOOKUP(L602,' All Em Total Nonfarm'!A:B,2,0),S601)</f>
        <v>131139</v>
      </c>
      <c r="T602" s="12">
        <f>IFERROR(VLOOKUP(L602,fredgraph!A:B,2,0),T601)</f>
        <v>1.7400800000000001</v>
      </c>
      <c r="U602" s="12">
        <f>IFERROR(VLOOKUP(L602,FEDFUNDS!A:B,2,0),U601)</f>
        <v>1</v>
      </c>
      <c r="V602" s="12"/>
      <c r="W602" s="12"/>
      <c r="X602" s="12"/>
    </row>
    <row r="603" spans="1:24" x14ac:dyDescent="0.25">
      <c r="A603" s="1" t="str">
        <f>TEXT(L603,"MM/DD/YYYY")</f>
        <v>08/02/2004</v>
      </c>
      <c r="B603" s="9">
        <v>110.19000244140599</v>
      </c>
      <c r="C603" s="9">
        <v>111.36000061035099</v>
      </c>
      <c r="D603" s="9">
        <v>106.620002746582</v>
      </c>
      <c r="E603" s="9">
        <v>74.516372680664006</v>
      </c>
      <c r="F603" s="10">
        <v>245476100</v>
      </c>
      <c r="G603">
        <f>MONTH(L603)</f>
        <v>8</v>
      </c>
      <c r="H603">
        <f>DAY(L603)</f>
        <v>2</v>
      </c>
      <c r="I603">
        <f>YEAR(L603)</f>
        <v>2004</v>
      </c>
      <c r="J603" t="str">
        <f>VLOOKUP(L603,Convert!D:G,4,0)</f>
        <v>2004Q3</v>
      </c>
      <c r="K603">
        <f>VLOOKUP(J603,GDP_Change!$E$9:$F$311,2,0)</f>
        <v>6.5</v>
      </c>
      <c r="L603" s="1">
        <v>38201</v>
      </c>
      <c r="M603" s="9">
        <v>106.84999847412099</v>
      </c>
      <c r="N603" s="11">
        <f>VLOOKUP(J603,GDP!$E$9:$H$312,4,0)</f>
        <v>1.5892279241793705E-2</v>
      </c>
      <c r="O603">
        <f>VLOOKUP(J603,GDP!$E$9:$F$312,2,0)</f>
        <v>12305.3</v>
      </c>
      <c r="P603" s="12">
        <f>IFERROR(VLOOKUP(L603,'yield-curve-rates-1990-2021'!A:B,2,0),P602)</f>
        <v>1.28</v>
      </c>
      <c r="Q603" s="12">
        <f>IFERROR(IF(VLOOKUP(L603,'DX-Y.NYB'!A:E,5,0)="null",Q602,VLOOKUP(L603,'DX-Y.NYB'!A:E,5,0)),Q602)</f>
        <v>89.75</v>
      </c>
      <c r="R603" s="12">
        <f>IFERROR(VLOOKUP(L603,UNRATE!A:B,2,0),R602)</f>
        <v>5.8</v>
      </c>
      <c r="S603" s="12">
        <f>IFERROR(VLOOKUP(L603,' All Em Total Nonfarm'!A:B,2,0),S602)</f>
        <v>131139</v>
      </c>
      <c r="T603" s="12">
        <f>IFERROR(VLOOKUP(L603,fredgraph!A:B,2,0),T602)</f>
        <v>1.7400800000000001</v>
      </c>
      <c r="U603" s="12">
        <f>IFERROR(VLOOKUP(L603,FEDFUNDS!A:B,2,0),U602)</f>
        <v>1</v>
      </c>
      <c r="V603" s="12"/>
      <c r="W603" s="12"/>
      <c r="X603" s="12"/>
    </row>
    <row r="604" spans="1:24" x14ac:dyDescent="0.25">
      <c r="A604" s="1" t="str">
        <f>TEXT(L604,"MM/DD/YYYY")</f>
        <v>08/09/2004</v>
      </c>
      <c r="B604" s="9">
        <v>107.01999664306599</v>
      </c>
      <c r="C604" s="9">
        <v>108.41000366210901</v>
      </c>
      <c r="D604" s="9">
        <v>106.58999633789</v>
      </c>
      <c r="E604" s="9">
        <v>74.753471374511705</v>
      </c>
      <c r="F604" s="10">
        <v>237930700</v>
      </c>
      <c r="G604">
        <f>MONTH(L604)</f>
        <v>8</v>
      </c>
      <c r="H604">
        <f>DAY(L604)</f>
        <v>9</v>
      </c>
      <c r="I604">
        <f>YEAR(L604)</f>
        <v>2004</v>
      </c>
      <c r="J604" t="str">
        <f>VLOOKUP(L604,Convert!D:G,4,0)</f>
        <v>2004Q3</v>
      </c>
      <c r="K604">
        <f>VLOOKUP(J604,GDP_Change!$E$9:$F$311,2,0)</f>
        <v>6.5</v>
      </c>
      <c r="L604" s="1">
        <v>38208</v>
      </c>
      <c r="M604" s="9">
        <v>107.19000244140599</v>
      </c>
      <c r="N604" s="11">
        <f>VLOOKUP(J604,GDP!$E$9:$H$312,4,0)</f>
        <v>1.5892279241793705E-2</v>
      </c>
      <c r="O604">
        <f>VLOOKUP(J604,GDP!$E$9:$F$312,2,0)</f>
        <v>12305.3</v>
      </c>
      <c r="P604" s="12">
        <f>IFERROR(VLOOKUP(L604,'yield-curve-rates-1990-2021'!A:B,2,0),P603)</f>
        <v>1.4</v>
      </c>
      <c r="Q604" s="12">
        <f>IFERROR(IF(VLOOKUP(L604,'DX-Y.NYB'!A:E,5,0)="null",Q603,VLOOKUP(L604,'DX-Y.NYB'!A:E,5,0)),Q603)</f>
        <v>88.389999000000003</v>
      </c>
      <c r="R604" s="12">
        <f>IFERROR(VLOOKUP(L604,UNRATE!A:B,2,0),R603)</f>
        <v>5.8</v>
      </c>
      <c r="S604" s="12">
        <f>IFERROR(VLOOKUP(L604,' All Em Total Nonfarm'!A:B,2,0),S603)</f>
        <v>131139</v>
      </c>
      <c r="T604" s="12">
        <f>IFERROR(VLOOKUP(L604,fredgraph!A:B,2,0),T603)</f>
        <v>1.7400800000000001</v>
      </c>
      <c r="U604" s="12">
        <f>IFERROR(VLOOKUP(L604,FEDFUNDS!A:B,2,0),U603)</f>
        <v>1</v>
      </c>
      <c r="V604" s="12"/>
      <c r="W604" s="12"/>
      <c r="X604" s="12"/>
    </row>
    <row r="605" spans="1:24" x14ac:dyDescent="0.25">
      <c r="A605" s="1" t="str">
        <f>TEXT(L605,"MM/DD/YYYY")</f>
        <v>08/16/2004</v>
      </c>
      <c r="B605" s="9">
        <v>107.139999389648</v>
      </c>
      <c r="C605" s="9">
        <v>110.629997253417</v>
      </c>
      <c r="D605" s="9">
        <v>107.09999847412099</v>
      </c>
      <c r="E605" s="9">
        <v>77.047935485839801</v>
      </c>
      <c r="F605" s="10">
        <v>214351400</v>
      </c>
      <c r="G605">
        <f>MONTH(L605)</f>
        <v>8</v>
      </c>
      <c r="H605">
        <f>DAY(L605)</f>
        <v>16</v>
      </c>
      <c r="I605">
        <f>YEAR(L605)</f>
        <v>2004</v>
      </c>
      <c r="J605" t="str">
        <f>VLOOKUP(L605,Convert!D:G,4,0)</f>
        <v>2004Q3</v>
      </c>
      <c r="K605">
        <f>VLOOKUP(J605,GDP_Change!$E$9:$F$311,2,0)</f>
        <v>6.5</v>
      </c>
      <c r="L605" s="1">
        <v>38215</v>
      </c>
      <c r="M605" s="9">
        <v>110.480003356933</v>
      </c>
      <c r="N605" s="11">
        <f>VLOOKUP(J605,GDP!$E$9:$H$312,4,0)</f>
        <v>1.5892279241793705E-2</v>
      </c>
      <c r="O605">
        <f>VLOOKUP(J605,GDP!$E$9:$F$312,2,0)</f>
        <v>12305.3</v>
      </c>
      <c r="P605" s="12">
        <f>IFERROR(VLOOKUP(L605,'yield-curve-rates-1990-2021'!A:B,2,0),P604)</f>
        <v>1.36</v>
      </c>
      <c r="Q605" s="12">
        <f>IFERROR(IF(VLOOKUP(L605,'DX-Y.NYB'!A:E,5,0)="null",Q604,VLOOKUP(L605,'DX-Y.NYB'!A:E,5,0)),Q604)</f>
        <v>87.959998999999996</v>
      </c>
      <c r="R605" s="12">
        <f>IFERROR(VLOOKUP(L605,UNRATE!A:B,2,0),R604)</f>
        <v>5.8</v>
      </c>
      <c r="S605" s="12">
        <f>IFERROR(VLOOKUP(L605,' All Em Total Nonfarm'!A:B,2,0),S604)</f>
        <v>131139</v>
      </c>
      <c r="T605" s="12">
        <f>IFERROR(VLOOKUP(L605,fredgraph!A:B,2,0),T604)</f>
        <v>1.7400800000000001</v>
      </c>
      <c r="U605" s="12">
        <f>IFERROR(VLOOKUP(L605,FEDFUNDS!A:B,2,0),U604)</f>
        <v>1</v>
      </c>
      <c r="V605" s="12"/>
      <c r="W605" s="12"/>
      <c r="X605" s="12"/>
    </row>
    <row r="606" spans="1:24" x14ac:dyDescent="0.25">
      <c r="A606" s="1" t="str">
        <f>TEXT(L606,"MM/DD/YYYY")</f>
        <v>08/23/2004</v>
      </c>
      <c r="B606" s="9">
        <v>110.550003051757</v>
      </c>
      <c r="C606" s="9">
        <v>111.629997253417</v>
      </c>
      <c r="D606" s="9">
        <v>109.84999847412099</v>
      </c>
      <c r="E606" s="9">
        <v>77.724380493164006</v>
      </c>
      <c r="F606" s="10">
        <v>154282000</v>
      </c>
      <c r="G606">
        <f>MONTH(L606)</f>
        <v>8</v>
      </c>
      <c r="H606">
        <f>DAY(L606)</f>
        <v>23</v>
      </c>
      <c r="I606">
        <f>YEAR(L606)</f>
        <v>2004</v>
      </c>
      <c r="J606" t="str">
        <f>VLOOKUP(L606,Convert!D:G,4,0)</f>
        <v>2004Q3</v>
      </c>
      <c r="K606">
        <f>VLOOKUP(J606,GDP_Change!$E$9:$F$311,2,0)</f>
        <v>6.5</v>
      </c>
      <c r="L606" s="1">
        <v>38222</v>
      </c>
      <c r="M606" s="9">
        <v>111.449996948242</v>
      </c>
      <c r="N606" s="11">
        <f>VLOOKUP(J606,GDP!$E$9:$H$312,4,0)</f>
        <v>1.5892279241793705E-2</v>
      </c>
      <c r="O606">
        <f>VLOOKUP(J606,GDP!$E$9:$F$312,2,0)</f>
        <v>12305.3</v>
      </c>
      <c r="P606" s="12">
        <f>IFERROR(VLOOKUP(L606,'yield-curve-rates-1990-2021'!A:B,2,0),P605)</f>
        <v>1.33</v>
      </c>
      <c r="Q606" s="12">
        <f>IFERROR(IF(VLOOKUP(L606,'DX-Y.NYB'!A:E,5,0)="null",Q605,VLOOKUP(L606,'DX-Y.NYB'!A:E,5,0)),Q605)</f>
        <v>89.059997999999993</v>
      </c>
      <c r="R606" s="12">
        <f>IFERROR(VLOOKUP(L606,UNRATE!A:B,2,0),R605)</f>
        <v>5.8</v>
      </c>
      <c r="S606" s="12">
        <f>IFERROR(VLOOKUP(L606,' All Em Total Nonfarm'!A:B,2,0),S605)</f>
        <v>131139</v>
      </c>
      <c r="T606" s="12">
        <f>IFERROR(VLOOKUP(L606,fredgraph!A:B,2,0),T605)</f>
        <v>1.7400800000000001</v>
      </c>
      <c r="U606" s="12">
        <f>IFERROR(VLOOKUP(L606,FEDFUNDS!A:B,2,0),U605)</f>
        <v>1</v>
      </c>
      <c r="V606" s="12"/>
      <c r="W606" s="12"/>
      <c r="X606" s="12"/>
    </row>
    <row r="607" spans="1:24" x14ac:dyDescent="0.25">
      <c r="A607" s="1" t="str">
        <f>TEXT(L607,"MM/DD/YYYY")</f>
        <v>08/30/2004</v>
      </c>
      <c r="B607" s="9">
        <v>111.220001220703</v>
      </c>
      <c r="C607" s="9">
        <v>112.81999969482401</v>
      </c>
      <c r="D607" s="9">
        <v>110.09999847412099</v>
      </c>
      <c r="E607" s="9">
        <v>78.191673278808594</v>
      </c>
      <c r="F607" s="10">
        <v>196847200</v>
      </c>
      <c r="G607">
        <f>MONTH(L607)</f>
        <v>8</v>
      </c>
      <c r="H607">
        <f>DAY(L607)</f>
        <v>30</v>
      </c>
      <c r="I607">
        <f>YEAR(L607)</f>
        <v>2004</v>
      </c>
      <c r="J607" t="str">
        <f>VLOOKUP(L607,Convert!D:G,4,0)</f>
        <v>2004Q3</v>
      </c>
      <c r="K607">
        <f>VLOOKUP(J607,GDP_Change!$E$9:$F$311,2,0)</f>
        <v>6.5</v>
      </c>
      <c r="L607" s="1">
        <v>38229</v>
      </c>
      <c r="M607" s="9">
        <v>112.120002746582</v>
      </c>
      <c r="N607" s="11">
        <f>VLOOKUP(J607,GDP!$E$9:$H$312,4,0)</f>
        <v>1.5892279241793705E-2</v>
      </c>
      <c r="O607">
        <f>VLOOKUP(J607,GDP!$E$9:$F$312,2,0)</f>
        <v>12305.3</v>
      </c>
      <c r="P607" s="12">
        <f>IFERROR(VLOOKUP(L607,'yield-curve-rates-1990-2021'!A:B,2,0),P606)</f>
        <v>1.45</v>
      </c>
      <c r="Q607" s="12">
        <f>IFERROR(IF(VLOOKUP(L607,'DX-Y.NYB'!A:E,5,0)="null",Q606,VLOOKUP(L607,'DX-Y.NYB'!A:E,5,0)),Q606)</f>
        <v>89.690002000000007</v>
      </c>
      <c r="R607" s="12">
        <f>IFERROR(VLOOKUP(L607,UNRATE!A:B,2,0),R606)</f>
        <v>5.8</v>
      </c>
      <c r="S607" s="12">
        <f>IFERROR(VLOOKUP(L607,' All Em Total Nonfarm'!A:B,2,0),S606)</f>
        <v>131139</v>
      </c>
      <c r="T607" s="12">
        <f>IFERROR(VLOOKUP(L607,fredgraph!A:B,2,0),T606)</f>
        <v>1.7400800000000001</v>
      </c>
      <c r="U607" s="12">
        <f>IFERROR(VLOOKUP(L607,FEDFUNDS!A:B,2,0),U606)</f>
        <v>1</v>
      </c>
      <c r="V607" s="12"/>
      <c r="W607" s="12"/>
      <c r="X607" s="12"/>
    </row>
    <row r="608" spans="1:24" x14ac:dyDescent="0.25">
      <c r="A608" s="1" t="str">
        <f>TEXT(L608,"MM/DD/YYYY")</f>
        <v>09/06/2004</v>
      </c>
      <c r="B608" s="9">
        <v>112.540000915527</v>
      </c>
      <c r="C608" s="9">
        <v>113.26999664306599</v>
      </c>
      <c r="D608" s="9">
        <v>112.02999877929599</v>
      </c>
      <c r="E608" s="9">
        <v>78.847152709960895</v>
      </c>
      <c r="F608" s="10">
        <v>132517300</v>
      </c>
      <c r="G608">
        <f>MONTH(L608)</f>
        <v>9</v>
      </c>
      <c r="H608">
        <f>DAY(L608)</f>
        <v>6</v>
      </c>
      <c r="I608">
        <f>YEAR(L608)</f>
        <v>2004</v>
      </c>
      <c r="J608" t="str">
        <f>VLOOKUP(L608,Convert!D:G,4,0)</f>
        <v>2004Q3</v>
      </c>
      <c r="K608">
        <f>VLOOKUP(J608,GDP_Change!$E$9:$F$311,2,0)</f>
        <v>6.5</v>
      </c>
      <c r="L608" s="1">
        <v>38236</v>
      </c>
      <c r="M608" s="9">
        <v>113.059997558593</v>
      </c>
      <c r="N608" s="11">
        <f>VLOOKUP(J608,GDP!$E$9:$H$312,4,0)</f>
        <v>1.5892279241793705E-2</v>
      </c>
      <c r="O608">
        <f>VLOOKUP(J608,GDP!$E$9:$F$312,2,0)</f>
        <v>12305.3</v>
      </c>
      <c r="P608" s="12">
        <f>IFERROR(VLOOKUP(L608,'yield-curve-rates-1990-2021'!A:B,2,0),P607)</f>
        <v>1.45</v>
      </c>
      <c r="Q608" s="12">
        <f>IFERROR(IF(VLOOKUP(L608,'DX-Y.NYB'!A:E,5,0)="null",Q607,VLOOKUP(L608,'DX-Y.NYB'!A:E,5,0)),Q607)</f>
        <v>89.529999000000004</v>
      </c>
      <c r="R608" s="12">
        <f>IFERROR(VLOOKUP(L608,UNRATE!A:B,2,0),R607)</f>
        <v>5.8</v>
      </c>
      <c r="S608" s="12">
        <f>IFERROR(VLOOKUP(L608,' All Em Total Nonfarm'!A:B,2,0),S607)</f>
        <v>131139</v>
      </c>
      <c r="T608" s="12">
        <f>IFERROR(VLOOKUP(L608,fredgraph!A:B,2,0),T607)</f>
        <v>1.7400800000000001</v>
      </c>
      <c r="U608" s="12">
        <f>IFERROR(VLOOKUP(L608,FEDFUNDS!A:B,2,0),U607)</f>
        <v>1</v>
      </c>
      <c r="V608" s="12"/>
      <c r="W608" s="12"/>
      <c r="X608" s="12"/>
    </row>
    <row r="609" spans="1:24" x14ac:dyDescent="0.25">
      <c r="A609" s="1" t="str">
        <f>TEXT(L609,"MM/DD/YYYY")</f>
        <v>09/13/2004</v>
      </c>
      <c r="B609" s="9">
        <v>113.309997558593</v>
      </c>
      <c r="C609" s="9">
        <v>113.73999786376901</v>
      </c>
      <c r="D609" s="9">
        <v>112.680000305175</v>
      </c>
      <c r="E609" s="9">
        <v>78.909950256347599</v>
      </c>
      <c r="F609" s="10">
        <v>168336700</v>
      </c>
      <c r="G609">
        <f>MONTH(L609)</f>
        <v>9</v>
      </c>
      <c r="H609">
        <f>DAY(L609)</f>
        <v>13</v>
      </c>
      <c r="I609">
        <f>YEAR(L609)</f>
        <v>2004</v>
      </c>
      <c r="J609" t="str">
        <f>VLOOKUP(L609,Convert!D:G,4,0)</f>
        <v>2004Q3</v>
      </c>
      <c r="K609">
        <f>VLOOKUP(J609,GDP_Change!$E$9:$F$311,2,0)</f>
        <v>6.5</v>
      </c>
      <c r="L609" s="1">
        <v>38243</v>
      </c>
      <c r="M609" s="9">
        <v>113.150001525878</v>
      </c>
      <c r="N609" s="11">
        <f>VLOOKUP(J609,GDP!$E$9:$H$312,4,0)</f>
        <v>1.5892279241793705E-2</v>
      </c>
      <c r="O609">
        <f>VLOOKUP(J609,GDP!$E$9:$F$312,2,0)</f>
        <v>12305.3</v>
      </c>
      <c r="P609" s="12">
        <f>IFERROR(VLOOKUP(L609,'yield-curve-rates-1990-2021'!A:B,2,0),P608)</f>
        <v>1.59</v>
      </c>
      <c r="Q609" s="12">
        <f>IFERROR(IF(VLOOKUP(L609,'DX-Y.NYB'!A:E,5,0)="null",Q608,VLOOKUP(L609,'DX-Y.NYB'!A:E,5,0)),Q608)</f>
        <v>88.550003000000004</v>
      </c>
      <c r="R609" s="12">
        <f>IFERROR(VLOOKUP(L609,UNRATE!A:B,2,0),R608)</f>
        <v>5.8</v>
      </c>
      <c r="S609" s="12">
        <f>IFERROR(VLOOKUP(L609,' All Em Total Nonfarm'!A:B,2,0),S608)</f>
        <v>131139</v>
      </c>
      <c r="T609" s="12">
        <f>IFERROR(VLOOKUP(L609,fredgraph!A:B,2,0),T608)</f>
        <v>1.7400800000000001</v>
      </c>
      <c r="U609" s="12">
        <f>IFERROR(VLOOKUP(L609,FEDFUNDS!A:B,2,0),U608)</f>
        <v>1</v>
      </c>
      <c r="V609" s="12"/>
      <c r="W609" s="12"/>
      <c r="X609" s="12"/>
    </row>
    <row r="610" spans="1:24" x14ac:dyDescent="0.25">
      <c r="A610" s="1" t="str">
        <f>TEXT(L610,"MM/DD/YYYY")</f>
        <v>09/20/2004</v>
      </c>
      <c r="B610" s="9">
        <v>112.669998168945</v>
      </c>
      <c r="C610" s="9">
        <v>113.470001220703</v>
      </c>
      <c r="D610" s="9">
        <v>110.949996948242</v>
      </c>
      <c r="E610" s="9">
        <v>78.054931640625</v>
      </c>
      <c r="F610" s="10">
        <v>206162100</v>
      </c>
      <c r="G610">
        <f>MONTH(L610)</f>
        <v>9</v>
      </c>
      <c r="H610">
        <f>DAY(L610)</f>
        <v>20</v>
      </c>
      <c r="I610">
        <f>YEAR(L610)</f>
        <v>2004</v>
      </c>
      <c r="J610" t="str">
        <f>VLOOKUP(L610,Convert!D:G,4,0)</f>
        <v>2004Q3</v>
      </c>
      <c r="K610">
        <f>VLOOKUP(J610,GDP_Change!$E$9:$F$311,2,0)</f>
        <v>6.5</v>
      </c>
      <c r="L610" s="1">
        <v>38250</v>
      </c>
      <c r="M610" s="9">
        <v>111.459999084472</v>
      </c>
      <c r="N610" s="11">
        <f>VLOOKUP(J610,GDP!$E$9:$H$312,4,0)</f>
        <v>1.5892279241793705E-2</v>
      </c>
      <c r="O610">
        <f>VLOOKUP(J610,GDP!$E$9:$F$312,2,0)</f>
        <v>12305.3</v>
      </c>
      <c r="P610" s="12">
        <f>IFERROR(VLOOKUP(L610,'yield-curve-rates-1990-2021'!A:B,2,0),P609)</f>
        <v>1.6</v>
      </c>
      <c r="Q610" s="12">
        <f>IFERROR(IF(VLOOKUP(L610,'DX-Y.NYB'!A:E,5,0)="null",Q609,VLOOKUP(L610,'DX-Y.NYB'!A:E,5,0)),Q609)</f>
        <v>88.989998</v>
      </c>
      <c r="R610" s="12">
        <f>IFERROR(VLOOKUP(L610,UNRATE!A:B,2,0),R609)</f>
        <v>5.8</v>
      </c>
      <c r="S610" s="12">
        <f>IFERROR(VLOOKUP(L610,' All Em Total Nonfarm'!A:B,2,0),S609)</f>
        <v>131139</v>
      </c>
      <c r="T610" s="12">
        <f>IFERROR(VLOOKUP(L610,fredgraph!A:B,2,0),T609)</f>
        <v>1.7400800000000001</v>
      </c>
      <c r="U610" s="12">
        <f>IFERROR(VLOOKUP(L610,FEDFUNDS!A:B,2,0),U609)</f>
        <v>1</v>
      </c>
      <c r="V610" s="12"/>
      <c r="W610" s="12"/>
      <c r="X610" s="12"/>
    </row>
    <row r="611" spans="1:24" x14ac:dyDescent="0.25">
      <c r="A611" s="1" t="str">
        <f>TEXT(L611,"MM/DD/YYYY")</f>
        <v>09/27/2004</v>
      </c>
      <c r="B611" s="9">
        <v>111.09999847412099</v>
      </c>
      <c r="C611" s="9">
        <v>113.650001525878</v>
      </c>
      <c r="D611" s="9">
        <v>110.41000366210901</v>
      </c>
      <c r="E611" s="9">
        <v>79.588584899902301</v>
      </c>
      <c r="F611" s="10">
        <v>220704700</v>
      </c>
      <c r="G611">
        <f>MONTH(L611)</f>
        <v>9</v>
      </c>
      <c r="H611">
        <f>DAY(L611)</f>
        <v>27</v>
      </c>
      <c r="I611">
        <f>YEAR(L611)</f>
        <v>2004</v>
      </c>
      <c r="J611" t="str">
        <f>VLOOKUP(L611,Convert!D:G,4,0)</f>
        <v>2004Q3</v>
      </c>
      <c r="K611">
        <f>VLOOKUP(J611,GDP_Change!$E$9:$F$311,2,0)</f>
        <v>6.5</v>
      </c>
      <c r="L611" s="1">
        <v>38257</v>
      </c>
      <c r="M611" s="9">
        <v>113.650001525878</v>
      </c>
      <c r="N611" s="11">
        <f>VLOOKUP(J611,GDP!$E$9:$H$312,4,0)</f>
        <v>1.5892279241793705E-2</v>
      </c>
      <c r="O611">
        <f>VLOOKUP(J611,GDP!$E$9:$F$312,2,0)</f>
        <v>12305.3</v>
      </c>
      <c r="P611" s="12">
        <f>IFERROR(VLOOKUP(L611,'yield-curve-rates-1990-2021'!A:B,2,0),P610)</f>
        <v>1.59</v>
      </c>
      <c r="Q611" s="12">
        <f>IFERROR(IF(VLOOKUP(L611,'DX-Y.NYB'!A:E,5,0)="null",Q610,VLOOKUP(L611,'DX-Y.NYB'!A:E,5,0)),Q610)</f>
        <v>88.290001000000004</v>
      </c>
      <c r="R611" s="12">
        <f>IFERROR(VLOOKUP(L611,UNRATE!A:B,2,0),R610)</f>
        <v>5.8</v>
      </c>
      <c r="S611" s="12">
        <f>IFERROR(VLOOKUP(L611,' All Em Total Nonfarm'!A:B,2,0),S610)</f>
        <v>131139</v>
      </c>
      <c r="T611" s="12">
        <f>IFERROR(VLOOKUP(L611,fredgraph!A:B,2,0),T610)</f>
        <v>1.7400800000000001</v>
      </c>
      <c r="U611" s="12">
        <f>IFERROR(VLOOKUP(L611,FEDFUNDS!A:B,2,0),U610)</f>
        <v>1</v>
      </c>
      <c r="V611" s="12"/>
      <c r="W611" s="12"/>
      <c r="X611" s="12"/>
    </row>
    <row r="612" spans="1:24" x14ac:dyDescent="0.25">
      <c r="A612" s="1" t="str">
        <f>TEXT(L612,"MM/DD/YYYY")</f>
        <v>10/04/2004</v>
      </c>
      <c r="B612" s="9">
        <v>114.09999847412099</v>
      </c>
      <c r="C612" s="9">
        <v>114.680000305175</v>
      </c>
      <c r="D612" s="9">
        <v>112.34999847412099</v>
      </c>
      <c r="E612" s="9">
        <v>78.790229797363196</v>
      </c>
      <c r="F612" s="10">
        <v>203552200</v>
      </c>
      <c r="G612">
        <f>MONTH(L612)</f>
        <v>10</v>
      </c>
      <c r="H612">
        <f>DAY(L612)</f>
        <v>4</v>
      </c>
      <c r="I612">
        <f>YEAR(L612)</f>
        <v>2004</v>
      </c>
      <c r="J612" t="str">
        <f>VLOOKUP(L612,Convert!D:G,4,0)</f>
        <v>2004Q4</v>
      </c>
      <c r="K612">
        <f>VLOOKUP(J612,GDP_Change!$E$9:$F$311,2,0)</f>
        <v>7.4</v>
      </c>
      <c r="L612" s="1">
        <v>38264</v>
      </c>
      <c r="M612" s="9">
        <v>112.51000213623</v>
      </c>
      <c r="N612" s="11">
        <f>VLOOKUP(J612,GDP!$E$9:$H$312,4,0)</f>
        <v>1.8032880141077623E-2</v>
      </c>
      <c r="O612">
        <f>VLOOKUP(J612,GDP!$E$9:$F$312,2,0)</f>
        <v>12527.2</v>
      </c>
      <c r="P612" s="12">
        <f>IFERROR(VLOOKUP(L612,'yield-curve-rates-1990-2021'!A:B,2,0),P611)</f>
        <v>1.54</v>
      </c>
      <c r="Q612" s="12">
        <f>IFERROR(IF(VLOOKUP(L612,'DX-Y.NYB'!A:E,5,0)="null",Q611,VLOOKUP(L612,'DX-Y.NYB'!A:E,5,0)),Q611)</f>
        <v>88.379997000000003</v>
      </c>
      <c r="R612" s="12">
        <f>IFERROR(VLOOKUP(L612,UNRATE!A:B,2,0),R611)</f>
        <v>5.8</v>
      </c>
      <c r="S612" s="12">
        <f>IFERROR(VLOOKUP(L612,' All Em Total Nonfarm'!A:B,2,0),S611)</f>
        <v>131139</v>
      </c>
      <c r="T612" s="12">
        <f>IFERROR(VLOOKUP(L612,fredgraph!A:B,2,0),T611)</f>
        <v>1.7400800000000001</v>
      </c>
      <c r="U612" s="12">
        <f>IFERROR(VLOOKUP(L612,FEDFUNDS!A:B,2,0),U611)</f>
        <v>1</v>
      </c>
      <c r="V612" s="12"/>
      <c r="W612" s="12"/>
      <c r="X612" s="12"/>
    </row>
    <row r="613" spans="1:24" x14ac:dyDescent="0.25">
      <c r="A613" s="1" t="str">
        <f>TEXT(L613,"MM/DD/YYYY")</f>
        <v>10/11/2004</v>
      </c>
      <c r="B613" s="9">
        <v>112.77999877929599</v>
      </c>
      <c r="C613" s="9">
        <v>113.06999969482401</v>
      </c>
      <c r="D613" s="9">
        <v>110.56999969482401</v>
      </c>
      <c r="E613" s="9">
        <v>77.914848327636705</v>
      </c>
      <c r="F613" s="10">
        <v>243760800</v>
      </c>
      <c r="G613">
        <f>MONTH(L613)</f>
        <v>10</v>
      </c>
      <c r="H613">
        <f>DAY(L613)</f>
        <v>11</v>
      </c>
      <c r="I613">
        <f>YEAR(L613)</f>
        <v>2004</v>
      </c>
      <c r="J613" t="str">
        <f>VLOOKUP(L613,Convert!D:G,4,0)</f>
        <v>2004Q4</v>
      </c>
      <c r="K613">
        <f>VLOOKUP(J613,GDP_Change!$E$9:$F$311,2,0)</f>
        <v>7.4</v>
      </c>
      <c r="L613" s="1">
        <v>38271</v>
      </c>
      <c r="M613" s="9">
        <v>111.26000213623</v>
      </c>
      <c r="N613" s="11">
        <f>VLOOKUP(J613,GDP!$E$9:$H$312,4,0)</f>
        <v>1.8032880141077623E-2</v>
      </c>
      <c r="O613">
        <f>VLOOKUP(J613,GDP!$E$9:$F$312,2,0)</f>
        <v>12527.2</v>
      </c>
      <c r="P613" s="12">
        <f>IFERROR(VLOOKUP(L613,'yield-curve-rates-1990-2021'!A:B,2,0),P612)</f>
        <v>1.54</v>
      </c>
      <c r="Q613" s="12">
        <f>IFERROR(IF(VLOOKUP(L613,'DX-Y.NYB'!A:E,5,0)="null",Q612,VLOOKUP(L613,'DX-Y.NYB'!A:E,5,0)),Q612)</f>
        <v>87.540001000000004</v>
      </c>
      <c r="R613" s="12">
        <f>IFERROR(VLOOKUP(L613,UNRATE!A:B,2,0),R612)</f>
        <v>5.8</v>
      </c>
      <c r="S613" s="12">
        <f>IFERROR(VLOOKUP(L613,' All Em Total Nonfarm'!A:B,2,0),S612)</f>
        <v>131139</v>
      </c>
      <c r="T613" s="12">
        <f>IFERROR(VLOOKUP(L613,fredgraph!A:B,2,0),T612)</f>
        <v>1.7400800000000001</v>
      </c>
      <c r="U613" s="12">
        <f>IFERROR(VLOOKUP(L613,FEDFUNDS!A:B,2,0),U612)</f>
        <v>1</v>
      </c>
      <c r="V613" s="12"/>
      <c r="W613" s="12"/>
      <c r="X613" s="12"/>
    </row>
    <row r="614" spans="1:24" x14ac:dyDescent="0.25">
      <c r="A614" s="1" t="str">
        <f>TEXT(L614,"MM/DD/YYYY")</f>
        <v>10/18/2004</v>
      </c>
      <c r="B614" s="9">
        <v>110.889999389648</v>
      </c>
      <c r="C614" s="9">
        <v>112.230003356933</v>
      </c>
      <c r="D614" s="9">
        <v>109.75</v>
      </c>
      <c r="E614" s="9">
        <v>77.025474548339801</v>
      </c>
      <c r="F614" s="10">
        <v>258476200</v>
      </c>
      <c r="G614">
        <f>MONTH(L614)</f>
        <v>10</v>
      </c>
      <c r="H614">
        <f>DAY(L614)</f>
        <v>18</v>
      </c>
      <c r="I614">
        <f>YEAR(L614)</f>
        <v>2004</v>
      </c>
      <c r="J614" t="str">
        <f>VLOOKUP(L614,Convert!D:G,4,0)</f>
        <v>2004Q4</v>
      </c>
      <c r="K614">
        <f>VLOOKUP(J614,GDP_Change!$E$9:$F$311,2,0)</f>
        <v>7.4</v>
      </c>
      <c r="L614" s="1">
        <v>38278</v>
      </c>
      <c r="M614" s="9">
        <v>109.98999786376901</v>
      </c>
      <c r="N614" s="11">
        <f>VLOOKUP(J614,GDP!$E$9:$H$312,4,0)</f>
        <v>1.8032880141077623E-2</v>
      </c>
      <c r="O614">
        <f>VLOOKUP(J614,GDP!$E$9:$F$312,2,0)</f>
        <v>12527.2</v>
      </c>
      <c r="P614" s="12">
        <f>IFERROR(VLOOKUP(L614,'yield-curve-rates-1990-2021'!A:B,2,0),P613)</f>
        <v>1.61</v>
      </c>
      <c r="Q614" s="12">
        <f>IFERROR(IF(VLOOKUP(L614,'DX-Y.NYB'!A:E,5,0)="null",Q613,VLOOKUP(L614,'DX-Y.NYB'!A:E,5,0)),Q613)</f>
        <v>87.019997000000004</v>
      </c>
      <c r="R614" s="12">
        <f>IFERROR(VLOOKUP(L614,UNRATE!A:B,2,0),R613)</f>
        <v>5.8</v>
      </c>
      <c r="S614" s="12">
        <f>IFERROR(VLOOKUP(L614,' All Em Total Nonfarm'!A:B,2,0),S613)</f>
        <v>131139</v>
      </c>
      <c r="T614" s="12">
        <f>IFERROR(VLOOKUP(L614,fredgraph!A:B,2,0),T613)</f>
        <v>1.7400800000000001</v>
      </c>
      <c r="U614" s="12">
        <f>IFERROR(VLOOKUP(L614,FEDFUNDS!A:B,2,0),U613)</f>
        <v>1</v>
      </c>
      <c r="V614" s="12"/>
      <c r="W614" s="12"/>
      <c r="X614" s="12"/>
    </row>
    <row r="615" spans="1:24" x14ac:dyDescent="0.25">
      <c r="A615" s="1" t="str">
        <f>TEXT(L615,"MM/DD/YYYY")</f>
        <v>10/25/2004</v>
      </c>
      <c r="B615" s="9">
        <v>109.75</v>
      </c>
      <c r="C615" s="9">
        <v>113.639999389648</v>
      </c>
      <c r="D615" s="9">
        <v>109.34999847412099</v>
      </c>
      <c r="E615" s="9">
        <v>79.273452758789006</v>
      </c>
      <c r="F615" s="10">
        <v>275457800</v>
      </c>
      <c r="G615">
        <f>MONTH(L615)</f>
        <v>10</v>
      </c>
      <c r="H615">
        <f>DAY(L615)</f>
        <v>25</v>
      </c>
      <c r="I615">
        <f>YEAR(L615)</f>
        <v>2004</v>
      </c>
      <c r="J615" t="str">
        <f>VLOOKUP(L615,Convert!D:G,4,0)</f>
        <v>2004Q4</v>
      </c>
      <c r="K615">
        <f>VLOOKUP(J615,GDP_Change!$E$9:$F$311,2,0)</f>
        <v>7.4</v>
      </c>
      <c r="L615" s="1">
        <v>38285</v>
      </c>
      <c r="M615" s="9">
        <v>113.199996948242</v>
      </c>
      <c r="N615" s="11">
        <f>VLOOKUP(J615,GDP!$E$9:$H$312,4,0)</f>
        <v>1.8032880141077623E-2</v>
      </c>
      <c r="O615">
        <f>VLOOKUP(J615,GDP!$E$9:$F$312,2,0)</f>
        <v>12527.2</v>
      </c>
      <c r="P615" s="12">
        <f>IFERROR(VLOOKUP(L615,'yield-curve-rates-1990-2021'!A:B,2,0),P614)</f>
        <v>1.73</v>
      </c>
      <c r="Q615" s="12">
        <f>IFERROR(IF(VLOOKUP(L615,'DX-Y.NYB'!A:E,5,0)="null",Q614,VLOOKUP(L615,'DX-Y.NYB'!A:E,5,0)),Q614)</f>
        <v>84.970000999999996</v>
      </c>
      <c r="R615" s="12">
        <f>IFERROR(VLOOKUP(L615,UNRATE!A:B,2,0),R614)</f>
        <v>5.8</v>
      </c>
      <c r="S615" s="12">
        <f>IFERROR(VLOOKUP(L615,' All Em Total Nonfarm'!A:B,2,0),S614)</f>
        <v>131139</v>
      </c>
      <c r="T615" s="12">
        <f>IFERROR(VLOOKUP(L615,fredgraph!A:B,2,0),T614)</f>
        <v>1.7400800000000001</v>
      </c>
      <c r="U615" s="12">
        <f>IFERROR(VLOOKUP(L615,FEDFUNDS!A:B,2,0),U614)</f>
        <v>1</v>
      </c>
      <c r="V615" s="12"/>
      <c r="W615" s="12"/>
      <c r="X615" s="12"/>
    </row>
    <row r="616" spans="1:24" x14ac:dyDescent="0.25">
      <c r="A616" s="1" t="str">
        <f>TEXT(L616,"MM/DD/YYYY")</f>
        <v>11/01/2004</v>
      </c>
      <c r="B616" s="9">
        <v>113.559997558593</v>
      </c>
      <c r="C616" s="9">
        <v>117.639999389648</v>
      </c>
      <c r="D616" s="9">
        <v>113.199996948242</v>
      </c>
      <c r="E616" s="9">
        <v>82.130622863769503</v>
      </c>
      <c r="F616" s="10">
        <v>288528600</v>
      </c>
      <c r="G616">
        <f>MONTH(L616)</f>
        <v>11</v>
      </c>
      <c r="H616">
        <f>DAY(L616)</f>
        <v>1</v>
      </c>
      <c r="I616">
        <f>YEAR(L616)</f>
        <v>2004</v>
      </c>
      <c r="J616" t="str">
        <f>VLOOKUP(L616,Convert!D:G,4,0)</f>
        <v>2004Q4</v>
      </c>
      <c r="K616">
        <f>VLOOKUP(J616,GDP_Change!$E$9:$F$311,2,0)</f>
        <v>7.4</v>
      </c>
      <c r="L616" s="1">
        <v>38292</v>
      </c>
      <c r="M616" s="9">
        <v>117.27999877929599</v>
      </c>
      <c r="N616" s="11">
        <f>VLOOKUP(J616,GDP!$E$9:$H$312,4,0)</f>
        <v>1.8032880141077623E-2</v>
      </c>
      <c r="O616">
        <f>VLOOKUP(J616,GDP!$E$9:$F$312,2,0)</f>
        <v>12527.2</v>
      </c>
      <c r="P616" s="12">
        <f>IFERROR(VLOOKUP(L616,'yield-curve-rates-1990-2021'!A:B,2,0),P615)</f>
        <v>1.79</v>
      </c>
      <c r="Q616" s="12">
        <f>IFERROR(IF(VLOOKUP(L616,'DX-Y.NYB'!A:E,5,0)="null",Q615,VLOOKUP(L616,'DX-Y.NYB'!A:E,5,0)),Q615)</f>
        <v>85.199996999999996</v>
      </c>
      <c r="R616" s="12">
        <f>IFERROR(VLOOKUP(L616,UNRATE!A:B,2,0),R615)</f>
        <v>5.4</v>
      </c>
      <c r="S616" s="12">
        <f>IFERROR(VLOOKUP(L616,' All Em Total Nonfarm'!A:B,2,0),S615)</f>
        <v>132509</v>
      </c>
      <c r="T616" s="12">
        <f>IFERROR(VLOOKUP(L616,fredgraph!A:B,2,0),T615)</f>
        <v>3.6216200000000001</v>
      </c>
      <c r="U616" s="12">
        <f>IFERROR(VLOOKUP(L616,FEDFUNDS!A:B,2,0),U615)</f>
        <v>1.93</v>
      </c>
      <c r="V616" s="12"/>
      <c r="W616" s="12"/>
      <c r="X616" s="12"/>
    </row>
    <row r="617" spans="1:24" x14ac:dyDescent="0.25">
      <c r="A617" s="1" t="str">
        <f>TEXT(L617,"MM/DD/YYYY")</f>
        <v>11/08/2004</v>
      </c>
      <c r="B617" s="9">
        <v>116.980003356933</v>
      </c>
      <c r="C617" s="9">
        <v>119</v>
      </c>
      <c r="D617" s="9">
        <v>116.720001220703</v>
      </c>
      <c r="E617" s="9">
        <v>83.188072204589801</v>
      </c>
      <c r="F617" s="10">
        <v>217234200</v>
      </c>
      <c r="G617">
        <f>MONTH(L617)</f>
        <v>11</v>
      </c>
      <c r="H617">
        <f>DAY(L617)</f>
        <v>8</v>
      </c>
      <c r="I617">
        <f>YEAR(L617)</f>
        <v>2004</v>
      </c>
      <c r="J617" t="str">
        <f>VLOOKUP(L617,Convert!D:G,4,0)</f>
        <v>2004Q4</v>
      </c>
      <c r="K617">
        <f>VLOOKUP(J617,GDP_Change!$E$9:$F$311,2,0)</f>
        <v>7.4</v>
      </c>
      <c r="L617" s="1">
        <v>38299</v>
      </c>
      <c r="M617" s="9">
        <v>118.790000915527</v>
      </c>
      <c r="N617" s="11">
        <f>VLOOKUP(J617,GDP!$E$9:$H$312,4,0)</f>
        <v>1.8032880141077623E-2</v>
      </c>
      <c r="O617">
        <f>VLOOKUP(J617,GDP!$E$9:$F$312,2,0)</f>
        <v>12527.2</v>
      </c>
      <c r="P617" s="12">
        <f>IFERROR(VLOOKUP(L617,'yield-curve-rates-1990-2021'!A:B,2,0),P616)</f>
        <v>1.88</v>
      </c>
      <c r="Q617" s="12">
        <f>IFERROR(IF(VLOOKUP(L617,'DX-Y.NYB'!A:E,5,0)="null",Q616,VLOOKUP(L617,'DX-Y.NYB'!A:E,5,0)),Q616)</f>
        <v>84.089995999999999</v>
      </c>
      <c r="R617" s="12">
        <f>IFERROR(VLOOKUP(L617,UNRATE!A:B,2,0),R616)</f>
        <v>5.4</v>
      </c>
      <c r="S617" s="12">
        <f>IFERROR(VLOOKUP(L617,' All Em Total Nonfarm'!A:B,2,0),S616)</f>
        <v>132509</v>
      </c>
      <c r="T617" s="12">
        <f>IFERROR(VLOOKUP(L617,fredgraph!A:B,2,0),T616)</f>
        <v>3.6216200000000001</v>
      </c>
      <c r="U617" s="12">
        <f>IFERROR(VLOOKUP(L617,FEDFUNDS!A:B,2,0),U616)</f>
        <v>1.93</v>
      </c>
      <c r="V617" s="12"/>
      <c r="W617" s="12"/>
      <c r="X617" s="12"/>
    </row>
    <row r="618" spans="1:24" x14ac:dyDescent="0.25">
      <c r="A618" s="1" t="str">
        <f>TEXT(L618,"MM/DD/YYYY")</f>
        <v>11/15/2004</v>
      </c>
      <c r="B618" s="9">
        <v>118.5</v>
      </c>
      <c r="C618" s="9">
        <v>119.139999389648</v>
      </c>
      <c r="D618" s="9">
        <v>117.139999389648</v>
      </c>
      <c r="E618" s="9">
        <v>82.228691101074205</v>
      </c>
      <c r="F618" s="10">
        <v>215951400</v>
      </c>
      <c r="G618">
        <f>MONTH(L618)</f>
        <v>11</v>
      </c>
      <c r="H618">
        <f>DAY(L618)</f>
        <v>15</v>
      </c>
      <c r="I618">
        <f>YEAR(L618)</f>
        <v>2004</v>
      </c>
      <c r="J618" t="str">
        <f>VLOOKUP(L618,Convert!D:G,4,0)</f>
        <v>2004Q4</v>
      </c>
      <c r="K618">
        <f>VLOOKUP(J618,GDP_Change!$E$9:$F$311,2,0)</f>
        <v>7.4</v>
      </c>
      <c r="L618" s="1">
        <v>38306</v>
      </c>
      <c r="M618" s="9">
        <v>117.419998168945</v>
      </c>
      <c r="N618" s="11">
        <f>VLOOKUP(J618,GDP!$E$9:$H$312,4,0)</f>
        <v>1.8032880141077623E-2</v>
      </c>
      <c r="O618">
        <f>VLOOKUP(J618,GDP!$E$9:$F$312,2,0)</f>
        <v>12527.2</v>
      </c>
      <c r="P618" s="12">
        <f>IFERROR(VLOOKUP(L618,'yield-curve-rates-1990-2021'!A:B,2,0),P617)</f>
        <v>1.92</v>
      </c>
      <c r="Q618" s="12">
        <f>IFERROR(IF(VLOOKUP(L618,'DX-Y.NYB'!A:E,5,0)="null",Q617,VLOOKUP(L618,'DX-Y.NYB'!A:E,5,0)),Q617)</f>
        <v>84</v>
      </c>
      <c r="R618" s="12">
        <f>IFERROR(VLOOKUP(L618,UNRATE!A:B,2,0),R617)</f>
        <v>5.4</v>
      </c>
      <c r="S618" s="12">
        <f>IFERROR(VLOOKUP(L618,' All Em Total Nonfarm'!A:B,2,0),S617)</f>
        <v>132509</v>
      </c>
      <c r="T618" s="12">
        <f>IFERROR(VLOOKUP(L618,fredgraph!A:B,2,0),T617)</f>
        <v>3.6216200000000001</v>
      </c>
      <c r="U618" s="12">
        <f>IFERROR(VLOOKUP(L618,FEDFUNDS!A:B,2,0),U617)</f>
        <v>1.93</v>
      </c>
      <c r="V618" s="12"/>
      <c r="W618" s="12"/>
      <c r="X618" s="12"/>
    </row>
    <row r="619" spans="1:24" x14ac:dyDescent="0.25">
      <c r="A619" s="1" t="str">
        <f>TEXT(L619,"MM/DD/YYYY")</f>
        <v>11/22/2004</v>
      </c>
      <c r="B619" s="9">
        <v>117.169998168945</v>
      </c>
      <c r="C619" s="9">
        <v>118.980003356933</v>
      </c>
      <c r="D619" s="9">
        <v>117.02999877929599</v>
      </c>
      <c r="E619" s="9">
        <v>83.125572204589801</v>
      </c>
      <c r="F619" s="10">
        <v>124741500</v>
      </c>
      <c r="G619">
        <f>MONTH(L619)</f>
        <v>11</v>
      </c>
      <c r="H619">
        <f>DAY(L619)</f>
        <v>22</v>
      </c>
      <c r="I619">
        <f>YEAR(L619)</f>
        <v>2004</v>
      </c>
      <c r="J619" t="str">
        <f>VLOOKUP(L619,Convert!D:G,4,0)</f>
        <v>2004Q4</v>
      </c>
      <c r="K619">
        <f>VLOOKUP(J619,GDP_Change!$E$9:$F$311,2,0)</f>
        <v>7.4</v>
      </c>
      <c r="L619" s="1">
        <v>38313</v>
      </c>
      <c r="M619" s="9">
        <v>118.34999847412099</v>
      </c>
      <c r="N619" s="11">
        <f>VLOOKUP(J619,GDP!$E$9:$H$312,4,0)</f>
        <v>1.8032880141077623E-2</v>
      </c>
      <c r="O619">
        <f>VLOOKUP(J619,GDP!$E$9:$F$312,2,0)</f>
        <v>12527.2</v>
      </c>
      <c r="P619" s="12">
        <f>IFERROR(VLOOKUP(L619,'yield-curve-rates-1990-2021'!A:B,2,0),P618)</f>
        <v>1.98</v>
      </c>
      <c r="Q619" s="12">
        <f>IFERROR(IF(VLOOKUP(L619,'DX-Y.NYB'!A:E,5,0)="null",Q618,VLOOKUP(L619,'DX-Y.NYB'!A:E,5,0)),Q618)</f>
        <v>83.190002000000007</v>
      </c>
      <c r="R619" s="12">
        <f>IFERROR(VLOOKUP(L619,UNRATE!A:B,2,0),R618)</f>
        <v>5.4</v>
      </c>
      <c r="S619" s="12">
        <f>IFERROR(VLOOKUP(L619,' All Em Total Nonfarm'!A:B,2,0),S618)</f>
        <v>132509</v>
      </c>
      <c r="T619" s="12">
        <f>IFERROR(VLOOKUP(L619,fredgraph!A:B,2,0),T618)</f>
        <v>3.6216200000000001</v>
      </c>
      <c r="U619" s="12">
        <f>IFERROR(VLOOKUP(L619,FEDFUNDS!A:B,2,0),U618)</f>
        <v>1.93</v>
      </c>
      <c r="V619" s="12"/>
      <c r="W619" s="12"/>
      <c r="X619" s="12"/>
    </row>
    <row r="620" spans="1:24" x14ac:dyDescent="0.25">
      <c r="A620" s="1" t="str">
        <f>TEXT(L620,"MM/DD/YYYY")</f>
        <v>11/29/2004</v>
      </c>
      <c r="B620" s="9">
        <v>118.790000915527</v>
      </c>
      <c r="C620" s="9">
        <v>120.139999389648</v>
      </c>
      <c r="D620" s="9">
        <v>117.480003356933</v>
      </c>
      <c r="E620" s="9">
        <v>83.757698059082003</v>
      </c>
      <c r="F620" s="10">
        <v>274275700</v>
      </c>
      <c r="G620">
        <f>MONTH(L620)</f>
        <v>11</v>
      </c>
      <c r="H620">
        <f>DAY(L620)</f>
        <v>29</v>
      </c>
      <c r="I620">
        <f>YEAR(L620)</f>
        <v>2004</v>
      </c>
      <c r="J620" t="str">
        <f>VLOOKUP(L620,Convert!D:G,4,0)</f>
        <v>2004Q4</v>
      </c>
      <c r="K620">
        <f>VLOOKUP(J620,GDP_Change!$E$9:$F$311,2,0)</f>
        <v>7.4</v>
      </c>
      <c r="L620" s="1">
        <v>38320</v>
      </c>
      <c r="M620" s="9">
        <v>119.25</v>
      </c>
      <c r="N620" s="11">
        <f>VLOOKUP(J620,GDP!$E$9:$H$312,4,0)</f>
        <v>1.8032880141077623E-2</v>
      </c>
      <c r="O620">
        <f>VLOOKUP(J620,GDP!$E$9:$F$312,2,0)</f>
        <v>12527.2</v>
      </c>
      <c r="P620" s="12">
        <f>IFERROR(VLOOKUP(L620,'yield-curve-rates-1990-2021'!A:B,2,0),P619)</f>
        <v>2.02</v>
      </c>
      <c r="Q620" s="12">
        <f>IFERROR(IF(VLOOKUP(L620,'DX-Y.NYB'!A:E,5,0)="null",Q619,VLOOKUP(L620,'DX-Y.NYB'!A:E,5,0)),Q619)</f>
        <v>81.93</v>
      </c>
      <c r="R620" s="12">
        <f>IFERROR(VLOOKUP(L620,UNRATE!A:B,2,0),R619)</f>
        <v>5.4</v>
      </c>
      <c r="S620" s="12">
        <f>IFERROR(VLOOKUP(L620,' All Em Total Nonfarm'!A:B,2,0),S619)</f>
        <v>132509</v>
      </c>
      <c r="T620" s="12">
        <f>IFERROR(VLOOKUP(L620,fredgraph!A:B,2,0),T619)</f>
        <v>3.6216200000000001</v>
      </c>
      <c r="U620" s="12">
        <f>IFERROR(VLOOKUP(L620,FEDFUNDS!A:B,2,0),U619)</f>
        <v>1.93</v>
      </c>
      <c r="V620" s="12"/>
      <c r="W620" s="12"/>
      <c r="X620" s="12"/>
    </row>
    <row r="621" spans="1:24" x14ac:dyDescent="0.25">
      <c r="A621" s="1" t="str">
        <f>TEXT(L621,"MM/DD/YYYY")</f>
        <v>12/06/2004</v>
      </c>
      <c r="B621" s="9">
        <v>119.209999084472</v>
      </c>
      <c r="C621" s="9">
        <v>119.639999389648</v>
      </c>
      <c r="D621" s="9">
        <v>117.730003356933</v>
      </c>
      <c r="E621" s="9">
        <v>83.813903808593693</v>
      </c>
      <c r="F621" s="10">
        <v>237724200</v>
      </c>
      <c r="G621">
        <f>MONTH(L621)</f>
        <v>12</v>
      </c>
      <c r="H621">
        <f>DAY(L621)</f>
        <v>6</v>
      </c>
      <c r="I621">
        <f>YEAR(L621)</f>
        <v>2004</v>
      </c>
      <c r="J621" t="str">
        <f>VLOOKUP(L621,Convert!D:G,4,0)</f>
        <v>2004Q4</v>
      </c>
      <c r="K621">
        <f>VLOOKUP(J621,GDP_Change!$E$9:$F$311,2,0)</f>
        <v>7.4</v>
      </c>
      <c r="L621" s="1">
        <v>38327</v>
      </c>
      <c r="M621" s="9">
        <v>119.33000183105401</v>
      </c>
      <c r="N621" s="11">
        <f>VLOOKUP(J621,GDP!$E$9:$H$312,4,0)</f>
        <v>1.8032880141077623E-2</v>
      </c>
      <c r="O621">
        <f>VLOOKUP(J621,GDP!$E$9:$F$312,2,0)</f>
        <v>12527.2</v>
      </c>
      <c r="P621" s="12">
        <f>IFERROR(VLOOKUP(L621,'yield-curve-rates-1990-2021'!A:B,2,0),P620)</f>
        <v>2.09</v>
      </c>
      <c r="Q621" s="12">
        <f>IFERROR(IF(VLOOKUP(L621,'DX-Y.NYB'!A:E,5,0)="null",Q620,VLOOKUP(L621,'DX-Y.NYB'!A:E,5,0)),Q620)</f>
        <v>81.279999000000004</v>
      </c>
      <c r="R621" s="12">
        <f>IFERROR(VLOOKUP(L621,UNRATE!A:B,2,0),R620)</f>
        <v>5.4</v>
      </c>
      <c r="S621" s="12">
        <f>IFERROR(VLOOKUP(L621,' All Em Total Nonfarm'!A:B,2,0),S620)</f>
        <v>132509</v>
      </c>
      <c r="T621" s="12">
        <f>IFERROR(VLOOKUP(L621,fredgraph!A:B,2,0),T620)</f>
        <v>3.6216200000000001</v>
      </c>
      <c r="U621" s="12">
        <f>IFERROR(VLOOKUP(L621,FEDFUNDS!A:B,2,0),U620)</f>
        <v>1.93</v>
      </c>
      <c r="V621" s="12"/>
      <c r="W621" s="12"/>
      <c r="X621" s="12"/>
    </row>
    <row r="622" spans="1:24" x14ac:dyDescent="0.25">
      <c r="A622" s="1" t="str">
        <f>TEXT(L622,"MM/DD/YYYY")</f>
        <v>12/13/2004</v>
      </c>
      <c r="B622" s="9">
        <v>119.76000213623</v>
      </c>
      <c r="C622" s="9">
        <v>121.23999786376901</v>
      </c>
      <c r="D622" s="9">
        <v>119.16000366210901</v>
      </c>
      <c r="E622" s="9">
        <v>83.891159057617102</v>
      </c>
      <c r="F622" s="10">
        <v>249144600</v>
      </c>
      <c r="G622">
        <f>MONTH(L622)</f>
        <v>12</v>
      </c>
      <c r="H622">
        <f>DAY(L622)</f>
        <v>13</v>
      </c>
      <c r="I622">
        <f>YEAR(L622)</f>
        <v>2004</v>
      </c>
      <c r="J622" t="str">
        <f>VLOOKUP(L622,Convert!D:G,4,0)</f>
        <v>2004Q4</v>
      </c>
      <c r="K622">
        <f>VLOOKUP(J622,GDP_Change!$E$9:$F$311,2,0)</f>
        <v>7.4</v>
      </c>
      <c r="L622" s="1">
        <v>38334</v>
      </c>
      <c r="M622" s="9">
        <v>119.44000244140599</v>
      </c>
      <c r="N622" s="11">
        <f>VLOOKUP(J622,GDP!$E$9:$H$312,4,0)</f>
        <v>1.8032880141077623E-2</v>
      </c>
      <c r="O622">
        <f>VLOOKUP(J622,GDP!$E$9:$F$312,2,0)</f>
        <v>12527.2</v>
      </c>
      <c r="P622" s="12">
        <f>IFERROR(VLOOKUP(L622,'yield-curve-rates-1990-2021'!A:B,2,0),P621)</f>
        <v>2.04</v>
      </c>
      <c r="Q622" s="12">
        <f>IFERROR(IF(VLOOKUP(L622,'DX-Y.NYB'!A:E,5,0)="null",Q621,VLOOKUP(L622,'DX-Y.NYB'!A:E,5,0)),Q621)</f>
        <v>82.099997999999999</v>
      </c>
      <c r="R622" s="12">
        <f>IFERROR(VLOOKUP(L622,UNRATE!A:B,2,0),R621)</f>
        <v>5.4</v>
      </c>
      <c r="S622" s="12">
        <f>IFERROR(VLOOKUP(L622,' All Em Total Nonfarm'!A:B,2,0),S621)</f>
        <v>132509</v>
      </c>
      <c r="T622" s="12">
        <f>IFERROR(VLOOKUP(L622,fredgraph!A:B,2,0),T621)</f>
        <v>3.6216200000000001</v>
      </c>
      <c r="U622" s="12">
        <f>IFERROR(VLOOKUP(L622,FEDFUNDS!A:B,2,0),U621)</f>
        <v>1.93</v>
      </c>
      <c r="V622" s="12"/>
      <c r="W622" s="12"/>
      <c r="X622" s="12"/>
    </row>
    <row r="623" spans="1:24" x14ac:dyDescent="0.25">
      <c r="A623" s="1" t="str">
        <f>TEXT(L623,"MM/DD/YYYY")</f>
        <v>12/20/2004</v>
      </c>
      <c r="B623" s="9">
        <v>119.75</v>
      </c>
      <c r="C623" s="9">
        <v>121.27999877929599</v>
      </c>
      <c r="D623" s="9">
        <v>119.169998168945</v>
      </c>
      <c r="E623" s="9">
        <v>85.226005554199205</v>
      </c>
      <c r="F623" s="10">
        <v>137428400</v>
      </c>
      <c r="G623">
        <f>MONTH(L623)</f>
        <v>12</v>
      </c>
      <c r="H623">
        <f>DAY(L623)</f>
        <v>20</v>
      </c>
      <c r="I623">
        <f>YEAR(L623)</f>
        <v>2004</v>
      </c>
      <c r="J623" t="str">
        <f>VLOOKUP(L623,Convert!D:G,4,0)</f>
        <v>2004Q4</v>
      </c>
      <c r="K623">
        <f>VLOOKUP(J623,GDP_Change!$E$9:$F$311,2,0)</f>
        <v>7.4</v>
      </c>
      <c r="L623" s="1">
        <v>38341</v>
      </c>
      <c r="M623" s="9">
        <v>120.76999664306599</v>
      </c>
      <c r="N623" s="11">
        <f>VLOOKUP(J623,GDP!$E$9:$H$312,4,0)</f>
        <v>1.8032880141077623E-2</v>
      </c>
      <c r="O623">
        <f>VLOOKUP(J623,GDP!$E$9:$F$312,2,0)</f>
        <v>12527.2</v>
      </c>
      <c r="P623" s="12">
        <f>IFERROR(VLOOKUP(L623,'yield-curve-rates-1990-2021'!A:B,2,0),P622)</f>
        <v>1.97</v>
      </c>
      <c r="Q623" s="12">
        <f>IFERROR(IF(VLOOKUP(L623,'DX-Y.NYB'!A:E,5,0)="null",Q622,VLOOKUP(L623,'DX-Y.NYB'!A:E,5,0)),Q622)</f>
        <v>81.669998000000007</v>
      </c>
      <c r="R623" s="12">
        <f>IFERROR(VLOOKUP(L623,UNRATE!A:B,2,0),R622)</f>
        <v>5.4</v>
      </c>
      <c r="S623" s="12">
        <f>IFERROR(VLOOKUP(L623,' All Em Total Nonfarm'!A:B,2,0),S622)</f>
        <v>132509</v>
      </c>
      <c r="T623" s="12">
        <f>IFERROR(VLOOKUP(L623,fredgraph!A:B,2,0),T622)</f>
        <v>3.6216200000000001</v>
      </c>
      <c r="U623" s="12">
        <f>IFERROR(VLOOKUP(L623,FEDFUNDS!A:B,2,0),U622)</f>
        <v>1.93</v>
      </c>
      <c r="V623" s="12"/>
      <c r="W623" s="12"/>
      <c r="X623" s="12"/>
    </row>
    <row r="624" spans="1:24" x14ac:dyDescent="0.25">
      <c r="A624" s="1" t="str">
        <f>TEXT(L624,"MM/DD/YYYY")</f>
        <v>12/27/2004</v>
      </c>
      <c r="B624" s="9">
        <v>121.199996948242</v>
      </c>
      <c r="C624" s="9">
        <v>121.66000366210901</v>
      </c>
      <c r="D624" s="9">
        <v>120.389999389648</v>
      </c>
      <c r="E624" s="9">
        <v>85.296607971191406</v>
      </c>
      <c r="F624" s="10">
        <v>125743300</v>
      </c>
      <c r="G624">
        <f>MONTH(L624)</f>
        <v>12</v>
      </c>
      <c r="H624">
        <f>DAY(L624)</f>
        <v>27</v>
      </c>
      <c r="I624">
        <f>YEAR(L624)</f>
        <v>2004</v>
      </c>
      <c r="J624" t="str">
        <f>VLOOKUP(L624,Convert!D:G,4,0)</f>
        <v>2004Q4</v>
      </c>
      <c r="K624">
        <f>VLOOKUP(J624,GDP_Change!$E$9:$F$311,2,0)</f>
        <v>7.4</v>
      </c>
      <c r="L624" s="1">
        <v>38348</v>
      </c>
      <c r="M624" s="9">
        <v>120.870002746582</v>
      </c>
      <c r="N624" s="11">
        <f>VLOOKUP(J624,GDP!$E$9:$H$312,4,0)</f>
        <v>1.8032880141077623E-2</v>
      </c>
      <c r="O624">
        <f>VLOOKUP(J624,GDP!$E$9:$F$312,2,0)</f>
        <v>12527.2</v>
      </c>
      <c r="P624" s="12">
        <f>IFERROR(VLOOKUP(L624,'yield-curve-rates-1990-2021'!A:B,2,0),P623)</f>
        <v>1.9</v>
      </c>
      <c r="Q624" s="12">
        <f>IFERROR(IF(VLOOKUP(L624,'DX-Y.NYB'!A:E,5,0)="null",Q623,VLOOKUP(L624,'DX-Y.NYB'!A:E,5,0)),Q623)</f>
        <v>80.720000999999996</v>
      </c>
      <c r="R624" s="12">
        <f>IFERROR(VLOOKUP(L624,UNRATE!A:B,2,0),R623)</f>
        <v>5.4</v>
      </c>
      <c r="S624" s="12">
        <f>IFERROR(VLOOKUP(L624,' All Em Total Nonfarm'!A:B,2,0),S623)</f>
        <v>132509</v>
      </c>
      <c r="T624" s="12">
        <f>IFERROR(VLOOKUP(L624,fredgraph!A:B,2,0),T623)</f>
        <v>3.6216200000000001</v>
      </c>
      <c r="U624" s="12">
        <f>IFERROR(VLOOKUP(L624,FEDFUNDS!A:B,2,0),U623)</f>
        <v>1.93</v>
      </c>
      <c r="V624" s="12"/>
      <c r="W624" s="12"/>
      <c r="X624" s="12"/>
    </row>
    <row r="625" spans="1:24" x14ac:dyDescent="0.25">
      <c r="A625" s="1" t="str">
        <f>TEXT(L625,"MM/DD/YYYY")</f>
        <v>01/03/2005</v>
      </c>
      <c r="B625" s="9">
        <v>121.559997558593</v>
      </c>
      <c r="C625" s="9">
        <v>121.76000213623</v>
      </c>
      <c r="D625" s="9">
        <v>118</v>
      </c>
      <c r="E625" s="9">
        <v>83.581764221191406</v>
      </c>
      <c r="F625" s="10">
        <v>294245300</v>
      </c>
      <c r="G625">
        <f>MONTH(L625)</f>
        <v>1</v>
      </c>
      <c r="H625">
        <f>DAY(L625)</f>
        <v>3</v>
      </c>
      <c r="I625">
        <f>YEAR(L625)</f>
        <v>2005</v>
      </c>
      <c r="J625" t="str">
        <f>VLOOKUP(L625,Convert!D:G,4,0)</f>
        <v>2005Q1</v>
      </c>
      <c r="K625">
        <f>VLOOKUP(J625,GDP_Change!$E$9:$F$311,2,0)</f>
        <v>7.9</v>
      </c>
      <c r="L625" s="1">
        <v>38355</v>
      </c>
      <c r="M625" s="9">
        <v>118.44000244140599</v>
      </c>
      <c r="N625" s="11">
        <f>VLOOKUP(J625,GDP!$E$9:$H$312,4,0)</f>
        <v>1.9166294143942553E-2</v>
      </c>
      <c r="O625">
        <f>VLOOKUP(J625,GDP!$E$9:$F$312,2,0)</f>
        <v>12767.3</v>
      </c>
      <c r="P625" s="12">
        <f>IFERROR(VLOOKUP(L625,'yield-curve-rates-1990-2021'!A:B,2,0),P624)</f>
        <v>1.99</v>
      </c>
      <c r="Q625" s="12">
        <f>IFERROR(IF(VLOOKUP(L625,'DX-Y.NYB'!A:E,5,0)="null",Q624,VLOOKUP(L625,'DX-Y.NYB'!A:E,5,0)),Q624)</f>
        <v>81.300003000000004</v>
      </c>
      <c r="R625" s="12">
        <f>IFERROR(VLOOKUP(L625,UNRATE!A:B,2,0),R624)</f>
        <v>5.4</v>
      </c>
      <c r="S625" s="12">
        <f>IFERROR(VLOOKUP(L625,' All Em Total Nonfarm'!A:B,2,0),S624)</f>
        <v>132509</v>
      </c>
      <c r="T625" s="12">
        <f>IFERROR(VLOOKUP(L625,fredgraph!A:B,2,0),T624)</f>
        <v>3.6216200000000001</v>
      </c>
      <c r="U625" s="12">
        <f>IFERROR(VLOOKUP(L625,FEDFUNDS!A:B,2,0),U624)</f>
        <v>1.93</v>
      </c>
      <c r="V625" s="12"/>
      <c r="W625" s="12"/>
      <c r="X625" s="12"/>
    </row>
    <row r="626" spans="1:24" x14ac:dyDescent="0.25">
      <c r="A626" s="1" t="str">
        <f>TEXT(L626,"MM/DD/YYYY")</f>
        <v>01/10/2005</v>
      </c>
      <c r="B626" s="9">
        <v>118.33999633789</v>
      </c>
      <c r="C626" s="9">
        <v>119.459999084472</v>
      </c>
      <c r="D626" s="9">
        <v>117.5</v>
      </c>
      <c r="E626" s="9">
        <v>83.440628051757798</v>
      </c>
      <c r="F626" s="10">
        <v>289953500</v>
      </c>
      <c r="G626">
        <f>MONTH(L626)</f>
        <v>1</v>
      </c>
      <c r="H626">
        <f>DAY(L626)</f>
        <v>10</v>
      </c>
      <c r="I626">
        <f>YEAR(L626)</f>
        <v>2005</v>
      </c>
      <c r="J626" t="str">
        <f>VLOOKUP(L626,Convert!D:G,4,0)</f>
        <v>2005Q1</v>
      </c>
      <c r="K626">
        <f>VLOOKUP(J626,GDP_Change!$E$9:$F$311,2,0)</f>
        <v>7.9</v>
      </c>
      <c r="L626" s="1">
        <v>38362</v>
      </c>
      <c r="M626" s="9">
        <v>118.23999786376901</v>
      </c>
      <c r="N626" s="11">
        <f>VLOOKUP(J626,GDP!$E$9:$H$312,4,0)</f>
        <v>1.9166294143942553E-2</v>
      </c>
      <c r="O626">
        <f>VLOOKUP(J626,GDP!$E$9:$F$312,2,0)</f>
        <v>12767.3</v>
      </c>
      <c r="P626" s="12">
        <f>IFERROR(VLOOKUP(L626,'yield-curve-rates-1990-2021'!A:B,2,0),P625)</f>
        <v>2.0699999999999998</v>
      </c>
      <c r="Q626" s="12">
        <f>IFERROR(IF(VLOOKUP(L626,'DX-Y.NYB'!A:E,5,0)="null",Q625,VLOOKUP(L626,'DX-Y.NYB'!A:E,5,0)),Q625)</f>
        <v>83.290001000000004</v>
      </c>
      <c r="R626" s="12">
        <f>IFERROR(VLOOKUP(L626,UNRATE!A:B,2,0),R625)</f>
        <v>5.4</v>
      </c>
      <c r="S626" s="12">
        <f>IFERROR(VLOOKUP(L626,' All Em Total Nonfarm'!A:B,2,0),S625)</f>
        <v>132509</v>
      </c>
      <c r="T626" s="12">
        <f>IFERROR(VLOOKUP(L626,fredgraph!A:B,2,0),T625)</f>
        <v>3.6216200000000001</v>
      </c>
      <c r="U626" s="12">
        <f>IFERROR(VLOOKUP(L626,FEDFUNDS!A:B,2,0),U625)</f>
        <v>1.93</v>
      </c>
      <c r="V626" s="12"/>
      <c r="W626" s="12"/>
      <c r="X626" s="12"/>
    </row>
    <row r="627" spans="1:24" x14ac:dyDescent="0.25">
      <c r="A627" s="1" t="str">
        <f>TEXT(L627,"MM/DD/YYYY")</f>
        <v>01/17/2005</v>
      </c>
      <c r="B627" s="9">
        <v>118.050003051757</v>
      </c>
      <c r="C627" s="9">
        <v>119.620002746582</v>
      </c>
      <c r="D627" s="9">
        <v>116.650001525878</v>
      </c>
      <c r="E627" s="9">
        <v>82.410324096679602</v>
      </c>
      <c r="F627" s="10">
        <v>246980300</v>
      </c>
      <c r="G627">
        <f>MONTH(L627)</f>
        <v>1</v>
      </c>
      <c r="H627">
        <f>DAY(L627)</f>
        <v>17</v>
      </c>
      <c r="I627">
        <f>YEAR(L627)</f>
        <v>2005</v>
      </c>
      <c r="J627" t="str">
        <f>VLOOKUP(L627,Convert!D:G,4,0)</f>
        <v>2005Q1</v>
      </c>
      <c r="K627">
        <f>VLOOKUP(J627,GDP_Change!$E$9:$F$311,2,0)</f>
        <v>7.9</v>
      </c>
      <c r="L627" s="1">
        <v>38369</v>
      </c>
      <c r="M627" s="9">
        <v>116.77999877929599</v>
      </c>
      <c r="N627" s="11">
        <f>VLOOKUP(J627,GDP!$E$9:$H$312,4,0)</f>
        <v>1.9166294143942553E-2</v>
      </c>
      <c r="O627">
        <f>VLOOKUP(J627,GDP!$E$9:$F$312,2,0)</f>
        <v>12767.3</v>
      </c>
      <c r="P627" s="12">
        <f>IFERROR(VLOOKUP(L627,'yield-curve-rates-1990-2021'!A:B,2,0),P626)</f>
        <v>2.0699999999999998</v>
      </c>
      <c r="Q627" s="12">
        <f>IFERROR(IF(VLOOKUP(L627,'DX-Y.NYB'!A:E,5,0)="null",Q626,VLOOKUP(L627,'DX-Y.NYB'!A:E,5,0)),Q626)</f>
        <v>83.059997999999993</v>
      </c>
      <c r="R627" s="12">
        <f>IFERROR(VLOOKUP(L627,UNRATE!A:B,2,0),R626)</f>
        <v>5.4</v>
      </c>
      <c r="S627" s="12">
        <f>IFERROR(VLOOKUP(L627,' All Em Total Nonfarm'!A:B,2,0),S626)</f>
        <v>132509</v>
      </c>
      <c r="T627" s="12">
        <f>IFERROR(VLOOKUP(L627,fredgraph!A:B,2,0),T626)</f>
        <v>3.6216200000000001</v>
      </c>
      <c r="U627" s="12">
        <f>IFERROR(VLOOKUP(L627,FEDFUNDS!A:B,2,0),U626)</f>
        <v>1.93</v>
      </c>
      <c r="V627" s="12"/>
      <c r="W627" s="12"/>
      <c r="X627" s="12"/>
    </row>
    <row r="628" spans="1:24" x14ac:dyDescent="0.25">
      <c r="A628" s="1" t="str">
        <f>TEXT(L628,"MM/DD/YYYY")</f>
        <v>01/24/2005</v>
      </c>
      <c r="B628" s="9">
        <v>117.08999633789</v>
      </c>
      <c r="C628" s="9">
        <v>117.75</v>
      </c>
      <c r="D628" s="9">
        <v>116.370002746582</v>
      </c>
      <c r="E628" s="9">
        <v>82.868980407714801</v>
      </c>
      <c r="F628" s="10">
        <v>300499700</v>
      </c>
      <c r="G628">
        <f>MONTH(L628)</f>
        <v>1</v>
      </c>
      <c r="H628">
        <f>DAY(L628)</f>
        <v>24</v>
      </c>
      <c r="I628">
        <f>YEAR(L628)</f>
        <v>2005</v>
      </c>
      <c r="J628" t="str">
        <f>VLOOKUP(L628,Convert!D:G,4,0)</f>
        <v>2005Q1</v>
      </c>
      <c r="K628">
        <f>VLOOKUP(J628,GDP_Change!$E$9:$F$311,2,0)</f>
        <v>7.9</v>
      </c>
      <c r="L628" s="1">
        <v>38376</v>
      </c>
      <c r="M628" s="9">
        <v>117.430000305175</v>
      </c>
      <c r="N628" s="11">
        <f>VLOOKUP(J628,GDP!$E$9:$H$312,4,0)</f>
        <v>1.9166294143942553E-2</v>
      </c>
      <c r="O628">
        <f>VLOOKUP(J628,GDP!$E$9:$F$312,2,0)</f>
        <v>12767.3</v>
      </c>
      <c r="P628" s="12">
        <f>IFERROR(VLOOKUP(L628,'yield-curve-rates-1990-2021'!A:B,2,0),P627)</f>
        <v>2.0499999999999998</v>
      </c>
      <c r="Q628" s="12">
        <f>IFERROR(IF(VLOOKUP(L628,'DX-Y.NYB'!A:E,5,0)="null",Q627,VLOOKUP(L628,'DX-Y.NYB'!A:E,5,0)),Q627)</f>
        <v>83.239998</v>
      </c>
      <c r="R628" s="12">
        <f>IFERROR(VLOOKUP(L628,UNRATE!A:B,2,0),R627)</f>
        <v>5.4</v>
      </c>
      <c r="S628" s="12">
        <f>IFERROR(VLOOKUP(L628,' All Em Total Nonfarm'!A:B,2,0),S627)</f>
        <v>132509</v>
      </c>
      <c r="T628" s="12">
        <f>IFERROR(VLOOKUP(L628,fredgraph!A:B,2,0),T627)</f>
        <v>3.6216200000000001</v>
      </c>
      <c r="U628" s="12">
        <f>IFERROR(VLOOKUP(L628,FEDFUNDS!A:B,2,0),U627)</f>
        <v>1.93</v>
      </c>
      <c r="V628" s="12"/>
      <c r="W628" s="12"/>
      <c r="X628" s="12"/>
    </row>
    <row r="629" spans="1:24" x14ac:dyDescent="0.25">
      <c r="A629" s="1" t="str">
        <f>TEXT(L629,"MM/DD/YYYY")</f>
        <v>01/31/2005</v>
      </c>
      <c r="B629" s="9">
        <v>117.949996948242</v>
      </c>
      <c r="C629" s="9">
        <v>120.430000305175</v>
      </c>
      <c r="D629" s="9">
        <v>117.709999084472</v>
      </c>
      <c r="E629" s="9">
        <v>84.844963073730398</v>
      </c>
      <c r="F629" s="10">
        <v>253704500</v>
      </c>
      <c r="G629">
        <f>MONTH(L629)</f>
        <v>1</v>
      </c>
      <c r="H629">
        <f>DAY(L629)</f>
        <v>31</v>
      </c>
      <c r="I629">
        <f>YEAR(L629)</f>
        <v>2005</v>
      </c>
      <c r="J629" t="str">
        <f>VLOOKUP(L629,Convert!D:G,4,0)</f>
        <v>2005Q1</v>
      </c>
      <c r="K629">
        <f>VLOOKUP(J629,GDP_Change!$E$9:$F$311,2,0)</f>
        <v>7.9</v>
      </c>
      <c r="L629" s="1">
        <v>38383</v>
      </c>
      <c r="M629" s="9">
        <v>120.230003356933</v>
      </c>
      <c r="N629" s="11">
        <f>VLOOKUP(J629,GDP!$E$9:$H$312,4,0)</f>
        <v>1.9166294143942553E-2</v>
      </c>
      <c r="O629">
        <f>VLOOKUP(J629,GDP!$E$9:$F$312,2,0)</f>
        <v>12767.3</v>
      </c>
      <c r="P629" s="12">
        <f>IFERROR(VLOOKUP(L629,'yield-curve-rates-1990-2021'!A:B,2,0),P628)</f>
        <v>2.06</v>
      </c>
      <c r="Q629" s="12">
        <f>IFERROR(IF(VLOOKUP(L629,'DX-Y.NYB'!A:E,5,0)="null",Q628,VLOOKUP(L629,'DX-Y.NYB'!A:E,5,0)),Q628)</f>
        <v>83.599997999999999</v>
      </c>
      <c r="R629" s="12">
        <f>IFERROR(VLOOKUP(L629,UNRATE!A:B,2,0),R628)</f>
        <v>5.4</v>
      </c>
      <c r="S629" s="12">
        <f>IFERROR(VLOOKUP(L629,' All Em Total Nonfarm'!A:B,2,0),S628)</f>
        <v>132509</v>
      </c>
      <c r="T629" s="12">
        <f>IFERROR(VLOOKUP(L629,fredgraph!A:B,2,0),T628)</f>
        <v>3.6216200000000001</v>
      </c>
      <c r="U629" s="12">
        <f>IFERROR(VLOOKUP(L629,FEDFUNDS!A:B,2,0),U628)</f>
        <v>1.93</v>
      </c>
      <c r="V629" s="12"/>
      <c r="W629" s="12"/>
      <c r="X629" s="12"/>
    </row>
    <row r="630" spans="1:24" x14ac:dyDescent="0.25">
      <c r="A630" s="1" t="str">
        <f>TEXT(L630,"MM/DD/YYYY")</f>
        <v>02/07/2005</v>
      </c>
      <c r="B630" s="9">
        <v>120.25</v>
      </c>
      <c r="C630" s="9">
        <v>121.040000915527</v>
      </c>
      <c r="D630" s="9">
        <v>119.25</v>
      </c>
      <c r="E630" s="9">
        <v>85.226005554199205</v>
      </c>
      <c r="F630" s="10">
        <v>238946500</v>
      </c>
      <c r="G630">
        <f>MONTH(L630)</f>
        <v>2</v>
      </c>
      <c r="H630">
        <f>DAY(L630)</f>
        <v>7</v>
      </c>
      <c r="I630">
        <f>YEAR(L630)</f>
        <v>2005</v>
      </c>
      <c r="J630" t="str">
        <f>VLOOKUP(L630,Convert!D:G,4,0)</f>
        <v>2005Q1</v>
      </c>
      <c r="K630">
        <f>VLOOKUP(J630,GDP_Change!$E$9:$F$311,2,0)</f>
        <v>7.9</v>
      </c>
      <c r="L630" s="1">
        <v>38390</v>
      </c>
      <c r="M630" s="9">
        <v>120.76999664306599</v>
      </c>
      <c r="N630" s="11">
        <f>VLOOKUP(J630,GDP!$E$9:$H$312,4,0)</f>
        <v>1.9166294143942553E-2</v>
      </c>
      <c r="O630">
        <f>VLOOKUP(J630,GDP!$E$9:$F$312,2,0)</f>
        <v>12767.3</v>
      </c>
      <c r="P630" s="12">
        <f>IFERROR(VLOOKUP(L630,'yield-curve-rates-1990-2021'!A:B,2,0),P629)</f>
        <v>2.27</v>
      </c>
      <c r="Q630" s="12">
        <f>IFERROR(IF(VLOOKUP(L630,'DX-Y.NYB'!A:E,5,0)="null",Q629,VLOOKUP(L630,'DX-Y.NYB'!A:E,5,0)),Q629)</f>
        <v>85.040001000000004</v>
      </c>
      <c r="R630" s="12">
        <f>IFERROR(VLOOKUP(L630,UNRATE!A:B,2,0),R629)</f>
        <v>5.4</v>
      </c>
      <c r="S630" s="12">
        <f>IFERROR(VLOOKUP(L630,' All Em Total Nonfarm'!A:B,2,0),S629)</f>
        <v>132509</v>
      </c>
      <c r="T630" s="12">
        <f>IFERROR(VLOOKUP(L630,fredgraph!A:B,2,0),T629)</f>
        <v>3.6216200000000001</v>
      </c>
      <c r="U630" s="12">
        <f>IFERROR(VLOOKUP(L630,FEDFUNDS!A:B,2,0),U629)</f>
        <v>1.93</v>
      </c>
      <c r="V630" s="12"/>
      <c r="W630" s="12"/>
      <c r="X630" s="12"/>
    </row>
    <row r="631" spans="1:24" x14ac:dyDescent="0.25">
      <c r="A631" s="1" t="str">
        <f>TEXT(L631,"MM/DD/YYYY")</f>
        <v>02/14/2005</v>
      </c>
      <c r="B631" s="9">
        <v>120.69000244140599</v>
      </c>
      <c r="C631" s="9">
        <v>121.459999084472</v>
      </c>
      <c r="D631" s="9">
        <v>119.900001525878</v>
      </c>
      <c r="E631" s="9">
        <v>84.957855224609304</v>
      </c>
      <c r="F631" s="10">
        <v>237655100</v>
      </c>
      <c r="G631">
        <f>MONTH(L631)</f>
        <v>2</v>
      </c>
      <c r="H631">
        <f>DAY(L631)</f>
        <v>14</v>
      </c>
      <c r="I631">
        <f>YEAR(L631)</f>
        <v>2005</v>
      </c>
      <c r="J631" t="str">
        <f>VLOOKUP(L631,Convert!D:G,4,0)</f>
        <v>2005Q1</v>
      </c>
      <c r="K631">
        <f>VLOOKUP(J631,GDP_Change!$E$9:$F$311,2,0)</f>
        <v>7.9</v>
      </c>
      <c r="L631" s="1">
        <v>38397</v>
      </c>
      <c r="M631" s="9">
        <v>120.389999389648</v>
      </c>
      <c r="N631" s="11">
        <f>VLOOKUP(J631,GDP!$E$9:$H$312,4,0)</f>
        <v>1.9166294143942553E-2</v>
      </c>
      <c r="O631">
        <f>VLOOKUP(J631,GDP!$E$9:$F$312,2,0)</f>
        <v>12767.3</v>
      </c>
      <c r="P631" s="12">
        <f>IFERROR(VLOOKUP(L631,'yield-curve-rates-1990-2021'!A:B,2,0),P630)</f>
        <v>2.37</v>
      </c>
      <c r="Q631" s="12">
        <f>IFERROR(IF(VLOOKUP(L631,'DX-Y.NYB'!A:E,5,0)="null",Q630,VLOOKUP(L631,'DX-Y.NYB'!A:E,5,0)),Q630)</f>
        <v>83.959998999999996</v>
      </c>
      <c r="R631" s="12">
        <f>IFERROR(VLOOKUP(L631,UNRATE!A:B,2,0),R630)</f>
        <v>5.4</v>
      </c>
      <c r="S631" s="12">
        <f>IFERROR(VLOOKUP(L631,' All Em Total Nonfarm'!A:B,2,0),S630)</f>
        <v>132509</v>
      </c>
      <c r="T631" s="12">
        <f>IFERROR(VLOOKUP(L631,fredgraph!A:B,2,0),T630)</f>
        <v>3.6216200000000001</v>
      </c>
      <c r="U631" s="12">
        <f>IFERROR(VLOOKUP(L631,FEDFUNDS!A:B,2,0),U630)</f>
        <v>1.93</v>
      </c>
      <c r="V631" s="12"/>
      <c r="W631" s="12"/>
      <c r="X631" s="12"/>
    </row>
    <row r="632" spans="1:24" x14ac:dyDescent="0.25">
      <c r="A632" s="1" t="str">
        <f>TEXT(L632,"MM/DD/YYYY")</f>
        <v>02/21/2005</v>
      </c>
      <c r="B632" s="9">
        <v>119.900001525878</v>
      </c>
      <c r="C632" s="9">
        <v>121.669998168945</v>
      </c>
      <c r="D632" s="9">
        <v>118.58000183105401</v>
      </c>
      <c r="E632" s="9">
        <v>85.691764831542898</v>
      </c>
      <c r="F632" s="10">
        <v>278453700</v>
      </c>
      <c r="G632">
        <f>MONTH(L632)</f>
        <v>2</v>
      </c>
      <c r="H632">
        <f>DAY(L632)</f>
        <v>21</v>
      </c>
      <c r="I632">
        <f>YEAR(L632)</f>
        <v>2005</v>
      </c>
      <c r="J632" t="str">
        <f>VLOOKUP(L632,Convert!D:G,4,0)</f>
        <v>2005Q1</v>
      </c>
      <c r="K632">
        <f>VLOOKUP(J632,GDP_Change!$E$9:$F$311,2,0)</f>
        <v>7.9</v>
      </c>
      <c r="L632" s="1">
        <v>38404</v>
      </c>
      <c r="M632" s="9">
        <v>121.430000305175</v>
      </c>
      <c r="N632" s="11">
        <f>VLOOKUP(J632,GDP!$E$9:$H$312,4,0)</f>
        <v>1.9166294143942553E-2</v>
      </c>
      <c r="O632">
        <f>VLOOKUP(J632,GDP!$E$9:$F$312,2,0)</f>
        <v>12767.3</v>
      </c>
      <c r="P632" s="12">
        <f>IFERROR(VLOOKUP(L632,'yield-curve-rates-1990-2021'!A:B,2,0),P631)</f>
        <v>2.37</v>
      </c>
      <c r="Q632" s="12">
        <f>IFERROR(IF(VLOOKUP(L632,'DX-Y.NYB'!A:E,5,0)="null",Q631,VLOOKUP(L632,'DX-Y.NYB'!A:E,5,0)),Q631)</f>
        <v>83.550003000000004</v>
      </c>
      <c r="R632" s="12">
        <f>IFERROR(VLOOKUP(L632,UNRATE!A:B,2,0),R631)</f>
        <v>5.4</v>
      </c>
      <c r="S632" s="12">
        <f>IFERROR(VLOOKUP(L632,' All Em Total Nonfarm'!A:B,2,0),S631)</f>
        <v>132509</v>
      </c>
      <c r="T632" s="12">
        <f>IFERROR(VLOOKUP(L632,fredgraph!A:B,2,0),T631)</f>
        <v>3.6216200000000001</v>
      </c>
      <c r="U632" s="12">
        <f>IFERROR(VLOOKUP(L632,FEDFUNDS!A:B,2,0),U631)</f>
        <v>1.93</v>
      </c>
      <c r="V632" s="12"/>
      <c r="W632" s="12"/>
      <c r="X632" s="12"/>
    </row>
    <row r="633" spans="1:24" x14ac:dyDescent="0.25">
      <c r="A633" s="1" t="str">
        <f>TEXT(L633,"MM/DD/YYYY")</f>
        <v>02/28/2005</v>
      </c>
      <c r="B633" s="9">
        <v>121.150001525878</v>
      </c>
      <c r="C633" s="9">
        <v>122.83000183105401</v>
      </c>
      <c r="D633" s="9">
        <v>120.040000915527</v>
      </c>
      <c r="E633" s="9">
        <v>86.609191894531193</v>
      </c>
      <c r="F633" s="10">
        <v>298301500</v>
      </c>
      <c r="G633">
        <f>MONTH(L633)</f>
        <v>2</v>
      </c>
      <c r="H633">
        <f>DAY(L633)</f>
        <v>28</v>
      </c>
      <c r="I633">
        <f>YEAR(L633)</f>
        <v>2005</v>
      </c>
      <c r="J633" t="str">
        <f>VLOOKUP(L633,Convert!D:G,4,0)</f>
        <v>2005Q1</v>
      </c>
      <c r="K633">
        <f>VLOOKUP(J633,GDP_Change!$E$9:$F$311,2,0)</f>
        <v>7.9</v>
      </c>
      <c r="L633" s="1">
        <v>38411</v>
      </c>
      <c r="M633" s="9">
        <v>122.730003356933</v>
      </c>
      <c r="N633" s="11">
        <f>VLOOKUP(J633,GDP!$E$9:$H$312,4,0)</f>
        <v>1.9166294143942553E-2</v>
      </c>
      <c r="O633">
        <f>VLOOKUP(J633,GDP!$E$9:$F$312,2,0)</f>
        <v>12767.3</v>
      </c>
      <c r="P633" s="12">
        <f>IFERROR(VLOOKUP(L633,'yield-curve-rates-1990-2021'!A:B,2,0),P632)</f>
        <v>2.5099999999999998</v>
      </c>
      <c r="Q633" s="12">
        <f>IFERROR(IF(VLOOKUP(L633,'DX-Y.NYB'!A:E,5,0)="null",Q632,VLOOKUP(L633,'DX-Y.NYB'!A:E,5,0)),Q632)</f>
        <v>82.510002</v>
      </c>
      <c r="R633" s="12">
        <f>IFERROR(VLOOKUP(L633,UNRATE!A:B,2,0),R632)</f>
        <v>5.4</v>
      </c>
      <c r="S633" s="12">
        <f>IFERROR(VLOOKUP(L633,' All Em Total Nonfarm'!A:B,2,0),S632)</f>
        <v>132509</v>
      </c>
      <c r="T633" s="12">
        <f>IFERROR(VLOOKUP(L633,fredgraph!A:B,2,0),T632)</f>
        <v>3.6216200000000001</v>
      </c>
      <c r="U633" s="12">
        <f>IFERROR(VLOOKUP(L633,FEDFUNDS!A:B,2,0),U632)</f>
        <v>1.93</v>
      </c>
      <c r="V633" s="12"/>
      <c r="W633" s="12"/>
      <c r="X633" s="12"/>
    </row>
    <row r="634" spans="1:24" x14ac:dyDescent="0.25">
      <c r="A634" s="1" t="str">
        <f>TEXT(L634,"MM/DD/YYYY")</f>
        <v>03/07/2005</v>
      </c>
      <c r="B634" s="9">
        <v>122.66000366210901</v>
      </c>
      <c r="C634" s="9">
        <v>123.25</v>
      </c>
      <c r="D634" s="9">
        <v>120.16000366210901</v>
      </c>
      <c r="E634" s="9">
        <v>84.957855224609304</v>
      </c>
      <c r="F634" s="10">
        <v>284193500</v>
      </c>
      <c r="G634">
        <f>MONTH(L634)</f>
        <v>3</v>
      </c>
      <c r="H634">
        <f>DAY(L634)</f>
        <v>7</v>
      </c>
      <c r="I634">
        <f>YEAR(L634)</f>
        <v>2005</v>
      </c>
      <c r="J634" t="str">
        <f>VLOOKUP(L634,Convert!D:G,4,0)</f>
        <v>2005Q1</v>
      </c>
      <c r="K634">
        <f>VLOOKUP(J634,GDP_Change!$E$9:$F$311,2,0)</f>
        <v>7.9</v>
      </c>
      <c r="L634" s="1">
        <v>38418</v>
      </c>
      <c r="M634" s="9">
        <v>120.389999389648</v>
      </c>
      <c r="N634" s="11">
        <f>VLOOKUP(J634,GDP!$E$9:$H$312,4,0)</f>
        <v>1.9166294143942553E-2</v>
      </c>
      <c r="O634">
        <f>VLOOKUP(J634,GDP!$E$9:$F$312,2,0)</f>
        <v>12767.3</v>
      </c>
      <c r="P634" s="12">
        <f>IFERROR(VLOOKUP(L634,'yield-curve-rates-1990-2021'!A:B,2,0),P633)</f>
        <v>2.59</v>
      </c>
      <c r="Q634" s="12">
        <f>IFERROR(IF(VLOOKUP(L634,'DX-Y.NYB'!A:E,5,0)="null",Q633,VLOOKUP(L634,'DX-Y.NYB'!A:E,5,0)),Q633)</f>
        <v>82.790001000000004</v>
      </c>
      <c r="R634" s="12">
        <f>IFERROR(VLOOKUP(L634,UNRATE!A:B,2,0),R633)</f>
        <v>5.4</v>
      </c>
      <c r="S634" s="12">
        <f>IFERROR(VLOOKUP(L634,' All Em Total Nonfarm'!A:B,2,0),S633)</f>
        <v>132509</v>
      </c>
      <c r="T634" s="12">
        <f>IFERROR(VLOOKUP(L634,fredgraph!A:B,2,0),T633)</f>
        <v>3.6216200000000001</v>
      </c>
      <c r="U634" s="12">
        <f>IFERROR(VLOOKUP(L634,FEDFUNDS!A:B,2,0),U633)</f>
        <v>1.93</v>
      </c>
      <c r="V634" s="12"/>
      <c r="W634" s="12"/>
      <c r="X634" s="12"/>
    </row>
    <row r="635" spans="1:24" x14ac:dyDescent="0.25">
      <c r="A635" s="1" t="str">
        <f>TEXT(L635,"MM/DD/YYYY")</f>
        <v>03/14/2005</v>
      </c>
      <c r="B635" s="9">
        <v>120.61000061035099</v>
      </c>
      <c r="C635" s="9">
        <v>121.459999084472</v>
      </c>
      <c r="D635" s="9">
        <v>118.150001525878</v>
      </c>
      <c r="E635" s="9">
        <v>83.65234375</v>
      </c>
      <c r="F635" s="10">
        <v>296465300</v>
      </c>
      <c r="G635">
        <f>MONTH(L635)</f>
        <v>3</v>
      </c>
      <c r="H635">
        <f>DAY(L635)</f>
        <v>14</v>
      </c>
      <c r="I635">
        <f>YEAR(L635)</f>
        <v>2005</v>
      </c>
      <c r="J635" t="str">
        <f>VLOOKUP(L635,Convert!D:G,4,0)</f>
        <v>2005Q1</v>
      </c>
      <c r="K635">
        <f>VLOOKUP(J635,GDP_Change!$E$9:$F$311,2,0)</f>
        <v>7.9</v>
      </c>
      <c r="L635" s="1">
        <v>38425</v>
      </c>
      <c r="M635" s="9">
        <v>118.540000915527</v>
      </c>
      <c r="N635" s="11">
        <f>VLOOKUP(J635,GDP!$E$9:$H$312,4,0)</f>
        <v>1.9166294143942553E-2</v>
      </c>
      <c r="O635">
        <f>VLOOKUP(J635,GDP!$E$9:$F$312,2,0)</f>
        <v>12767.3</v>
      </c>
      <c r="P635" s="12">
        <f>IFERROR(VLOOKUP(L635,'yield-curve-rates-1990-2021'!A:B,2,0),P634)</f>
        <v>2.62</v>
      </c>
      <c r="Q635" s="12">
        <f>IFERROR(IF(VLOOKUP(L635,'DX-Y.NYB'!A:E,5,0)="null",Q634,VLOOKUP(L635,'DX-Y.NYB'!A:E,5,0)),Q634)</f>
        <v>81.970000999999996</v>
      </c>
      <c r="R635" s="12">
        <f>IFERROR(VLOOKUP(L635,UNRATE!A:B,2,0),R634)</f>
        <v>5.4</v>
      </c>
      <c r="S635" s="12">
        <f>IFERROR(VLOOKUP(L635,' All Em Total Nonfarm'!A:B,2,0),S634)</f>
        <v>132509</v>
      </c>
      <c r="T635" s="12">
        <f>IFERROR(VLOOKUP(L635,fredgraph!A:B,2,0),T634)</f>
        <v>3.6216200000000001</v>
      </c>
      <c r="U635" s="12">
        <f>IFERROR(VLOOKUP(L635,FEDFUNDS!A:B,2,0),U634)</f>
        <v>1.93</v>
      </c>
      <c r="V635" s="12"/>
      <c r="W635" s="12"/>
      <c r="X635" s="12"/>
    </row>
    <row r="636" spans="1:24" x14ac:dyDescent="0.25">
      <c r="A636" s="1" t="str">
        <f>TEXT(L636,"MM/DD/YYYY")</f>
        <v>03/21/2005</v>
      </c>
      <c r="B636" s="9">
        <v>118.709999084472</v>
      </c>
      <c r="C636" s="9">
        <v>118.930000305175</v>
      </c>
      <c r="D636" s="9">
        <v>116.75</v>
      </c>
      <c r="E636" s="9">
        <v>82.989082336425696</v>
      </c>
      <c r="F636" s="10">
        <v>276466500</v>
      </c>
      <c r="G636">
        <f>MONTH(L636)</f>
        <v>3</v>
      </c>
      <c r="H636">
        <f>DAY(L636)</f>
        <v>21</v>
      </c>
      <c r="I636">
        <f>YEAR(L636)</f>
        <v>2005</v>
      </c>
      <c r="J636" t="str">
        <f>VLOOKUP(L636,Convert!D:G,4,0)</f>
        <v>2005Q1</v>
      </c>
      <c r="K636">
        <f>VLOOKUP(J636,GDP_Change!$E$9:$F$311,2,0)</f>
        <v>7.9</v>
      </c>
      <c r="L636" s="1">
        <v>38432</v>
      </c>
      <c r="M636" s="9">
        <v>117.139999389648</v>
      </c>
      <c r="N636" s="11">
        <f>VLOOKUP(J636,GDP!$E$9:$H$312,4,0)</f>
        <v>1.9166294143942553E-2</v>
      </c>
      <c r="O636">
        <f>VLOOKUP(J636,GDP!$E$9:$F$312,2,0)</f>
        <v>12767.3</v>
      </c>
      <c r="P636" s="12">
        <f>IFERROR(VLOOKUP(L636,'yield-curve-rates-1990-2021'!A:B,2,0),P635)</f>
        <v>2.72</v>
      </c>
      <c r="Q636" s="12">
        <f>IFERROR(IF(VLOOKUP(L636,'DX-Y.NYB'!A:E,5,0)="null",Q635,VLOOKUP(L636,'DX-Y.NYB'!A:E,5,0)),Q635)</f>
        <v>82.879997000000003</v>
      </c>
      <c r="R636" s="12">
        <f>IFERROR(VLOOKUP(L636,UNRATE!A:B,2,0),R635)</f>
        <v>5.4</v>
      </c>
      <c r="S636" s="12">
        <f>IFERROR(VLOOKUP(L636,' All Em Total Nonfarm'!A:B,2,0),S635)</f>
        <v>132509</v>
      </c>
      <c r="T636" s="12">
        <f>IFERROR(VLOOKUP(L636,fredgraph!A:B,2,0),T635)</f>
        <v>3.6216200000000001</v>
      </c>
      <c r="U636" s="12">
        <f>IFERROR(VLOOKUP(L636,FEDFUNDS!A:B,2,0),U635)</f>
        <v>1.93</v>
      </c>
      <c r="V636" s="12"/>
      <c r="W636" s="12"/>
      <c r="X636" s="12"/>
    </row>
    <row r="637" spans="1:24" x14ac:dyDescent="0.25">
      <c r="A637" s="1" t="str">
        <f>TEXT(L637,"MM/DD/YYYY")</f>
        <v>03/28/2005</v>
      </c>
      <c r="B637" s="9">
        <v>117.419998168945</v>
      </c>
      <c r="C637" s="9">
        <v>118.98999786376901</v>
      </c>
      <c r="D637" s="9">
        <v>116.25</v>
      </c>
      <c r="E637" s="9">
        <v>83.194496154785099</v>
      </c>
      <c r="F637" s="10">
        <v>339758600</v>
      </c>
      <c r="G637">
        <f>MONTH(L637)</f>
        <v>3</v>
      </c>
      <c r="H637">
        <f>DAY(L637)</f>
        <v>28</v>
      </c>
      <c r="I637">
        <f>YEAR(L637)</f>
        <v>2005</v>
      </c>
      <c r="J637" t="str">
        <f>VLOOKUP(L637,Convert!D:G,4,0)</f>
        <v>2005Q1</v>
      </c>
      <c r="K637">
        <f>VLOOKUP(J637,GDP_Change!$E$9:$F$311,2,0)</f>
        <v>7.9</v>
      </c>
      <c r="L637" s="1">
        <v>38439</v>
      </c>
      <c r="M637" s="9">
        <v>117.430000305175</v>
      </c>
      <c r="N637" s="11">
        <f>VLOOKUP(J637,GDP!$E$9:$H$312,4,0)</f>
        <v>1.9166294143942553E-2</v>
      </c>
      <c r="O637">
        <f>VLOOKUP(J637,GDP!$E$9:$F$312,2,0)</f>
        <v>12767.3</v>
      </c>
      <c r="P637" s="12">
        <f>IFERROR(VLOOKUP(L637,'yield-curve-rates-1990-2021'!A:B,2,0),P636)</f>
        <v>2.69</v>
      </c>
      <c r="Q637" s="12">
        <f>IFERROR(IF(VLOOKUP(L637,'DX-Y.NYB'!A:E,5,0)="null",Q636,VLOOKUP(L637,'DX-Y.NYB'!A:E,5,0)),Q636)</f>
        <v>84.620002999999997</v>
      </c>
      <c r="R637" s="12">
        <f>IFERROR(VLOOKUP(L637,UNRATE!A:B,2,0),R636)</f>
        <v>5.4</v>
      </c>
      <c r="S637" s="12">
        <f>IFERROR(VLOOKUP(L637,' All Em Total Nonfarm'!A:B,2,0),S636)</f>
        <v>132509</v>
      </c>
      <c r="T637" s="12">
        <f>IFERROR(VLOOKUP(L637,fredgraph!A:B,2,0),T636)</f>
        <v>3.6216200000000001</v>
      </c>
      <c r="U637" s="12">
        <f>IFERROR(VLOOKUP(L637,FEDFUNDS!A:B,2,0),U636)</f>
        <v>1.93</v>
      </c>
      <c r="V637" s="12"/>
      <c r="W637" s="12"/>
      <c r="X637" s="12"/>
    </row>
    <row r="638" spans="1:24" x14ac:dyDescent="0.25">
      <c r="A638" s="1" t="str">
        <f>TEXT(L638,"MM/DD/YYYY")</f>
        <v>04/04/2005</v>
      </c>
      <c r="B638" s="9">
        <v>117.36000061035099</v>
      </c>
      <c r="C638" s="9">
        <v>119.26000213623</v>
      </c>
      <c r="D638" s="9">
        <v>116.73999786376901</v>
      </c>
      <c r="E638" s="9">
        <v>83.598335266113196</v>
      </c>
      <c r="F638" s="10">
        <v>282210800</v>
      </c>
      <c r="G638">
        <f>MONTH(L638)</f>
        <v>4</v>
      </c>
      <c r="H638">
        <f>DAY(L638)</f>
        <v>4</v>
      </c>
      <c r="I638">
        <f>YEAR(L638)</f>
        <v>2005</v>
      </c>
      <c r="J638" t="str">
        <f>VLOOKUP(L638,Convert!D:G,4,0)</f>
        <v>2005Q2</v>
      </c>
      <c r="K638">
        <f>VLOOKUP(J638,GDP_Change!$E$9:$F$311,2,0)</f>
        <v>5</v>
      </c>
      <c r="L638" s="1">
        <v>38446</v>
      </c>
      <c r="M638" s="9">
        <v>118</v>
      </c>
      <c r="N638" s="11">
        <f>VLOOKUP(J638,GDP!$E$9:$H$312,4,0)</f>
        <v>1.2171719940786252E-2</v>
      </c>
      <c r="O638">
        <f>VLOOKUP(J638,GDP!$E$9:$F$312,2,0)</f>
        <v>12922.7</v>
      </c>
      <c r="P638" s="12">
        <f>IFERROR(VLOOKUP(L638,'yield-curve-rates-1990-2021'!A:B,2,0),P637)</f>
        <v>2.64</v>
      </c>
      <c r="Q638" s="12">
        <f>IFERROR(IF(VLOOKUP(L638,'DX-Y.NYB'!A:E,5,0)="null",Q637,VLOOKUP(L638,'DX-Y.NYB'!A:E,5,0)),Q637)</f>
        <v>84.779999000000004</v>
      </c>
      <c r="R638" s="12">
        <f>IFERROR(VLOOKUP(L638,UNRATE!A:B,2,0),R637)</f>
        <v>5.4</v>
      </c>
      <c r="S638" s="12">
        <f>IFERROR(VLOOKUP(L638,' All Em Total Nonfarm'!A:B,2,0),S637)</f>
        <v>132509</v>
      </c>
      <c r="T638" s="12">
        <f>IFERROR(VLOOKUP(L638,fredgraph!A:B,2,0),T637)</f>
        <v>3.6216200000000001</v>
      </c>
      <c r="U638" s="12">
        <f>IFERROR(VLOOKUP(L638,FEDFUNDS!A:B,2,0),U637)</f>
        <v>1.93</v>
      </c>
      <c r="V638" s="12"/>
      <c r="W638" s="12"/>
      <c r="X638" s="12"/>
    </row>
    <row r="639" spans="1:24" x14ac:dyDescent="0.25">
      <c r="A639" s="1" t="str">
        <f>TEXT(L639,"MM/DD/YYYY")</f>
        <v>04/11/2005</v>
      </c>
      <c r="B639" s="9">
        <v>118.290000915527</v>
      </c>
      <c r="C639" s="9">
        <v>119.059997558593</v>
      </c>
      <c r="D639" s="9">
        <v>114.09999847412099</v>
      </c>
      <c r="E639" s="9">
        <v>80.870742797851506</v>
      </c>
      <c r="F639" s="10">
        <v>421835900</v>
      </c>
      <c r="G639">
        <f>MONTH(L639)</f>
        <v>4</v>
      </c>
      <c r="H639">
        <f>DAY(L639)</f>
        <v>11</v>
      </c>
      <c r="I639">
        <f>YEAR(L639)</f>
        <v>2005</v>
      </c>
      <c r="J639" t="str">
        <f>VLOOKUP(L639,Convert!D:G,4,0)</f>
        <v>2005Q2</v>
      </c>
      <c r="K639">
        <f>VLOOKUP(J639,GDP_Change!$E$9:$F$311,2,0)</f>
        <v>5</v>
      </c>
      <c r="L639" s="1">
        <v>38453</v>
      </c>
      <c r="M639" s="9">
        <v>114.150001525878</v>
      </c>
      <c r="N639" s="11">
        <f>VLOOKUP(J639,GDP!$E$9:$H$312,4,0)</f>
        <v>1.2171719940786252E-2</v>
      </c>
      <c r="O639">
        <f>VLOOKUP(J639,GDP!$E$9:$F$312,2,0)</f>
        <v>12922.7</v>
      </c>
      <c r="P639" s="12">
        <f>IFERROR(VLOOKUP(L639,'yield-curve-rates-1990-2021'!A:B,2,0),P638)</f>
        <v>2.6</v>
      </c>
      <c r="Q639" s="12">
        <f>IFERROR(IF(VLOOKUP(L639,'DX-Y.NYB'!A:E,5,0)="null",Q638,VLOOKUP(L639,'DX-Y.NYB'!A:E,5,0)),Q638)</f>
        <v>84.160004000000001</v>
      </c>
      <c r="R639" s="12">
        <f>IFERROR(VLOOKUP(L639,UNRATE!A:B,2,0),R638)</f>
        <v>5.4</v>
      </c>
      <c r="S639" s="12">
        <f>IFERROR(VLOOKUP(L639,' All Em Total Nonfarm'!A:B,2,0),S638)</f>
        <v>132509</v>
      </c>
      <c r="T639" s="12">
        <f>IFERROR(VLOOKUP(L639,fredgraph!A:B,2,0),T638)</f>
        <v>3.6216200000000001</v>
      </c>
      <c r="U639" s="12">
        <f>IFERROR(VLOOKUP(L639,FEDFUNDS!A:B,2,0),U638)</f>
        <v>1.93</v>
      </c>
      <c r="V639" s="12"/>
      <c r="W639" s="12"/>
      <c r="X639" s="12"/>
    </row>
    <row r="640" spans="1:24" x14ac:dyDescent="0.25">
      <c r="A640" s="1" t="str">
        <f>TEXT(L640,"MM/DD/YYYY")</f>
        <v>04/18/2005</v>
      </c>
      <c r="B640" s="9">
        <v>114.120002746582</v>
      </c>
      <c r="C640" s="9">
        <v>116.5</v>
      </c>
      <c r="D640" s="9">
        <v>113.550003051757</v>
      </c>
      <c r="E640" s="9">
        <v>81.876762390136705</v>
      </c>
      <c r="F640" s="10">
        <v>448499200</v>
      </c>
      <c r="G640">
        <f>MONTH(L640)</f>
        <v>4</v>
      </c>
      <c r="H640">
        <f>DAY(L640)</f>
        <v>18</v>
      </c>
      <c r="I640">
        <f>YEAR(L640)</f>
        <v>2005</v>
      </c>
      <c r="J640" t="str">
        <f>VLOOKUP(L640,Convert!D:G,4,0)</f>
        <v>2005Q2</v>
      </c>
      <c r="K640">
        <f>VLOOKUP(J640,GDP_Change!$E$9:$F$311,2,0)</f>
        <v>5</v>
      </c>
      <c r="L640" s="1">
        <v>38460</v>
      </c>
      <c r="M640" s="9">
        <v>115.56999969482401</v>
      </c>
      <c r="N640" s="11">
        <f>VLOOKUP(J640,GDP!$E$9:$H$312,4,0)</f>
        <v>1.2171719940786252E-2</v>
      </c>
      <c r="O640">
        <f>VLOOKUP(J640,GDP!$E$9:$F$312,2,0)</f>
        <v>12922.7</v>
      </c>
      <c r="P640" s="12">
        <f>IFERROR(VLOOKUP(L640,'yield-curve-rates-1990-2021'!A:B,2,0),P639)</f>
        <v>2.67</v>
      </c>
      <c r="Q640" s="12">
        <f>IFERROR(IF(VLOOKUP(L640,'DX-Y.NYB'!A:E,5,0)="null",Q639,VLOOKUP(L640,'DX-Y.NYB'!A:E,5,0)),Q639)</f>
        <v>84</v>
      </c>
      <c r="R640" s="12">
        <f>IFERROR(VLOOKUP(L640,UNRATE!A:B,2,0),R639)</f>
        <v>5.4</v>
      </c>
      <c r="S640" s="12">
        <f>IFERROR(VLOOKUP(L640,' All Em Total Nonfarm'!A:B,2,0),S639)</f>
        <v>132509</v>
      </c>
      <c r="T640" s="12">
        <f>IFERROR(VLOOKUP(L640,fredgraph!A:B,2,0),T639)</f>
        <v>3.6216200000000001</v>
      </c>
      <c r="U640" s="12">
        <f>IFERROR(VLOOKUP(L640,FEDFUNDS!A:B,2,0),U639)</f>
        <v>1.93</v>
      </c>
      <c r="V640" s="12"/>
      <c r="W640" s="12"/>
      <c r="X640" s="12"/>
    </row>
    <row r="641" spans="1:24" x14ac:dyDescent="0.25">
      <c r="A641" s="1" t="str">
        <f>TEXT(L641,"MM/DD/YYYY")</f>
        <v>04/25/2005</v>
      </c>
      <c r="B641" s="9">
        <v>115.86000061035099</v>
      </c>
      <c r="C641" s="9">
        <v>116.76999664306599</v>
      </c>
      <c r="D641" s="9">
        <v>113.970001220703</v>
      </c>
      <c r="E641" s="9">
        <v>82.004280090332003</v>
      </c>
      <c r="F641" s="10">
        <v>385517300</v>
      </c>
      <c r="G641">
        <f>MONTH(L641)</f>
        <v>4</v>
      </c>
      <c r="H641">
        <f>DAY(L641)</f>
        <v>25</v>
      </c>
      <c r="I641">
        <f>YEAR(L641)</f>
        <v>2005</v>
      </c>
      <c r="J641" t="str">
        <f>VLOOKUP(L641,Convert!D:G,4,0)</f>
        <v>2005Q2</v>
      </c>
      <c r="K641">
        <f>VLOOKUP(J641,GDP_Change!$E$9:$F$311,2,0)</f>
        <v>5</v>
      </c>
      <c r="L641" s="1">
        <v>38467</v>
      </c>
      <c r="M641" s="9">
        <v>115.75</v>
      </c>
      <c r="N641" s="11">
        <f>VLOOKUP(J641,GDP!$E$9:$H$312,4,0)</f>
        <v>1.2171719940786252E-2</v>
      </c>
      <c r="O641">
        <f>VLOOKUP(J641,GDP!$E$9:$F$312,2,0)</f>
        <v>12922.7</v>
      </c>
      <c r="P641" s="12">
        <f>IFERROR(VLOOKUP(L641,'yield-curve-rates-1990-2021'!A:B,2,0),P640)</f>
        <v>2.67</v>
      </c>
      <c r="Q641" s="12">
        <f>IFERROR(IF(VLOOKUP(L641,'DX-Y.NYB'!A:E,5,0)="null",Q640,VLOOKUP(L641,'DX-Y.NYB'!A:E,5,0)),Q640)</f>
        <v>83.82</v>
      </c>
      <c r="R641" s="12">
        <f>IFERROR(VLOOKUP(L641,UNRATE!A:B,2,0),R640)</f>
        <v>5.4</v>
      </c>
      <c r="S641" s="12">
        <f>IFERROR(VLOOKUP(L641,' All Em Total Nonfarm'!A:B,2,0),S640)</f>
        <v>132509</v>
      </c>
      <c r="T641" s="12">
        <f>IFERROR(VLOOKUP(L641,fredgraph!A:B,2,0),T640)</f>
        <v>3.6216200000000001</v>
      </c>
      <c r="U641" s="12">
        <f>IFERROR(VLOOKUP(L641,FEDFUNDS!A:B,2,0),U640)</f>
        <v>1.93</v>
      </c>
      <c r="V641" s="12"/>
      <c r="W641" s="12"/>
      <c r="X641" s="12"/>
    </row>
    <row r="642" spans="1:24" x14ac:dyDescent="0.25">
      <c r="A642" s="1" t="str">
        <f>TEXT(L642,"MM/DD/YYYY")</f>
        <v>05/02/2005</v>
      </c>
      <c r="B642" s="9">
        <v>116.06999969482401</v>
      </c>
      <c r="C642" s="9">
        <v>118</v>
      </c>
      <c r="D642" s="9">
        <v>115.51999664306599</v>
      </c>
      <c r="E642" s="9">
        <v>82.953643798828097</v>
      </c>
      <c r="F642" s="10">
        <v>387404500</v>
      </c>
      <c r="G642">
        <f>MONTH(L642)</f>
        <v>5</v>
      </c>
      <c r="H642">
        <f>DAY(L642)</f>
        <v>2</v>
      </c>
      <c r="I642">
        <f>YEAR(L642)</f>
        <v>2005</v>
      </c>
      <c r="J642" t="str">
        <f>VLOOKUP(L642,Convert!D:G,4,0)</f>
        <v>2005Q2</v>
      </c>
      <c r="K642">
        <f>VLOOKUP(J642,GDP_Change!$E$9:$F$311,2,0)</f>
        <v>5</v>
      </c>
      <c r="L642" s="1">
        <v>38474</v>
      </c>
      <c r="M642" s="9">
        <v>117.08999633789</v>
      </c>
      <c r="N642" s="11">
        <f>VLOOKUP(J642,GDP!$E$9:$H$312,4,0)</f>
        <v>1.2171719940786252E-2</v>
      </c>
      <c r="O642">
        <f>VLOOKUP(J642,GDP!$E$9:$F$312,2,0)</f>
        <v>12922.7</v>
      </c>
      <c r="P642" s="12">
        <f>IFERROR(VLOOKUP(L642,'yield-curve-rates-1990-2021'!A:B,2,0),P641)</f>
        <v>2.68</v>
      </c>
      <c r="Q642" s="12">
        <f>IFERROR(IF(VLOOKUP(L642,'DX-Y.NYB'!A:E,5,0)="null",Q641,VLOOKUP(L642,'DX-Y.NYB'!A:E,5,0)),Q641)</f>
        <v>84.489998</v>
      </c>
      <c r="R642" s="12">
        <f>IFERROR(VLOOKUP(L642,UNRATE!A:B,2,0),R641)</f>
        <v>5.4</v>
      </c>
      <c r="S642" s="12">
        <f>IFERROR(VLOOKUP(L642,' All Em Total Nonfarm'!A:B,2,0),S641)</f>
        <v>132509</v>
      </c>
      <c r="T642" s="12">
        <f>IFERROR(VLOOKUP(L642,fredgraph!A:B,2,0),T641)</f>
        <v>3.6216200000000001</v>
      </c>
      <c r="U642" s="12">
        <f>IFERROR(VLOOKUP(L642,FEDFUNDS!A:B,2,0),U641)</f>
        <v>1.93</v>
      </c>
      <c r="V642" s="12"/>
      <c r="W642" s="12"/>
      <c r="X642" s="12"/>
    </row>
    <row r="643" spans="1:24" x14ac:dyDescent="0.25">
      <c r="A643" s="1" t="str">
        <f>TEXT(L643,"MM/DD/YYYY")</f>
        <v>05/09/2005</v>
      </c>
      <c r="B643" s="9">
        <v>117.209999084472</v>
      </c>
      <c r="C643" s="9">
        <v>118.08000183105401</v>
      </c>
      <c r="D643" s="9">
        <v>114.800003051757</v>
      </c>
      <c r="E643" s="9">
        <v>81.983055114746094</v>
      </c>
      <c r="F643" s="10">
        <v>390365200</v>
      </c>
      <c r="G643">
        <f>MONTH(L643)</f>
        <v>5</v>
      </c>
      <c r="H643">
        <f>DAY(L643)</f>
        <v>9</v>
      </c>
      <c r="I643">
        <f>YEAR(L643)</f>
        <v>2005</v>
      </c>
      <c r="J643" t="str">
        <f>VLOOKUP(L643,Convert!D:G,4,0)</f>
        <v>2005Q2</v>
      </c>
      <c r="K643">
        <f>VLOOKUP(J643,GDP_Change!$E$9:$F$311,2,0)</f>
        <v>5</v>
      </c>
      <c r="L643" s="1">
        <v>38481</v>
      </c>
      <c r="M643" s="9">
        <v>115.720001220703</v>
      </c>
      <c r="N643" s="11">
        <f>VLOOKUP(J643,GDP!$E$9:$H$312,4,0)</f>
        <v>1.2171719940786252E-2</v>
      </c>
      <c r="O643">
        <f>VLOOKUP(J643,GDP!$E$9:$F$312,2,0)</f>
        <v>12922.7</v>
      </c>
      <c r="P643" s="12">
        <f>IFERROR(VLOOKUP(L643,'yield-curve-rates-1990-2021'!A:B,2,0),P642)</f>
        <v>2.66</v>
      </c>
      <c r="Q643" s="12">
        <f>IFERROR(IF(VLOOKUP(L643,'DX-Y.NYB'!A:E,5,0)="null",Q642,VLOOKUP(L643,'DX-Y.NYB'!A:E,5,0)),Q642)</f>
        <v>84.639999000000003</v>
      </c>
      <c r="R643" s="12">
        <f>IFERROR(VLOOKUP(L643,UNRATE!A:B,2,0),R642)</f>
        <v>5.4</v>
      </c>
      <c r="S643" s="12">
        <f>IFERROR(VLOOKUP(L643,' All Em Total Nonfarm'!A:B,2,0),S642)</f>
        <v>132509</v>
      </c>
      <c r="T643" s="12">
        <f>IFERROR(VLOOKUP(L643,fredgraph!A:B,2,0),T642)</f>
        <v>3.6216200000000001</v>
      </c>
      <c r="U643" s="12">
        <f>IFERROR(VLOOKUP(L643,FEDFUNDS!A:B,2,0),U642)</f>
        <v>1.93</v>
      </c>
      <c r="V643" s="12"/>
      <c r="W643" s="12"/>
      <c r="X643" s="12"/>
    </row>
    <row r="644" spans="1:24" x14ac:dyDescent="0.25">
      <c r="A644" s="1" t="str">
        <f>TEXT(L644,"MM/DD/YYYY")</f>
        <v>05/16/2005</v>
      </c>
      <c r="B644" s="9">
        <v>115.699996948242</v>
      </c>
      <c r="C644" s="9">
        <v>119.41000366210901</v>
      </c>
      <c r="D644" s="9">
        <v>115.66000366210901</v>
      </c>
      <c r="E644" s="9">
        <v>84.391807556152301</v>
      </c>
      <c r="F644" s="10">
        <v>296337300</v>
      </c>
      <c r="G644">
        <f>MONTH(L644)</f>
        <v>5</v>
      </c>
      <c r="H644">
        <f>DAY(L644)</f>
        <v>16</v>
      </c>
      <c r="I644">
        <f>YEAR(L644)</f>
        <v>2005</v>
      </c>
      <c r="J644" t="str">
        <f>VLOOKUP(L644,Convert!D:G,4,0)</f>
        <v>2005Q2</v>
      </c>
      <c r="K644">
        <f>VLOOKUP(J644,GDP_Change!$E$9:$F$311,2,0)</f>
        <v>5</v>
      </c>
      <c r="L644" s="1">
        <v>38488</v>
      </c>
      <c r="M644" s="9">
        <v>119.120002746582</v>
      </c>
      <c r="N644" s="11">
        <f>VLOOKUP(J644,GDP!$E$9:$H$312,4,0)</f>
        <v>1.2171719940786252E-2</v>
      </c>
      <c r="O644">
        <f>VLOOKUP(J644,GDP!$E$9:$F$312,2,0)</f>
        <v>12922.7</v>
      </c>
      <c r="P644" s="12">
        <f>IFERROR(VLOOKUP(L644,'yield-curve-rates-1990-2021'!A:B,2,0),P643)</f>
        <v>2.48</v>
      </c>
      <c r="Q644" s="12">
        <f>IFERROR(IF(VLOOKUP(L644,'DX-Y.NYB'!A:E,5,0)="null",Q643,VLOOKUP(L644,'DX-Y.NYB'!A:E,5,0)),Q643)</f>
        <v>86.120002999999997</v>
      </c>
      <c r="R644" s="12">
        <f>IFERROR(VLOOKUP(L644,UNRATE!A:B,2,0),R643)</f>
        <v>5.4</v>
      </c>
      <c r="S644" s="12">
        <f>IFERROR(VLOOKUP(L644,' All Em Total Nonfarm'!A:B,2,0),S643)</f>
        <v>132509</v>
      </c>
      <c r="T644" s="12">
        <f>IFERROR(VLOOKUP(L644,fredgraph!A:B,2,0),T643)</f>
        <v>3.6216200000000001</v>
      </c>
      <c r="U644" s="12">
        <f>IFERROR(VLOOKUP(L644,FEDFUNDS!A:B,2,0),U643)</f>
        <v>1.93</v>
      </c>
      <c r="V644" s="12"/>
      <c r="W644" s="12"/>
      <c r="X644" s="12"/>
    </row>
    <row r="645" spans="1:24" x14ac:dyDescent="0.25">
      <c r="A645" s="1" t="str">
        <f>TEXT(L645,"MM/DD/YYYY")</f>
        <v>05/23/2005</v>
      </c>
      <c r="B645" s="9">
        <v>119.209999084472</v>
      </c>
      <c r="C645" s="9">
        <v>120.25</v>
      </c>
      <c r="D645" s="9">
        <v>118.83000183105401</v>
      </c>
      <c r="E645" s="9">
        <v>85.1923828125</v>
      </c>
      <c r="F645" s="10">
        <v>217163100</v>
      </c>
      <c r="G645">
        <f>MONTH(L645)</f>
        <v>5</v>
      </c>
      <c r="H645">
        <f>DAY(L645)</f>
        <v>23</v>
      </c>
      <c r="I645">
        <f>YEAR(L645)</f>
        <v>2005</v>
      </c>
      <c r="J645" t="str">
        <f>VLOOKUP(L645,Convert!D:G,4,0)</f>
        <v>2005Q2</v>
      </c>
      <c r="K645">
        <f>VLOOKUP(J645,GDP_Change!$E$9:$F$311,2,0)</f>
        <v>5</v>
      </c>
      <c r="L645" s="1">
        <v>38495</v>
      </c>
      <c r="M645" s="9">
        <v>120.25</v>
      </c>
      <c r="N645" s="11">
        <f>VLOOKUP(J645,GDP!$E$9:$H$312,4,0)</f>
        <v>1.2171719940786252E-2</v>
      </c>
      <c r="O645">
        <f>VLOOKUP(J645,GDP!$E$9:$F$312,2,0)</f>
        <v>12922.7</v>
      </c>
      <c r="P645" s="12">
        <f>IFERROR(VLOOKUP(L645,'yield-curve-rates-1990-2021'!A:B,2,0),P644)</f>
        <v>2.69</v>
      </c>
      <c r="Q645" s="12">
        <f>IFERROR(IF(VLOOKUP(L645,'DX-Y.NYB'!A:E,5,0)="null",Q644,VLOOKUP(L645,'DX-Y.NYB'!A:E,5,0)),Q644)</f>
        <v>86.400002000000001</v>
      </c>
      <c r="R645" s="12">
        <f>IFERROR(VLOOKUP(L645,UNRATE!A:B,2,0),R644)</f>
        <v>5.4</v>
      </c>
      <c r="S645" s="12">
        <f>IFERROR(VLOOKUP(L645,' All Em Total Nonfarm'!A:B,2,0),S644)</f>
        <v>132509</v>
      </c>
      <c r="T645" s="12">
        <f>IFERROR(VLOOKUP(L645,fredgraph!A:B,2,0),T644)</f>
        <v>3.6216200000000001</v>
      </c>
      <c r="U645" s="12">
        <f>IFERROR(VLOOKUP(L645,FEDFUNDS!A:B,2,0),U644)</f>
        <v>1.93</v>
      </c>
      <c r="V645" s="12"/>
      <c r="W645" s="12"/>
      <c r="X645" s="12"/>
    </row>
    <row r="646" spans="1:24" x14ac:dyDescent="0.25">
      <c r="A646" s="1" t="str">
        <f>TEXT(L646,"MM/DD/YYYY")</f>
        <v>05/30/2005</v>
      </c>
      <c r="B646" s="9">
        <v>120.08000183105401</v>
      </c>
      <c r="C646" s="9">
        <v>120.919998168945</v>
      </c>
      <c r="D646" s="9">
        <v>119.400001525878</v>
      </c>
      <c r="E646" s="9">
        <v>85.121536254882798</v>
      </c>
      <c r="F646" s="10">
        <v>213692100</v>
      </c>
      <c r="G646">
        <f>MONTH(L646)</f>
        <v>5</v>
      </c>
      <c r="H646">
        <f>DAY(L646)</f>
        <v>30</v>
      </c>
      <c r="I646">
        <f>YEAR(L646)</f>
        <v>2005</v>
      </c>
      <c r="J646" t="str">
        <f>VLOOKUP(L646,Convert!D:G,4,0)</f>
        <v>2005Q2</v>
      </c>
      <c r="K646">
        <f>VLOOKUP(J646,GDP_Change!$E$9:$F$311,2,0)</f>
        <v>5</v>
      </c>
      <c r="L646" s="1">
        <v>38502</v>
      </c>
      <c r="M646" s="9">
        <v>120.150001525878</v>
      </c>
      <c r="N646" s="11">
        <f>VLOOKUP(J646,GDP!$E$9:$H$312,4,0)</f>
        <v>1.2171719940786252E-2</v>
      </c>
      <c r="O646">
        <f>VLOOKUP(J646,GDP!$E$9:$F$312,2,0)</f>
        <v>12922.7</v>
      </c>
      <c r="P646" s="12">
        <f>IFERROR(VLOOKUP(L646,'yield-curve-rates-1990-2021'!A:B,2,0),P645)</f>
        <v>2.69</v>
      </c>
      <c r="Q646" s="12">
        <f>IFERROR(IF(VLOOKUP(L646,'DX-Y.NYB'!A:E,5,0)="null",Q645,VLOOKUP(L646,'DX-Y.NYB'!A:E,5,0)),Q645)</f>
        <v>86.400002000000001</v>
      </c>
      <c r="R646" s="12">
        <f>IFERROR(VLOOKUP(L646,UNRATE!A:B,2,0),R645)</f>
        <v>5.4</v>
      </c>
      <c r="S646" s="12">
        <f>IFERROR(VLOOKUP(L646,' All Em Total Nonfarm'!A:B,2,0),S645)</f>
        <v>132509</v>
      </c>
      <c r="T646" s="12">
        <f>IFERROR(VLOOKUP(L646,fredgraph!A:B,2,0),T645)</f>
        <v>3.6216200000000001</v>
      </c>
      <c r="U646" s="12">
        <f>IFERROR(VLOOKUP(L646,FEDFUNDS!A:B,2,0),U645)</f>
        <v>1.93</v>
      </c>
      <c r="V646" s="12"/>
      <c r="W646" s="12"/>
      <c r="X646" s="12"/>
    </row>
    <row r="647" spans="1:24" x14ac:dyDescent="0.25">
      <c r="A647" s="1" t="str">
        <f>TEXT(L647,"MM/DD/YYYY")</f>
        <v>06/06/2005</v>
      </c>
      <c r="B647" s="9">
        <v>119.949996948242</v>
      </c>
      <c r="C647" s="9">
        <v>121.25</v>
      </c>
      <c r="D647" s="9">
        <v>119.44000244140599</v>
      </c>
      <c r="E647" s="9">
        <v>85.156959533691406</v>
      </c>
      <c r="F647" s="10">
        <v>242547500</v>
      </c>
      <c r="G647">
        <f>MONTH(L647)</f>
        <v>6</v>
      </c>
      <c r="H647">
        <f>DAY(L647)</f>
        <v>6</v>
      </c>
      <c r="I647">
        <f>YEAR(L647)</f>
        <v>2005</v>
      </c>
      <c r="J647" t="str">
        <f>VLOOKUP(L647,Convert!D:G,4,0)</f>
        <v>2005Q2</v>
      </c>
      <c r="K647">
        <f>VLOOKUP(J647,GDP_Change!$E$9:$F$311,2,0)</f>
        <v>5</v>
      </c>
      <c r="L647" s="1">
        <v>38509</v>
      </c>
      <c r="M647" s="9">
        <v>120.199996948242</v>
      </c>
      <c r="N647" s="11">
        <f>VLOOKUP(J647,GDP!$E$9:$H$312,4,0)</f>
        <v>1.2171719940786252E-2</v>
      </c>
      <c r="O647">
        <f>VLOOKUP(J647,GDP!$E$9:$F$312,2,0)</f>
        <v>12922.7</v>
      </c>
      <c r="P647" s="12">
        <f>IFERROR(VLOOKUP(L647,'yield-curve-rates-1990-2021'!A:B,2,0),P646)</f>
        <v>2.83</v>
      </c>
      <c r="Q647" s="12">
        <f>IFERROR(IF(VLOOKUP(L647,'DX-Y.NYB'!A:E,5,0)="null",Q646,VLOOKUP(L647,'DX-Y.NYB'!A:E,5,0)),Q646)</f>
        <v>87.599997999999999</v>
      </c>
      <c r="R647" s="12">
        <f>IFERROR(VLOOKUP(L647,UNRATE!A:B,2,0),R646)</f>
        <v>5.4</v>
      </c>
      <c r="S647" s="12">
        <f>IFERROR(VLOOKUP(L647,' All Em Total Nonfarm'!A:B,2,0),S646)</f>
        <v>132509</v>
      </c>
      <c r="T647" s="12">
        <f>IFERROR(VLOOKUP(L647,fredgraph!A:B,2,0),T646)</f>
        <v>3.6216200000000001</v>
      </c>
      <c r="U647" s="12">
        <f>IFERROR(VLOOKUP(L647,FEDFUNDS!A:B,2,0),U646)</f>
        <v>1.93</v>
      </c>
      <c r="V647" s="12"/>
      <c r="W647" s="12"/>
      <c r="X647" s="12"/>
    </row>
    <row r="648" spans="1:24" x14ac:dyDescent="0.25">
      <c r="A648" s="1" t="str">
        <f>TEXT(L648,"MM/DD/YYYY")</f>
        <v>06/13/2005</v>
      </c>
      <c r="B648" s="9">
        <v>119.94000244140599</v>
      </c>
      <c r="C648" s="9">
        <v>121.900001525878</v>
      </c>
      <c r="D648" s="9">
        <v>119.809997558593</v>
      </c>
      <c r="E648" s="9">
        <v>85.978775024414006</v>
      </c>
      <c r="F648" s="10">
        <v>234529800</v>
      </c>
      <c r="G648">
        <f>MONTH(L648)</f>
        <v>6</v>
      </c>
      <c r="H648">
        <f>DAY(L648)</f>
        <v>13</v>
      </c>
      <c r="I648">
        <f>YEAR(L648)</f>
        <v>2005</v>
      </c>
      <c r="J648" t="str">
        <f>VLOOKUP(L648,Convert!D:G,4,0)</f>
        <v>2005Q2</v>
      </c>
      <c r="K648">
        <f>VLOOKUP(J648,GDP_Change!$E$9:$F$311,2,0)</f>
        <v>5</v>
      </c>
      <c r="L648" s="1">
        <v>38516</v>
      </c>
      <c r="M648" s="9">
        <v>121.36000061035099</v>
      </c>
      <c r="N648" s="11">
        <f>VLOOKUP(J648,GDP!$E$9:$H$312,4,0)</f>
        <v>1.2171719940786252E-2</v>
      </c>
      <c r="O648">
        <f>VLOOKUP(J648,GDP!$E$9:$F$312,2,0)</f>
        <v>12922.7</v>
      </c>
      <c r="P648" s="12">
        <f>IFERROR(VLOOKUP(L648,'yield-curve-rates-1990-2021'!A:B,2,0),P647)</f>
        <v>2.82</v>
      </c>
      <c r="Q648" s="12">
        <f>IFERROR(IF(VLOOKUP(L648,'DX-Y.NYB'!A:E,5,0)="null",Q647,VLOOKUP(L648,'DX-Y.NYB'!A:E,5,0)),Q647)</f>
        <v>88.949996999999996</v>
      </c>
      <c r="R648" s="12">
        <f>IFERROR(VLOOKUP(L648,UNRATE!A:B,2,0),R647)</f>
        <v>5.4</v>
      </c>
      <c r="S648" s="12">
        <f>IFERROR(VLOOKUP(L648,' All Em Total Nonfarm'!A:B,2,0),S647)</f>
        <v>132509</v>
      </c>
      <c r="T648" s="12">
        <f>IFERROR(VLOOKUP(L648,fredgraph!A:B,2,0),T647)</f>
        <v>3.6216200000000001</v>
      </c>
      <c r="U648" s="12">
        <f>IFERROR(VLOOKUP(L648,FEDFUNDS!A:B,2,0),U647)</f>
        <v>1.93</v>
      </c>
      <c r="V648" s="12"/>
      <c r="W648" s="12"/>
      <c r="X648" s="12"/>
    </row>
    <row r="649" spans="1:24" x14ac:dyDescent="0.25">
      <c r="A649" s="1" t="str">
        <f>TEXT(L649,"MM/DD/YYYY")</f>
        <v>06/20/2005</v>
      </c>
      <c r="B649" s="9">
        <v>121.08000183105401</v>
      </c>
      <c r="C649" s="9">
        <v>121.94000244140599</v>
      </c>
      <c r="D649" s="9">
        <v>118.83999633789</v>
      </c>
      <c r="E649" s="9">
        <v>84.632850646972599</v>
      </c>
      <c r="F649" s="10">
        <v>247967400</v>
      </c>
      <c r="G649">
        <f>MONTH(L649)</f>
        <v>6</v>
      </c>
      <c r="H649">
        <f>DAY(L649)</f>
        <v>20</v>
      </c>
      <c r="I649">
        <f>YEAR(L649)</f>
        <v>2005</v>
      </c>
      <c r="J649" t="str">
        <f>VLOOKUP(L649,Convert!D:G,4,0)</f>
        <v>2005Q2</v>
      </c>
      <c r="K649">
        <f>VLOOKUP(J649,GDP_Change!$E$9:$F$311,2,0)</f>
        <v>5</v>
      </c>
      <c r="L649" s="1">
        <v>38523</v>
      </c>
      <c r="M649" s="9">
        <v>118.980003356933</v>
      </c>
      <c r="N649" s="11">
        <f>VLOOKUP(J649,GDP!$E$9:$H$312,4,0)</f>
        <v>1.2171719940786252E-2</v>
      </c>
      <c r="O649">
        <f>VLOOKUP(J649,GDP!$E$9:$F$312,2,0)</f>
        <v>12922.7</v>
      </c>
      <c r="P649" s="12">
        <f>IFERROR(VLOOKUP(L649,'yield-curve-rates-1990-2021'!A:B,2,0),P648)</f>
        <v>2.81</v>
      </c>
      <c r="Q649" s="12">
        <f>IFERROR(IF(VLOOKUP(L649,'DX-Y.NYB'!A:E,5,0)="null",Q648,VLOOKUP(L649,'DX-Y.NYB'!A:E,5,0)),Q648)</f>
        <v>88.489998</v>
      </c>
      <c r="R649" s="12">
        <f>IFERROR(VLOOKUP(L649,UNRATE!A:B,2,0),R648)</f>
        <v>5.4</v>
      </c>
      <c r="S649" s="12">
        <f>IFERROR(VLOOKUP(L649,' All Em Total Nonfarm'!A:B,2,0),S648)</f>
        <v>132509</v>
      </c>
      <c r="T649" s="12">
        <f>IFERROR(VLOOKUP(L649,fredgraph!A:B,2,0),T648)</f>
        <v>3.6216200000000001</v>
      </c>
      <c r="U649" s="12">
        <f>IFERROR(VLOOKUP(L649,FEDFUNDS!A:B,2,0),U648)</f>
        <v>1.93</v>
      </c>
      <c r="V649" s="12"/>
      <c r="W649" s="12"/>
      <c r="X649" s="12"/>
    </row>
    <row r="650" spans="1:24" x14ac:dyDescent="0.25">
      <c r="A650" s="1" t="str">
        <f>TEXT(L650,"MM/DD/YYYY")</f>
        <v>06/27/2005</v>
      </c>
      <c r="B650" s="9">
        <v>118.970001220703</v>
      </c>
      <c r="C650" s="9">
        <v>120.400001525878</v>
      </c>
      <c r="D650" s="9">
        <v>118.75</v>
      </c>
      <c r="E650" s="9">
        <v>85.024085998535099</v>
      </c>
      <c r="F650" s="10">
        <v>243700800</v>
      </c>
      <c r="G650">
        <f>MONTH(L650)</f>
        <v>6</v>
      </c>
      <c r="H650">
        <f>DAY(L650)</f>
        <v>27</v>
      </c>
      <c r="I650">
        <f>YEAR(L650)</f>
        <v>2005</v>
      </c>
      <c r="J650" t="str">
        <f>VLOOKUP(L650,Convert!D:G,4,0)</f>
        <v>2005Q2</v>
      </c>
      <c r="K650">
        <f>VLOOKUP(J650,GDP_Change!$E$9:$F$311,2,0)</f>
        <v>5</v>
      </c>
      <c r="L650" s="1">
        <v>38530</v>
      </c>
      <c r="M650" s="9">
        <v>119.52999877929599</v>
      </c>
      <c r="N650" s="11">
        <f>VLOOKUP(J650,GDP!$E$9:$H$312,4,0)</f>
        <v>1.2171719940786252E-2</v>
      </c>
      <c r="O650">
        <f>VLOOKUP(J650,GDP!$E$9:$F$312,2,0)</f>
        <v>12922.7</v>
      </c>
      <c r="P650" s="12">
        <f>IFERROR(VLOOKUP(L650,'yield-curve-rates-1990-2021'!A:B,2,0),P649)</f>
        <v>2.85</v>
      </c>
      <c r="Q650" s="12">
        <f>IFERROR(IF(VLOOKUP(L650,'DX-Y.NYB'!A:E,5,0)="null",Q649,VLOOKUP(L650,'DX-Y.NYB'!A:E,5,0)),Q649)</f>
        <v>88.449996999999996</v>
      </c>
      <c r="R650" s="12">
        <f>IFERROR(VLOOKUP(L650,UNRATE!A:B,2,0),R649)</f>
        <v>5.4</v>
      </c>
      <c r="S650" s="12">
        <f>IFERROR(VLOOKUP(L650,' All Em Total Nonfarm'!A:B,2,0),S649)</f>
        <v>132509</v>
      </c>
      <c r="T650" s="12">
        <f>IFERROR(VLOOKUP(L650,fredgraph!A:B,2,0),T649)</f>
        <v>3.6216200000000001</v>
      </c>
      <c r="U650" s="12">
        <f>IFERROR(VLOOKUP(L650,FEDFUNDS!A:B,2,0),U649)</f>
        <v>1.93</v>
      </c>
      <c r="V650" s="12"/>
      <c r="W650" s="12"/>
      <c r="X650" s="12"/>
    </row>
    <row r="651" spans="1:24" x14ac:dyDescent="0.25">
      <c r="A651" s="1" t="str">
        <f>TEXT(L651,"MM/DD/YYYY")</f>
        <v>07/04/2005</v>
      </c>
      <c r="B651" s="9">
        <v>119.25</v>
      </c>
      <c r="C651" s="9">
        <v>121.31999969482401</v>
      </c>
      <c r="D651" s="9">
        <v>118.26000213623</v>
      </c>
      <c r="E651" s="9">
        <v>86.297317504882798</v>
      </c>
      <c r="F651" s="10">
        <v>271672600</v>
      </c>
      <c r="G651">
        <f>MONTH(L651)</f>
        <v>7</v>
      </c>
      <c r="H651">
        <f>DAY(L651)</f>
        <v>4</v>
      </c>
      <c r="I651">
        <f>YEAR(L651)</f>
        <v>2005</v>
      </c>
      <c r="J651" t="str">
        <f>VLOOKUP(L651,Convert!D:G,4,0)</f>
        <v>2005Q3</v>
      </c>
      <c r="K651">
        <f>VLOOKUP(J651,GDP_Change!$E$9:$F$311,2,0)</f>
        <v>7</v>
      </c>
      <c r="L651" s="1">
        <v>38537</v>
      </c>
      <c r="M651" s="9">
        <v>121.31999969482401</v>
      </c>
      <c r="N651" s="11">
        <f>VLOOKUP(J651,GDP!$E$9:$H$312,4,0)</f>
        <v>1.7016567745130606E-2</v>
      </c>
      <c r="O651">
        <f>VLOOKUP(J651,GDP!$E$9:$F$312,2,0)</f>
        <v>13142.6</v>
      </c>
      <c r="P651" s="12">
        <f>IFERROR(VLOOKUP(L651,'yield-curve-rates-1990-2021'!A:B,2,0),P650)</f>
        <v>2.85</v>
      </c>
      <c r="Q651" s="12">
        <f>IFERROR(IF(VLOOKUP(L651,'DX-Y.NYB'!A:E,5,0)="null",Q650,VLOOKUP(L651,'DX-Y.NYB'!A:E,5,0)),Q650)</f>
        <v>90.43</v>
      </c>
      <c r="R651" s="12">
        <f>IFERROR(VLOOKUP(L651,UNRATE!A:B,2,0),R650)</f>
        <v>5.4</v>
      </c>
      <c r="S651" s="12">
        <f>IFERROR(VLOOKUP(L651,' All Em Total Nonfarm'!A:B,2,0),S650)</f>
        <v>132509</v>
      </c>
      <c r="T651" s="12">
        <f>IFERROR(VLOOKUP(L651,fredgraph!A:B,2,0),T650)</f>
        <v>3.6216200000000001</v>
      </c>
      <c r="U651" s="12">
        <f>IFERROR(VLOOKUP(L651,FEDFUNDS!A:B,2,0),U650)</f>
        <v>1.93</v>
      </c>
      <c r="V651" s="12"/>
      <c r="W651" s="12"/>
      <c r="X651" s="12"/>
    </row>
    <row r="652" spans="1:24" x14ac:dyDescent="0.25">
      <c r="A652" s="1" t="str">
        <f>TEXT(L652,"MM/DD/YYYY")</f>
        <v>07/11/2005</v>
      </c>
      <c r="B652" s="9">
        <v>121.33000183105401</v>
      </c>
      <c r="C652" s="9">
        <v>123.44000244140599</v>
      </c>
      <c r="D652" s="9">
        <v>121.309997558593</v>
      </c>
      <c r="E652" s="9">
        <v>87.378509521484304</v>
      </c>
      <c r="F652" s="10">
        <v>262456400</v>
      </c>
      <c r="G652">
        <f>MONTH(L652)</f>
        <v>7</v>
      </c>
      <c r="H652">
        <f>DAY(L652)</f>
        <v>11</v>
      </c>
      <c r="I652">
        <f>YEAR(L652)</f>
        <v>2005</v>
      </c>
      <c r="J652" t="str">
        <f>VLOOKUP(L652,Convert!D:G,4,0)</f>
        <v>2005Q3</v>
      </c>
      <c r="K652">
        <f>VLOOKUP(J652,GDP_Change!$E$9:$F$311,2,0)</f>
        <v>7</v>
      </c>
      <c r="L652" s="1">
        <v>38544</v>
      </c>
      <c r="M652" s="9">
        <v>122.83999633789</v>
      </c>
      <c r="N652" s="11">
        <f>VLOOKUP(J652,GDP!$E$9:$H$312,4,0)</f>
        <v>1.7016567745130606E-2</v>
      </c>
      <c r="O652">
        <f>VLOOKUP(J652,GDP!$E$9:$F$312,2,0)</f>
        <v>13142.6</v>
      </c>
      <c r="P652" s="12">
        <f>IFERROR(VLOOKUP(L652,'yield-curve-rates-1990-2021'!A:B,2,0),P651)</f>
        <v>2.98</v>
      </c>
      <c r="Q652" s="12">
        <f>IFERROR(IF(VLOOKUP(L652,'DX-Y.NYB'!A:E,5,0)="null",Q651,VLOOKUP(L652,'DX-Y.NYB'!A:E,5,0)),Q651)</f>
        <v>89.459998999999996</v>
      </c>
      <c r="R652" s="12">
        <f>IFERROR(VLOOKUP(L652,UNRATE!A:B,2,0),R651)</f>
        <v>5.4</v>
      </c>
      <c r="S652" s="12">
        <f>IFERROR(VLOOKUP(L652,' All Em Total Nonfarm'!A:B,2,0),S651)</f>
        <v>132509</v>
      </c>
      <c r="T652" s="12">
        <f>IFERROR(VLOOKUP(L652,fredgraph!A:B,2,0),T651)</f>
        <v>3.6216200000000001</v>
      </c>
      <c r="U652" s="12">
        <f>IFERROR(VLOOKUP(L652,FEDFUNDS!A:B,2,0),U651)</f>
        <v>1.93</v>
      </c>
      <c r="V652" s="12"/>
      <c r="W652" s="12"/>
      <c r="X652" s="12"/>
    </row>
    <row r="653" spans="1:24" x14ac:dyDescent="0.25">
      <c r="A653" s="1" t="str">
        <f>TEXT(L653,"MM/DD/YYYY")</f>
        <v>07/18/2005</v>
      </c>
      <c r="B653" s="9">
        <v>122.5</v>
      </c>
      <c r="C653" s="9">
        <v>123.730003356933</v>
      </c>
      <c r="D653" s="9">
        <v>122.050003051757</v>
      </c>
      <c r="E653" s="9">
        <v>87.876449584960895</v>
      </c>
      <c r="F653" s="10">
        <v>338959100</v>
      </c>
      <c r="G653">
        <f>MONTH(L653)</f>
        <v>7</v>
      </c>
      <c r="H653">
        <f>DAY(L653)</f>
        <v>18</v>
      </c>
      <c r="I653">
        <f>YEAR(L653)</f>
        <v>2005</v>
      </c>
      <c r="J653" t="str">
        <f>VLOOKUP(L653,Convert!D:G,4,0)</f>
        <v>2005Q3</v>
      </c>
      <c r="K653">
        <f>VLOOKUP(J653,GDP_Change!$E$9:$F$311,2,0)</f>
        <v>7</v>
      </c>
      <c r="L653" s="1">
        <v>38551</v>
      </c>
      <c r="M653" s="9">
        <v>123.540000915527</v>
      </c>
      <c r="N653" s="11">
        <f>VLOOKUP(J653,GDP!$E$9:$H$312,4,0)</f>
        <v>1.7016567745130606E-2</v>
      </c>
      <c r="O653">
        <f>VLOOKUP(J653,GDP!$E$9:$F$312,2,0)</f>
        <v>13142.6</v>
      </c>
      <c r="P653" s="12">
        <f>IFERROR(VLOOKUP(L653,'yield-curve-rates-1990-2021'!A:B,2,0),P652)</f>
        <v>3.06</v>
      </c>
      <c r="Q653" s="12">
        <f>IFERROR(IF(VLOOKUP(L653,'DX-Y.NYB'!A:E,5,0)="null",Q652,VLOOKUP(L653,'DX-Y.NYB'!A:E,5,0)),Q652)</f>
        <v>89.639999000000003</v>
      </c>
      <c r="R653" s="12">
        <f>IFERROR(VLOOKUP(L653,UNRATE!A:B,2,0),R652)</f>
        <v>5.4</v>
      </c>
      <c r="S653" s="12">
        <f>IFERROR(VLOOKUP(L653,' All Em Total Nonfarm'!A:B,2,0),S652)</f>
        <v>132509</v>
      </c>
      <c r="T653" s="12">
        <f>IFERROR(VLOOKUP(L653,fredgraph!A:B,2,0),T652)</f>
        <v>3.6216200000000001</v>
      </c>
      <c r="U653" s="12">
        <f>IFERROR(VLOOKUP(L653,FEDFUNDS!A:B,2,0),U652)</f>
        <v>1.93</v>
      </c>
      <c r="V653" s="12"/>
      <c r="W653" s="12"/>
      <c r="X653" s="12"/>
    </row>
    <row r="654" spans="1:24" x14ac:dyDescent="0.25">
      <c r="A654" s="1" t="str">
        <f>TEXT(L654,"MM/DD/YYYY")</f>
        <v>07/25/2005</v>
      </c>
      <c r="B654" s="9">
        <v>123.41000366210901</v>
      </c>
      <c r="C654" s="9">
        <v>124.639999389648</v>
      </c>
      <c r="D654" s="9">
        <v>122.84999847412099</v>
      </c>
      <c r="E654" s="9">
        <v>88.018707275390597</v>
      </c>
      <c r="F654" s="10">
        <v>253480800</v>
      </c>
      <c r="G654">
        <f>MONTH(L654)</f>
        <v>7</v>
      </c>
      <c r="H654">
        <f>DAY(L654)</f>
        <v>25</v>
      </c>
      <c r="I654">
        <f>YEAR(L654)</f>
        <v>2005</v>
      </c>
      <c r="J654" t="str">
        <f>VLOOKUP(L654,Convert!D:G,4,0)</f>
        <v>2005Q3</v>
      </c>
      <c r="K654">
        <f>VLOOKUP(J654,GDP_Change!$E$9:$F$311,2,0)</f>
        <v>7</v>
      </c>
      <c r="L654" s="1">
        <v>38558</v>
      </c>
      <c r="M654" s="9">
        <v>123.73999786376901</v>
      </c>
      <c r="N654" s="11">
        <f>VLOOKUP(J654,GDP!$E$9:$H$312,4,0)</f>
        <v>1.7016567745130606E-2</v>
      </c>
      <c r="O654">
        <f>VLOOKUP(J654,GDP!$E$9:$F$312,2,0)</f>
        <v>13142.6</v>
      </c>
      <c r="P654" s="12">
        <f>IFERROR(VLOOKUP(L654,'yield-curve-rates-1990-2021'!A:B,2,0),P653)</f>
        <v>3.2</v>
      </c>
      <c r="Q654" s="12">
        <f>IFERROR(IF(VLOOKUP(L654,'DX-Y.NYB'!A:E,5,0)="null",Q653,VLOOKUP(L654,'DX-Y.NYB'!A:E,5,0)),Q653)</f>
        <v>89.599997999999999</v>
      </c>
      <c r="R654" s="12">
        <f>IFERROR(VLOOKUP(L654,UNRATE!A:B,2,0),R653)</f>
        <v>5.4</v>
      </c>
      <c r="S654" s="12">
        <f>IFERROR(VLOOKUP(L654,' All Em Total Nonfarm'!A:B,2,0),S653)</f>
        <v>132509</v>
      </c>
      <c r="T654" s="12">
        <f>IFERROR(VLOOKUP(L654,fredgraph!A:B,2,0),T653)</f>
        <v>3.6216200000000001</v>
      </c>
      <c r="U654" s="12">
        <f>IFERROR(VLOOKUP(L654,FEDFUNDS!A:B,2,0),U653)</f>
        <v>1.93</v>
      </c>
      <c r="V654" s="12"/>
      <c r="W654" s="12"/>
      <c r="X654" s="12"/>
    </row>
    <row r="655" spans="1:24" x14ac:dyDescent="0.25">
      <c r="A655" s="1" t="str">
        <f>TEXT(L655,"MM/DD/YYYY")</f>
        <v>08/01/2005</v>
      </c>
      <c r="B655" s="9">
        <v>123.83000183105401</v>
      </c>
      <c r="C655" s="9">
        <v>124.73999786376901</v>
      </c>
      <c r="D655" s="9">
        <v>122.669998168945</v>
      </c>
      <c r="E655" s="9">
        <v>87.406974792480398</v>
      </c>
      <c r="F655" s="10">
        <v>226853900</v>
      </c>
      <c r="G655">
        <f>MONTH(L655)</f>
        <v>8</v>
      </c>
      <c r="H655">
        <f>DAY(L655)</f>
        <v>1</v>
      </c>
      <c r="I655">
        <f>YEAR(L655)</f>
        <v>2005</v>
      </c>
      <c r="J655" t="str">
        <f>VLOOKUP(L655,Convert!D:G,4,0)</f>
        <v>2005Q3</v>
      </c>
      <c r="K655">
        <f>VLOOKUP(J655,GDP_Change!$E$9:$F$311,2,0)</f>
        <v>7</v>
      </c>
      <c r="L655" s="1">
        <v>38565</v>
      </c>
      <c r="M655" s="9">
        <v>122.879997253417</v>
      </c>
      <c r="N655" s="11">
        <f>VLOOKUP(J655,GDP!$E$9:$H$312,4,0)</f>
        <v>1.7016567745130606E-2</v>
      </c>
      <c r="O655">
        <f>VLOOKUP(J655,GDP!$E$9:$F$312,2,0)</f>
        <v>13142.6</v>
      </c>
      <c r="P655" s="12">
        <f>IFERROR(VLOOKUP(L655,'yield-curve-rates-1990-2021'!A:B,2,0),P654)</f>
        <v>3.3</v>
      </c>
      <c r="Q655" s="12">
        <f>IFERROR(IF(VLOOKUP(L655,'DX-Y.NYB'!A:E,5,0)="null",Q654,VLOOKUP(L655,'DX-Y.NYB'!A:E,5,0)),Q654)</f>
        <v>88.800003000000004</v>
      </c>
      <c r="R655" s="12">
        <f>IFERROR(VLOOKUP(L655,UNRATE!A:B,2,0),R654)</f>
        <v>4.9000000000000004</v>
      </c>
      <c r="S655" s="12">
        <f>IFERROR(VLOOKUP(L655,' All Em Total Nonfarm'!A:B,2,0),S654)</f>
        <v>134495</v>
      </c>
      <c r="T655" s="12">
        <f>IFERROR(VLOOKUP(L655,fredgraph!A:B,2,0),T654)</f>
        <v>3.6469299999999998</v>
      </c>
      <c r="U655" s="12">
        <f>IFERROR(VLOOKUP(L655,FEDFUNDS!A:B,2,0),U654)</f>
        <v>3.5</v>
      </c>
      <c r="V655" s="12"/>
      <c r="W655" s="12"/>
      <c r="X655" s="12"/>
    </row>
    <row r="656" spans="1:24" x14ac:dyDescent="0.25">
      <c r="A656" s="1" t="str">
        <f>TEXT(L656,"MM/DD/YYYY")</f>
        <v>08/08/2005</v>
      </c>
      <c r="B656" s="9">
        <v>123.150001525878</v>
      </c>
      <c r="C656" s="9">
        <v>124.5</v>
      </c>
      <c r="D656" s="9">
        <v>122.379997253417</v>
      </c>
      <c r="E656" s="9">
        <v>87.535026550292898</v>
      </c>
      <c r="F656" s="10">
        <v>280996800</v>
      </c>
      <c r="G656">
        <f>MONTH(L656)</f>
        <v>8</v>
      </c>
      <c r="H656">
        <f>DAY(L656)</f>
        <v>8</v>
      </c>
      <c r="I656">
        <f>YEAR(L656)</f>
        <v>2005</v>
      </c>
      <c r="J656" t="str">
        <f>VLOOKUP(L656,Convert!D:G,4,0)</f>
        <v>2005Q3</v>
      </c>
      <c r="K656">
        <f>VLOOKUP(J656,GDP_Change!$E$9:$F$311,2,0)</f>
        <v>7</v>
      </c>
      <c r="L656" s="1">
        <v>38572</v>
      </c>
      <c r="M656" s="9">
        <v>123.059997558593</v>
      </c>
      <c r="N656" s="11">
        <f>VLOOKUP(J656,GDP!$E$9:$H$312,4,0)</f>
        <v>1.7016567745130606E-2</v>
      </c>
      <c r="O656">
        <f>VLOOKUP(J656,GDP!$E$9:$F$312,2,0)</f>
        <v>13142.6</v>
      </c>
      <c r="P656" s="12">
        <f>IFERROR(VLOOKUP(L656,'yield-curve-rates-1990-2021'!A:B,2,0),P655)</f>
        <v>3.38</v>
      </c>
      <c r="Q656" s="12">
        <f>IFERROR(IF(VLOOKUP(L656,'DX-Y.NYB'!A:E,5,0)="null",Q655,VLOOKUP(L656,'DX-Y.NYB'!A:E,5,0)),Q655)</f>
        <v>87.919998000000007</v>
      </c>
      <c r="R656" s="12">
        <f>IFERROR(VLOOKUP(L656,UNRATE!A:B,2,0),R655)</f>
        <v>4.9000000000000004</v>
      </c>
      <c r="S656" s="12">
        <f>IFERROR(VLOOKUP(L656,' All Em Total Nonfarm'!A:B,2,0),S655)</f>
        <v>134495</v>
      </c>
      <c r="T656" s="12">
        <f>IFERROR(VLOOKUP(L656,fredgraph!A:B,2,0),T655)</f>
        <v>3.6469299999999998</v>
      </c>
      <c r="U656" s="12">
        <f>IFERROR(VLOOKUP(L656,FEDFUNDS!A:B,2,0),U655)</f>
        <v>3.5</v>
      </c>
      <c r="V656" s="12"/>
      <c r="W656" s="12"/>
      <c r="X656" s="12"/>
    </row>
    <row r="657" spans="1:24" x14ac:dyDescent="0.25">
      <c r="A657" s="1" t="str">
        <f>TEXT(L657,"MM/DD/YYYY")</f>
        <v>08/15/2005</v>
      </c>
      <c r="B657" s="9">
        <v>123.220001220703</v>
      </c>
      <c r="C657" s="9">
        <v>123.870002746582</v>
      </c>
      <c r="D657" s="9">
        <v>121.83999633789</v>
      </c>
      <c r="E657" s="9">
        <v>87.115295410156193</v>
      </c>
      <c r="F657" s="10">
        <v>263656400</v>
      </c>
      <c r="G657">
        <f>MONTH(L657)</f>
        <v>8</v>
      </c>
      <c r="H657">
        <f>DAY(L657)</f>
        <v>15</v>
      </c>
      <c r="I657">
        <f>YEAR(L657)</f>
        <v>2005</v>
      </c>
      <c r="J657" t="str">
        <f>VLOOKUP(L657,Convert!D:G,4,0)</f>
        <v>2005Q3</v>
      </c>
      <c r="K657">
        <f>VLOOKUP(J657,GDP_Change!$E$9:$F$311,2,0)</f>
        <v>7</v>
      </c>
      <c r="L657" s="1">
        <v>38579</v>
      </c>
      <c r="M657" s="9">
        <v>122.470001220703</v>
      </c>
      <c r="N657" s="11">
        <f>VLOOKUP(J657,GDP!$E$9:$H$312,4,0)</f>
        <v>1.7016567745130606E-2</v>
      </c>
      <c r="O657">
        <f>VLOOKUP(J657,GDP!$E$9:$F$312,2,0)</f>
        <v>13142.6</v>
      </c>
      <c r="P657" s="12">
        <f>IFERROR(VLOOKUP(L657,'yield-curve-rates-1990-2021'!A:B,2,0),P656)</f>
        <v>3.28</v>
      </c>
      <c r="Q657" s="12">
        <f>IFERROR(IF(VLOOKUP(L657,'DX-Y.NYB'!A:E,5,0)="null",Q656,VLOOKUP(L657,'DX-Y.NYB'!A:E,5,0)),Q656)</f>
        <v>87.32</v>
      </c>
      <c r="R657" s="12">
        <f>IFERROR(VLOOKUP(L657,UNRATE!A:B,2,0),R656)</f>
        <v>4.9000000000000004</v>
      </c>
      <c r="S657" s="12">
        <f>IFERROR(VLOOKUP(L657,' All Em Total Nonfarm'!A:B,2,0),S656)</f>
        <v>134495</v>
      </c>
      <c r="T657" s="12">
        <f>IFERROR(VLOOKUP(L657,fredgraph!A:B,2,0),T656)</f>
        <v>3.6469299999999998</v>
      </c>
      <c r="U657" s="12">
        <f>IFERROR(VLOOKUP(L657,FEDFUNDS!A:B,2,0),U656)</f>
        <v>3.5</v>
      </c>
      <c r="V657" s="12"/>
      <c r="W657" s="12"/>
      <c r="X657" s="12"/>
    </row>
    <row r="658" spans="1:24" x14ac:dyDescent="0.25">
      <c r="A658" s="1" t="str">
        <f>TEXT(L658,"MM/DD/YYYY")</f>
        <v>08/22/2005</v>
      </c>
      <c r="B658" s="9">
        <v>122.58000183105401</v>
      </c>
      <c r="C658" s="9">
        <v>123.230003356933</v>
      </c>
      <c r="D658" s="9">
        <v>120.680000305175</v>
      </c>
      <c r="E658" s="9">
        <v>85.898963928222599</v>
      </c>
      <c r="F658" s="10">
        <v>301773100</v>
      </c>
      <c r="G658">
        <f>MONTH(L658)</f>
        <v>8</v>
      </c>
      <c r="H658">
        <f>DAY(L658)</f>
        <v>22</v>
      </c>
      <c r="I658">
        <f>YEAR(L658)</f>
        <v>2005</v>
      </c>
      <c r="J658" t="str">
        <f>VLOOKUP(L658,Convert!D:G,4,0)</f>
        <v>2005Q3</v>
      </c>
      <c r="K658">
        <f>VLOOKUP(J658,GDP_Change!$E$9:$F$311,2,0)</f>
        <v>7</v>
      </c>
      <c r="L658" s="1">
        <v>38586</v>
      </c>
      <c r="M658" s="9">
        <v>120.76000213623</v>
      </c>
      <c r="N658" s="11">
        <f>VLOOKUP(J658,GDP!$E$9:$H$312,4,0)</f>
        <v>1.7016567745130606E-2</v>
      </c>
      <c r="O658">
        <f>VLOOKUP(J658,GDP!$E$9:$F$312,2,0)</f>
        <v>13142.6</v>
      </c>
      <c r="P658" s="12">
        <f>IFERROR(VLOOKUP(L658,'yield-curve-rates-1990-2021'!A:B,2,0),P657)</f>
        <v>3.34</v>
      </c>
      <c r="Q658" s="12">
        <f>IFERROR(IF(VLOOKUP(L658,'DX-Y.NYB'!A:E,5,0)="null",Q657,VLOOKUP(L658,'DX-Y.NYB'!A:E,5,0)),Q657)</f>
        <v>88.139999000000003</v>
      </c>
      <c r="R658" s="12">
        <f>IFERROR(VLOOKUP(L658,UNRATE!A:B,2,0),R657)</f>
        <v>4.9000000000000004</v>
      </c>
      <c r="S658" s="12">
        <f>IFERROR(VLOOKUP(L658,' All Em Total Nonfarm'!A:B,2,0),S657)</f>
        <v>134495</v>
      </c>
      <c r="T658" s="12">
        <f>IFERROR(VLOOKUP(L658,fredgraph!A:B,2,0),T657)</f>
        <v>3.6469299999999998</v>
      </c>
      <c r="U658" s="12">
        <f>IFERROR(VLOOKUP(L658,FEDFUNDS!A:B,2,0),U657)</f>
        <v>3.5</v>
      </c>
      <c r="V658" s="12"/>
      <c r="W658" s="12"/>
      <c r="X658" s="12"/>
    </row>
    <row r="659" spans="1:24" x14ac:dyDescent="0.25">
      <c r="A659" s="1" t="str">
        <f>TEXT(L659,"MM/DD/YYYY")</f>
        <v>08/29/2005</v>
      </c>
      <c r="B659" s="9">
        <v>120.41000366210901</v>
      </c>
      <c r="C659" s="9">
        <v>123.150001525878</v>
      </c>
      <c r="D659" s="9">
        <v>120.379997253417</v>
      </c>
      <c r="E659" s="9">
        <v>86.973052978515597</v>
      </c>
      <c r="F659" s="10">
        <v>355516700</v>
      </c>
      <c r="G659">
        <f>MONTH(L659)</f>
        <v>8</v>
      </c>
      <c r="H659">
        <f>DAY(L659)</f>
        <v>29</v>
      </c>
      <c r="I659">
        <f>YEAR(L659)</f>
        <v>2005</v>
      </c>
      <c r="J659" t="str">
        <f>VLOOKUP(L659,Convert!D:G,4,0)</f>
        <v>2005Q3</v>
      </c>
      <c r="K659">
        <f>VLOOKUP(J659,GDP_Change!$E$9:$F$311,2,0)</f>
        <v>7</v>
      </c>
      <c r="L659" s="1">
        <v>38593</v>
      </c>
      <c r="M659" s="9">
        <v>122.26999664306599</v>
      </c>
      <c r="N659" s="11">
        <f>VLOOKUP(J659,GDP!$E$9:$H$312,4,0)</f>
        <v>1.7016567745130606E-2</v>
      </c>
      <c r="O659">
        <f>VLOOKUP(J659,GDP!$E$9:$F$312,2,0)</f>
        <v>13142.6</v>
      </c>
      <c r="P659" s="12">
        <f>IFERROR(VLOOKUP(L659,'yield-curve-rates-1990-2021'!A:B,2,0),P658)</f>
        <v>3.42</v>
      </c>
      <c r="Q659" s="12">
        <f>IFERROR(IF(VLOOKUP(L659,'DX-Y.NYB'!A:E,5,0)="null",Q658,VLOOKUP(L659,'DX-Y.NYB'!A:E,5,0)),Q658)</f>
        <v>88.25</v>
      </c>
      <c r="R659" s="12">
        <f>IFERROR(VLOOKUP(L659,UNRATE!A:B,2,0),R658)</f>
        <v>4.9000000000000004</v>
      </c>
      <c r="S659" s="12">
        <f>IFERROR(VLOOKUP(L659,' All Em Total Nonfarm'!A:B,2,0),S658)</f>
        <v>134495</v>
      </c>
      <c r="T659" s="12">
        <f>IFERROR(VLOOKUP(L659,fredgraph!A:B,2,0),T658)</f>
        <v>3.6469299999999998</v>
      </c>
      <c r="U659" s="12">
        <f>IFERROR(VLOOKUP(L659,FEDFUNDS!A:B,2,0),U658)</f>
        <v>3.5</v>
      </c>
      <c r="V659" s="12"/>
      <c r="W659" s="12"/>
      <c r="X659" s="12"/>
    </row>
    <row r="660" spans="1:24" x14ac:dyDescent="0.25">
      <c r="A660" s="1" t="str">
        <f>TEXT(L660,"MM/DD/YYYY")</f>
        <v>09/05/2005</v>
      </c>
      <c r="B660" s="9">
        <v>122.66000366210901</v>
      </c>
      <c r="C660" s="9">
        <v>124.73999786376901</v>
      </c>
      <c r="D660" s="9">
        <v>122.650001525878</v>
      </c>
      <c r="E660" s="9">
        <v>88.630477905273395</v>
      </c>
      <c r="F660" s="10">
        <v>181163600</v>
      </c>
      <c r="G660">
        <f>MONTH(L660)</f>
        <v>9</v>
      </c>
      <c r="H660">
        <f>DAY(L660)</f>
        <v>5</v>
      </c>
      <c r="I660">
        <f>YEAR(L660)</f>
        <v>2005</v>
      </c>
      <c r="J660" t="str">
        <f>VLOOKUP(L660,Convert!D:G,4,0)</f>
        <v>2005Q3</v>
      </c>
      <c r="K660">
        <f>VLOOKUP(J660,GDP_Change!$E$9:$F$311,2,0)</f>
        <v>7</v>
      </c>
      <c r="L660" s="1">
        <v>38600</v>
      </c>
      <c r="M660" s="9">
        <v>124.59999847412099</v>
      </c>
      <c r="N660" s="11">
        <f>VLOOKUP(J660,GDP!$E$9:$H$312,4,0)</f>
        <v>1.7016567745130606E-2</v>
      </c>
      <c r="O660">
        <f>VLOOKUP(J660,GDP!$E$9:$F$312,2,0)</f>
        <v>13142.6</v>
      </c>
      <c r="P660" s="12">
        <f>IFERROR(VLOOKUP(L660,'yield-curve-rates-1990-2021'!A:B,2,0),P659)</f>
        <v>3.42</v>
      </c>
      <c r="Q660" s="12">
        <f>IFERROR(IF(VLOOKUP(L660,'DX-Y.NYB'!A:E,5,0)="null",Q659,VLOOKUP(L660,'DX-Y.NYB'!A:E,5,0)),Q659)</f>
        <v>88.25</v>
      </c>
      <c r="R660" s="12">
        <f>IFERROR(VLOOKUP(L660,UNRATE!A:B,2,0),R659)</f>
        <v>4.9000000000000004</v>
      </c>
      <c r="S660" s="12">
        <f>IFERROR(VLOOKUP(L660,' All Em Total Nonfarm'!A:B,2,0),S659)</f>
        <v>134495</v>
      </c>
      <c r="T660" s="12">
        <f>IFERROR(VLOOKUP(L660,fredgraph!A:B,2,0),T659)</f>
        <v>3.6469299999999998</v>
      </c>
      <c r="U660" s="12">
        <f>IFERROR(VLOOKUP(L660,FEDFUNDS!A:B,2,0),U659)</f>
        <v>3.5</v>
      </c>
      <c r="V660" s="12"/>
      <c r="W660" s="12"/>
      <c r="X660" s="12"/>
    </row>
    <row r="661" spans="1:24" x14ac:dyDescent="0.25">
      <c r="A661" s="1" t="str">
        <f>TEXT(L661,"MM/DD/YYYY")</f>
        <v>09/12/2005</v>
      </c>
      <c r="B661" s="9">
        <v>124.449996948242</v>
      </c>
      <c r="C661" s="9">
        <v>124.669998168945</v>
      </c>
      <c r="D661" s="9">
        <v>122.870002746582</v>
      </c>
      <c r="E661" s="9">
        <v>87.848007202148395</v>
      </c>
      <c r="F661" s="10">
        <v>297720700</v>
      </c>
      <c r="G661">
        <f>MONTH(L661)</f>
        <v>9</v>
      </c>
      <c r="H661">
        <f>DAY(L661)</f>
        <v>12</v>
      </c>
      <c r="I661">
        <f>YEAR(L661)</f>
        <v>2005</v>
      </c>
      <c r="J661" t="str">
        <f>VLOOKUP(L661,Convert!D:G,4,0)</f>
        <v>2005Q3</v>
      </c>
      <c r="K661">
        <f>VLOOKUP(J661,GDP_Change!$E$9:$F$311,2,0)</f>
        <v>7</v>
      </c>
      <c r="L661" s="1">
        <v>38607</v>
      </c>
      <c r="M661" s="9">
        <v>123.5</v>
      </c>
      <c r="N661" s="11">
        <f>VLOOKUP(J661,GDP!$E$9:$H$312,4,0)</f>
        <v>1.7016567745130606E-2</v>
      </c>
      <c r="O661">
        <f>VLOOKUP(J661,GDP!$E$9:$F$312,2,0)</f>
        <v>13142.6</v>
      </c>
      <c r="P661" s="12">
        <f>IFERROR(VLOOKUP(L661,'yield-curve-rates-1990-2021'!A:B,2,0),P660)</f>
        <v>3.33</v>
      </c>
      <c r="Q661" s="12">
        <f>IFERROR(IF(VLOOKUP(L661,'DX-Y.NYB'!A:E,5,0)="null",Q660,VLOOKUP(L661,'DX-Y.NYB'!A:E,5,0)),Q660)</f>
        <v>87.709998999999996</v>
      </c>
      <c r="R661" s="12">
        <f>IFERROR(VLOOKUP(L661,UNRATE!A:B,2,0),R660)</f>
        <v>4.9000000000000004</v>
      </c>
      <c r="S661" s="12">
        <f>IFERROR(VLOOKUP(L661,' All Em Total Nonfarm'!A:B,2,0),S660)</f>
        <v>134495</v>
      </c>
      <c r="T661" s="12">
        <f>IFERROR(VLOOKUP(L661,fredgraph!A:B,2,0),T660)</f>
        <v>3.6469299999999998</v>
      </c>
      <c r="U661" s="12">
        <f>IFERROR(VLOOKUP(L661,FEDFUNDS!A:B,2,0),U660)</f>
        <v>3.5</v>
      </c>
      <c r="V661" s="12"/>
      <c r="W661" s="12"/>
      <c r="X661" s="12"/>
    </row>
    <row r="662" spans="1:24" x14ac:dyDescent="0.25">
      <c r="A662" s="1" t="str">
        <f>TEXT(L662,"MM/DD/YYYY")</f>
        <v>09/19/2005</v>
      </c>
      <c r="B662" s="9">
        <v>123.470001220703</v>
      </c>
      <c r="C662" s="9">
        <v>123.61000061035099</v>
      </c>
      <c r="D662" s="9">
        <v>120.44000244140599</v>
      </c>
      <c r="E662" s="9">
        <v>86.750381469726506</v>
      </c>
      <c r="F662" s="10">
        <v>376270000</v>
      </c>
      <c r="G662">
        <f>MONTH(L662)</f>
        <v>9</v>
      </c>
      <c r="H662">
        <f>DAY(L662)</f>
        <v>19</v>
      </c>
      <c r="I662">
        <f>YEAR(L662)</f>
        <v>2005</v>
      </c>
      <c r="J662" t="str">
        <f>VLOOKUP(L662,Convert!D:G,4,0)</f>
        <v>2005Q3</v>
      </c>
      <c r="K662">
        <f>VLOOKUP(J662,GDP_Change!$E$9:$F$311,2,0)</f>
        <v>7</v>
      </c>
      <c r="L662" s="1">
        <v>38614</v>
      </c>
      <c r="M662" s="9">
        <v>121.44000244140599</v>
      </c>
      <c r="N662" s="11">
        <f>VLOOKUP(J662,GDP!$E$9:$H$312,4,0)</f>
        <v>1.7016567745130606E-2</v>
      </c>
      <c r="O662">
        <f>VLOOKUP(J662,GDP!$E$9:$F$312,2,0)</f>
        <v>13142.6</v>
      </c>
      <c r="P662" s="12">
        <f>IFERROR(VLOOKUP(L662,'yield-curve-rates-1990-2021'!A:B,2,0),P661)</f>
        <v>3.23</v>
      </c>
      <c r="Q662" s="12">
        <f>IFERROR(IF(VLOOKUP(L662,'DX-Y.NYB'!A:E,5,0)="null",Q661,VLOOKUP(L662,'DX-Y.NYB'!A:E,5,0)),Q661)</f>
        <v>88.440002000000007</v>
      </c>
      <c r="R662" s="12">
        <f>IFERROR(VLOOKUP(L662,UNRATE!A:B,2,0),R661)</f>
        <v>4.9000000000000004</v>
      </c>
      <c r="S662" s="12">
        <f>IFERROR(VLOOKUP(L662,' All Em Total Nonfarm'!A:B,2,0),S661)</f>
        <v>134495</v>
      </c>
      <c r="T662" s="12">
        <f>IFERROR(VLOOKUP(L662,fredgraph!A:B,2,0),T661)</f>
        <v>3.6469299999999998</v>
      </c>
      <c r="U662" s="12">
        <f>IFERROR(VLOOKUP(L662,FEDFUNDS!A:B,2,0),U661)</f>
        <v>3.5</v>
      </c>
      <c r="V662" s="12"/>
      <c r="W662" s="12"/>
      <c r="X662" s="12"/>
    </row>
    <row r="663" spans="1:24" x14ac:dyDescent="0.25">
      <c r="A663" s="1" t="str">
        <f>TEXT(L663,"MM/DD/YYYY")</f>
        <v>09/26/2005</v>
      </c>
      <c r="B663" s="9">
        <v>122.01999664306599</v>
      </c>
      <c r="C663" s="9">
        <v>123.040000915527</v>
      </c>
      <c r="D663" s="9">
        <v>121.01999664306599</v>
      </c>
      <c r="E663" s="9">
        <v>87.893348693847599</v>
      </c>
      <c r="F663" s="10">
        <v>309618600</v>
      </c>
      <c r="G663">
        <f>MONTH(L663)</f>
        <v>9</v>
      </c>
      <c r="H663">
        <f>DAY(L663)</f>
        <v>26</v>
      </c>
      <c r="I663">
        <f>YEAR(L663)</f>
        <v>2005</v>
      </c>
      <c r="J663" t="str">
        <f>VLOOKUP(L663,Convert!D:G,4,0)</f>
        <v>2005Q3</v>
      </c>
      <c r="K663">
        <f>VLOOKUP(J663,GDP_Change!$E$9:$F$311,2,0)</f>
        <v>7</v>
      </c>
      <c r="L663" s="1">
        <v>38621</v>
      </c>
      <c r="M663" s="9">
        <v>123.040000915527</v>
      </c>
      <c r="N663" s="11">
        <f>VLOOKUP(J663,GDP!$E$9:$H$312,4,0)</f>
        <v>1.7016567745130606E-2</v>
      </c>
      <c r="O663">
        <f>VLOOKUP(J663,GDP!$E$9:$F$312,2,0)</f>
        <v>13142.6</v>
      </c>
      <c r="P663" s="12">
        <f>IFERROR(VLOOKUP(L663,'yield-curve-rates-1990-2021'!A:B,2,0),P662)</f>
        <v>3.19</v>
      </c>
      <c r="Q663" s="12">
        <f>IFERROR(IF(VLOOKUP(L663,'DX-Y.NYB'!A:E,5,0)="null",Q662,VLOOKUP(L663,'DX-Y.NYB'!A:E,5,0)),Q662)</f>
        <v>89.110000999999997</v>
      </c>
      <c r="R663" s="12">
        <f>IFERROR(VLOOKUP(L663,UNRATE!A:B,2,0),R662)</f>
        <v>4.9000000000000004</v>
      </c>
      <c r="S663" s="12">
        <f>IFERROR(VLOOKUP(L663,' All Em Total Nonfarm'!A:B,2,0),S662)</f>
        <v>134495</v>
      </c>
      <c r="T663" s="12">
        <f>IFERROR(VLOOKUP(L663,fredgraph!A:B,2,0),T662)</f>
        <v>3.6469299999999998</v>
      </c>
      <c r="U663" s="12">
        <f>IFERROR(VLOOKUP(L663,FEDFUNDS!A:B,2,0),U662)</f>
        <v>3.5</v>
      </c>
      <c r="V663" s="12"/>
      <c r="W663" s="12"/>
      <c r="X663" s="12"/>
    </row>
    <row r="664" spans="1:24" x14ac:dyDescent="0.25">
      <c r="A664" s="1" t="str">
        <f>TEXT(L664,"MM/DD/YYYY")</f>
        <v>10/03/2005</v>
      </c>
      <c r="B664" s="9">
        <v>122.959999084472</v>
      </c>
      <c r="C664" s="9">
        <v>123.33999633789</v>
      </c>
      <c r="D664" s="9">
        <v>118.169998168945</v>
      </c>
      <c r="E664" s="9">
        <v>85.443145751953097</v>
      </c>
      <c r="F664" s="10">
        <v>434426400</v>
      </c>
      <c r="G664">
        <f>MONTH(L664)</f>
        <v>10</v>
      </c>
      <c r="H664">
        <f>DAY(L664)</f>
        <v>3</v>
      </c>
      <c r="I664">
        <f>YEAR(L664)</f>
        <v>2005</v>
      </c>
      <c r="J664" t="str">
        <f>VLOOKUP(L664,Convert!D:G,4,0)</f>
        <v>2005Q4</v>
      </c>
      <c r="K664">
        <f>VLOOKUP(J664,GDP_Change!$E$9:$F$311,2,0)</f>
        <v>5.6</v>
      </c>
      <c r="L664" s="1">
        <v>38628</v>
      </c>
      <c r="M664" s="9">
        <v>119.61000061035099</v>
      </c>
      <c r="N664" s="11">
        <f>VLOOKUP(J664,GDP!$E$9:$H$312,4,0)</f>
        <v>1.3817661649901947E-2</v>
      </c>
      <c r="O664">
        <f>VLOOKUP(J664,GDP!$E$9:$F$312,2,0)</f>
        <v>13324.2</v>
      </c>
      <c r="P664" s="12">
        <f>IFERROR(VLOOKUP(L664,'yield-curve-rates-1990-2021'!A:B,2,0),P663)</f>
        <v>3.22</v>
      </c>
      <c r="Q664" s="12">
        <f>IFERROR(IF(VLOOKUP(L664,'DX-Y.NYB'!A:E,5,0)="null",Q663,VLOOKUP(L664,'DX-Y.NYB'!A:E,5,0)),Q663)</f>
        <v>90.129997000000003</v>
      </c>
      <c r="R664" s="12">
        <f>IFERROR(VLOOKUP(L664,UNRATE!A:B,2,0),R663)</f>
        <v>4.9000000000000004</v>
      </c>
      <c r="S664" s="12">
        <f>IFERROR(VLOOKUP(L664,' All Em Total Nonfarm'!A:B,2,0),S663)</f>
        <v>134495</v>
      </c>
      <c r="T664" s="12">
        <f>IFERROR(VLOOKUP(L664,fredgraph!A:B,2,0),T663)</f>
        <v>3.6469299999999998</v>
      </c>
      <c r="U664" s="12">
        <f>IFERROR(VLOOKUP(L664,FEDFUNDS!A:B,2,0),U663)</f>
        <v>3.5</v>
      </c>
      <c r="V664" s="12"/>
      <c r="W664" s="12"/>
      <c r="X664" s="12"/>
    </row>
    <row r="665" spans="1:24" x14ac:dyDescent="0.25">
      <c r="A665" s="1" t="str">
        <f>TEXT(L665,"MM/DD/YYYY")</f>
        <v>10/10/2005</v>
      </c>
      <c r="B665" s="9">
        <v>119.680000305175</v>
      </c>
      <c r="C665" s="9">
        <v>119.709999084472</v>
      </c>
      <c r="D665" s="9">
        <v>116.879997253417</v>
      </c>
      <c r="E665" s="9">
        <v>84.771644592285099</v>
      </c>
      <c r="F665" s="10">
        <v>416521100</v>
      </c>
      <c r="G665">
        <f>MONTH(L665)</f>
        <v>10</v>
      </c>
      <c r="H665">
        <f>DAY(L665)</f>
        <v>10</v>
      </c>
      <c r="I665">
        <f>YEAR(L665)</f>
        <v>2005</v>
      </c>
      <c r="J665" t="str">
        <f>VLOOKUP(L665,Convert!D:G,4,0)</f>
        <v>2005Q4</v>
      </c>
      <c r="K665">
        <f>VLOOKUP(J665,GDP_Change!$E$9:$F$311,2,0)</f>
        <v>5.6</v>
      </c>
      <c r="L665" s="1">
        <v>38635</v>
      </c>
      <c r="M665" s="9">
        <v>118.669998168945</v>
      </c>
      <c r="N665" s="11">
        <f>VLOOKUP(J665,GDP!$E$9:$H$312,4,0)</f>
        <v>1.3817661649901947E-2</v>
      </c>
      <c r="O665">
        <f>VLOOKUP(J665,GDP!$E$9:$F$312,2,0)</f>
        <v>13324.2</v>
      </c>
      <c r="P665" s="12">
        <f>IFERROR(VLOOKUP(L665,'yield-curve-rates-1990-2021'!A:B,2,0),P664)</f>
        <v>3.22</v>
      </c>
      <c r="Q665" s="12">
        <f>IFERROR(IF(VLOOKUP(L665,'DX-Y.NYB'!A:E,5,0)="null",Q664,VLOOKUP(L665,'DX-Y.NYB'!A:E,5,0)),Q664)</f>
        <v>89.459998999999996</v>
      </c>
      <c r="R665" s="12">
        <f>IFERROR(VLOOKUP(L665,UNRATE!A:B,2,0),R664)</f>
        <v>4.9000000000000004</v>
      </c>
      <c r="S665" s="12">
        <f>IFERROR(VLOOKUP(L665,' All Em Total Nonfarm'!A:B,2,0),S664)</f>
        <v>134495</v>
      </c>
      <c r="T665" s="12">
        <f>IFERROR(VLOOKUP(L665,fredgraph!A:B,2,0),T664)</f>
        <v>3.6469299999999998</v>
      </c>
      <c r="U665" s="12">
        <f>IFERROR(VLOOKUP(L665,FEDFUNDS!A:B,2,0),U664)</f>
        <v>3.5</v>
      </c>
      <c r="V665" s="12"/>
      <c r="W665" s="12"/>
      <c r="X665" s="12"/>
    </row>
    <row r="666" spans="1:24" x14ac:dyDescent="0.25">
      <c r="A666" s="1" t="str">
        <f>TEXT(L666,"MM/DD/YYYY")</f>
        <v>10/17/2005</v>
      </c>
      <c r="B666" s="9">
        <v>118.800003051757</v>
      </c>
      <c r="C666" s="9">
        <v>119.809997558593</v>
      </c>
      <c r="D666" s="9">
        <v>117.120002746582</v>
      </c>
      <c r="E666" s="9">
        <v>84.385856628417898</v>
      </c>
      <c r="F666" s="10">
        <v>488216200</v>
      </c>
      <c r="G666">
        <f>MONTH(L666)</f>
        <v>10</v>
      </c>
      <c r="H666">
        <f>DAY(L666)</f>
        <v>17</v>
      </c>
      <c r="I666">
        <f>YEAR(L666)</f>
        <v>2005</v>
      </c>
      <c r="J666" t="str">
        <f>VLOOKUP(L666,Convert!D:G,4,0)</f>
        <v>2005Q4</v>
      </c>
      <c r="K666">
        <f>VLOOKUP(J666,GDP_Change!$E$9:$F$311,2,0)</f>
        <v>5.6</v>
      </c>
      <c r="L666" s="1">
        <v>38642</v>
      </c>
      <c r="M666" s="9">
        <v>118.129997253417</v>
      </c>
      <c r="N666" s="11">
        <f>VLOOKUP(J666,GDP!$E$9:$H$312,4,0)</f>
        <v>1.3817661649901947E-2</v>
      </c>
      <c r="O666">
        <f>VLOOKUP(J666,GDP!$E$9:$F$312,2,0)</f>
        <v>13324.2</v>
      </c>
      <c r="P666" s="12">
        <f>IFERROR(VLOOKUP(L666,'yield-curve-rates-1990-2021'!A:B,2,0),P665)</f>
        <v>3.53</v>
      </c>
      <c r="Q666" s="12">
        <f>IFERROR(IF(VLOOKUP(L666,'DX-Y.NYB'!A:E,5,0)="null",Q665,VLOOKUP(L666,'DX-Y.NYB'!A:E,5,0)),Q665)</f>
        <v>89.800003000000004</v>
      </c>
      <c r="R666" s="12">
        <f>IFERROR(VLOOKUP(L666,UNRATE!A:B,2,0),R665)</f>
        <v>4.9000000000000004</v>
      </c>
      <c r="S666" s="12">
        <f>IFERROR(VLOOKUP(L666,' All Em Total Nonfarm'!A:B,2,0),S665)</f>
        <v>134495</v>
      </c>
      <c r="T666" s="12">
        <f>IFERROR(VLOOKUP(L666,fredgraph!A:B,2,0),T665)</f>
        <v>3.6469299999999998</v>
      </c>
      <c r="U666" s="12">
        <f>IFERROR(VLOOKUP(L666,FEDFUNDS!A:B,2,0),U665)</f>
        <v>3.5</v>
      </c>
      <c r="V666" s="12"/>
      <c r="W666" s="12"/>
      <c r="X666" s="12"/>
    </row>
    <row r="667" spans="1:24" x14ac:dyDescent="0.25">
      <c r="A667" s="1" t="str">
        <f>TEXT(L667,"MM/DD/YYYY")</f>
        <v>10/24/2005</v>
      </c>
      <c r="B667" s="9">
        <v>118.44000244140599</v>
      </c>
      <c r="C667" s="9">
        <v>120.540000915527</v>
      </c>
      <c r="D667" s="9">
        <v>117.930000305175</v>
      </c>
      <c r="E667" s="9">
        <v>85.578857421875</v>
      </c>
      <c r="F667" s="10">
        <v>367703800</v>
      </c>
      <c r="G667">
        <f>MONTH(L667)</f>
        <v>10</v>
      </c>
      <c r="H667">
        <f>DAY(L667)</f>
        <v>24</v>
      </c>
      <c r="I667">
        <f>YEAR(L667)</f>
        <v>2005</v>
      </c>
      <c r="J667" t="str">
        <f>VLOOKUP(L667,Convert!D:G,4,0)</f>
        <v>2005Q4</v>
      </c>
      <c r="K667">
        <f>VLOOKUP(J667,GDP_Change!$E$9:$F$311,2,0)</f>
        <v>5.6</v>
      </c>
      <c r="L667" s="1">
        <v>38649</v>
      </c>
      <c r="M667" s="9">
        <v>119.800003051757</v>
      </c>
      <c r="N667" s="11">
        <f>VLOOKUP(J667,GDP!$E$9:$H$312,4,0)</f>
        <v>1.3817661649901947E-2</v>
      </c>
      <c r="O667">
        <f>VLOOKUP(J667,GDP!$E$9:$F$312,2,0)</f>
        <v>13324.2</v>
      </c>
      <c r="P667" s="12">
        <f>IFERROR(VLOOKUP(L667,'yield-curve-rates-1990-2021'!A:B,2,0),P666)</f>
        <v>3.51</v>
      </c>
      <c r="Q667" s="12">
        <f>IFERROR(IF(VLOOKUP(L667,'DX-Y.NYB'!A:E,5,0)="null",Q666,VLOOKUP(L667,'DX-Y.NYB'!A:E,5,0)),Q666)</f>
        <v>90.110000999999997</v>
      </c>
      <c r="R667" s="12">
        <f>IFERROR(VLOOKUP(L667,UNRATE!A:B,2,0),R666)</f>
        <v>4.9000000000000004</v>
      </c>
      <c r="S667" s="12">
        <f>IFERROR(VLOOKUP(L667,' All Em Total Nonfarm'!A:B,2,0),S666)</f>
        <v>134495</v>
      </c>
      <c r="T667" s="12">
        <f>IFERROR(VLOOKUP(L667,fredgraph!A:B,2,0),T666)</f>
        <v>3.6469299999999998</v>
      </c>
      <c r="U667" s="12">
        <f>IFERROR(VLOOKUP(L667,FEDFUNDS!A:B,2,0),U666)</f>
        <v>3.5</v>
      </c>
      <c r="V667" s="12"/>
      <c r="W667" s="12"/>
      <c r="X667" s="12"/>
    </row>
    <row r="668" spans="1:24" x14ac:dyDescent="0.25">
      <c r="A668" s="1" t="str">
        <f>TEXT(L668,"MM/DD/YYYY")</f>
        <v>10/31/2005</v>
      </c>
      <c r="B668" s="9">
        <v>120.290000915527</v>
      </c>
      <c r="C668" s="9">
        <v>122.66000366210901</v>
      </c>
      <c r="D668" s="9">
        <v>120.129997253417</v>
      </c>
      <c r="E668" s="9">
        <v>87.229011535644503</v>
      </c>
      <c r="F668" s="10">
        <v>362129900</v>
      </c>
      <c r="G668">
        <f>MONTH(L668)</f>
        <v>10</v>
      </c>
      <c r="H668">
        <f>DAY(L668)</f>
        <v>31</v>
      </c>
      <c r="I668">
        <f>YEAR(L668)</f>
        <v>2005</v>
      </c>
      <c r="J668" t="str">
        <f>VLOOKUP(L668,Convert!D:G,4,0)</f>
        <v>2005Q4</v>
      </c>
      <c r="K668">
        <f>VLOOKUP(J668,GDP_Change!$E$9:$F$311,2,0)</f>
        <v>5.6</v>
      </c>
      <c r="L668" s="1">
        <v>38656</v>
      </c>
      <c r="M668" s="9">
        <v>122.11000061035099</v>
      </c>
      <c r="N668" s="11">
        <f>VLOOKUP(J668,GDP!$E$9:$H$312,4,0)</f>
        <v>1.3817661649901947E-2</v>
      </c>
      <c r="O668">
        <f>VLOOKUP(J668,GDP!$E$9:$F$312,2,0)</f>
        <v>13324.2</v>
      </c>
      <c r="P668" s="12">
        <f>IFERROR(VLOOKUP(L668,'yield-curve-rates-1990-2021'!A:B,2,0),P667)</f>
        <v>3.77</v>
      </c>
      <c r="Q668" s="12">
        <f>IFERROR(IF(VLOOKUP(L668,'DX-Y.NYB'!A:E,5,0)="null",Q667,VLOOKUP(L668,'DX-Y.NYB'!A:E,5,0)),Q667)</f>
        <v>90.07</v>
      </c>
      <c r="R668" s="12">
        <f>IFERROR(VLOOKUP(L668,UNRATE!A:B,2,0),R667)</f>
        <v>4.9000000000000004</v>
      </c>
      <c r="S668" s="12">
        <f>IFERROR(VLOOKUP(L668,' All Em Total Nonfarm'!A:B,2,0),S667)</f>
        <v>134495</v>
      </c>
      <c r="T668" s="12">
        <f>IFERROR(VLOOKUP(L668,fredgraph!A:B,2,0),T667)</f>
        <v>3.6469299999999998</v>
      </c>
      <c r="U668" s="12">
        <f>IFERROR(VLOOKUP(L668,FEDFUNDS!A:B,2,0),U667)</f>
        <v>3.5</v>
      </c>
      <c r="V668" s="12"/>
      <c r="W668" s="12"/>
      <c r="X668" s="12"/>
    </row>
    <row r="669" spans="1:24" x14ac:dyDescent="0.25">
      <c r="A669" s="1" t="str">
        <f>TEXT(L669,"MM/DD/YYYY")</f>
        <v>11/07/2005</v>
      </c>
      <c r="B669" s="9">
        <v>122.370002746582</v>
      </c>
      <c r="C669" s="9">
        <v>123.83999633789</v>
      </c>
      <c r="D669" s="9">
        <v>121.75</v>
      </c>
      <c r="E669" s="9">
        <v>88.407699584960895</v>
      </c>
      <c r="F669" s="10">
        <v>260500100</v>
      </c>
      <c r="G669">
        <f>MONTH(L669)</f>
        <v>11</v>
      </c>
      <c r="H669">
        <f>DAY(L669)</f>
        <v>7</v>
      </c>
      <c r="I669">
        <f>YEAR(L669)</f>
        <v>2005</v>
      </c>
      <c r="J669" t="str">
        <f>VLOOKUP(L669,Convert!D:G,4,0)</f>
        <v>2005Q4</v>
      </c>
      <c r="K669">
        <f>VLOOKUP(J669,GDP_Change!$E$9:$F$311,2,0)</f>
        <v>5.6</v>
      </c>
      <c r="L669" s="1">
        <v>38663</v>
      </c>
      <c r="M669" s="9">
        <v>123.76000213623</v>
      </c>
      <c r="N669" s="11">
        <f>VLOOKUP(J669,GDP!$E$9:$H$312,4,0)</f>
        <v>1.3817661649901947E-2</v>
      </c>
      <c r="O669">
        <f>VLOOKUP(J669,GDP!$E$9:$F$312,2,0)</f>
        <v>13324.2</v>
      </c>
      <c r="P669" s="12">
        <f>IFERROR(VLOOKUP(L669,'yield-curve-rates-1990-2021'!A:B,2,0),P668)</f>
        <v>3.81</v>
      </c>
      <c r="Q669" s="12">
        <f>IFERROR(IF(VLOOKUP(L669,'DX-Y.NYB'!A:E,5,0)="null",Q668,VLOOKUP(L669,'DX-Y.NYB'!A:E,5,0)),Q668)</f>
        <v>91.290001000000004</v>
      </c>
      <c r="R669" s="12">
        <f>IFERROR(VLOOKUP(L669,UNRATE!A:B,2,0),R668)</f>
        <v>4.9000000000000004</v>
      </c>
      <c r="S669" s="12">
        <f>IFERROR(VLOOKUP(L669,' All Em Total Nonfarm'!A:B,2,0),S668)</f>
        <v>134495</v>
      </c>
      <c r="T669" s="12">
        <f>IFERROR(VLOOKUP(L669,fredgraph!A:B,2,0),T668)</f>
        <v>3.6469299999999998</v>
      </c>
      <c r="U669" s="12">
        <f>IFERROR(VLOOKUP(L669,FEDFUNDS!A:B,2,0),U668)</f>
        <v>3.5</v>
      </c>
      <c r="V669" s="12"/>
      <c r="W669" s="12"/>
      <c r="X669" s="12"/>
    </row>
    <row r="670" spans="1:24" x14ac:dyDescent="0.25">
      <c r="A670" s="1" t="str">
        <f>TEXT(L670,"MM/DD/YYYY")</f>
        <v>11/14/2005</v>
      </c>
      <c r="B670" s="9">
        <v>123.790000915527</v>
      </c>
      <c r="C670" s="9">
        <v>125.27999877929599</v>
      </c>
      <c r="D670" s="9">
        <v>122.86000061035099</v>
      </c>
      <c r="E670" s="9">
        <v>89.386314392089801</v>
      </c>
      <c r="F670" s="10">
        <v>293972400</v>
      </c>
      <c r="G670">
        <f>MONTH(L670)</f>
        <v>11</v>
      </c>
      <c r="H670">
        <f>DAY(L670)</f>
        <v>14</v>
      </c>
      <c r="I670">
        <f>YEAR(L670)</f>
        <v>2005</v>
      </c>
      <c r="J670" t="str">
        <f>VLOOKUP(L670,Convert!D:G,4,0)</f>
        <v>2005Q4</v>
      </c>
      <c r="K670">
        <f>VLOOKUP(J670,GDP_Change!$E$9:$F$311,2,0)</f>
        <v>5.6</v>
      </c>
      <c r="L670" s="1">
        <v>38670</v>
      </c>
      <c r="M670" s="9">
        <v>125.129997253417</v>
      </c>
      <c r="N670" s="11">
        <f>VLOOKUP(J670,GDP!$E$9:$H$312,4,0)</f>
        <v>1.3817661649901947E-2</v>
      </c>
      <c r="O670">
        <f>VLOOKUP(J670,GDP!$E$9:$F$312,2,0)</f>
        <v>13324.2</v>
      </c>
      <c r="P670" s="12">
        <f>IFERROR(VLOOKUP(L670,'yield-curve-rates-1990-2021'!A:B,2,0),P669)</f>
        <v>3.93</v>
      </c>
      <c r="Q670" s="12">
        <f>IFERROR(IF(VLOOKUP(L670,'DX-Y.NYB'!A:E,5,0)="null",Q669,VLOOKUP(L670,'DX-Y.NYB'!A:E,5,0)),Q669)</f>
        <v>92.129997000000003</v>
      </c>
      <c r="R670" s="12">
        <f>IFERROR(VLOOKUP(L670,UNRATE!A:B,2,0),R669)</f>
        <v>4.9000000000000004</v>
      </c>
      <c r="S670" s="12">
        <f>IFERROR(VLOOKUP(L670,' All Em Total Nonfarm'!A:B,2,0),S669)</f>
        <v>134495</v>
      </c>
      <c r="T670" s="12">
        <f>IFERROR(VLOOKUP(L670,fredgraph!A:B,2,0),T669)</f>
        <v>3.6469299999999998</v>
      </c>
      <c r="U670" s="12">
        <f>IFERROR(VLOOKUP(L670,FEDFUNDS!A:B,2,0),U669)</f>
        <v>3.5</v>
      </c>
      <c r="V670" s="12"/>
      <c r="W670" s="12"/>
      <c r="X670" s="12"/>
    </row>
    <row r="671" spans="1:24" x14ac:dyDescent="0.25">
      <c r="A671" s="1" t="str">
        <f>TEXT(L671,"MM/DD/YYYY")</f>
        <v>11/21/2005</v>
      </c>
      <c r="B671" s="9">
        <v>125.150001525878</v>
      </c>
      <c r="C671" s="9">
        <v>127.41000366210901</v>
      </c>
      <c r="D671" s="9">
        <v>124.980003356933</v>
      </c>
      <c r="E671" s="9">
        <v>90.815010070800696</v>
      </c>
      <c r="F671" s="10">
        <v>182584700</v>
      </c>
      <c r="G671">
        <f>MONTH(L671)</f>
        <v>11</v>
      </c>
      <c r="H671">
        <f>DAY(L671)</f>
        <v>21</v>
      </c>
      <c r="I671">
        <f>YEAR(L671)</f>
        <v>2005</v>
      </c>
      <c r="J671" t="str">
        <f>VLOOKUP(L671,Convert!D:G,4,0)</f>
        <v>2005Q4</v>
      </c>
      <c r="K671">
        <f>VLOOKUP(J671,GDP_Change!$E$9:$F$311,2,0)</f>
        <v>5.6</v>
      </c>
      <c r="L671" s="1">
        <v>38677</v>
      </c>
      <c r="M671" s="9">
        <v>127.129997253417</v>
      </c>
      <c r="N671" s="11">
        <f>VLOOKUP(J671,GDP!$E$9:$H$312,4,0)</f>
        <v>1.3817661649901947E-2</v>
      </c>
      <c r="O671">
        <f>VLOOKUP(J671,GDP!$E$9:$F$312,2,0)</f>
        <v>13324.2</v>
      </c>
      <c r="P671" s="12">
        <f>IFERROR(VLOOKUP(L671,'yield-curve-rates-1990-2021'!A:B,2,0),P670)</f>
        <v>3.93</v>
      </c>
      <c r="Q671" s="12">
        <f>IFERROR(IF(VLOOKUP(L671,'DX-Y.NYB'!A:E,5,0)="null",Q670,VLOOKUP(L671,'DX-Y.NYB'!A:E,5,0)),Q670)</f>
        <v>92.029999000000004</v>
      </c>
      <c r="R671" s="12">
        <f>IFERROR(VLOOKUP(L671,UNRATE!A:B,2,0),R670)</f>
        <v>4.9000000000000004</v>
      </c>
      <c r="S671" s="12">
        <f>IFERROR(VLOOKUP(L671,' All Em Total Nonfarm'!A:B,2,0),S670)</f>
        <v>134495</v>
      </c>
      <c r="T671" s="12">
        <f>IFERROR(VLOOKUP(L671,fredgraph!A:B,2,0),T670)</f>
        <v>3.6469299999999998</v>
      </c>
      <c r="U671" s="12">
        <f>IFERROR(VLOOKUP(L671,FEDFUNDS!A:B,2,0),U670)</f>
        <v>3.5</v>
      </c>
      <c r="V671" s="12"/>
      <c r="W671" s="12"/>
      <c r="X671" s="12"/>
    </row>
    <row r="672" spans="1:24" x14ac:dyDescent="0.25">
      <c r="A672" s="1" t="str">
        <f>TEXT(L672,"MM/DD/YYYY")</f>
        <v>11/28/2005</v>
      </c>
      <c r="B672" s="9">
        <v>127.25</v>
      </c>
      <c r="C672" s="9">
        <v>127.26999664306599</v>
      </c>
      <c r="D672" s="9">
        <v>125.290000915527</v>
      </c>
      <c r="E672" s="9">
        <v>90.614990234375</v>
      </c>
      <c r="F672" s="10">
        <v>274412200</v>
      </c>
      <c r="G672">
        <f>MONTH(L672)</f>
        <v>11</v>
      </c>
      <c r="H672">
        <f>DAY(L672)</f>
        <v>28</v>
      </c>
      <c r="I672">
        <f>YEAR(L672)</f>
        <v>2005</v>
      </c>
      <c r="J672" t="str">
        <f>VLOOKUP(L672,Convert!D:G,4,0)</f>
        <v>2005Q4</v>
      </c>
      <c r="K672">
        <f>VLOOKUP(J672,GDP_Change!$E$9:$F$311,2,0)</f>
        <v>5.6</v>
      </c>
      <c r="L672" s="1">
        <v>38684</v>
      </c>
      <c r="M672" s="9">
        <v>126.84999847412099</v>
      </c>
      <c r="N672" s="11">
        <f>VLOOKUP(J672,GDP!$E$9:$H$312,4,0)</f>
        <v>1.3817661649901947E-2</v>
      </c>
      <c r="O672">
        <f>VLOOKUP(J672,GDP!$E$9:$F$312,2,0)</f>
        <v>13324.2</v>
      </c>
      <c r="P672" s="12">
        <f>IFERROR(VLOOKUP(L672,'yield-curve-rates-1990-2021'!A:B,2,0),P671)</f>
        <v>3.94</v>
      </c>
      <c r="Q672" s="12">
        <f>IFERROR(IF(VLOOKUP(L672,'DX-Y.NYB'!A:E,5,0)="null",Q671,VLOOKUP(L672,'DX-Y.NYB'!A:E,5,0)),Q671)</f>
        <v>90.980002999999996</v>
      </c>
      <c r="R672" s="12">
        <f>IFERROR(VLOOKUP(L672,UNRATE!A:B,2,0),R671)</f>
        <v>4.9000000000000004</v>
      </c>
      <c r="S672" s="12">
        <f>IFERROR(VLOOKUP(L672,' All Em Total Nonfarm'!A:B,2,0),S671)</f>
        <v>134495</v>
      </c>
      <c r="T672" s="12">
        <f>IFERROR(VLOOKUP(L672,fredgraph!A:B,2,0),T671)</f>
        <v>3.6469299999999998</v>
      </c>
      <c r="U672" s="12">
        <f>IFERROR(VLOOKUP(L672,FEDFUNDS!A:B,2,0),U671)</f>
        <v>3.5</v>
      </c>
      <c r="V672" s="12"/>
      <c r="W672" s="12"/>
      <c r="X672" s="12"/>
    </row>
    <row r="673" spans="1:24" x14ac:dyDescent="0.25">
      <c r="A673" s="1" t="str">
        <f>TEXT(L673,"MM/DD/YYYY")</f>
        <v>12/05/2005</v>
      </c>
      <c r="B673" s="9">
        <v>126.699996948242</v>
      </c>
      <c r="C673" s="9">
        <v>127.73999786376901</v>
      </c>
      <c r="D673" s="9">
        <v>125.480003356933</v>
      </c>
      <c r="E673" s="9">
        <v>90.243560791015597</v>
      </c>
      <c r="F673" s="10">
        <v>297378200</v>
      </c>
      <c r="G673">
        <f>MONTH(L673)</f>
        <v>12</v>
      </c>
      <c r="H673">
        <f>DAY(L673)</f>
        <v>5</v>
      </c>
      <c r="I673">
        <f>YEAR(L673)</f>
        <v>2005</v>
      </c>
      <c r="J673" t="str">
        <f>VLOOKUP(L673,Convert!D:G,4,0)</f>
        <v>2005Q4</v>
      </c>
      <c r="K673">
        <f>VLOOKUP(J673,GDP_Change!$E$9:$F$311,2,0)</f>
        <v>5.6</v>
      </c>
      <c r="L673" s="1">
        <v>38691</v>
      </c>
      <c r="M673" s="9">
        <v>126.33000183105401</v>
      </c>
      <c r="N673" s="11">
        <f>VLOOKUP(J673,GDP!$E$9:$H$312,4,0)</f>
        <v>1.3817661649901947E-2</v>
      </c>
      <c r="O673">
        <f>VLOOKUP(J673,GDP!$E$9:$F$312,2,0)</f>
        <v>13324.2</v>
      </c>
      <c r="P673" s="12">
        <f>IFERROR(VLOOKUP(L673,'yield-curve-rates-1990-2021'!A:B,2,0),P672)</f>
        <v>4.01</v>
      </c>
      <c r="Q673" s="12">
        <f>IFERROR(IF(VLOOKUP(L673,'DX-Y.NYB'!A:E,5,0)="null",Q672,VLOOKUP(L673,'DX-Y.NYB'!A:E,5,0)),Q672)</f>
        <v>91.480002999999996</v>
      </c>
      <c r="R673" s="12">
        <f>IFERROR(VLOOKUP(L673,UNRATE!A:B,2,0),R672)</f>
        <v>4.9000000000000004</v>
      </c>
      <c r="S673" s="12">
        <f>IFERROR(VLOOKUP(L673,' All Em Total Nonfarm'!A:B,2,0),S672)</f>
        <v>134495</v>
      </c>
      <c r="T673" s="12">
        <f>IFERROR(VLOOKUP(L673,fredgraph!A:B,2,0),T672)</f>
        <v>3.6469299999999998</v>
      </c>
      <c r="U673" s="12">
        <f>IFERROR(VLOOKUP(L673,FEDFUNDS!A:B,2,0),U672)</f>
        <v>3.5</v>
      </c>
      <c r="V673" s="12"/>
      <c r="W673" s="12"/>
      <c r="X673" s="12"/>
    </row>
    <row r="674" spans="1:24" x14ac:dyDescent="0.25">
      <c r="A674" s="1" t="str">
        <f>TEXT(L674,"MM/DD/YYYY")</f>
        <v>12/12/2005</v>
      </c>
      <c r="B674" s="9">
        <v>126.709999084472</v>
      </c>
      <c r="C674" s="9">
        <v>128.08999633789</v>
      </c>
      <c r="D674" s="9">
        <v>125.959999084472</v>
      </c>
      <c r="E674" s="9">
        <v>90.264976501464801</v>
      </c>
      <c r="F674" s="10">
        <v>303534400</v>
      </c>
      <c r="G674">
        <f>MONTH(L674)</f>
        <v>12</v>
      </c>
      <c r="H674">
        <f>DAY(L674)</f>
        <v>12</v>
      </c>
      <c r="I674">
        <f>YEAR(L674)</f>
        <v>2005</v>
      </c>
      <c r="J674" t="str">
        <f>VLOOKUP(L674,Convert!D:G,4,0)</f>
        <v>2005Q4</v>
      </c>
      <c r="K674">
        <f>VLOOKUP(J674,GDP_Change!$E$9:$F$311,2,0)</f>
        <v>5.6</v>
      </c>
      <c r="L674" s="1">
        <v>38698</v>
      </c>
      <c r="M674" s="9">
        <v>126.36000061035099</v>
      </c>
      <c r="N674" s="11">
        <f>VLOOKUP(J674,GDP!$E$9:$H$312,4,0)</f>
        <v>1.3817661649901947E-2</v>
      </c>
      <c r="O674">
        <f>VLOOKUP(J674,GDP!$E$9:$F$312,2,0)</f>
        <v>13324.2</v>
      </c>
      <c r="P674" s="12">
        <f>IFERROR(VLOOKUP(L674,'yield-curve-rates-1990-2021'!A:B,2,0),P673)</f>
        <v>3.59</v>
      </c>
      <c r="Q674" s="12">
        <f>IFERROR(IF(VLOOKUP(L674,'DX-Y.NYB'!A:E,5,0)="null",Q673,VLOOKUP(L674,'DX-Y.NYB'!A:E,5,0)),Q673)</f>
        <v>90.349997999999999</v>
      </c>
      <c r="R674" s="12">
        <f>IFERROR(VLOOKUP(L674,UNRATE!A:B,2,0),R673)</f>
        <v>4.9000000000000004</v>
      </c>
      <c r="S674" s="12">
        <f>IFERROR(VLOOKUP(L674,' All Em Total Nonfarm'!A:B,2,0),S673)</f>
        <v>134495</v>
      </c>
      <c r="T674" s="12">
        <f>IFERROR(VLOOKUP(L674,fredgraph!A:B,2,0),T673)</f>
        <v>3.6469299999999998</v>
      </c>
      <c r="U674" s="12">
        <f>IFERROR(VLOOKUP(L674,FEDFUNDS!A:B,2,0),U673)</f>
        <v>3.5</v>
      </c>
      <c r="V674" s="12"/>
      <c r="W674" s="12"/>
      <c r="X674" s="12"/>
    </row>
    <row r="675" spans="1:24" x14ac:dyDescent="0.25">
      <c r="A675" s="1" t="str">
        <f>TEXT(L675,"MM/DD/YYYY")</f>
        <v>12/19/2005</v>
      </c>
      <c r="B675" s="9">
        <v>126.730003356933</v>
      </c>
      <c r="C675" s="9">
        <v>126.870002746582</v>
      </c>
      <c r="D675" s="9">
        <v>125.480003356933</v>
      </c>
      <c r="E675" s="9">
        <v>91.030708312988196</v>
      </c>
      <c r="F675" s="10">
        <v>207368300</v>
      </c>
      <c r="G675">
        <f>MONTH(L675)</f>
        <v>12</v>
      </c>
      <c r="H675">
        <f>DAY(L675)</f>
        <v>19</v>
      </c>
      <c r="I675">
        <f>YEAR(L675)</f>
        <v>2005</v>
      </c>
      <c r="J675" t="str">
        <f>VLOOKUP(L675,Convert!D:G,4,0)</f>
        <v>2005Q4</v>
      </c>
      <c r="K675">
        <f>VLOOKUP(J675,GDP_Change!$E$9:$F$311,2,0)</f>
        <v>5.6</v>
      </c>
      <c r="L675" s="1">
        <v>38705</v>
      </c>
      <c r="M675" s="9">
        <v>126.76000213623</v>
      </c>
      <c r="N675" s="11">
        <f>VLOOKUP(J675,GDP!$E$9:$H$312,4,0)</f>
        <v>1.3817661649901947E-2</v>
      </c>
      <c r="O675">
        <f>VLOOKUP(J675,GDP!$E$9:$F$312,2,0)</f>
        <v>13324.2</v>
      </c>
      <c r="P675" s="12">
        <f>IFERROR(VLOOKUP(L675,'yield-curve-rates-1990-2021'!A:B,2,0),P674)</f>
        <v>3.56</v>
      </c>
      <c r="Q675" s="12">
        <f>IFERROR(IF(VLOOKUP(L675,'DX-Y.NYB'!A:E,5,0)="null",Q674,VLOOKUP(L675,'DX-Y.NYB'!A:E,5,0)),Q674)</f>
        <v>89.870002999999997</v>
      </c>
      <c r="R675" s="12">
        <f>IFERROR(VLOOKUP(L675,UNRATE!A:B,2,0),R674)</f>
        <v>4.9000000000000004</v>
      </c>
      <c r="S675" s="12">
        <f>IFERROR(VLOOKUP(L675,' All Em Total Nonfarm'!A:B,2,0),S674)</f>
        <v>134495</v>
      </c>
      <c r="T675" s="12">
        <f>IFERROR(VLOOKUP(L675,fredgraph!A:B,2,0),T674)</f>
        <v>3.6469299999999998</v>
      </c>
      <c r="U675" s="12">
        <f>IFERROR(VLOOKUP(L675,FEDFUNDS!A:B,2,0),U674)</f>
        <v>3.5</v>
      </c>
      <c r="V675" s="12"/>
      <c r="W675" s="12"/>
      <c r="X675" s="12"/>
    </row>
    <row r="676" spans="1:24" x14ac:dyDescent="0.25">
      <c r="A676" s="1" t="str">
        <f>TEXT(L676,"MM/DD/YYYY")</f>
        <v>12/26/2005</v>
      </c>
      <c r="B676" s="9">
        <v>126.959999084472</v>
      </c>
      <c r="C676" s="9">
        <v>127.050003051757</v>
      </c>
      <c r="D676" s="9">
        <v>124.36000061035099</v>
      </c>
      <c r="E676" s="9">
        <v>89.414909362792898</v>
      </c>
      <c r="F676" s="10">
        <v>152698300</v>
      </c>
      <c r="G676">
        <f>MONTH(L676)</f>
        <v>12</v>
      </c>
      <c r="H676">
        <f>DAY(L676)</f>
        <v>26</v>
      </c>
      <c r="I676">
        <f>YEAR(L676)</f>
        <v>2005</v>
      </c>
      <c r="J676" t="str">
        <f>VLOOKUP(L676,Convert!D:G,4,0)</f>
        <v>2005Q4</v>
      </c>
      <c r="K676">
        <f>VLOOKUP(J676,GDP_Change!$E$9:$F$311,2,0)</f>
        <v>5.6</v>
      </c>
      <c r="L676" s="1">
        <v>38712</v>
      </c>
      <c r="M676" s="9">
        <v>124.51000213623</v>
      </c>
      <c r="N676" s="11">
        <f>VLOOKUP(J676,GDP!$E$9:$H$312,4,0)</f>
        <v>1.3817661649901947E-2</v>
      </c>
      <c r="O676">
        <f>VLOOKUP(J676,GDP!$E$9:$F$312,2,0)</f>
        <v>13324.2</v>
      </c>
      <c r="P676" s="12">
        <f>IFERROR(VLOOKUP(L676,'yield-curve-rates-1990-2021'!A:B,2,0),P675)</f>
        <v>3.56</v>
      </c>
      <c r="Q676" s="12">
        <f>IFERROR(IF(VLOOKUP(L676,'DX-Y.NYB'!A:E,5,0)="null",Q675,VLOOKUP(L676,'DX-Y.NYB'!A:E,5,0)),Q675)</f>
        <v>89.870002999999997</v>
      </c>
      <c r="R676" s="12">
        <f>IFERROR(VLOOKUP(L676,UNRATE!A:B,2,0),R675)</f>
        <v>4.9000000000000004</v>
      </c>
      <c r="S676" s="12">
        <f>IFERROR(VLOOKUP(L676,' All Em Total Nonfarm'!A:B,2,0),S675)</f>
        <v>134495</v>
      </c>
      <c r="T676" s="12">
        <f>IFERROR(VLOOKUP(L676,fredgraph!A:B,2,0),T675)</f>
        <v>3.6469299999999998</v>
      </c>
      <c r="U676" s="12">
        <f>IFERROR(VLOOKUP(L676,FEDFUNDS!A:B,2,0),U675)</f>
        <v>3.5</v>
      </c>
      <c r="V676" s="12"/>
      <c r="W676" s="12"/>
      <c r="X676" s="12"/>
    </row>
    <row r="677" spans="1:24" x14ac:dyDescent="0.25">
      <c r="A677" s="1" t="str">
        <f>TEXT(L677,"MM/DD/YYYY")</f>
        <v>01/02/2006</v>
      </c>
      <c r="B677" s="9">
        <v>125.19000244140599</v>
      </c>
      <c r="C677" s="9">
        <v>128.58000183105401</v>
      </c>
      <c r="D677" s="9">
        <v>124.389999389648</v>
      </c>
      <c r="E677" s="9">
        <v>92.237205505371094</v>
      </c>
      <c r="F677" s="10">
        <v>235349700</v>
      </c>
      <c r="G677">
        <f>MONTH(L677)</f>
        <v>1</v>
      </c>
      <c r="H677">
        <f>DAY(L677)</f>
        <v>2</v>
      </c>
      <c r="I677">
        <f>YEAR(L677)</f>
        <v>2006</v>
      </c>
      <c r="J677" t="str">
        <f>VLOOKUP(L677,Convert!D:G,4,0)</f>
        <v>2006Q1</v>
      </c>
      <c r="K677">
        <f>VLOOKUP(J677,GDP_Change!$E$9:$F$311,2,0)</f>
        <v>8.5</v>
      </c>
      <c r="L677" s="1">
        <v>38719</v>
      </c>
      <c r="M677" s="9">
        <v>128.44000244140599</v>
      </c>
      <c r="N677" s="11">
        <f>VLOOKUP(J677,GDP!$E$9:$H$312,4,0)</f>
        <v>2.0639137809399521E-2</v>
      </c>
      <c r="O677">
        <f>VLOOKUP(J677,GDP!$E$9:$F$312,2,0)</f>
        <v>13599.2</v>
      </c>
      <c r="P677" s="12">
        <f>IFERROR(VLOOKUP(L677,'yield-curve-rates-1990-2021'!A:B,2,0),P676)</f>
        <v>3.56</v>
      </c>
      <c r="Q677" s="12">
        <f>IFERROR(IF(VLOOKUP(L677,'DX-Y.NYB'!A:E,5,0)="null",Q676,VLOOKUP(L677,'DX-Y.NYB'!A:E,5,0)),Q676)</f>
        <v>89.870002999999997</v>
      </c>
      <c r="R677" s="12">
        <f>IFERROR(VLOOKUP(L677,UNRATE!A:B,2,0),R676)</f>
        <v>4.9000000000000004</v>
      </c>
      <c r="S677" s="12">
        <f>IFERROR(VLOOKUP(L677,' All Em Total Nonfarm'!A:B,2,0),S676)</f>
        <v>134495</v>
      </c>
      <c r="T677" s="12">
        <f>IFERROR(VLOOKUP(L677,fredgraph!A:B,2,0),T676)</f>
        <v>3.6469299999999998</v>
      </c>
      <c r="U677" s="12">
        <f>IFERROR(VLOOKUP(L677,FEDFUNDS!A:B,2,0),U676)</f>
        <v>3.5</v>
      </c>
      <c r="V677" s="12"/>
      <c r="W677" s="12"/>
      <c r="X677" s="12"/>
    </row>
    <row r="678" spans="1:24" x14ac:dyDescent="0.25">
      <c r="A678" s="1" t="str">
        <f>TEXT(L678,"MM/DD/YYYY")</f>
        <v>01/09/2006</v>
      </c>
      <c r="B678" s="9">
        <v>128.419998168945</v>
      </c>
      <c r="C678" s="9">
        <v>129.44000244140599</v>
      </c>
      <c r="D678" s="9">
        <v>128.19999694824199</v>
      </c>
      <c r="E678" s="9">
        <v>92.409561157226506</v>
      </c>
      <c r="F678" s="10">
        <v>223453000</v>
      </c>
      <c r="G678">
        <f>MONTH(L678)</f>
        <v>1</v>
      </c>
      <c r="H678">
        <f>DAY(L678)</f>
        <v>9</v>
      </c>
      <c r="I678">
        <f>YEAR(L678)</f>
        <v>2006</v>
      </c>
      <c r="J678" t="str">
        <f>VLOOKUP(L678,Convert!D:G,4,0)</f>
        <v>2006Q1</v>
      </c>
      <c r="K678">
        <f>VLOOKUP(J678,GDP_Change!$E$9:$F$311,2,0)</f>
        <v>8.5</v>
      </c>
      <c r="L678" s="1">
        <v>38726</v>
      </c>
      <c r="M678" s="9">
        <v>128.67999267578099</v>
      </c>
      <c r="N678" s="11">
        <f>VLOOKUP(J678,GDP!$E$9:$H$312,4,0)</f>
        <v>2.0639137809399521E-2</v>
      </c>
      <c r="O678">
        <f>VLOOKUP(J678,GDP!$E$9:$F$312,2,0)</f>
        <v>13599.2</v>
      </c>
      <c r="P678" s="12">
        <f>IFERROR(VLOOKUP(L678,'yield-curve-rates-1990-2021'!A:B,2,0),P677)</f>
        <v>4.09</v>
      </c>
      <c r="Q678" s="12">
        <f>IFERROR(IF(VLOOKUP(L678,'DX-Y.NYB'!A:E,5,0)="null",Q677,VLOOKUP(L678,'DX-Y.NYB'!A:E,5,0)),Q677)</f>
        <v>89.25</v>
      </c>
      <c r="R678" s="12">
        <f>IFERROR(VLOOKUP(L678,UNRATE!A:B,2,0),R677)</f>
        <v>4.9000000000000004</v>
      </c>
      <c r="S678" s="12">
        <f>IFERROR(VLOOKUP(L678,' All Em Total Nonfarm'!A:B,2,0),S677)</f>
        <v>134495</v>
      </c>
      <c r="T678" s="12">
        <f>IFERROR(VLOOKUP(L678,fredgraph!A:B,2,0),T677)</f>
        <v>3.6469299999999998</v>
      </c>
      <c r="U678" s="12">
        <f>IFERROR(VLOOKUP(L678,FEDFUNDS!A:B,2,0),U677)</f>
        <v>3.5</v>
      </c>
      <c r="V678" s="12"/>
      <c r="W678" s="12"/>
      <c r="X678" s="12"/>
    </row>
    <row r="679" spans="1:24" x14ac:dyDescent="0.25">
      <c r="A679" s="1" t="str">
        <f>TEXT(L679,"MM/DD/YYYY")</f>
        <v>01/16/2006</v>
      </c>
      <c r="B679" s="9">
        <v>128.19999694824199</v>
      </c>
      <c r="C679" s="9">
        <v>128.89999389648401</v>
      </c>
      <c r="D679" s="9">
        <v>125.970001220703</v>
      </c>
      <c r="E679" s="9">
        <v>90.463417053222599</v>
      </c>
      <c r="F679" s="10">
        <v>323622400</v>
      </c>
      <c r="G679">
        <f>MONTH(L679)</f>
        <v>1</v>
      </c>
      <c r="H679">
        <f>DAY(L679)</f>
        <v>16</v>
      </c>
      <c r="I679">
        <f>YEAR(L679)</f>
        <v>2006</v>
      </c>
      <c r="J679" t="str">
        <f>VLOOKUP(L679,Convert!D:G,4,0)</f>
        <v>2006Q1</v>
      </c>
      <c r="K679">
        <f>VLOOKUP(J679,GDP_Change!$E$9:$F$311,2,0)</f>
        <v>8.5</v>
      </c>
      <c r="L679" s="1">
        <v>38733</v>
      </c>
      <c r="M679" s="9">
        <v>125.970001220703</v>
      </c>
      <c r="N679" s="11">
        <f>VLOOKUP(J679,GDP!$E$9:$H$312,4,0)</f>
        <v>2.0639137809399521E-2</v>
      </c>
      <c r="O679">
        <f>VLOOKUP(J679,GDP!$E$9:$F$312,2,0)</f>
        <v>13599.2</v>
      </c>
      <c r="P679" s="12">
        <f>IFERROR(VLOOKUP(L679,'yield-curve-rates-1990-2021'!A:B,2,0),P678)</f>
        <v>4.09</v>
      </c>
      <c r="Q679" s="12">
        <f>IFERROR(IF(VLOOKUP(L679,'DX-Y.NYB'!A:E,5,0)="null",Q678,VLOOKUP(L679,'DX-Y.NYB'!A:E,5,0)),Q678)</f>
        <v>89.25</v>
      </c>
      <c r="R679" s="12">
        <f>IFERROR(VLOOKUP(L679,UNRATE!A:B,2,0),R678)</f>
        <v>4.9000000000000004</v>
      </c>
      <c r="S679" s="12">
        <f>IFERROR(VLOOKUP(L679,' All Em Total Nonfarm'!A:B,2,0),S678)</f>
        <v>134495</v>
      </c>
      <c r="T679" s="12">
        <f>IFERROR(VLOOKUP(L679,fredgraph!A:B,2,0),T678)</f>
        <v>3.6469299999999998</v>
      </c>
      <c r="U679" s="12">
        <f>IFERROR(VLOOKUP(L679,FEDFUNDS!A:B,2,0),U678)</f>
        <v>3.5</v>
      </c>
      <c r="V679" s="12"/>
      <c r="W679" s="12"/>
      <c r="X679" s="12"/>
    </row>
    <row r="680" spans="1:24" x14ac:dyDescent="0.25">
      <c r="A680" s="1" t="str">
        <f>TEXT(L680,"MM/DD/YYYY")</f>
        <v>01/23/2006</v>
      </c>
      <c r="B680" s="9">
        <v>126.209999084472</v>
      </c>
      <c r="C680" s="9">
        <v>128.66000366210901</v>
      </c>
      <c r="D680" s="9">
        <v>125.83999633789</v>
      </c>
      <c r="E680" s="9">
        <v>92.308998107910099</v>
      </c>
      <c r="F680" s="10">
        <v>344839100</v>
      </c>
      <c r="G680">
        <f>MONTH(L680)</f>
        <v>1</v>
      </c>
      <c r="H680">
        <f>DAY(L680)</f>
        <v>23</v>
      </c>
      <c r="I680">
        <f>YEAR(L680)</f>
        <v>2006</v>
      </c>
      <c r="J680" t="str">
        <f>VLOOKUP(L680,Convert!D:G,4,0)</f>
        <v>2006Q1</v>
      </c>
      <c r="K680">
        <f>VLOOKUP(J680,GDP_Change!$E$9:$F$311,2,0)</f>
        <v>8.5</v>
      </c>
      <c r="L680" s="1">
        <v>38740</v>
      </c>
      <c r="M680" s="9">
        <v>128.53999328613199</v>
      </c>
      <c r="N680" s="11">
        <f>VLOOKUP(J680,GDP!$E$9:$H$312,4,0)</f>
        <v>2.0639137809399521E-2</v>
      </c>
      <c r="O680">
        <f>VLOOKUP(J680,GDP!$E$9:$F$312,2,0)</f>
        <v>13599.2</v>
      </c>
      <c r="P680" s="12">
        <f>IFERROR(VLOOKUP(L680,'yield-curve-rates-1990-2021'!A:B,2,0),P679)</f>
        <v>3.98</v>
      </c>
      <c r="Q680" s="12">
        <f>IFERROR(IF(VLOOKUP(L680,'DX-Y.NYB'!A:E,5,0)="null",Q679,VLOOKUP(L680,'DX-Y.NYB'!A:E,5,0)),Q679)</f>
        <v>87.949996999999996</v>
      </c>
      <c r="R680" s="12">
        <f>IFERROR(VLOOKUP(L680,UNRATE!A:B,2,0),R679)</f>
        <v>4.9000000000000004</v>
      </c>
      <c r="S680" s="12">
        <f>IFERROR(VLOOKUP(L680,' All Em Total Nonfarm'!A:B,2,0),S679)</f>
        <v>134495</v>
      </c>
      <c r="T680" s="12">
        <f>IFERROR(VLOOKUP(L680,fredgraph!A:B,2,0),T679)</f>
        <v>3.6469299999999998</v>
      </c>
      <c r="U680" s="12">
        <f>IFERROR(VLOOKUP(L680,FEDFUNDS!A:B,2,0),U679)</f>
        <v>3.5</v>
      </c>
      <c r="V680" s="12"/>
      <c r="W680" s="12"/>
      <c r="X680" s="12"/>
    </row>
    <row r="681" spans="1:24" x14ac:dyDescent="0.25">
      <c r="A681" s="1" t="str">
        <f>TEXT(L681,"MM/DD/YYYY")</f>
        <v>01/30/2006</v>
      </c>
      <c r="B681" s="9">
        <v>128.44000244140599</v>
      </c>
      <c r="C681" s="9">
        <v>128.80999755859301</v>
      </c>
      <c r="D681" s="9">
        <v>126.139999389648</v>
      </c>
      <c r="E681" s="9">
        <v>90.678848266601506</v>
      </c>
      <c r="F681" s="10">
        <v>339874900</v>
      </c>
      <c r="G681">
        <f>MONTH(L681)</f>
        <v>1</v>
      </c>
      <c r="H681">
        <f>DAY(L681)</f>
        <v>30</v>
      </c>
      <c r="I681">
        <f>YEAR(L681)</f>
        <v>2006</v>
      </c>
      <c r="J681" t="str">
        <f>VLOOKUP(L681,Convert!D:G,4,0)</f>
        <v>2006Q1</v>
      </c>
      <c r="K681">
        <f>VLOOKUP(J681,GDP_Change!$E$9:$F$311,2,0)</f>
        <v>8.5</v>
      </c>
      <c r="L681" s="1">
        <v>38747</v>
      </c>
      <c r="M681" s="9">
        <v>126.26999664306599</v>
      </c>
      <c r="N681" s="11">
        <f>VLOOKUP(J681,GDP!$E$9:$H$312,4,0)</f>
        <v>2.0639137809399521E-2</v>
      </c>
      <c r="O681">
        <f>VLOOKUP(J681,GDP!$E$9:$F$312,2,0)</f>
        <v>13599.2</v>
      </c>
      <c r="P681" s="12">
        <f>IFERROR(VLOOKUP(L681,'yield-curve-rates-1990-2021'!A:B,2,0),P680)</f>
        <v>4.18</v>
      </c>
      <c r="Q681" s="12">
        <f>IFERROR(IF(VLOOKUP(L681,'DX-Y.NYB'!A:E,5,0)="null",Q680,VLOOKUP(L681,'DX-Y.NYB'!A:E,5,0)),Q680)</f>
        <v>89.419998000000007</v>
      </c>
      <c r="R681" s="12">
        <f>IFERROR(VLOOKUP(L681,UNRATE!A:B,2,0),R680)</f>
        <v>4.9000000000000004</v>
      </c>
      <c r="S681" s="12">
        <f>IFERROR(VLOOKUP(L681,' All Em Total Nonfarm'!A:B,2,0),S680)</f>
        <v>134495</v>
      </c>
      <c r="T681" s="12">
        <f>IFERROR(VLOOKUP(L681,fredgraph!A:B,2,0),T680)</f>
        <v>3.6469299999999998</v>
      </c>
      <c r="U681" s="12">
        <f>IFERROR(VLOOKUP(L681,FEDFUNDS!A:B,2,0),U680)</f>
        <v>3.5</v>
      </c>
      <c r="V681" s="12"/>
      <c r="W681" s="12"/>
      <c r="X681" s="12"/>
    </row>
    <row r="682" spans="1:24" x14ac:dyDescent="0.25">
      <c r="A682" s="1" t="str">
        <f>TEXT(L682,"MM/DD/YYYY")</f>
        <v>02/06/2006</v>
      </c>
      <c r="B682" s="9">
        <v>126.44000244140599</v>
      </c>
      <c r="C682" s="9">
        <v>128.100006103515</v>
      </c>
      <c r="D682" s="9">
        <v>125.400001525878</v>
      </c>
      <c r="E682" s="9">
        <v>90.944557189941406</v>
      </c>
      <c r="F682" s="10">
        <v>302674200</v>
      </c>
      <c r="G682">
        <f>MONTH(L682)</f>
        <v>2</v>
      </c>
      <c r="H682">
        <f>DAY(L682)</f>
        <v>6</v>
      </c>
      <c r="I682">
        <f>YEAR(L682)</f>
        <v>2006</v>
      </c>
      <c r="J682" t="str">
        <f>VLOOKUP(L682,Convert!D:G,4,0)</f>
        <v>2006Q1</v>
      </c>
      <c r="K682">
        <f>VLOOKUP(J682,GDP_Change!$E$9:$F$311,2,0)</f>
        <v>8.5</v>
      </c>
      <c r="L682" s="1">
        <v>38754</v>
      </c>
      <c r="M682" s="9">
        <v>126.639999389648</v>
      </c>
      <c r="N682" s="11">
        <f>VLOOKUP(J682,GDP!$E$9:$H$312,4,0)</f>
        <v>2.0639137809399521E-2</v>
      </c>
      <c r="O682">
        <f>VLOOKUP(J682,GDP!$E$9:$F$312,2,0)</f>
        <v>13599.2</v>
      </c>
      <c r="P682" s="12">
        <f>IFERROR(VLOOKUP(L682,'yield-curve-rates-1990-2021'!A:B,2,0),P681)</f>
        <v>4.32</v>
      </c>
      <c r="Q682" s="12">
        <f>IFERROR(IF(VLOOKUP(L682,'DX-Y.NYB'!A:E,5,0)="null",Q681,VLOOKUP(L682,'DX-Y.NYB'!A:E,5,0)),Q681)</f>
        <v>90.290001000000004</v>
      </c>
      <c r="R682" s="12">
        <f>IFERROR(VLOOKUP(L682,UNRATE!A:B,2,0),R681)</f>
        <v>4.9000000000000004</v>
      </c>
      <c r="S682" s="12">
        <f>IFERROR(VLOOKUP(L682,' All Em Total Nonfarm'!A:B,2,0),S681)</f>
        <v>134495</v>
      </c>
      <c r="T682" s="12">
        <f>IFERROR(VLOOKUP(L682,fredgraph!A:B,2,0),T681)</f>
        <v>3.6469299999999998</v>
      </c>
      <c r="U682" s="12">
        <f>IFERROR(VLOOKUP(L682,FEDFUNDS!A:B,2,0),U681)</f>
        <v>3.5</v>
      </c>
      <c r="V682" s="12"/>
      <c r="W682" s="12"/>
      <c r="X682" s="12"/>
    </row>
    <row r="683" spans="1:24" x14ac:dyDescent="0.25">
      <c r="A683" s="1" t="str">
        <f>TEXT(L683,"MM/DD/YYYY")</f>
        <v>02/13/2006</v>
      </c>
      <c r="B683" s="9">
        <v>126.59999847412099</v>
      </c>
      <c r="C683" s="9">
        <v>129.21000671386699</v>
      </c>
      <c r="D683" s="9">
        <v>125.949996948242</v>
      </c>
      <c r="E683" s="9">
        <v>92.502922058105398</v>
      </c>
      <c r="F683" s="10">
        <v>330104900</v>
      </c>
      <c r="G683">
        <f>MONTH(L683)</f>
        <v>2</v>
      </c>
      <c r="H683">
        <f>DAY(L683)</f>
        <v>13</v>
      </c>
      <c r="I683">
        <f>YEAR(L683)</f>
        <v>2006</v>
      </c>
      <c r="J683" t="str">
        <f>VLOOKUP(L683,Convert!D:G,4,0)</f>
        <v>2006Q1</v>
      </c>
      <c r="K683">
        <f>VLOOKUP(J683,GDP_Change!$E$9:$F$311,2,0)</f>
        <v>8.5</v>
      </c>
      <c r="L683" s="1">
        <v>38761</v>
      </c>
      <c r="M683" s="9">
        <v>128.80999755859301</v>
      </c>
      <c r="N683" s="11">
        <f>VLOOKUP(J683,GDP!$E$9:$H$312,4,0)</f>
        <v>2.0639137809399521E-2</v>
      </c>
      <c r="O683">
        <f>VLOOKUP(J683,GDP!$E$9:$F$312,2,0)</f>
        <v>13599.2</v>
      </c>
      <c r="P683" s="12">
        <f>IFERROR(VLOOKUP(L683,'yield-curve-rates-1990-2021'!A:B,2,0),P682)</f>
        <v>4.38</v>
      </c>
      <c r="Q683" s="12">
        <f>IFERROR(IF(VLOOKUP(L683,'DX-Y.NYB'!A:E,5,0)="null",Q682,VLOOKUP(L683,'DX-Y.NYB'!A:E,5,0)),Q682)</f>
        <v>90.540001000000004</v>
      </c>
      <c r="R683" s="12">
        <f>IFERROR(VLOOKUP(L683,UNRATE!A:B,2,0),R682)</f>
        <v>4.9000000000000004</v>
      </c>
      <c r="S683" s="12">
        <f>IFERROR(VLOOKUP(L683,' All Em Total Nonfarm'!A:B,2,0),S682)</f>
        <v>134495</v>
      </c>
      <c r="T683" s="12">
        <f>IFERROR(VLOOKUP(L683,fredgraph!A:B,2,0),T682)</f>
        <v>3.6469299999999998</v>
      </c>
      <c r="U683" s="12">
        <f>IFERROR(VLOOKUP(L683,FEDFUNDS!A:B,2,0),U682)</f>
        <v>3.5</v>
      </c>
      <c r="V683" s="12"/>
      <c r="W683" s="12"/>
      <c r="X683" s="12"/>
    </row>
    <row r="684" spans="1:24" x14ac:dyDescent="0.25">
      <c r="A684" s="1" t="str">
        <f>TEXT(L684,"MM/DD/YYYY")</f>
        <v>02/20/2006</v>
      </c>
      <c r="B684" s="9">
        <v>129.11000061035099</v>
      </c>
      <c r="C684" s="9">
        <v>129.64999389648401</v>
      </c>
      <c r="D684" s="9">
        <v>128.27999877929599</v>
      </c>
      <c r="E684" s="9">
        <v>92.933799743652301</v>
      </c>
      <c r="F684" s="10">
        <v>168983600</v>
      </c>
      <c r="G684">
        <f>MONTH(L684)</f>
        <v>2</v>
      </c>
      <c r="H684">
        <f>DAY(L684)</f>
        <v>20</v>
      </c>
      <c r="I684">
        <f>YEAR(L684)</f>
        <v>2006</v>
      </c>
      <c r="J684" t="str">
        <f>VLOOKUP(L684,Convert!D:G,4,0)</f>
        <v>2006Q1</v>
      </c>
      <c r="K684">
        <f>VLOOKUP(J684,GDP_Change!$E$9:$F$311,2,0)</f>
        <v>8.5</v>
      </c>
      <c r="L684" s="1">
        <v>38768</v>
      </c>
      <c r="M684" s="9">
        <v>129.41000366210901</v>
      </c>
      <c r="N684" s="11">
        <f>VLOOKUP(J684,GDP!$E$9:$H$312,4,0)</f>
        <v>2.0639137809399521E-2</v>
      </c>
      <c r="O684">
        <f>VLOOKUP(J684,GDP!$E$9:$F$312,2,0)</f>
        <v>13599.2</v>
      </c>
      <c r="P684" s="12">
        <f>IFERROR(VLOOKUP(L684,'yield-curve-rates-1990-2021'!A:B,2,0),P683)</f>
        <v>4.38</v>
      </c>
      <c r="Q684" s="12">
        <f>IFERROR(IF(VLOOKUP(L684,'DX-Y.NYB'!A:E,5,0)="null",Q683,VLOOKUP(L684,'DX-Y.NYB'!A:E,5,0)),Q683)</f>
        <v>90.540001000000004</v>
      </c>
      <c r="R684" s="12">
        <f>IFERROR(VLOOKUP(L684,UNRATE!A:B,2,0),R683)</f>
        <v>4.9000000000000004</v>
      </c>
      <c r="S684" s="12">
        <f>IFERROR(VLOOKUP(L684,' All Em Total Nonfarm'!A:B,2,0),S683)</f>
        <v>134495</v>
      </c>
      <c r="T684" s="12">
        <f>IFERROR(VLOOKUP(L684,fredgraph!A:B,2,0),T683)</f>
        <v>3.6469299999999998</v>
      </c>
      <c r="U684" s="12">
        <f>IFERROR(VLOOKUP(L684,FEDFUNDS!A:B,2,0),U683)</f>
        <v>3.5</v>
      </c>
      <c r="V684" s="12"/>
      <c r="W684" s="12"/>
      <c r="X684" s="12"/>
    </row>
    <row r="685" spans="1:24" x14ac:dyDescent="0.25">
      <c r="A685" s="1" t="str">
        <f>TEXT(L685,"MM/DD/YYYY")</f>
        <v>02/27/2006</v>
      </c>
      <c r="B685" s="9">
        <v>129.39999389648401</v>
      </c>
      <c r="C685" s="9">
        <v>130.07000732421801</v>
      </c>
      <c r="D685" s="9">
        <v>128.13000488281199</v>
      </c>
      <c r="E685" s="9">
        <v>92.467002868652301</v>
      </c>
      <c r="F685" s="10">
        <v>292939800</v>
      </c>
      <c r="G685">
        <f>MONTH(L685)</f>
        <v>2</v>
      </c>
      <c r="H685">
        <f>DAY(L685)</f>
        <v>27</v>
      </c>
      <c r="I685">
        <f>YEAR(L685)</f>
        <v>2006</v>
      </c>
      <c r="J685" t="str">
        <f>VLOOKUP(L685,Convert!D:G,4,0)</f>
        <v>2006Q1</v>
      </c>
      <c r="K685">
        <f>VLOOKUP(J685,GDP_Change!$E$9:$F$311,2,0)</f>
        <v>8.5</v>
      </c>
      <c r="L685" s="1">
        <v>38775</v>
      </c>
      <c r="M685" s="9">
        <v>128.759994506835</v>
      </c>
      <c r="N685" s="11">
        <f>VLOOKUP(J685,GDP!$E$9:$H$312,4,0)</f>
        <v>2.0639137809399521E-2</v>
      </c>
      <c r="O685">
        <f>VLOOKUP(J685,GDP!$E$9:$F$312,2,0)</f>
        <v>13599.2</v>
      </c>
      <c r="P685" s="12">
        <f>IFERROR(VLOOKUP(L685,'yield-curve-rates-1990-2021'!A:B,2,0),P684)</f>
        <v>4.4800000000000004</v>
      </c>
      <c r="Q685" s="12">
        <f>IFERROR(IF(VLOOKUP(L685,'DX-Y.NYB'!A:E,5,0)="null",Q684,VLOOKUP(L685,'DX-Y.NYB'!A:E,5,0)),Q684)</f>
        <v>90.629997000000003</v>
      </c>
      <c r="R685" s="12">
        <f>IFERROR(VLOOKUP(L685,UNRATE!A:B,2,0),R684)</f>
        <v>4.9000000000000004</v>
      </c>
      <c r="S685" s="12">
        <f>IFERROR(VLOOKUP(L685,' All Em Total Nonfarm'!A:B,2,0),S684)</f>
        <v>134495</v>
      </c>
      <c r="T685" s="12">
        <f>IFERROR(VLOOKUP(L685,fredgraph!A:B,2,0),T684)</f>
        <v>3.6469299999999998</v>
      </c>
      <c r="U685" s="12">
        <f>IFERROR(VLOOKUP(L685,FEDFUNDS!A:B,2,0),U684)</f>
        <v>3.5</v>
      </c>
      <c r="V685" s="12"/>
      <c r="W685" s="12"/>
      <c r="X685" s="12"/>
    </row>
    <row r="686" spans="1:24" x14ac:dyDescent="0.25">
      <c r="A686" s="1" t="str">
        <f>TEXT(L686,"MM/DD/YYYY")</f>
        <v>03/06/2006</v>
      </c>
      <c r="B686" s="9">
        <v>129.13999938964801</v>
      </c>
      <c r="C686" s="9">
        <v>129.17999267578099</v>
      </c>
      <c r="D686" s="9">
        <v>127.180000305175</v>
      </c>
      <c r="E686" s="9">
        <v>92.344932556152301</v>
      </c>
      <c r="F686" s="10">
        <v>302756000</v>
      </c>
      <c r="G686">
        <f>MONTH(L686)</f>
        <v>3</v>
      </c>
      <c r="H686">
        <f>DAY(L686)</f>
        <v>6</v>
      </c>
      <c r="I686">
        <f>YEAR(L686)</f>
        <v>2006</v>
      </c>
      <c r="J686" t="str">
        <f>VLOOKUP(L686,Convert!D:G,4,0)</f>
        <v>2006Q1</v>
      </c>
      <c r="K686">
        <f>VLOOKUP(J686,GDP_Change!$E$9:$F$311,2,0)</f>
        <v>8.5</v>
      </c>
      <c r="L686" s="1">
        <v>38782</v>
      </c>
      <c r="M686" s="9">
        <v>128.58999633789</v>
      </c>
      <c r="N686" s="11">
        <f>VLOOKUP(J686,GDP!$E$9:$H$312,4,0)</f>
        <v>2.0639137809399521E-2</v>
      </c>
      <c r="O686">
        <f>VLOOKUP(J686,GDP!$E$9:$F$312,2,0)</f>
        <v>13599.2</v>
      </c>
      <c r="P686" s="12">
        <f>IFERROR(VLOOKUP(L686,'yield-curve-rates-1990-2021'!A:B,2,0),P685)</f>
        <v>4.4400000000000004</v>
      </c>
      <c r="Q686" s="12">
        <f>IFERROR(IF(VLOOKUP(L686,'DX-Y.NYB'!A:E,5,0)="null",Q685,VLOOKUP(L686,'DX-Y.NYB'!A:E,5,0)),Q685)</f>
        <v>89.889999000000003</v>
      </c>
      <c r="R686" s="12">
        <f>IFERROR(VLOOKUP(L686,UNRATE!A:B,2,0),R685)</f>
        <v>4.9000000000000004</v>
      </c>
      <c r="S686" s="12">
        <f>IFERROR(VLOOKUP(L686,' All Em Total Nonfarm'!A:B,2,0),S685)</f>
        <v>134495</v>
      </c>
      <c r="T686" s="12">
        <f>IFERROR(VLOOKUP(L686,fredgraph!A:B,2,0),T685)</f>
        <v>3.6469299999999998</v>
      </c>
      <c r="U686" s="12">
        <f>IFERROR(VLOOKUP(L686,FEDFUNDS!A:B,2,0),U685)</f>
        <v>3.5</v>
      </c>
      <c r="V686" s="12"/>
      <c r="W686" s="12"/>
      <c r="X686" s="12"/>
    </row>
    <row r="687" spans="1:24" x14ac:dyDescent="0.25">
      <c r="A687" s="1" t="str">
        <f>TEXT(L687,"MM/DD/YYYY")</f>
        <v>03/13/2006</v>
      </c>
      <c r="B687" s="9">
        <v>128.83999633789</v>
      </c>
      <c r="C687" s="9">
        <v>131.47000122070301</v>
      </c>
      <c r="D687" s="9">
        <v>128.52999877929599</v>
      </c>
      <c r="E687" s="9">
        <v>93.802726745605398</v>
      </c>
      <c r="F687" s="10">
        <v>281568500</v>
      </c>
      <c r="G687">
        <f>MONTH(L687)</f>
        <v>3</v>
      </c>
      <c r="H687">
        <f>DAY(L687)</f>
        <v>13</v>
      </c>
      <c r="I687">
        <f>YEAR(L687)</f>
        <v>2006</v>
      </c>
      <c r="J687" t="str">
        <f>VLOOKUP(L687,Convert!D:G,4,0)</f>
        <v>2006Q1</v>
      </c>
      <c r="K687">
        <f>VLOOKUP(J687,GDP_Change!$E$9:$F$311,2,0)</f>
        <v>8.5</v>
      </c>
      <c r="L687" s="1">
        <v>38789</v>
      </c>
      <c r="M687" s="9">
        <v>130.61999511718699</v>
      </c>
      <c r="N687" s="11">
        <f>VLOOKUP(J687,GDP!$E$9:$H$312,4,0)</f>
        <v>2.0639137809399521E-2</v>
      </c>
      <c r="O687">
        <f>VLOOKUP(J687,GDP!$E$9:$F$312,2,0)</f>
        <v>13599.2</v>
      </c>
      <c r="P687" s="12">
        <f>IFERROR(VLOOKUP(L687,'yield-curve-rates-1990-2021'!A:B,2,0),P686)</f>
        <v>4.45</v>
      </c>
      <c r="Q687" s="12">
        <f>IFERROR(IF(VLOOKUP(L687,'DX-Y.NYB'!A:E,5,0)="null",Q686,VLOOKUP(L687,'DX-Y.NYB'!A:E,5,0)),Q686)</f>
        <v>90.540001000000004</v>
      </c>
      <c r="R687" s="12">
        <f>IFERROR(VLOOKUP(L687,UNRATE!A:B,2,0),R686)</f>
        <v>4.9000000000000004</v>
      </c>
      <c r="S687" s="12">
        <f>IFERROR(VLOOKUP(L687,' All Em Total Nonfarm'!A:B,2,0),S686)</f>
        <v>134495</v>
      </c>
      <c r="T687" s="12">
        <f>IFERROR(VLOOKUP(L687,fredgraph!A:B,2,0),T686)</f>
        <v>3.6469299999999998</v>
      </c>
      <c r="U687" s="12">
        <f>IFERROR(VLOOKUP(L687,FEDFUNDS!A:B,2,0),U686)</f>
        <v>3.5</v>
      </c>
      <c r="V687" s="12"/>
      <c r="W687" s="12"/>
      <c r="X687" s="12"/>
    </row>
    <row r="688" spans="1:24" x14ac:dyDescent="0.25">
      <c r="A688" s="1" t="str">
        <f>TEXT(L688,"MM/DD/YYYY")</f>
        <v>03/20/2006</v>
      </c>
      <c r="B688" s="9">
        <v>130.63999938964801</v>
      </c>
      <c r="C688" s="9">
        <v>130.99000549316401</v>
      </c>
      <c r="D688" s="9">
        <v>129.44999694824199</v>
      </c>
      <c r="E688" s="9">
        <v>93.880126953125</v>
      </c>
      <c r="F688" s="10">
        <v>274160300</v>
      </c>
      <c r="G688">
        <f>MONTH(L688)</f>
        <v>3</v>
      </c>
      <c r="H688">
        <f>DAY(L688)</f>
        <v>20</v>
      </c>
      <c r="I688">
        <f>YEAR(L688)</f>
        <v>2006</v>
      </c>
      <c r="J688" t="str">
        <f>VLOOKUP(L688,Convert!D:G,4,0)</f>
        <v>2006Q1</v>
      </c>
      <c r="K688">
        <f>VLOOKUP(J688,GDP_Change!$E$9:$F$311,2,0)</f>
        <v>8.5</v>
      </c>
      <c r="L688" s="1">
        <v>38796</v>
      </c>
      <c r="M688" s="9">
        <v>130.21000671386699</v>
      </c>
      <c r="N688" s="11">
        <f>VLOOKUP(J688,GDP!$E$9:$H$312,4,0)</f>
        <v>2.0639137809399521E-2</v>
      </c>
      <c r="O688">
        <f>VLOOKUP(J688,GDP!$E$9:$F$312,2,0)</f>
        <v>13599.2</v>
      </c>
      <c r="P688" s="12">
        <f>IFERROR(VLOOKUP(L688,'yield-curve-rates-1990-2021'!A:B,2,0),P687)</f>
        <v>4.5599999999999996</v>
      </c>
      <c r="Q688" s="12">
        <f>IFERROR(IF(VLOOKUP(L688,'DX-Y.NYB'!A:E,5,0)="null",Q687,VLOOKUP(L688,'DX-Y.NYB'!A:E,5,0)),Q687)</f>
        <v>89.129997000000003</v>
      </c>
      <c r="R688" s="12">
        <f>IFERROR(VLOOKUP(L688,UNRATE!A:B,2,0),R687)</f>
        <v>4.9000000000000004</v>
      </c>
      <c r="S688" s="12">
        <f>IFERROR(VLOOKUP(L688,' All Em Total Nonfarm'!A:B,2,0),S687)</f>
        <v>134495</v>
      </c>
      <c r="T688" s="12">
        <f>IFERROR(VLOOKUP(L688,fredgraph!A:B,2,0),T687)</f>
        <v>3.6469299999999998</v>
      </c>
      <c r="U688" s="12">
        <f>IFERROR(VLOOKUP(L688,FEDFUNDS!A:B,2,0),U687)</f>
        <v>3.5</v>
      </c>
      <c r="V688" s="12"/>
      <c r="W688" s="12"/>
      <c r="X688" s="12"/>
    </row>
    <row r="689" spans="1:24" x14ac:dyDescent="0.25">
      <c r="A689" s="1" t="str">
        <f>TEXT(L689,"MM/DD/YYYY")</f>
        <v>03/27/2006</v>
      </c>
      <c r="B689" s="9">
        <v>130.02999877929599</v>
      </c>
      <c r="C689" s="9">
        <v>130.97999572753901</v>
      </c>
      <c r="D689" s="9">
        <v>129.05000305175699</v>
      </c>
      <c r="E689" s="9">
        <v>93.606178283691406</v>
      </c>
      <c r="F689" s="10">
        <v>309605900</v>
      </c>
      <c r="G689">
        <f>MONTH(L689)</f>
        <v>3</v>
      </c>
      <c r="H689">
        <f>DAY(L689)</f>
        <v>27</v>
      </c>
      <c r="I689">
        <f>YEAR(L689)</f>
        <v>2006</v>
      </c>
      <c r="J689" t="str">
        <f>VLOOKUP(L689,Convert!D:G,4,0)</f>
        <v>2006Q1</v>
      </c>
      <c r="K689">
        <f>VLOOKUP(J689,GDP_Change!$E$9:$F$311,2,0)</f>
        <v>8.5</v>
      </c>
      <c r="L689" s="1">
        <v>38803</v>
      </c>
      <c r="M689" s="9">
        <v>129.83000183105401</v>
      </c>
      <c r="N689" s="11">
        <f>VLOOKUP(J689,GDP!$E$9:$H$312,4,0)</f>
        <v>2.0639137809399521E-2</v>
      </c>
      <c r="O689">
        <f>VLOOKUP(J689,GDP!$E$9:$F$312,2,0)</f>
        <v>13599.2</v>
      </c>
      <c r="P689" s="12">
        <f>IFERROR(VLOOKUP(L689,'yield-curve-rates-1990-2021'!A:B,2,0),P688)</f>
        <v>4.66</v>
      </c>
      <c r="Q689" s="12">
        <f>IFERROR(IF(VLOOKUP(L689,'DX-Y.NYB'!A:E,5,0)="null",Q688,VLOOKUP(L689,'DX-Y.NYB'!A:E,5,0)),Q688)</f>
        <v>90.07</v>
      </c>
      <c r="R689" s="12">
        <f>IFERROR(VLOOKUP(L689,UNRATE!A:B,2,0),R688)</f>
        <v>4.9000000000000004</v>
      </c>
      <c r="S689" s="12">
        <f>IFERROR(VLOOKUP(L689,' All Em Total Nonfarm'!A:B,2,0),S688)</f>
        <v>134495</v>
      </c>
      <c r="T689" s="12">
        <f>IFERROR(VLOOKUP(L689,fredgraph!A:B,2,0),T688)</f>
        <v>3.6469299999999998</v>
      </c>
      <c r="U689" s="12">
        <f>IFERROR(VLOOKUP(L689,FEDFUNDS!A:B,2,0),U688)</f>
        <v>3.5</v>
      </c>
      <c r="V689" s="12"/>
      <c r="W689" s="12"/>
      <c r="X689" s="12"/>
    </row>
    <row r="690" spans="1:24" x14ac:dyDescent="0.25">
      <c r="A690" s="1" t="str">
        <f>TEXT(L690,"MM/DD/YYYY")</f>
        <v>04/03/2006</v>
      </c>
      <c r="B690" s="9">
        <v>130.07000732421801</v>
      </c>
      <c r="C690" s="9">
        <v>131.39999389648401</v>
      </c>
      <c r="D690" s="9">
        <v>129.350006103515</v>
      </c>
      <c r="E690" s="9">
        <v>93.397064208984304</v>
      </c>
      <c r="F690" s="10">
        <v>305128300</v>
      </c>
      <c r="G690">
        <f>MONTH(L690)</f>
        <v>4</v>
      </c>
      <c r="H690">
        <f>DAY(L690)</f>
        <v>3</v>
      </c>
      <c r="I690">
        <f>YEAR(L690)</f>
        <v>2006</v>
      </c>
      <c r="J690" t="str">
        <f>VLOOKUP(L690,Convert!D:G,4,0)</f>
        <v>2006Q2</v>
      </c>
      <c r="K690">
        <f>VLOOKUP(J690,GDP_Change!$E$9:$F$311,2,0)</f>
        <v>4.5999999999999996</v>
      </c>
      <c r="L690" s="1">
        <v>38810</v>
      </c>
      <c r="M690" s="9">
        <v>129.53999328613199</v>
      </c>
      <c r="N690" s="11">
        <f>VLOOKUP(J690,GDP!$E$9:$H$312,4,0)</f>
        <v>1.1338902288369868E-2</v>
      </c>
      <c r="O690">
        <f>VLOOKUP(J690,GDP!$E$9:$F$312,2,0)</f>
        <v>13753.4</v>
      </c>
      <c r="P690" s="12">
        <f>IFERROR(VLOOKUP(L690,'yield-curve-rates-1990-2021'!A:B,2,0),P689)</f>
        <v>4.66</v>
      </c>
      <c r="Q690" s="12">
        <f>IFERROR(IF(VLOOKUP(L690,'DX-Y.NYB'!A:E,5,0)="null",Q689,VLOOKUP(L690,'DX-Y.NYB'!A:E,5,0)),Q689)</f>
        <v>89.629997000000003</v>
      </c>
      <c r="R690" s="12">
        <f>IFERROR(VLOOKUP(L690,UNRATE!A:B,2,0),R689)</f>
        <v>4.9000000000000004</v>
      </c>
      <c r="S690" s="12">
        <f>IFERROR(VLOOKUP(L690,' All Em Total Nonfarm'!A:B,2,0),S689)</f>
        <v>134495</v>
      </c>
      <c r="T690" s="12">
        <f>IFERROR(VLOOKUP(L690,fredgraph!A:B,2,0),T689)</f>
        <v>3.6469299999999998</v>
      </c>
      <c r="U690" s="12">
        <f>IFERROR(VLOOKUP(L690,FEDFUNDS!A:B,2,0),U689)</f>
        <v>3.5</v>
      </c>
      <c r="V690" s="12"/>
      <c r="W690" s="12"/>
      <c r="X690" s="12"/>
    </row>
    <row r="691" spans="1:24" x14ac:dyDescent="0.25">
      <c r="A691" s="1" t="str">
        <f>TEXT(L691,"MM/DD/YYYY")</f>
        <v>04/10/2006</v>
      </c>
      <c r="B691" s="9">
        <v>129.74000549316401</v>
      </c>
      <c r="C691" s="9">
        <v>130.08000183105401</v>
      </c>
      <c r="D691" s="9">
        <v>128.25</v>
      </c>
      <c r="E691" s="9">
        <v>92.798675537109304</v>
      </c>
      <c r="F691" s="10">
        <v>208381400</v>
      </c>
      <c r="G691">
        <f>MONTH(L691)</f>
        <v>4</v>
      </c>
      <c r="H691">
        <f>DAY(L691)</f>
        <v>10</v>
      </c>
      <c r="I691">
        <f>YEAR(L691)</f>
        <v>2006</v>
      </c>
      <c r="J691" t="str">
        <f>VLOOKUP(L691,Convert!D:G,4,0)</f>
        <v>2006Q2</v>
      </c>
      <c r="K691">
        <f>VLOOKUP(J691,GDP_Change!$E$9:$F$311,2,0)</f>
        <v>4.5999999999999996</v>
      </c>
      <c r="L691" s="1">
        <v>38817</v>
      </c>
      <c r="M691" s="9">
        <v>128.71000671386699</v>
      </c>
      <c r="N691" s="11">
        <f>VLOOKUP(J691,GDP!$E$9:$H$312,4,0)</f>
        <v>1.1338902288369868E-2</v>
      </c>
      <c r="O691">
        <f>VLOOKUP(J691,GDP!$E$9:$F$312,2,0)</f>
        <v>13753.4</v>
      </c>
      <c r="P691" s="12">
        <f>IFERROR(VLOOKUP(L691,'yield-curve-rates-1990-2021'!A:B,2,0),P690)</f>
        <v>4.6399999999999997</v>
      </c>
      <c r="Q691" s="12">
        <f>IFERROR(IF(VLOOKUP(L691,'DX-Y.NYB'!A:E,5,0)="null",Q690,VLOOKUP(L691,'DX-Y.NYB'!A:E,5,0)),Q690)</f>
        <v>89.720000999999996</v>
      </c>
      <c r="R691" s="12">
        <f>IFERROR(VLOOKUP(L691,UNRATE!A:B,2,0),R690)</f>
        <v>4.9000000000000004</v>
      </c>
      <c r="S691" s="12">
        <f>IFERROR(VLOOKUP(L691,' All Em Total Nonfarm'!A:B,2,0),S690)</f>
        <v>134495</v>
      </c>
      <c r="T691" s="12">
        <f>IFERROR(VLOOKUP(L691,fredgraph!A:B,2,0),T690)</f>
        <v>3.6469299999999998</v>
      </c>
      <c r="U691" s="12">
        <f>IFERROR(VLOOKUP(L691,FEDFUNDS!A:B,2,0),U690)</f>
        <v>3.5</v>
      </c>
      <c r="V691" s="12"/>
      <c r="W691" s="12"/>
      <c r="X691" s="12"/>
    </row>
    <row r="692" spans="1:24" x14ac:dyDescent="0.25">
      <c r="A692" s="1" t="str">
        <f>TEXT(L692,"MM/DD/YYYY")</f>
        <v>04/17/2006</v>
      </c>
      <c r="B692" s="9">
        <v>128.83000183105401</v>
      </c>
      <c r="C692" s="9">
        <v>131.86000061035099</v>
      </c>
      <c r="D692" s="9">
        <v>128.02000427246</v>
      </c>
      <c r="E692" s="9">
        <v>94.557876586914006</v>
      </c>
      <c r="F692" s="10">
        <v>402316600</v>
      </c>
      <c r="G692">
        <f>MONTH(L692)</f>
        <v>4</v>
      </c>
      <c r="H692">
        <f>DAY(L692)</f>
        <v>17</v>
      </c>
      <c r="I692">
        <f>YEAR(L692)</f>
        <v>2006</v>
      </c>
      <c r="J692" t="str">
        <f>VLOOKUP(L692,Convert!D:G,4,0)</f>
        <v>2006Q2</v>
      </c>
      <c r="K692">
        <f>VLOOKUP(J692,GDP_Change!$E$9:$F$311,2,0)</f>
        <v>4.5999999999999996</v>
      </c>
      <c r="L692" s="1">
        <v>38824</v>
      </c>
      <c r="M692" s="9">
        <v>131.14999389648401</v>
      </c>
      <c r="N692" s="11">
        <f>VLOOKUP(J692,GDP!$E$9:$H$312,4,0)</f>
        <v>1.1338902288369868E-2</v>
      </c>
      <c r="O692">
        <f>VLOOKUP(J692,GDP!$E$9:$F$312,2,0)</f>
        <v>13753.4</v>
      </c>
      <c r="P692" s="12">
        <f>IFERROR(VLOOKUP(L692,'yield-curve-rates-1990-2021'!A:B,2,0),P691)</f>
        <v>4.55</v>
      </c>
      <c r="Q692" s="12">
        <f>IFERROR(IF(VLOOKUP(L692,'DX-Y.NYB'!A:E,5,0)="null",Q691,VLOOKUP(L692,'DX-Y.NYB'!A:E,5,0)),Q691)</f>
        <v>88.639999000000003</v>
      </c>
      <c r="R692" s="12">
        <f>IFERROR(VLOOKUP(L692,UNRATE!A:B,2,0),R691)</f>
        <v>4.9000000000000004</v>
      </c>
      <c r="S692" s="12">
        <f>IFERROR(VLOOKUP(L692,' All Em Total Nonfarm'!A:B,2,0),S691)</f>
        <v>134495</v>
      </c>
      <c r="T692" s="12">
        <f>IFERROR(VLOOKUP(L692,fredgraph!A:B,2,0),T691)</f>
        <v>3.6469299999999998</v>
      </c>
      <c r="U692" s="12">
        <f>IFERROR(VLOOKUP(L692,FEDFUNDS!A:B,2,0),U691)</f>
        <v>3.5</v>
      </c>
      <c r="V692" s="12"/>
      <c r="W692" s="12"/>
      <c r="X692" s="12"/>
    </row>
    <row r="693" spans="1:24" x14ac:dyDescent="0.25">
      <c r="A693" s="1" t="str">
        <f>TEXT(L693,"MM/DD/YYYY")</f>
        <v>04/24/2006</v>
      </c>
      <c r="B693" s="9">
        <v>130.88999938964801</v>
      </c>
      <c r="C693" s="9">
        <v>131.75</v>
      </c>
      <c r="D693" s="9">
        <v>129.58999633789</v>
      </c>
      <c r="E693" s="9">
        <v>94.788597106933594</v>
      </c>
      <c r="F693" s="10">
        <v>384501600</v>
      </c>
      <c r="G693">
        <f>MONTH(L693)</f>
        <v>4</v>
      </c>
      <c r="H693">
        <f>DAY(L693)</f>
        <v>24</v>
      </c>
      <c r="I693">
        <f>YEAR(L693)</f>
        <v>2006</v>
      </c>
      <c r="J693" t="str">
        <f>VLOOKUP(L693,Convert!D:G,4,0)</f>
        <v>2006Q2</v>
      </c>
      <c r="K693">
        <f>VLOOKUP(J693,GDP_Change!$E$9:$F$311,2,0)</f>
        <v>4.5999999999999996</v>
      </c>
      <c r="L693" s="1">
        <v>38831</v>
      </c>
      <c r="M693" s="9">
        <v>131.47000122070301</v>
      </c>
      <c r="N693" s="11">
        <f>VLOOKUP(J693,GDP!$E$9:$H$312,4,0)</f>
        <v>1.1338902288369868E-2</v>
      </c>
      <c r="O693">
        <f>VLOOKUP(J693,GDP!$E$9:$F$312,2,0)</f>
        <v>13753.4</v>
      </c>
      <c r="P693" s="12">
        <f>IFERROR(VLOOKUP(L693,'yield-curve-rates-1990-2021'!A:B,2,0),P692)</f>
        <v>4.58</v>
      </c>
      <c r="Q693" s="12">
        <f>IFERROR(IF(VLOOKUP(L693,'DX-Y.NYB'!A:E,5,0)="null",Q692,VLOOKUP(L693,'DX-Y.NYB'!A:E,5,0)),Q692)</f>
        <v>87.449996999999996</v>
      </c>
      <c r="R693" s="12">
        <f>IFERROR(VLOOKUP(L693,UNRATE!A:B,2,0),R692)</f>
        <v>4.9000000000000004</v>
      </c>
      <c r="S693" s="12">
        <f>IFERROR(VLOOKUP(L693,' All Em Total Nonfarm'!A:B,2,0),S692)</f>
        <v>134495</v>
      </c>
      <c r="T693" s="12">
        <f>IFERROR(VLOOKUP(L693,fredgraph!A:B,2,0),T692)</f>
        <v>3.6469299999999998</v>
      </c>
      <c r="U693" s="12">
        <f>IFERROR(VLOOKUP(L693,FEDFUNDS!A:B,2,0),U692)</f>
        <v>3.5</v>
      </c>
      <c r="V693" s="12"/>
      <c r="W693" s="12"/>
      <c r="X693" s="12"/>
    </row>
    <row r="694" spans="1:24" x14ac:dyDescent="0.25">
      <c r="A694" s="1" t="str">
        <f>TEXT(L694,"MM/DD/YYYY")</f>
        <v>05/01/2006</v>
      </c>
      <c r="B694" s="9">
        <v>131.47000122070301</v>
      </c>
      <c r="C694" s="9">
        <v>132.80000305175699</v>
      </c>
      <c r="D694" s="9">
        <v>130.32000732421801</v>
      </c>
      <c r="E694" s="9">
        <v>95.545631408691406</v>
      </c>
      <c r="F694" s="10">
        <v>280384700</v>
      </c>
      <c r="G694">
        <f>MONTH(L694)</f>
        <v>5</v>
      </c>
      <c r="H694">
        <f>DAY(L694)</f>
        <v>1</v>
      </c>
      <c r="I694">
        <f>YEAR(L694)</f>
        <v>2006</v>
      </c>
      <c r="J694" t="str">
        <f>VLOOKUP(L694,Convert!D:G,4,0)</f>
        <v>2006Q2</v>
      </c>
      <c r="K694">
        <f>VLOOKUP(J694,GDP_Change!$E$9:$F$311,2,0)</f>
        <v>4.5999999999999996</v>
      </c>
      <c r="L694" s="1">
        <v>38838</v>
      </c>
      <c r="M694" s="9">
        <v>132.52000427246</v>
      </c>
      <c r="N694" s="11">
        <f>VLOOKUP(J694,GDP!$E$9:$H$312,4,0)</f>
        <v>1.1338902288369868E-2</v>
      </c>
      <c r="O694">
        <f>VLOOKUP(J694,GDP!$E$9:$F$312,2,0)</f>
        <v>13753.4</v>
      </c>
      <c r="P694" s="12">
        <f>IFERROR(VLOOKUP(L694,'yield-curve-rates-1990-2021'!A:B,2,0),P693)</f>
        <v>4.6100000000000003</v>
      </c>
      <c r="Q694" s="12">
        <f>IFERROR(IF(VLOOKUP(L694,'DX-Y.NYB'!A:E,5,0)="null",Q693,VLOOKUP(L694,'DX-Y.NYB'!A:E,5,0)),Q693)</f>
        <v>85.970000999999996</v>
      </c>
      <c r="R694" s="12">
        <f>IFERROR(VLOOKUP(L694,UNRATE!A:B,2,0),R693)</f>
        <v>4.5999999999999996</v>
      </c>
      <c r="S694" s="12">
        <f>IFERROR(VLOOKUP(L694,' All Em Total Nonfarm'!A:B,2,0),S693)</f>
        <v>136247</v>
      </c>
      <c r="T694" s="12">
        <f>IFERROR(VLOOKUP(L694,fredgraph!A:B,2,0),T693)</f>
        <v>3.9772699999999999</v>
      </c>
      <c r="U694" s="12">
        <f>IFERROR(VLOOKUP(L694,FEDFUNDS!A:B,2,0),U693)</f>
        <v>4.9400000000000004</v>
      </c>
      <c r="V694" s="12"/>
      <c r="W694" s="12"/>
      <c r="X694" s="12"/>
    </row>
    <row r="695" spans="1:24" x14ac:dyDescent="0.25">
      <c r="A695" s="1" t="str">
        <f>TEXT(L695,"MM/DD/YYYY")</f>
        <v>05/08/2006</v>
      </c>
      <c r="B695" s="9">
        <v>132.509994506835</v>
      </c>
      <c r="C695" s="9">
        <v>132.77000427246</v>
      </c>
      <c r="D695" s="9">
        <v>129.19000244140599</v>
      </c>
      <c r="E695" s="9">
        <v>93.180793762207003</v>
      </c>
      <c r="F695" s="10">
        <v>296612300</v>
      </c>
      <c r="G695">
        <f>MONTH(L695)</f>
        <v>5</v>
      </c>
      <c r="H695">
        <f>DAY(L695)</f>
        <v>8</v>
      </c>
      <c r="I695">
        <f>YEAR(L695)</f>
        <v>2006</v>
      </c>
      <c r="J695" t="str">
        <f>VLOOKUP(L695,Convert!D:G,4,0)</f>
        <v>2006Q2</v>
      </c>
      <c r="K695">
        <f>VLOOKUP(J695,GDP_Change!$E$9:$F$311,2,0)</f>
        <v>4.5999999999999996</v>
      </c>
      <c r="L695" s="1">
        <v>38845</v>
      </c>
      <c r="M695" s="9">
        <v>129.24000549316401</v>
      </c>
      <c r="N695" s="11">
        <f>VLOOKUP(J695,GDP!$E$9:$H$312,4,0)</f>
        <v>1.1338902288369868E-2</v>
      </c>
      <c r="O695">
        <f>VLOOKUP(J695,GDP!$E$9:$F$312,2,0)</f>
        <v>13753.4</v>
      </c>
      <c r="P695" s="12">
        <f>IFERROR(VLOOKUP(L695,'yield-curve-rates-1990-2021'!A:B,2,0),P694)</f>
        <v>4.6399999999999997</v>
      </c>
      <c r="Q695" s="12">
        <f>IFERROR(IF(VLOOKUP(L695,'DX-Y.NYB'!A:E,5,0)="null",Q694,VLOOKUP(L695,'DX-Y.NYB'!A:E,5,0)),Q694)</f>
        <v>85.230002999999996</v>
      </c>
      <c r="R695" s="12">
        <f>IFERROR(VLOOKUP(L695,UNRATE!A:B,2,0),R694)</f>
        <v>4.5999999999999996</v>
      </c>
      <c r="S695" s="12">
        <f>IFERROR(VLOOKUP(L695,' All Em Total Nonfarm'!A:B,2,0),S694)</f>
        <v>136247</v>
      </c>
      <c r="T695" s="12">
        <f>IFERROR(VLOOKUP(L695,fredgraph!A:B,2,0),T694)</f>
        <v>3.9772699999999999</v>
      </c>
      <c r="U695" s="12">
        <f>IFERROR(VLOOKUP(L695,FEDFUNDS!A:B,2,0),U694)</f>
        <v>4.9400000000000004</v>
      </c>
      <c r="V695" s="12"/>
      <c r="W695" s="12"/>
      <c r="X695" s="12"/>
    </row>
    <row r="696" spans="1:24" x14ac:dyDescent="0.25">
      <c r="A696" s="1" t="str">
        <f>TEXT(L696,"MM/DD/YYYY")</f>
        <v>05/15/2006</v>
      </c>
      <c r="B696" s="9">
        <v>128.78999328613199</v>
      </c>
      <c r="C696" s="9">
        <v>130</v>
      </c>
      <c r="D696" s="9">
        <v>125.800003051757</v>
      </c>
      <c r="E696" s="9">
        <v>91.637901306152301</v>
      </c>
      <c r="F696" s="10">
        <v>503172100</v>
      </c>
      <c r="G696">
        <f>MONTH(L696)</f>
        <v>5</v>
      </c>
      <c r="H696">
        <f>DAY(L696)</f>
        <v>15</v>
      </c>
      <c r="I696">
        <f>YEAR(L696)</f>
        <v>2006</v>
      </c>
      <c r="J696" t="str">
        <f>VLOOKUP(L696,Convert!D:G,4,0)</f>
        <v>2006Q2</v>
      </c>
      <c r="K696">
        <f>VLOOKUP(J696,GDP_Change!$E$9:$F$311,2,0)</f>
        <v>4.5999999999999996</v>
      </c>
      <c r="L696" s="1">
        <v>38852</v>
      </c>
      <c r="M696" s="9">
        <v>127.09999847412099</v>
      </c>
      <c r="N696" s="11">
        <f>VLOOKUP(J696,GDP!$E$9:$H$312,4,0)</f>
        <v>1.1338902288369868E-2</v>
      </c>
      <c r="O696">
        <f>VLOOKUP(J696,GDP!$E$9:$F$312,2,0)</f>
        <v>13753.4</v>
      </c>
      <c r="P696" s="12">
        <f>IFERROR(VLOOKUP(L696,'yield-curve-rates-1990-2021'!A:B,2,0),P695)</f>
        <v>4.68</v>
      </c>
      <c r="Q696" s="12">
        <f>IFERROR(IF(VLOOKUP(L696,'DX-Y.NYB'!A:E,5,0)="null",Q695,VLOOKUP(L696,'DX-Y.NYB'!A:E,5,0)),Q695)</f>
        <v>84.540001000000004</v>
      </c>
      <c r="R696" s="12">
        <f>IFERROR(VLOOKUP(L696,UNRATE!A:B,2,0),R695)</f>
        <v>4.5999999999999996</v>
      </c>
      <c r="S696" s="12">
        <f>IFERROR(VLOOKUP(L696,' All Em Total Nonfarm'!A:B,2,0),S695)</f>
        <v>136247</v>
      </c>
      <c r="T696" s="12">
        <f>IFERROR(VLOOKUP(L696,fredgraph!A:B,2,0),T695)</f>
        <v>3.9772699999999999</v>
      </c>
      <c r="U696" s="12">
        <f>IFERROR(VLOOKUP(L696,FEDFUNDS!A:B,2,0),U695)</f>
        <v>4.9400000000000004</v>
      </c>
      <c r="V696" s="12"/>
      <c r="W696" s="12"/>
      <c r="X696" s="12"/>
    </row>
    <row r="697" spans="1:24" x14ac:dyDescent="0.25">
      <c r="A697" s="1" t="str">
        <f>TEXT(L697,"MM/DD/YYYY")</f>
        <v>05/22/2006</v>
      </c>
      <c r="B697" s="9">
        <v>126.27999877929599</v>
      </c>
      <c r="C697" s="9">
        <v>128.38000488281199</v>
      </c>
      <c r="D697" s="9">
        <v>124.76000213623</v>
      </c>
      <c r="E697" s="9">
        <v>92.560722351074205</v>
      </c>
      <c r="F697" s="10">
        <v>513231900</v>
      </c>
      <c r="G697">
        <f>MONTH(L697)</f>
        <v>5</v>
      </c>
      <c r="H697">
        <f>DAY(L697)</f>
        <v>22</v>
      </c>
      <c r="I697">
        <f>YEAR(L697)</f>
        <v>2006</v>
      </c>
      <c r="J697" t="str">
        <f>VLOOKUP(L697,Convert!D:G,4,0)</f>
        <v>2006Q2</v>
      </c>
      <c r="K697">
        <f>VLOOKUP(J697,GDP_Change!$E$9:$F$311,2,0)</f>
        <v>4.5999999999999996</v>
      </c>
      <c r="L697" s="1">
        <v>38859</v>
      </c>
      <c r="M697" s="9">
        <v>128.38000488281199</v>
      </c>
      <c r="N697" s="11">
        <f>VLOOKUP(J697,GDP!$E$9:$H$312,4,0)</f>
        <v>1.1338902288369868E-2</v>
      </c>
      <c r="O697">
        <f>VLOOKUP(J697,GDP!$E$9:$F$312,2,0)</f>
        <v>13753.4</v>
      </c>
      <c r="P697" s="12">
        <f>IFERROR(VLOOKUP(L697,'yield-curve-rates-1990-2021'!A:B,2,0),P696)</f>
        <v>4.74</v>
      </c>
      <c r="Q697" s="12">
        <f>IFERROR(IF(VLOOKUP(L697,'DX-Y.NYB'!A:E,5,0)="null",Q696,VLOOKUP(L697,'DX-Y.NYB'!A:E,5,0)),Q696)</f>
        <v>84.349997999999999</v>
      </c>
      <c r="R697" s="12">
        <f>IFERROR(VLOOKUP(L697,UNRATE!A:B,2,0),R696)</f>
        <v>4.5999999999999996</v>
      </c>
      <c r="S697" s="12">
        <f>IFERROR(VLOOKUP(L697,' All Em Total Nonfarm'!A:B,2,0),S696)</f>
        <v>136247</v>
      </c>
      <c r="T697" s="12">
        <f>IFERROR(VLOOKUP(L697,fredgraph!A:B,2,0),T696)</f>
        <v>3.9772699999999999</v>
      </c>
      <c r="U697" s="12">
        <f>IFERROR(VLOOKUP(L697,FEDFUNDS!A:B,2,0),U696)</f>
        <v>4.9400000000000004</v>
      </c>
      <c r="V697" s="12"/>
      <c r="W697" s="12"/>
      <c r="X697" s="12"/>
    </row>
    <row r="698" spans="1:24" x14ac:dyDescent="0.25">
      <c r="A698" s="1" t="str">
        <f>TEXT(L698,"MM/DD/YYYY")</f>
        <v>05/29/2006</v>
      </c>
      <c r="B698" s="9">
        <v>127.970001220703</v>
      </c>
      <c r="C698" s="9">
        <v>129.42999267578099</v>
      </c>
      <c r="D698" s="9">
        <v>126.050003051757</v>
      </c>
      <c r="E698" s="9">
        <v>93.007736206054602</v>
      </c>
      <c r="F698" s="10">
        <v>324770400</v>
      </c>
      <c r="G698">
        <f>MONTH(L698)</f>
        <v>5</v>
      </c>
      <c r="H698">
        <f>DAY(L698)</f>
        <v>29</v>
      </c>
      <c r="I698">
        <f>YEAR(L698)</f>
        <v>2006</v>
      </c>
      <c r="J698" t="str">
        <f>VLOOKUP(L698,Convert!D:G,4,0)</f>
        <v>2006Q2</v>
      </c>
      <c r="K698">
        <f>VLOOKUP(J698,GDP_Change!$E$9:$F$311,2,0)</f>
        <v>4.5999999999999996</v>
      </c>
      <c r="L698" s="1">
        <v>38866</v>
      </c>
      <c r="M698" s="9">
        <v>129</v>
      </c>
      <c r="N698" s="11">
        <f>VLOOKUP(J698,GDP!$E$9:$H$312,4,0)</f>
        <v>1.1338902288369868E-2</v>
      </c>
      <c r="O698">
        <f>VLOOKUP(J698,GDP!$E$9:$F$312,2,0)</f>
        <v>13753.4</v>
      </c>
      <c r="P698" s="12">
        <f>IFERROR(VLOOKUP(L698,'yield-curve-rates-1990-2021'!A:B,2,0),P697)</f>
        <v>4.74</v>
      </c>
      <c r="Q698" s="12">
        <f>IFERROR(IF(VLOOKUP(L698,'DX-Y.NYB'!A:E,5,0)="null",Q697,VLOOKUP(L698,'DX-Y.NYB'!A:E,5,0)),Q697)</f>
        <v>84.349997999999999</v>
      </c>
      <c r="R698" s="12">
        <f>IFERROR(VLOOKUP(L698,UNRATE!A:B,2,0),R697)</f>
        <v>4.5999999999999996</v>
      </c>
      <c r="S698" s="12">
        <f>IFERROR(VLOOKUP(L698,' All Em Total Nonfarm'!A:B,2,0),S697)</f>
        <v>136247</v>
      </c>
      <c r="T698" s="12">
        <f>IFERROR(VLOOKUP(L698,fredgraph!A:B,2,0),T697)</f>
        <v>3.9772699999999999</v>
      </c>
      <c r="U698" s="12">
        <f>IFERROR(VLOOKUP(L698,FEDFUNDS!A:B,2,0),U697)</f>
        <v>4.9400000000000004</v>
      </c>
      <c r="V698" s="12"/>
      <c r="W698" s="12"/>
      <c r="X698" s="12"/>
    </row>
    <row r="699" spans="1:24" x14ac:dyDescent="0.25">
      <c r="A699" s="1" t="str">
        <f>TEXT(L699,"MM/DD/YYYY")</f>
        <v>06/05/2006</v>
      </c>
      <c r="B699" s="9">
        <v>128.850006103515</v>
      </c>
      <c r="C699" s="9">
        <v>128.86000061035099</v>
      </c>
      <c r="D699" s="9">
        <v>123.870002746582</v>
      </c>
      <c r="E699" s="9">
        <v>90.376152038574205</v>
      </c>
      <c r="F699" s="10">
        <v>625132500</v>
      </c>
      <c r="G699">
        <f>MONTH(L699)</f>
        <v>6</v>
      </c>
      <c r="H699">
        <f>DAY(L699)</f>
        <v>5</v>
      </c>
      <c r="I699">
        <f>YEAR(L699)</f>
        <v>2006</v>
      </c>
      <c r="J699" t="str">
        <f>VLOOKUP(L699,Convert!D:G,4,0)</f>
        <v>2006Q2</v>
      </c>
      <c r="K699">
        <f>VLOOKUP(J699,GDP_Change!$E$9:$F$311,2,0)</f>
        <v>4.5999999999999996</v>
      </c>
      <c r="L699" s="1">
        <v>38873</v>
      </c>
      <c r="M699" s="9">
        <v>125.34999847412099</v>
      </c>
      <c r="N699" s="11">
        <f>VLOOKUP(J699,GDP!$E$9:$H$312,4,0)</f>
        <v>1.1338902288369868E-2</v>
      </c>
      <c r="O699">
        <f>VLOOKUP(J699,GDP!$E$9:$F$312,2,0)</f>
        <v>13753.4</v>
      </c>
      <c r="P699" s="12">
        <f>IFERROR(VLOOKUP(L699,'yield-curve-rates-1990-2021'!A:B,2,0),P698)</f>
        <v>4.7699999999999996</v>
      </c>
      <c r="Q699" s="12">
        <f>IFERROR(IF(VLOOKUP(L699,'DX-Y.NYB'!A:E,5,0)="null",Q698,VLOOKUP(L699,'DX-Y.NYB'!A:E,5,0)),Q698)</f>
        <v>84.139999000000003</v>
      </c>
      <c r="R699" s="12">
        <f>IFERROR(VLOOKUP(L699,UNRATE!A:B,2,0),R698)</f>
        <v>4.5999999999999996</v>
      </c>
      <c r="S699" s="12">
        <f>IFERROR(VLOOKUP(L699,' All Em Total Nonfarm'!A:B,2,0),S698)</f>
        <v>136247</v>
      </c>
      <c r="T699" s="12">
        <f>IFERROR(VLOOKUP(L699,fredgraph!A:B,2,0),T698)</f>
        <v>3.9772699999999999</v>
      </c>
      <c r="U699" s="12">
        <f>IFERROR(VLOOKUP(L699,FEDFUNDS!A:B,2,0),U698)</f>
        <v>4.9400000000000004</v>
      </c>
      <c r="V699" s="12"/>
      <c r="W699" s="12"/>
      <c r="X699" s="12"/>
    </row>
    <row r="700" spans="1:24" x14ac:dyDescent="0.25">
      <c r="A700" s="1" t="str">
        <f>TEXT(L700,"MM/DD/YYYY")</f>
        <v>06/12/2006</v>
      </c>
      <c r="B700" s="9">
        <v>125.879997253417</v>
      </c>
      <c r="C700" s="9">
        <v>126.36000061035099</v>
      </c>
      <c r="D700" s="9">
        <v>122.33999633789</v>
      </c>
      <c r="E700" s="9">
        <v>89.871444702148395</v>
      </c>
      <c r="F700" s="10">
        <v>673381600</v>
      </c>
      <c r="G700">
        <f>MONTH(L700)</f>
        <v>6</v>
      </c>
      <c r="H700">
        <f>DAY(L700)</f>
        <v>12</v>
      </c>
      <c r="I700">
        <f>YEAR(L700)</f>
        <v>2006</v>
      </c>
      <c r="J700" t="str">
        <f>VLOOKUP(L700,Convert!D:G,4,0)</f>
        <v>2006Q2</v>
      </c>
      <c r="K700">
        <f>VLOOKUP(J700,GDP_Change!$E$9:$F$311,2,0)</f>
        <v>4.5999999999999996</v>
      </c>
      <c r="L700" s="1">
        <v>38880</v>
      </c>
      <c r="M700" s="9">
        <v>124.650001525878</v>
      </c>
      <c r="N700" s="11">
        <f>VLOOKUP(J700,GDP!$E$9:$H$312,4,0)</f>
        <v>1.1338902288369868E-2</v>
      </c>
      <c r="O700">
        <f>VLOOKUP(J700,GDP!$E$9:$F$312,2,0)</f>
        <v>13753.4</v>
      </c>
      <c r="P700" s="12">
        <f>IFERROR(VLOOKUP(L700,'yield-curve-rates-1990-2021'!A:B,2,0),P699)</f>
        <v>4.78</v>
      </c>
      <c r="Q700" s="12">
        <f>IFERROR(IF(VLOOKUP(L700,'DX-Y.NYB'!A:E,5,0)="null",Q699,VLOOKUP(L700,'DX-Y.NYB'!A:E,5,0)),Q699)</f>
        <v>85.849997999999999</v>
      </c>
      <c r="R700" s="12">
        <f>IFERROR(VLOOKUP(L700,UNRATE!A:B,2,0),R699)</f>
        <v>4.5999999999999996</v>
      </c>
      <c r="S700" s="12">
        <f>IFERROR(VLOOKUP(L700,' All Em Total Nonfarm'!A:B,2,0),S699)</f>
        <v>136247</v>
      </c>
      <c r="T700" s="12">
        <f>IFERROR(VLOOKUP(L700,fredgraph!A:B,2,0),T699)</f>
        <v>3.9772699999999999</v>
      </c>
      <c r="U700" s="12">
        <f>IFERROR(VLOOKUP(L700,FEDFUNDS!A:B,2,0),U699)</f>
        <v>4.9400000000000004</v>
      </c>
      <c r="V700" s="12"/>
      <c r="W700" s="12"/>
      <c r="X700" s="12"/>
    </row>
    <row r="701" spans="1:24" x14ac:dyDescent="0.25">
      <c r="A701" s="1" t="str">
        <f>TEXT(L701,"MM/DD/YYYY")</f>
        <v>06/19/2006</v>
      </c>
      <c r="B701" s="9">
        <v>125.400001525878</v>
      </c>
      <c r="C701" s="9">
        <v>125.699996948242</v>
      </c>
      <c r="D701" s="9">
        <v>123.550003051757</v>
      </c>
      <c r="E701" s="9">
        <v>90.1165771484375</v>
      </c>
      <c r="F701" s="10">
        <v>364980400</v>
      </c>
      <c r="G701">
        <f>MONTH(L701)</f>
        <v>6</v>
      </c>
      <c r="H701">
        <f>DAY(L701)</f>
        <v>19</v>
      </c>
      <c r="I701">
        <f>YEAR(L701)</f>
        <v>2006</v>
      </c>
      <c r="J701" t="str">
        <f>VLOOKUP(L701,Convert!D:G,4,0)</f>
        <v>2006Q2</v>
      </c>
      <c r="K701">
        <f>VLOOKUP(J701,GDP_Change!$E$9:$F$311,2,0)</f>
        <v>4.5999999999999996</v>
      </c>
      <c r="L701" s="1">
        <v>38887</v>
      </c>
      <c r="M701" s="9">
        <v>124.44000244140599</v>
      </c>
      <c r="N701" s="11">
        <f>VLOOKUP(J701,GDP!$E$9:$H$312,4,0)</f>
        <v>1.1338902288369868E-2</v>
      </c>
      <c r="O701">
        <f>VLOOKUP(J701,GDP!$E$9:$F$312,2,0)</f>
        <v>13753.4</v>
      </c>
      <c r="P701" s="12">
        <f>IFERROR(VLOOKUP(L701,'yield-curve-rates-1990-2021'!A:B,2,0),P700)</f>
        <v>4.67</v>
      </c>
      <c r="Q701" s="12">
        <f>IFERROR(IF(VLOOKUP(L701,'DX-Y.NYB'!A:E,5,0)="null",Q700,VLOOKUP(L701,'DX-Y.NYB'!A:E,5,0)),Q700)</f>
        <v>86.309997999999993</v>
      </c>
      <c r="R701" s="12">
        <f>IFERROR(VLOOKUP(L701,UNRATE!A:B,2,0),R700)</f>
        <v>4.5999999999999996</v>
      </c>
      <c r="S701" s="12">
        <f>IFERROR(VLOOKUP(L701,' All Em Total Nonfarm'!A:B,2,0),S700)</f>
        <v>136247</v>
      </c>
      <c r="T701" s="12">
        <f>IFERROR(VLOOKUP(L701,fredgraph!A:B,2,0),T700)</f>
        <v>3.9772699999999999</v>
      </c>
      <c r="U701" s="12">
        <f>IFERROR(VLOOKUP(L701,FEDFUNDS!A:B,2,0),U700)</f>
        <v>4.9400000000000004</v>
      </c>
      <c r="V701" s="12"/>
      <c r="W701" s="12"/>
      <c r="X701" s="12"/>
    </row>
    <row r="702" spans="1:24" x14ac:dyDescent="0.25">
      <c r="A702" s="1" t="str">
        <f>TEXT(L702,"MM/DD/YYYY")</f>
        <v>06/26/2006</v>
      </c>
      <c r="B702" s="9">
        <v>124.540000915527</v>
      </c>
      <c r="C702" s="9">
        <v>127.66000366210901</v>
      </c>
      <c r="D702" s="9">
        <v>123.650001525878</v>
      </c>
      <c r="E702" s="9">
        <v>92.173248291015597</v>
      </c>
      <c r="F702" s="10">
        <v>334910500</v>
      </c>
      <c r="G702">
        <f>MONTH(L702)</f>
        <v>6</v>
      </c>
      <c r="H702">
        <f>DAY(L702)</f>
        <v>26</v>
      </c>
      <c r="I702">
        <f>YEAR(L702)</f>
        <v>2006</v>
      </c>
      <c r="J702" t="str">
        <f>VLOOKUP(L702,Convert!D:G,4,0)</f>
        <v>2006Q2</v>
      </c>
      <c r="K702">
        <f>VLOOKUP(J702,GDP_Change!$E$9:$F$311,2,0)</f>
        <v>4.5999999999999996</v>
      </c>
      <c r="L702" s="1">
        <v>38894</v>
      </c>
      <c r="M702" s="9">
        <v>127.27999877929599</v>
      </c>
      <c r="N702" s="11">
        <f>VLOOKUP(J702,GDP!$E$9:$H$312,4,0)</f>
        <v>1.1338902288369868E-2</v>
      </c>
      <c r="O702">
        <f>VLOOKUP(J702,GDP!$E$9:$F$312,2,0)</f>
        <v>13753.4</v>
      </c>
      <c r="P702" s="12">
        <f>IFERROR(VLOOKUP(L702,'yield-curve-rates-1990-2021'!A:B,2,0),P701)</f>
        <v>4.7300000000000004</v>
      </c>
      <c r="Q702" s="12">
        <f>IFERROR(IF(VLOOKUP(L702,'DX-Y.NYB'!A:E,5,0)="null",Q701,VLOOKUP(L702,'DX-Y.NYB'!A:E,5,0)),Q701)</f>
        <v>86.489998</v>
      </c>
      <c r="R702" s="12">
        <f>IFERROR(VLOOKUP(L702,UNRATE!A:B,2,0),R701)</f>
        <v>4.5999999999999996</v>
      </c>
      <c r="S702" s="12">
        <f>IFERROR(VLOOKUP(L702,' All Em Total Nonfarm'!A:B,2,0),S701)</f>
        <v>136247</v>
      </c>
      <c r="T702" s="12">
        <f>IFERROR(VLOOKUP(L702,fredgraph!A:B,2,0),T701)</f>
        <v>3.9772699999999999</v>
      </c>
      <c r="U702" s="12">
        <f>IFERROR(VLOOKUP(L702,FEDFUNDS!A:B,2,0),U701)</f>
        <v>4.9400000000000004</v>
      </c>
      <c r="V702" s="12"/>
      <c r="W702" s="12"/>
      <c r="X702" s="12"/>
    </row>
    <row r="703" spans="1:24" x14ac:dyDescent="0.25">
      <c r="A703" s="1" t="str">
        <f>TEXT(L703,"MM/DD/YYYY")</f>
        <v>07/03/2006</v>
      </c>
      <c r="B703" s="9">
        <v>127.430000305175</v>
      </c>
      <c r="C703" s="9">
        <v>128.009994506835</v>
      </c>
      <c r="D703" s="9">
        <v>126.290000915527</v>
      </c>
      <c r="E703" s="9">
        <v>91.688034057617102</v>
      </c>
      <c r="F703" s="10">
        <v>225294200</v>
      </c>
      <c r="G703">
        <f>MONTH(L703)</f>
        <v>7</v>
      </c>
      <c r="H703">
        <f>DAY(L703)</f>
        <v>3</v>
      </c>
      <c r="I703">
        <f>YEAR(L703)</f>
        <v>2006</v>
      </c>
      <c r="J703" t="str">
        <f>VLOOKUP(L703,Convert!D:G,4,0)</f>
        <v>2006Q3</v>
      </c>
      <c r="K703">
        <f>VLOOKUP(J703,GDP_Change!$E$9:$F$311,2,0)</f>
        <v>3.4</v>
      </c>
      <c r="L703" s="1">
        <v>38901</v>
      </c>
      <c r="M703" s="9">
        <v>126.61000061035099</v>
      </c>
      <c r="N703" s="11">
        <f>VLOOKUP(J703,GDP!$E$9:$H$312,4,0)</f>
        <v>8.4924455043844382E-3</v>
      </c>
      <c r="O703">
        <f>VLOOKUP(J703,GDP!$E$9:$F$312,2,0)</f>
        <v>13870.2</v>
      </c>
      <c r="P703" s="12">
        <f>IFERROR(VLOOKUP(L703,'yield-curve-rates-1990-2021'!A:B,2,0),P702)</f>
        <v>4.6900000000000004</v>
      </c>
      <c r="Q703" s="12">
        <f>IFERROR(IF(VLOOKUP(L703,'DX-Y.NYB'!A:E,5,0)="null",Q702,VLOOKUP(L703,'DX-Y.NYB'!A:E,5,0)),Q702)</f>
        <v>85.18</v>
      </c>
      <c r="R703" s="12">
        <f>IFERROR(VLOOKUP(L703,UNRATE!A:B,2,0),R702)</f>
        <v>4.5999999999999996</v>
      </c>
      <c r="S703" s="12">
        <f>IFERROR(VLOOKUP(L703,' All Em Total Nonfarm'!A:B,2,0),S702)</f>
        <v>136247</v>
      </c>
      <c r="T703" s="12">
        <f>IFERROR(VLOOKUP(L703,fredgraph!A:B,2,0),T702)</f>
        <v>3.9772699999999999</v>
      </c>
      <c r="U703" s="12">
        <f>IFERROR(VLOOKUP(L703,FEDFUNDS!A:B,2,0),U702)</f>
        <v>4.9400000000000004</v>
      </c>
      <c r="V703" s="12"/>
      <c r="W703" s="12"/>
      <c r="X703" s="12"/>
    </row>
    <row r="704" spans="1:24" x14ac:dyDescent="0.25">
      <c r="A704" s="1" t="str">
        <f>TEXT(L704,"MM/DD/YYYY")</f>
        <v>07/10/2006</v>
      </c>
      <c r="B704" s="9">
        <v>126.94000244140599</v>
      </c>
      <c r="C704" s="9">
        <v>127.430000305175</v>
      </c>
      <c r="D704" s="9">
        <v>122.83000183105401</v>
      </c>
      <c r="E704" s="9">
        <v>89.450340270996094</v>
      </c>
      <c r="F704" s="10">
        <v>422814400</v>
      </c>
      <c r="G704">
        <f>MONTH(L704)</f>
        <v>7</v>
      </c>
      <c r="H704">
        <f>DAY(L704)</f>
        <v>10</v>
      </c>
      <c r="I704">
        <f>YEAR(L704)</f>
        <v>2006</v>
      </c>
      <c r="J704" t="str">
        <f>VLOOKUP(L704,Convert!D:G,4,0)</f>
        <v>2006Q3</v>
      </c>
      <c r="K704">
        <f>VLOOKUP(J704,GDP_Change!$E$9:$F$311,2,0)</f>
        <v>3.4</v>
      </c>
      <c r="L704" s="1">
        <v>38908</v>
      </c>
      <c r="M704" s="9">
        <v>123.51999664306599</v>
      </c>
      <c r="N704" s="11">
        <f>VLOOKUP(J704,GDP!$E$9:$H$312,4,0)</f>
        <v>8.4924455043844382E-3</v>
      </c>
      <c r="O704">
        <f>VLOOKUP(J704,GDP!$E$9:$F$312,2,0)</f>
        <v>13870.2</v>
      </c>
      <c r="P704" s="12">
        <f>IFERROR(VLOOKUP(L704,'yield-curve-rates-1990-2021'!A:B,2,0),P703)</f>
        <v>4.8600000000000003</v>
      </c>
      <c r="Q704" s="12">
        <f>IFERROR(IF(VLOOKUP(L704,'DX-Y.NYB'!A:E,5,0)="null",Q703,VLOOKUP(L704,'DX-Y.NYB'!A:E,5,0)),Q703)</f>
        <v>85.5</v>
      </c>
      <c r="R704" s="12">
        <f>IFERROR(VLOOKUP(L704,UNRATE!A:B,2,0),R703)</f>
        <v>4.5999999999999996</v>
      </c>
      <c r="S704" s="12">
        <f>IFERROR(VLOOKUP(L704,' All Em Total Nonfarm'!A:B,2,0),S703)</f>
        <v>136247</v>
      </c>
      <c r="T704" s="12">
        <f>IFERROR(VLOOKUP(L704,fredgraph!A:B,2,0),T703)</f>
        <v>3.9772699999999999</v>
      </c>
      <c r="U704" s="12">
        <f>IFERROR(VLOOKUP(L704,FEDFUNDS!A:B,2,0),U703)</f>
        <v>4.9400000000000004</v>
      </c>
      <c r="V704" s="12"/>
      <c r="W704" s="12"/>
      <c r="X704" s="12"/>
    </row>
    <row r="705" spans="1:24" x14ac:dyDescent="0.25">
      <c r="A705" s="1" t="str">
        <f>TEXT(L705,"MM/DD/YYYY")</f>
        <v>07/17/2006</v>
      </c>
      <c r="B705" s="9">
        <v>123.51999664306599</v>
      </c>
      <c r="C705" s="9">
        <v>126.300003051757</v>
      </c>
      <c r="D705" s="9">
        <v>122.389999389648</v>
      </c>
      <c r="E705" s="9">
        <v>89.761734008789006</v>
      </c>
      <c r="F705" s="10">
        <v>551315100</v>
      </c>
      <c r="G705">
        <f>MONTH(L705)</f>
        <v>7</v>
      </c>
      <c r="H705">
        <f>DAY(L705)</f>
        <v>17</v>
      </c>
      <c r="I705">
        <f>YEAR(L705)</f>
        <v>2006</v>
      </c>
      <c r="J705" t="str">
        <f>VLOOKUP(L705,Convert!D:G,4,0)</f>
        <v>2006Q3</v>
      </c>
      <c r="K705">
        <f>VLOOKUP(J705,GDP_Change!$E$9:$F$311,2,0)</f>
        <v>3.4</v>
      </c>
      <c r="L705" s="1">
        <v>38915</v>
      </c>
      <c r="M705" s="9">
        <v>123.949996948242</v>
      </c>
      <c r="N705" s="11">
        <f>VLOOKUP(J705,GDP!$E$9:$H$312,4,0)</f>
        <v>8.4924455043844382E-3</v>
      </c>
      <c r="O705">
        <f>VLOOKUP(J705,GDP!$E$9:$F$312,2,0)</f>
        <v>13870.2</v>
      </c>
      <c r="P705" s="12">
        <f>IFERROR(VLOOKUP(L705,'yield-curve-rates-1990-2021'!A:B,2,0),P704)</f>
        <v>4.91</v>
      </c>
      <c r="Q705" s="12">
        <f>IFERROR(IF(VLOOKUP(L705,'DX-Y.NYB'!A:E,5,0)="null",Q704,VLOOKUP(L705,'DX-Y.NYB'!A:E,5,0)),Q704)</f>
        <v>86.959998999999996</v>
      </c>
      <c r="R705" s="12">
        <f>IFERROR(VLOOKUP(L705,UNRATE!A:B,2,0),R704)</f>
        <v>4.5999999999999996</v>
      </c>
      <c r="S705" s="12">
        <f>IFERROR(VLOOKUP(L705,' All Em Total Nonfarm'!A:B,2,0),S704)</f>
        <v>136247</v>
      </c>
      <c r="T705" s="12">
        <f>IFERROR(VLOOKUP(L705,fredgraph!A:B,2,0),T704)</f>
        <v>3.9772699999999999</v>
      </c>
      <c r="U705" s="12">
        <f>IFERROR(VLOOKUP(L705,FEDFUNDS!A:B,2,0),U704)</f>
        <v>4.9400000000000004</v>
      </c>
      <c r="V705" s="12"/>
      <c r="W705" s="12"/>
      <c r="X705" s="12"/>
    </row>
    <row r="706" spans="1:24" x14ac:dyDescent="0.25">
      <c r="A706" s="1" t="str">
        <f>TEXT(L706,"MM/DD/YYYY")</f>
        <v>07/24/2006</v>
      </c>
      <c r="B706" s="9">
        <v>124.44000244140599</v>
      </c>
      <c r="C706" s="9">
        <v>128.13999938964801</v>
      </c>
      <c r="D706" s="9">
        <v>124.44000244140599</v>
      </c>
      <c r="E706" s="9">
        <v>92.680206298828097</v>
      </c>
      <c r="F706" s="10">
        <v>442284600</v>
      </c>
      <c r="G706">
        <f>MONTH(L706)</f>
        <v>7</v>
      </c>
      <c r="H706">
        <f>DAY(L706)</f>
        <v>24</v>
      </c>
      <c r="I706">
        <f>YEAR(L706)</f>
        <v>2006</v>
      </c>
      <c r="J706" t="str">
        <f>VLOOKUP(L706,Convert!D:G,4,0)</f>
        <v>2006Q3</v>
      </c>
      <c r="K706">
        <f>VLOOKUP(J706,GDP_Change!$E$9:$F$311,2,0)</f>
        <v>3.4</v>
      </c>
      <c r="L706" s="1">
        <v>38922</v>
      </c>
      <c r="M706" s="9">
        <v>127.980003356933</v>
      </c>
      <c r="N706" s="11">
        <f>VLOOKUP(J706,GDP!$E$9:$H$312,4,0)</f>
        <v>8.4924455043844382E-3</v>
      </c>
      <c r="O706">
        <f>VLOOKUP(J706,GDP!$E$9:$F$312,2,0)</f>
        <v>13870.2</v>
      </c>
      <c r="P706" s="12">
        <f>IFERROR(VLOOKUP(L706,'yield-curve-rates-1990-2021'!A:B,2,0),P705)</f>
        <v>4.91</v>
      </c>
      <c r="Q706" s="12">
        <f>IFERROR(IF(VLOOKUP(L706,'DX-Y.NYB'!A:E,5,0)="null",Q705,VLOOKUP(L706,'DX-Y.NYB'!A:E,5,0)),Q705)</f>
        <v>86.339995999999999</v>
      </c>
      <c r="R706" s="12">
        <f>IFERROR(VLOOKUP(L706,UNRATE!A:B,2,0),R705)</f>
        <v>4.5999999999999996</v>
      </c>
      <c r="S706" s="12">
        <f>IFERROR(VLOOKUP(L706,' All Em Total Nonfarm'!A:B,2,0),S705)</f>
        <v>136247</v>
      </c>
      <c r="T706" s="12">
        <f>IFERROR(VLOOKUP(L706,fredgraph!A:B,2,0),T705)</f>
        <v>3.9772699999999999</v>
      </c>
      <c r="U706" s="12">
        <f>IFERROR(VLOOKUP(L706,FEDFUNDS!A:B,2,0),U705)</f>
        <v>4.9400000000000004</v>
      </c>
      <c r="V706" s="12"/>
      <c r="W706" s="12"/>
      <c r="X706" s="12"/>
    </row>
    <row r="707" spans="1:24" x14ac:dyDescent="0.25">
      <c r="A707" s="1" t="str">
        <f>TEXT(L707,"MM/DD/YYYY")</f>
        <v>07/31/2006</v>
      </c>
      <c r="B707" s="9">
        <v>127.66000366210901</v>
      </c>
      <c r="C707" s="9">
        <v>129.42999267578099</v>
      </c>
      <c r="D707" s="9">
        <v>126.59999847412099</v>
      </c>
      <c r="E707" s="9">
        <v>92.839500427246094</v>
      </c>
      <c r="F707" s="10">
        <v>339577600</v>
      </c>
      <c r="G707">
        <f>MONTH(L707)</f>
        <v>7</v>
      </c>
      <c r="H707">
        <f>DAY(L707)</f>
        <v>31</v>
      </c>
      <c r="I707">
        <f>YEAR(L707)</f>
        <v>2006</v>
      </c>
      <c r="J707" t="str">
        <f>VLOOKUP(L707,Convert!D:G,4,0)</f>
        <v>2006Q3</v>
      </c>
      <c r="K707">
        <f>VLOOKUP(J707,GDP_Change!$E$9:$F$311,2,0)</f>
        <v>3.4</v>
      </c>
      <c r="L707" s="1">
        <v>38929</v>
      </c>
      <c r="M707" s="9">
        <v>128.19999694824199</v>
      </c>
      <c r="N707" s="11">
        <f>VLOOKUP(J707,GDP!$E$9:$H$312,4,0)</f>
        <v>8.4924455043844382E-3</v>
      </c>
      <c r="O707">
        <f>VLOOKUP(J707,GDP!$E$9:$F$312,2,0)</f>
        <v>13870.2</v>
      </c>
      <c r="P707" s="12">
        <f>IFERROR(VLOOKUP(L707,'yield-curve-rates-1990-2021'!A:B,2,0),P706)</f>
        <v>5.0199999999999996</v>
      </c>
      <c r="Q707" s="12">
        <f>IFERROR(IF(VLOOKUP(L707,'DX-Y.NYB'!A:E,5,0)="null",Q706,VLOOKUP(L707,'DX-Y.NYB'!A:E,5,0)),Q706)</f>
        <v>85.300003000000004</v>
      </c>
      <c r="R707" s="12">
        <f>IFERROR(VLOOKUP(L707,UNRATE!A:B,2,0),R706)</f>
        <v>4.5999999999999996</v>
      </c>
      <c r="S707" s="12">
        <f>IFERROR(VLOOKUP(L707,' All Em Total Nonfarm'!A:B,2,0),S706)</f>
        <v>136247</v>
      </c>
      <c r="T707" s="12">
        <f>IFERROR(VLOOKUP(L707,fredgraph!A:B,2,0),T706)</f>
        <v>3.9772699999999999</v>
      </c>
      <c r="U707" s="12">
        <f>IFERROR(VLOOKUP(L707,FEDFUNDS!A:B,2,0),U706)</f>
        <v>4.9400000000000004</v>
      </c>
      <c r="V707" s="12"/>
      <c r="W707" s="12"/>
      <c r="X707" s="12"/>
    </row>
    <row r="708" spans="1:24" x14ac:dyDescent="0.25">
      <c r="A708" s="1" t="str">
        <f>TEXT(L708,"MM/DD/YYYY")</f>
        <v>08/07/2006</v>
      </c>
      <c r="B708" s="9">
        <v>127.900001525878</v>
      </c>
      <c r="C708" s="9">
        <v>128.600006103515</v>
      </c>
      <c r="D708" s="9">
        <v>126.27999877929599</v>
      </c>
      <c r="E708" s="9">
        <v>91.977752685546804</v>
      </c>
      <c r="F708" s="10">
        <v>331993700</v>
      </c>
      <c r="G708">
        <f>MONTH(L708)</f>
        <v>8</v>
      </c>
      <c r="H708">
        <f>DAY(L708)</f>
        <v>7</v>
      </c>
      <c r="I708">
        <f>YEAR(L708)</f>
        <v>2006</v>
      </c>
      <c r="J708" t="str">
        <f>VLOOKUP(L708,Convert!D:G,4,0)</f>
        <v>2006Q3</v>
      </c>
      <c r="K708">
        <f>VLOOKUP(J708,GDP_Change!$E$9:$F$311,2,0)</f>
        <v>3.4</v>
      </c>
      <c r="L708" s="1">
        <v>38936</v>
      </c>
      <c r="M708" s="9">
        <v>127.01000213623</v>
      </c>
      <c r="N708" s="11">
        <f>VLOOKUP(J708,GDP!$E$9:$H$312,4,0)</f>
        <v>8.4924455043844382E-3</v>
      </c>
      <c r="O708">
        <f>VLOOKUP(J708,GDP!$E$9:$F$312,2,0)</f>
        <v>13870.2</v>
      </c>
      <c r="P708" s="12">
        <f>IFERROR(VLOOKUP(L708,'yield-curve-rates-1990-2021'!A:B,2,0),P707)</f>
        <v>5.18</v>
      </c>
      <c r="Q708" s="12">
        <f>IFERROR(IF(VLOOKUP(L708,'DX-Y.NYB'!A:E,5,0)="null",Q707,VLOOKUP(L708,'DX-Y.NYB'!A:E,5,0)),Q707)</f>
        <v>84.75</v>
      </c>
      <c r="R708" s="12">
        <f>IFERROR(VLOOKUP(L708,UNRATE!A:B,2,0),R707)</f>
        <v>4.5999999999999996</v>
      </c>
      <c r="S708" s="12">
        <f>IFERROR(VLOOKUP(L708,' All Em Total Nonfarm'!A:B,2,0),S707)</f>
        <v>136247</v>
      </c>
      <c r="T708" s="12">
        <f>IFERROR(VLOOKUP(L708,fredgraph!A:B,2,0),T707)</f>
        <v>3.9772699999999999</v>
      </c>
      <c r="U708" s="12">
        <f>IFERROR(VLOOKUP(L708,FEDFUNDS!A:B,2,0),U707)</f>
        <v>4.9400000000000004</v>
      </c>
      <c r="V708" s="12"/>
      <c r="W708" s="12"/>
      <c r="X708" s="12"/>
    </row>
    <row r="709" spans="1:24" x14ac:dyDescent="0.25">
      <c r="A709" s="1" t="str">
        <f>TEXT(L709,"MM/DD/YYYY")</f>
        <v>08/14/2006</v>
      </c>
      <c r="B709" s="9">
        <v>127.629997253417</v>
      </c>
      <c r="C709" s="9">
        <v>130.69000244140599</v>
      </c>
      <c r="D709" s="9">
        <v>126.919998168945</v>
      </c>
      <c r="E709" s="9">
        <v>94.642723083496094</v>
      </c>
      <c r="F709" s="10">
        <v>327000800</v>
      </c>
      <c r="G709">
        <f>MONTH(L709)</f>
        <v>8</v>
      </c>
      <c r="H709">
        <f>DAY(L709)</f>
        <v>14</v>
      </c>
      <c r="I709">
        <f>YEAR(L709)</f>
        <v>2006</v>
      </c>
      <c r="J709" t="str">
        <f>VLOOKUP(L709,Convert!D:G,4,0)</f>
        <v>2006Q3</v>
      </c>
      <c r="K709">
        <f>VLOOKUP(J709,GDP_Change!$E$9:$F$311,2,0)</f>
        <v>3.4</v>
      </c>
      <c r="L709" s="1">
        <v>38943</v>
      </c>
      <c r="M709" s="9">
        <v>130.69000244140599</v>
      </c>
      <c r="N709" s="11">
        <f>VLOOKUP(J709,GDP!$E$9:$H$312,4,0)</f>
        <v>8.4924455043844382E-3</v>
      </c>
      <c r="O709">
        <f>VLOOKUP(J709,GDP!$E$9:$F$312,2,0)</f>
        <v>13870.2</v>
      </c>
      <c r="P709" s="12">
        <f>IFERROR(VLOOKUP(L709,'yield-curve-rates-1990-2021'!A:B,2,0),P708)</f>
        <v>5.15</v>
      </c>
      <c r="Q709" s="12">
        <f>IFERROR(IF(VLOOKUP(L709,'DX-Y.NYB'!A:E,5,0)="null",Q708,VLOOKUP(L709,'DX-Y.NYB'!A:E,5,0)),Q708)</f>
        <v>85.639999000000003</v>
      </c>
      <c r="R709" s="12">
        <f>IFERROR(VLOOKUP(L709,UNRATE!A:B,2,0),R708)</f>
        <v>4.5999999999999996</v>
      </c>
      <c r="S709" s="12">
        <f>IFERROR(VLOOKUP(L709,' All Em Total Nonfarm'!A:B,2,0),S708)</f>
        <v>136247</v>
      </c>
      <c r="T709" s="12">
        <f>IFERROR(VLOOKUP(L709,fredgraph!A:B,2,0),T708)</f>
        <v>3.9772699999999999</v>
      </c>
      <c r="U709" s="12">
        <f>IFERROR(VLOOKUP(L709,FEDFUNDS!A:B,2,0),U708)</f>
        <v>4.9400000000000004</v>
      </c>
      <c r="V709" s="12"/>
      <c r="W709" s="12"/>
      <c r="X709" s="12"/>
    </row>
    <row r="710" spans="1:24" x14ac:dyDescent="0.25">
      <c r="A710" s="1" t="str">
        <f>TEXT(L710,"MM/DD/YYYY")</f>
        <v>08/21/2006</v>
      </c>
      <c r="B710" s="9">
        <v>130.17999267578099</v>
      </c>
      <c r="C710" s="9">
        <v>130.52000427246</v>
      </c>
      <c r="D710" s="9">
        <v>129.19000244140599</v>
      </c>
      <c r="E710" s="9">
        <v>94.005393981933594</v>
      </c>
      <c r="F710" s="10">
        <v>269304600</v>
      </c>
      <c r="G710">
        <f>MONTH(L710)</f>
        <v>8</v>
      </c>
      <c r="H710">
        <f>DAY(L710)</f>
        <v>21</v>
      </c>
      <c r="I710">
        <f>YEAR(L710)</f>
        <v>2006</v>
      </c>
      <c r="J710" t="str">
        <f>VLOOKUP(L710,Convert!D:G,4,0)</f>
        <v>2006Q3</v>
      </c>
      <c r="K710">
        <f>VLOOKUP(J710,GDP_Change!$E$9:$F$311,2,0)</f>
        <v>3.4</v>
      </c>
      <c r="L710" s="1">
        <v>38950</v>
      </c>
      <c r="M710" s="9">
        <v>129.80999755859301</v>
      </c>
      <c r="N710" s="11">
        <f>VLOOKUP(J710,GDP!$E$9:$H$312,4,0)</f>
        <v>8.4924455043844382E-3</v>
      </c>
      <c r="O710">
        <f>VLOOKUP(J710,GDP!$E$9:$F$312,2,0)</f>
        <v>13870.2</v>
      </c>
      <c r="P710" s="12">
        <f>IFERROR(VLOOKUP(L710,'yield-curve-rates-1990-2021'!A:B,2,0),P709)</f>
        <v>5.15</v>
      </c>
      <c r="Q710" s="12">
        <f>IFERROR(IF(VLOOKUP(L710,'DX-Y.NYB'!A:E,5,0)="null",Q709,VLOOKUP(L710,'DX-Y.NYB'!A:E,5,0)),Q709)</f>
        <v>84.629997000000003</v>
      </c>
      <c r="R710" s="12">
        <f>IFERROR(VLOOKUP(L710,UNRATE!A:B,2,0),R709)</f>
        <v>4.5999999999999996</v>
      </c>
      <c r="S710" s="12">
        <f>IFERROR(VLOOKUP(L710,' All Em Total Nonfarm'!A:B,2,0),S709)</f>
        <v>136247</v>
      </c>
      <c r="T710" s="12">
        <f>IFERROR(VLOOKUP(L710,fredgraph!A:B,2,0),T709)</f>
        <v>3.9772699999999999</v>
      </c>
      <c r="U710" s="12">
        <f>IFERROR(VLOOKUP(L710,FEDFUNDS!A:B,2,0),U709)</f>
        <v>4.9400000000000004</v>
      </c>
      <c r="V710" s="12"/>
      <c r="W710" s="12"/>
      <c r="X710" s="12"/>
    </row>
    <row r="711" spans="1:24" x14ac:dyDescent="0.25">
      <c r="A711" s="1" t="str">
        <f>TEXT(L711,"MM/DD/YYYY")</f>
        <v>08/28/2006</v>
      </c>
      <c r="B711" s="9">
        <v>129.64999389648401</v>
      </c>
      <c r="C711" s="9">
        <v>131.58000183105401</v>
      </c>
      <c r="D711" s="9">
        <v>129.63999938964801</v>
      </c>
      <c r="E711" s="9">
        <v>95.171356201171804</v>
      </c>
      <c r="F711" s="10">
        <v>250856300</v>
      </c>
      <c r="G711">
        <f>MONTH(L711)</f>
        <v>8</v>
      </c>
      <c r="H711">
        <f>DAY(L711)</f>
        <v>28</v>
      </c>
      <c r="I711">
        <f>YEAR(L711)</f>
        <v>2006</v>
      </c>
      <c r="J711" t="str">
        <f>VLOOKUP(L711,Convert!D:G,4,0)</f>
        <v>2006Q3</v>
      </c>
      <c r="K711">
        <f>VLOOKUP(J711,GDP_Change!$E$9:$F$311,2,0)</f>
        <v>3.4</v>
      </c>
      <c r="L711" s="1">
        <v>38957</v>
      </c>
      <c r="M711" s="9">
        <v>131.419998168945</v>
      </c>
      <c r="N711" s="11">
        <f>VLOOKUP(J711,GDP!$E$9:$H$312,4,0)</f>
        <v>8.4924455043844382E-3</v>
      </c>
      <c r="O711">
        <f>VLOOKUP(J711,GDP!$E$9:$F$312,2,0)</f>
        <v>13870.2</v>
      </c>
      <c r="P711" s="12">
        <f>IFERROR(VLOOKUP(L711,'yield-curve-rates-1990-2021'!A:B,2,0),P710)</f>
        <v>5.17</v>
      </c>
      <c r="Q711" s="12">
        <f>IFERROR(IF(VLOOKUP(L711,'DX-Y.NYB'!A:E,5,0)="null",Q710,VLOOKUP(L711,'DX-Y.NYB'!A:E,5,0)),Q710)</f>
        <v>85.230002999999996</v>
      </c>
      <c r="R711" s="12">
        <f>IFERROR(VLOOKUP(L711,UNRATE!A:B,2,0),R710)</f>
        <v>4.5999999999999996</v>
      </c>
      <c r="S711" s="12">
        <f>IFERROR(VLOOKUP(L711,' All Em Total Nonfarm'!A:B,2,0),S710)</f>
        <v>136247</v>
      </c>
      <c r="T711" s="12">
        <f>IFERROR(VLOOKUP(L711,fredgraph!A:B,2,0),T710)</f>
        <v>3.9772699999999999</v>
      </c>
      <c r="U711" s="12">
        <f>IFERROR(VLOOKUP(L711,FEDFUNDS!A:B,2,0),U710)</f>
        <v>4.9400000000000004</v>
      </c>
      <c r="V711" s="12"/>
      <c r="W711" s="12"/>
      <c r="X711" s="12"/>
    </row>
    <row r="712" spans="1:24" x14ac:dyDescent="0.25">
      <c r="A712" s="1" t="str">
        <f>TEXT(L712,"MM/DD/YYYY")</f>
        <v>09/04/2006</v>
      </c>
      <c r="B712" s="9">
        <v>131.509994506835</v>
      </c>
      <c r="C712" s="9">
        <v>131.850006103515</v>
      </c>
      <c r="D712" s="9">
        <v>129.350006103515</v>
      </c>
      <c r="E712" s="9">
        <v>94.345756530761705</v>
      </c>
      <c r="F712" s="10">
        <v>237509600</v>
      </c>
      <c r="G712">
        <f>MONTH(L712)</f>
        <v>9</v>
      </c>
      <c r="H712">
        <f>DAY(L712)</f>
        <v>4</v>
      </c>
      <c r="I712">
        <f>YEAR(L712)</f>
        <v>2006</v>
      </c>
      <c r="J712" t="str">
        <f>VLOOKUP(L712,Convert!D:G,4,0)</f>
        <v>2006Q3</v>
      </c>
      <c r="K712">
        <f>VLOOKUP(J712,GDP_Change!$E$9:$F$311,2,0)</f>
        <v>3.4</v>
      </c>
      <c r="L712" s="1">
        <v>38964</v>
      </c>
      <c r="M712" s="9">
        <v>130.27999877929599</v>
      </c>
      <c r="N712" s="11">
        <f>VLOOKUP(J712,GDP!$E$9:$H$312,4,0)</f>
        <v>8.4924455043844382E-3</v>
      </c>
      <c r="O712">
        <f>VLOOKUP(J712,GDP!$E$9:$F$312,2,0)</f>
        <v>13870.2</v>
      </c>
      <c r="P712" s="12">
        <f>IFERROR(VLOOKUP(L712,'yield-curve-rates-1990-2021'!A:B,2,0),P711)</f>
        <v>5.17</v>
      </c>
      <c r="Q712" s="12">
        <f>IFERROR(IF(VLOOKUP(L712,'DX-Y.NYB'!A:E,5,0)="null",Q711,VLOOKUP(L712,'DX-Y.NYB'!A:E,5,0)),Q711)</f>
        <v>85.230002999999996</v>
      </c>
      <c r="R712" s="12">
        <f>IFERROR(VLOOKUP(L712,UNRATE!A:B,2,0),R711)</f>
        <v>4.5999999999999996</v>
      </c>
      <c r="S712" s="12">
        <f>IFERROR(VLOOKUP(L712,' All Em Total Nonfarm'!A:B,2,0),S711)</f>
        <v>136247</v>
      </c>
      <c r="T712" s="12">
        <f>IFERROR(VLOOKUP(L712,fredgraph!A:B,2,0),T711)</f>
        <v>3.9772699999999999</v>
      </c>
      <c r="U712" s="12">
        <f>IFERROR(VLOOKUP(L712,FEDFUNDS!A:B,2,0),U711)</f>
        <v>4.9400000000000004</v>
      </c>
      <c r="V712" s="12"/>
      <c r="W712" s="12"/>
      <c r="X712" s="12"/>
    </row>
    <row r="713" spans="1:24" x14ac:dyDescent="0.25">
      <c r="A713" s="1" t="str">
        <f>TEXT(L713,"MM/DD/YYYY")</f>
        <v>09/11/2006</v>
      </c>
      <c r="B713" s="9">
        <v>129.86000061035099</v>
      </c>
      <c r="C713" s="9">
        <v>132.44999694824199</v>
      </c>
      <c r="D713" s="9">
        <v>129.47999572753901</v>
      </c>
      <c r="E713" s="9">
        <v>95.562416076660099</v>
      </c>
      <c r="F713" s="10">
        <v>335779100</v>
      </c>
      <c r="G713">
        <f>MONTH(L713)</f>
        <v>9</v>
      </c>
      <c r="H713">
        <f>DAY(L713)</f>
        <v>11</v>
      </c>
      <c r="I713">
        <f>YEAR(L713)</f>
        <v>2006</v>
      </c>
      <c r="J713" t="str">
        <f>VLOOKUP(L713,Convert!D:G,4,0)</f>
        <v>2006Q3</v>
      </c>
      <c r="K713">
        <f>VLOOKUP(J713,GDP_Change!$E$9:$F$311,2,0)</f>
        <v>3.4</v>
      </c>
      <c r="L713" s="1">
        <v>38971</v>
      </c>
      <c r="M713" s="9">
        <v>131.96000671386699</v>
      </c>
      <c r="N713" s="11">
        <f>VLOOKUP(J713,GDP!$E$9:$H$312,4,0)</f>
        <v>8.4924455043844382E-3</v>
      </c>
      <c r="O713">
        <f>VLOOKUP(J713,GDP!$E$9:$F$312,2,0)</f>
        <v>13870.2</v>
      </c>
      <c r="P713" s="12">
        <f>IFERROR(VLOOKUP(L713,'yield-curve-rates-1990-2021'!A:B,2,0),P712)</f>
        <v>4.8499999999999996</v>
      </c>
      <c r="Q713" s="12">
        <f>IFERROR(IF(VLOOKUP(L713,'DX-Y.NYB'!A:E,5,0)="null",Q712,VLOOKUP(L713,'DX-Y.NYB'!A:E,5,0)),Q712)</f>
        <v>85.919998000000007</v>
      </c>
      <c r="R713" s="12">
        <f>IFERROR(VLOOKUP(L713,UNRATE!A:B,2,0),R712)</f>
        <v>4.5999999999999996</v>
      </c>
      <c r="S713" s="12">
        <f>IFERROR(VLOOKUP(L713,' All Em Total Nonfarm'!A:B,2,0),S712)</f>
        <v>136247</v>
      </c>
      <c r="T713" s="12">
        <f>IFERROR(VLOOKUP(L713,fredgraph!A:B,2,0),T712)</f>
        <v>3.9772699999999999</v>
      </c>
      <c r="U713" s="12">
        <f>IFERROR(VLOOKUP(L713,FEDFUNDS!A:B,2,0),U712)</f>
        <v>4.9400000000000004</v>
      </c>
      <c r="V713" s="12"/>
      <c r="W713" s="12"/>
      <c r="X713" s="12"/>
    </row>
    <row r="714" spans="1:24" x14ac:dyDescent="0.25">
      <c r="A714" s="1" t="str">
        <f>TEXT(L714,"MM/DD/YYYY")</f>
        <v>09/18/2006</v>
      </c>
      <c r="B714" s="9">
        <v>131.78999328613199</v>
      </c>
      <c r="C714" s="9">
        <v>132.77000427246</v>
      </c>
      <c r="D714" s="9">
        <v>131</v>
      </c>
      <c r="E714" s="9">
        <v>95.626289367675696</v>
      </c>
      <c r="F714" s="10">
        <v>386346600</v>
      </c>
      <c r="G714">
        <f>MONTH(L714)</f>
        <v>9</v>
      </c>
      <c r="H714">
        <f>DAY(L714)</f>
        <v>18</v>
      </c>
      <c r="I714">
        <f>YEAR(L714)</f>
        <v>2006</v>
      </c>
      <c r="J714" t="str">
        <f>VLOOKUP(L714,Convert!D:G,4,0)</f>
        <v>2006Q3</v>
      </c>
      <c r="K714">
        <f>VLOOKUP(J714,GDP_Change!$E$9:$F$311,2,0)</f>
        <v>3.4</v>
      </c>
      <c r="L714" s="1">
        <v>38978</v>
      </c>
      <c r="M714" s="9">
        <v>131.47000122070301</v>
      </c>
      <c r="N714" s="11">
        <f>VLOOKUP(J714,GDP!$E$9:$H$312,4,0)</f>
        <v>8.4924455043844382E-3</v>
      </c>
      <c r="O714">
        <f>VLOOKUP(J714,GDP!$E$9:$F$312,2,0)</f>
        <v>13870.2</v>
      </c>
      <c r="P714" s="12">
        <f>IFERROR(VLOOKUP(L714,'yield-curve-rates-1990-2021'!A:B,2,0),P713)</f>
        <v>4.76</v>
      </c>
      <c r="Q714" s="12">
        <f>IFERROR(IF(VLOOKUP(L714,'DX-Y.NYB'!A:E,5,0)="null",Q713,VLOOKUP(L714,'DX-Y.NYB'!A:E,5,0)),Q713)</f>
        <v>85.809997999999993</v>
      </c>
      <c r="R714" s="12">
        <f>IFERROR(VLOOKUP(L714,UNRATE!A:B,2,0),R713)</f>
        <v>4.5999999999999996</v>
      </c>
      <c r="S714" s="12">
        <f>IFERROR(VLOOKUP(L714,' All Em Total Nonfarm'!A:B,2,0),S713)</f>
        <v>136247</v>
      </c>
      <c r="T714" s="12">
        <f>IFERROR(VLOOKUP(L714,fredgraph!A:B,2,0),T713)</f>
        <v>3.9772699999999999</v>
      </c>
      <c r="U714" s="12">
        <f>IFERROR(VLOOKUP(L714,FEDFUNDS!A:B,2,0),U713)</f>
        <v>4.9400000000000004</v>
      </c>
      <c r="V714" s="12"/>
      <c r="W714" s="12"/>
      <c r="X714" s="12"/>
    </row>
    <row r="715" spans="1:24" x14ac:dyDescent="0.25">
      <c r="A715" s="1" t="str">
        <f>TEXT(L715,"MM/DD/YYYY")</f>
        <v>09/25/2006</v>
      </c>
      <c r="B715" s="9">
        <v>131.72999572753901</v>
      </c>
      <c r="C715" s="9">
        <v>133.99000549316401</v>
      </c>
      <c r="D715" s="9">
        <v>131.05000305175699</v>
      </c>
      <c r="E715" s="9">
        <v>97.161003112792898</v>
      </c>
      <c r="F715" s="10">
        <v>355258100</v>
      </c>
      <c r="G715">
        <f>MONTH(L715)</f>
        <v>9</v>
      </c>
      <c r="H715">
        <f>DAY(L715)</f>
        <v>25</v>
      </c>
      <c r="I715">
        <f>YEAR(L715)</f>
        <v>2006</v>
      </c>
      <c r="J715" t="str">
        <f>VLOOKUP(L715,Convert!D:G,4,0)</f>
        <v>2006Q3</v>
      </c>
      <c r="K715">
        <f>VLOOKUP(J715,GDP_Change!$E$9:$F$311,2,0)</f>
        <v>3.4</v>
      </c>
      <c r="L715" s="1">
        <v>38985</v>
      </c>
      <c r="M715" s="9">
        <v>133.58000183105401</v>
      </c>
      <c r="N715" s="11">
        <f>VLOOKUP(J715,GDP!$E$9:$H$312,4,0)</f>
        <v>8.4924455043844382E-3</v>
      </c>
      <c r="O715">
        <f>VLOOKUP(J715,GDP!$E$9:$F$312,2,0)</f>
        <v>13870.2</v>
      </c>
      <c r="P715" s="12">
        <f>IFERROR(VLOOKUP(L715,'yield-curve-rates-1990-2021'!A:B,2,0),P714)</f>
        <v>4.72</v>
      </c>
      <c r="Q715" s="12">
        <f>IFERROR(IF(VLOOKUP(L715,'DX-Y.NYB'!A:E,5,0)="null",Q714,VLOOKUP(L715,'DX-Y.NYB'!A:E,5,0)),Q714)</f>
        <v>85.290001000000004</v>
      </c>
      <c r="R715" s="12">
        <f>IFERROR(VLOOKUP(L715,UNRATE!A:B,2,0),R714)</f>
        <v>4.5999999999999996</v>
      </c>
      <c r="S715" s="12">
        <f>IFERROR(VLOOKUP(L715,' All Em Total Nonfarm'!A:B,2,0),S714)</f>
        <v>136247</v>
      </c>
      <c r="T715" s="12">
        <f>IFERROR(VLOOKUP(L715,fredgraph!A:B,2,0),T714)</f>
        <v>3.9772699999999999</v>
      </c>
      <c r="U715" s="12">
        <f>IFERROR(VLOOKUP(L715,FEDFUNDS!A:B,2,0),U714)</f>
        <v>4.9400000000000004</v>
      </c>
      <c r="V715" s="12"/>
      <c r="W715" s="12"/>
      <c r="X715" s="12"/>
    </row>
    <row r="716" spans="1:24" x14ac:dyDescent="0.25">
      <c r="A716" s="1" t="str">
        <f>TEXT(L716,"MM/DD/YYYY")</f>
        <v>10/02/2006</v>
      </c>
      <c r="B716" s="9">
        <v>133.53999328613199</v>
      </c>
      <c r="C716" s="9">
        <v>135.41000366210901</v>
      </c>
      <c r="D716" s="9">
        <v>132.64999389648401</v>
      </c>
      <c r="E716" s="9">
        <v>98.201133728027301</v>
      </c>
      <c r="F716" s="10">
        <v>331175500</v>
      </c>
      <c r="G716">
        <f>MONTH(L716)</f>
        <v>10</v>
      </c>
      <c r="H716">
        <f>DAY(L716)</f>
        <v>2</v>
      </c>
      <c r="I716">
        <f>YEAR(L716)</f>
        <v>2006</v>
      </c>
      <c r="J716" t="str">
        <f>VLOOKUP(L716,Convert!D:G,4,0)</f>
        <v>2006Q4</v>
      </c>
      <c r="K716">
        <f>VLOOKUP(J716,GDP_Change!$E$9:$F$311,2,0)</f>
        <v>5</v>
      </c>
      <c r="L716" s="1">
        <v>38992</v>
      </c>
      <c r="M716" s="9">
        <v>135.009994506835</v>
      </c>
      <c r="N716" s="11">
        <f>VLOOKUP(J716,GDP!$E$9:$H$312,4,0)</f>
        <v>1.2213234127842476E-2</v>
      </c>
      <c r="O716">
        <f>VLOOKUP(J716,GDP!$E$9:$F$312,2,0)</f>
        <v>14039.6</v>
      </c>
      <c r="P716" s="12">
        <f>IFERROR(VLOOKUP(L716,'yield-curve-rates-1990-2021'!A:B,2,0),P715)</f>
        <v>4.67</v>
      </c>
      <c r="Q716" s="12">
        <f>IFERROR(IF(VLOOKUP(L716,'DX-Y.NYB'!A:E,5,0)="null",Q715,VLOOKUP(L716,'DX-Y.NYB'!A:E,5,0)),Q715)</f>
        <v>85.589995999999999</v>
      </c>
      <c r="R716" s="12">
        <f>IFERROR(VLOOKUP(L716,UNRATE!A:B,2,0),R715)</f>
        <v>4.5999999999999996</v>
      </c>
      <c r="S716" s="12">
        <f>IFERROR(VLOOKUP(L716,' All Em Total Nonfarm'!A:B,2,0),S715)</f>
        <v>136247</v>
      </c>
      <c r="T716" s="12">
        <f>IFERROR(VLOOKUP(L716,fredgraph!A:B,2,0),T715)</f>
        <v>3.9772699999999999</v>
      </c>
      <c r="U716" s="12">
        <f>IFERROR(VLOOKUP(L716,FEDFUNDS!A:B,2,0),U715)</f>
        <v>4.9400000000000004</v>
      </c>
      <c r="V716" s="12"/>
      <c r="W716" s="12"/>
      <c r="X716" s="12"/>
    </row>
    <row r="717" spans="1:24" x14ac:dyDescent="0.25">
      <c r="A717" s="1" t="str">
        <f>TEXT(L717,"MM/DD/YYYY")</f>
        <v>10/09/2006</v>
      </c>
      <c r="B717" s="9">
        <v>134.850006103515</v>
      </c>
      <c r="C717" s="9">
        <v>136.71000671386699</v>
      </c>
      <c r="D717" s="9">
        <v>134.30000305175699</v>
      </c>
      <c r="E717" s="9">
        <v>99.379478454589801</v>
      </c>
      <c r="F717" s="10">
        <v>314754900</v>
      </c>
      <c r="G717">
        <f>MONTH(L717)</f>
        <v>10</v>
      </c>
      <c r="H717">
        <f>DAY(L717)</f>
        <v>9</v>
      </c>
      <c r="I717">
        <f>YEAR(L717)</f>
        <v>2006</v>
      </c>
      <c r="J717" t="str">
        <f>VLOOKUP(L717,Convert!D:G,4,0)</f>
        <v>2006Q4</v>
      </c>
      <c r="K717">
        <f>VLOOKUP(J717,GDP_Change!$E$9:$F$311,2,0)</f>
        <v>5</v>
      </c>
      <c r="L717" s="1">
        <v>38999</v>
      </c>
      <c r="M717" s="9">
        <v>136.63000488281199</v>
      </c>
      <c r="N717" s="11">
        <f>VLOOKUP(J717,GDP!$E$9:$H$312,4,0)</f>
        <v>1.2213234127842476E-2</v>
      </c>
      <c r="O717">
        <f>VLOOKUP(J717,GDP!$E$9:$F$312,2,0)</f>
        <v>14039.6</v>
      </c>
      <c r="P717" s="12">
        <f>IFERROR(VLOOKUP(L717,'yield-curve-rates-1990-2021'!A:B,2,0),P716)</f>
        <v>4.67</v>
      </c>
      <c r="Q717" s="12">
        <f>IFERROR(IF(VLOOKUP(L717,'DX-Y.NYB'!A:E,5,0)="null",Q716,VLOOKUP(L717,'DX-Y.NYB'!A:E,5,0)),Q716)</f>
        <v>86.519997000000004</v>
      </c>
      <c r="R717" s="12">
        <f>IFERROR(VLOOKUP(L717,UNRATE!A:B,2,0),R716)</f>
        <v>4.5999999999999996</v>
      </c>
      <c r="S717" s="12">
        <f>IFERROR(VLOOKUP(L717,' All Em Total Nonfarm'!A:B,2,0),S716)</f>
        <v>136247</v>
      </c>
      <c r="T717" s="12">
        <f>IFERROR(VLOOKUP(L717,fredgraph!A:B,2,0),T716)</f>
        <v>3.9772699999999999</v>
      </c>
      <c r="U717" s="12">
        <f>IFERROR(VLOOKUP(L717,FEDFUNDS!A:B,2,0),U716)</f>
        <v>4.9400000000000004</v>
      </c>
      <c r="V717" s="12"/>
      <c r="W717" s="12"/>
      <c r="X717" s="12"/>
    </row>
    <row r="718" spans="1:24" x14ac:dyDescent="0.25">
      <c r="A718" s="1" t="str">
        <f>TEXT(L718,"MM/DD/YYYY")</f>
        <v>10/16/2006</v>
      </c>
      <c r="B718" s="9">
        <v>136.52000427246</v>
      </c>
      <c r="C718" s="9">
        <v>137.36999511718699</v>
      </c>
      <c r="D718" s="9">
        <v>135.669998168945</v>
      </c>
      <c r="E718" s="9">
        <v>99.5322265625</v>
      </c>
      <c r="F718" s="10">
        <v>331779900</v>
      </c>
      <c r="G718">
        <f>MONTH(L718)</f>
        <v>10</v>
      </c>
      <c r="H718">
        <f>DAY(L718)</f>
        <v>16</v>
      </c>
      <c r="I718">
        <f>YEAR(L718)</f>
        <v>2006</v>
      </c>
      <c r="J718" t="str">
        <f>VLOOKUP(L718,Convert!D:G,4,0)</f>
        <v>2006Q4</v>
      </c>
      <c r="K718">
        <f>VLOOKUP(J718,GDP_Change!$E$9:$F$311,2,0)</f>
        <v>5</v>
      </c>
      <c r="L718" s="1">
        <v>39006</v>
      </c>
      <c r="M718" s="9">
        <v>136.83999633789</v>
      </c>
      <c r="N718" s="11">
        <f>VLOOKUP(J718,GDP!$E$9:$H$312,4,0)</f>
        <v>1.2213234127842476E-2</v>
      </c>
      <c r="O718">
        <f>VLOOKUP(J718,GDP!$E$9:$F$312,2,0)</f>
        <v>14039.6</v>
      </c>
      <c r="P718" s="12">
        <f>IFERROR(VLOOKUP(L718,'yield-curve-rates-1990-2021'!A:B,2,0),P717)</f>
        <v>5.01</v>
      </c>
      <c r="Q718" s="12">
        <f>IFERROR(IF(VLOOKUP(L718,'DX-Y.NYB'!A:E,5,0)="null",Q717,VLOOKUP(L718,'DX-Y.NYB'!A:E,5,0)),Q717)</f>
        <v>87</v>
      </c>
      <c r="R718" s="12">
        <f>IFERROR(VLOOKUP(L718,UNRATE!A:B,2,0),R717)</f>
        <v>4.5999999999999996</v>
      </c>
      <c r="S718" s="12">
        <f>IFERROR(VLOOKUP(L718,' All Em Total Nonfarm'!A:B,2,0),S717)</f>
        <v>136247</v>
      </c>
      <c r="T718" s="12">
        <f>IFERROR(VLOOKUP(L718,fredgraph!A:B,2,0),T717)</f>
        <v>3.9772699999999999</v>
      </c>
      <c r="U718" s="12">
        <f>IFERROR(VLOOKUP(L718,FEDFUNDS!A:B,2,0),U717)</f>
        <v>4.9400000000000004</v>
      </c>
      <c r="V718" s="12"/>
      <c r="W718" s="12"/>
      <c r="X718" s="12"/>
    </row>
    <row r="719" spans="1:24" x14ac:dyDescent="0.25">
      <c r="A719" s="1" t="str">
        <f>TEXT(L719,"MM/DD/YYYY")</f>
        <v>10/23/2006</v>
      </c>
      <c r="B719" s="9">
        <v>136.55999755859301</v>
      </c>
      <c r="C719" s="9">
        <v>139</v>
      </c>
      <c r="D719" s="9">
        <v>136.38999938964801</v>
      </c>
      <c r="E719" s="9">
        <v>100.310485839843</v>
      </c>
      <c r="F719" s="10">
        <v>344641900</v>
      </c>
      <c r="G719">
        <f>MONTH(L719)</f>
        <v>10</v>
      </c>
      <c r="H719">
        <f>DAY(L719)</f>
        <v>23</v>
      </c>
      <c r="I719">
        <f>YEAR(L719)</f>
        <v>2006</v>
      </c>
      <c r="J719" t="str">
        <f>VLOOKUP(L719,Convert!D:G,4,0)</f>
        <v>2006Q4</v>
      </c>
      <c r="K719">
        <f>VLOOKUP(J719,GDP_Change!$E$9:$F$311,2,0)</f>
        <v>5</v>
      </c>
      <c r="L719" s="1">
        <v>39013</v>
      </c>
      <c r="M719" s="9">
        <v>137.91000366210901</v>
      </c>
      <c r="N719" s="11">
        <f>VLOOKUP(J719,GDP!$E$9:$H$312,4,0)</f>
        <v>1.2213234127842476E-2</v>
      </c>
      <c r="O719">
        <f>VLOOKUP(J719,GDP!$E$9:$F$312,2,0)</f>
        <v>14039.6</v>
      </c>
      <c r="P719" s="12">
        <f>IFERROR(VLOOKUP(L719,'yield-curve-rates-1990-2021'!A:B,2,0),P718)</f>
        <v>5.05</v>
      </c>
      <c r="Q719" s="12">
        <f>IFERROR(IF(VLOOKUP(L719,'DX-Y.NYB'!A:E,5,0)="null",Q718,VLOOKUP(L719,'DX-Y.NYB'!A:E,5,0)),Q718)</f>
        <v>86.709998999999996</v>
      </c>
      <c r="R719" s="12">
        <f>IFERROR(VLOOKUP(L719,UNRATE!A:B,2,0),R718)</f>
        <v>4.5999999999999996</v>
      </c>
      <c r="S719" s="12">
        <f>IFERROR(VLOOKUP(L719,' All Em Total Nonfarm'!A:B,2,0),S718)</f>
        <v>136247</v>
      </c>
      <c r="T719" s="12">
        <f>IFERROR(VLOOKUP(L719,fredgraph!A:B,2,0),T718)</f>
        <v>3.9772699999999999</v>
      </c>
      <c r="U719" s="12">
        <f>IFERROR(VLOOKUP(L719,FEDFUNDS!A:B,2,0),U718)</f>
        <v>4.9400000000000004</v>
      </c>
      <c r="V719" s="12"/>
      <c r="W719" s="12"/>
      <c r="X719" s="12"/>
    </row>
    <row r="720" spans="1:24" x14ac:dyDescent="0.25">
      <c r="A720" s="1" t="str">
        <f>TEXT(L720,"MM/DD/YYYY")</f>
        <v>10/30/2006</v>
      </c>
      <c r="B720" s="9">
        <v>137.66000366210901</v>
      </c>
      <c r="C720" s="9">
        <v>138.30999755859301</v>
      </c>
      <c r="D720" s="9">
        <v>135.61999511718699</v>
      </c>
      <c r="E720" s="9">
        <v>99.313980102539006</v>
      </c>
      <c r="F720" s="10">
        <v>336037000</v>
      </c>
      <c r="G720">
        <f>MONTH(L720)</f>
        <v>10</v>
      </c>
      <c r="H720">
        <f>DAY(L720)</f>
        <v>30</v>
      </c>
      <c r="I720">
        <f>YEAR(L720)</f>
        <v>2006</v>
      </c>
      <c r="J720" t="str">
        <f>VLOOKUP(L720,Convert!D:G,4,0)</f>
        <v>2006Q4</v>
      </c>
      <c r="K720">
        <f>VLOOKUP(J720,GDP_Change!$E$9:$F$311,2,0)</f>
        <v>5</v>
      </c>
      <c r="L720" s="1">
        <v>39020</v>
      </c>
      <c r="M720" s="9">
        <v>136.53999328613199</v>
      </c>
      <c r="N720" s="11">
        <f>VLOOKUP(J720,GDP!$E$9:$H$312,4,0)</f>
        <v>1.2213234127842476E-2</v>
      </c>
      <c r="O720">
        <f>VLOOKUP(J720,GDP!$E$9:$F$312,2,0)</f>
        <v>14039.6</v>
      </c>
      <c r="P720" s="12">
        <f>IFERROR(VLOOKUP(L720,'yield-curve-rates-1990-2021'!A:B,2,0),P719)</f>
        <v>5.15</v>
      </c>
      <c r="Q720" s="12">
        <f>IFERROR(IF(VLOOKUP(L720,'DX-Y.NYB'!A:E,5,0)="null",Q719,VLOOKUP(L720,'DX-Y.NYB'!A:E,5,0)),Q719)</f>
        <v>85.589995999999999</v>
      </c>
      <c r="R720" s="12">
        <f>IFERROR(VLOOKUP(L720,UNRATE!A:B,2,0),R719)</f>
        <v>4.5999999999999996</v>
      </c>
      <c r="S720" s="12">
        <f>IFERROR(VLOOKUP(L720,' All Em Total Nonfarm'!A:B,2,0),S719)</f>
        <v>136247</v>
      </c>
      <c r="T720" s="12">
        <f>IFERROR(VLOOKUP(L720,fredgraph!A:B,2,0),T719)</f>
        <v>3.9772699999999999</v>
      </c>
      <c r="U720" s="12">
        <f>IFERROR(VLOOKUP(L720,FEDFUNDS!A:B,2,0),U719)</f>
        <v>4.9400000000000004</v>
      </c>
      <c r="V720" s="12"/>
      <c r="W720" s="12"/>
      <c r="X720" s="12"/>
    </row>
    <row r="721" spans="1:24" x14ac:dyDescent="0.25">
      <c r="A721" s="1" t="str">
        <f>TEXT(L721,"MM/DD/YYYY")</f>
        <v>11/06/2006</v>
      </c>
      <c r="B721" s="9">
        <v>136.96000671386699</v>
      </c>
      <c r="C721" s="9">
        <v>139.13999938964801</v>
      </c>
      <c r="D721" s="9">
        <v>136.86000061035099</v>
      </c>
      <c r="E721" s="9">
        <v>100.550483703613</v>
      </c>
      <c r="F721" s="10">
        <v>359047800</v>
      </c>
      <c r="G721">
        <f>MONTH(L721)</f>
        <v>11</v>
      </c>
      <c r="H721">
        <f>DAY(L721)</f>
        <v>6</v>
      </c>
      <c r="I721">
        <f>YEAR(L721)</f>
        <v>2006</v>
      </c>
      <c r="J721" t="str">
        <f>VLOOKUP(L721,Convert!D:G,4,0)</f>
        <v>2006Q4</v>
      </c>
      <c r="K721">
        <f>VLOOKUP(J721,GDP_Change!$E$9:$F$311,2,0)</f>
        <v>5</v>
      </c>
      <c r="L721" s="1">
        <v>39027</v>
      </c>
      <c r="M721" s="9">
        <v>138.24000549316401</v>
      </c>
      <c r="N721" s="11">
        <f>VLOOKUP(J721,GDP!$E$9:$H$312,4,0)</f>
        <v>1.2213234127842476E-2</v>
      </c>
      <c r="O721">
        <f>VLOOKUP(J721,GDP!$E$9:$F$312,2,0)</f>
        <v>14039.6</v>
      </c>
      <c r="P721" s="12">
        <f>IFERROR(VLOOKUP(L721,'yield-curve-rates-1990-2021'!A:B,2,0),P720)</f>
        <v>5.17</v>
      </c>
      <c r="Q721" s="12">
        <f>IFERROR(IF(VLOOKUP(L721,'DX-Y.NYB'!A:E,5,0)="null",Q720,VLOOKUP(L721,'DX-Y.NYB'!A:E,5,0)),Q720)</f>
        <v>85.75</v>
      </c>
      <c r="R721" s="12">
        <f>IFERROR(VLOOKUP(L721,UNRATE!A:B,2,0),R720)</f>
        <v>4.5999999999999996</v>
      </c>
      <c r="S721" s="12">
        <f>IFERROR(VLOOKUP(L721,' All Em Total Nonfarm'!A:B,2,0),S720)</f>
        <v>136247</v>
      </c>
      <c r="T721" s="12">
        <f>IFERROR(VLOOKUP(L721,fredgraph!A:B,2,0),T720)</f>
        <v>3.9772699999999999</v>
      </c>
      <c r="U721" s="12">
        <f>IFERROR(VLOOKUP(L721,FEDFUNDS!A:B,2,0),U720)</f>
        <v>4.9400000000000004</v>
      </c>
      <c r="V721" s="12"/>
      <c r="W721" s="12"/>
      <c r="X721" s="12"/>
    </row>
    <row r="722" spans="1:24" x14ac:dyDescent="0.25">
      <c r="A722" s="1" t="str">
        <f>TEXT(L722,"MM/DD/YYYY")</f>
        <v>11/13/2006</v>
      </c>
      <c r="B722" s="9">
        <v>138.17999267578099</v>
      </c>
      <c r="C722" s="9">
        <v>140.67999267578099</v>
      </c>
      <c r="D722" s="9">
        <v>138.07000732421801</v>
      </c>
      <c r="E722" s="9">
        <v>102.13615417480401</v>
      </c>
      <c r="F722" s="10">
        <v>365694400</v>
      </c>
      <c r="G722">
        <f>MONTH(L722)</f>
        <v>11</v>
      </c>
      <c r="H722">
        <f>DAY(L722)</f>
        <v>13</v>
      </c>
      <c r="I722">
        <f>YEAR(L722)</f>
        <v>2006</v>
      </c>
      <c r="J722" t="str">
        <f>VLOOKUP(L722,Convert!D:G,4,0)</f>
        <v>2006Q4</v>
      </c>
      <c r="K722">
        <f>VLOOKUP(J722,GDP_Change!$E$9:$F$311,2,0)</f>
        <v>5</v>
      </c>
      <c r="L722" s="1">
        <v>39034</v>
      </c>
      <c r="M722" s="9">
        <v>140.419998168945</v>
      </c>
      <c r="N722" s="11">
        <f>VLOOKUP(J722,GDP!$E$9:$H$312,4,0)</f>
        <v>1.2213234127842476E-2</v>
      </c>
      <c r="O722">
        <f>VLOOKUP(J722,GDP!$E$9:$F$312,2,0)</f>
        <v>14039.6</v>
      </c>
      <c r="P722" s="12">
        <f>IFERROR(VLOOKUP(L722,'yield-curve-rates-1990-2021'!A:B,2,0),P721)</f>
        <v>5.17</v>
      </c>
      <c r="Q722" s="12">
        <f>IFERROR(IF(VLOOKUP(L722,'DX-Y.NYB'!A:E,5,0)="null",Q721,VLOOKUP(L722,'DX-Y.NYB'!A:E,5,0)),Q721)</f>
        <v>85.360000999999997</v>
      </c>
      <c r="R722" s="12">
        <f>IFERROR(VLOOKUP(L722,UNRATE!A:B,2,0),R721)</f>
        <v>4.5999999999999996</v>
      </c>
      <c r="S722" s="12">
        <f>IFERROR(VLOOKUP(L722,' All Em Total Nonfarm'!A:B,2,0),S721)</f>
        <v>136247</v>
      </c>
      <c r="T722" s="12">
        <f>IFERROR(VLOOKUP(L722,fredgraph!A:B,2,0),T721)</f>
        <v>3.9772699999999999</v>
      </c>
      <c r="U722" s="12">
        <f>IFERROR(VLOOKUP(L722,FEDFUNDS!A:B,2,0),U721)</f>
        <v>4.9400000000000004</v>
      </c>
      <c r="V722" s="12"/>
      <c r="W722" s="12"/>
      <c r="X722" s="12"/>
    </row>
    <row r="723" spans="1:24" x14ac:dyDescent="0.25">
      <c r="A723" s="1" t="str">
        <f>TEXT(L723,"MM/DD/YYYY")</f>
        <v>11/20/2006</v>
      </c>
      <c r="B723" s="9">
        <v>140.30000305175699</v>
      </c>
      <c r="C723" s="9">
        <v>141.16000366210901</v>
      </c>
      <c r="D723" s="9">
        <v>139.94000244140599</v>
      </c>
      <c r="E723" s="9">
        <v>102.08526611328099</v>
      </c>
      <c r="F723" s="10">
        <v>197045400</v>
      </c>
      <c r="G723">
        <f>MONTH(L723)</f>
        <v>11</v>
      </c>
      <c r="H723">
        <f>DAY(L723)</f>
        <v>20</v>
      </c>
      <c r="I723">
        <f>YEAR(L723)</f>
        <v>2006</v>
      </c>
      <c r="J723" t="str">
        <f>VLOOKUP(L723,Convert!D:G,4,0)</f>
        <v>2006Q4</v>
      </c>
      <c r="K723">
        <f>VLOOKUP(J723,GDP_Change!$E$9:$F$311,2,0)</f>
        <v>5</v>
      </c>
      <c r="L723" s="1">
        <v>39041</v>
      </c>
      <c r="M723" s="9">
        <v>140.350006103515</v>
      </c>
      <c r="N723" s="11">
        <f>VLOOKUP(J723,GDP!$E$9:$H$312,4,0)</f>
        <v>1.2213234127842476E-2</v>
      </c>
      <c r="O723">
        <f>VLOOKUP(J723,GDP!$E$9:$F$312,2,0)</f>
        <v>14039.6</v>
      </c>
      <c r="P723" s="12">
        <f>IFERROR(VLOOKUP(L723,'yield-curve-rates-1990-2021'!A:B,2,0),P722)</f>
        <v>5.19</v>
      </c>
      <c r="Q723" s="12">
        <f>IFERROR(IF(VLOOKUP(L723,'DX-Y.NYB'!A:E,5,0)="null",Q722,VLOOKUP(L723,'DX-Y.NYB'!A:E,5,0)),Q722)</f>
        <v>85.419998000000007</v>
      </c>
      <c r="R723" s="12">
        <f>IFERROR(VLOOKUP(L723,UNRATE!A:B,2,0),R722)</f>
        <v>4.5999999999999996</v>
      </c>
      <c r="S723" s="12">
        <f>IFERROR(VLOOKUP(L723,' All Em Total Nonfarm'!A:B,2,0),S722)</f>
        <v>136247</v>
      </c>
      <c r="T723" s="12">
        <f>IFERROR(VLOOKUP(L723,fredgraph!A:B,2,0),T722)</f>
        <v>3.9772699999999999</v>
      </c>
      <c r="U723" s="12">
        <f>IFERROR(VLOOKUP(L723,FEDFUNDS!A:B,2,0),U722)</f>
        <v>4.9400000000000004</v>
      </c>
      <c r="V723" s="12"/>
      <c r="W723" s="12"/>
      <c r="X723" s="12"/>
    </row>
    <row r="724" spans="1:24" x14ac:dyDescent="0.25">
      <c r="A724" s="1" t="str">
        <f>TEXT(L724,"MM/DD/YYYY")</f>
        <v>11/27/2006</v>
      </c>
      <c r="B724" s="9">
        <v>140.27999877929599</v>
      </c>
      <c r="C724" s="9">
        <v>141.05000305175699</v>
      </c>
      <c r="D724" s="9">
        <v>138.11000061035099</v>
      </c>
      <c r="E724" s="9">
        <v>101.990715026855</v>
      </c>
      <c r="F724" s="10">
        <v>491307200</v>
      </c>
      <c r="G724">
        <f>MONTH(L724)</f>
        <v>11</v>
      </c>
      <c r="H724">
        <f>DAY(L724)</f>
        <v>27</v>
      </c>
      <c r="I724">
        <f>YEAR(L724)</f>
        <v>2006</v>
      </c>
      <c r="J724" t="str">
        <f>VLOOKUP(L724,Convert!D:G,4,0)</f>
        <v>2006Q4</v>
      </c>
      <c r="K724">
        <f>VLOOKUP(J724,GDP_Change!$E$9:$F$311,2,0)</f>
        <v>5</v>
      </c>
      <c r="L724" s="1">
        <v>39048</v>
      </c>
      <c r="M724" s="9">
        <v>140.22000122070301</v>
      </c>
      <c r="N724" s="11">
        <f>VLOOKUP(J724,GDP!$E$9:$H$312,4,0)</f>
        <v>1.2213234127842476E-2</v>
      </c>
      <c r="O724">
        <f>VLOOKUP(J724,GDP!$E$9:$F$312,2,0)</f>
        <v>14039.6</v>
      </c>
      <c r="P724" s="12">
        <f>IFERROR(VLOOKUP(L724,'yield-curve-rates-1990-2021'!A:B,2,0),P723)</f>
        <v>5.22</v>
      </c>
      <c r="Q724" s="12">
        <f>IFERROR(IF(VLOOKUP(L724,'DX-Y.NYB'!A:E,5,0)="null",Q723,VLOOKUP(L724,'DX-Y.NYB'!A:E,5,0)),Q723)</f>
        <v>83.510002</v>
      </c>
      <c r="R724" s="12">
        <f>IFERROR(VLOOKUP(L724,UNRATE!A:B,2,0),R723)</f>
        <v>4.5999999999999996</v>
      </c>
      <c r="S724" s="12">
        <f>IFERROR(VLOOKUP(L724,' All Em Total Nonfarm'!A:B,2,0),S723)</f>
        <v>136247</v>
      </c>
      <c r="T724" s="12">
        <f>IFERROR(VLOOKUP(L724,fredgraph!A:B,2,0),T723)</f>
        <v>3.9772699999999999</v>
      </c>
      <c r="U724" s="12">
        <f>IFERROR(VLOOKUP(L724,FEDFUNDS!A:B,2,0),U723)</f>
        <v>4.9400000000000004</v>
      </c>
      <c r="V724" s="12"/>
      <c r="W724" s="12"/>
      <c r="X724" s="12"/>
    </row>
    <row r="725" spans="1:24" x14ac:dyDescent="0.25">
      <c r="A725" s="1" t="str">
        <f>TEXT(L725,"MM/DD/YYYY")</f>
        <v>12/04/2006</v>
      </c>
      <c r="B725" s="9">
        <v>140.25</v>
      </c>
      <c r="C725" s="9">
        <v>142.30000305175699</v>
      </c>
      <c r="D725" s="9">
        <v>140.22999572753901</v>
      </c>
      <c r="E725" s="9">
        <v>102.863510131835</v>
      </c>
      <c r="F725" s="10">
        <v>356923700</v>
      </c>
      <c r="G725">
        <f>MONTH(L725)</f>
        <v>12</v>
      </c>
      <c r="H725">
        <f>DAY(L725)</f>
        <v>4</v>
      </c>
      <c r="I725">
        <f>YEAR(L725)</f>
        <v>2006</v>
      </c>
      <c r="J725" t="str">
        <f>VLOOKUP(L725,Convert!D:G,4,0)</f>
        <v>2006Q4</v>
      </c>
      <c r="K725">
        <f>VLOOKUP(J725,GDP_Change!$E$9:$F$311,2,0)</f>
        <v>5</v>
      </c>
      <c r="L725" s="1">
        <v>39055</v>
      </c>
      <c r="M725" s="9">
        <v>141.419998168945</v>
      </c>
      <c r="N725" s="11">
        <f>VLOOKUP(J725,GDP!$E$9:$H$312,4,0)</f>
        <v>1.2213234127842476E-2</v>
      </c>
      <c r="O725">
        <f>VLOOKUP(J725,GDP!$E$9:$F$312,2,0)</f>
        <v>14039.6</v>
      </c>
      <c r="P725" s="12">
        <f>IFERROR(VLOOKUP(L725,'yield-curve-rates-1990-2021'!A:B,2,0),P724)</f>
        <v>5.13</v>
      </c>
      <c r="Q725" s="12">
        <f>IFERROR(IF(VLOOKUP(L725,'DX-Y.NYB'!A:E,5,0)="null",Q724,VLOOKUP(L725,'DX-Y.NYB'!A:E,5,0)),Q724)</f>
        <v>82.489998</v>
      </c>
      <c r="R725" s="12">
        <f>IFERROR(VLOOKUP(L725,UNRATE!A:B,2,0),R724)</f>
        <v>4.5999999999999996</v>
      </c>
      <c r="S725" s="12">
        <f>IFERROR(VLOOKUP(L725,' All Em Total Nonfarm'!A:B,2,0),S724)</f>
        <v>136247</v>
      </c>
      <c r="T725" s="12">
        <f>IFERROR(VLOOKUP(L725,fredgraph!A:B,2,0),T724)</f>
        <v>3.9772699999999999</v>
      </c>
      <c r="U725" s="12">
        <f>IFERROR(VLOOKUP(L725,FEDFUNDS!A:B,2,0),U724)</f>
        <v>4.9400000000000004</v>
      </c>
      <c r="V725" s="12"/>
      <c r="W725" s="12"/>
      <c r="X725" s="12"/>
    </row>
    <row r="726" spans="1:24" x14ac:dyDescent="0.25">
      <c r="A726" s="1" t="str">
        <f>TEXT(L726,"MM/DD/YYYY")</f>
        <v>12/11/2006</v>
      </c>
      <c r="B726" s="9">
        <v>141.419998168945</v>
      </c>
      <c r="C726" s="9">
        <v>143.24000549316401</v>
      </c>
      <c r="D726" s="9">
        <v>140.88999938964801</v>
      </c>
      <c r="E726" s="9">
        <v>103.53269195556599</v>
      </c>
      <c r="F726" s="10">
        <v>308363800</v>
      </c>
      <c r="G726">
        <f>MONTH(L726)</f>
        <v>12</v>
      </c>
      <c r="H726">
        <f>DAY(L726)</f>
        <v>11</v>
      </c>
      <c r="I726">
        <f>YEAR(L726)</f>
        <v>2006</v>
      </c>
      <c r="J726" t="str">
        <f>VLOOKUP(L726,Convert!D:G,4,0)</f>
        <v>2006Q4</v>
      </c>
      <c r="K726">
        <f>VLOOKUP(J726,GDP_Change!$E$9:$F$311,2,0)</f>
        <v>5</v>
      </c>
      <c r="L726" s="1">
        <v>39062</v>
      </c>
      <c r="M726" s="9">
        <v>142.33999633789</v>
      </c>
      <c r="N726" s="11">
        <f>VLOOKUP(J726,GDP!$E$9:$H$312,4,0)</f>
        <v>1.2213234127842476E-2</v>
      </c>
      <c r="O726">
        <f>VLOOKUP(J726,GDP!$E$9:$F$312,2,0)</f>
        <v>14039.6</v>
      </c>
      <c r="P726" s="12">
        <f>IFERROR(VLOOKUP(L726,'yield-curve-rates-1990-2021'!A:B,2,0),P725)</f>
        <v>4.8499999999999996</v>
      </c>
      <c r="Q726" s="12">
        <f>IFERROR(IF(VLOOKUP(L726,'DX-Y.NYB'!A:E,5,0)="null",Q725,VLOOKUP(L726,'DX-Y.NYB'!A:E,5,0)),Q725)</f>
        <v>83.120002999999997</v>
      </c>
      <c r="R726" s="12">
        <f>IFERROR(VLOOKUP(L726,UNRATE!A:B,2,0),R725)</f>
        <v>4.5999999999999996</v>
      </c>
      <c r="S726" s="12">
        <f>IFERROR(VLOOKUP(L726,' All Em Total Nonfarm'!A:B,2,0),S725)</f>
        <v>136247</v>
      </c>
      <c r="T726" s="12">
        <f>IFERROR(VLOOKUP(L726,fredgraph!A:B,2,0),T725)</f>
        <v>3.9772699999999999</v>
      </c>
      <c r="U726" s="12">
        <f>IFERROR(VLOOKUP(L726,FEDFUNDS!A:B,2,0),U725)</f>
        <v>4.9400000000000004</v>
      </c>
      <c r="V726" s="12"/>
      <c r="W726" s="12"/>
      <c r="X726" s="12"/>
    </row>
    <row r="727" spans="1:24" x14ac:dyDescent="0.25">
      <c r="A727" s="1" t="str">
        <f>TEXT(L727,"MM/DD/YYYY")</f>
        <v>12/18/2006</v>
      </c>
      <c r="B727" s="9">
        <v>142.53999328613199</v>
      </c>
      <c r="C727" s="9">
        <v>142.88000488281199</v>
      </c>
      <c r="D727" s="9">
        <v>140.669998168945</v>
      </c>
      <c r="E727" s="9">
        <v>102.94659423828099</v>
      </c>
      <c r="F727" s="10">
        <v>266215300</v>
      </c>
      <c r="G727">
        <f>MONTH(L727)</f>
        <v>12</v>
      </c>
      <c r="H727">
        <f>DAY(L727)</f>
        <v>18</v>
      </c>
      <c r="I727">
        <f>YEAR(L727)</f>
        <v>2006</v>
      </c>
      <c r="J727" t="str">
        <f>VLOOKUP(L727,Convert!D:G,4,0)</f>
        <v>2006Q4</v>
      </c>
      <c r="K727">
        <f>VLOOKUP(J727,GDP_Change!$E$9:$F$311,2,0)</f>
        <v>5</v>
      </c>
      <c r="L727" s="1">
        <v>39069</v>
      </c>
      <c r="M727" s="9">
        <v>140.75</v>
      </c>
      <c r="N727" s="11">
        <f>VLOOKUP(J727,GDP!$E$9:$H$312,4,0)</f>
        <v>1.2213234127842476E-2</v>
      </c>
      <c r="O727">
        <f>VLOOKUP(J727,GDP!$E$9:$F$312,2,0)</f>
        <v>14039.6</v>
      </c>
      <c r="P727" s="12">
        <f>IFERROR(VLOOKUP(L727,'yield-curve-rates-1990-2021'!A:B,2,0),P726)</f>
        <v>4.8</v>
      </c>
      <c r="Q727" s="12">
        <f>IFERROR(IF(VLOOKUP(L727,'DX-Y.NYB'!A:E,5,0)="null",Q726,VLOOKUP(L727,'DX-Y.NYB'!A:E,5,0)),Q726)</f>
        <v>83.980002999999996</v>
      </c>
      <c r="R727" s="12">
        <f>IFERROR(VLOOKUP(L727,UNRATE!A:B,2,0),R726)</f>
        <v>4.5999999999999996</v>
      </c>
      <c r="S727" s="12">
        <f>IFERROR(VLOOKUP(L727,' All Em Total Nonfarm'!A:B,2,0),S726)</f>
        <v>136247</v>
      </c>
      <c r="T727" s="12">
        <f>IFERROR(VLOOKUP(L727,fredgraph!A:B,2,0),T726)</f>
        <v>3.9772699999999999</v>
      </c>
      <c r="U727" s="12">
        <f>IFERROR(VLOOKUP(L727,FEDFUNDS!A:B,2,0),U726)</f>
        <v>4.9400000000000004</v>
      </c>
      <c r="V727" s="12"/>
      <c r="W727" s="12"/>
      <c r="X727" s="12"/>
    </row>
    <row r="728" spans="1:24" x14ac:dyDescent="0.25">
      <c r="A728" s="1" t="str">
        <f>TEXT(L728,"MM/DD/YYYY")</f>
        <v>12/25/2006</v>
      </c>
      <c r="B728" s="9">
        <v>140.80999755859301</v>
      </c>
      <c r="C728" s="9">
        <v>142.69999694824199</v>
      </c>
      <c r="D728" s="9">
        <v>140.77999877929599</v>
      </c>
      <c r="E728" s="9">
        <v>103.58290863037099</v>
      </c>
      <c r="F728" s="10">
        <v>155174000</v>
      </c>
      <c r="G728">
        <f>MONTH(L728)</f>
        <v>12</v>
      </c>
      <c r="H728">
        <f>DAY(L728)</f>
        <v>25</v>
      </c>
      <c r="I728">
        <f>YEAR(L728)</f>
        <v>2006</v>
      </c>
      <c r="J728" t="str">
        <f>VLOOKUP(L728,Convert!D:G,4,0)</f>
        <v>2006Q4</v>
      </c>
      <c r="K728">
        <f>VLOOKUP(J728,GDP_Change!$E$9:$F$311,2,0)</f>
        <v>5</v>
      </c>
      <c r="L728" s="1">
        <v>39076</v>
      </c>
      <c r="M728" s="9">
        <v>141.61999511718699</v>
      </c>
      <c r="N728" s="11">
        <f>VLOOKUP(J728,GDP!$E$9:$H$312,4,0)</f>
        <v>1.2213234127842476E-2</v>
      </c>
      <c r="O728">
        <f>VLOOKUP(J728,GDP!$E$9:$F$312,2,0)</f>
        <v>14039.6</v>
      </c>
      <c r="P728" s="12">
        <f>IFERROR(VLOOKUP(L728,'yield-curve-rates-1990-2021'!A:B,2,0),P727)</f>
        <v>4.8</v>
      </c>
      <c r="Q728" s="12">
        <f>IFERROR(IF(VLOOKUP(L728,'DX-Y.NYB'!A:E,5,0)="null",Q727,VLOOKUP(L728,'DX-Y.NYB'!A:E,5,0)),Q727)</f>
        <v>83.980002999999996</v>
      </c>
      <c r="R728" s="12">
        <f>IFERROR(VLOOKUP(L728,UNRATE!A:B,2,0),R727)</f>
        <v>4.5999999999999996</v>
      </c>
      <c r="S728" s="12">
        <f>IFERROR(VLOOKUP(L728,' All Em Total Nonfarm'!A:B,2,0),S727)</f>
        <v>136247</v>
      </c>
      <c r="T728" s="12">
        <f>IFERROR(VLOOKUP(L728,fredgraph!A:B,2,0),T727)</f>
        <v>3.9772699999999999</v>
      </c>
      <c r="U728" s="12">
        <f>IFERROR(VLOOKUP(L728,FEDFUNDS!A:B,2,0),U727)</f>
        <v>4.9400000000000004</v>
      </c>
      <c r="V728" s="12"/>
      <c r="W728" s="12"/>
      <c r="X728" s="12"/>
    </row>
    <row r="729" spans="1:24" x14ac:dyDescent="0.25">
      <c r="A729" s="1" t="str">
        <f>TEXT(L729,"MM/DD/YYYY")</f>
        <v>01/01/2007</v>
      </c>
      <c r="B729" s="9">
        <v>142.25</v>
      </c>
      <c r="C729" s="9">
        <v>142.86000061035099</v>
      </c>
      <c r="D729" s="9">
        <v>140.38000488281199</v>
      </c>
      <c r="E729" s="9">
        <v>102.792999267578</v>
      </c>
      <c r="F729" s="10">
        <v>241073500</v>
      </c>
      <c r="G729">
        <f>MONTH(L729)</f>
        <v>1</v>
      </c>
      <c r="H729">
        <f>DAY(L729)</f>
        <v>1</v>
      </c>
      <c r="I729">
        <f>YEAR(L729)</f>
        <v>2007</v>
      </c>
      <c r="J729" t="str">
        <f>VLOOKUP(L729,Convert!D:G,4,0)</f>
        <v>2007Q1</v>
      </c>
      <c r="K729">
        <f>VLOOKUP(J729,GDP_Change!$E$9:$F$311,2,0)</f>
        <v>5.0999999999999996</v>
      </c>
      <c r="L729" s="1">
        <v>39083</v>
      </c>
      <c r="M729" s="9">
        <v>140.53999328613199</v>
      </c>
      <c r="N729" s="11">
        <f>VLOOKUP(J729,GDP!$E$9:$H$312,4,0)</f>
        <v>1.2543092395794764E-2</v>
      </c>
      <c r="O729">
        <f>VLOOKUP(J729,GDP!$E$9:$F$312,2,0)</f>
        <v>14215.7</v>
      </c>
      <c r="P729" s="12">
        <f>IFERROR(VLOOKUP(L729,'yield-curve-rates-1990-2021'!A:B,2,0),P728)</f>
        <v>4.8</v>
      </c>
      <c r="Q729" s="12">
        <f>IFERROR(IF(VLOOKUP(L729,'DX-Y.NYB'!A:E,5,0)="null",Q728,VLOOKUP(L729,'DX-Y.NYB'!A:E,5,0)),Q728)</f>
        <v>83.980002999999996</v>
      </c>
      <c r="R729" s="12">
        <f>IFERROR(VLOOKUP(L729,UNRATE!A:B,2,0),R728)</f>
        <v>4.5999999999999996</v>
      </c>
      <c r="S729" s="12">
        <f>IFERROR(VLOOKUP(L729,' All Em Total Nonfarm'!A:B,2,0),S728)</f>
        <v>137476</v>
      </c>
      <c r="T729" s="12">
        <f>IFERROR(VLOOKUP(L729,fredgraph!A:B,2,0),T728)</f>
        <v>2.0757699999999999</v>
      </c>
      <c r="U729" s="12">
        <f>IFERROR(VLOOKUP(L729,FEDFUNDS!A:B,2,0),U728)</f>
        <v>5.25</v>
      </c>
      <c r="V729" s="12"/>
      <c r="W729" s="12"/>
      <c r="X729" s="12"/>
    </row>
    <row r="730" spans="1:24" x14ac:dyDescent="0.25">
      <c r="A730" s="1" t="str">
        <f>TEXT(L730,"MM/DD/YYYY")</f>
        <v>01/08/2007</v>
      </c>
      <c r="B730" s="9">
        <v>140.82000732421801</v>
      </c>
      <c r="C730" s="9">
        <v>143.24000549316401</v>
      </c>
      <c r="D730" s="9">
        <v>140.25</v>
      </c>
      <c r="E730" s="9">
        <v>104.767845153808</v>
      </c>
      <c r="F730" s="10">
        <v>329610500</v>
      </c>
      <c r="G730">
        <f>MONTH(L730)</f>
        <v>1</v>
      </c>
      <c r="H730">
        <f>DAY(L730)</f>
        <v>8</v>
      </c>
      <c r="I730">
        <f>YEAR(L730)</f>
        <v>2007</v>
      </c>
      <c r="J730" t="str">
        <f>VLOOKUP(L730,Convert!D:G,4,0)</f>
        <v>2007Q1</v>
      </c>
      <c r="K730">
        <f>VLOOKUP(J730,GDP_Change!$E$9:$F$311,2,0)</f>
        <v>5.0999999999999996</v>
      </c>
      <c r="L730" s="1">
        <v>39090</v>
      </c>
      <c r="M730" s="9">
        <v>143.24000549316401</v>
      </c>
      <c r="N730" s="11">
        <f>VLOOKUP(J730,GDP!$E$9:$H$312,4,0)</f>
        <v>1.2543092395794764E-2</v>
      </c>
      <c r="O730">
        <f>VLOOKUP(J730,GDP!$E$9:$F$312,2,0)</f>
        <v>14215.7</v>
      </c>
      <c r="P730" s="12">
        <f>IFERROR(VLOOKUP(L730,'yield-curve-rates-1990-2021'!A:B,2,0),P729)</f>
        <v>4.87</v>
      </c>
      <c r="Q730" s="12">
        <f>IFERROR(IF(VLOOKUP(L730,'DX-Y.NYB'!A:E,5,0)="null",Q729,VLOOKUP(L730,'DX-Y.NYB'!A:E,5,0)),Q729)</f>
        <v>84.599997999999999</v>
      </c>
      <c r="R730" s="12">
        <f>IFERROR(VLOOKUP(L730,UNRATE!A:B,2,0),R729)</f>
        <v>4.5999999999999996</v>
      </c>
      <c r="S730" s="12">
        <f>IFERROR(VLOOKUP(L730,' All Em Total Nonfarm'!A:B,2,0),S729)</f>
        <v>137476</v>
      </c>
      <c r="T730" s="12">
        <f>IFERROR(VLOOKUP(L730,fredgraph!A:B,2,0),T729)</f>
        <v>2.0757699999999999</v>
      </c>
      <c r="U730" s="12">
        <f>IFERROR(VLOOKUP(L730,FEDFUNDS!A:B,2,0),U729)</f>
        <v>5.25</v>
      </c>
      <c r="V730" s="12"/>
      <c r="W730" s="12"/>
      <c r="X730" s="12"/>
    </row>
    <row r="731" spans="1:24" x14ac:dyDescent="0.25">
      <c r="A731" s="1" t="str">
        <f>TEXT(L731,"MM/DD/YYYY")</f>
        <v>01/15/2007</v>
      </c>
      <c r="B731" s="9">
        <v>143.07000732421801</v>
      </c>
      <c r="C731" s="9">
        <v>143.46000671386699</v>
      </c>
      <c r="D731" s="9">
        <v>142.30999755859301</v>
      </c>
      <c r="E731" s="9">
        <v>104.460639953613</v>
      </c>
      <c r="F731" s="10">
        <v>220263000</v>
      </c>
      <c r="G731">
        <f>MONTH(L731)</f>
        <v>1</v>
      </c>
      <c r="H731">
        <f>DAY(L731)</f>
        <v>15</v>
      </c>
      <c r="I731">
        <f>YEAR(L731)</f>
        <v>2007</v>
      </c>
      <c r="J731" t="str">
        <f>VLOOKUP(L731,Convert!D:G,4,0)</f>
        <v>2007Q1</v>
      </c>
      <c r="K731">
        <f>VLOOKUP(J731,GDP_Change!$E$9:$F$311,2,0)</f>
        <v>5.0999999999999996</v>
      </c>
      <c r="L731" s="1">
        <v>39097</v>
      </c>
      <c r="M731" s="9">
        <v>142.82000732421801</v>
      </c>
      <c r="N731" s="11">
        <f>VLOOKUP(J731,GDP!$E$9:$H$312,4,0)</f>
        <v>1.2543092395794764E-2</v>
      </c>
      <c r="O731">
        <f>VLOOKUP(J731,GDP!$E$9:$F$312,2,0)</f>
        <v>14215.7</v>
      </c>
      <c r="P731" s="12">
        <f>IFERROR(VLOOKUP(L731,'yield-curve-rates-1990-2021'!A:B,2,0),P730)</f>
        <v>4.87</v>
      </c>
      <c r="Q731" s="12">
        <f>IFERROR(IF(VLOOKUP(L731,'DX-Y.NYB'!A:E,5,0)="null",Q730,VLOOKUP(L731,'DX-Y.NYB'!A:E,5,0)),Q730)</f>
        <v>84.599997999999999</v>
      </c>
      <c r="R731" s="12">
        <f>IFERROR(VLOOKUP(L731,UNRATE!A:B,2,0),R730)</f>
        <v>4.5999999999999996</v>
      </c>
      <c r="S731" s="12">
        <f>IFERROR(VLOOKUP(L731,' All Em Total Nonfarm'!A:B,2,0),S730)</f>
        <v>137476</v>
      </c>
      <c r="T731" s="12">
        <f>IFERROR(VLOOKUP(L731,fredgraph!A:B,2,0),T730)</f>
        <v>2.0757699999999999</v>
      </c>
      <c r="U731" s="12">
        <f>IFERROR(VLOOKUP(L731,FEDFUNDS!A:B,2,0),U730)</f>
        <v>5.25</v>
      </c>
      <c r="V731" s="12"/>
      <c r="W731" s="12"/>
      <c r="X731" s="12"/>
    </row>
    <row r="732" spans="1:24" x14ac:dyDescent="0.25">
      <c r="A732" s="1" t="str">
        <f>TEXT(L732,"MM/DD/YYYY")</f>
        <v>01/22/2007</v>
      </c>
      <c r="B732" s="9">
        <v>143.07000732421801</v>
      </c>
      <c r="C732" s="9">
        <v>143.97999572753901</v>
      </c>
      <c r="D732" s="9">
        <v>141.58000183105401</v>
      </c>
      <c r="E732" s="9">
        <v>103.955932617187</v>
      </c>
      <c r="F732" s="10">
        <v>310992100</v>
      </c>
      <c r="G732">
        <f>MONTH(L732)</f>
        <v>1</v>
      </c>
      <c r="H732">
        <f>DAY(L732)</f>
        <v>22</v>
      </c>
      <c r="I732">
        <f>YEAR(L732)</f>
        <v>2007</v>
      </c>
      <c r="J732" t="str">
        <f>VLOOKUP(L732,Convert!D:G,4,0)</f>
        <v>2007Q1</v>
      </c>
      <c r="K732">
        <f>VLOOKUP(J732,GDP_Change!$E$9:$F$311,2,0)</f>
        <v>5.0999999999999996</v>
      </c>
      <c r="L732" s="1">
        <v>39104</v>
      </c>
      <c r="M732" s="9">
        <v>142.13000488281199</v>
      </c>
      <c r="N732" s="11">
        <f>VLOOKUP(J732,GDP!$E$9:$H$312,4,0)</f>
        <v>1.2543092395794764E-2</v>
      </c>
      <c r="O732">
        <f>VLOOKUP(J732,GDP!$E$9:$F$312,2,0)</f>
        <v>14215.7</v>
      </c>
      <c r="P732" s="12">
        <f>IFERROR(VLOOKUP(L732,'yield-curve-rates-1990-2021'!A:B,2,0),P731)</f>
        <v>4.9800000000000004</v>
      </c>
      <c r="Q732" s="12">
        <f>IFERROR(IF(VLOOKUP(L732,'DX-Y.NYB'!A:E,5,0)="null",Q731,VLOOKUP(L732,'DX-Y.NYB'!A:E,5,0)),Q731)</f>
        <v>85.019997000000004</v>
      </c>
      <c r="R732" s="12">
        <f>IFERROR(VLOOKUP(L732,UNRATE!A:B,2,0),R731)</f>
        <v>4.5999999999999996</v>
      </c>
      <c r="S732" s="12">
        <f>IFERROR(VLOOKUP(L732,' All Em Total Nonfarm'!A:B,2,0),S731)</f>
        <v>137476</v>
      </c>
      <c r="T732" s="12">
        <f>IFERROR(VLOOKUP(L732,fredgraph!A:B,2,0),T731)</f>
        <v>2.0757699999999999</v>
      </c>
      <c r="U732" s="12">
        <f>IFERROR(VLOOKUP(L732,FEDFUNDS!A:B,2,0),U731)</f>
        <v>5.25</v>
      </c>
      <c r="V732" s="12"/>
      <c r="W732" s="12"/>
      <c r="X732" s="12"/>
    </row>
    <row r="733" spans="1:24" x14ac:dyDescent="0.25">
      <c r="A733" s="1" t="str">
        <f>TEXT(L733,"MM/DD/YYYY")</f>
        <v>01/29/2007</v>
      </c>
      <c r="B733" s="9">
        <v>142.19000244140599</v>
      </c>
      <c r="C733" s="9">
        <v>144.94999694824199</v>
      </c>
      <c r="D733" s="9">
        <v>141.74000549316401</v>
      </c>
      <c r="E733" s="9">
        <v>105.916137695312</v>
      </c>
      <c r="F733" s="10">
        <v>347310200</v>
      </c>
      <c r="G733">
        <f>MONTH(L733)</f>
        <v>1</v>
      </c>
      <c r="H733">
        <f>DAY(L733)</f>
        <v>29</v>
      </c>
      <c r="I733">
        <f>YEAR(L733)</f>
        <v>2007</v>
      </c>
      <c r="J733" t="str">
        <f>VLOOKUP(L733,Convert!D:G,4,0)</f>
        <v>2007Q1</v>
      </c>
      <c r="K733">
        <f>VLOOKUP(J733,GDP_Change!$E$9:$F$311,2,0)</f>
        <v>5.0999999999999996</v>
      </c>
      <c r="L733" s="1">
        <v>39111</v>
      </c>
      <c r="M733" s="9">
        <v>144.80999755859301</v>
      </c>
      <c r="N733" s="11">
        <f>VLOOKUP(J733,GDP!$E$9:$H$312,4,0)</f>
        <v>1.2543092395794764E-2</v>
      </c>
      <c r="O733">
        <f>VLOOKUP(J733,GDP!$E$9:$F$312,2,0)</f>
        <v>14215.7</v>
      </c>
      <c r="P733" s="12">
        <f>IFERROR(VLOOKUP(L733,'yield-curve-rates-1990-2021'!A:B,2,0),P732)</f>
        <v>4.95</v>
      </c>
      <c r="Q733" s="12">
        <f>IFERROR(IF(VLOOKUP(L733,'DX-Y.NYB'!A:E,5,0)="null",Q732,VLOOKUP(L733,'DX-Y.NYB'!A:E,5,0)),Q732)</f>
        <v>85.099997999999999</v>
      </c>
      <c r="R733" s="12">
        <f>IFERROR(VLOOKUP(L733,UNRATE!A:B,2,0),R732)</f>
        <v>4.5999999999999996</v>
      </c>
      <c r="S733" s="12">
        <f>IFERROR(VLOOKUP(L733,' All Em Total Nonfarm'!A:B,2,0),S732)</f>
        <v>137476</v>
      </c>
      <c r="T733" s="12">
        <f>IFERROR(VLOOKUP(L733,fredgraph!A:B,2,0),T732)</f>
        <v>2.0757699999999999</v>
      </c>
      <c r="U733" s="12">
        <f>IFERROR(VLOOKUP(L733,FEDFUNDS!A:B,2,0),U732)</f>
        <v>5.25</v>
      </c>
      <c r="V733" s="12"/>
      <c r="W733" s="12"/>
      <c r="X733" s="12"/>
    </row>
    <row r="734" spans="1:24" x14ac:dyDescent="0.25">
      <c r="A734" s="1" t="str">
        <f>TEXT(L734,"MM/DD/YYYY")</f>
        <v>02/05/2007</v>
      </c>
      <c r="B734" s="9">
        <v>144.69999694824199</v>
      </c>
      <c r="C734" s="9">
        <v>145.36000061035099</v>
      </c>
      <c r="D734" s="9">
        <v>143.38999938964801</v>
      </c>
      <c r="E734" s="9">
        <v>105.279823303222</v>
      </c>
      <c r="F734" s="10">
        <v>308181700</v>
      </c>
      <c r="G734">
        <f>MONTH(L734)</f>
        <v>2</v>
      </c>
      <c r="H734">
        <f>DAY(L734)</f>
        <v>5</v>
      </c>
      <c r="I734">
        <f>YEAR(L734)</f>
        <v>2007</v>
      </c>
      <c r="J734" t="str">
        <f>VLOOKUP(L734,Convert!D:G,4,0)</f>
        <v>2007Q1</v>
      </c>
      <c r="K734">
        <f>VLOOKUP(J734,GDP_Change!$E$9:$F$311,2,0)</f>
        <v>5.0999999999999996</v>
      </c>
      <c r="L734" s="1">
        <v>39118</v>
      </c>
      <c r="M734" s="9">
        <v>143.94000244140599</v>
      </c>
      <c r="N734" s="11">
        <f>VLOOKUP(J734,GDP!$E$9:$H$312,4,0)</f>
        <v>1.2543092395794764E-2</v>
      </c>
      <c r="O734">
        <f>VLOOKUP(J734,GDP!$E$9:$F$312,2,0)</f>
        <v>14215.7</v>
      </c>
      <c r="P734" s="12">
        <f>IFERROR(VLOOKUP(L734,'yield-curve-rates-1990-2021'!A:B,2,0),P733)</f>
        <v>5.0599999999999996</v>
      </c>
      <c r="Q734" s="12">
        <f>IFERROR(IF(VLOOKUP(L734,'DX-Y.NYB'!A:E,5,0)="null",Q733,VLOOKUP(L734,'DX-Y.NYB'!A:E,5,0)),Q733)</f>
        <v>85.080001999999993</v>
      </c>
      <c r="R734" s="12">
        <f>IFERROR(VLOOKUP(L734,UNRATE!A:B,2,0),R733)</f>
        <v>4.5999999999999996</v>
      </c>
      <c r="S734" s="12">
        <f>IFERROR(VLOOKUP(L734,' All Em Total Nonfarm'!A:B,2,0),S733)</f>
        <v>137476</v>
      </c>
      <c r="T734" s="12">
        <f>IFERROR(VLOOKUP(L734,fredgraph!A:B,2,0),T733)</f>
        <v>2.0757699999999999</v>
      </c>
      <c r="U734" s="12">
        <f>IFERROR(VLOOKUP(L734,FEDFUNDS!A:B,2,0),U733)</f>
        <v>5.25</v>
      </c>
      <c r="V734" s="12"/>
      <c r="W734" s="12"/>
      <c r="X734" s="12"/>
    </row>
    <row r="735" spans="1:24" x14ac:dyDescent="0.25">
      <c r="A735" s="1" t="str">
        <f>TEXT(L735,"MM/DD/YYYY")</f>
        <v>02/12/2007</v>
      </c>
      <c r="B735" s="9">
        <v>143.94000244140599</v>
      </c>
      <c r="C735" s="9">
        <v>145.94999694824199</v>
      </c>
      <c r="D735" s="9">
        <v>143.19000244140599</v>
      </c>
      <c r="E735" s="9">
        <v>106.58908081054599</v>
      </c>
      <c r="F735" s="10">
        <v>274335200</v>
      </c>
      <c r="G735">
        <f>MONTH(L735)</f>
        <v>2</v>
      </c>
      <c r="H735">
        <f>DAY(L735)</f>
        <v>12</v>
      </c>
      <c r="I735">
        <f>YEAR(L735)</f>
        <v>2007</v>
      </c>
      <c r="J735" t="str">
        <f>VLOOKUP(L735,Convert!D:G,4,0)</f>
        <v>2007Q1</v>
      </c>
      <c r="K735">
        <f>VLOOKUP(J735,GDP_Change!$E$9:$F$311,2,0)</f>
        <v>5.0999999999999996</v>
      </c>
      <c r="L735" s="1">
        <v>39125</v>
      </c>
      <c r="M735" s="9">
        <v>145.72999572753901</v>
      </c>
      <c r="N735" s="11">
        <f>VLOOKUP(J735,GDP!$E$9:$H$312,4,0)</f>
        <v>1.2543092395794764E-2</v>
      </c>
      <c r="O735">
        <f>VLOOKUP(J735,GDP!$E$9:$F$312,2,0)</f>
        <v>14215.7</v>
      </c>
      <c r="P735" s="12">
        <f>IFERROR(VLOOKUP(L735,'yield-curve-rates-1990-2021'!A:B,2,0),P734)</f>
        <v>5.16</v>
      </c>
      <c r="Q735" s="12">
        <f>IFERROR(IF(VLOOKUP(L735,'DX-Y.NYB'!A:E,5,0)="null",Q734,VLOOKUP(L735,'DX-Y.NYB'!A:E,5,0)),Q734)</f>
        <v>85.150002000000001</v>
      </c>
      <c r="R735" s="12">
        <f>IFERROR(VLOOKUP(L735,UNRATE!A:B,2,0),R734)</f>
        <v>4.5999999999999996</v>
      </c>
      <c r="S735" s="12">
        <f>IFERROR(VLOOKUP(L735,' All Em Total Nonfarm'!A:B,2,0),S734)</f>
        <v>137476</v>
      </c>
      <c r="T735" s="12">
        <f>IFERROR(VLOOKUP(L735,fredgraph!A:B,2,0),T734)</f>
        <v>2.0757699999999999</v>
      </c>
      <c r="U735" s="12">
        <f>IFERROR(VLOOKUP(L735,FEDFUNDS!A:B,2,0),U734)</f>
        <v>5.25</v>
      </c>
      <c r="V735" s="12"/>
      <c r="W735" s="12"/>
      <c r="X735" s="12"/>
    </row>
    <row r="736" spans="1:24" x14ac:dyDescent="0.25">
      <c r="A736" s="1" t="str">
        <f>TEXT(L736,"MM/DD/YYYY")</f>
        <v>02/19/2007</v>
      </c>
      <c r="B736" s="9">
        <v>145.55999755859301</v>
      </c>
      <c r="C736" s="9">
        <v>146.419998168945</v>
      </c>
      <c r="D736" s="9">
        <v>145</v>
      </c>
      <c r="E736" s="9">
        <v>106.27456665039</v>
      </c>
      <c r="F736" s="10">
        <v>271917000</v>
      </c>
      <c r="G736">
        <f>MONTH(L736)</f>
        <v>2</v>
      </c>
      <c r="H736">
        <f>DAY(L736)</f>
        <v>19</v>
      </c>
      <c r="I736">
        <f>YEAR(L736)</f>
        <v>2007</v>
      </c>
      <c r="J736" t="str">
        <f>VLOOKUP(L736,Convert!D:G,4,0)</f>
        <v>2007Q1</v>
      </c>
      <c r="K736">
        <f>VLOOKUP(J736,GDP_Change!$E$9:$F$311,2,0)</f>
        <v>5.0999999999999996</v>
      </c>
      <c r="L736" s="1">
        <v>39132</v>
      </c>
      <c r="M736" s="9">
        <v>145.30000305175699</v>
      </c>
      <c r="N736" s="11">
        <f>VLOOKUP(J736,GDP!$E$9:$H$312,4,0)</f>
        <v>1.2543092395794764E-2</v>
      </c>
      <c r="O736">
        <f>VLOOKUP(J736,GDP!$E$9:$F$312,2,0)</f>
        <v>14215.7</v>
      </c>
      <c r="P736" s="12">
        <f>IFERROR(VLOOKUP(L736,'yield-curve-rates-1990-2021'!A:B,2,0),P735)</f>
        <v>5.16</v>
      </c>
      <c r="Q736" s="12">
        <f>IFERROR(IF(VLOOKUP(L736,'DX-Y.NYB'!A:E,5,0)="null",Q735,VLOOKUP(L736,'DX-Y.NYB'!A:E,5,0)),Q735)</f>
        <v>85.150002000000001</v>
      </c>
      <c r="R736" s="12">
        <f>IFERROR(VLOOKUP(L736,UNRATE!A:B,2,0),R735)</f>
        <v>4.5999999999999996</v>
      </c>
      <c r="S736" s="12">
        <f>IFERROR(VLOOKUP(L736,' All Em Total Nonfarm'!A:B,2,0),S735)</f>
        <v>137476</v>
      </c>
      <c r="T736" s="12">
        <f>IFERROR(VLOOKUP(L736,fredgraph!A:B,2,0),T735)</f>
        <v>2.0757699999999999</v>
      </c>
      <c r="U736" s="12">
        <f>IFERROR(VLOOKUP(L736,FEDFUNDS!A:B,2,0),U735)</f>
        <v>5.25</v>
      </c>
      <c r="V736" s="12"/>
      <c r="W736" s="12"/>
      <c r="X736" s="12"/>
    </row>
    <row r="737" spans="1:24" x14ac:dyDescent="0.25">
      <c r="A737" s="1" t="str">
        <f>TEXT(L737,"MM/DD/YYYY")</f>
        <v>02/26/2007</v>
      </c>
      <c r="B737" s="9">
        <v>145.83000183105401</v>
      </c>
      <c r="C737" s="9">
        <v>145.94999694824199</v>
      </c>
      <c r="D737" s="9">
        <v>138.05000305175699</v>
      </c>
      <c r="E737" s="9">
        <v>101.425231933593</v>
      </c>
      <c r="F737" s="10">
        <v>896598200</v>
      </c>
      <c r="G737">
        <f>MONTH(L737)</f>
        <v>2</v>
      </c>
      <c r="H737">
        <f>DAY(L737)</f>
        <v>26</v>
      </c>
      <c r="I737">
        <f>YEAR(L737)</f>
        <v>2007</v>
      </c>
      <c r="J737" t="str">
        <f>VLOOKUP(L737,Convert!D:G,4,0)</f>
        <v>2007Q1</v>
      </c>
      <c r="K737">
        <f>VLOOKUP(J737,GDP_Change!$E$9:$F$311,2,0)</f>
        <v>5.0999999999999996</v>
      </c>
      <c r="L737" s="1">
        <v>39139</v>
      </c>
      <c r="M737" s="9">
        <v>138.669998168945</v>
      </c>
      <c r="N737" s="11">
        <f>VLOOKUP(J737,GDP!$E$9:$H$312,4,0)</f>
        <v>1.2543092395794764E-2</v>
      </c>
      <c r="O737">
        <f>VLOOKUP(J737,GDP!$E$9:$F$312,2,0)</f>
        <v>14215.7</v>
      </c>
      <c r="P737" s="12">
        <f>IFERROR(VLOOKUP(L737,'yield-curve-rates-1990-2021'!A:B,2,0),P736)</f>
        <v>5.23</v>
      </c>
      <c r="Q737" s="12">
        <f>IFERROR(IF(VLOOKUP(L737,'DX-Y.NYB'!A:E,5,0)="null",Q736,VLOOKUP(L737,'DX-Y.NYB'!A:E,5,0)),Q736)</f>
        <v>83.93</v>
      </c>
      <c r="R737" s="12">
        <f>IFERROR(VLOOKUP(L737,UNRATE!A:B,2,0),R736)</f>
        <v>4.5999999999999996</v>
      </c>
      <c r="S737" s="12">
        <f>IFERROR(VLOOKUP(L737,' All Em Total Nonfarm'!A:B,2,0),S736)</f>
        <v>137476</v>
      </c>
      <c r="T737" s="12">
        <f>IFERROR(VLOOKUP(L737,fredgraph!A:B,2,0),T736)</f>
        <v>2.0757699999999999</v>
      </c>
      <c r="U737" s="12">
        <f>IFERROR(VLOOKUP(L737,FEDFUNDS!A:B,2,0),U736)</f>
        <v>5.25</v>
      </c>
      <c r="V737" s="12"/>
      <c r="W737" s="12"/>
      <c r="X737" s="12"/>
    </row>
    <row r="738" spans="1:24" x14ac:dyDescent="0.25">
      <c r="A738" s="1" t="str">
        <f>TEXT(L738,"MM/DD/YYYY")</f>
        <v>03/05/2007</v>
      </c>
      <c r="B738" s="9">
        <v>137.92999267578099</v>
      </c>
      <c r="C738" s="9">
        <v>141.419998168945</v>
      </c>
      <c r="D738" s="9">
        <v>137.33000183105401</v>
      </c>
      <c r="E738" s="9">
        <v>102.968528747558</v>
      </c>
      <c r="F738" s="10">
        <v>627885300</v>
      </c>
      <c r="G738">
        <f>MONTH(L738)</f>
        <v>3</v>
      </c>
      <c r="H738">
        <f>DAY(L738)</f>
        <v>5</v>
      </c>
      <c r="I738">
        <f>YEAR(L738)</f>
        <v>2007</v>
      </c>
      <c r="J738" t="str">
        <f>VLOOKUP(L738,Convert!D:G,4,0)</f>
        <v>2007Q1</v>
      </c>
      <c r="K738">
        <f>VLOOKUP(J738,GDP_Change!$E$9:$F$311,2,0)</f>
        <v>5.0999999999999996</v>
      </c>
      <c r="L738" s="1">
        <v>39146</v>
      </c>
      <c r="M738" s="9">
        <v>140.77999877929599</v>
      </c>
      <c r="N738" s="11">
        <f>VLOOKUP(J738,GDP!$E$9:$H$312,4,0)</f>
        <v>1.2543092395794764E-2</v>
      </c>
      <c r="O738">
        <f>VLOOKUP(J738,GDP!$E$9:$F$312,2,0)</f>
        <v>14215.7</v>
      </c>
      <c r="P738" s="12">
        <f>IFERROR(VLOOKUP(L738,'yield-curve-rates-1990-2021'!A:B,2,0),P737)</f>
        <v>5.22</v>
      </c>
      <c r="Q738" s="12">
        <f>IFERROR(IF(VLOOKUP(L738,'DX-Y.NYB'!A:E,5,0)="null",Q737,VLOOKUP(L738,'DX-Y.NYB'!A:E,5,0)),Q737)</f>
        <v>84.150002000000001</v>
      </c>
      <c r="R738" s="12">
        <f>IFERROR(VLOOKUP(L738,UNRATE!A:B,2,0),R737)</f>
        <v>4.5999999999999996</v>
      </c>
      <c r="S738" s="12">
        <f>IFERROR(VLOOKUP(L738,' All Em Total Nonfarm'!A:B,2,0),S737)</f>
        <v>137476</v>
      </c>
      <c r="T738" s="12">
        <f>IFERROR(VLOOKUP(L738,fredgraph!A:B,2,0),T737)</f>
        <v>2.0757699999999999</v>
      </c>
      <c r="U738" s="12">
        <f>IFERROR(VLOOKUP(L738,FEDFUNDS!A:B,2,0),U737)</f>
        <v>5.25</v>
      </c>
      <c r="V738" s="12"/>
      <c r="W738" s="12"/>
      <c r="X738" s="12"/>
    </row>
    <row r="739" spans="1:24" x14ac:dyDescent="0.25">
      <c r="A739" s="1" t="str">
        <f>TEXT(L739,"MM/DD/YYYY")</f>
        <v>03/12/2007</v>
      </c>
      <c r="B739" s="9">
        <v>140.419998168945</v>
      </c>
      <c r="C739" s="9">
        <v>141.33999633789</v>
      </c>
      <c r="D739" s="9">
        <v>136.75</v>
      </c>
      <c r="E739" s="9">
        <v>101.322868347167</v>
      </c>
      <c r="F739" s="10">
        <v>756793400</v>
      </c>
      <c r="G739">
        <f>MONTH(L739)</f>
        <v>3</v>
      </c>
      <c r="H739">
        <f>DAY(L739)</f>
        <v>12</v>
      </c>
      <c r="I739">
        <f>YEAR(L739)</f>
        <v>2007</v>
      </c>
      <c r="J739" t="str">
        <f>VLOOKUP(L739,Convert!D:G,4,0)</f>
        <v>2007Q1</v>
      </c>
      <c r="K739">
        <f>VLOOKUP(J739,GDP_Change!$E$9:$F$311,2,0)</f>
        <v>5.0999999999999996</v>
      </c>
      <c r="L739" s="1">
        <v>39153</v>
      </c>
      <c r="M739" s="9">
        <v>138.52999877929599</v>
      </c>
      <c r="N739" s="11">
        <f>VLOOKUP(J739,GDP!$E$9:$H$312,4,0)</f>
        <v>1.2543092395794764E-2</v>
      </c>
      <c r="O739">
        <f>VLOOKUP(J739,GDP!$E$9:$F$312,2,0)</f>
        <v>14215.7</v>
      </c>
      <c r="P739" s="12">
        <f>IFERROR(VLOOKUP(L739,'yield-curve-rates-1990-2021'!A:B,2,0),P738)</f>
        <v>5.22</v>
      </c>
      <c r="Q739" s="12">
        <f>IFERROR(IF(VLOOKUP(L739,'DX-Y.NYB'!A:E,5,0)="null",Q738,VLOOKUP(L739,'DX-Y.NYB'!A:E,5,0)),Q738)</f>
        <v>83.860000999999997</v>
      </c>
      <c r="R739" s="12">
        <f>IFERROR(VLOOKUP(L739,UNRATE!A:B,2,0),R738)</f>
        <v>4.5999999999999996</v>
      </c>
      <c r="S739" s="12">
        <f>IFERROR(VLOOKUP(L739,' All Em Total Nonfarm'!A:B,2,0),S738)</f>
        <v>137476</v>
      </c>
      <c r="T739" s="12">
        <f>IFERROR(VLOOKUP(L739,fredgraph!A:B,2,0),T738)</f>
        <v>2.0757699999999999</v>
      </c>
      <c r="U739" s="12">
        <f>IFERROR(VLOOKUP(L739,FEDFUNDS!A:B,2,0),U738)</f>
        <v>5.25</v>
      </c>
      <c r="V739" s="12"/>
      <c r="W739" s="12"/>
      <c r="X739" s="12"/>
    </row>
    <row r="740" spans="1:24" x14ac:dyDescent="0.25">
      <c r="A740" s="1" t="str">
        <f>TEXT(L740,"MM/DD/YYYY")</f>
        <v>03/19/2007</v>
      </c>
      <c r="B740" s="9">
        <v>139.259994506835</v>
      </c>
      <c r="C740" s="9">
        <v>143.80999755859301</v>
      </c>
      <c r="D740" s="9">
        <v>139.14999389648401</v>
      </c>
      <c r="E740" s="9">
        <v>105.29354095458901</v>
      </c>
      <c r="F740" s="10">
        <v>524036300</v>
      </c>
      <c r="G740">
        <f>MONTH(L740)</f>
        <v>3</v>
      </c>
      <c r="H740">
        <f>DAY(L740)</f>
        <v>19</v>
      </c>
      <c r="I740">
        <f>YEAR(L740)</f>
        <v>2007</v>
      </c>
      <c r="J740" t="str">
        <f>VLOOKUP(L740,Convert!D:G,4,0)</f>
        <v>2007Q1</v>
      </c>
      <c r="K740">
        <f>VLOOKUP(J740,GDP_Change!$E$9:$F$311,2,0)</f>
        <v>5.0999999999999996</v>
      </c>
      <c r="L740" s="1">
        <v>39160</v>
      </c>
      <c r="M740" s="9">
        <v>143.38999938964801</v>
      </c>
      <c r="N740" s="11">
        <f>VLOOKUP(J740,GDP!$E$9:$H$312,4,0)</f>
        <v>1.2543092395794764E-2</v>
      </c>
      <c r="O740">
        <f>VLOOKUP(J740,GDP!$E$9:$F$312,2,0)</f>
        <v>14215.7</v>
      </c>
      <c r="P740" s="12">
        <f>IFERROR(VLOOKUP(L740,'yield-curve-rates-1990-2021'!A:B,2,0),P739)</f>
        <v>5.17</v>
      </c>
      <c r="Q740" s="12">
        <f>IFERROR(IF(VLOOKUP(L740,'DX-Y.NYB'!A:E,5,0)="null",Q739,VLOOKUP(L740,'DX-Y.NYB'!A:E,5,0)),Q739)</f>
        <v>83.389999000000003</v>
      </c>
      <c r="R740" s="12">
        <f>IFERROR(VLOOKUP(L740,UNRATE!A:B,2,0),R739)</f>
        <v>4.5999999999999996</v>
      </c>
      <c r="S740" s="12">
        <f>IFERROR(VLOOKUP(L740,' All Em Total Nonfarm'!A:B,2,0),S739)</f>
        <v>137476</v>
      </c>
      <c r="T740" s="12">
        <f>IFERROR(VLOOKUP(L740,fredgraph!A:B,2,0),T739)</f>
        <v>2.0757699999999999</v>
      </c>
      <c r="U740" s="12">
        <f>IFERROR(VLOOKUP(L740,FEDFUNDS!A:B,2,0),U739)</f>
        <v>5.25</v>
      </c>
      <c r="V740" s="12"/>
      <c r="W740" s="12"/>
      <c r="X740" s="12"/>
    </row>
    <row r="741" spans="1:24" x14ac:dyDescent="0.25">
      <c r="A741" s="1" t="str">
        <f>TEXT(L741,"MM/DD/YYYY")</f>
        <v>03/26/2007</v>
      </c>
      <c r="B741" s="9">
        <v>143.5</v>
      </c>
      <c r="C741" s="9">
        <v>143.64999389648401</v>
      </c>
      <c r="D741" s="9">
        <v>140.55999755859301</v>
      </c>
      <c r="E741" s="9">
        <v>104.272834777832</v>
      </c>
      <c r="F741" s="10">
        <v>634186800</v>
      </c>
      <c r="G741">
        <f>MONTH(L741)</f>
        <v>3</v>
      </c>
      <c r="H741">
        <f>DAY(L741)</f>
        <v>26</v>
      </c>
      <c r="I741">
        <f>YEAR(L741)</f>
        <v>2007</v>
      </c>
      <c r="J741" t="str">
        <f>VLOOKUP(L741,Convert!D:G,4,0)</f>
        <v>2007Q1</v>
      </c>
      <c r="K741">
        <f>VLOOKUP(J741,GDP_Change!$E$9:$F$311,2,0)</f>
        <v>5.0999999999999996</v>
      </c>
      <c r="L741" s="1">
        <v>39167</v>
      </c>
      <c r="M741" s="9">
        <v>142</v>
      </c>
      <c r="N741" s="11">
        <f>VLOOKUP(J741,GDP!$E$9:$H$312,4,0)</f>
        <v>1.2543092395794764E-2</v>
      </c>
      <c r="O741">
        <f>VLOOKUP(J741,GDP!$E$9:$F$312,2,0)</f>
        <v>14215.7</v>
      </c>
      <c r="P741" s="12">
        <f>IFERROR(VLOOKUP(L741,'yield-curve-rates-1990-2021'!A:B,2,0),P740)</f>
        <v>5.22</v>
      </c>
      <c r="Q741" s="12">
        <f>IFERROR(IF(VLOOKUP(L741,'DX-Y.NYB'!A:E,5,0)="null",Q740,VLOOKUP(L741,'DX-Y.NYB'!A:E,5,0)),Q740)</f>
        <v>83.080001999999993</v>
      </c>
      <c r="R741" s="12">
        <f>IFERROR(VLOOKUP(L741,UNRATE!A:B,2,0),R740)</f>
        <v>4.5999999999999996</v>
      </c>
      <c r="S741" s="12">
        <f>IFERROR(VLOOKUP(L741,' All Em Total Nonfarm'!A:B,2,0),S740)</f>
        <v>137476</v>
      </c>
      <c r="T741" s="12">
        <f>IFERROR(VLOOKUP(L741,fredgraph!A:B,2,0),T740)</f>
        <v>2.0757699999999999</v>
      </c>
      <c r="U741" s="12">
        <f>IFERROR(VLOOKUP(L741,FEDFUNDS!A:B,2,0),U740)</f>
        <v>5.25</v>
      </c>
      <c r="V741" s="12"/>
      <c r="W741" s="12"/>
      <c r="X741" s="12"/>
    </row>
    <row r="742" spans="1:24" x14ac:dyDescent="0.25">
      <c r="A742" s="1" t="str">
        <f>TEXT(L742,"MM/DD/YYYY")</f>
        <v>04/02/2007</v>
      </c>
      <c r="B742" s="9">
        <v>142.16000366210901</v>
      </c>
      <c r="C742" s="9">
        <v>144.44000244140599</v>
      </c>
      <c r="D742" s="9">
        <v>141.47999572753901</v>
      </c>
      <c r="E742" s="9">
        <v>105.917709350585</v>
      </c>
      <c r="F742" s="10">
        <v>272652200</v>
      </c>
      <c r="G742">
        <f>MONTH(L742)</f>
        <v>4</v>
      </c>
      <c r="H742">
        <f>DAY(L742)</f>
        <v>2</v>
      </c>
      <c r="I742">
        <f>YEAR(L742)</f>
        <v>2007</v>
      </c>
      <c r="J742" t="str">
        <f>VLOOKUP(L742,Convert!D:G,4,0)</f>
        <v>2007Q2</v>
      </c>
      <c r="K742">
        <f>VLOOKUP(J742,GDP_Change!$E$9:$F$311,2,0)</f>
        <v>5.3</v>
      </c>
      <c r="L742" s="1">
        <v>39174</v>
      </c>
      <c r="M742" s="9">
        <v>144.24000549316401</v>
      </c>
      <c r="N742" s="11">
        <f>VLOOKUP(J742,GDP!$E$9:$H$312,4,0)</f>
        <v>1.311226320195269E-2</v>
      </c>
      <c r="O742">
        <f>VLOOKUP(J742,GDP!$E$9:$F$312,2,0)</f>
        <v>14402.1</v>
      </c>
      <c r="P742" s="12">
        <f>IFERROR(VLOOKUP(L742,'yield-curve-rates-1990-2021'!A:B,2,0),P741)</f>
        <v>5.12</v>
      </c>
      <c r="Q742" s="12">
        <f>IFERROR(IF(VLOOKUP(L742,'DX-Y.NYB'!A:E,5,0)="null",Q741,VLOOKUP(L742,'DX-Y.NYB'!A:E,5,0)),Q741)</f>
        <v>82.870002999999997</v>
      </c>
      <c r="R742" s="12">
        <f>IFERROR(VLOOKUP(L742,UNRATE!A:B,2,0),R741)</f>
        <v>4.5999999999999996</v>
      </c>
      <c r="S742" s="12">
        <f>IFERROR(VLOOKUP(L742,' All Em Total Nonfarm'!A:B,2,0),S741)</f>
        <v>137476</v>
      </c>
      <c r="T742" s="12">
        <f>IFERROR(VLOOKUP(L742,fredgraph!A:B,2,0),T741)</f>
        <v>2.0757699999999999</v>
      </c>
      <c r="U742" s="12">
        <f>IFERROR(VLOOKUP(L742,FEDFUNDS!A:B,2,0),U741)</f>
        <v>5.25</v>
      </c>
      <c r="V742" s="12"/>
      <c r="W742" s="12"/>
      <c r="X742" s="12"/>
    </row>
    <row r="743" spans="1:24" x14ac:dyDescent="0.25">
      <c r="A743" s="1" t="str">
        <f>TEXT(L743,"MM/DD/YYYY")</f>
        <v>04/09/2007</v>
      </c>
      <c r="B743" s="9">
        <v>144.64999389648401</v>
      </c>
      <c r="C743" s="9">
        <v>145.32000732421801</v>
      </c>
      <c r="D743" s="9">
        <v>143.33999633789</v>
      </c>
      <c r="E743" s="9">
        <v>106.71076965332</v>
      </c>
      <c r="F743" s="10">
        <v>413774500</v>
      </c>
      <c r="G743">
        <f>MONTH(L743)</f>
        <v>4</v>
      </c>
      <c r="H743">
        <f>DAY(L743)</f>
        <v>9</v>
      </c>
      <c r="I743">
        <f>YEAR(L743)</f>
        <v>2007</v>
      </c>
      <c r="J743" t="str">
        <f>VLOOKUP(L743,Convert!D:G,4,0)</f>
        <v>2007Q2</v>
      </c>
      <c r="K743">
        <f>VLOOKUP(J743,GDP_Change!$E$9:$F$311,2,0)</f>
        <v>5.3</v>
      </c>
      <c r="L743" s="1">
        <v>39181</v>
      </c>
      <c r="M743" s="9">
        <v>145.32000732421801</v>
      </c>
      <c r="N743" s="11">
        <f>VLOOKUP(J743,GDP!$E$9:$H$312,4,0)</f>
        <v>1.311226320195269E-2</v>
      </c>
      <c r="O743">
        <f>VLOOKUP(J743,GDP!$E$9:$F$312,2,0)</f>
        <v>14402.1</v>
      </c>
      <c r="P743" s="12">
        <f>IFERROR(VLOOKUP(L743,'yield-curve-rates-1990-2021'!A:B,2,0),P742)</f>
        <v>5.08</v>
      </c>
      <c r="Q743" s="12">
        <f>IFERROR(IF(VLOOKUP(L743,'DX-Y.NYB'!A:E,5,0)="null",Q742,VLOOKUP(L743,'DX-Y.NYB'!A:E,5,0)),Q742)</f>
        <v>83.099997999999999</v>
      </c>
      <c r="R743" s="12">
        <f>IFERROR(VLOOKUP(L743,UNRATE!A:B,2,0),R742)</f>
        <v>4.5999999999999996</v>
      </c>
      <c r="S743" s="12">
        <f>IFERROR(VLOOKUP(L743,' All Em Total Nonfarm'!A:B,2,0),S742)</f>
        <v>137476</v>
      </c>
      <c r="T743" s="12">
        <f>IFERROR(VLOOKUP(L743,fredgraph!A:B,2,0),T742)</f>
        <v>2.0757699999999999</v>
      </c>
      <c r="U743" s="12">
        <f>IFERROR(VLOOKUP(L743,FEDFUNDS!A:B,2,0),U742)</f>
        <v>5.25</v>
      </c>
      <c r="V743" s="12"/>
      <c r="W743" s="12"/>
      <c r="X743" s="12"/>
    </row>
    <row r="744" spans="1:24" x14ac:dyDescent="0.25">
      <c r="A744" s="1" t="str">
        <f>TEXT(L744,"MM/DD/YYYY")</f>
        <v>04/16/2007</v>
      </c>
      <c r="B744" s="9">
        <v>145.83000183105401</v>
      </c>
      <c r="C744" s="9">
        <v>148.61999511718699</v>
      </c>
      <c r="D744" s="9">
        <v>145.82000732421801</v>
      </c>
      <c r="E744" s="9">
        <v>109.13401031494099</v>
      </c>
      <c r="F744" s="10">
        <v>506895800</v>
      </c>
      <c r="G744">
        <f>MONTH(L744)</f>
        <v>4</v>
      </c>
      <c r="H744">
        <f>DAY(L744)</f>
        <v>16</v>
      </c>
      <c r="I744">
        <f>YEAR(L744)</f>
        <v>2007</v>
      </c>
      <c r="J744" t="str">
        <f>VLOOKUP(L744,Convert!D:G,4,0)</f>
        <v>2007Q2</v>
      </c>
      <c r="K744">
        <f>VLOOKUP(J744,GDP_Change!$E$9:$F$311,2,0)</f>
        <v>5.3</v>
      </c>
      <c r="L744" s="1">
        <v>39188</v>
      </c>
      <c r="M744" s="9">
        <v>148.61999511718699</v>
      </c>
      <c r="N744" s="11">
        <f>VLOOKUP(J744,GDP!$E$9:$H$312,4,0)</f>
        <v>1.311226320195269E-2</v>
      </c>
      <c r="O744">
        <f>VLOOKUP(J744,GDP!$E$9:$F$312,2,0)</f>
        <v>14402.1</v>
      </c>
      <c r="P744" s="12">
        <f>IFERROR(VLOOKUP(L744,'yield-curve-rates-1990-2021'!A:B,2,0),P743)</f>
        <v>4.97</v>
      </c>
      <c r="Q744" s="12">
        <f>IFERROR(IF(VLOOKUP(L744,'DX-Y.NYB'!A:E,5,0)="null",Q743,VLOOKUP(L744,'DX-Y.NYB'!A:E,5,0)),Q743)</f>
        <v>82.07</v>
      </c>
      <c r="R744" s="12">
        <f>IFERROR(VLOOKUP(L744,UNRATE!A:B,2,0),R743)</f>
        <v>4.5999999999999996</v>
      </c>
      <c r="S744" s="12">
        <f>IFERROR(VLOOKUP(L744,' All Em Total Nonfarm'!A:B,2,0),S743)</f>
        <v>137476</v>
      </c>
      <c r="T744" s="12">
        <f>IFERROR(VLOOKUP(L744,fredgraph!A:B,2,0),T743)</f>
        <v>2.0757699999999999</v>
      </c>
      <c r="U744" s="12">
        <f>IFERROR(VLOOKUP(L744,FEDFUNDS!A:B,2,0),U743)</f>
        <v>5.25</v>
      </c>
      <c r="V744" s="12"/>
      <c r="W744" s="12"/>
      <c r="X744" s="12"/>
    </row>
    <row r="745" spans="1:24" x14ac:dyDescent="0.25">
      <c r="A745" s="1" t="str">
        <f>TEXT(L745,"MM/DD/YYYY")</f>
        <v>04/23/2007</v>
      </c>
      <c r="B745" s="9">
        <v>148.36999511718699</v>
      </c>
      <c r="C745" s="9">
        <v>149.80000305175699</v>
      </c>
      <c r="D745" s="9">
        <v>147.32000732421801</v>
      </c>
      <c r="E745" s="9">
        <v>109.802238464355</v>
      </c>
      <c r="F745" s="10">
        <v>497093300</v>
      </c>
      <c r="G745">
        <f>MONTH(L745)</f>
        <v>4</v>
      </c>
      <c r="H745">
        <f>DAY(L745)</f>
        <v>23</v>
      </c>
      <c r="I745">
        <f>YEAR(L745)</f>
        <v>2007</v>
      </c>
      <c r="J745" t="str">
        <f>VLOOKUP(L745,Convert!D:G,4,0)</f>
        <v>2007Q2</v>
      </c>
      <c r="K745">
        <f>VLOOKUP(J745,GDP_Change!$E$9:$F$311,2,0)</f>
        <v>5.3</v>
      </c>
      <c r="L745" s="1">
        <v>39195</v>
      </c>
      <c r="M745" s="9">
        <v>149.52999877929599</v>
      </c>
      <c r="N745" s="11">
        <f>VLOOKUP(J745,GDP!$E$9:$H$312,4,0)</f>
        <v>1.311226320195269E-2</v>
      </c>
      <c r="O745">
        <f>VLOOKUP(J745,GDP!$E$9:$F$312,2,0)</f>
        <v>14402.1</v>
      </c>
      <c r="P745" s="12">
        <f>IFERROR(VLOOKUP(L745,'yield-curve-rates-1990-2021'!A:B,2,0),P744)</f>
        <v>4.93</v>
      </c>
      <c r="Q745" s="12">
        <f>IFERROR(IF(VLOOKUP(L745,'DX-Y.NYB'!A:E,5,0)="null",Q744,VLOOKUP(L745,'DX-Y.NYB'!A:E,5,0)),Q744)</f>
        <v>81.739998</v>
      </c>
      <c r="R745" s="12">
        <f>IFERROR(VLOOKUP(L745,UNRATE!A:B,2,0),R744)</f>
        <v>4.5999999999999996</v>
      </c>
      <c r="S745" s="12">
        <f>IFERROR(VLOOKUP(L745,' All Em Total Nonfarm'!A:B,2,0),S744)</f>
        <v>137476</v>
      </c>
      <c r="T745" s="12">
        <f>IFERROR(VLOOKUP(L745,fredgraph!A:B,2,0),T744)</f>
        <v>2.0757699999999999</v>
      </c>
      <c r="U745" s="12">
        <f>IFERROR(VLOOKUP(L745,FEDFUNDS!A:B,2,0),U744)</f>
        <v>5.25</v>
      </c>
      <c r="V745" s="12"/>
      <c r="W745" s="12"/>
      <c r="X745" s="12"/>
    </row>
    <row r="746" spans="1:24" x14ac:dyDescent="0.25">
      <c r="A746" s="1" t="str">
        <f>TEXT(L746,"MM/DD/YYYY")</f>
        <v>04/30/2007</v>
      </c>
      <c r="B746" s="9">
        <v>149.63999938964801</v>
      </c>
      <c r="C746" s="9">
        <v>151.11999511718699</v>
      </c>
      <c r="D746" s="9">
        <v>147.669998168945</v>
      </c>
      <c r="E746" s="9">
        <v>110.822914123535</v>
      </c>
      <c r="F746" s="10">
        <v>505325300</v>
      </c>
      <c r="G746">
        <f>MONTH(L746)</f>
        <v>4</v>
      </c>
      <c r="H746">
        <f>DAY(L746)</f>
        <v>30</v>
      </c>
      <c r="I746">
        <f>YEAR(L746)</f>
        <v>2007</v>
      </c>
      <c r="J746" t="str">
        <f>VLOOKUP(L746,Convert!D:G,4,0)</f>
        <v>2007Q2</v>
      </c>
      <c r="K746">
        <f>VLOOKUP(J746,GDP_Change!$E$9:$F$311,2,0)</f>
        <v>5.3</v>
      </c>
      <c r="L746" s="1">
        <v>39202</v>
      </c>
      <c r="M746" s="9">
        <v>150.919998168945</v>
      </c>
      <c r="N746" s="11">
        <f>VLOOKUP(J746,GDP!$E$9:$H$312,4,0)</f>
        <v>1.311226320195269E-2</v>
      </c>
      <c r="O746">
        <f>VLOOKUP(J746,GDP!$E$9:$F$312,2,0)</f>
        <v>14402.1</v>
      </c>
      <c r="P746" s="12">
        <f>IFERROR(VLOOKUP(L746,'yield-curve-rates-1990-2021'!A:B,2,0),P745)</f>
        <v>4.8</v>
      </c>
      <c r="Q746" s="12">
        <f>IFERROR(IF(VLOOKUP(L746,'DX-Y.NYB'!A:E,5,0)="null",Q745,VLOOKUP(L746,'DX-Y.NYB'!A:E,5,0)),Q745)</f>
        <v>81.449996999999996</v>
      </c>
      <c r="R746" s="12">
        <f>IFERROR(VLOOKUP(L746,UNRATE!A:B,2,0),R745)</f>
        <v>4.5999999999999996</v>
      </c>
      <c r="S746" s="12">
        <f>IFERROR(VLOOKUP(L746,' All Em Total Nonfarm'!A:B,2,0),S745)</f>
        <v>137476</v>
      </c>
      <c r="T746" s="12">
        <f>IFERROR(VLOOKUP(L746,fredgraph!A:B,2,0),T745)</f>
        <v>2.0757699999999999</v>
      </c>
      <c r="U746" s="12">
        <f>IFERROR(VLOOKUP(L746,FEDFUNDS!A:B,2,0),U745)</f>
        <v>5.25</v>
      </c>
      <c r="V746" s="12"/>
      <c r="W746" s="12"/>
      <c r="X746" s="12"/>
    </row>
    <row r="747" spans="1:24" x14ac:dyDescent="0.25">
      <c r="A747" s="1" t="str">
        <f>TEXT(L747,"MM/DD/YYYY")</f>
        <v>05/07/2007</v>
      </c>
      <c r="B747" s="9">
        <v>150.88000488281199</v>
      </c>
      <c r="C747" s="9">
        <v>152.82000732421801</v>
      </c>
      <c r="D747" s="9">
        <v>149.27000427246</v>
      </c>
      <c r="E747" s="9">
        <v>110.77886199951099</v>
      </c>
      <c r="F747" s="10">
        <v>513142200</v>
      </c>
      <c r="G747">
        <f>MONTH(L747)</f>
        <v>5</v>
      </c>
      <c r="H747">
        <f>DAY(L747)</f>
        <v>7</v>
      </c>
      <c r="I747">
        <f>YEAR(L747)</f>
        <v>2007</v>
      </c>
      <c r="J747" t="str">
        <f>VLOOKUP(L747,Convert!D:G,4,0)</f>
        <v>2007Q2</v>
      </c>
      <c r="K747">
        <f>VLOOKUP(J747,GDP_Change!$E$9:$F$311,2,0)</f>
        <v>5.3</v>
      </c>
      <c r="L747" s="1">
        <v>39209</v>
      </c>
      <c r="M747" s="9">
        <v>150.86000061035099</v>
      </c>
      <c r="N747" s="11">
        <f>VLOOKUP(J747,GDP!$E$9:$H$312,4,0)</f>
        <v>1.311226320195269E-2</v>
      </c>
      <c r="O747">
        <f>VLOOKUP(J747,GDP!$E$9:$F$312,2,0)</f>
        <v>14402.1</v>
      </c>
      <c r="P747" s="12">
        <f>IFERROR(VLOOKUP(L747,'yield-curve-rates-1990-2021'!A:B,2,0),P746)</f>
        <v>4.76</v>
      </c>
      <c r="Q747" s="12">
        <f>IFERROR(IF(VLOOKUP(L747,'DX-Y.NYB'!A:E,5,0)="null",Q746,VLOOKUP(L747,'DX-Y.NYB'!A:E,5,0)),Q746)</f>
        <v>81.680000000000007</v>
      </c>
      <c r="R747" s="12">
        <f>IFERROR(VLOOKUP(L747,UNRATE!A:B,2,0),R746)</f>
        <v>4.5999999999999996</v>
      </c>
      <c r="S747" s="12">
        <f>IFERROR(VLOOKUP(L747,' All Em Total Nonfarm'!A:B,2,0),S746)</f>
        <v>137476</v>
      </c>
      <c r="T747" s="12">
        <f>IFERROR(VLOOKUP(L747,fredgraph!A:B,2,0),T746)</f>
        <v>2.0757699999999999</v>
      </c>
      <c r="U747" s="12">
        <f>IFERROR(VLOOKUP(L747,FEDFUNDS!A:B,2,0),U746)</f>
        <v>5.25</v>
      </c>
      <c r="V747" s="12"/>
      <c r="W747" s="12"/>
      <c r="X747" s="12"/>
    </row>
    <row r="748" spans="1:24" x14ac:dyDescent="0.25">
      <c r="A748" s="1" t="str">
        <f>TEXT(L748,"MM/DD/YYYY")</f>
        <v>05/14/2007</v>
      </c>
      <c r="B748" s="9">
        <v>150.86000061035099</v>
      </c>
      <c r="C748" s="9">
        <v>152.61999511718699</v>
      </c>
      <c r="D748" s="9">
        <v>149.78999328613199</v>
      </c>
      <c r="E748" s="9">
        <v>112.07121276855401</v>
      </c>
      <c r="F748" s="10">
        <v>603182100</v>
      </c>
      <c r="G748">
        <f>MONTH(L748)</f>
        <v>5</v>
      </c>
      <c r="H748">
        <f>DAY(L748)</f>
        <v>14</v>
      </c>
      <c r="I748">
        <f>YEAR(L748)</f>
        <v>2007</v>
      </c>
      <c r="J748" t="str">
        <f>VLOOKUP(L748,Convert!D:G,4,0)</f>
        <v>2007Q2</v>
      </c>
      <c r="K748">
        <f>VLOOKUP(J748,GDP_Change!$E$9:$F$311,2,0)</f>
        <v>5.3</v>
      </c>
      <c r="L748" s="1">
        <v>39216</v>
      </c>
      <c r="M748" s="9">
        <v>152.61999511718699</v>
      </c>
      <c r="N748" s="11">
        <f>VLOOKUP(J748,GDP!$E$9:$H$312,4,0)</f>
        <v>1.311226320195269E-2</v>
      </c>
      <c r="O748">
        <f>VLOOKUP(J748,GDP!$E$9:$F$312,2,0)</f>
        <v>14402.1</v>
      </c>
      <c r="P748" s="12">
        <f>IFERROR(VLOOKUP(L748,'yield-curve-rates-1990-2021'!A:B,2,0),P747)</f>
        <v>4.72</v>
      </c>
      <c r="Q748" s="12">
        <f>IFERROR(IF(VLOOKUP(L748,'DX-Y.NYB'!A:E,5,0)="null",Q747,VLOOKUP(L748,'DX-Y.NYB'!A:E,5,0)),Q747)</f>
        <v>82.07</v>
      </c>
      <c r="R748" s="12">
        <f>IFERROR(VLOOKUP(L748,UNRATE!A:B,2,0),R747)</f>
        <v>4.5999999999999996</v>
      </c>
      <c r="S748" s="12">
        <f>IFERROR(VLOOKUP(L748,' All Em Total Nonfarm'!A:B,2,0),S747)</f>
        <v>137476</v>
      </c>
      <c r="T748" s="12">
        <f>IFERROR(VLOOKUP(L748,fredgraph!A:B,2,0),T747)</f>
        <v>2.0757699999999999</v>
      </c>
      <c r="U748" s="12">
        <f>IFERROR(VLOOKUP(L748,FEDFUNDS!A:B,2,0),U747)</f>
        <v>5.25</v>
      </c>
      <c r="V748" s="12"/>
      <c r="W748" s="12"/>
      <c r="X748" s="12"/>
    </row>
    <row r="749" spans="1:24" x14ac:dyDescent="0.25">
      <c r="A749" s="1" t="str">
        <f>TEXT(L749,"MM/DD/YYYY")</f>
        <v>05/21/2007</v>
      </c>
      <c r="B749" s="9">
        <v>152.58000183105401</v>
      </c>
      <c r="C749" s="9">
        <v>153.5</v>
      </c>
      <c r="D749" s="9">
        <v>150.74000549316401</v>
      </c>
      <c r="E749" s="9">
        <v>111.38835906982401</v>
      </c>
      <c r="F749" s="10">
        <v>661502200</v>
      </c>
      <c r="G749">
        <f>MONTH(L749)</f>
        <v>5</v>
      </c>
      <c r="H749">
        <f>DAY(L749)</f>
        <v>21</v>
      </c>
      <c r="I749">
        <f>YEAR(L749)</f>
        <v>2007</v>
      </c>
      <c r="J749" t="str">
        <f>VLOOKUP(L749,Convert!D:G,4,0)</f>
        <v>2007Q2</v>
      </c>
      <c r="K749">
        <f>VLOOKUP(J749,GDP_Change!$E$9:$F$311,2,0)</f>
        <v>5.3</v>
      </c>
      <c r="L749" s="1">
        <v>39223</v>
      </c>
      <c r="M749" s="9">
        <v>151.69000244140599</v>
      </c>
      <c r="N749" s="11">
        <f>VLOOKUP(J749,GDP!$E$9:$H$312,4,0)</f>
        <v>1.311226320195269E-2</v>
      </c>
      <c r="O749">
        <f>VLOOKUP(J749,GDP!$E$9:$F$312,2,0)</f>
        <v>14402.1</v>
      </c>
      <c r="P749" s="12">
        <f>IFERROR(VLOOKUP(L749,'yield-curve-rates-1990-2021'!A:B,2,0),P748)</f>
        <v>4.8499999999999996</v>
      </c>
      <c r="Q749" s="12">
        <f>IFERROR(IF(VLOOKUP(L749,'DX-Y.NYB'!A:E,5,0)="null",Q748,VLOOKUP(L749,'DX-Y.NYB'!A:E,5,0)),Q748)</f>
        <v>82.360000999999997</v>
      </c>
      <c r="R749" s="12">
        <f>IFERROR(VLOOKUP(L749,UNRATE!A:B,2,0),R748)</f>
        <v>4.5999999999999996</v>
      </c>
      <c r="S749" s="12">
        <f>IFERROR(VLOOKUP(L749,' All Em Total Nonfarm'!A:B,2,0),S748)</f>
        <v>137476</v>
      </c>
      <c r="T749" s="12">
        <f>IFERROR(VLOOKUP(L749,fredgraph!A:B,2,0),T748)</f>
        <v>2.0757699999999999</v>
      </c>
      <c r="U749" s="12">
        <f>IFERROR(VLOOKUP(L749,FEDFUNDS!A:B,2,0),U748)</f>
        <v>5.25</v>
      </c>
      <c r="V749" s="12"/>
      <c r="W749" s="12"/>
      <c r="X749" s="12"/>
    </row>
    <row r="750" spans="1:24" x14ac:dyDescent="0.25">
      <c r="A750" s="1" t="str">
        <f>TEXT(L750,"MM/DD/YYYY")</f>
        <v>05/28/2007</v>
      </c>
      <c r="B750" s="9">
        <v>151.94000244140599</v>
      </c>
      <c r="C750" s="9">
        <v>154.39999389648401</v>
      </c>
      <c r="D750" s="9">
        <v>151.33999633789</v>
      </c>
      <c r="E750" s="9">
        <v>113.143379211425</v>
      </c>
      <c r="F750" s="10">
        <v>433672000</v>
      </c>
      <c r="G750">
        <f>MONTH(L750)</f>
        <v>5</v>
      </c>
      <c r="H750">
        <f>DAY(L750)</f>
        <v>28</v>
      </c>
      <c r="I750">
        <f>YEAR(L750)</f>
        <v>2007</v>
      </c>
      <c r="J750" t="str">
        <f>VLOOKUP(L750,Convert!D:G,4,0)</f>
        <v>2007Q2</v>
      </c>
      <c r="K750">
        <f>VLOOKUP(J750,GDP_Change!$E$9:$F$311,2,0)</f>
        <v>5.3</v>
      </c>
      <c r="L750" s="1">
        <v>39230</v>
      </c>
      <c r="M750" s="9">
        <v>154.08000183105401</v>
      </c>
      <c r="N750" s="11">
        <f>VLOOKUP(J750,GDP!$E$9:$H$312,4,0)</f>
        <v>1.311226320195269E-2</v>
      </c>
      <c r="O750">
        <f>VLOOKUP(J750,GDP!$E$9:$F$312,2,0)</f>
        <v>14402.1</v>
      </c>
      <c r="P750" s="12">
        <f>IFERROR(VLOOKUP(L750,'yield-curve-rates-1990-2021'!A:B,2,0),P749)</f>
        <v>4.8499999999999996</v>
      </c>
      <c r="Q750" s="12">
        <f>IFERROR(IF(VLOOKUP(L750,'DX-Y.NYB'!A:E,5,0)="null",Q749,VLOOKUP(L750,'DX-Y.NYB'!A:E,5,0)),Q749)</f>
        <v>82.360000999999997</v>
      </c>
      <c r="R750" s="12">
        <f>IFERROR(VLOOKUP(L750,UNRATE!A:B,2,0),R749)</f>
        <v>4.5999999999999996</v>
      </c>
      <c r="S750" s="12">
        <f>IFERROR(VLOOKUP(L750,' All Em Total Nonfarm'!A:B,2,0),S749)</f>
        <v>137476</v>
      </c>
      <c r="T750" s="12">
        <f>IFERROR(VLOOKUP(L750,fredgraph!A:B,2,0),T749)</f>
        <v>2.0757699999999999</v>
      </c>
      <c r="U750" s="12">
        <f>IFERROR(VLOOKUP(L750,FEDFUNDS!A:B,2,0),U749)</f>
        <v>5.25</v>
      </c>
      <c r="V750" s="12"/>
      <c r="W750" s="12"/>
      <c r="X750" s="12"/>
    </row>
    <row r="751" spans="1:24" x14ac:dyDescent="0.25">
      <c r="A751" s="1" t="str">
        <f>TEXT(L751,"MM/DD/YYYY")</f>
        <v>06/04/2007</v>
      </c>
      <c r="B751" s="9">
        <v>153.53999328613199</v>
      </c>
      <c r="C751" s="9">
        <v>154.38999938964801</v>
      </c>
      <c r="D751" s="9">
        <v>149.05999755859301</v>
      </c>
      <c r="E751" s="9">
        <v>110.911041259765</v>
      </c>
      <c r="F751" s="10">
        <v>777324100</v>
      </c>
      <c r="G751">
        <f>MONTH(L751)</f>
        <v>6</v>
      </c>
      <c r="H751">
        <f>DAY(L751)</f>
        <v>4</v>
      </c>
      <c r="I751">
        <f>YEAR(L751)</f>
        <v>2007</v>
      </c>
      <c r="J751" t="str">
        <f>VLOOKUP(L751,Convert!D:G,4,0)</f>
        <v>2007Q2</v>
      </c>
      <c r="K751">
        <f>VLOOKUP(J751,GDP_Change!$E$9:$F$311,2,0)</f>
        <v>5.3</v>
      </c>
      <c r="L751" s="1">
        <v>39237</v>
      </c>
      <c r="M751" s="9">
        <v>151.03999328613199</v>
      </c>
      <c r="N751" s="11">
        <f>VLOOKUP(J751,GDP!$E$9:$H$312,4,0)</f>
        <v>1.311226320195269E-2</v>
      </c>
      <c r="O751">
        <f>VLOOKUP(J751,GDP!$E$9:$F$312,2,0)</f>
        <v>14402.1</v>
      </c>
      <c r="P751" s="12">
        <f>IFERROR(VLOOKUP(L751,'yield-curve-rates-1990-2021'!A:B,2,0),P750)</f>
        <v>4.78</v>
      </c>
      <c r="Q751" s="12">
        <f>IFERROR(IF(VLOOKUP(L751,'DX-Y.NYB'!A:E,5,0)="null",Q750,VLOOKUP(L751,'DX-Y.NYB'!A:E,5,0)),Q750)</f>
        <v>82.059997999999993</v>
      </c>
      <c r="R751" s="12">
        <f>IFERROR(VLOOKUP(L751,UNRATE!A:B,2,0),R750)</f>
        <v>4.5999999999999996</v>
      </c>
      <c r="S751" s="12">
        <f>IFERROR(VLOOKUP(L751,' All Em Total Nonfarm'!A:B,2,0),S750)</f>
        <v>137476</v>
      </c>
      <c r="T751" s="12">
        <f>IFERROR(VLOOKUP(L751,fredgraph!A:B,2,0),T750)</f>
        <v>2.0757699999999999</v>
      </c>
      <c r="U751" s="12">
        <f>IFERROR(VLOOKUP(L751,FEDFUNDS!A:B,2,0),U750)</f>
        <v>5.25</v>
      </c>
      <c r="V751" s="12"/>
      <c r="W751" s="12"/>
      <c r="X751" s="12"/>
    </row>
    <row r="752" spans="1:24" x14ac:dyDescent="0.25">
      <c r="A752" s="1" t="str">
        <f>TEXT(L752,"MM/DD/YYYY")</f>
        <v>06/11/2007</v>
      </c>
      <c r="B752" s="9">
        <v>150.92999267578099</v>
      </c>
      <c r="C752" s="9">
        <v>153.66000366210901</v>
      </c>
      <c r="D752" s="9">
        <v>149.55000305175699</v>
      </c>
      <c r="E752" s="9">
        <v>112.401679992675</v>
      </c>
      <c r="F752" s="10">
        <v>829549100</v>
      </c>
      <c r="G752">
        <f>MONTH(L752)</f>
        <v>6</v>
      </c>
      <c r="H752">
        <f>DAY(L752)</f>
        <v>11</v>
      </c>
      <c r="I752">
        <f>YEAR(L752)</f>
        <v>2007</v>
      </c>
      <c r="J752" t="str">
        <f>VLOOKUP(L752,Convert!D:G,4,0)</f>
        <v>2007Q2</v>
      </c>
      <c r="K752">
        <f>VLOOKUP(J752,GDP_Change!$E$9:$F$311,2,0)</f>
        <v>5.3</v>
      </c>
      <c r="L752" s="1">
        <v>39244</v>
      </c>
      <c r="M752" s="9">
        <v>153.07000732421801</v>
      </c>
      <c r="N752" s="11">
        <f>VLOOKUP(J752,GDP!$E$9:$H$312,4,0)</f>
        <v>1.311226320195269E-2</v>
      </c>
      <c r="O752">
        <f>VLOOKUP(J752,GDP!$E$9:$F$312,2,0)</f>
        <v>14402.1</v>
      </c>
      <c r="P752" s="12">
        <f>IFERROR(VLOOKUP(L752,'yield-curve-rates-1990-2021'!A:B,2,0),P751)</f>
        <v>4.7</v>
      </c>
      <c r="Q752" s="12">
        <f>IFERROR(IF(VLOOKUP(L752,'DX-Y.NYB'!A:E,5,0)="null",Q751,VLOOKUP(L752,'DX-Y.NYB'!A:E,5,0)),Q751)</f>
        <v>82.709998999999996</v>
      </c>
      <c r="R752" s="12">
        <f>IFERROR(VLOOKUP(L752,UNRATE!A:B,2,0),R751)</f>
        <v>4.5999999999999996</v>
      </c>
      <c r="S752" s="12">
        <f>IFERROR(VLOOKUP(L752,' All Em Total Nonfarm'!A:B,2,0),S751)</f>
        <v>137476</v>
      </c>
      <c r="T752" s="12">
        <f>IFERROR(VLOOKUP(L752,fredgraph!A:B,2,0),T751)</f>
        <v>2.0757699999999999</v>
      </c>
      <c r="U752" s="12">
        <f>IFERROR(VLOOKUP(L752,FEDFUNDS!A:B,2,0),U751)</f>
        <v>5.25</v>
      </c>
      <c r="V752" s="12"/>
      <c r="W752" s="12"/>
      <c r="X752" s="12"/>
    </row>
    <row r="753" spans="1:24" x14ac:dyDescent="0.25">
      <c r="A753" s="1" t="str">
        <f>TEXT(L753,"MM/DD/YYYY")</f>
        <v>06/18/2007</v>
      </c>
      <c r="B753" s="9">
        <v>153.38000488281199</v>
      </c>
      <c r="C753" s="9">
        <v>153.58000183105401</v>
      </c>
      <c r="D753" s="9">
        <v>149.850006103515</v>
      </c>
      <c r="E753" s="9">
        <v>111.02767944335901</v>
      </c>
      <c r="F753" s="10">
        <v>786735600</v>
      </c>
      <c r="G753">
        <f>MONTH(L753)</f>
        <v>6</v>
      </c>
      <c r="H753">
        <f>DAY(L753)</f>
        <v>18</v>
      </c>
      <c r="I753">
        <f>YEAR(L753)</f>
        <v>2007</v>
      </c>
      <c r="J753" t="str">
        <f>VLOOKUP(L753,Convert!D:G,4,0)</f>
        <v>2007Q2</v>
      </c>
      <c r="K753">
        <f>VLOOKUP(J753,GDP_Change!$E$9:$F$311,2,0)</f>
        <v>5.3</v>
      </c>
      <c r="L753" s="1">
        <v>39251</v>
      </c>
      <c r="M753" s="9">
        <v>150.55000305175699</v>
      </c>
      <c r="N753" s="11">
        <f>VLOOKUP(J753,GDP!$E$9:$H$312,4,0)</f>
        <v>1.311226320195269E-2</v>
      </c>
      <c r="O753">
        <f>VLOOKUP(J753,GDP!$E$9:$F$312,2,0)</f>
        <v>14402.1</v>
      </c>
      <c r="P753" s="12">
        <f>IFERROR(VLOOKUP(L753,'yield-curve-rates-1990-2021'!A:B,2,0),P752)</f>
        <v>4.47</v>
      </c>
      <c r="Q753" s="12">
        <f>IFERROR(IF(VLOOKUP(L753,'DX-Y.NYB'!A:E,5,0)="null",Q752,VLOOKUP(L753,'DX-Y.NYB'!A:E,5,0)),Q752)</f>
        <v>82.709998999999996</v>
      </c>
      <c r="R753" s="12">
        <f>IFERROR(VLOOKUP(L753,UNRATE!A:B,2,0),R752)</f>
        <v>4.5999999999999996</v>
      </c>
      <c r="S753" s="12">
        <f>IFERROR(VLOOKUP(L753,' All Em Total Nonfarm'!A:B,2,0),S752)</f>
        <v>137476</v>
      </c>
      <c r="T753" s="12">
        <f>IFERROR(VLOOKUP(L753,fredgraph!A:B,2,0),T752)</f>
        <v>2.0757699999999999</v>
      </c>
      <c r="U753" s="12">
        <f>IFERROR(VLOOKUP(L753,FEDFUNDS!A:B,2,0),U752)</f>
        <v>5.25</v>
      </c>
      <c r="V753" s="12"/>
      <c r="W753" s="12"/>
      <c r="X753" s="12"/>
    </row>
    <row r="754" spans="1:24" x14ac:dyDescent="0.25">
      <c r="A754" s="1" t="str">
        <f>TEXT(L754,"MM/DD/YYYY")</f>
        <v>06/25/2007</v>
      </c>
      <c r="B754" s="9">
        <v>150.24000549316401</v>
      </c>
      <c r="C754" s="9">
        <v>151.64999389648401</v>
      </c>
      <c r="D754" s="9">
        <v>148.05999755859301</v>
      </c>
      <c r="E754" s="9">
        <v>110.93922424316401</v>
      </c>
      <c r="F754" s="10">
        <v>1001504900</v>
      </c>
      <c r="G754">
        <f>MONTH(L754)</f>
        <v>6</v>
      </c>
      <c r="H754">
        <f>DAY(L754)</f>
        <v>25</v>
      </c>
      <c r="I754">
        <f>YEAR(L754)</f>
        <v>2007</v>
      </c>
      <c r="J754" t="str">
        <f>VLOOKUP(L754,Convert!D:G,4,0)</f>
        <v>2007Q2</v>
      </c>
      <c r="K754">
        <f>VLOOKUP(J754,GDP_Change!$E$9:$F$311,2,0)</f>
        <v>5.3</v>
      </c>
      <c r="L754" s="1">
        <v>39258</v>
      </c>
      <c r="M754" s="9">
        <v>150.42999267578099</v>
      </c>
      <c r="N754" s="11">
        <f>VLOOKUP(J754,GDP!$E$9:$H$312,4,0)</f>
        <v>1.311226320195269E-2</v>
      </c>
      <c r="O754">
        <f>VLOOKUP(J754,GDP!$E$9:$F$312,2,0)</f>
        <v>14402.1</v>
      </c>
      <c r="P754" s="12">
        <f>IFERROR(VLOOKUP(L754,'yield-curve-rates-1990-2021'!A:B,2,0),P753)</f>
        <v>4.43</v>
      </c>
      <c r="Q754" s="12">
        <f>IFERROR(IF(VLOOKUP(L754,'DX-Y.NYB'!A:E,5,0)="null",Q753,VLOOKUP(L754,'DX-Y.NYB'!A:E,5,0)),Q753)</f>
        <v>82.32</v>
      </c>
      <c r="R754" s="12">
        <f>IFERROR(VLOOKUP(L754,UNRATE!A:B,2,0),R753)</f>
        <v>4.5999999999999996</v>
      </c>
      <c r="S754" s="12">
        <f>IFERROR(VLOOKUP(L754,' All Em Total Nonfarm'!A:B,2,0),S753)</f>
        <v>137476</v>
      </c>
      <c r="T754" s="12">
        <f>IFERROR(VLOOKUP(L754,fredgraph!A:B,2,0),T753)</f>
        <v>2.0757699999999999</v>
      </c>
      <c r="U754" s="12">
        <f>IFERROR(VLOOKUP(L754,FEDFUNDS!A:B,2,0),U753)</f>
        <v>5.25</v>
      </c>
      <c r="V754" s="12"/>
      <c r="W754" s="12"/>
      <c r="X754" s="12"/>
    </row>
    <row r="755" spans="1:24" x14ac:dyDescent="0.25">
      <c r="A755" s="1" t="str">
        <f>TEXT(L755,"MM/DD/YYYY")</f>
        <v>07/02/2007</v>
      </c>
      <c r="B755" s="9">
        <v>150.86999511718699</v>
      </c>
      <c r="C755" s="9">
        <v>153.169998168945</v>
      </c>
      <c r="D755" s="9">
        <v>150.77000427246</v>
      </c>
      <c r="E755" s="9">
        <v>112.81980895996</v>
      </c>
      <c r="F755" s="10">
        <v>327793400</v>
      </c>
      <c r="G755">
        <f>MONTH(L755)</f>
        <v>7</v>
      </c>
      <c r="H755">
        <f>DAY(L755)</f>
        <v>2</v>
      </c>
      <c r="I755">
        <f>YEAR(L755)</f>
        <v>2007</v>
      </c>
      <c r="J755" t="str">
        <f>VLOOKUP(L755,Convert!D:G,4,0)</f>
        <v>2007Q3</v>
      </c>
      <c r="K755">
        <f>VLOOKUP(J755,GDP_Change!$E$9:$F$311,2,0)</f>
        <v>4.5999999999999996</v>
      </c>
      <c r="L755" s="1">
        <v>39265</v>
      </c>
      <c r="M755" s="9">
        <v>152.97999572753901</v>
      </c>
      <c r="N755" s="11">
        <f>VLOOKUP(J755,GDP!$E$9:$H$312,4,0)</f>
        <v>1.1248359614222991E-2</v>
      </c>
      <c r="O755">
        <f>VLOOKUP(J755,GDP!$E$9:$F$312,2,0)</f>
        <v>14564.1</v>
      </c>
      <c r="P755" s="12">
        <f>IFERROR(VLOOKUP(L755,'yield-curve-rates-1990-2021'!A:B,2,0),P754)</f>
        <v>4.55</v>
      </c>
      <c r="Q755" s="12">
        <f>IFERROR(IF(VLOOKUP(L755,'DX-Y.NYB'!A:E,5,0)="null",Q754,VLOOKUP(L755,'DX-Y.NYB'!A:E,5,0)),Q754)</f>
        <v>81.389999000000003</v>
      </c>
      <c r="R755" s="12">
        <f>IFERROR(VLOOKUP(L755,UNRATE!A:B,2,0),R754)</f>
        <v>4.5999999999999996</v>
      </c>
      <c r="S755" s="12">
        <f>IFERROR(VLOOKUP(L755,' All Em Total Nonfarm'!A:B,2,0),S754)</f>
        <v>137476</v>
      </c>
      <c r="T755" s="12">
        <f>IFERROR(VLOOKUP(L755,fredgraph!A:B,2,0),T754)</f>
        <v>2.0757699999999999</v>
      </c>
      <c r="U755" s="12">
        <f>IFERROR(VLOOKUP(L755,FEDFUNDS!A:B,2,0),U754)</f>
        <v>5.25</v>
      </c>
      <c r="V755" s="12"/>
      <c r="W755" s="12"/>
      <c r="X755" s="12"/>
    </row>
    <row r="756" spans="1:24" x14ac:dyDescent="0.25">
      <c r="A756" s="1" t="str">
        <f>TEXT(L756,"MM/DD/YYYY")</f>
        <v>07/09/2007</v>
      </c>
      <c r="B756" s="9">
        <v>153.16000366210901</v>
      </c>
      <c r="C756" s="9">
        <v>155.46000671386699</v>
      </c>
      <c r="D756" s="9">
        <v>150.52000427246</v>
      </c>
      <c r="E756" s="9">
        <v>114.198890686035</v>
      </c>
      <c r="F756" s="10">
        <v>673995100</v>
      </c>
      <c r="G756">
        <f>MONTH(L756)</f>
        <v>7</v>
      </c>
      <c r="H756">
        <f>DAY(L756)</f>
        <v>9</v>
      </c>
      <c r="I756">
        <f>YEAR(L756)</f>
        <v>2007</v>
      </c>
      <c r="J756" t="str">
        <f>VLOOKUP(L756,Convert!D:G,4,0)</f>
        <v>2007Q3</v>
      </c>
      <c r="K756">
        <f>VLOOKUP(J756,GDP_Change!$E$9:$F$311,2,0)</f>
        <v>4.5999999999999996</v>
      </c>
      <c r="L756" s="1">
        <v>39272</v>
      </c>
      <c r="M756" s="9">
        <v>154.850006103515</v>
      </c>
      <c r="N756" s="11">
        <f>VLOOKUP(J756,GDP!$E$9:$H$312,4,0)</f>
        <v>1.1248359614222991E-2</v>
      </c>
      <c r="O756">
        <f>VLOOKUP(J756,GDP!$E$9:$F$312,2,0)</f>
        <v>14564.1</v>
      </c>
      <c r="P756" s="12">
        <f>IFERROR(VLOOKUP(L756,'yield-curve-rates-1990-2021'!A:B,2,0),P755)</f>
        <v>4.68</v>
      </c>
      <c r="Q756" s="12">
        <f>IFERROR(IF(VLOOKUP(L756,'DX-Y.NYB'!A:E,5,0)="null",Q755,VLOOKUP(L756,'DX-Y.NYB'!A:E,5,0)),Q755)</f>
        <v>81.430000000000007</v>
      </c>
      <c r="R756" s="12">
        <f>IFERROR(VLOOKUP(L756,UNRATE!A:B,2,0),R755)</f>
        <v>4.5999999999999996</v>
      </c>
      <c r="S756" s="12">
        <f>IFERROR(VLOOKUP(L756,' All Em Total Nonfarm'!A:B,2,0),S755)</f>
        <v>137476</v>
      </c>
      <c r="T756" s="12">
        <f>IFERROR(VLOOKUP(L756,fredgraph!A:B,2,0),T755)</f>
        <v>2.0757699999999999</v>
      </c>
      <c r="U756" s="12">
        <f>IFERROR(VLOOKUP(L756,FEDFUNDS!A:B,2,0),U755)</f>
        <v>5.25</v>
      </c>
      <c r="V756" s="12"/>
      <c r="W756" s="12"/>
      <c r="X756" s="12"/>
    </row>
    <row r="757" spans="1:24" x14ac:dyDescent="0.25">
      <c r="A757" s="1" t="str">
        <f>TEXT(L757,"MM/DD/YYYY")</f>
        <v>07/16/2007</v>
      </c>
      <c r="B757" s="9">
        <v>154.99000549316401</v>
      </c>
      <c r="C757" s="9">
        <v>155.52999877929599</v>
      </c>
      <c r="D757" s="9">
        <v>152.83000183105401</v>
      </c>
      <c r="E757" s="9">
        <v>113.203231811523</v>
      </c>
      <c r="F757" s="10">
        <v>853182600</v>
      </c>
      <c r="G757">
        <f>MONTH(L757)</f>
        <v>7</v>
      </c>
      <c r="H757">
        <f>DAY(L757)</f>
        <v>16</v>
      </c>
      <c r="I757">
        <f>YEAR(L757)</f>
        <v>2007</v>
      </c>
      <c r="J757" t="str">
        <f>VLOOKUP(L757,Convert!D:G,4,0)</f>
        <v>2007Q3</v>
      </c>
      <c r="K757">
        <f>VLOOKUP(J757,GDP_Change!$E$9:$F$311,2,0)</f>
        <v>4.5999999999999996</v>
      </c>
      <c r="L757" s="1">
        <v>39279</v>
      </c>
      <c r="M757" s="9">
        <v>153.5</v>
      </c>
      <c r="N757" s="11">
        <f>VLOOKUP(J757,GDP!$E$9:$H$312,4,0)</f>
        <v>1.1248359614222991E-2</v>
      </c>
      <c r="O757">
        <f>VLOOKUP(J757,GDP!$E$9:$F$312,2,0)</f>
        <v>14564.1</v>
      </c>
      <c r="P757" s="12">
        <f>IFERROR(VLOOKUP(L757,'yield-curve-rates-1990-2021'!A:B,2,0),P756)</f>
        <v>4.75</v>
      </c>
      <c r="Q757" s="12">
        <f>IFERROR(IF(VLOOKUP(L757,'DX-Y.NYB'!A:E,5,0)="null",Q756,VLOOKUP(L757,'DX-Y.NYB'!A:E,5,0)),Q756)</f>
        <v>80.519997000000004</v>
      </c>
      <c r="R757" s="12">
        <f>IFERROR(VLOOKUP(L757,UNRATE!A:B,2,0),R756)</f>
        <v>4.5999999999999996</v>
      </c>
      <c r="S757" s="12">
        <f>IFERROR(VLOOKUP(L757,' All Em Total Nonfarm'!A:B,2,0),S756)</f>
        <v>137476</v>
      </c>
      <c r="T757" s="12">
        <f>IFERROR(VLOOKUP(L757,fredgraph!A:B,2,0),T756)</f>
        <v>2.0757699999999999</v>
      </c>
      <c r="U757" s="12">
        <f>IFERROR(VLOOKUP(L757,FEDFUNDS!A:B,2,0),U756)</f>
        <v>5.25</v>
      </c>
      <c r="V757" s="12"/>
      <c r="W757" s="12"/>
      <c r="X757" s="12"/>
    </row>
    <row r="758" spans="1:24" x14ac:dyDescent="0.25">
      <c r="A758" s="1" t="str">
        <f>TEXT(L758,"MM/DD/YYYY")</f>
        <v>07/23/2007</v>
      </c>
      <c r="B758" s="9">
        <v>154.17999267578099</v>
      </c>
      <c r="C758" s="9">
        <v>154.72000122070301</v>
      </c>
      <c r="D758" s="9">
        <v>145.05000305175699</v>
      </c>
      <c r="E758" s="9">
        <v>107.015808105468</v>
      </c>
      <c r="F758" s="10">
        <v>1533710900</v>
      </c>
      <c r="G758">
        <f>MONTH(L758)</f>
        <v>7</v>
      </c>
      <c r="H758">
        <f>DAY(L758)</f>
        <v>23</v>
      </c>
      <c r="I758">
        <f>YEAR(L758)</f>
        <v>2007</v>
      </c>
      <c r="J758" t="str">
        <f>VLOOKUP(L758,Convert!D:G,4,0)</f>
        <v>2007Q3</v>
      </c>
      <c r="K758">
        <f>VLOOKUP(J758,GDP_Change!$E$9:$F$311,2,0)</f>
        <v>4.5999999999999996</v>
      </c>
      <c r="L758" s="1">
        <v>39286</v>
      </c>
      <c r="M758" s="9">
        <v>145.11000061035099</v>
      </c>
      <c r="N758" s="11">
        <f>VLOOKUP(J758,GDP!$E$9:$H$312,4,0)</f>
        <v>1.1248359614222991E-2</v>
      </c>
      <c r="O758">
        <f>VLOOKUP(J758,GDP!$E$9:$F$312,2,0)</f>
        <v>14564.1</v>
      </c>
      <c r="P758" s="12">
        <f>IFERROR(VLOOKUP(L758,'yield-curve-rates-1990-2021'!A:B,2,0),P757)</f>
        <v>4.88</v>
      </c>
      <c r="Q758" s="12">
        <f>IFERROR(IF(VLOOKUP(L758,'DX-Y.NYB'!A:E,5,0)="null",Q757,VLOOKUP(L758,'DX-Y.NYB'!A:E,5,0)),Q757)</f>
        <v>80.349997999999999</v>
      </c>
      <c r="R758" s="12">
        <f>IFERROR(VLOOKUP(L758,UNRATE!A:B,2,0),R757)</f>
        <v>4.5999999999999996</v>
      </c>
      <c r="S758" s="12">
        <f>IFERROR(VLOOKUP(L758,' All Em Total Nonfarm'!A:B,2,0),S757)</f>
        <v>137476</v>
      </c>
      <c r="T758" s="12">
        <f>IFERROR(VLOOKUP(L758,fredgraph!A:B,2,0),T757)</f>
        <v>2.0757699999999999</v>
      </c>
      <c r="U758" s="12">
        <f>IFERROR(VLOOKUP(L758,FEDFUNDS!A:B,2,0),U757)</f>
        <v>5.25</v>
      </c>
      <c r="V758" s="12"/>
      <c r="W758" s="12"/>
      <c r="X758" s="12"/>
    </row>
    <row r="759" spans="1:24" x14ac:dyDescent="0.25">
      <c r="A759" s="1" t="str">
        <f>TEXT(L759,"MM/DD/YYYY")</f>
        <v>07/30/2007</v>
      </c>
      <c r="B759" s="9">
        <v>145.92999267578099</v>
      </c>
      <c r="C759" s="9">
        <v>149.46000671386699</v>
      </c>
      <c r="D759" s="9">
        <v>143.19999694824199</v>
      </c>
      <c r="E759" s="9">
        <v>106.04970550537099</v>
      </c>
      <c r="F759" s="10">
        <v>1721820800</v>
      </c>
      <c r="G759">
        <f>MONTH(L759)</f>
        <v>7</v>
      </c>
      <c r="H759">
        <f>DAY(L759)</f>
        <v>30</v>
      </c>
      <c r="I759">
        <f>YEAR(L759)</f>
        <v>2007</v>
      </c>
      <c r="J759" t="str">
        <f>VLOOKUP(L759,Convert!D:G,4,0)</f>
        <v>2007Q3</v>
      </c>
      <c r="K759">
        <f>VLOOKUP(J759,GDP_Change!$E$9:$F$311,2,0)</f>
        <v>4.5999999999999996</v>
      </c>
      <c r="L759" s="1">
        <v>39293</v>
      </c>
      <c r="M759" s="9">
        <v>143.80000305175699</v>
      </c>
      <c r="N759" s="11">
        <f>VLOOKUP(J759,GDP!$E$9:$H$312,4,0)</f>
        <v>1.1248359614222991E-2</v>
      </c>
      <c r="O759">
        <f>VLOOKUP(J759,GDP!$E$9:$F$312,2,0)</f>
        <v>14564.1</v>
      </c>
      <c r="P759" s="12">
        <f>IFERROR(VLOOKUP(L759,'yield-curve-rates-1990-2021'!A:B,2,0),P758)</f>
        <v>4.95</v>
      </c>
      <c r="Q759" s="12">
        <f>IFERROR(IF(VLOOKUP(L759,'DX-Y.NYB'!A:E,5,0)="null",Q758,VLOOKUP(L759,'DX-Y.NYB'!A:E,5,0)),Q758)</f>
        <v>80.849997999999999</v>
      </c>
      <c r="R759" s="12">
        <f>IFERROR(VLOOKUP(L759,UNRATE!A:B,2,0),R758)</f>
        <v>4.5999999999999996</v>
      </c>
      <c r="S759" s="12">
        <f>IFERROR(VLOOKUP(L759,' All Em Total Nonfarm'!A:B,2,0),S758)</f>
        <v>137476</v>
      </c>
      <c r="T759" s="12">
        <f>IFERROR(VLOOKUP(L759,fredgraph!A:B,2,0),T758)</f>
        <v>2.0757699999999999</v>
      </c>
      <c r="U759" s="12">
        <f>IFERROR(VLOOKUP(L759,FEDFUNDS!A:B,2,0),U758)</f>
        <v>5.25</v>
      </c>
      <c r="V759" s="12"/>
      <c r="W759" s="12"/>
      <c r="X759" s="12"/>
    </row>
    <row r="760" spans="1:24" x14ac:dyDescent="0.25">
      <c r="A760" s="1" t="str">
        <f>TEXT(L760,"MM/DD/YYYY")</f>
        <v>08/06/2007</v>
      </c>
      <c r="B760" s="9">
        <v>144.21000671386699</v>
      </c>
      <c r="C760" s="9">
        <v>150.58999633789</v>
      </c>
      <c r="D760" s="9">
        <v>142.52999877929599</v>
      </c>
      <c r="E760" s="9">
        <v>106.720832824707</v>
      </c>
      <c r="F760" s="10">
        <v>1601119800</v>
      </c>
      <c r="G760">
        <f>MONTH(L760)</f>
        <v>8</v>
      </c>
      <c r="H760">
        <f>DAY(L760)</f>
        <v>6</v>
      </c>
      <c r="I760">
        <f>YEAR(L760)</f>
        <v>2007</v>
      </c>
      <c r="J760" t="str">
        <f>VLOOKUP(L760,Convert!D:G,4,0)</f>
        <v>2007Q3</v>
      </c>
      <c r="K760">
        <f>VLOOKUP(J760,GDP_Change!$E$9:$F$311,2,0)</f>
        <v>4.5999999999999996</v>
      </c>
      <c r="L760" s="1">
        <v>39300</v>
      </c>
      <c r="M760" s="9">
        <v>144.71000671386699</v>
      </c>
      <c r="N760" s="11">
        <f>VLOOKUP(J760,GDP!$E$9:$H$312,4,0)</f>
        <v>1.1248359614222991E-2</v>
      </c>
      <c r="O760">
        <f>VLOOKUP(J760,GDP!$E$9:$F$312,2,0)</f>
        <v>14564.1</v>
      </c>
      <c r="P760" s="12">
        <f>IFERROR(VLOOKUP(L760,'yield-curve-rates-1990-2021'!A:B,2,0),P759)</f>
        <v>4.92</v>
      </c>
      <c r="Q760" s="12">
        <f>IFERROR(IF(VLOOKUP(L760,'DX-Y.NYB'!A:E,5,0)="null",Q759,VLOOKUP(L760,'DX-Y.NYB'!A:E,5,0)),Q759)</f>
        <v>80.25</v>
      </c>
      <c r="R760" s="12">
        <f>IFERROR(VLOOKUP(L760,UNRATE!A:B,2,0),R759)</f>
        <v>4.5999999999999996</v>
      </c>
      <c r="S760" s="12">
        <f>IFERROR(VLOOKUP(L760,' All Em Total Nonfarm'!A:B,2,0),S759)</f>
        <v>137476</v>
      </c>
      <c r="T760" s="12">
        <f>IFERROR(VLOOKUP(L760,fredgraph!A:B,2,0),T759)</f>
        <v>2.0757699999999999</v>
      </c>
      <c r="U760" s="12">
        <f>IFERROR(VLOOKUP(L760,FEDFUNDS!A:B,2,0),U759)</f>
        <v>5.25</v>
      </c>
      <c r="V760" s="12"/>
      <c r="W760" s="12"/>
      <c r="X760" s="12"/>
    </row>
    <row r="761" spans="1:24" x14ac:dyDescent="0.25">
      <c r="A761" s="1" t="str">
        <f>TEXT(L761,"MM/DD/YYYY")</f>
        <v>08/13/2007</v>
      </c>
      <c r="B761" s="9">
        <v>146.5</v>
      </c>
      <c r="C761" s="9">
        <v>146.88999938964801</v>
      </c>
      <c r="D761" s="9">
        <v>137</v>
      </c>
      <c r="E761" s="9">
        <v>106.720832824707</v>
      </c>
      <c r="F761" s="10">
        <v>1704847500</v>
      </c>
      <c r="G761">
        <f>MONTH(L761)</f>
        <v>8</v>
      </c>
      <c r="H761">
        <f>DAY(L761)</f>
        <v>13</v>
      </c>
      <c r="I761">
        <f>YEAR(L761)</f>
        <v>2007</v>
      </c>
      <c r="J761" t="str">
        <f>VLOOKUP(L761,Convert!D:G,4,0)</f>
        <v>2007Q3</v>
      </c>
      <c r="K761">
        <f>VLOOKUP(J761,GDP_Change!$E$9:$F$311,2,0)</f>
        <v>4.5999999999999996</v>
      </c>
      <c r="L761" s="1">
        <v>39307</v>
      </c>
      <c r="M761" s="9">
        <v>144.71000671386699</v>
      </c>
      <c r="N761" s="11">
        <f>VLOOKUP(J761,GDP!$E$9:$H$312,4,0)</f>
        <v>1.1248359614222991E-2</v>
      </c>
      <c r="O761">
        <f>VLOOKUP(J761,GDP!$E$9:$F$312,2,0)</f>
        <v>14564.1</v>
      </c>
      <c r="P761" s="12">
        <f>IFERROR(VLOOKUP(L761,'yield-curve-rates-1990-2021'!A:B,2,0),P760)</f>
        <v>4.6100000000000003</v>
      </c>
      <c r="Q761" s="12">
        <f>IFERROR(IF(VLOOKUP(L761,'DX-Y.NYB'!A:E,5,0)="null",Q760,VLOOKUP(L761,'DX-Y.NYB'!A:E,5,0)),Q760)</f>
        <v>81.050003000000004</v>
      </c>
      <c r="R761" s="12">
        <f>IFERROR(VLOOKUP(L761,UNRATE!A:B,2,0),R760)</f>
        <v>4.5999999999999996</v>
      </c>
      <c r="S761" s="12">
        <f>IFERROR(VLOOKUP(L761,' All Em Total Nonfarm'!A:B,2,0),S760)</f>
        <v>137476</v>
      </c>
      <c r="T761" s="12">
        <f>IFERROR(VLOOKUP(L761,fredgraph!A:B,2,0),T760)</f>
        <v>2.0757699999999999</v>
      </c>
      <c r="U761" s="12">
        <f>IFERROR(VLOOKUP(L761,FEDFUNDS!A:B,2,0),U760)</f>
        <v>5.25</v>
      </c>
      <c r="V761" s="12"/>
      <c r="W761" s="12"/>
      <c r="X761" s="12"/>
    </row>
    <row r="762" spans="1:24" x14ac:dyDescent="0.25">
      <c r="A762" s="1" t="str">
        <f>TEXT(L762,"MM/DD/YYYY")</f>
        <v>08/20/2007</v>
      </c>
      <c r="B762" s="9">
        <v>145.169998168945</v>
      </c>
      <c r="C762" s="9">
        <v>148.33000183105401</v>
      </c>
      <c r="D762" s="9">
        <v>143.28999328613199</v>
      </c>
      <c r="E762" s="9">
        <v>109.390480041503</v>
      </c>
      <c r="F762" s="10">
        <v>850360700</v>
      </c>
      <c r="G762">
        <f>MONTH(L762)</f>
        <v>8</v>
      </c>
      <c r="H762">
        <f>DAY(L762)</f>
        <v>20</v>
      </c>
      <c r="I762">
        <f>YEAR(L762)</f>
        <v>2007</v>
      </c>
      <c r="J762" t="str">
        <f>VLOOKUP(L762,Convert!D:G,4,0)</f>
        <v>2007Q3</v>
      </c>
      <c r="K762">
        <f>VLOOKUP(J762,GDP_Change!$E$9:$F$311,2,0)</f>
        <v>4.5999999999999996</v>
      </c>
      <c r="L762" s="1">
        <v>39314</v>
      </c>
      <c r="M762" s="9">
        <v>148.33000183105401</v>
      </c>
      <c r="N762" s="11">
        <f>VLOOKUP(J762,GDP!$E$9:$H$312,4,0)</f>
        <v>1.1248359614222991E-2</v>
      </c>
      <c r="O762">
        <f>VLOOKUP(J762,GDP!$E$9:$F$312,2,0)</f>
        <v>14564.1</v>
      </c>
      <c r="P762" s="12">
        <f>IFERROR(VLOOKUP(L762,'yield-curve-rates-1990-2021'!A:B,2,0),P761)</f>
        <v>2.4700000000000002</v>
      </c>
      <c r="Q762" s="12">
        <f>IFERROR(IF(VLOOKUP(L762,'DX-Y.NYB'!A:E,5,0)="null",Q761,VLOOKUP(L762,'DX-Y.NYB'!A:E,5,0)),Q761)</f>
        <v>81.400002000000001</v>
      </c>
      <c r="R762" s="12">
        <f>IFERROR(VLOOKUP(L762,UNRATE!A:B,2,0),R761)</f>
        <v>4.5999999999999996</v>
      </c>
      <c r="S762" s="12">
        <f>IFERROR(VLOOKUP(L762,' All Em Total Nonfarm'!A:B,2,0),S761)</f>
        <v>137476</v>
      </c>
      <c r="T762" s="12">
        <f>IFERROR(VLOOKUP(L762,fredgraph!A:B,2,0),T761)</f>
        <v>2.0757699999999999</v>
      </c>
      <c r="U762" s="12">
        <f>IFERROR(VLOOKUP(L762,FEDFUNDS!A:B,2,0),U761)</f>
        <v>5.25</v>
      </c>
      <c r="V762" s="12"/>
      <c r="W762" s="12"/>
      <c r="X762" s="12"/>
    </row>
    <row r="763" spans="1:24" x14ac:dyDescent="0.25">
      <c r="A763" s="1" t="str">
        <f>TEXT(L763,"MM/DD/YYYY")</f>
        <v>08/27/2007</v>
      </c>
      <c r="B763" s="9">
        <v>147.850006103515</v>
      </c>
      <c r="C763" s="9">
        <v>148.5</v>
      </c>
      <c r="D763" s="9">
        <v>143.46000671386699</v>
      </c>
      <c r="E763" s="9">
        <v>108.84474182128901</v>
      </c>
      <c r="F763" s="10">
        <v>917764000</v>
      </c>
      <c r="G763">
        <f>MONTH(L763)</f>
        <v>8</v>
      </c>
      <c r="H763">
        <f>DAY(L763)</f>
        <v>27</v>
      </c>
      <c r="I763">
        <f>YEAR(L763)</f>
        <v>2007</v>
      </c>
      <c r="J763" t="str">
        <f>VLOOKUP(L763,Convert!D:G,4,0)</f>
        <v>2007Q3</v>
      </c>
      <c r="K763">
        <f>VLOOKUP(J763,GDP_Change!$E$9:$F$311,2,0)</f>
        <v>4.5999999999999996</v>
      </c>
      <c r="L763" s="1">
        <v>39321</v>
      </c>
      <c r="M763" s="9">
        <v>147.58999633789</v>
      </c>
      <c r="N763" s="11">
        <f>VLOOKUP(J763,GDP!$E$9:$H$312,4,0)</f>
        <v>1.1248359614222991E-2</v>
      </c>
      <c r="O763">
        <f>VLOOKUP(J763,GDP!$E$9:$F$312,2,0)</f>
        <v>14564.1</v>
      </c>
      <c r="P763" s="12">
        <f>IFERROR(VLOOKUP(L763,'yield-curve-rates-1990-2021'!A:B,2,0),P762)</f>
        <v>4.74</v>
      </c>
      <c r="Q763" s="12">
        <f>IFERROR(IF(VLOOKUP(L763,'DX-Y.NYB'!A:E,5,0)="null",Q762,VLOOKUP(L763,'DX-Y.NYB'!A:E,5,0)),Q762)</f>
        <v>80.739998</v>
      </c>
      <c r="R763" s="12">
        <f>IFERROR(VLOOKUP(L763,UNRATE!A:B,2,0),R762)</f>
        <v>4.5999999999999996</v>
      </c>
      <c r="S763" s="12">
        <f>IFERROR(VLOOKUP(L763,' All Em Total Nonfarm'!A:B,2,0),S762)</f>
        <v>137476</v>
      </c>
      <c r="T763" s="12">
        <f>IFERROR(VLOOKUP(L763,fredgraph!A:B,2,0),T762)</f>
        <v>2.0757699999999999</v>
      </c>
      <c r="U763" s="12">
        <f>IFERROR(VLOOKUP(L763,FEDFUNDS!A:B,2,0),U762)</f>
        <v>5.25</v>
      </c>
      <c r="V763" s="12"/>
      <c r="W763" s="12"/>
      <c r="X763" s="12"/>
    </row>
    <row r="764" spans="1:24" x14ac:dyDescent="0.25">
      <c r="A764" s="1" t="str">
        <f>TEXT(L764,"MM/DD/YYYY")</f>
        <v>09/03/2007</v>
      </c>
      <c r="B764" s="9">
        <v>147.44999694824199</v>
      </c>
      <c r="C764" s="9">
        <v>149.97999572753901</v>
      </c>
      <c r="D764" s="9">
        <v>145.259994506835</v>
      </c>
      <c r="E764" s="9">
        <v>107.72380828857401</v>
      </c>
      <c r="F764" s="10">
        <v>649649800</v>
      </c>
      <c r="G764">
        <f>MONTH(L764)</f>
        <v>9</v>
      </c>
      <c r="H764">
        <f>DAY(L764)</f>
        <v>3</v>
      </c>
      <c r="I764">
        <f>YEAR(L764)</f>
        <v>2007</v>
      </c>
      <c r="J764" t="str">
        <f>VLOOKUP(L764,Convert!D:G,4,0)</f>
        <v>2007Q3</v>
      </c>
      <c r="K764">
        <f>VLOOKUP(J764,GDP_Change!$E$9:$F$311,2,0)</f>
        <v>4.5999999999999996</v>
      </c>
      <c r="L764" s="1">
        <v>39328</v>
      </c>
      <c r="M764" s="9">
        <v>146.07000732421801</v>
      </c>
      <c r="N764" s="11">
        <f>VLOOKUP(J764,GDP!$E$9:$H$312,4,0)</f>
        <v>1.1248359614222991E-2</v>
      </c>
      <c r="O764">
        <f>VLOOKUP(J764,GDP!$E$9:$F$312,2,0)</f>
        <v>14564.1</v>
      </c>
      <c r="P764" s="12">
        <f>IFERROR(VLOOKUP(L764,'yield-curve-rates-1990-2021'!A:B,2,0),P763)</f>
        <v>4.74</v>
      </c>
      <c r="Q764" s="12">
        <f>IFERROR(IF(VLOOKUP(L764,'DX-Y.NYB'!A:E,5,0)="null",Q763,VLOOKUP(L764,'DX-Y.NYB'!A:E,5,0)),Q763)</f>
        <v>80.739998</v>
      </c>
      <c r="R764" s="12">
        <f>IFERROR(VLOOKUP(L764,UNRATE!A:B,2,0),R763)</f>
        <v>4.5999999999999996</v>
      </c>
      <c r="S764" s="12">
        <f>IFERROR(VLOOKUP(L764,' All Em Total Nonfarm'!A:B,2,0),S763)</f>
        <v>137476</v>
      </c>
      <c r="T764" s="12">
        <f>IFERROR(VLOOKUP(L764,fredgraph!A:B,2,0),T763)</f>
        <v>2.0757699999999999</v>
      </c>
      <c r="U764" s="12">
        <f>IFERROR(VLOOKUP(L764,FEDFUNDS!A:B,2,0),U763)</f>
        <v>5.25</v>
      </c>
      <c r="V764" s="12"/>
      <c r="W764" s="12"/>
      <c r="X764" s="12"/>
    </row>
    <row r="765" spans="1:24" x14ac:dyDescent="0.25">
      <c r="A765" s="1" t="str">
        <f>TEXT(L765,"MM/DD/YYYY")</f>
        <v>09/10/2007</v>
      </c>
      <c r="B765" s="9">
        <v>146.52000427246</v>
      </c>
      <c r="C765" s="9">
        <v>149.44999694824199</v>
      </c>
      <c r="D765" s="9">
        <v>144.33000183105401</v>
      </c>
      <c r="E765" s="9">
        <v>109.810829162597</v>
      </c>
      <c r="F765" s="10">
        <v>779932400</v>
      </c>
      <c r="G765">
        <f>MONTH(L765)</f>
        <v>9</v>
      </c>
      <c r="H765">
        <f>DAY(L765)</f>
        <v>10</v>
      </c>
      <c r="I765">
        <f>YEAR(L765)</f>
        <v>2007</v>
      </c>
      <c r="J765" t="str">
        <f>VLOOKUP(L765,Convert!D:G,4,0)</f>
        <v>2007Q3</v>
      </c>
      <c r="K765">
        <f>VLOOKUP(J765,GDP_Change!$E$9:$F$311,2,0)</f>
        <v>4.5999999999999996</v>
      </c>
      <c r="L765" s="1">
        <v>39335</v>
      </c>
      <c r="M765" s="9">
        <v>148.89999389648401</v>
      </c>
      <c r="N765" s="11">
        <f>VLOOKUP(J765,GDP!$E$9:$H$312,4,0)</f>
        <v>1.1248359614222991E-2</v>
      </c>
      <c r="O765">
        <f>VLOOKUP(J765,GDP!$E$9:$F$312,2,0)</f>
        <v>14564.1</v>
      </c>
      <c r="P765" s="12">
        <f>IFERROR(VLOOKUP(L765,'yield-curve-rates-1990-2021'!A:B,2,0),P764)</f>
        <v>3.93</v>
      </c>
      <c r="Q765" s="12">
        <f>IFERROR(IF(VLOOKUP(L765,'DX-Y.NYB'!A:E,5,0)="null",Q764,VLOOKUP(L765,'DX-Y.NYB'!A:E,5,0)),Q764)</f>
        <v>79.819999999999993</v>
      </c>
      <c r="R765" s="12">
        <f>IFERROR(VLOOKUP(L765,UNRATE!A:B,2,0),R764)</f>
        <v>4.5999999999999996</v>
      </c>
      <c r="S765" s="12">
        <f>IFERROR(VLOOKUP(L765,' All Em Total Nonfarm'!A:B,2,0),S764)</f>
        <v>137476</v>
      </c>
      <c r="T765" s="12">
        <f>IFERROR(VLOOKUP(L765,fredgraph!A:B,2,0),T764)</f>
        <v>2.0757699999999999</v>
      </c>
      <c r="U765" s="12">
        <f>IFERROR(VLOOKUP(L765,FEDFUNDS!A:B,2,0),U764)</f>
        <v>5.25</v>
      </c>
      <c r="V765" s="12"/>
      <c r="W765" s="12"/>
      <c r="X765" s="12"/>
    </row>
    <row r="766" spans="1:24" x14ac:dyDescent="0.25">
      <c r="A766" s="1" t="str">
        <f>TEXT(L766,"MM/DD/YYYY")</f>
        <v>09/17/2007</v>
      </c>
      <c r="B766" s="9">
        <v>148.30999755859301</v>
      </c>
      <c r="C766" s="9">
        <v>154.38999938964801</v>
      </c>
      <c r="D766" s="9">
        <v>147.63000488281199</v>
      </c>
      <c r="E766" s="9">
        <v>112.074935913085</v>
      </c>
      <c r="F766" s="10">
        <v>884054500</v>
      </c>
      <c r="G766">
        <f>MONTH(L766)</f>
        <v>9</v>
      </c>
      <c r="H766">
        <f>DAY(L766)</f>
        <v>17</v>
      </c>
      <c r="I766">
        <f>YEAR(L766)</f>
        <v>2007</v>
      </c>
      <c r="J766" t="str">
        <f>VLOOKUP(L766,Convert!D:G,4,0)</f>
        <v>2007Q3</v>
      </c>
      <c r="K766">
        <f>VLOOKUP(J766,GDP_Change!$E$9:$F$311,2,0)</f>
        <v>4.5999999999999996</v>
      </c>
      <c r="L766" s="1">
        <v>39342</v>
      </c>
      <c r="M766" s="9">
        <v>151.97000122070301</v>
      </c>
      <c r="N766" s="11">
        <f>VLOOKUP(J766,GDP!$E$9:$H$312,4,0)</f>
        <v>1.1248359614222991E-2</v>
      </c>
      <c r="O766">
        <f>VLOOKUP(J766,GDP!$E$9:$F$312,2,0)</f>
        <v>14564.1</v>
      </c>
      <c r="P766" s="12">
        <f>IFERROR(VLOOKUP(L766,'yield-curve-rates-1990-2021'!A:B,2,0),P765)</f>
        <v>3.82</v>
      </c>
      <c r="Q766" s="12">
        <f>IFERROR(IF(VLOOKUP(L766,'DX-Y.NYB'!A:E,5,0)="null",Q765,VLOOKUP(L766,'DX-Y.NYB'!A:E,5,0)),Q765)</f>
        <v>79.720000999999996</v>
      </c>
      <c r="R766" s="12">
        <f>IFERROR(VLOOKUP(L766,UNRATE!A:B,2,0),R765)</f>
        <v>4.5999999999999996</v>
      </c>
      <c r="S766" s="12">
        <f>IFERROR(VLOOKUP(L766,' All Em Total Nonfarm'!A:B,2,0),S765)</f>
        <v>137476</v>
      </c>
      <c r="T766" s="12">
        <f>IFERROR(VLOOKUP(L766,fredgraph!A:B,2,0),T765)</f>
        <v>2.0757699999999999</v>
      </c>
      <c r="U766" s="12">
        <f>IFERROR(VLOOKUP(L766,FEDFUNDS!A:B,2,0),U765)</f>
        <v>5.25</v>
      </c>
      <c r="V766" s="12"/>
      <c r="W766" s="12"/>
      <c r="X766" s="12"/>
    </row>
    <row r="767" spans="1:24" x14ac:dyDescent="0.25">
      <c r="A767" s="1" t="str">
        <f>TEXT(L767,"MM/DD/YYYY")</f>
        <v>09/24/2007</v>
      </c>
      <c r="B767" s="9">
        <v>152.419998168945</v>
      </c>
      <c r="C767" s="9">
        <v>153.19000244140599</v>
      </c>
      <c r="D767" s="9">
        <v>150.47000122070301</v>
      </c>
      <c r="E767" s="9">
        <v>113.058586120605</v>
      </c>
      <c r="F767" s="10">
        <v>653372500</v>
      </c>
      <c r="G767">
        <f>MONTH(L767)</f>
        <v>9</v>
      </c>
      <c r="H767">
        <f>DAY(L767)</f>
        <v>24</v>
      </c>
      <c r="I767">
        <f>YEAR(L767)</f>
        <v>2007</v>
      </c>
      <c r="J767" t="str">
        <f>VLOOKUP(L767,Convert!D:G,4,0)</f>
        <v>2007Q3</v>
      </c>
      <c r="K767">
        <f>VLOOKUP(J767,GDP_Change!$E$9:$F$311,2,0)</f>
        <v>4.5999999999999996</v>
      </c>
      <c r="L767" s="1">
        <v>39349</v>
      </c>
      <c r="M767" s="9">
        <v>152.58000183105401</v>
      </c>
      <c r="N767" s="11">
        <f>VLOOKUP(J767,GDP!$E$9:$H$312,4,0)</f>
        <v>1.1248359614222991E-2</v>
      </c>
      <c r="O767">
        <f>VLOOKUP(J767,GDP!$E$9:$F$312,2,0)</f>
        <v>14564.1</v>
      </c>
      <c r="P767" s="12">
        <f>IFERROR(VLOOKUP(L767,'yield-curve-rates-1990-2021'!A:B,2,0),P766)</f>
        <v>3.35</v>
      </c>
      <c r="Q767" s="12">
        <f>IFERROR(IF(VLOOKUP(L767,'DX-Y.NYB'!A:E,5,0)="null",Q766,VLOOKUP(L767,'DX-Y.NYB'!A:E,5,0)),Q766)</f>
        <v>78.529999000000004</v>
      </c>
      <c r="R767" s="12">
        <f>IFERROR(VLOOKUP(L767,UNRATE!A:B,2,0),R766)</f>
        <v>4.5999999999999996</v>
      </c>
      <c r="S767" s="12">
        <f>IFERROR(VLOOKUP(L767,' All Em Total Nonfarm'!A:B,2,0),S766)</f>
        <v>137476</v>
      </c>
      <c r="T767" s="12">
        <f>IFERROR(VLOOKUP(L767,fredgraph!A:B,2,0),T766)</f>
        <v>2.0757699999999999</v>
      </c>
      <c r="U767" s="12">
        <f>IFERROR(VLOOKUP(L767,FEDFUNDS!A:B,2,0),U766)</f>
        <v>5.25</v>
      </c>
      <c r="V767" s="12"/>
      <c r="W767" s="12"/>
      <c r="X767" s="12"/>
    </row>
    <row r="768" spans="1:24" x14ac:dyDescent="0.25">
      <c r="A768" s="1" t="str">
        <f>TEXT(L768,"MM/DD/YYYY")</f>
        <v>10/01/2007</v>
      </c>
      <c r="B768" s="9">
        <v>152.600006103515</v>
      </c>
      <c r="C768" s="9">
        <v>156.100006103515</v>
      </c>
      <c r="D768" s="9">
        <v>152.5</v>
      </c>
      <c r="E768" s="9">
        <v>115.481567382812</v>
      </c>
      <c r="F768" s="10">
        <v>591641100</v>
      </c>
      <c r="G768">
        <f>MONTH(L768)</f>
        <v>10</v>
      </c>
      <c r="H768">
        <f>DAY(L768)</f>
        <v>1</v>
      </c>
      <c r="I768">
        <f>YEAR(L768)</f>
        <v>2007</v>
      </c>
      <c r="J768" t="str">
        <f>VLOOKUP(L768,Convert!D:G,4,0)</f>
        <v>2007Q4</v>
      </c>
      <c r="K768">
        <f>VLOOKUP(J768,GDP_Change!$E$9:$F$311,2,0)</f>
        <v>4.2</v>
      </c>
      <c r="L768" s="1">
        <v>39356</v>
      </c>
      <c r="M768" s="9">
        <v>155.850006103515</v>
      </c>
      <c r="N768" s="11">
        <f>VLOOKUP(J768,GDP!$E$9:$H$312,4,0)</f>
        <v>1.0367959571823793E-2</v>
      </c>
      <c r="O768">
        <f>VLOOKUP(J768,GDP!$E$9:$F$312,2,0)</f>
        <v>14715.1</v>
      </c>
      <c r="P768" s="12">
        <f>IFERROR(VLOOKUP(L768,'yield-curve-rates-1990-2021'!A:B,2,0),P767)</f>
        <v>3.52</v>
      </c>
      <c r="Q768" s="12">
        <f>IFERROR(IF(VLOOKUP(L768,'DX-Y.NYB'!A:E,5,0)="null",Q767,VLOOKUP(L768,'DX-Y.NYB'!A:E,5,0)),Q767)</f>
        <v>77.900002000000001</v>
      </c>
      <c r="R768" s="12">
        <f>IFERROR(VLOOKUP(L768,UNRATE!A:B,2,0),R767)</f>
        <v>4.7</v>
      </c>
      <c r="S768" s="12">
        <f>IFERROR(VLOOKUP(L768,' All Em Total Nonfarm'!A:B,2,0),S767)</f>
        <v>138174</v>
      </c>
      <c r="T768" s="12">
        <f>IFERROR(VLOOKUP(L768,fredgraph!A:B,2,0),T767)</f>
        <v>3.6107</v>
      </c>
      <c r="U768" s="12">
        <f>IFERROR(VLOOKUP(L768,FEDFUNDS!A:B,2,0),U767)</f>
        <v>4.76</v>
      </c>
      <c r="V768" s="12"/>
      <c r="W768" s="12"/>
      <c r="X768" s="12"/>
    </row>
    <row r="769" spans="1:24" x14ac:dyDescent="0.25">
      <c r="A769" s="1" t="str">
        <f>TEXT(L769,"MM/DD/YYYY")</f>
        <v>10/08/2007</v>
      </c>
      <c r="B769" s="9">
        <v>155.38999938964801</v>
      </c>
      <c r="C769" s="9">
        <v>157.52000427246</v>
      </c>
      <c r="D769" s="9">
        <v>154.53999328613199</v>
      </c>
      <c r="E769" s="9">
        <v>115.83724212646401</v>
      </c>
      <c r="F769" s="10">
        <v>625121600</v>
      </c>
      <c r="G769">
        <f>MONTH(L769)</f>
        <v>10</v>
      </c>
      <c r="H769">
        <f>DAY(L769)</f>
        <v>8</v>
      </c>
      <c r="I769">
        <f>YEAR(L769)</f>
        <v>2007</v>
      </c>
      <c r="J769" t="str">
        <f>VLOOKUP(L769,Convert!D:G,4,0)</f>
        <v>2007Q4</v>
      </c>
      <c r="K769">
        <f>VLOOKUP(J769,GDP_Change!$E$9:$F$311,2,0)</f>
        <v>4.2</v>
      </c>
      <c r="L769" s="1">
        <v>39363</v>
      </c>
      <c r="M769" s="9">
        <v>156.33000183105401</v>
      </c>
      <c r="N769" s="11">
        <f>VLOOKUP(J769,GDP!$E$9:$H$312,4,0)</f>
        <v>1.0367959571823793E-2</v>
      </c>
      <c r="O769">
        <f>VLOOKUP(J769,GDP!$E$9:$F$312,2,0)</f>
        <v>14715.1</v>
      </c>
      <c r="P769" s="12">
        <f>IFERROR(VLOOKUP(L769,'yield-curve-rates-1990-2021'!A:B,2,0),P768)</f>
        <v>3.52</v>
      </c>
      <c r="Q769" s="12">
        <f>IFERROR(IF(VLOOKUP(L769,'DX-Y.NYB'!A:E,5,0)="null",Q768,VLOOKUP(L769,'DX-Y.NYB'!A:E,5,0)),Q768)</f>
        <v>78.669998000000007</v>
      </c>
      <c r="R769" s="12">
        <f>IFERROR(VLOOKUP(L769,UNRATE!A:B,2,0),R768)</f>
        <v>4.7</v>
      </c>
      <c r="S769" s="12">
        <f>IFERROR(VLOOKUP(L769,' All Em Total Nonfarm'!A:B,2,0),S768)</f>
        <v>138174</v>
      </c>
      <c r="T769" s="12">
        <f>IFERROR(VLOOKUP(L769,fredgraph!A:B,2,0),T768)</f>
        <v>3.6107</v>
      </c>
      <c r="U769" s="12">
        <f>IFERROR(VLOOKUP(L769,FEDFUNDS!A:B,2,0),U768)</f>
        <v>4.76</v>
      </c>
      <c r="V769" s="12"/>
      <c r="W769" s="12"/>
      <c r="X769" s="12"/>
    </row>
    <row r="770" spans="1:24" x14ac:dyDescent="0.25">
      <c r="A770" s="1" t="str">
        <f>TEXT(L770,"MM/DD/YYYY")</f>
        <v>10/15/2007</v>
      </c>
      <c r="B770" s="9">
        <v>156.27000427246</v>
      </c>
      <c r="C770" s="9">
        <v>156.47999572753901</v>
      </c>
      <c r="D770" s="9">
        <v>149.66000366210901</v>
      </c>
      <c r="E770" s="9">
        <v>110.902366638183</v>
      </c>
      <c r="F770" s="10">
        <v>989902300</v>
      </c>
      <c r="G770">
        <f>MONTH(L770)</f>
        <v>10</v>
      </c>
      <c r="H770">
        <f>DAY(L770)</f>
        <v>15</v>
      </c>
      <c r="I770">
        <f>YEAR(L770)</f>
        <v>2007</v>
      </c>
      <c r="J770" t="str">
        <f>VLOOKUP(L770,Convert!D:G,4,0)</f>
        <v>2007Q4</v>
      </c>
      <c r="K770">
        <f>VLOOKUP(J770,GDP_Change!$E$9:$F$311,2,0)</f>
        <v>4.2</v>
      </c>
      <c r="L770" s="1">
        <v>39370</v>
      </c>
      <c r="M770" s="9">
        <v>149.669998168945</v>
      </c>
      <c r="N770" s="11">
        <f>VLOOKUP(J770,GDP!$E$9:$H$312,4,0)</f>
        <v>1.0367959571823793E-2</v>
      </c>
      <c r="O770">
        <f>VLOOKUP(J770,GDP!$E$9:$F$312,2,0)</f>
        <v>14715.1</v>
      </c>
      <c r="P770" s="12">
        <f>IFERROR(VLOOKUP(L770,'yield-curve-rates-1990-2021'!A:B,2,0),P769)</f>
        <v>4.25</v>
      </c>
      <c r="Q770" s="12">
        <f>IFERROR(IF(VLOOKUP(L770,'DX-Y.NYB'!A:E,5,0)="null",Q769,VLOOKUP(L770,'DX-Y.NYB'!A:E,5,0)),Q769)</f>
        <v>78.089995999999999</v>
      </c>
      <c r="R770" s="12">
        <f>IFERROR(VLOOKUP(L770,UNRATE!A:B,2,0),R769)</f>
        <v>4.7</v>
      </c>
      <c r="S770" s="12">
        <f>IFERROR(VLOOKUP(L770,' All Em Total Nonfarm'!A:B,2,0),S769)</f>
        <v>138174</v>
      </c>
      <c r="T770" s="12">
        <f>IFERROR(VLOOKUP(L770,fredgraph!A:B,2,0),T769)</f>
        <v>3.6107</v>
      </c>
      <c r="U770" s="12">
        <f>IFERROR(VLOOKUP(L770,FEDFUNDS!A:B,2,0),U769)</f>
        <v>4.76</v>
      </c>
      <c r="V770" s="12"/>
      <c r="W770" s="12"/>
      <c r="X770" s="12"/>
    </row>
    <row r="771" spans="1:24" x14ac:dyDescent="0.25">
      <c r="A771" s="1" t="str">
        <f>TEXT(L771,"MM/DD/YYYY")</f>
        <v>10/22/2007</v>
      </c>
      <c r="B771" s="9">
        <v>148.86000061035099</v>
      </c>
      <c r="C771" s="9">
        <v>153.61999511718699</v>
      </c>
      <c r="D771" s="9">
        <v>148.66000366210901</v>
      </c>
      <c r="E771" s="9">
        <v>113.829231262207</v>
      </c>
      <c r="F771" s="10">
        <v>1182627600</v>
      </c>
      <c r="G771">
        <f>MONTH(L771)</f>
        <v>10</v>
      </c>
      <c r="H771">
        <f>DAY(L771)</f>
        <v>22</v>
      </c>
      <c r="I771">
        <f>YEAR(L771)</f>
        <v>2007</v>
      </c>
      <c r="J771" t="str">
        <f>VLOOKUP(L771,Convert!D:G,4,0)</f>
        <v>2007Q4</v>
      </c>
      <c r="K771">
        <f>VLOOKUP(J771,GDP_Change!$E$9:$F$311,2,0)</f>
        <v>4.2</v>
      </c>
      <c r="L771" s="1">
        <v>39377</v>
      </c>
      <c r="M771" s="9">
        <v>153.61999511718699</v>
      </c>
      <c r="N771" s="11">
        <f>VLOOKUP(J771,GDP!$E$9:$H$312,4,0)</f>
        <v>1.0367959571823793E-2</v>
      </c>
      <c r="O771">
        <f>VLOOKUP(J771,GDP!$E$9:$F$312,2,0)</f>
        <v>14715.1</v>
      </c>
      <c r="P771" s="12">
        <f>IFERROR(VLOOKUP(L771,'yield-curve-rates-1990-2021'!A:B,2,0),P770)</f>
        <v>3.69</v>
      </c>
      <c r="Q771" s="12">
        <f>IFERROR(IF(VLOOKUP(L771,'DX-Y.NYB'!A:E,5,0)="null",Q770,VLOOKUP(L771,'DX-Y.NYB'!A:E,5,0)),Q770)</f>
        <v>78.059997999999993</v>
      </c>
      <c r="R771" s="12">
        <f>IFERROR(VLOOKUP(L771,UNRATE!A:B,2,0),R770)</f>
        <v>4.7</v>
      </c>
      <c r="S771" s="12">
        <f>IFERROR(VLOOKUP(L771,' All Em Total Nonfarm'!A:B,2,0),S770)</f>
        <v>138174</v>
      </c>
      <c r="T771" s="12">
        <f>IFERROR(VLOOKUP(L771,fredgraph!A:B,2,0),T770)</f>
        <v>3.6107</v>
      </c>
      <c r="U771" s="12">
        <f>IFERROR(VLOOKUP(L771,FEDFUNDS!A:B,2,0),U770)</f>
        <v>4.76</v>
      </c>
      <c r="V771" s="12"/>
      <c r="W771" s="12"/>
      <c r="X771" s="12"/>
    </row>
    <row r="772" spans="1:24" x14ac:dyDescent="0.25">
      <c r="A772" s="1" t="str">
        <f>TEXT(L772,"MM/DD/YYYY")</f>
        <v>10/29/2007</v>
      </c>
      <c r="B772" s="9">
        <v>153.92999267578099</v>
      </c>
      <c r="C772" s="9">
        <v>155.27000427246</v>
      </c>
      <c r="D772" s="9">
        <v>149.21000671386699</v>
      </c>
      <c r="E772" s="9">
        <v>112.035995483398</v>
      </c>
      <c r="F772" s="10">
        <v>1125046000</v>
      </c>
      <c r="G772">
        <f>MONTH(L772)</f>
        <v>10</v>
      </c>
      <c r="H772">
        <f>DAY(L772)</f>
        <v>29</v>
      </c>
      <c r="I772">
        <f>YEAR(L772)</f>
        <v>2007</v>
      </c>
      <c r="J772" t="str">
        <f>VLOOKUP(L772,Convert!D:G,4,0)</f>
        <v>2007Q4</v>
      </c>
      <c r="K772">
        <f>VLOOKUP(J772,GDP_Change!$E$9:$F$311,2,0)</f>
        <v>4.2</v>
      </c>
      <c r="L772" s="1">
        <v>39384</v>
      </c>
      <c r="M772" s="9">
        <v>151.19999694824199</v>
      </c>
      <c r="N772" s="11">
        <f>VLOOKUP(J772,GDP!$E$9:$H$312,4,0)</f>
        <v>1.0367959571823793E-2</v>
      </c>
      <c r="O772">
        <f>VLOOKUP(J772,GDP!$E$9:$F$312,2,0)</f>
        <v>14715.1</v>
      </c>
      <c r="P772" s="12">
        <f>IFERROR(VLOOKUP(L772,'yield-curve-rates-1990-2021'!A:B,2,0),P771)</f>
        <v>3.96</v>
      </c>
      <c r="Q772" s="12">
        <f>IFERROR(IF(VLOOKUP(L772,'DX-Y.NYB'!A:E,5,0)="null",Q771,VLOOKUP(L772,'DX-Y.NYB'!A:E,5,0)),Q771)</f>
        <v>76.839995999999999</v>
      </c>
      <c r="R772" s="12">
        <f>IFERROR(VLOOKUP(L772,UNRATE!A:B,2,0),R771)</f>
        <v>4.7</v>
      </c>
      <c r="S772" s="12">
        <f>IFERROR(VLOOKUP(L772,' All Em Total Nonfarm'!A:B,2,0),S771)</f>
        <v>138174</v>
      </c>
      <c r="T772" s="12">
        <f>IFERROR(VLOOKUP(L772,fredgraph!A:B,2,0),T771)</f>
        <v>3.6107</v>
      </c>
      <c r="U772" s="12">
        <f>IFERROR(VLOOKUP(L772,FEDFUNDS!A:B,2,0),U771)</f>
        <v>4.76</v>
      </c>
      <c r="V772" s="12"/>
      <c r="W772" s="12"/>
      <c r="X772" s="12"/>
    </row>
    <row r="773" spans="1:24" x14ac:dyDescent="0.25">
      <c r="A773" s="1" t="str">
        <f>TEXT(L773,"MM/DD/YYYY")</f>
        <v>11/05/2007</v>
      </c>
      <c r="B773" s="9">
        <v>149.63999938964801</v>
      </c>
      <c r="C773" s="9">
        <v>152.11000061035099</v>
      </c>
      <c r="D773" s="9">
        <v>144.88999938964801</v>
      </c>
      <c r="E773" s="9">
        <v>107.545722961425</v>
      </c>
      <c r="F773" s="10">
        <v>1363536200</v>
      </c>
      <c r="G773">
        <f>MONTH(L773)</f>
        <v>11</v>
      </c>
      <c r="H773">
        <f>DAY(L773)</f>
        <v>5</v>
      </c>
      <c r="I773">
        <f>YEAR(L773)</f>
        <v>2007</v>
      </c>
      <c r="J773" t="str">
        <f>VLOOKUP(L773,Convert!D:G,4,0)</f>
        <v>2007Q4</v>
      </c>
      <c r="K773">
        <f>VLOOKUP(J773,GDP_Change!$E$9:$F$311,2,0)</f>
        <v>4.2</v>
      </c>
      <c r="L773" s="1">
        <v>39391</v>
      </c>
      <c r="M773" s="9">
        <v>145.13999938964801</v>
      </c>
      <c r="N773" s="11">
        <f>VLOOKUP(J773,GDP!$E$9:$H$312,4,0)</f>
        <v>1.0367959571823793E-2</v>
      </c>
      <c r="O773">
        <f>VLOOKUP(J773,GDP!$E$9:$F$312,2,0)</f>
        <v>14715.1</v>
      </c>
      <c r="P773" s="12">
        <f>IFERROR(VLOOKUP(L773,'yield-curve-rates-1990-2021'!A:B,2,0),P772)</f>
        <v>3.86</v>
      </c>
      <c r="Q773" s="12">
        <f>IFERROR(IF(VLOOKUP(L773,'DX-Y.NYB'!A:E,5,0)="null",Q772,VLOOKUP(L773,'DX-Y.NYB'!A:E,5,0)),Q772)</f>
        <v>76.430000000000007</v>
      </c>
      <c r="R773" s="12">
        <f>IFERROR(VLOOKUP(L773,UNRATE!A:B,2,0),R772)</f>
        <v>4.7</v>
      </c>
      <c r="S773" s="12">
        <f>IFERROR(VLOOKUP(L773,' All Em Total Nonfarm'!A:B,2,0),S772)</f>
        <v>138174</v>
      </c>
      <c r="T773" s="12">
        <f>IFERROR(VLOOKUP(L773,fredgraph!A:B,2,0),T772)</f>
        <v>3.6107</v>
      </c>
      <c r="U773" s="12">
        <f>IFERROR(VLOOKUP(L773,FEDFUNDS!A:B,2,0),U772)</f>
        <v>4.76</v>
      </c>
      <c r="V773" s="12"/>
      <c r="W773" s="12"/>
      <c r="X773" s="12"/>
    </row>
    <row r="774" spans="1:24" x14ac:dyDescent="0.25">
      <c r="A774" s="1" t="str">
        <f>TEXT(L774,"MM/DD/YYYY")</f>
        <v>11/12/2007</v>
      </c>
      <c r="B774" s="9">
        <v>145.21000671386699</v>
      </c>
      <c r="C774" s="9">
        <v>149.39999389648401</v>
      </c>
      <c r="D774" s="9">
        <v>143.69999694824199</v>
      </c>
      <c r="E774" s="9">
        <v>108.02732849121</v>
      </c>
      <c r="F774" s="10">
        <v>1236645700</v>
      </c>
      <c r="G774">
        <f>MONTH(L774)</f>
        <v>11</v>
      </c>
      <c r="H774">
        <f>DAY(L774)</f>
        <v>12</v>
      </c>
      <c r="I774">
        <f>YEAR(L774)</f>
        <v>2007</v>
      </c>
      <c r="J774" t="str">
        <f>VLOOKUP(L774,Convert!D:G,4,0)</f>
        <v>2007Q4</v>
      </c>
      <c r="K774">
        <f>VLOOKUP(J774,GDP_Change!$E$9:$F$311,2,0)</f>
        <v>4.2</v>
      </c>
      <c r="L774" s="1">
        <v>39398</v>
      </c>
      <c r="M774" s="9">
        <v>145.78999328613199</v>
      </c>
      <c r="N774" s="11">
        <f>VLOOKUP(J774,GDP!$E$9:$H$312,4,0)</f>
        <v>1.0367959571823793E-2</v>
      </c>
      <c r="O774">
        <f>VLOOKUP(J774,GDP!$E$9:$F$312,2,0)</f>
        <v>14715.1</v>
      </c>
      <c r="P774" s="12">
        <f>IFERROR(VLOOKUP(L774,'yield-curve-rates-1990-2021'!A:B,2,0),P773)</f>
        <v>3.86</v>
      </c>
      <c r="Q774" s="12">
        <f>IFERROR(IF(VLOOKUP(L774,'DX-Y.NYB'!A:E,5,0)="null",Q773,VLOOKUP(L774,'DX-Y.NYB'!A:E,5,0)),Q773)</f>
        <v>75.900002000000001</v>
      </c>
      <c r="R774" s="12">
        <f>IFERROR(VLOOKUP(L774,UNRATE!A:B,2,0),R773)</f>
        <v>4.7</v>
      </c>
      <c r="S774" s="12">
        <f>IFERROR(VLOOKUP(L774,' All Em Total Nonfarm'!A:B,2,0),S773)</f>
        <v>138174</v>
      </c>
      <c r="T774" s="12">
        <f>IFERROR(VLOOKUP(L774,fredgraph!A:B,2,0),T773)</f>
        <v>3.6107</v>
      </c>
      <c r="U774" s="12">
        <f>IFERROR(VLOOKUP(L774,FEDFUNDS!A:B,2,0),U773)</f>
        <v>4.76</v>
      </c>
      <c r="V774" s="12"/>
      <c r="W774" s="12"/>
      <c r="X774" s="12"/>
    </row>
    <row r="775" spans="1:24" x14ac:dyDescent="0.25">
      <c r="A775" s="1" t="str">
        <f>TEXT(L775,"MM/DD/YYYY")</f>
        <v>11/19/2007</v>
      </c>
      <c r="B775" s="9">
        <v>145.27999877929599</v>
      </c>
      <c r="C775" s="9">
        <v>145.52999877929599</v>
      </c>
      <c r="D775" s="9">
        <v>141.669998168945</v>
      </c>
      <c r="E775" s="9">
        <v>106.79737091064401</v>
      </c>
      <c r="F775" s="10">
        <v>1019214300</v>
      </c>
      <c r="G775">
        <f>MONTH(L775)</f>
        <v>11</v>
      </c>
      <c r="H775">
        <f>DAY(L775)</f>
        <v>19</v>
      </c>
      <c r="I775">
        <f>YEAR(L775)</f>
        <v>2007</v>
      </c>
      <c r="J775" t="str">
        <f>VLOOKUP(L775,Convert!D:G,4,0)</f>
        <v>2007Q4</v>
      </c>
      <c r="K775">
        <f>VLOOKUP(J775,GDP_Change!$E$9:$F$311,2,0)</f>
        <v>4.2</v>
      </c>
      <c r="L775" s="1">
        <v>39405</v>
      </c>
      <c r="M775" s="9">
        <v>144.13000488281199</v>
      </c>
      <c r="N775" s="11">
        <f>VLOOKUP(J775,GDP!$E$9:$H$312,4,0)</f>
        <v>1.0367959571823793E-2</v>
      </c>
      <c r="O775">
        <f>VLOOKUP(J775,GDP!$E$9:$F$312,2,0)</f>
        <v>14715.1</v>
      </c>
      <c r="P775" s="12">
        <f>IFERROR(VLOOKUP(L775,'yield-curve-rates-1990-2021'!A:B,2,0),P774)</f>
        <v>3.74</v>
      </c>
      <c r="Q775" s="12">
        <f>IFERROR(IF(VLOOKUP(L775,'DX-Y.NYB'!A:E,5,0)="null",Q774,VLOOKUP(L775,'DX-Y.NYB'!A:E,5,0)),Q774)</f>
        <v>75.779999000000004</v>
      </c>
      <c r="R775" s="12">
        <f>IFERROR(VLOOKUP(L775,UNRATE!A:B,2,0),R774)</f>
        <v>4.7</v>
      </c>
      <c r="S775" s="12">
        <f>IFERROR(VLOOKUP(L775,' All Em Total Nonfarm'!A:B,2,0),S774)</f>
        <v>138174</v>
      </c>
      <c r="T775" s="12">
        <f>IFERROR(VLOOKUP(L775,fredgraph!A:B,2,0),T774)</f>
        <v>3.6107</v>
      </c>
      <c r="U775" s="12">
        <f>IFERROR(VLOOKUP(L775,FEDFUNDS!A:B,2,0),U774)</f>
        <v>4.76</v>
      </c>
      <c r="V775" s="12"/>
      <c r="W775" s="12"/>
      <c r="X775" s="12"/>
    </row>
    <row r="776" spans="1:24" x14ac:dyDescent="0.25">
      <c r="A776" s="1" t="str">
        <f>TEXT(L776,"MM/DD/YYYY")</f>
        <v>11/26/2007</v>
      </c>
      <c r="B776" s="9">
        <v>144.42999267578099</v>
      </c>
      <c r="C776" s="9">
        <v>149.86999511718699</v>
      </c>
      <c r="D776" s="9">
        <v>140.66000366210901</v>
      </c>
      <c r="E776" s="9">
        <v>110.15394592285099</v>
      </c>
      <c r="F776" s="10">
        <v>1189044700</v>
      </c>
      <c r="G776">
        <f>MONTH(L776)</f>
        <v>11</v>
      </c>
      <c r="H776">
        <f>DAY(L776)</f>
        <v>26</v>
      </c>
      <c r="I776">
        <f>YEAR(L776)</f>
        <v>2007</v>
      </c>
      <c r="J776" t="str">
        <f>VLOOKUP(L776,Convert!D:G,4,0)</f>
        <v>2007Q4</v>
      </c>
      <c r="K776">
        <f>VLOOKUP(J776,GDP_Change!$E$9:$F$311,2,0)</f>
        <v>4.2</v>
      </c>
      <c r="L776" s="1">
        <v>39412</v>
      </c>
      <c r="M776" s="9">
        <v>148.66000366210901</v>
      </c>
      <c r="N776" s="11">
        <f>VLOOKUP(J776,GDP!$E$9:$H$312,4,0)</f>
        <v>1.0367959571823793E-2</v>
      </c>
      <c r="O776">
        <f>VLOOKUP(J776,GDP!$E$9:$F$312,2,0)</f>
        <v>14715.1</v>
      </c>
      <c r="P776" s="12">
        <f>IFERROR(VLOOKUP(L776,'yield-curve-rates-1990-2021'!A:B,2,0),P775)</f>
        <v>3.53</v>
      </c>
      <c r="Q776" s="12">
        <f>IFERROR(IF(VLOOKUP(L776,'DX-Y.NYB'!A:E,5,0)="null",Q775,VLOOKUP(L776,'DX-Y.NYB'!A:E,5,0)),Q775)</f>
        <v>74.860000999999997</v>
      </c>
      <c r="R776" s="12">
        <f>IFERROR(VLOOKUP(L776,UNRATE!A:B,2,0),R775)</f>
        <v>4.7</v>
      </c>
      <c r="S776" s="12">
        <f>IFERROR(VLOOKUP(L776,' All Em Total Nonfarm'!A:B,2,0),S775)</f>
        <v>138174</v>
      </c>
      <c r="T776" s="12">
        <f>IFERROR(VLOOKUP(L776,fredgraph!A:B,2,0),T775)</f>
        <v>3.6107</v>
      </c>
      <c r="U776" s="12">
        <f>IFERROR(VLOOKUP(L776,FEDFUNDS!A:B,2,0),U775)</f>
        <v>4.76</v>
      </c>
      <c r="V776" s="12"/>
      <c r="W776" s="12"/>
      <c r="X776" s="12"/>
    </row>
    <row r="777" spans="1:24" x14ac:dyDescent="0.25">
      <c r="A777" s="1" t="str">
        <f>TEXT(L777,"MM/DD/YYYY")</f>
        <v>12/03/2007</v>
      </c>
      <c r="B777" s="9">
        <v>148.19000244140599</v>
      </c>
      <c r="C777" s="9">
        <v>151.5</v>
      </c>
      <c r="D777" s="9">
        <v>146.30999755859301</v>
      </c>
      <c r="E777" s="9">
        <v>111.82118225097599</v>
      </c>
      <c r="F777" s="10">
        <v>757531800</v>
      </c>
      <c r="G777">
        <f>MONTH(L777)</f>
        <v>12</v>
      </c>
      <c r="H777">
        <f>DAY(L777)</f>
        <v>3</v>
      </c>
      <c r="I777">
        <f>YEAR(L777)</f>
        <v>2007</v>
      </c>
      <c r="J777" t="str">
        <f>VLOOKUP(L777,Convert!D:G,4,0)</f>
        <v>2007Q4</v>
      </c>
      <c r="K777">
        <f>VLOOKUP(J777,GDP_Change!$E$9:$F$311,2,0)</f>
        <v>4.2</v>
      </c>
      <c r="L777" s="1">
        <v>39419</v>
      </c>
      <c r="M777" s="9">
        <v>150.91000366210901</v>
      </c>
      <c r="N777" s="11">
        <f>VLOOKUP(J777,GDP!$E$9:$H$312,4,0)</f>
        <v>1.0367959571823793E-2</v>
      </c>
      <c r="O777">
        <f>VLOOKUP(J777,GDP!$E$9:$F$312,2,0)</f>
        <v>14715.1</v>
      </c>
      <c r="P777" s="12">
        <f>IFERROR(VLOOKUP(L777,'yield-curve-rates-1990-2021'!A:B,2,0),P776)</f>
        <v>3.55</v>
      </c>
      <c r="Q777" s="12">
        <f>IFERROR(IF(VLOOKUP(L777,'DX-Y.NYB'!A:E,5,0)="null",Q776,VLOOKUP(L777,'DX-Y.NYB'!A:E,5,0)),Q776)</f>
        <v>75.930000000000007</v>
      </c>
      <c r="R777" s="12">
        <f>IFERROR(VLOOKUP(L777,UNRATE!A:B,2,0),R776)</f>
        <v>4.7</v>
      </c>
      <c r="S777" s="12">
        <f>IFERROR(VLOOKUP(L777,' All Em Total Nonfarm'!A:B,2,0),S776)</f>
        <v>138174</v>
      </c>
      <c r="T777" s="12">
        <f>IFERROR(VLOOKUP(L777,fredgraph!A:B,2,0),T776)</f>
        <v>3.6107</v>
      </c>
      <c r="U777" s="12">
        <f>IFERROR(VLOOKUP(L777,FEDFUNDS!A:B,2,0),U776)</f>
        <v>4.76</v>
      </c>
      <c r="V777" s="12"/>
      <c r="W777" s="12"/>
      <c r="X777" s="12"/>
    </row>
    <row r="778" spans="1:24" x14ac:dyDescent="0.25">
      <c r="A778" s="1" t="str">
        <f>TEXT(L778,"MM/DD/YYYY")</f>
        <v>12/10/2007</v>
      </c>
      <c r="B778" s="9">
        <v>151.27999877929599</v>
      </c>
      <c r="C778" s="9">
        <v>152.88999938964801</v>
      </c>
      <c r="D778" s="9">
        <v>147.100006103515</v>
      </c>
      <c r="E778" s="9">
        <v>109.049903869628</v>
      </c>
      <c r="F778" s="10">
        <v>1093400500</v>
      </c>
      <c r="G778">
        <f>MONTH(L778)</f>
        <v>12</v>
      </c>
      <c r="H778">
        <f>DAY(L778)</f>
        <v>10</v>
      </c>
      <c r="I778">
        <f>YEAR(L778)</f>
        <v>2007</v>
      </c>
      <c r="J778" t="str">
        <f>VLOOKUP(L778,Convert!D:G,4,0)</f>
        <v>2007Q4</v>
      </c>
      <c r="K778">
        <f>VLOOKUP(J778,GDP_Change!$E$9:$F$311,2,0)</f>
        <v>4.2</v>
      </c>
      <c r="L778" s="1">
        <v>39426</v>
      </c>
      <c r="M778" s="9">
        <v>147.169998168945</v>
      </c>
      <c r="N778" s="11">
        <f>VLOOKUP(J778,GDP!$E$9:$H$312,4,0)</f>
        <v>1.0367959571823793E-2</v>
      </c>
      <c r="O778">
        <f>VLOOKUP(J778,GDP!$E$9:$F$312,2,0)</f>
        <v>14715.1</v>
      </c>
      <c r="P778" s="12">
        <f>IFERROR(VLOOKUP(L778,'yield-curve-rates-1990-2021'!A:B,2,0),P777)</f>
        <v>3.05</v>
      </c>
      <c r="Q778" s="12">
        <f>IFERROR(IF(VLOOKUP(L778,'DX-Y.NYB'!A:E,5,0)="null",Q777,VLOOKUP(L778,'DX-Y.NYB'!A:E,5,0)),Q777)</f>
        <v>76.059997999999993</v>
      </c>
      <c r="R778" s="12">
        <f>IFERROR(VLOOKUP(L778,UNRATE!A:B,2,0),R777)</f>
        <v>4.7</v>
      </c>
      <c r="S778" s="12">
        <f>IFERROR(VLOOKUP(L778,' All Em Total Nonfarm'!A:B,2,0),S777)</f>
        <v>138174</v>
      </c>
      <c r="T778" s="12">
        <f>IFERROR(VLOOKUP(L778,fredgraph!A:B,2,0),T777)</f>
        <v>3.6107</v>
      </c>
      <c r="U778" s="12">
        <f>IFERROR(VLOOKUP(L778,FEDFUNDS!A:B,2,0),U777)</f>
        <v>4.76</v>
      </c>
      <c r="V778" s="12"/>
      <c r="W778" s="12"/>
      <c r="X778" s="12"/>
    </row>
    <row r="779" spans="1:24" x14ac:dyDescent="0.25">
      <c r="A779" s="1" t="str">
        <f>TEXT(L779,"MM/DD/YYYY")</f>
        <v>12/17/2007</v>
      </c>
      <c r="B779" s="9">
        <v>146.61000061035099</v>
      </c>
      <c r="C779" s="9">
        <v>148.419998168945</v>
      </c>
      <c r="D779" s="9">
        <v>143.96000671386699</v>
      </c>
      <c r="E779" s="9">
        <v>109.76123809814401</v>
      </c>
      <c r="F779" s="10">
        <v>982654100</v>
      </c>
      <c r="G779">
        <f>MONTH(L779)</f>
        <v>12</v>
      </c>
      <c r="H779">
        <f>DAY(L779)</f>
        <v>17</v>
      </c>
      <c r="I779">
        <f>YEAR(L779)</f>
        <v>2007</v>
      </c>
      <c r="J779" t="str">
        <f>VLOOKUP(L779,Convert!D:G,4,0)</f>
        <v>2007Q4</v>
      </c>
      <c r="K779">
        <f>VLOOKUP(J779,GDP_Change!$E$9:$F$311,2,0)</f>
        <v>4.2</v>
      </c>
      <c r="L779" s="1">
        <v>39433</v>
      </c>
      <c r="M779" s="9">
        <v>148.13000488281199</v>
      </c>
      <c r="N779" s="11">
        <f>VLOOKUP(J779,GDP!$E$9:$H$312,4,0)</f>
        <v>1.0367959571823793E-2</v>
      </c>
      <c r="O779">
        <f>VLOOKUP(J779,GDP!$E$9:$F$312,2,0)</f>
        <v>14715.1</v>
      </c>
      <c r="P779" s="12">
        <f>IFERROR(VLOOKUP(L779,'yield-curve-rates-1990-2021'!A:B,2,0),P778)</f>
        <v>2.78</v>
      </c>
      <c r="Q779" s="12">
        <f>IFERROR(IF(VLOOKUP(L779,'DX-Y.NYB'!A:E,5,0)="null",Q778,VLOOKUP(L779,'DX-Y.NYB'!A:E,5,0)),Q778)</f>
        <v>77.400002000000001</v>
      </c>
      <c r="R779" s="12">
        <f>IFERROR(VLOOKUP(L779,UNRATE!A:B,2,0),R778)</f>
        <v>4.7</v>
      </c>
      <c r="S779" s="12">
        <f>IFERROR(VLOOKUP(L779,' All Em Total Nonfarm'!A:B,2,0),S778)</f>
        <v>138174</v>
      </c>
      <c r="T779" s="12">
        <f>IFERROR(VLOOKUP(L779,fredgraph!A:B,2,0),T778)</f>
        <v>3.6107</v>
      </c>
      <c r="U779" s="12">
        <f>IFERROR(VLOOKUP(L779,FEDFUNDS!A:B,2,0),U778)</f>
        <v>4.76</v>
      </c>
      <c r="V779" s="12"/>
      <c r="W779" s="12"/>
      <c r="X779" s="12"/>
    </row>
    <row r="780" spans="1:24" x14ac:dyDescent="0.25">
      <c r="A780" s="1" t="str">
        <f>TEXT(L780,"MM/DD/YYYY")</f>
        <v>12/24/2007</v>
      </c>
      <c r="B780" s="9">
        <v>148.82000732421801</v>
      </c>
      <c r="C780" s="9">
        <v>149.67999267578099</v>
      </c>
      <c r="D780" s="9">
        <v>146.89999389648401</v>
      </c>
      <c r="E780" s="9">
        <v>109.72550201416</v>
      </c>
      <c r="F780" s="10">
        <v>352074300</v>
      </c>
      <c r="G780">
        <f>MONTH(L780)</f>
        <v>12</v>
      </c>
      <c r="H780">
        <f>DAY(L780)</f>
        <v>24</v>
      </c>
      <c r="I780">
        <f>YEAR(L780)</f>
        <v>2007</v>
      </c>
      <c r="J780" t="str">
        <f>VLOOKUP(L780,Convert!D:G,4,0)</f>
        <v>2007Q4</v>
      </c>
      <c r="K780">
        <f>VLOOKUP(J780,GDP_Change!$E$9:$F$311,2,0)</f>
        <v>4.2</v>
      </c>
      <c r="L780" s="1">
        <v>39440</v>
      </c>
      <c r="M780" s="9">
        <v>147.30000305175699</v>
      </c>
      <c r="N780" s="11">
        <f>VLOOKUP(J780,GDP!$E$9:$H$312,4,0)</f>
        <v>1.0367959571823793E-2</v>
      </c>
      <c r="O780">
        <f>VLOOKUP(J780,GDP!$E$9:$F$312,2,0)</f>
        <v>14715.1</v>
      </c>
      <c r="P780" s="12">
        <f>IFERROR(VLOOKUP(L780,'yield-curve-rates-1990-2021'!A:B,2,0),P779)</f>
        <v>2.75</v>
      </c>
      <c r="Q780" s="12">
        <f>IFERROR(IF(VLOOKUP(L780,'DX-Y.NYB'!A:E,5,0)="null",Q779,VLOOKUP(L780,'DX-Y.NYB'!A:E,5,0)),Q779)</f>
        <v>77.569999999999993</v>
      </c>
      <c r="R780" s="12">
        <f>IFERROR(VLOOKUP(L780,UNRATE!A:B,2,0),R779)</f>
        <v>4.7</v>
      </c>
      <c r="S780" s="12">
        <f>IFERROR(VLOOKUP(L780,' All Em Total Nonfarm'!A:B,2,0),S779)</f>
        <v>138174</v>
      </c>
      <c r="T780" s="12">
        <f>IFERROR(VLOOKUP(L780,fredgraph!A:B,2,0),T779)</f>
        <v>3.6107</v>
      </c>
      <c r="U780" s="12">
        <f>IFERROR(VLOOKUP(L780,FEDFUNDS!A:B,2,0),U779)</f>
        <v>4.76</v>
      </c>
      <c r="V780" s="12"/>
      <c r="W780" s="12"/>
      <c r="X780" s="12"/>
    </row>
    <row r="781" spans="1:24" x14ac:dyDescent="0.25">
      <c r="A781" s="1" t="str">
        <f>TEXT(L781,"MM/DD/YYYY")</f>
        <v>12/31/2007</v>
      </c>
      <c r="B781" s="9">
        <v>147.100006103515</v>
      </c>
      <c r="C781" s="9">
        <v>147.61000061035099</v>
      </c>
      <c r="D781" s="9">
        <v>140.91000366210901</v>
      </c>
      <c r="E781" s="9">
        <v>105.26350402832</v>
      </c>
      <c r="F781" s="10">
        <v>670526600</v>
      </c>
      <c r="G781">
        <f>MONTH(L781)</f>
        <v>12</v>
      </c>
      <c r="H781">
        <f>DAY(L781)</f>
        <v>31</v>
      </c>
      <c r="I781">
        <f>YEAR(L781)</f>
        <v>2007</v>
      </c>
      <c r="J781" t="str">
        <f>VLOOKUP(L781,Convert!D:G,4,0)</f>
        <v>2007Q4</v>
      </c>
      <c r="K781">
        <f>VLOOKUP(J781,GDP_Change!$E$9:$F$311,2,0)</f>
        <v>4.2</v>
      </c>
      <c r="L781" s="1">
        <v>39447</v>
      </c>
      <c r="M781" s="9">
        <v>141.30999755859301</v>
      </c>
      <c r="N781" s="11">
        <f>VLOOKUP(J781,GDP!$E$9:$H$312,4,0)</f>
        <v>1.0367959571823793E-2</v>
      </c>
      <c r="O781">
        <f>VLOOKUP(J781,GDP!$E$9:$F$312,2,0)</f>
        <v>14715.1</v>
      </c>
      <c r="P781" s="12">
        <f>IFERROR(VLOOKUP(L781,'yield-curve-rates-1990-2021'!A:B,2,0),P780)</f>
        <v>2.76</v>
      </c>
      <c r="Q781" s="12">
        <f>IFERROR(IF(VLOOKUP(L781,'DX-Y.NYB'!A:E,5,0)="null",Q780,VLOOKUP(L781,'DX-Y.NYB'!A:E,5,0)),Q780)</f>
        <v>76.699996999999996</v>
      </c>
      <c r="R781" s="12">
        <f>IFERROR(VLOOKUP(L781,UNRATE!A:B,2,0),R780)</f>
        <v>4.7</v>
      </c>
      <c r="S781" s="12">
        <f>IFERROR(VLOOKUP(L781,' All Em Total Nonfarm'!A:B,2,0),S780)</f>
        <v>138174</v>
      </c>
      <c r="T781" s="12">
        <f>IFERROR(VLOOKUP(L781,fredgraph!A:B,2,0),T780)</f>
        <v>3.6107</v>
      </c>
      <c r="U781" s="12">
        <f>IFERROR(VLOOKUP(L781,FEDFUNDS!A:B,2,0),U780)</f>
        <v>4.76</v>
      </c>
      <c r="V781" s="12"/>
      <c r="W781" s="12"/>
      <c r="X781" s="12"/>
    </row>
    <row r="782" spans="1:24" x14ac:dyDescent="0.25">
      <c r="A782" s="1" t="str">
        <f>TEXT(L782,"MM/DD/YYYY")</f>
        <v>01/07/2008</v>
      </c>
      <c r="B782" s="9">
        <v>141.80999755859301</v>
      </c>
      <c r="C782" s="9">
        <v>142.89999389648401</v>
      </c>
      <c r="D782" s="9">
        <v>137.69999694824199</v>
      </c>
      <c r="E782" s="9">
        <v>104.39938354492099</v>
      </c>
      <c r="F782" s="10">
        <v>1465959400</v>
      </c>
      <c r="G782">
        <f>MONTH(L782)</f>
        <v>1</v>
      </c>
      <c r="H782">
        <f>DAY(L782)</f>
        <v>7</v>
      </c>
      <c r="I782">
        <f>YEAR(L782)</f>
        <v>2008</v>
      </c>
      <c r="J782" t="str">
        <f>VLOOKUP(L782,Convert!D:G,4,0)</f>
        <v>2008Q1</v>
      </c>
      <c r="K782">
        <f>VLOOKUP(J782,GDP_Change!$E$9:$F$311,2,0)</f>
        <v>-0.2</v>
      </c>
      <c r="L782" s="1">
        <v>39454</v>
      </c>
      <c r="M782" s="9">
        <v>140.14999389648401</v>
      </c>
      <c r="N782" s="11">
        <f>VLOOKUP(J782,GDP!$E$9:$H$312,4,0)</f>
        <v>-5.8443367697125215E-4</v>
      </c>
      <c r="O782">
        <f>VLOOKUP(J782,GDP!$E$9:$F$312,2,0)</f>
        <v>14706.5</v>
      </c>
      <c r="P782" s="12">
        <f>IFERROR(VLOOKUP(L782,'yield-curve-rates-1990-2021'!A:B,2,0),P781)</f>
        <v>3.27</v>
      </c>
      <c r="Q782" s="12">
        <f>IFERROR(IF(VLOOKUP(L782,'DX-Y.NYB'!A:E,5,0)="null",Q781,VLOOKUP(L782,'DX-Y.NYB'!A:E,5,0)),Q781)</f>
        <v>76.169998000000007</v>
      </c>
      <c r="R782" s="12">
        <f>IFERROR(VLOOKUP(L782,UNRATE!A:B,2,0),R781)</f>
        <v>4.7</v>
      </c>
      <c r="S782" s="12">
        <f>IFERROR(VLOOKUP(L782,' All Em Total Nonfarm'!A:B,2,0),S781)</f>
        <v>138174</v>
      </c>
      <c r="T782" s="12">
        <f>IFERROR(VLOOKUP(L782,fredgraph!A:B,2,0),T781)</f>
        <v>3.6107</v>
      </c>
      <c r="U782" s="12">
        <f>IFERROR(VLOOKUP(L782,FEDFUNDS!A:B,2,0),U781)</f>
        <v>4.76</v>
      </c>
      <c r="V782" s="12"/>
      <c r="W782" s="12"/>
      <c r="X782" s="12"/>
    </row>
    <row r="783" spans="1:24" x14ac:dyDescent="0.25">
      <c r="A783" s="1" t="str">
        <f>TEXT(L783,"MM/DD/YYYY")</f>
        <v>01/14/2008</v>
      </c>
      <c r="B783" s="9">
        <v>141.16000366210901</v>
      </c>
      <c r="C783" s="9">
        <v>141.86000061035099</v>
      </c>
      <c r="D783" s="9">
        <v>131.100006103515</v>
      </c>
      <c r="E783" s="9">
        <v>98.373023986816406</v>
      </c>
      <c r="F783" s="10">
        <v>1535562300</v>
      </c>
      <c r="G783">
        <f>MONTH(L783)</f>
        <v>1</v>
      </c>
      <c r="H783">
        <f>DAY(L783)</f>
        <v>14</v>
      </c>
      <c r="I783">
        <f>YEAR(L783)</f>
        <v>2008</v>
      </c>
      <c r="J783" t="str">
        <f>VLOOKUP(L783,Convert!D:G,4,0)</f>
        <v>2008Q1</v>
      </c>
      <c r="K783">
        <f>VLOOKUP(J783,GDP_Change!$E$9:$F$311,2,0)</f>
        <v>-0.2</v>
      </c>
      <c r="L783" s="1">
        <v>39461</v>
      </c>
      <c r="M783" s="9">
        <v>132.05999755859301</v>
      </c>
      <c r="N783" s="11">
        <f>VLOOKUP(J783,GDP!$E$9:$H$312,4,0)</f>
        <v>-5.8443367697125215E-4</v>
      </c>
      <c r="O783">
        <f>VLOOKUP(J783,GDP!$E$9:$F$312,2,0)</f>
        <v>14706.5</v>
      </c>
      <c r="P783" s="12">
        <f>IFERROR(VLOOKUP(L783,'yield-curve-rates-1990-2021'!A:B,2,0),P782)</f>
        <v>3.2</v>
      </c>
      <c r="Q783" s="12">
        <f>IFERROR(IF(VLOOKUP(L783,'DX-Y.NYB'!A:E,5,0)="null",Q782,VLOOKUP(L783,'DX-Y.NYB'!A:E,5,0)),Q782)</f>
        <v>75.610000999999997</v>
      </c>
      <c r="R783" s="12">
        <f>IFERROR(VLOOKUP(L783,UNRATE!A:B,2,0),R782)</f>
        <v>4.7</v>
      </c>
      <c r="S783" s="12">
        <f>IFERROR(VLOOKUP(L783,' All Em Total Nonfarm'!A:B,2,0),S782)</f>
        <v>138174</v>
      </c>
      <c r="T783" s="12">
        <f>IFERROR(VLOOKUP(L783,fredgraph!A:B,2,0),T782)</f>
        <v>3.6107</v>
      </c>
      <c r="U783" s="12">
        <f>IFERROR(VLOOKUP(L783,FEDFUNDS!A:B,2,0),U782)</f>
        <v>4.76</v>
      </c>
      <c r="V783" s="12"/>
      <c r="W783" s="12"/>
      <c r="X783" s="12"/>
    </row>
    <row r="784" spans="1:24" x14ac:dyDescent="0.25">
      <c r="A784" s="1" t="str">
        <f>TEXT(L784,"MM/DD/YYYY")</f>
        <v>01/21/2008</v>
      </c>
      <c r="B784" s="9">
        <v>127.209999084472</v>
      </c>
      <c r="C784" s="9">
        <v>136.759994506835</v>
      </c>
      <c r="D784" s="9">
        <v>126</v>
      </c>
      <c r="E784" s="9">
        <v>99.103065490722599</v>
      </c>
      <c r="F784" s="10">
        <v>1477389900</v>
      </c>
      <c r="G784">
        <f>MONTH(L784)</f>
        <v>1</v>
      </c>
      <c r="H784">
        <f>DAY(L784)</f>
        <v>21</v>
      </c>
      <c r="I784">
        <f>YEAR(L784)</f>
        <v>2008</v>
      </c>
      <c r="J784" t="str">
        <f>VLOOKUP(L784,Convert!D:G,4,0)</f>
        <v>2008Q1</v>
      </c>
      <c r="K784">
        <f>VLOOKUP(J784,GDP_Change!$E$9:$F$311,2,0)</f>
        <v>-0.2</v>
      </c>
      <c r="L784" s="1">
        <v>39468</v>
      </c>
      <c r="M784" s="9">
        <v>133.03999328613199</v>
      </c>
      <c r="N784" s="11">
        <f>VLOOKUP(J784,GDP!$E$9:$H$312,4,0)</f>
        <v>-5.8443367697125215E-4</v>
      </c>
      <c r="O784">
        <f>VLOOKUP(J784,GDP!$E$9:$F$312,2,0)</f>
        <v>14706.5</v>
      </c>
      <c r="P784" s="12">
        <f>IFERROR(VLOOKUP(L784,'yield-curve-rates-1990-2021'!A:B,2,0),P783)</f>
        <v>3.2</v>
      </c>
      <c r="Q784" s="12">
        <f>IFERROR(IF(VLOOKUP(L784,'DX-Y.NYB'!A:E,5,0)="null",Q783,VLOOKUP(L784,'DX-Y.NYB'!A:E,5,0)),Q783)</f>
        <v>75.610000999999997</v>
      </c>
      <c r="R784" s="12">
        <f>IFERROR(VLOOKUP(L784,UNRATE!A:B,2,0),R783)</f>
        <v>4.7</v>
      </c>
      <c r="S784" s="12">
        <f>IFERROR(VLOOKUP(L784,' All Em Total Nonfarm'!A:B,2,0),S783)</f>
        <v>138174</v>
      </c>
      <c r="T784" s="12">
        <f>IFERROR(VLOOKUP(L784,fredgraph!A:B,2,0),T783)</f>
        <v>3.6107</v>
      </c>
      <c r="U784" s="12">
        <f>IFERROR(VLOOKUP(L784,FEDFUNDS!A:B,2,0),U783)</f>
        <v>4.76</v>
      </c>
      <c r="V784" s="12"/>
      <c r="W784" s="12"/>
      <c r="X784" s="12"/>
    </row>
    <row r="785" spans="1:24" x14ac:dyDescent="0.25">
      <c r="A785" s="1" t="str">
        <f>TEXT(L785,"MM/DD/YYYY")</f>
        <v>01/28/2008</v>
      </c>
      <c r="B785" s="9">
        <v>133.259994506835</v>
      </c>
      <c r="C785" s="9">
        <v>139.61000061035099</v>
      </c>
      <c r="D785" s="9">
        <v>132.05999755859301</v>
      </c>
      <c r="E785" s="9">
        <v>103.974769592285</v>
      </c>
      <c r="F785" s="10">
        <v>1272366500</v>
      </c>
      <c r="G785">
        <f>MONTH(L785)</f>
        <v>1</v>
      </c>
      <c r="H785">
        <f>DAY(L785)</f>
        <v>28</v>
      </c>
      <c r="I785">
        <f>YEAR(L785)</f>
        <v>2008</v>
      </c>
      <c r="J785" t="str">
        <f>VLOOKUP(L785,Convert!D:G,4,0)</f>
        <v>2008Q1</v>
      </c>
      <c r="K785">
        <f>VLOOKUP(J785,GDP_Change!$E$9:$F$311,2,0)</f>
        <v>-0.2</v>
      </c>
      <c r="L785" s="1">
        <v>39475</v>
      </c>
      <c r="M785" s="9">
        <v>139.58000183105401</v>
      </c>
      <c r="N785" s="11">
        <f>VLOOKUP(J785,GDP!$E$9:$H$312,4,0)</f>
        <v>-5.8443367697125215E-4</v>
      </c>
      <c r="O785">
        <f>VLOOKUP(J785,GDP!$E$9:$F$312,2,0)</f>
        <v>14706.5</v>
      </c>
      <c r="P785" s="12">
        <f>IFERROR(VLOOKUP(L785,'yield-curve-rates-1990-2021'!A:B,2,0),P784)</f>
        <v>2.12</v>
      </c>
      <c r="Q785" s="12">
        <f>IFERROR(IF(VLOOKUP(L785,'DX-Y.NYB'!A:E,5,0)="null",Q784,VLOOKUP(L785,'DX-Y.NYB'!A:E,5,0)),Q784)</f>
        <v>75.580001999999993</v>
      </c>
      <c r="R785" s="12">
        <f>IFERROR(VLOOKUP(L785,UNRATE!A:B,2,0),R784)</f>
        <v>4.7</v>
      </c>
      <c r="S785" s="12">
        <f>IFERROR(VLOOKUP(L785,' All Em Total Nonfarm'!A:B,2,0),S784)</f>
        <v>138174</v>
      </c>
      <c r="T785" s="12">
        <f>IFERROR(VLOOKUP(L785,fredgraph!A:B,2,0),T784)</f>
        <v>3.6107</v>
      </c>
      <c r="U785" s="12">
        <f>IFERROR(VLOOKUP(L785,FEDFUNDS!A:B,2,0),U784)</f>
        <v>4.76</v>
      </c>
      <c r="V785" s="12"/>
      <c r="W785" s="12"/>
      <c r="X785" s="12"/>
    </row>
    <row r="786" spans="1:24" x14ac:dyDescent="0.25">
      <c r="A786" s="1" t="str">
        <f>TEXT(L786,"MM/DD/YYYY")</f>
        <v>02/04/2008</v>
      </c>
      <c r="B786" s="9">
        <v>139.21000671386699</v>
      </c>
      <c r="C786" s="9">
        <v>139.30000305175699</v>
      </c>
      <c r="D786" s="9">
        <v>131.72999572753901</v>
      </c>
      <c r="E786" s="9">
        <v>99.125427246093693</v>
      </c>
      <c r="F786" s="10">
        <v>1181381300</v>
      </c>
      <c r="G786">
        <f>MONTH(L786)</f>
        <v>2</v>
      </c>
      <c r="H786">
        <f>DAY(L786)</f>
        <v>4</v>
      </c>
      <c r="I786">
        <f>YEAR(L786)</f>
        <v>2008</v>
      </c>
      <c r="J786" t="str">
        <f>VLOOKUP(L786,Convert!D:G,4,0)</f>
        <v>2008Q1</v>
      </c>
      <c r="K786">
        <f>VLOOKUP(J786,GDP_Change!$E$9:$F$311,2,0)</f>
        <v>-0.2</v>
      </c>
      <c r="L786" s="1">
        <v>39482</v>
      </c>
      <c r="M786" s="9">
        <v>133.07000732421801</v>
      </c>
      <c r="N786" s="11">
        <f>VLOOKUP(J786,GDP!$E$9:$H$312,4,0)</f>
        <v>-5.8443367697125215E-4</v>
      </c>
      <c r="O786">
        <f>VLOOKUP(J786,GDP!$E$9:$F$312,2,0)</f>
        <v>14706.5</v>
      </c>
      <c r="P786" s="12">
        <f>IFERROR(VLOOKUP(L786,'yield-curve-rates-1990-2021'!A:B,2,0),P785)</f>
        <v>2.15</v>
      </c>
      <c r="Q786" s="12">
        <f>IFERROR(IF(VLOOKUP(L786,'DX-Y.NYB'!A:E,5,0)="null",Q785,VLOOKUP(L786,'DX-Y.NYB'!A:E,5,0)),Q785)</f>
        <v>75.370002999999997</v>
      </c>
      <c r="R786" s="12">
        <f>IFERROR(VLOOKUP(L786,UNRATE!A:B,2,0),R785)</f>
        <v>4.7</v>
      </c>
      <c r="S786" s="12">
        <f>IFERROR(VLOOKUP(L786,' All Em Total Nonfarm'!A:B,2,0),S785)</f>
        <v>138174</v>
      </c>
      <c r="T786" s="12">
        <f>IFERROR(VLOOKUP(L786,fredgraph!A:B,2,0),T785)</f>
        <v>3.6107</v>
      </c>
      <c r="U786" s="12">
        <f>IFERROR(VLOOKUP(L786,FEDFUNDS!A:B,2,0),U785)</f>
        <v>4.76</v>
      </c>
      <c r="V786" s="12"/>
      <c r="W786" s="12"/>
      <c r="X786" s="12"/>
    </row>
    <row r="787" spans="1:24" x14ac:dyDescent="0.25">
      <c r="A787" s="1" t="str">
        <f>TEXT(L787,"MM/DD/YYYY")</f>
        <v>02/11/2008</v>
      </c>
      <c r="B787" s="9">
        <v>133.100006103515</v>
      </c>
      <c r="C787" s="9">
        <v>137.05999755859301</v>
      </c>
      <c r="D787" s="9">
        <v>132.03999328613199</v>
      </c>
      <c r="E787" s="9">
        <v>100.667358398437</v>
      </c>
      <c r="F787" s="10">
        <v>996516000</v>
      </c>
      <c r="G787">
        <f>MONTH(L787)</f>
        <v>2</v>
      </c>
      <c r="H787">
        <f>DAY(L787)</f>
        <v>11</v>
      </c>
      <c r="I787">
        <f>YEAR(L787)</f>
        <v>2008</v>
      </c>
      <c r="J787" t="str">
        <f>VLOOKUP(L787,Convert!D:G,4,0)</f>
        <v>2008Q1</v>
      </c>
      <c r="K787">
        <f>VLOOKUP(J787,GDP_Change!$E$9:$F$311,2,0)</f>
        <v>-0.2</v>
      </c>
      <c r="L787" s="1">
        <v>39489</v>
      </c>
      <c r="M787" s="9">
        <v>135.13999938964801</v>
      </c>
      <c r="N787" s="11">
        <f>VLOOKUP(J787,GDP!$E$9:$H$312,4,0)</f>
        <v>-5.8443367697125215E-4</v>
      </c>
      <c r="O787">
        <f>VLOOKUP(J787,GDP!$E$9:$F$312,2,0)</f>
        <v>14706.5</v>
      </c>
      <c r="P787" s="12">
        <f>IFERROR(VLOOKUP(L787,'yield-curve-rates-1990-2021'!A:B,2,0),P786)</f>
        <v>2.35</v>
      </c>
      <c r="Q787" s="12">
        <f>IFERROR(IF(VLOOKUP(L787,'DX-Y.NYB'!A:E,5,0)="null",Q786,VLOOKUP(L787,'DX-Y.NYB'!A:E,5,0)),Q786)</f>
        <v>76.580001999999993</v>
      </c>
      <c r="R787" s="12">
        <f>IFERROR(VLOOKUP(L787,UNRATE!A:B,2,0),R786)</f>
        <v>4.7</v>
      </c>
      <c r="S787" s="12">
        <f>IFERROR(VLOOKUP(L787,' All Em Total Nonfarm'!A:B,2,0),S786)</f>
        <v>138174</v>
      </c>
      <c r="T787" s="12">
        <f>IFERROR(VLOOKUP(L787,fredgraph!A:B,2,0),T786)</f>
        <v>3.6107</v>
      </c>
      <c r="U787" s="12">
        <f>IFERROR(VLOOKUP(L787,FEDFUNDS!A:B,2,0),U786)</f>
        <v>4.76</v>
      </c>
      <c r="V787" s="12"/>
      <c r="W787" s="12"/>
      <c r="X787" s="12"/>
    </row>
    <row r="788" spans="1:24" x14ac:dyDescent="0.25">
      <c r="A788" s="1" t="str">
        <f>TEXT(L788,"MM/DD/YYYY")</f>
        <v>02/18/2008</v>
      </c>
      <c r="B788" s="9">
        <v>136.72000122070301</v>
      </c>
      <c r="C788" s="9">
        <v>137.009994506835</v>
      </c>
      <c r="D788" s="9">
        <v>132.86000061035099</v>
      </c>
      <c r="E788" s="9">
        <v>101.02491760253901</v>
      </c>
      <c r="F788" s="10">
        <v>771817900</v>
      </c>
      <c r="G788">
        <f>MONTH(L788)</f>
        <v>2</v>
      </c>
      <c r="H788">
        <f>DAY(L788)</f>
        <v>18</v>
      </c>
      <c r="I788">
        <f>YEAR(L788)</f>
        <v>2008</v>
      </c>
      <c r="J788" t="str">
        <f>VLOOKUP(L788,Convert!D:G,4,0)</f>
        <v>2008Q1</v>
      </c>
      <c r="K788">
        <f>VLOOKUP(J788,GDP_Change!$E$9:$F$311,2,0)</f>
        <v>-0.2</v>
      </c>
      <c r="L788" s="1">
        <v>39496</v>
      </c>
      <c r="M788" s="9">
        <v>135.61999511718699</v>
      </c>
      <c r="N788" s="11">
        <f>VLOOKUP(J788,GDP!$E$9:$H$312,4,0)</f>
        <v>-5.8443367697125215E-4</v>
      </c>
      <c r="O788">
        <f>VLOOKUP(J788,GDP!$E$9:$F$312,2,0)</f>
        <v>14706.5</v>
      </c>
      <c r="P788" s="12">
        <f>IFERROR(VLOOKUP(L788,'yield-curve-rates-1990-2021'!A:B,2,0),P787)</f>
        <v>2.35</v>
      </c>
      <c r="Q788" s="12">
        <f>IFERROR(IF(VLOOKUP(L788,'DX-Y.NYB'!A:E,5,0)="null",Q787,VLOOKUP(L788,'DX-Y.NYB'!A:E,5,0)),Q787)</f>
        <v>76.580001999999993</v>
      </c>
      <c r="R788" s="12">
        <f>IFERROR(VLOOKUP(L788,UNRATE!A:B,2,0),R787)</f>
        <v>4.7</v>
      </c>
      <c r="S788" s="12">
        <f>IFERROR(VLOOKUP(L788,' All Em Total Nonfarm'!A:B,2,0),S787)</f>
        <v>138174</v>
      </c>
      <c r="T788" s="12">
        <f>IFERROR(VLOOKUP(L788,fredgraph!A:B,2,0),T787)</f>
        <v>3.6107</v>
      </c>
      <c r="U788" s="12">
        <f>IFERROR(VLOOKUP(L788,FEDFUNDS!A:B,2,0),U787)</f>
        <v>4.76</v>
      </c>
      <c r="V788" s="12"/>
      <c r="W788" s="12"/>
      <c r="X788" s="12"/>
    </row>
    <row r="789" spans="1:24" x14ac:dyDescent="0.25">
      <c r="A789" s="1" t="str">
        <f>TEXT(L789,"MM/DD/YYYY")</f>
        <v>02/25/2008</v>
      </c>
      <c r="B789" s="9">
        <v>135.53999328613199</v>
      </c>
      <c r="C789" s="9">
        <v>139.13999938964801</v>
      </c>
      <c r="D789" s="9">
        <v>132.77999877929599</v>
      </c>
      <c r="E789" s="9">
        <v>99.684089660644503</v>
      </c>
      <c r="F789" s="10">
        <v>994469800</v>
      </c>
      <c r="G789">
        <f>MONTH(L789)</f>
        <v>2</v>
      </c>
      <c r="H789">
        <f>DAY(L789)</f>
        <v>25</v>
      </c>
      <c r="I789">
        <f>YEAR(L789)</f>
        <v>2008</v>
      </c>
      <c r="J789" t="str">
        <f>VLOOKUP(L789,Convert!D:G,4,0)</f>
        <v>2008Q1</v>
      </c>
      <c r="K789">
        <f>VLOOKUP(J789,GDP_Change!$E$9:$F$311,2,0)</f>
        <v>-0.2</v>
      </c>
      <c r="L789" s="1">
        <v>39503</v>
      </c>
      <c r="M789" s="9">
        <v>133.82000732421801</v>
      </c>
      <c r="N789" s="11">
        <f>VLOOKUP(J789,GDP!$E$9:$H$312,4,0)</f>
        <v>-5.8443367697125215E-4</v>
      </c>
      <c r="O789">
        <f>VLOOKUP(J789,GDP!$E$9:$F$312,2,0)</f>
        <v>14706.5</v>
      </c>
      <c r="P789" s="12">
        <f>IFERROR(VLOOKUP(L789,'yield-curve-rates-1990-2021'!A:B,2,0),P788)</f>
        <v>2.34</v>
      </c>
      <c r="Q789" s="12">
        <f>IFERROR(IF(VLOOKUP(L789,'DX-Y.NYB'!A:E,5,0)="null",Q788,VLOOKUP(L789,'DX-Y.NYB'!A:E,5,0)),Q788)</f>
        <v>75.529999000000004</v>
      </c>
      <c r="R789" s="12">
        <f>IFERROR(VLOOKUP(L789,UNRATE!A:B,2,0),R788)</f>
        <v>4.7</v>
      </c>
      <c r="S789" s="12">
        <f>IFERROR(VLOOKUP(L789,' All Em Total Nonfarm'!A:B,2,0),S788)</f>
        <v>138174</v>
      </c>
      <c r="T789" s="12">
        <f>IFERROR(VLOOKUP(L789,fredgraph!A:B,2,0),T788)</f>
        <v>3.6107</v>
      </c>
      <c r="U789" s="12">
        <f>IFERROR(VLOOKUP(L789,FEDFUNDS!A:B,2,0),U788)</f>
        <v>4.76</v>
      </c>
      <c r="V789" s="12"/>
      <c r="W789" s="12"/>
      <c r="X789" s="12"/>
    </row>
    <row r="790" spans="1:24" x14ac:dyDescent="0.25">
      <c r="A790" s="1" t="str">
        <f>TEXT(L790,"MM/DD/YYYY")</f>
        <v>03/03/2008</v>
      </c>
      <c r="B790" s="9">
        <v>133.13999938964801</v>
      </c>
      <c r="C790" s="9">
        <v>134.77000427246</v>
      </c>
      <c r="D790" s="9">
        <v>128.58000183105401</v>
      </c>
      <c r="E790" s="9">
        <v>96.622505187988196</v>
      </c>
      <c r="F790" s="10">
        <v>1317024300</v>
      </c>
      <c r="G790">
        <f>MONTH(L790)</f>
        <v>3</v>
      </c>
      <c r="H790">
        <f>DAY(L790)</f>
        <v>3</v>
      </c>
      <c r="I790">
        <f>YEAR(L790)</f>
        <v>2008</v>
      </c>
      <c r="J790" t="str">
        <f>VLOOKUP(L790,Convert!D:G,4,0)</f>
        <v>2008Q1</v>
      </c>
      <c r="K790">
        <f>VLOOKUP(J790,GDP_Change!$E$9:$F$311,2,0)</f>
        <v>-0.2</v>
      </c>
      <c r="L790" s="1">
        <v>39510</v>
      </c>
      <c r="M790" s="9">
        <v>129.71000671386699</v>
      </c>
      <c r="N790" s="11">
        <f>VLOOKUP(J790,GDP!$E$9:$H$312,4,0)</f>
        <v>-5.8443367697125215E-4</v>
      </c>
      <c r="O790">
        <f>VLOOKUP(J790,GDP!$E$9:$F$312,2,0)</f>
        <v>14706.5</v>
      </c>
      <c r="P790" s="12">
        <f>IFERROR(VLOOKUP(L790,'yield-curve-rates-1990-2021'!A:B,2,0),P789)</f>
        <v>1.99</v>
      </c>
      <c r="Q790" s="12">
        <f>IFERROR(IF(VLOOKUP(L790,'DX-Y.NYB'!A:E,5,0)="null",Q789,VLOOKUP(L790,'DX-Y.NYB'!A:E,5,0)),Q789)</f>
        <v>73.699996999999996</v>
      </c>
      <c r="R790" s="12">
        <f>IFERROR(VLOOKUP(L790,UNRATE!A:B,2,0),R789)</f>
        <v>4.7</v>
      </c>
      <c r="S790" s="12">
        <f>IFERROR(VLOOKUP(L790,' All Em Total Nonfarm'!A:B,2,0),S789)</f>
        <v>138174</v>
      </c>
      <c r="T790" s="12">
        <f>IFERROR(VLOOKUP(L790,fredgraph!A:B,2,0),T789)</f>
        <v>3.6107</v>
      </c>
      <c r="U790" s="12">
        <f>IFERROR(VLOOKUP(L790,FEDFUNDS!A:B,2,0),U789)</f>
        <v>4.76</v>
      </c>
      <c r="V790" s="12"/>
      <c r="W790" s="12"/>
      <c r="X790" s="12"/>
    </row>
    <row r="791" spans="1:24" x14ac:dyDescent="0.25">
      <c r="A791" s="1" t="str">
        <f>TEXT(L791,"MM/DD/YYYY")</f>
        <v>03/10/2008</v>
      </c>
      <c r="B791" s="9">
        <v>129.83999633789</v>
      </c>
      <c r="C791" s="9">
        <v>133.77000427246</v>
      </c>
      <c r="D791" s="9">
        <v>127.58999633789</v>
      </c>
      <c r="E791" s="9">
        <v>96.548004150390597</v>
      </c>
      <c r="F791" s="10">
        <v>1642477300</v>
      </c>
      <c r="G791">
        <f>MONTH(L791)</f>
        <v>3</v>
      </c>
      <c r="H791">
        <f>DAY(L791)</f>
        <v>10</v>
      </c>
      <c r="I791">
        <f>YEAR(L791)</f>
        <v>2008</v>
      </c>
      <c r="J791" t="str">
        <f>VLOOKUP(L791,Convert!D:G,4,0)</f>
        <v>2008Q1</v>
      </c>
      <c r="K791">
        <f>VLOOKUP(J791,GDP_Change!$E$9:$F$311,2,0)</f>
        <v>-0.2</v>
      </c>
      <c r="L791" s="1">
        <v>39517</v>
      </c>
      <c r="M791" s="9">
        <v>129.61000061035099</v>
      </c>
      <c r="N791" s="11">
        <f>VLOOKUP(J791,GDP!$E$9:$H$312,4,0)</f>
        <v>-5.8443367697125215E-4</v>
      </c>
      <c r="O791">
        <f>VLOOKUP(J791,GDP!$E$9:$F$312,2,0)</f>
        <v>14706.5</v>
      </c>
      <c r="P791" s="12">
        <f>IFERROR(VLOOKUP(L791,'yield-curve-rates-1990-2021'!A:B,2,0),P790)</f>
        <v>1.63</v>
      </c>
      <c r="Q791" s="12">
        <f>IFERROR(IF(VLOOKUP(L791,'DX-Y.NYB'!A:E,5,0)="null",Q790,VLOOKUP(L791,'DX-Y.NYB'!A:E,5,0)),Q790)</f>
        <v>72.989998</v>
      </c>
      <c r="R791" s="12">
        <f>IFERROR(VLOOKUP(L791,UNRATE!A:B,2,0),R790)</f>
        <v>4.7</v>
      </c>
      <c r="S791" s="12">
        <f>IFERROR(VLOOKUP(L791,' All Em Total Nonfarm'!A:B,2,0),S790)</f>
        <v>138174</v>
      </c>
      <c r="T791" s="12">
        <f>IFERROR(VLOOKUP(L791,fredgraph!A:B,2,0),T790)</f>
        <v>3.6107</v>
      </c>
      <c r="U791" s="12">
        <f>IFERROR(VLOOKUP(L791,FEDFUNDS!A:B,2,0),U790)</f>
        <v>4.76</v>
      </c>
      <c r="V791" s="12"/>
      <c r="W791" s="12"/>
      <c r="X791" s="12"/>
    </row>
    <row r="792" spans="1:24" x14ac:dyDescent="0.25">
      <c r="A792" s="1" t="str">
        <f>TEXT(L792,"MM/DD/YYYY")</f>
        <v>03/17/2008</v>
      </c>
      <c r="B792" s="9">
        <v>126.56999969482401</v>
      </c>
      <c r="C792" s="9">
        <v>134.64999389648401</v>
      </c>
      <c r="D792" s="9">
        <v>126.06999969482401</v>
      </c>
      <c r="E792" s="9">
        <v>98.387954711914006</v>
      </c>
      <c r="F792" s="10">
        <v>1331020000</v>
      </c>
      <c r="G792">
        <f>MONTH(L792)</f>
        <v>3</v>
      </c>
      <c r="H792">
        <f>DAY(L792)</f>
        <v>17</v>
      </c>
      <c r="I792">
        <f>YEAR(L792)</f>
        <v>2008</v>
      </c>
      <c r="J792" t="str">
        <f>VLOOKUP(L792,Convert!D:G,4,0)</f>
        <v>2008Q1</v>
      </c>
      <c r="K792">
        <f>VLOOKUP(J792,GDP_Change!$E$9:$F$311,2,0)</f>
        <v>-0.2</v>
      </c>
      <c r="L792" s="1">
        <v>39524</v>
      </c>
      <c r="M792" s="9">
        <v>132.08000183105401</v>
      </c>
      <c r="N792" s="11">
        <f>VLOOKUP(J792,GDP!$E$9:$H$312,4,0)</f>
        <v>-5.8443367697125215E-4</v>
      </c>
      <c r="O792">
        <f>VLOOKUP(J792,GDP!$E$9:$F$312,2,0)</f>
        <v>14706.5</v>
      </c>
      <c r="P792" s="12">
        <f>IFERROR(VLOOKUP(L792,'yield-curve-rates-1990-2021'!A:B,2,0),P791)</f>
        <v>1.1599999999999999</v>
      </c>
      <c r="Q792" s="12">
        <f>IFERROR(IF(VLOOKUP(L792,'DX-Y.NYB'!A:E,5,0)="null",Q791,VLOOKUP(L792,'DX-Y.NYB'!A:E,5,0)),Q791)</f>
        <v>71.459998999999996</v>
      </c>
      <c r="R792" s="12">
        <f>IFERROR(VLOOKUP(L792,UNRATE!A:B,2,0),R791)</f>
        <v>4.7</v>
      </c>
      <c r="S792" s="12">
        <f>IFERROR(VLOOKUP(L792,' All Em Total Nonfarm'!A:B,2,0),S791)</f>
        <v>138174</v>
      </c>
      <c r="T792" s="12">
        <f>IFERROR(VLOOKUP(L792,fredgraph!A:B,2,0),T791)</f>
        <v>3.6107</v>
      </c>
      <c r="U792" s="12">
        <f>IFERROR(VLOOKUP(L792,FEDFUNDS!A:B,2,0),U791)</f>
        <v>4.76</v>
      </c>
      <c r="V792" s="12"/>
      <c r="W792" s="12"/>
      <c r="X792" s="12"/>
    </row>
    <row r="793" spans="1:24" x14ac:dyDescent="0.25">
      <c r="A793" s="1" t="str">
        <f>TEXT(L793,"MM/DD/YYYY")</f>
        <v>03/24/2008</v>
      </c>
      <c r="B793" s="9">
        <v>133.30999755859301</v>
      </c>
      <c r="C793" s="9">
        <v>135.80999755859301</v>
      </c>
      <c r="D793" s="9">
        <v>131.05999755859301</v>
      </c>
      <c r="E793" s="9">
        <v>98.448333740234304</v>
      </c>
      <c r="F793" s="10">
        <v>1004908100</v>
      </c>
      <c r="G793">
        <f>MONTH(L793)</f>
        <v>3</v>
      </c>
      <c r="H793">
        <f>DAY(L793)</f>
        <v>24</v>
      </c>
      <c r="I793">
        <f>YEAR(L793)</f>
        <v>2008</v>
      </c>
      <c r="J793" t="str">
        <f>VLOOKUP(L793,Convert!D:G,4,0)</f>
        <v>2008Q1</v>
      </c>
      <c r="K793">
        <f>VLOOKUP(J793,GDP_Change!$E$9:$F$311,2,0)</f>
        <v>-0.2</v>
      </c>
      <c r="L793" s="1">
        <v>39531</v>
      </c>
      <c r="M793" s="9">
        <v>131.509994506835</v>
      </c>
      <c r="N793" s="11">
        <f>VLOOKUP(J793,GDP!$E$9:$H$312,4,0)</f>
        <v>-5.8443367697125215E-4</v>
      </c>
      <c r="O793">
        <f>VLOOKUP(J793,GDP!$E$9:$F$312,2,0)</f>
        <v>14706.5</v>
      </c>
      <c r="P793" s="12">
        <f>IFERROR(VLOOKUP(L793,'yield-curve-rates-1990-2021'!A:B,2,0),P792)</f>
        <v>0.67</v>
      </c>
      <c r="Q793" s="12">
        <f>IFERROR(IF(VLOOKUP(L793,'DX-Y.NYB'!A:E,5,0)="null",Q792,VLOOKUP(L793,'DX-Y.NYB'!A:E,5,0)),Q792)</f>
        <v>72.949996999999996</v>
      </c>
      <c r="R793" s="12">
        <f>IFERROR(VLOOKUP(L793,UNRATE!A:B,2,0),R792)</f>
        <v>4.7</v>
      </c>
      <c r="S793" s="12">
        <f>IFERROR(VLOOKUP(L793,' All Em Total Nonfarm'!A:B,2,0),S792)</f>
        <v>138174</v>
      </c>
      <c r="T793" s="12">
        <f>IFERROR(VLOOKUP(L793,fredgraph!A:B,2,0),T792)</f>
        <v>3.6107</v>
      </c>
      <c r="U793" s="12">
        <f>IFERROR(VLOOKUP(L793,FEDFUNDS!A:B,2,0),U792)</f>
        <v>4.76</v>
      </c>
      <c r="V793" s="12"/>
      <c r="W793" s="12"/>
      <c r="X793" s="12"/>
    </row>
    <row r="794" spans="1:24" x14ac:dyDescent="0.25">
      <c r="A794" s="1" t="str">
        <f>TEXT(L794,"MM/DD/YYYY")</f>
        <v>03/31/2008</v>
      </c>
      <c r="B794" s="9">
        <v>131.28999328613199</v>
      </c>
      <c r="C794" s="9">
        <v>137.96000671386699</v>
      </c>
      <c r="D794" s="9">
        <v>131.08999633789</v>
      </c>
      <c r="E794" s="9">
        <v>102.475769042968</v>
      </c>
      <c r="F794" s="10">
        <v>1012481800</v>
      </c>
      <c r="G794">
        <f>MONTH(L794)</f>
        <v>3</v>
      </c>
      <c r="H794">
        <f>DAY(L794)</f>
        <v>31</v>
      </c>
      <c r="I794">
        <f>YEAR(L794)</f>
        <v>2008</v>
      </c>
      <c r="J794" t="str">
        <f>VLOOKUP(L794,Convert!D:G,4,0)</f>
        <v>2008Q1</v>
      </c>
      <c r="K794">
        <f>VLOOKUP(J794,GDP_Change!$E$9:$F$311,2,0)</f>
        <v>-0.2</v>
      </c>
      <c r="L794" s="1">
        <v>39538</v>
      </c>
      <c r="M794" s="9">
        <v>136.88999938964801</v>
      </c>
      <c r="N794" s="11">
        <f>VLOOKUP(J794,GDP!$E$9:$H$312,4,0)</f>
        <v>-5.8443367697125215E-4</v>
      </c>
      <c r="O794">
        <f>VLOOKUP(J794,GDP!$E$9:$F$312,2,0)</f>
        <v>14706.5</v>
      </c>
      <c r="P794" s="12">
        <f>IFERROR(VLOOKUP(L794,'yield-curve-rates-1990-2021'!A:B,2,0),P793)</f>
        <v>1.22</v>
      </c>
      <c r="Q794" s="12">
        <f>IFERROR(IF(VLOOKUP(L794,'DX-Y.NYB'!A:E,5,0)="null",Q793,VLOOKUP(L794,'DX-Y.NYB'!A:E,5,0)),Q793)</f>
        <v>71.800003000000004</v>
      </c>
      <c r="R794" s="12">
        <f>IFERROR(VLOOKUP(L794,UNRATE!A:B,2,0),R793)</f>
        <v>4.7</v>
      </c>
      <c r="S794" s="12">
        <f>IFERROR(VLOOKUP(L794,' All Em Total Nonfarm'!A:B,2,0),S793)</f>
        <v>138174</v>
      </c>
      <c r="T794" s="12">
        <f>IFERROR(VLOOKUP(L794,fredgraph!A:B,2,0),T793)</f>
        <v>3.6107</v>
      </c>
      <c r="U794" s="12">
        <f>IFERROR(VLOOKUP(L794,FEDFUNDS!A:B,2,0),U793)</f>
        <v>4.76</v>
      </c>
      <c r="V794" s="12"/>
      <c r="W794" s="12"/>
      <c r="X794" s="12"/>
    </row>
    <row r="795" spans="1:24" x14ac:dyDescent="0.25">
      <c r="A795" s="1" t="str">
        <f>TEXT(L795,"MM/DD/YYYY")</f>
        <v>04/07/2008</v>
      </c>
      <c r="B795" s="9">
        <v>137.86999511718699</v>
      </c>
      <c r="C795" s="9">
        <v>138.57000732421801</v>
      </c>
      <c r="D795" s="9">
        <v>133.009994506835</v>
      </c>
      <c r="E795" s="9">
        <v>99.848213195800696</v>
      </c>
      <c r="F795" s="10">
        <v>914734500</v>
      </c>
      <c r="G795">
        <f>MONTH(L795)</f>
        <v>4</v>
      </c>
      <c r="H795">
        <f>DAY(L795)</f>
        <v>7</v>
      </c>
      <c r="I795">
        <f>YEAR(L795)</f>
        <v>2008</v>
      </c>
      <c r="J795" t="str">
        <f>VLOOKUP(L795,Convert!D:G,4,0)</f>
        <v>2008Q2</v>
      </c>
      <c r="K795">
        <f>VLOOKUP(J795,GDP_Change!$E$9:$F$311,2,0)</f>
        <v>4.4000000000000004</v>
      </c>
      <c r="L795" s="1">
        <v>39545</v>
      </c>
      <c r="M795" s="9">
        <v>133.38000488281199</v>
      </c>
      <c r="N795" s="11">
        <f>VLOOKUP(J795,GDP!$E$9:$H$312,4,0)</f>
        <v>1.082514534389567E-2</v>
      </c>
      <c r="O795">
        <f>VLOOKUP(J795,GDP!$E$9:$F$312,2,0)</f>
        <v>14865.7</v>
      </c>
      <c r="P795" s="12">
        <f>IFERROR(VLOOKUP(L795,'yield-curve-rates-1990-2021'!A:B,2,0),P794)</f>
        <v>1.42</v>
      </c>
      <c r="Q795" s="12">
        <f>IFERROR(IF(VLOOKUP(L795,'DX-Y.NYB'!A:E,5,0)="null",Q794,VLOOKUP(L795,'DX-Y.NYB'!A:E,5,0)),Q794)</f>
        <v>72.199996999999996</v>
      </c>
      <c r="R795" s="12">
        <f>IFERROR(VLOOKUP(L795,UNRATE!A:B,2,0),R794)</f>
        <v>4.7</v>
      </c>
      <c r="S795" s="12">
        <f>IFERROR(VLOOKUP(L795,' All Em Total Nonfarm'!A:B,2,0),S794)</f>
        <v>138174</v>
      </c>
      <c r="T795" s="12">
        <f>IFERROR(VLOOKUP(L795,fredgraph!A:B,2,0),T794)</f>
        <v>3.6107</v>
      </c>
      <c r="U795" s="12">
        <f>IFERROR(VLOOKUP(L795,FEDFUNDS!A:B,2,0),U794)</f>
        <v>4.76</v>
      </c>
      <c r="V795" s="12"/>
      <c r="W795" s="12"/>
      <c r="X795" s="12"/>
    </row>
    <row r="796" spans="1:24" x14ac:dyDescent="0.25">
      <c r="A796" s="1" t="str">
        <f>TEXT(L796,"MM/DD/YYYY")</f>
        <v>04/14/2008</v>
      </c>
      <c r="B796" s="9">
        <v>133.19000244140599</v>
      </c>
      <c r="C796" s="9">
        <v>139.55999755859301</v>
      </c>
      <c r="D796" s="9">
        <v>132.33000183105401</v>
      </c>
      <c r="E796" s="9">
        <v>103.666053771972</v>
      </c>
      <c r="F796" s="10">
        <v>920376400</v>
      </c>
      <c r="G796">
        <f>MONTH(L796)</f>
        <v>4</v>
      </c>
      <c r="H796">
        <f>DAY(L796)</f>
        <v>14</v>
      </c>
      <c r="I796">
        <f>YEAR(L796)</f>
        <v>2008</v>
      </c>
      <c r="J796" t="str">
        <f>VLOOKUP(L796,Convert!D:G,4,0)</f>
        <v>2008Q2</v>
      </c>
      <c r="K796">
        <f>VLOOKUP(J796,GDP_Change!$E$9:$F$311,2,0)</f>
        <v>4.4000000000000004</v>
      </c>
      <c r="L796" s="1">
        <v>39552</v>
      </c>
      <c r="M796" s="9">
        <v>138.47999572753901</v>
      </c>
      <c r="N796" s="11">
        <f>VLOOKUP(J796,GDP!$E$9:$H$312,4,0)</f>
        <v>1.082514534389567E-2</v>
      </c>
      <c r="O796">
        <f>VLOOKUP(J796,GDP!$E$9:$F$312,2,0)</f>
        <v>14865.7</v>
      </c>
      <c r="P796" s="12">
        <f>IFERROR(VLOOKUP(L796,'yield-curve-rates-1990-2021'!A:B,2,0),P795)</f>
        <v>0.85</v>
      </c>
      <c r="Q796" s="12">
        <f>IFERROR(IF(VLOOKUP(L796,'DX-Y.NYB'!A:E,5,0)="null",Q795,VLOOKUP(L796,'DX-Y.NYB'!A:E,5,0)),Q795)</f>
        <v>71.879997000000003</v>
      </c>
      <c r="R796" s="12">
        <f>IFERROR(VLOOKUP(L796,UNRATE!A:B,2,0),R795)</f>
        <v>4.7</v>
      </c>
      <c r="S796" s="12">
        <f>IFERROR(VLOOKUP(L796,' All Em Total Nonfarm'!A:B,2,0),S795)</f>
        <v>138174</v>
      </c>
      <c r="T796" s="12">
        <f>IFERROR(VLOOKUP(L796,fredgraph!A:B,2,0),T795)</f>
        <v>3.6107</v>
      </c>
      <c r="U796" s="12">
        <f>IFERROR(VLOOKUP(L796,FEDFUNDS!A:B,2,0),U795)</f>
        <v>4.76</v>
      </c>
      <c r="V796" s="12"/>
      <c r="W796" s="12"/>
      <c r="X796" s="12"/>
    </row>
    <row r="797" spans="1:24" x14ac:dyDescent="0.25">
      <c r="A797" s="1" t="str">
        <f>TEXT(L797,"MM/DD/YYYY")</f>
        <v>04/21/2008</v>
      </c>
      <c r="B797" s="9">
        <v>138.22999572753901</v>
      </c>
      <c r="C797" s="9">
        <v>139.88999938964801</v>
      </c>
      <c r="D797" s="9">
        <v>136.89999389648401</v>
      </c>
      <c r="E797" s="9">
        <v>104.504493713378</v>
      </c>
      <c r="F797" s="10">
        <v>894231800</v>
      </c>
      <c r="G797">
        <f>MONTH(L797)</f>
        <v>4</v>
      </c>
      <c r="H797">
        <f>DAY(L797)</f>
        <v>21</v>
      </c>
      <c r="I797">
        <f>YEAR(L797)</f>
        <v>2008</v>
      </c>
      <c r="J797" t="str">
        <f>VLOOKUP(L797,Convert!D:G,4,0)</f>
        <v>2008Q2</v>
      </c>
      <c r="K797">
        <f>VLOOKUP(J797,GDP_Change!$E$9:$F$311,2,0)</f>
        <v>4.4000000000000004</v>
      </c>
      <c r="L797" s="1">
        <v>39559</v>
      </c>
      <c r="M797" s="9">
        <v>139.600006103515</v>
      </c>
      <c r="N797" s="11">
        <f>VLOOKUP(J797,GDP!$E$9:$H$312,4,0)</f>
        <v>1.082514534389567E-2</v>
      </c>
      <c r="O797">
        <f>VLOOKUP(J797,GDP!$E$9:$F$312,2,0)</f>
        <v>14865.7</v>
      </c>
      <c r="P797" s="12">
        <f>IFERROR(VLOOKUP(L797,'yield-curve-rates-1990-2021'!A:B,2,0),P796)</f>
        <v>0.9</v>
      </c>
      <c r="Q797" s="12">
        <f>IFERROR(IF(VLOOKUP(L797,'DX-Y.NYB'!A:E,5,0)="null",Q796,VLOOKUP(L797,'DX-Y.NYB'!A:E,5,0)),Q796)</f>
        <v>71.650002000000001</v>
      </c>
      <c r="R797" s="12">
        <f>IFERROR(VLOOKUP(L797,UNRATE!A:B,2,0),R796)</f>
        <v>4.7</v>
      </c>
      <c r="S797" s="12">
        <f>IFERROR(VLOOKUP(L797,' All Em Total Nonfarm'!A:B,2,0),S796)</f>
        <v>138174</v>
      </c>
      <c r="T797" s="12">
        <f>IFERROR(VLOOKUP(L797,fredgraph!A:B,2,0),T796)</f>
        <v>3.6107</v>
      </c>
      <c r="U797" s="12">
        <f>IFERROR(VLOOKUP(L797,FEDFUNDS!A:B,2,0),U796)</f>
        <v>4.76</v>
      </c>
      <c r="V797" s="12"/>
      <c r="W797" s="12"/>
      <c r="X797" s="12"/>
    </row>
    <row r="798" spans="1:24" x14ac:dyDescent="0.25">
      <c r="A798" s="1" t="str">
        <f>TEXT(L798,"MM/DD/YYYY")</f>
        <v>04/28/2008</v>
      </c>
      <c r="B798" s="9">
        <v>139.88000488281199</v>
      </c>
      <c r="C798" s="9">
        <v>142.36999511718699</v>
      </c>
      <c r="D798" s="9">
        <v>138.259994506835</v>
      </c>
      <c r="E798" s="9">
        <v>105.934310913085</v>
      </c>
      <c r="F798" s="10">
        <v>808385200</v>
      </c>
      <c r="G798">
        <f>MONTH(L798)</f>
        <v>4</v>
      </c>
      <c r="H798">
        <f>DAY(L798)</f>
        <v>28</v>
      </c>
      <c r="I798">
        <f>YEAR(L798)</f>
        <v>2008</v>
      </c>
      <c r="J798" t="str">
        <f>VLOOKUP(L798,Convert!D:G,4,0)</f>
        <v>2008Q2</v>
      </c>
      <c r="K798">
        <f>VLOOKUP(J798,GDP_Change!$E$9:$F$311,2,0)</f>
        <v>4.4000000000000004</v>
      </c>
      <c r="L798" s="1">
        <v>39566</v>
      </c>
      <c r="M798" s="9">
        <v>141.509994506835</v>
      </c>
      <c r="N798" s="11">
        <f>VLOOKUP(J798,GDP!$E$9:$H$312,4,0)</f>
        <v>1.082514534389567E-2</v>
      </c>
      <c r="O798">
        <f>VLOOKUP(J798,GDP!$E$9:$F$312,2,0)</f>
        <v>14865.7</v>
      </c>
      <c r="P798" s="12">
        <f>IFERROR(VLOOKUP(L798,'yield-curve-rates-1990-2021'!A:B,2,0),P797)</f>
        <v>0.94</v>
      </c>
      <c r="Q798" s="12">
        <f>IFERROR(IF(VLOOKUP(L798,'DX-Y.NYB'!A:E,5,0)="null",Q797,VLOOKUP(L798,'DX-Y.NYB'!A:E,5,0)),Q797)</f>
        <v>72.790001000000004</v>
      </c>
      <c r="R798" s="12">
        <f>IFERROR(VLOOKUP(L798,UNRATE!A:B,2,0),R797)</f>
        <v>4.7</v>
      </c>
      <c r="S798" s="12">
        <f>IFERROR(VLOOKUP(L798,' All Em Total Nonfarm'!A:B,2,0),S797)</f>
        <v>138174</v>
      </c>
      <c r="T798" s="12">
        <f>IFERROR(VLOOKUP(L798,fredgraph!A:B,2,0),T797)</f>
        <v>3.6107</v>
      </c>
      <c r="U798" s="12">
        <f>IFERROR(VLOOKUP(L798,FEDFUNDS!A:B,2,0),U797)</f>
        <v>4.76</v>
      </c>
      <c r="V798" s="12"/>
      <c r="W798" s="12"/>
      <c r="X798" s="12"/>
    </row>
    <row r="799" spans="1:24" x14ac:dyDescent="0.25">
      <c r="A799" s="1" t="str">
        <f>TEXT(L799,"MM/DD/YYYY")</f>
        <v>05/05/2008</v>
      </c>
      <c r="B799" s="9">
        <v>141.05000305175699</v>
      </c>
      <c r="C799" s="9">
        <v>142.19999694824199</v>
      </c>
      <c r="D799" s="9">
        <v>138.44999694824199</v>
      </c>
      <c r="E799" s="9">
        <v>103.980514526367</v>
      </c>
      <c r="F799" s="10">
        <v>828021000</v>
      </c>
      <c r="G799">
        <f>MONTH(L799)</f>
        <v>5</v>
      </c>
      <c r="H799">
        <f>DAY(L799)</f>
        <v>5</v>
      </c>
      <c r="I799">
        <f>YEAR(L799)</f>
        <v>2008</v>
      </c>
      <c r="J799" t="str">
        <f>VLOOKUP(L799,Convert!D:G,4,0)</f>
        <v>2008Q2</v>
      </c>
      <c r="K799">
        <f>VLOOKUP(J799,GDP_Change!$E$9:$F$311,2,0)</f>
        <v>4.4000000000000004</v>
      </c>
      <c r="L799" s="1">
        <v>39573</v>
      </c>
      <c r="M799" s="9">
        <v>138.89999389648401</v>
      </c>
      <c r="N799" s="11">
        <f>VLOOKUP(J799,GDP!$E$9:$H$312,4,0)</f>
        <v>1.082514534389567E-2</v>
      </c>
      <c r="O799">
        <f>VLOOKUP(J799,GDP!$E$9:$F$312,2,0)</f>
        <v>14865.7</v>
      </c>
      <c r="P799" s="12">
        <f>IFERROR(VLOOKUP(L799,'yield-curve-rates-1990-2021'!A:B,2,0),P798)</f>
        <v>1.34</v>
      </c>
      <c r="Q799" s="12">
        <f>IFERROR(IF(VLOOKUP(L799,'DX-Y.NYB'!A:E,5,0)="null",Q798,VLOOKUP(L799,'DX-Y.NYB'!A:E,5,0)),Q798)</f>
        <v>73.190002000000007</v>
      </c>
      <c r="R799" s="12">
        <f>IFERROR(VLOOKUP(L799,UNRATE!A:B,2,0),R798)</f>
        <v>4.7</v>
      </c>
      <c r="S799" s="12">
        <f>IFERROR(VLOOKUP(L799,' All Em Total Nonfarm'!A:B,2,0),S798)</f>
        <v>138174</v>
      </c>
      <c r="T799" s="12">
        <f>IFERROR(VLOOKUP(L799,fredgraph!A:B,2,0),T798)</f>
        <v>3.6107</v>
      </c>
      <c r="U799" s="12">
        <f>IFERROR(VLOOKUP(L799,FEDFUNDS!A:B,2,0),U798)</f>
        <v>4.76</v>
      </c>
      <c r="V799" s="12"/>
      <c r="W799" s="12"/>
      <c r="X799" s="12"/>
    </row>
    <row r="800" spans="1:24" x14ac:dyDescent="0.25">
      <c r="A800" s="1" t="str">
        <f>TEXT(L800,"MM/DD/YYYY")</f>
        <v>05/12/2008</v>
      </c>
      <c r="B800" s="9">
        <v>139.25</v>
      </c>
      <c r="C800" s="9">
        <v>142.86999511718699</v>
      </c>
      <c r="D800" s="9">
        <v>138.72999572753901</v>
      </c>
      <c r="E800" s="9">
        <v>106.79524230957</v>
      </c>
      <c r="F800" s="10">
        <v>860072700</v>
      </c>
      <c r="G800">
        <f>MONTH(L800)</f>
        <v>5</v>
      </c>
      <c r="H800">
        <f>DAY(L800)</f>
        <v>12</v>
      </c>
      <c r="I800">
        <f>YEAR(L800)</f>
        <v>2008</v>
      </c>
      <c r="J800" t="str">
        <f>VLOOKUP(L800,Convert!D:G,4,0)</f>
        <v>2008Q2</v>
      </c>
      <c r="K800">
        <f>VLOOKUP(J800,GDP_Change!$E$9:$F$311,2,0)</f>
        <v>4.4000000000000004</v>
      </c>
      <c r="L800" s="1">
        <v>39580</v>
      </c>
      <c r="M800" s="9">
        <v>142.66000366210901</v>
      </c>
      <c r="N800" s="11">
        <f>VLOOKUP(J800,GDP!$E$9:$H$312,4,0)</f>
        <v>1.082514534389567E-2</v>
      </c>
      <c r="O800">
        <f>VLOOKUP(J800,GDP!$E$9:$F$312,2,0)</f>
        <v>14865.7</v>
      </c>
      <c r="P800" s="12">
        <f>IFERROR(VLOOKUP(L800,'yield-curve-rates-1990-2021'!A:B,2,0),P799)</f>
        <v>1.73</v>
      </c>
      <c r="Q800" s="12">
        <f>IFERROR(IF(VLOOKUP(L800,'DX-Y.NYB'!A:E,5,0)="null",Q799,VLOOKUP(L800,'DX-Y.NYB'!A:E,5,0)),Q799)</f>
        <v>72.949996999999996</v>
      </c>
      <c r="R800" s="12">
        <f>IFERROR(VLOOKUP(L800,UNRATE!A:B,2,0),R799)</f>
        <v>4.7</v>
      </c>
      <c r="S800" s="12">
        <f>IFERROR(VLOOKUP(L800,' All Em Total Nonfarm'!A:B,2,0),S799)</f>
        <v>138174</v>
      </c>
      <c r="T800" s="12">
        <f>IFERROR(VLOOKUP(L800,fredgraph!A:B,2,0),T799)</f>
        <v>3.6107</v>
      </c>
      <c r="U800" s="12">
        <f>IFERROR(VLOOKUP(L800,FEDFUNDS!A:B,2,0),U799)</f>
        <v>4.76</v>
      </c>
      <c r="V800" s="12"/>
      <c r="W800" s="12"/>
      <c r="X800" s="12"/>
    </row>
    <row r="801" spans="1:24" x14ac:dyDescent="0.25">
      <c r="A801" s="1" t="str">
        <f>TEXT(L801,"MM/DD/YYYY")</f>
        <v>05/19/2008</v>
      </c>
      <c r="B801" s="9">
        <v>142.80999755859301</v>
      </c>
      <c r="C801" s="9">
        <v>144.30000305175699</v>
      </c>
      <c r="D801" s="9">
        <v>137.52000427246</v>
      </c>
      <c r="E801" s="9">
        <v>103.037239074707</v>
      </c>
      <c r="F801" s="10">
        <v>949138100</v>
      </c>
      <c r="G801">
        <f>MONTH(L801)</f>
        <v>5</v>
      </c>
      <c r="H801">
        <f>DAY(L801)</f>
        <v>19</v>
      </c>
      <c r="I801">
        <f>YEAR(L801)</f>
        <v>2008</v>
      </c>
      <c r="J801" t="str">
        <f>VLOOKUP(L801,Convert!D:G,4,0)</f>
        <v>2008Q2</v>
      </c>
      <c r="K801">
        <f>VLOOKUP(J801,GDP_Change!$E$9:$F$311,2,0)</f>
        <v>4.4000000000000004</v>
      </c>
      <c r="L801" s="1">
        <v>39587</v>
      </c>
      <c r="M801" s="9">
        <v>137.63999938964801</v>
      </c>
      <c r="N801" s="11">
        <f>VLOOKUP(J801,GDP!$E$9:$H$312,4,0)</f>
        <v>1.082514534389567E-2</v>
      </c>
      <c r="O801">
        <f>VLOOKUP(J801,GDP!$E$9:$F$312,2,0)</f>
        <v>14865.7</v>
      </c>
      <c r="P801" s="12">
        <f>IFERROR(VLOOKUP(L801,'yield-curve-rates-1990-2021'!A:B,2,0),P800)</f>
        <v>1.93</v>
      </c>
      <c r="Q801" s="12">
        <f>IFERROR(IF(VLOOKUP(L801,'DX-Y.NYB'!A:E,5,0)="null",Q800,VLOOKUP(L801,'DX-Y.NYB'!A:E,5,0)),Q800)</f>
        <v>73.040001000000004</v>
      </c>
      <c r="R801" s="12">
        <f>IFERROR(VLOOKUP(L801,UNRATE!A:B,2,0),R800)</f>
        <v>4.7</v>
      </c>
      <c r="S801" s="12">
        <f>IFERROR(VLOOKUP(L801,' All Em Total Nonfarm'!A:B,2,0),S800)</f>
        <v>138174</v>
      </c>
      <c r="T801" s="12">
        <f>IFERROR(VLOOKUP(L801,fredgraph!A:B,2,0),T800)</f>
        <v>3.6107</v>
      </c>
      <c r="U801" s="12">
        <f>IFERROR(VLOOKUP(L801,FEDFUNDS!A:B,2,0),U800)</f>
        <v>4.76</v>
      </c>
      <c r="V801" s="12"/>
      <c r="W801" s="12"/>
      <c r="X801" s="12"/>
    </row>
    <row r="802" spans="1:24" x14ac:dyDescent="0.25">
      <c r="A802" s="1" t="str">
        <f>TEXT(L802,"MM/DD/YYYY")</f>
        <v>05/26/2008</v>
      </c>
      <c r="B802" s="9">
        <v>137.80000305175699</v>
      </c>
      <c r="C802" s="9">
        <v>140.92999267578099</v>
      </c>
      <c r="D802" s="9">
        <v>137.52999877929599</v>
      </c>
      <c r="E802" s="9">
        <v>105.065963745117</v>
      </c>
      <c r="F802" s="10">
        <v>640900200</v>
      </c>
      <c r="G802">
        <f>MONTH(L802)</f>
        <v>5</v>
      </c>
      <c r="H802">
        <f>DAY(L802)</f>
        <v>26</v>
      </c>
      <c r="I802">
        <f>YEAR(L802)</f>
        <v>2008</v>
      </c>
      <c r="J802" t="str">
        <f>VLOOKUP(L802,Convert!D:G,4,0)</f>
        <v>2008Q2</v>
      </c>
      <c r="K802">
        <f>VLOOKUP(J802,GDP_Change!$E$9:$F$311,2,0)</f>
        <v>4.4000000000000004</v>
      </c>
      <c r="L802" s="1">
        <v>39594</v>
      </c>
      <c r="M802" s="9">
        <v>140.350006103515</v>
      </c>
      <c r="N802" s="11">
        <f>VLOOKUP(J802,GDP!$E$9:$H$312,4,0)</f>
        <v>1.082514534389567E-2</v>
      </c>
      <c r="O802">
        <f>VLOOKUP(J802,GDP!$E$9:$F$312,2,0)</f>
        <v>14865.7</v>
      </c>
      <c r="P802" s="12">
        <f>IFERROR(VLOOKUP(L802,'yield-curve-rates-1990-2021'!A:B,2,0),P801)</f>
        <v>1.93</v>
      </c>
      <c r="Q802" s="12">
        <f>IFERROR(IF(VLOOKUP(L802,'DX-Y.NYB'!A:E,5,0)="null",Q801,VLOOKUP(L802,'DX-Y.NYB'!A:E,5,0)),Q801)</f>
        <v>73.040001000000004</v>
      </c>
      <c r="R802" s="12">
        <f>IFERROR(VLOOKUP(L802,UNRATE!A:B,2,0),R801)</f>
        <v>4.7</v>
      </c>
      <c r="S802" s="12">
        <f>IFERROR(VLOOKUP(L802,' All Em Total Nonfarm'!A:B,2,0),S801)</f>
        <v>138174</v>
      </c>
      <c r="T802" s="12">
        <f>IFERROR(VLOOKUP(L802,fredgraph!A:B,2,0),T801)</f>
        <v>3.6107</v>
      </c>
      <c r="U802" s="12">
        <f>IFERROR(VLOOKUP(L802,FEDFUNDS!A:B,2,0),U801)</f>
        <v>4.76</v>
      </c>
      <c r="V802" s="12"/>
      <c r="W802" s="12"/>
      <c r="X802" s="12"/>
    </row>
    <row r="803" spans="1:24" x14ac:dyDescent="0.25">
      <c r="A803" s="1" t="str">
        <f>TEXT(L803,"MM/DD/YYYY")</f>
        <v>06/02/2008</v>
      </c>
      <c r="B803" s="9">
        <v>139.83000183105401</v>
      </c>
      <c r="C803" s="9">
        <v>140.88999938964801</v>
      </c>
      <c r="D803" s="9">
        <v>136.22000122070301</v>
      </c>
      <c r="E803" s="9">
        <v>102.026634216308</v>
      </c>
      <c r="F803" s="10">
        <v>1321816700</v>
      </c>
      <c r="G803">
        <f>MONTH(L803)</f>
        <v>6</v>
      </c>
      <c r="H803">
        <f>DAY(L803)</f>
        <v>2</v>
      </c>
      <c r="I803">
        <f>YEAR(L803)</f>
        <v>2008</v>
      </c>
      <c r="J803" t="str">
        <f>VLOOKUP(L803,Convert!D:G,4,0)</f>
        <v>2008Q2</v>
      </c>
      <c r="K803">
        <f>VLOOKUP(J803,GDP_Change!$E$9:$F$311,2,0)</f>
        <v>4.4000000000000004</v>
      </c>
      <c r="L803" s="1">
        <v>39601</v>
      </c>
      <c r="M803" s="9">
        <v>136.28999328613199</v>
      </c>
      <c r="N803" s="11">
        <f>VLOOKUP(J803,GDP!$E$9:$H$312,4,0)</f>
        <v>1.082514534389567E-2</v>
      </c>
      <c r="O803">
        <f>VLOOKUP(J803,GDP!$E$9:$F$312,2,0)</f>
        <v>14865.7</v>
      </c>
      <c r="P803" s="12">
        <f>IFERROR(VLOOKUP(L803,'yield-curve-rates-1990-2021'!A:B,2,0),P802)</f>
        <v>1.94</v>
      </c>
      <c r="Q803" s="12">
        <f>IFERROR(IF(VLOOKUP(L803,'DX-Y.NYB'!A:E,5,0)="null",Q802,VLOOKUP(L803,'DX-Y.NYB'!A:E,5,0)),Q802)</f>
        <v>72.930000000000007</v>
      </c>
      <c r="R803" s="12">
        <f>IFERROR(VLOOKUP(L803,UNRATE!A:B,2,0),R802)</f>
        <v>4.7</v>
      </c>
      <c r="S803" s="12">
        <f>IFERROR(VLOOKUP(L803,' All Em Total Nonfarm'!A:B,2,0),S802)</f>
        <v>138174</v>
      </c>
      <c r="T803" s="12">
        <f>IFERROR(VLOOKUP(L803,fredgraph!A:B,2,0),T802)</f>
        <v>3.6107</v>
      </c>
      <c r="U803" s="12">
        <f>IFERROR(VLOOKUP(L803,FEDFUNDS!A:B,2,0),U802)</f>
        <v>4.76</v>
      </c>
      <c r="V803" s="12"/>
      <c r="W803" s="12"/>
      <c r="X803" s="12"/>
    </row>
    <row r="804" spans="1:24" x14ac:dyDescent="0.25">
      <c r="A804" s="1" t="str">
        <f>TEXT(L804,"MM/DD/YYYY")</f>
        <v>06/09/2008</v>
      </c>
      <c r="B804" s="9">
        <v>136.86000061035099</v>
      </c>
      <c r="C804" s="9">
        <v>137.5</v>
      </c>
      <c r="D804" s="9">
        <v>133.52000427246</v>
      </c>
      <c r="E804" s="9">
        <v>101.921836853027</v>
      </c>
      <c r="F804" s="10">
        <v>1269907600</v>
      </c>
      <c r="G804">
        <f>MONTH(L804)</f>
        <v>6</v>
      </c>
      <c r="H804">
        <f>DAY(L804)</f>
        <v>9</v>
      </c>
      <c r="I804">
        <f>YEAR(L804)</f>
        <v>2008</v>
      </c>
      <c r="J804" t="str">
        <f>VLOOKUP(L804,Convert!D:G,4,0)</f>
        <v>2008Q2</v>
      </c>
      <c r="K804">
        <f>VLOOKUP(J804,GDP_Change!$E$9:$F$311,2,0)</f>
        <v>4.4000000000000004</v>
      </c>
      <c r="L804" s="1">
        <v>39608</v>
      </c>
      <c r="M804" s="9">
        <v>136.14999389648401</v>
      </c>
      <c r="N804" s="11">
        <f>VLOOKUP(J804,GDP!$E$9:$H$312,4,0)</f>
        <v>1.082514534389567E-2</v>
      </c>
      <c r="O804">
        <f>VLOOKUP(J804,GDP!$E$9:$F$312,2,0)</f>
        <v>14865.7</v>
      </c>
      <c r="P804" s="12">
        <f>IFERROR(VLOOKUP(L804,'yield-curve-rates-1990-2021'!A:B,2,0),P803)</f>
        <v>1.8</v>
      </c>
      <c r="Q804" s="12">
        <f>IFERROR(IF(VLOOKUP(L804,'DX-Y.NYB'!A:E,5,0)="null",Q803,VLOOKUP(L804,'DX-Y.NYB'!A:E,5,0)),Q803)</f>
        <v>72.849997999999999</v>
      </c>
      <c r="R804" s="12">
        <f>IFERROR(VLOOKUP(L804,UNRATE!A:B,2,0),R803)</f>
        <v>4.7</v>
      </c>
      <c r="S804" s="12">
        <f>IFERROR(VLOOKUP(L804,' All Em Total Nonfarm'!A:B,2,0),S803)</f>
        <v>138174</v>
      </c>
      <c r="T804" s="12">
        <f>IFERROR(VLOOKUP(L804,fredgraph!A:B,2,0),T803)</f>
        <v>3.6107</v>
      </c>
      <c r="U804" s="12">
        <f>IFERROR(VLOOKUP(L804,FEDFUNDS!A:B,2,0),U803)</f>
        <v>4.76</v>
      </c>
      <c r="V804" s="12"/>
      <c r="W804" s="12"/>
      <c r="X804" s="12"/>
    </row>
    <row r="805" spans="1:24" x14ac:dyDescent="0.25">
      <c r="A805" s="1" t="str">
        <f>TEXT(L805,"MM/DD/YYYY")</f>
        <v>06/16/2008</v>
      </c>
      <c r="B805" s="9">
        <v>135.55000305175699</v>
      </c>
      <c r="C805" s="9">
        <v>137.11999511718699</v>
      </c>
      <c r="D805" s="9">
        <v>131.22000122070301</v>
      </c>
      <c r="E805" s="9">
        <v>98.500762939453097</v>
      </c>
      <c r="F805" s="10">
        <v>1236913800</v>
      </c>
      <c r="G805">
        <f>MONTH(L805)</f>
        <v>6</v>
      </c>
      <c r="H805">
        <f>DAY(L805)</f>
        <v>16</v>
      </c>
      <c r="I805">
        <f>YEAR(L805)</f>
        <v>2008</v>
      </c>
      <c r="J805" t="str">
        <f>VLOOKUP(L805,Convert!D:G,4,0)</f>
        <v>2008Q2</v>
      </c>
      <c r="K805">
        <f>VLOOKUP(J805,GDP_Change!$E$9:$F$311,2,0)</f>
        <v>4.4000000000000004</v>
      </c>
      <c r="L805" s="1">
        <v>39615</v>
      </c>
      <c r="M805" s="9">
        <v>131.58000183105401</v>
      </c>
      <c r="N805" s="11">
        <f>VLOOKUP(J805,GDP!$E$9:$H$312,4,0)</f>
        <v>1.082514534389567E-2</v>
      </c>
      <c r="O805">
        <f>VLOOKUP(J805,GDP!$E$9:$F$312,2,0)</f>
        <v>14865.7</v>
      </c>
      <c r="P805" s="12">
        <f>IFERROR(VLOOKUP(L805,'yield-curve-rates-1990-2021'!A:B,2,0),P804)</f>
        <v>1.89</v>
      </c>
      <c r="Q805" s="12">
        <f>IFERROR(IF(VLOOKUP(L805,'DX-Y.NYB'!A:E,5,0)="null",Q804,VLOOKUP(L805,'DX-Y.NYB'!A:E,5,0)),Q804)</f>
        <v>73.610000999999997</v>
      </c>
      <c r="R805" s="12">
        <f>IFERROR(VLOOKUP(L805,UNRATE!A:B,2,0),R804)</f>
        <v>4.7</v>
      </c>
      <c r="S805" s="12">
        <f>IFERROR(VLOOKUP(L805,' All Em Total Nonfarm'!A:B,2,0),S804)</f>
        <v>138174</v>
      </c>
      <c r="T805" s="12">
        <f>IFERROR(VLOOKUP(L805,fredgraph!A:B,2,0),T804)</f>
        <v>3.6107</v>
      </c>
      <c r="U805" s="12">
        <f>IFERROR(VLOOKUP(L805,FEDFUNDS!A:B,2,0),U804)</f>
        <v>4.76</v>
      </c>
      <c r="V805" s="12"/>
      <c r="W805" s="12"/>
      <c r="X805" s="12"/>
    </row>
    <row r="806" spans="1:24" x14ac:dyDescent="0.25">
      <c r="A806" s="1" t="str">
        <f>TEXT(L806,"MM/DD/YYYY")</f>
        <v>06/23/2008</v>
      </c>
      <c r="B806" s="9">
        <v>132.08999633789</v>
      </c>
      <c r="C806" s="9">
        <v>133.39999389648401</v>
      </c>
      <c r="D806" s="9">
        <v>127.040000915527</v>
      </c>
      <c r="E806" s="9">
        <v>95.946395874023395</v>
      </c>
      <c r="F806" s="10">
        <v>1321449300</v>
      </c>
      <c r="G806">
        <f>MONTH(L806)</f>
        <v>6</v>
      </c>
      <c r="H806">
        <f>DAY(L806)</f>
        <v>23</v>
      </c>
      <c r="I806">
        <f>YEAR(L806)</f>
        <v>2008</v>
      </c>
      <c r="J806" t="str">
        <f>VLOOKUP(L806,Convert!D:G,4,0)</f>
        <v>2008Q2</v>
      </c>
      <c r="K806">
        <f>VLOOKUP(J806,GDP_Change!$E$9:$F$311,2,0)</f>
        <v>4.4000000000000004</v>
      </c>
      <c r="L806" s="1">
        <v>39622</v>
      </c>
      <c r="M806" s="9">
        <v>127.52999877929599</v>
      </c>
      <c r="N806" s="11">
        <f>VLOOKUP(J806,GDP!$E$9:$H$312,4,0)</f>
        <v>1.082514534389567E-2</v>
      </c>
      <c r="O806">
        <f>VLOOKUP(J806,GDP!$E$9:$F$312,2,0)</f>
        <v>14865.7</v>
      </c>
      <c r="P806" s="12">
        <f>IFERROR(VLOOKUP(L806,'yield-curve-rates-1990-2021'!A:B,2,0),P805)</f>
        <v>1.55</v>
      </c>
      <c r="Q806" s="12">
        <f>IFERROR(IF(VLOOKUP(L806,'DX-Y.NYB'!A:E,5,0)="null",Q805,VLOOKUP(L806,'DX-Y.NYB'!A:E,5,0)),Q805)</f>
        <v>73.430000000000007</v>
      </c>
      <c r="R806" s="12">
        <f>IFERROR(VLOOKUP(L806,UNRATE!A:B,2,0),R805)</f>
        <v>4.7</v>
      </c>
      <c r="S806" s="12">
        <f>IFERROR(VLOOKUP(L806,' All Em Total Nonfarm'!A:B,2,0),S805)</f>
        <v>138174</v>
      </c>
      <c r="T806" s="12">
        <f>IFERROR(VLOOKUP(L806,fredgraph!A:B,2,0),T805)</f>
        <v>3.6107</v>
      </c>
      <c r="U806" s="12">
        <f>IFERROR(VLOOKUP(L806,FEDFUNDS!A:B,2,0),U805)</f>
        <v>4.76</v>
      </c>
      <c r="V806" s="12"/>
      <c r="W806" s="12"/>
      <c r="X806" s="12"/>
    </row>
    <row r="807" spans="1:24" x14ac:dyDescent="0.25">
      <c r="A807" s="1" t="str">
        <f>TEXT(L807,"MM/DD/YYYY")</f>
        <v>06/30/2008</v>
      </c>
      <c r="B807" s="9">
        <v>127.889999389648</v>
      </c>
      <c r="C807" s="9">
        <v>129.16000366210901</v>
      </c>
      <c r="D807" s="9">
        <v>124.98999786376901</v>
      </c>
      <c r="E807" s="9">
        <v>95.028579711914006</v>
      </c>
      <c r="F807" s="10">
        <v>1174881700</v>
      </c>
      <c r="G807">
        <f>MONTH(L807)</f>
        <v>6</v>
      </c>
      <c r="H807">
        <f>DAY(L807)</f>
        <v>30</v>
      </c>
      <c r="I807">
        <f>YEAR(L807)</f>
        <v>2008</v>
      </c>
      <c r="J807" t="str">
        <f>VLOOKUP(L807,Convert!D:G,4,0)</f>
        <v>2008Q2</v>
      </c>
      <c r="K807">
        <f>VLOOKUP(J807,GDP_Change!$E$9:$F$311,2,0)</f>
        <v>4.4000000000000004</v>
      </c>
      <c r="L807" s="1">
        <v>39629</v>
      </c>
      <c r="M807" s="9">
        <v>126.309997558593</v>
      </c>
      <c r="N807" s="11">
        <f>VLOOKUP(J807,GDP!$E$9:$H$312,4,0)</f>
        <v>1.082514534389567E-2</v>
      </c>
      <c r="O807">
        <f>VLOOKUP(J807,GDP!$E$9:$F$312,2,0)</f>
        <v>14865.7</v>
      </c>
      <c r="P807" s="12">
        <f>IFERROR(VLOOKUP(L807,'yield-curve-rates-1990-2021'!A:B,2,0),P806)</f>
        <v>1.6</v>
      </c>
      <c r="Q807" s="12">
        <f>IFERROR(IF(VLOOKUP(L807,'DX-Y.NYB'!A:E,5,0)="null",Q806,VLOOKUP(L807,'DX-Y.NYB'!A:E,5,0)),Q806)</f>
        <v>72.459998999999996</v>
      </c>
      <c r="R807" s="12">
        <f>IFERROR(VLOOKUP(L807,UNRATE!A:B,2,0),R806)</f>
        <v>4.7</v>
      </c>
      <c r="S807" s="12">
        <f>IFERROR(VLOOKUP(L807,' All Em Total Nonfarm'!A:B,2,0),S806)</f>
        <v>138174</v>
      </c>
      <c r="T807" s="12">
        <f>IFERROR(VLOOKUP(L807,fredgraph!A:B,2,0),T806)</f>
        <v>3.6107</v>
      </c>
      <c r="U807" s="12">
        <f>IFERROR(VLOOKUP(L807,FEDFUNDS!A:B,2,0),U806)</f>
        <v>4.76</v>
      </c>
      <c r="V807" s="12"/>
      <c r="W807" s="12"/>
      <c r="X807" s="12"/>
    </row>
    <row r="808" spans="1:24" x14ac:dyDescent="0.25">
      <c r="A808" s="1" t="str">
        <f>TEXT(L808,"MM/DD/YYYY")</f>
        <v>07/07/2008</v>
      </c>
      <c r="B808" s="9">
        <v>126.790000915527</v>
      </c>
      <c r="C808" s="9">
        <v>127.73999786376901</v>
      </c>
      <c r="D808" s="9">
        <v>122.48999786376901</v>
      </c>
      <c r="E808" s="9">
        <v>93.170265197753906</v>
      </c>
      <c r="F808" s="10">
        <v>2002730700</v>
      </c>
      <c r="G808">
        <f>MONTH(L808)</f>
        <v>7</v>
      </c>
      <c r="H808">
        <f>DAY(L808)</f>
        <v>7</v>
      </c>
      <c r="I808">
        <f>YEAR(L808)</f>
        <v>2008</v>
      </c>
      <c r="J808" t="str">
        <f>VLOOKUP(L808,Convert!D:G,4,0)</f>
        <v>2008Q3</v>
      </c>
      <c r="K808">
        <f>VLOOKUP(J808,GDP_Change!$E$9:$F$311,2,0)</f>
        <v>0.9</v>
      </c>
      <c r="L808" s="1">
        <v>39636</v>
      </c>
      <c r="M808" s="9">
        <v>123.83999633789</v>
      </c>
      <c r="N808" s="11">
        <f>VLOOKUP(J808,GDP!$E$9:$H$312,4,0)</f>
        <v>2.2400559677646648E-3</v>
      </c>
      <c r="O808">
        <f>VLOOKUP(J808,GDP!$E$9:$F$312,2,0)</f>
        <v>14899</v>
      </c>
      <c r="P808" s="12">
        <f>IFERROR(VLOOKUP(L808,'yield-curve-rates-1990-2021'!A:B,2,0),P807)</f>
        <v>1.8</v>
      </c>
      <c r="Q808" s="12">
        <f>IFERROR(IF(VLOOKUP(L808,'DX-Y.NYB'!A:E,5,0)="null",Q807,VLOOKUP(L808,'DX-Y.NYB'!A:E,5,0)),Q807)</f>
        <v>72.669998000000007</v>
      </c>
      <c r="R808" s="12">
        <f>IFERROR(VLOOKUP(L808,UNRATE!A:B,2,0),R807)</f>
        <v>4.7</v>
      </c>
      <c r="S808" s="12">
        <f>IFERROR(VLOOKUP(L808,' All Em Total Nonfarm'!A:B,2,0),S807)</f>
        <v>138174</v>
      </c>
      <c r="T808" s="12">
        <f>IFERROR(VLOOKUP(L808,fredgraph!A:B,2,0),T807)</f>
        <v>3.6107</v>
      </c>
      <c r="U808" s="12">
        <f>IFERROR(VLOOKUP(L808,FEDFUNDS!A:B,2,0),U807)</f>
        <v>4.76</v>
      </c>
      <c r="V808" s="12"/>
      <c r="W808" s="12"/>
      <c r="X808" s="12"/>
    </row>
    <row r="809" spans="1:24" x14ac:dyDescent="0.25">
      <c r="A809" s="1" t="str">
        <f>TEXT(L809,"MM/DD/YYYY")</f>
        <v>07/14/2008</v>
      </c>
      <c r="B809" s="9">
        <v>125.26000213623</v>
      </c>
      <c r="C809" s="9">
        <v>126.419998168945</v>
      </c>
      <c r="D809" s="9">
        <v>120.01999664306599</v>
      </c>
      <c r="E809" s="9">
        <v>94.780281066894503</v>
      </c>
      <c r="F809" s="10">
        <v>1839386900</v>
      </c>
      <c r="G809">
        <f>MONTH(L809)</f>
        <v>7</v>
      </c>
      <c r="H809">
        <f>DAY(L809)</f>
        <v>14</v>
      </c>
      <c r="I809">
        <f>YEAR(L809)</f>
        <v>2008</v>
      </c>
      <c r="J809" t="str">
        <f>VLOOKUP(L809,Convert!D:G,4,0)</f>
        <v>2008Q3</v>
      </c>
      <c r="K809">
        <f>VLOOKUP(J809,GDP_Change!$E$9:$F$311,2,0)</f>
        <v>0.9</v>
      </c>
      <c r="L809" s="1">
        <v>39643</v>
      </c>
      <c r="M809" s="9">
        <v>125.980003356933</v>
      </c>
      <c r="N809" s="11">
        <f>VLOOKUP(J809,GDP!$E$9:$H$312,4,0)</f>
        <v>2.2400559677646648E-3</v>
      </c>
      <c r="O809">
        <f>VLOOKUP(J809,GDP!$E$9:$F$312,2,0)</f>
        <v>14899</v>
      </c>
      <c r="P809" s="12">
        <f>IFERROR(VLOOKUP(L809,'yield-curve-rates-1990-2021'!A:B,2,0),P808)</f>
        <v>1.41</v>
      </c>
      <c r="Q809" s="12">
        <f>IFERROR(IF(VLOOKUP(L809,'DX-Y.NYB'!A:E,5,0)="null",Q808,VLOOKUP(L809,'DX-Y.NYB'!A:E,5,0)),Q808)</f>
        <v>71.919998000000007</v>
      </c>
      <c r="R809" s="12">
        <f>IFERROR(VLOOKUP(L809,UNRATE!A:B,2,0),R808)</f>
        <v>4.7</v>
      </c>
      <c r="S809" s="12">
        <f>IFERROR(VLOOKUP(L809,' All Em Total Nonfarm'!A:B,2,0),S808)</f>
        <v>138174</v>
      </c>
      <c r="T809" s="12">
        <f>IFERROR(VLOOKUP(L809,fredgraph!A:B,2,0),T808)</f>
        <v>3.6107</v>
      </c>
      <c r="U809" s="12">
        <f>IFERROR(VLOOKUP(L809,FEDFUNDS!A:B,2,0),U808)</f>
        <v>4.76</v>
      </c>
      <c r="V809" s="12"/>
      <c r="W809" s="12"/>
      <c r="X809" s="12"/>
    </row>
    <row r="810" spans="1:24" x14ac:dyDescent="0.25">
      <c r="A810" s="1" t="str">
        <f>TEXT(L810,"MM/DD/YYYY")</f>
        <v>07/21/2008</v>
      </c>
      <c r="B810" s="9">
        <v>126.51000213623</v>
      </c>
      <c r="C810" s="9">
        <v>129.14999389648401</v>
      </c>
      <c r="D810" s="9">
        <v>124.84999847412099</v>
      </c>
      <c r="E810" s="9">
        <v>94.404151916503906</v>
      </c>
      <c r="F810" s="10">
        <v>1299231100</v>
      </c>
      <c r="G810">
        <f>MONTH(L810)</f>
        <v>7</v>
      </c>
      <c r="H810">
        <f>DAY(L810)</f>
        <v>21</v>
      </c>
      <c r="I810">
        <f>YEAR(L810)</f>
        <v>2008</v>
      </c>
      <c r="J810" t="str">
        <f>VLOOKUP(L810,Convert!D:G,4,0)</f>
        <v>2008Q3</v>
      </c>
      <c r="K810">
        <f>VLOOKUP(J810,GDP_Change!$E$9:$F$311,2,0)</f>
        <v>0.9</v>
      </c>
      <c r="L810" s="1">
        <v>39650</v>
      </c>
      <c r="M810" s="9">
        <v>125.480003356933</v>
      </c>
      <c r="N810" s="11">
        <f>VLOOKUP(J810,GDP!$E$9:$H$312,4,0)</f>
        <v>2.2400559677646648E-3</v>
      </c>
      <c r="O810">
        <f>VLOOKUP(J810,GDP!$E$9:$F$312,2,0)</f>
        <v>14899</v>
      </c>
      <c r="P810" s="12">
        <f>IFERROR(VLOOKUP(L810,'yield-curve-rates-1990-2021'!A:B,2,0),P809)</f>
        <v>1.32</v>
      </c>
      <c r="Q810" s="12">
        <f>IFERROR(IF(VLOOKUP(L810,'DX-Y.NYB'!A:E,5,0)="null",Q809,VLOOKUP(L810,'DX-Y.NYB'!A:E,5,0)),Q809)</f>
        <v>71.989998</v>
      </c>
      <c r="R810" s="12">
        <f>IFERROR(VLOOKUP(L810,UNRATE!A:B,2,0),R809)</f>
        <v>4.7</v>
      </c>
      <c r="S810" s="12">
        <f>IFERROR(VLOOKUP(L810,' All Em Total Nonfarm'!A:B,2,0),S809)</f>
        <v>138174</v>
      </c>
      <c r="T810" s="12">
        <f>IFERROR(VLOOKUP(L810,fredgraph!A:B,2,0),T809)</f>
        <v>3.6107</v>
      </c>
      <c r="U810" s="12">
        <f>IFERROR(VLOOKUP(L810,FEDFUNDS!A:B,2,0),U809)</f>
        <v>4.76</v>
      </c>
      <c r="V810" s="12"/>
      <c r="W810" s="12"/>
      <c r="X810" s="12"/>
    </row>
    <row r="811" spans="1:24" x14ac:dyDescent="0.25">
      <c r="A811" s="1" t="str">
        <f>TEXT(L811,"MM/DD/YYYY")</f>
        <v>07/28/2008</v>
      </c>
      <c r="B811" s="9">
        <v>125.51000213623</v>
      </c>
      <c r="C811" s="9">
        <v>128.600006103515</v>
      </c>
      <c r="D811" s="9">
        <v>123.419998168945</v>
      </c>
      <c r="E811" s="9">
        <v>94.915718078613196</v>
      </c>
      <c r="F811" s="10">
        <v>1347509900</v>
      </c>
      <c r="G811">
        <f>MONTH(L811)</f>
        <v>7</v>
      </c>
      <c r="H811">
        <f>DAY(L811)</f>
        <v>28</v>
      </c>
      <c r="I811">
        <f>YEAR(L811)</f>
        <v>2008</v>
      </c>
      <c r="J811" t="str">
        <f>VLOOKUP(L811,Convert!D:G,4,0)</f>
        <v>2008Q3</v>
      </c>
      <c r="K811">
        <f>VLOOKUP(J811,GDP_Change!$E$9:$F$311,2,0)</f>
        <v>0.9</v>
      </c>
      <c r="L811" s="1">
        <v>39657</v>
      </c>
      <c r="M811" s="9">
        <v>126.16000366210901</v>
      </c>
      <c r="N811" s="11">
        <f>VLOOKUP(J811,GDP!$E$9:$H$312,4,0)</f>
        <v>2.2400559677646648E-3</v>
      </c>
      <c r="O811">
        <f>VLOOKUP(J811,GDP!$E$9:$F$312,2,0)</f>
        <v>14899</v>
      </c>
      <c r="P811" s="12">
        <f>IFERROR(VLOOKUP(L811,'yield-curve-rates-1990-2021'!A:B,2,0),P810)</f>
        <v>1.68</v>
      </c>
      <c r="Q811" s="12">
        <f>IFERROR(IF(VLOOKUP(L811,'DX-Y.NYB'!A:E,5,0)="null",Q810,VLOOKUP(L811,'DX-Y.NYB'!A:E,5,0)),Q810)</f>
        <v>72.650002000000001</v>
      </c>
      <c r="R811" s="12">
        <f>IFERROR(VLOOKUP(L811,UNRATE!A:B,2,0),R810)</f>
        <v>4.7</v>
      </c>
      <c r="S811" s="12">
        <f>IFERROR(VLOOKUP(L811,' All Em Total Nonfarm'!A:B,2,0),S810)</f>
        <v>138174</v>
      </c>
      <c r="T811" s="12">
        <f>IFERROR(VLOOKUP(L811,fredgraph!A:B,2,0),T810)</f>
        <v>3.6107</v>
      </c>
      <c r="U811" s="12">
        <f>IFERROR(VLOOKUP(L811,FEDFUNDS!A:B,2,0),U810)</f>
        <v>4.76</v>
      </c>
      <c r="V811" s="12"/>
      <c r="W811" s="12"/>
      <c r="X811" s="12"/>
    </row>
    <row r="812" spans="1:24" x14ac:dyDescent="0.25">
      <c r="A812" s="1" t="str">
        <f>TEXT(L812,"MM/DD/YYYY")</f>
        <v>08/04/2008</v>
      </c>
      <c r="B812" s="9">
        <v>126.040000915527</v>
      </c>
      <c r="C812" s="9">
        <v>129.92999267578099</v>
      </c>
      <c r="D812" s="9">
        <v>124.76000213623</v>
      </c>
      <c r="E812" s="9">
        <v>97.330741882324205</v>
      </c>
      <c r="F812" s="10">
        <v>1156496800</v>
      </c>
      <c r="G812">
        <f>MONTH(L812)</f>
        <v>8</v>
      </c>
      <c r="H812">
        <f>DAY(L812)</f>
        <v>4</v>
      </c>
      <c r="I812">
        <f>YEAR(L812)</f>
        <v>2008</v>
      </c>
      <c r="J812" t="str">
        <f>VLOOKUP(L812,Convert!D:G,4,0)</f>
        <v>2008Q3</v>
      </c>
      <c r="K812">
        <f>VLOOKUP(J812,GDP_Change!$E$9:$F$311,2,0)</f>
        <v>0.9</v>
      </c>
      <c r="L812" s="1">
        <v>39664</v>
      </c>
      <c r="M812" s="9">
        <v>129.36999511718699</v>
      </c>
      <c r="N812" s="11">
        <f>VLOOKUP(J812,GDP!$E$9:$H$312,4,0)</f>
        <v>2.2400559677646648E-3</v>
      </c>
      <c r="O812">
        <f>VLOOKUP(J812,GDP!$E$9:$F$312,2,0)</f>
        <v>14899</v>
      </c>
      <c r="P812" s="12">
        <f>IFERROR(VLOOKUP(L812,'yield-curve-rates-1990-2021'!A:B,2,0),P811)</f>
        <v>1.61</v>
      </c>
      <c r="Q812" s="12">
        <f>IFERROR(IF(VLOOKUP(L812,'DX-Y.NYB'!A:E,5,0)="null",Q811,VLOOKUP(L812,'DX-Y.NYB'!A:E,5,0)),Q811)</f>
        <v>73.459998999999996</v>
      </c>
      <c r="R812" s="12">
        <f>IFERROR(VLOOKUP(L812,UNRATE!A:B,2,0),R811)</f>
        <v>4.7</v>
      </c>
      <c r="S812" s="12">
        <f>IFERROR(VLOOKUP(L812,' All Em Total Nonfarm'!A:B,2,0),S811)</f>
        <v>138174</v>
      </c>
      <c r="T812" s="12">
        <f>IFERROR(VLOOKUP(L812,fredgraph!A:B,2,0),T811)</f>
        <v>3.6107</v>
      </c>
      <c r="U812" s="12">
        <f>IFERROR(VLOOKUP(L812,FEDFUNDS!A:B,2,0),U811)</f>
        <v>4.76</v>
      </c>
      <c r="V812" s="12"/>
      <c r="W812" s="12"/>
      <c r="X812" s="12"/>
    </row>
    <row r="813" spans="1:24" x14ac:dyDescent="0.25">
      <c r="A813" s="1" t="str">
        <f>TEXT(L813,"MM/DD/YYYY")</f>
        <v>08/11/2008</v>
      </c>
      <c r="B813" s="9">
        <v>129.47000122070301</v>
      </c>
      <c r="C813" s="9">
        <v>131.509994506835</v>
      </c>
      <c r="D813" s="9">
        <v>127.669998168945</v>
      </c>
      <c r="E813" s="9">
        <v>97.932594299316406</v>
      </c>
      <c r="F813" s="10">
        <v>1139575900</v>
      </c>
      <c r="G813">
        <f>MONTH(L813)</f>
        <v>8</v>
      </c>
      <c r="H813">
        <f>DAY(L813)</f>
        <v>11</v>
      </c>
      <c r="I813">
        <f>YEAR(L813)</f>
        <v>2008</v>
      </c>
      <c r="J813" t="str">
        <f>VLOOKUP(L813,Convert!D:G,4,0)</f>
        <v>2008Q3</v>
      </c>
      <c r="K813">
        <f>VLOOKUP(J813,GDP_Change!$E$9:$F$311,2,0)</f>
        <v>0.9</v>
      </c>
      <c r="L813" s="1">
        <v>39671</v>
      </c>
      <c r="M813" s="9">
        <v>130.169998168945</v>
      </c>
      <c r="N813" s="11">
        <f>VLOOKUP(J813,GDP!$E$9:$H$312,4,0)</f>
        <v>2.2400559677646648E-3</v>
      </c>
      <c r="O813">
        <f>VLOOKUP(J813,GDP!$E$9:$F$312,2,0)</f>
        <v>14899</v>
      </c>
      <c r="P813" s="12">
        <f>IFERROR(VLOOKUP(L813,'yield-curve-rates-1990-2021'!A:B,2,0),P812)</f>
        <v>1.77</v>
      </c>
      <c r="Q813" s="12">
        <f>IFERROR(IF(VLOOKUP(L813,'DX-Y.NYB'!A:E,5,0)="null",Q812,VLOOKUP(L813,'DX-Y.NYB'!A:E,5,0)),Q812)</f>
        <v>76.129997000000003</v>
      </c>
      <c r="R813" s="12">
        <f>IFERROR(VLOOKUP(L813,UNRATE!A:B,2,0),R812)</f>
        <v>4.7</v>
      </c>
      <c r="S813" s="12">
        <f>IFERROR(VLOOKUP(L813,' All Em Total Nonfarm'!A:B,2,0),S812)</f>
        <v>138174</v>
      </c>
      <c r="T813" s="12">
        <f>IFERROR(VLOOKUP(L813,fredgraph!A:B,2,0),T812)</f>
        <v>3.6107</v>
      </c>
      <c r="U813" s="12">
        <f>IFERROR(VLOOKUP(L813,FEDFUNDS!A:B,2,0),U812)</f>
        <v>4.76</v>
      </c>
      <c r="V813" s="12"/>
      <c r="W813" s="12"/>
      <c r="X813" s="12"/>
    </row>
    <row r="814" spans="1:24" x14ac:dyDescent="0.25">
      <c r="A814" s="1" t="str">
        <f>TEXT(L814,"MM/DD/YYYY")</f>
        <v>08/18/2008</v>
      </c>
      <c r="B814" s="9">
        <v>130.42999267578099</v>
      </c>
      <c r="C814" s="9">
        <v>130.47999572753901</v>
      </c>
      <c r="D814" s="9">
        <v>126.33999633789</v>
      </c>
      <c r="E814" s="9">
        <v>97.541397094726506</v>
      </c>
      <c r="F814" s="10">
        <v>940772100</v>
      </c>
      <c r="G814">
        <f>MONTH(L814)</f>
        <v>8</v>
      </c>
      <c r="H814">
        <f>DAY(L814)</f>
        <v>18</v>
      </c>
      <c r="I814">
        <f>YEAR(L814)</f>
        <v>2008</v>
      </c>
      <c r="J814" t="str">
        <f>VLOOKUP(L814,Convert!D:G,4,0)</f>
        <v>2008Q3</v>
      </c>
      <c r="K814">
        <f>VLOOKUP(J814,GDP_Change!$E$9:$F$311,2,0)</f>
        <v>0.9</v>
      </c>
      <c r="L814" s="1">
        <v>39678</v>
      </c>
      <c r="M814" s="9">
        <v>129.64999389648401</v>
      </c>
      <c r="N814" s="11">
        <f>VLOOKUP(J814,GDP!$E$9:$H$312,4,0)</f>
        <v>2.2400559677646648E-3</v>
      </c>
      <c r="O814">
        <f>VLOOKUP(J814,GDP!$E$9:$F$312,2,0)</f>
        <v>14899</v>
      </c>
      <c r="P814" s="12">
        <f>IFERROR(VLOOKUP(L814,'yield-curve-rates-1990-2021'!A:B,2,0),P813)</f>
        <v>1.77</v>
      </c>
      <c r="Q814" s="12">
        <f>IFERROR(IF(VLOOKUP(L814,'DX-Y.NYB'!A:E,5,0)="null",Q813,VLOOKUP(L814,'DX-Y.NYB'!A:E,5,0)),Q813)</f>
        <v>77.120002999999997</v>
      </c>
      <c r="R814" s="12">
        <f>IFERROR(VLOOKUP(L814,UNRATE!A:B,2,0),R813)</f>
        <v>4.7</v>
      </c>
      <c r="S814" s="12">
        <f>IFERROR(VLOOKUP(L814,' All Em Total Nonfarm'!A:B,2,0),S813)</f>
        <v>138174</v>
      </c>
      <c r="T814" s="12">
        <f>IFERROR(VLOOKUP(L814,fredgraph!A:B,2,0),T813)</f>
        <v>3.6107</v>
      </c>
      <c r="U814" s="12">
        <f>IFERROR(VLOOKUP(L814,FEDFUNDS!A:B,2,0),U813)</f>
        <v>4.76</v>
      </c>
      <c r="V814" s="12"/>
      <c r="W814" s="12"/>
      <c r="X814" s="12"/>
    </row>
    <row r="815" spans="1:24" x14ac:dyDescent="0.25">
      <c r="A815" s="1" t="str">
        <f>TEXT(L815,"MM/DD/YYYY")</f>
        <v>08/25/2008</v>
      </c>
      <c r="B815" s="9">
        <v>128.80000305175699</v>
      </c>
      <c r="C815" s="9">
        <v>130.33999633789</v>
      </c>
      <c r="D815" s="9">
        <v>126.58000183105401</v>
      </c>
      <c r="E815" s="9">
        <v>96.894363403320298</v>
      </c>
      <c r="F815" s="10">
        <v>858819800</v>
      </c>
      <c r="G815">
        <f>MONTH(L815)</f>
        <v>8</v>
      </c>
      <c r="H815">
        <f>DAY(L815)</f>
        <v>25</v>
      </c>
      <c r="I815">
        <f>YEAR(L815)</f>
        <v>2008</v>
      </c>
      <c r="J815" t="str">
        <f>VLOOKUP(L815,Convert!D:G,4,0)</f>
        <v>2008Q3</v>
      </c>
      <c r="K815">
        <f>VLOOKUP(J815,GDP_Change!$E$9:$F$311,2,0)</f>
        <v>0.9</v>
      </c>
      <c r="L815" s="1">
        <v>39685</v>
      </c>
      <c r="M815" s="9">
        <v>128.78999328613199</v>
      </c>
      <c r="N815" s="11">
        <f>VLOOKUP(J815,GDP!$E$9:$H$312,4,0)</f>
        <v>2.2400559677646648E-3</v>
      </c>
      <c r="O815">
        <f>VLOOKUP(J815,GDP!$E$9:$F$312,2,0)</f>
        <v>14899</v>
      </c>
      <c r="P815" s="12">
        <f>IFERROR(VLOOKUP(L815,'yield-curve-rates-1990-2021'!A:B,2,0),P814)</f>
        <v>1.66</v>
      </c>
      <c r="Q815" s="12">
        <f>IFERROR(IF(VLOOKUP(L815,'DX-Y.NYB'!A:E,5,0)="null",Q814,VLOOKUP(L815,'DX-Y.NYB'!A:E,5,0)),Q814)</f>
        <v>76.790001000000004</v>
      </c>
      <c r="R815" s="12">
        <f>IFERROR(VLOOKUP(L815,UNRATE!A:B,2,0),R814)</f>
        <v>4.7</v>
      </c>
      <c r="S815" s="12">
        <f>IFERROR(VLOOKUP(L815,' All Em Total Nonfarm'!A:B,2,0),S814)</f>
        <v>138174</v>
      </c>
      <c r="T815" s="12">
        <f>IFERROR(VLOOKUP(L815,fredgraph!A:B,2,0),T814)</f>
        <v>3.6107</v>
      </c>
      <c r="U815" s="12">
        <f>IFERROR(VLOOKUP(L815,FEDFUNDS!A:B,2,0),U814)</f>
        <v>4.76</v>
      </c>
      <c r="V815" s="12"/>
      <c r="W815" s="12"/>
      <c r="X815" s="12"/>
    </row>
    <row r="816" spans="1:24" x14ac:dyDescent="0.25">
      <c r="A816" s="1" t="str">
        <f>TEXT(L816,"MM/DD/YYYY")</f>
        <v>09/01/2008</v>
      </c>
      <c r="B816" s="9">
        <v>130.02999877929599</v>
      </c>
      <c r="C816" s="9">
        <v>130.71000671386699</v>
      </c>
      <c r="D816" s="9">
        <v>122</v>
      </c>
      <c r="E816" s="9">
        <v>93.606666564941406</v>
      </c>
      <c r="F816" s="10">
        <v>1133857800</v>
      </c>
      <c r="G816">
        <f>MONTH(L816)</f>
        <v>9</v>
      </c>
      <c r="H816">
        <f>DAY(L816)</f>
        <v>1</v>
      </c>
      <c r="I816">
        <f>YEAR(L816)</f>
        <v>2008</v>
      </c>
      <c r="J816" t="str">
        <f>VLOOKUP(L816,Convert!D:G,4,0)</f>
        <v>2008Q3</v>
      </c>
      <c r="K816">
        <f>VLOOKUP(J816,GDP_Change!$E$9:$F$311,2,0)</f>
        <v>0.9</v>
      </c>
      <c r="L816" s="1">
        <v>39692</v>
      </c>
      <c r="M816" s="9">
        <v>124.419998168945</v>
      </c>
      <c r="N816" s="11">
        <f>VLOOKUP(J816,GDP!$E$9:$H$312,4,0)</f>
        <v>2.2400559677646648E-3</v>
      </c>
      <c r="O816">
        <f>VLOOKUP(J816,GDP!$E$9:$F$312,2,0)</f>
        <v>14899</v>
      </c>
      <c r="P816" s="12">
        <f>IFERROR(VLOOKUP(L816,'yield-curve-rates-1990-2021'!A:B,2,0),P815)</f>
        <v>1.66</v>
      </c>
      <c r="Q816" s="12">
        <f>IFERROR(IF(VLOOKUP(L816,'DX-Y.NYB'!A:E,5,0)="null",Q815,VLOOKUP(L816,'DX-Y.NYB'!A:E,5,0)),Q815)</f>
        <v>76.790001000000004</v>
      </c>
      <c r="R816" s="12">
        <f>IFERROR(VLOOKUP(L816,UNRATE!A:B,2,0),R815)</f>
        <v>6.1</v>
      </c>
      <c r="S816" s="12">
        <f>IFERROR(VLOOKUP(L816,' All Em Total Nonfarm'!A:B,2,0),S815)</f>
        <v>136758</v>
      </c>
      <c r="T816" s="12">
        <f>IFERROR(VLOOKUP(L816,fredgraph!A:B,2,0),T815)</f>
        <v>4.9533199999999997</v>
      </c>
      <c r="U816" s="12">
        <f>IFERROR(VLOOKUP(L816,FEDFUNDS!A:B,2,0),U815)</f>
        <v>1.81</v>
      </c>
      <c r="V816" s="12"/>
      <c r="W816" s="12"/>
      <c r="X816" s="12"/>
    </row>
    <row r="817" spans="1:24" x14ac:dyDescent="0.25">
      <c r="A817" s="1" t="str">
        <f>TEXT(L817,"MM/DD/YYYY")</f>
        <v>09/08/2008</v>
      </c>
      <c r="B817" s="9">
        <v>128.03999328613199</v>
      </c>
      <c r="C817" s="9">
        <v>128.24000549316401</v>
      </c>
      <c r="D817" s="9">
        <v>121.59999847412099</v>
      </c>
      <c r="E817" s="9">
        <v>94.863067626953097</v>
      </c>
      <c r="F817" s="10">
        <v>1713539300</v>
      </c>
      <c r="G817">
        <f>MONTH(L817)</f>
        <v>9</v>
      </c>
      <c r="H817">
        <f>DAY(L817)</f>
        <v>8</v>
      </c>
      <c r="I817">
        <f>YEAR(L817)</f>
        <v>2008</v>
      </c>
      <c r="J817" t="str">
        <f>VLOOKUP(L817,Convert!D:G,4,0)</f>
        <v>2008Q3</v>
      </c>
      <c r="K817">
        <f>VLOOKUP(J817,GDP_Change!$E$9:$F$311,2,0)</f>
        <v>0.9</v>
      </c>
      <c r="L817" s="1">
        <v>39699</v>
      </c>
      <c r="M817" s="9">
        <v>126.08999633789</v>
      </c>
      <c r="N817" s="11">
        <f>VLOOKUP(J817,GDP!$E$9:$H$312,4,0)</f>
        <v>2.2400559677646648E-3</v>
      </c>
      <c r="O817">
        <f>VLOOKUP(J817,GDP!$E$9:$F$312,2,0)</f>
        <v>14899</v>
      </c>
      <c r="P817" s="12">
        <f>IFERROR(VLOOKUP(L817,'yield-curve-rates-1990-2021'!A:B,2,0),P816)</f>
        <v>1.59</v>
      </c>
      <c r="Q817" s="12">
        <f>IFERROR(IF(VLOOKUP(L817,'DX-Y.NYB'!A:E,5,0)="null",Q816,VLOOKUP(L817,'DX-Y.NYB'!A:E,5,0)),Q816)</f>
        <v>79.589995999999999</v>
      </c>
      <c r="R817" s="12">
        <f>IFERROR(VLOOKUP(L817,UNRATE!A:B,2,0),R816)</f>
        <v>6.1</v>
      </c>
      <c r="S817" s="12">
        <f>IFERROR(VLOOKUP(L817,' All Em Total Nonfarm'!A:B,2,0),S816)</f>
        <v>136758</v>
      </c>
      <c r="T817" s="12">
        <f>IFERROR(VLOOKUP(L817,fredgraph!A:B,2,0),T816)</f>
        <v>4.9533199999999997</v>
      </c>
      <c r="U817" s="12">
        <f>IFERROR(VLOOKUP(L817,FEDFUNDS!A:B,2,0),U816)</f>
        <v>1.81</v>
      </c>
      <c r="V817" s="12"/>
      <c r="W817" s="12"/>
      <c r="X817" s="12"/>
    </row>
    <row r="818" spans="1:24" x14ac:dyDescent="0.25">
      <c r="A818" s="1" t="str">
        <f>TEXT(L818,"MM/DD/YYYY")</f>
        <v>09/15/2008</v>
      </c>
      <c r="B818" s="9">
        <v>121.629997253417</v>
      </c>
      <c r="C818" s="9">
        <v>128</v>
      </c>
      <c r="D818" s="9">
        <v>113.800003051757</v>
      </c>
      <c r="E818" s="9">
        <v>93.380912780761705</v>
      </c>
      <c r="F818" s="10">
        <v>2966649400</v>
      </c>
      <c r="G818">
        <f>MONTH(L818)</f>
        <v>9</v>
      </c>
      <c r="H818">
        <f>DAY(L818)</f>
        <v>15</v>
      </c>
      <c r="I818">
        <f>YEAR(L818)</f>
        <v>2008</v>
      </c>
      <c r="J818" t="str">
        <f>VLOOKUP(L818,Convert!D:G,4,0)</f>
        <v>2008Q3</v>
      </c>
      <c r="K818">
        <f>VLOOKUP(J818,GDP_Change!$E$9:$F$311,2,0)</f>
        <v>0.9</v>
      </c>
      <c r="L818" s="1">
        <v>39706</v>
      </c>
      <c r="M818" s="9">
        <v>124.120002746582</v>
      </c>
      <c r="N818" s="11">
        <f>VLOOKUP(J818,GDP!$E$9:$H$312,4,0)</f>
        <v>2.2400559677646648E-3</v>
      </c>
      <c r="O818">
        <f>VLOOKUP(J818,GDP!$E$9:$F$312,2,0)</f>
        <v>14899</v>
      </c>
      <c r="P818" s="12">
        <f>IFERROR(VLOOKUP(L818,'yield-curve-rates-1990-2021'!A:B,2,0),P817)</f>
        <v>0.36</v>
      </c>
      <c r="Q818" s="12">
        <f>IFERROR(IF(VLOOKUP(L818,'DX-Y.NYB'!A:E,5,0)="null",Q817,VLOOKUP(L818,'DX-Y.NYB'!A:E,5,0)),Q817)</f>
        <v>78.910004000000001</v>
      </c>
      <c r="R818" s="12">
        <f>IFERROR(VLOOKUP(L818,UNRATE!A:B,2,0),R817)</f>
        <v>6.1</v>
      </c>
      <c r="S818" s="12">
        <f>IFERROR(VLOOKUP(L818,' All Em Total Nonfarm'!A:B,2,0),S817)</f>
        <v>136758</v>
      </c>
      <c r="T818" s="12">
        <f>IFERROR(VLOOKUP(L818,fredgraph!A:B,2,0),T817)</f>
        <v>4.9533199999999997</v>
      </c>
      <c r="U818" s="12">
        <f>IFERROR(VLOOKUP(L818,FEDFUNDS!A:B,2,0),U817)</f>
        <v>1.81</v>
      </c>
      <c r="V818" s="12"/>
      <c r="W818" s="12"/>
      <c r="X818" s="12"/>
    </row>
    <row r="819" spans="1:24" x14ac:dyDescent="0.25">
      <c r="A819" s="1" t="str">
        <f>TEXT(L819,"MM/DD/YYYY")</f>
        <v>09/22/2008</v>
      </c>
      <c r="B819" s="9">
        <v>124.449996948242</v>
      </c>
      <c r="C819" s="9">
        <v>124.75</v>
      </c>
      <c r="D819" s="9">
        <v>117.790000915527</v>
      </c>
      <c r="E819" s="9">
        <v>91.447052001953097</v>
      </c>
      <c r="F819" s="10">
        <v>1503425700</v>
      </c>
      <c r="G819">
        <f>MONTH(L819)</f>
        <v>9</v>
      </c>
      <c r="H819">
        <f>DAY(L819)</f>
        <v>22</v>
      </c>
      <c r="I819">
        <f>YEAR(L819)</f>
        <v>2008</v>
      </c>
      <c r="J819" t="str">
        <f>VLOOKUP(L819,Convert!D:G,4,0)</f>
        <v>2008Q3</v>
      </c>
      <c r="K819">
        <f>VLOOKUP(J819,GDP_Change!$E$9:$F$311,2,0)</f>
        <v>0.9</v>
      </c>
      <c r="L819" s="1">
        <v>39713</v>
      </c>
      <c r="M819" s="9">
        <v>120.84999847412099</v>
      </c>
      <c r="N819" s="11">
        <f>VLOOKUP(J819,GDP!$E$9:$H$312,4,0)</f>
        <v>2.2400559677646648E-3</v>
      </c>
      <c r="O819">
        <f>VLOOKUP(J819,GDP!$E$9:$F$312,2,0)</f>
        <v>14899</v>
      </c>
      <c r="P819" s="12">
        <f>IFERROR(VLOOKUP(L819,'yield-curve-rates-1990-2021'!A:B,2,0),P818)</f>
        <v>0.76</v>
      </c>
      <c r="Q819" s="12">
        <f>IFERROR(IF(VLOOKUP(L819,'DX-Y.NYB'!A:E,5,0)="null",Q818,VLOOKUP(L819,'DX-Y.NYB'!A:E,5,0)),Q818)</f>
        <v>76.150002000000001</v>
      </c>
      <c r="R819" s="12">
        <f>IFERROR(VLOOKUP(L819,UNRATE!A:B,2,0),R818)</f>
        <v>6.1</v>
      </c>
      <c r="S819" s="12">
        <f>IFERROR(VLOOKUP(L819,' All Em Total Nonfarm'!A:B,2,0),S818)</f>
        <v>136758</v>
      </c>
      <c r="T819" s="12">
        <f>IFERROR(VLOOKUP(L819,fredgraph!A:B,2,0),T818)</f>
        <v>4.9533199999999997</v>
      </c>
      <c r="U819" s="12">
        <f>IFERROR(VLOOKUP(L819,FEDFUNDS!A:B,2,0),U818)</f>
        <v>1.81</v>
      </c>
      <c r="V819" s="12"/>
      <c r="W819" s="12"/>
      <c r="X819" s="12"/>
    </row>
    <row r="820" spans="1:24" x14ac:dyDescent="0.25">
      <c r="A820" s="1" t="str">
        <f>TEXT(L820,"MM/DD/YYYY")</f>
        <v>09/29/2008</v>
      </c>
      <c r="B820" s="9">
        <v>119.139999389648</v>
      </c>
      <c r="C820" s="9">
        <v>119.33999633789</v>
      </c>
      <c r="D820" s="9">
        <v>109.680000305175</v>
      </c>
      <c r="E820" s="9">
        <v>83.494148254394503</v>
      </c>
      <c r="F820" s="10">
        <v>1947635500</v>
      </c>
      <c r="G820">
        <f>MONTH(L820)</f>
        <v>9</v>
      </c>
      <c r="H820">
        <f>DAY(L820)</f>
        <v>29</v>
      </c>
      <c r="I820">
        <f>YEAR(L820)</f>
        <v>2008</v>
      </c>
      <c r="J820" t="str">
        <f>VLOOKUP(L820,Convert!D:G,4,0)</f>
        <v>2008Q3</v>
      </c>
      <c r="K820">
        <f>VLOOKUP(J820,GDP_Change!$E$9:$F$311,2,0)</f>
        <v>0.9</v>
      </c>
      <c r="L820" s="1">
        <v>39720</v>
      </c>
      <c r="M820" s="9">
        <v>110.33999633789</v>
      </c>
      <c r="N820" s="11">
        <f>VLOOKUP(J820,GDP!$E$9:$H$312,4,0)</f>
        <v>2.2400559677646648E-3</v>
      </c>
      <c r="O820">
        <f>VLOOKUP(J820,GDP!$E$9:$F$312,2,0)</f>
        <v>14899</v>
      </c>
      <c r="P820" s="12">
        <f>IFERROR(VLOOKUP(L820,'yield-curve-rates-1990-2021'!A:B,2,0),P819)</f>
        <v>0.16</v>
      </c>
      <c r="Q820" s="12">
        <f>IFERROR(IF(VLOOKUP(L820,'DX-Y.NYB'!A:E,5,0)="null",Q819,VLOOKUP(L820,'DX-Y.NYB'!A:E,5,0)),Q819)</f>
        <v>77.470000999999996</v>
      </c>
      <c r="R820" s="12">
        <f>IFERROR(VLOOKUP(L820,UNRATE!A:B,2,0),R819)</f>
        <v>6.1</v>
      </c>
      <c r="S820" s="12">
        <f>IFERROR(VLOOKUP(L820,' All Em Total Nonfarm'!A:B,2,0),S819)</f>
        <v>136758</v>
      </c>
      <c r="T820" s="12">
        <f>IFERROR(VLOOKUP(L820,fredgraph!A:B,2,0),T819)</f>
        <v>4.9533199999999997</v>
      </c>
      <c r="U820" s="12">
        <f>IFERROR(VLOOKUP(L820,FEDFUNDS!A:B,2,0),U819)</f>
        <v>1.81</v>
      </c>
      <c r="V820" s="12"/>
      <c r="W820" s="12"/>
      <c r="X820" s="12"/>
    </row>
    <row r="821" spans="1:24" x14ac:dyDescent="0.25">
      <c r="A821" s="1" t="str">
        <f>TEXT(L821,"MM/DD/YYYY")</f>
        <v>10/06/2008</v>
      </c>
      <c r="B821" s="9">
        <v>107.150001525878</v>
      </c>
      <c r="C821" s="9">
        <v>107.620002746582</v>
      </c>
      <c r="D821" s="9">
        <v>83.580001831054602</v>
      </c>
      <c r="E821" s="9">
        <v>66.967834472656193</v>
      </c>
      <c r="F821" s="10">
        <v>3281575900</v>
      </c>
      <c r="G821">
        <f>MONTH(L821)</f>
        <v>10</v>
      </c>
      <c r="H821">
        <f>DAY(L821)</f>
        <v>6</v>
      </c>
      <c r="I821">
        <f>YEAR(L821)</f>
        <v>2008</v>
      </c>
      <c r="J821" t="str">
        <f>VLOOKUP(L821,Convert!D:G,4,0)</f>
        <v>2008Q4</v>
      </c>
      <c r="K821">
        <f>VLOOKUP(J821,GDP_Change!$E$9:$F$311,2,0)</f>
        <v>-7.6</v>
      </c>
      <c r="L821" s="1">
        <v>39727</v>
      </c>
      <c r="M821" s="9">
        <v>88.5</v>
      </c>
      <c r="N821" s="11">
        <f>VLOOKUP(J821,GDP!$E$9:$H$312,4,0)</f>
        <v>-1.9518088462312844E-2</v>
      </c>
      <c r="O821">
        <f>VLOOKUP(J821,GDP!$E$9:$F$312,2,0)</f>
        <v>14608.2</v>
      </c>
      <c r="P821" s="12">
        <f>IFERROR(VLOOKUP(L821,'yield-curve-rates-1990-2021'!A:B,2,0),P820)</f>
        <v>0.19</v>
      </c>
      <c r="Q821" s="12">
        <f>IFERROR(IF(VLOOKUP(L821,'DX-Y.NYB'!A:E,5,0)="null",Q820,VLOOKUP(L821,'DX-Y.NYB'!A:E,5,0)),Q820)</f>
        <v>81.680000000000007</v>
      </c>
      <c r="R821" s="12">
        <f>IFERROR(VLOOKUP(L821,UNRATE!A:B,2,0),R820)</f>
        <v>6.1</v>
      </c>
      <c r="S821" s="12">
        <f>IFERROR(VLOOKUP(L821,' All Em Total Nonfarm'!A:B,2,0),S820)</f>
        <v>136758</v>
      </c>
      <c r="T821" s="12">
        <f>IFERROR(VLOOKUP(L821,fredgraph!A:B,2,0),T820)</f>
        <v>4.9533199999999997</v>
      </c>
      <c r="U821" s="12">
        <f>IFERROR(VLOOKUP(L821,FEDFUNDS!A:B,2,0),U820)</f>
        <v>1.81</v>
      </c>
      <c r="V821" s="12"/>
      <c r="W821" s="12"/>
      <c r="X821" s="12"/>
    </row>
    <row r="822" spans="1:24" x14ac:dyDescent="0.25">
      <c r="A822" s="1" t="str">
        <f>TEXT(L822,"MM/DD/YYYY")</f>
        <v>10/13/2008</v>
      </c>
      <c r="B822" s="9">
        <v>93.870002746582003</v>
      </c>
      <c r="C822" s="9">
        <v>105.52999877929599</v>
      </c>
      <c r="D822" s="9">
        <v>86.540000915527301</v>
      </c>
      <c r="E822" s="9">
        <v>70.531883239746094</v>
      </c>
      <c r="F822" s="10">
        <v>2671940000</v>
      </c>
      <c r="G822">
        <f>MONTH(L822)</f>
        <v>10</v>
      </c>
      <c r="H822">
        <f>DAY(L822)</f>
        <v>13</v>
      </c>
      <c r="I822">
        <f>YEAR(L822)</f>
        <v>2008</v>
      </c>
      <c r="J822" t="str">
        <f>VLOOKUP(L822,Convert!D:G,4,0)</f>
        <v>2008Q4</v>
      </c>
      <c r="K822">
        <f>VLOOKUP(J822,GDP_Change!$E$9:$F$311,2,0)</f>
        <v>-7.6</v>
      </c>
      <c r="L822" s="1">
        <v>39734</v>
      </c>
      <c r="M822" s="9">
        <v>93.209999084472599</v>
      </c>
      <c r="N822" s="11">
        <f>VLOOKUP(J822,GDP!$E$9:$H$312,4,0)</f>
        <v>-1.9518088462312844E-2</v>
      </c>
      <c r="O822">
        <f>VLOOKUP(J822,GDP!$E$9:$F$312,2,0)</f>
        <v>14608.2</v>
      </c>
      <c r="P822" s="12">
        <f>IFERROR(VLOOKUP(L822,'yield-curve-rates-1990-2021'!A:B,2,0),P821)</f>
        <v>0.19</v>
      </c>
      <c r="Q822" s="12">
        <f>IFERROR(IF(VLOOKUP(L822,'DX-Y.NYB'!A:E,5,0)="null",Q821,VLOOKUP(L822,'DX-Y.NYB'!A:E,5,0)),Q821)</f>
        <v>81.879997000000003</v>
      </c>
      <c r="R822" s="12">
        <f>IFERROR(VLOOKUP(L822,UNRATE!A:B,2,0),R821)</f>
        <v>6.1</v>
      </c>
      <c r="S822" s="12">
        <f>IFERROR(VLOOKUP(L822,' All Em Total Nonfarm'!A:B,2,0),S821)</f>
        <v>136758</v>
      </c>
      <c r="T822" s="12">
        <f>IFERROR(VLOOKUP(L822,fredgraph!A:B,2,0),T821)</f>
        <v>4.9533199999999997</v>
      </c>
      <c r="U822" s="12">
        <f>IFERROR(VLOOKUP(L822,FEDFUNDS!A:B,2,0),U821)</f>
        <v>1.81</v>
      </c>
      <c r="V822" s="12"/>
      <c r="W822" s="12"/>
      <c r="X822" s="12"/>
    </row>
    <row r="823" spans="1:24" x14ac:dyDescent="0.25">
      <c r="A823" s="1" t="str">
        <f>TEXT(L823,"MM/DD/YYYY")</f>
        <v>10/20/2008</v>
      </c>
      <c r="B823" s="9">
        <v>95.349998474121094</v>
      </c>
      <c r="C823" s="9">
        <v>99.099998474121094</v>
      </c>
      <c r="D823" s="9">
        <v>84</v>
      </c>
      <c r="E823" s="9">
        <v>65.863044738769503</v>
      </c>
      <c r="F823" s="10">
        <v>2374443200</v>
      </c>
      <c r="G823">
        <f>MONTH(L823)</f>
        <v>10</v>
      </c>
      <c r="H823">
        <f>DAY(L823)</f>
        <v>20</v>
      </c>
      <c r="I823">
        <f>YEAR(L823)</f>
        <v>2008</v>
      </c>
      <c r="J823" t="str">
        <f>VLOOKUP(L823,Convert!D:G,4,0)</f>
        <v>2008Q4</v>
      </c>
      <c r="K823">
        <f>VLOOKUP(J823,GDP_Change!$E$9:$F$311,2,0)</f>
        <v>-7.6</v>
      </c>
      <c r="L823" s="1">
        <v>39741</v>
      </c>
      <c r="M823" s="9">
        <v>87.040000915527301</v>
      </c>
      <c r="N823" s="11">
        <f>VLOOKUP(J823,GDP!$E$9:$H$312,4,0)</f>
        <v>-1.9518088462312844E-2</v>
      </c>
      <c r="O823">
        <f>VLOOKUP(J823,GDP!$E$9:$F$312,2,0)</f>
        <v>14608.2</v>
      </c>
      <c r="P823" s="12">
        <f>IFERROR(VLOOKUP(L823,'yield-curve-rates-1990-2021'!A:B,2,0),P822)</f>
        <v>0.53</v>
      </c>
      <c r="Q823" s="12">
        <f>IFERROR(IF(VLOOKUP(L823,'DX-Y.NYB'!A:E,5,0)="null",Q822,VLOOKUP(L823,'DX-Y.NYB'!A:E,5,0)),Q822)</f>
        <v>83.099997999999999</v>
      </c>
      <c r="R823" s="12">
        <f>IFERROR(VLOOKUP(L823,UNRATE!A:B,2,0),R822)</f>
        <v>6.1</v>
      </c>
      <c r="S823" s="12">
        <f>IFERROR(VLOOKUP(L823,' All Em Total Nonfarm'!A:B,2,0),S822)</f>
        <v>136758</v>
      </c>
      <c r="T823" s="12">
        <f>IFERROR(VLOOKUP(L823,fredgraph!A:B,2,0),T822)</f>
        <v>4.9533199999999997</v>
      </c>
      <c r="U823" s="12">
        <f>IFERROR(VLOOKUP(L823,FEDFUNDS!A:B,2,0),U822)</f>
        <v>1.81</v>
      </c>
      <c r="V823" s="12"/>
      <c r="W823" s="12"/>
      <c r="X823" s="12"/>
    </row>
    <row r="824" spans="1:24" x14ac:dyDescent="0.25">
      <c r="A824" s="1" t="str">
        <f>TEXT(L824,"MM/DD/YYYY")</f>
        <v>10/27/2008</v>
      </c>
      <c r="B824" s="9">
        <v>85.970001220703097</v>
      </c>
      <c r="C824" s="9">
        <v>98.569999694824205</v>
      </c>
      <c r="D824" s="9">
        <v>83.699996948242102</v>
      </c>
      <c r="E824" s="9">
        <v>73.271156311035099</v>
      </c>
      <c r="F824" s="10">
        <v>2394474300</v>
      </c>
      <c r="G824">
        <f>MONTH(L824)</f>
        <v>10</v>
      </c>
      <c r="H824">
        <f>DAY(L824)</f>
        <v>27</v>
      </c>
      <c r="I824">
        <f>YEAR(L824)</f>
        <v>2008</v>
      </c>
      <c r="J824" t="str">
        <f>VLOOKUP(L824,Convert!D:G,4,0)</f>
        <v>2008Q4</v>
      </c>
      <c r="K824">
        <f>VLOOKUP(J824,GDP_Change!$E$9:$F$311,2,0)</f>
        <v>-7.6</v>
      </c>
      <c r="L824" s="1">
        <v>39748</v>
      </c>
      <c r="M824" s="9">
        <v>96.830001831054602</v>
      </c>
      <c r="N824" s="11">
        <f>VLOOKUP(J824,GDP!$E$9:$H$312,4,0)</f>
        <v>-1.9518088462312844E-2</v>
      </c>
      <c r="O824">
        <f>VLOOKUP(J824,GDP!$E$9:$F$312,2,0)</f>
        <v>14608.2</v>
      </c>
      <c r="P824" s="12">
        <f>IFERROR(VLOOKUP(L824,'yield-curve-rates-1990-2021'!A:B,2,0),P823)</f>
        <v>0.31</v>
      </c>
      <c r="Q824" s="12">
        <f>IFERROR(IF(VLOOKUP(L824,'DX-Y.NYB'!A:E,5,0)="null",Q823,VLOOKUP(L824,'DX-Y.NYB'!A:E,5,0)),Q823)</f>
        <v>86.93</v>
      </c>
      <c r="R824" s="12">
        <f>IFERROR(VLOOKUP(L824,UNRATE!A:B,2,0),R823)</f>
        <v>6.1</v>
      </c>
      <c r="S824" s="12">
        <f>IFERROR(VLOOKUP(L824,' All Em Total Nonfarm'!A:B,2,0),S823)</f>
        <v>136758</v>
      </c>
      <c r="T824" s="12">
        <f>IFERROR(VLOOKUP(L824,fredgraph!A:B,2,0),T823)</f>
        <v>4.9533199999999997</v>
      </c>
      <c r="U824" s="12">
        <f>IFERROR(VLOOKUP(L824,FEDFUNDS!A:B,2,0),U823)</f>
        <v>1.81</v>
      </c>
      <c r="V824" s="12"/>
      <c r="W824" s="12"/>
      <c r="X824" s="12"/>
    </row>
    <row r="825" spans="1:24" x14ac:dyDescent="0.25">
      <c r="A825" s="1" t="str">
        <f>TEXT(L825,"MM/DD/YYYY")</f>
        <v>11/03/2008</v>
      </c>
      <c r="B825" s="9">
        <v>96.779998779296804</v>
      </c>
      <c r="C825" s="9">
        <v>100.86000061035099</v>
      </c>
      <c r="D825" s="9">
        <v>90.059997558593693</v>
      </c>
      <c r="E825" s="9">
        <v>71.023742675781193</v>
      </c>
      <c r="F825" s="10">
        <v>1798169800</v>
      </c>
      <c r="G825">
        <f>MONTH(L825)</f>
        <v>11</v>
      </c>
      <c r="H825">
        <f>DAY(L825)</f>
        <v>3</v>
      </c>
      <c r="I825">
        <f>YEAR(L825)</f>
        <v>2008</v>
      </c>
      <c r="J825" t="str">
        <f>VLOOKUP(L825,Convert!D:G,4,0)</f>
        <v>2008Q4</v>
      </c>
      <c r="K825">
        <f>VLOOKUP(J825,GDP_Change!$E$9:$F$311,2,0)</f>
        <v>-7.6</v>
      </c>
      <c r="L825" s="1">
        <v>39755</v>
      </c>
      <c r="M825" s="9">
        <v>93.860000610351506</v>
      </c>
      <c r="N825" s="11">
        <f>VLOOKUP(J825,GDP!$E$9:$H$312,4,0)</f>
        <v>-1.9518088462312844E-2</v>
      </c>
      <c r="O825">
        <f>VLOOKUP(J825,GDP!$E$9:$F$312,2,0)</f>
        <v>14608.2</v>
      </c>
      <c r="P825" s="12">
        <f>IFERROR(VLOOKUP(L825,'yield-curve-rates-1990-2021'!A:B,2,0),P824)</f>
        <v>0.2</v>
      </c>
      <c r="Q825" s="12">
        <f>IFERROR(IF(VLOOKUP(L825,'DX-Y.NYB'!A:E,5,0)="null",Q824,VLOOKUP(L825,'DX-Y.NYB'!A:E,5,0)),Q824)</f>
        <v>86.349997999999999</v>
      </c>
      <c r="R825" s="12">
        <f>IFERROR(VLOOKUP(L825,UNRATE!A:B,2,0),R824)</f>
        <v>6.1</v>
      </c>
      <c r="S825" s="12">
        <f>IFERROR(VLOOKUP(L825,' All Em Total Nonfarm'!A:B,2,0),S824)</f>
        <v>136758</v>
      </c>
      <c r="T825" s="12">
        <f>IFERROR(VLOOKUP(L825,fredgraph!A:B,2,0),T824)</f>
        <v>4.9533199999999997</v>
      </c>
      <c r="U825" s="12">
        <f>IFERROR(VLOOKUP(L825,FEDFUNDS!A:B,2,0),U824)</f>
        <v>1.81</v>
      </c>
      <c r="V825" s="12"/>
      <c r="W825" s="12"/>
      <c r="X825" s="12"/>
    </row>
    <row r="826" spans="1:24" x14ac:dyDescent="0.25">
      <c r="A826" s="1" t="str">
        <f>TEXT(L826,"MM/DD/YYYY")</f>
        <v>11/10/2008</v>
      </c>
      <c r="B826" s="9">
        <v>95.209999084472599</v>
      </c>
      <c r="C826" s="9">
        <v>95.529998779296804</v>
      </c>
      <c r="D826" s="9">
        <v>82.089996337890597</v>
      </c>
      <c r="E826" s="9">
        <v>65.545272827148395</v>
      </c>
      <c r="F826" s="10">
        <v>2468096000</v>
      </c>
      <c r="G826">
        <f>MONTH(L826)</f>
        <v>11</v>
      </c>
      <c r="H826">
        <f>DAY(L826)</f>
        <v>10</v>
      </c>
      <c r="I826">
        <f>YEAR(L826)</f>
        <v>2008</v>
      </c>
      <c r="J826" t="str">
        <f>VLOOKUP(L826,Convert!D:G,4,0)</f>
        <v>2008Q4</v>
      </c>
      <c r="K826">
        <f>VLOOKUP(J826,GDP_Change!$E$9:$F$311,2,0)</f>
        <v>-7.6</v>
      </c>
      <c r="L826" s="1">
        <v>39762</v>
      </c>
      <c r="M826" s="9">
        <v>86.620002746582003</v>
      </c>
      <c r="N826" s="11">
        <f>VLOOKUP(J826,GDP!$E$9:$H$312,4,0)</f>
        <v>-1.9518088462312844E-2</v>
      </c>
      <c r="O826">
        <f>VLOOKUP(J826,GDP!$E$9:$F$312,2,0)</f>
        <v>14608.2</v>
      </c>
      <c r="P826" s="12">
        <f>IFERROR(VLOOKUP(L826,'yield-curve-rates-1990-2021'!A:B,2,0),P825)</f>
        <v>0.11</v>
      </c>
      <c r="Q826" s="12">
        <f>IFERROR(IF(VLOOKUP(L826,'DX-Y.NYB'!A:E,5,0)="null",Q825,VLOOKUP(L826,'DX-Y.NYB'!A:E,5,0)),Q825)</f>
        <v>85.910004000000001</v>
      </c>
      <c r="R826" s="12">
        <f>IFERROR(VLOOKUP(L826,UNRATE!A:B,2,0),R825)</f>
        <v>6.1</v>
      </c>
      <c r="S826" s="12">
        <f>IFERROR(VLOOKUP(L826,' All Em Total Nonfarm'!A:B,2,0),S825)</f>
        <v>136758</v>
      </c>
      <c r="T826" s="12">
        <f>IFERROR(VLOOKUP(L826,fredgraph!A:B,2,0),T825)</f>
        <v>4.9533199999999997</v>
      </c>
      <c r="U826" s="12">
        <f>IFERROR(VLOOKUP(L826,FEDFUNDS!A:B,2,0),U825)</f>
        <v>1.81</v>
      </c>
      <c r="V826" s="12"/>
      <c r="W826" s="12"/>
      <c r="X826" s="12"/>
    </row>
    <row r="827" spans="1:24" x14ac:dyDescent="0.25">
      <c r="A827" s="1" t="str">
        <f>TEXT(L827,"MM/DD/YYYY")</f>
        <v>11/17/2008</v>
      </c>
      <c r="B827" s="9">
        <v>86.379997253417898</v>
      </c>
      <c r="C827" s="9">
        <v>88.559997558593693</v>
      </c>
      <c r="D827" s="9">
        <v>74.339996337890597</v>
      </c>
      <c r="E827" s="9">
        <v>60.172683715820298</v>
      </c>
      <c r="F827" s="10">
        <v>3030111200</v>
      </c>
      <c r="G827">
        <f>MONTH(L827)</f>
        <v>11</v>
      </c>
      <c r="H827">
        <f>DAY(L827)</f>
        <v>17</v>
      </c>
      <c r="I827">
        <f>YEAR(L827)</f>
        <v>2008</v>
      </c>
      <c r="J827" t="str">
        <f>VLOOKUP(L827,Convert!D:G,4,0)</f>
        <v>2008Q4</v>
      </c>
      <c r="K827">
        <f>VLOOKUP(J827,GDP_Change!$E$9:$F$311,2,0)</f>
        <v>-7.6</v>
      </c>
      <c r="L827" s="1">
        <v>39769</v>
      </c>
      <c r="M827" s="9">
        <v>79.519996643066406</v>
      </c>
      <c r="N827" s="11">
        <f>VLOOKUP(J827,GDP!$E$9:$H$312,4,0)</f>
        <v>-1.9518088462312844E-2</v>
      </c>
      <c r="O827">
        <f>VLOOKUP(J827,GDP!$E$9:$F$312,2,0)</f>
        <v>14608.2</v>
      </c>
      <c r="P827" s="12">
        <f>IFERROR(VLOOKUP(L827,'yield-curve-rates-1990-2021'!A:B,2,0),P826)</f>
        <v>0.06</v>
      </c>
      <c r="Q827" s="12">
        <f>IFERROR(IF(VLOOKUP(L827,'DX-Y.NYB'!A:E,5,0)="null",Q826,VLOOKUP(L827,'DX-Y.NYB'!A:E,5,0)),Q826)</f>
        <v>86.809997999999993</v>
      </c>
      <c r="R827" s="12">
        <f>IFERROR(VLOOKUP(L827,UNRATE!A:B,2,0),R826)</f>
        <v>6.1</v>
      </c>
      <c r="S827" s="12">
        <f>IFERROR(VLOOKUP(L827,' All Em Total Nonfarm'!A:B,2,0),S826)</f>
        <v>136758</v>
      </c>
      <c r="T827" s="12">
        <f>IFERROR(VLOOKUP(L827,fredgraph!A:B,2,0),T826)</f>
        <v>4.9533199999999997</v>
      </c>
      <c r="U827" s="12">
        <f>IFERROR(VLOOKUP(L827,FEDFUNDS!A:B,2,0),U826)</f>
        <v>1.81</v>
      </c>
      <c r="V827" s="12"/>
      <c r="W827" s="12"/>
      <c r="X827" s="12"/>
    </row>
    <row r="828" spans="1:24" x14ac:dyDescent="0.25">
      <c r="A828" s="1" t="str">
        <f>TEXT(L828,"MM/DD/YYYY")</f>
        <v>11/24/2008</v>
      </c>
      <c r="B828" s="9">
        <v>81.919998168945298</v>
      </c>
      <c r="C828" s="9">
        <v>90.129997253417898</v>
      </c>
      <c r="D828" s="9">
        <v>80.360000610351506</v>
      </c>
      <c r="E828" s="9">
        <v>68.171005249023395</v>
      </c>
      <c r="F828" s="10">
        <v>1465860000</v>
      </c>
      <c r="G828">
        <f>MONTH(L828)</f>
        <v>11</v>
      </c>
      <c r="H828">
        <f>DAY(L828)</f>
        <v>24</v>
      </c>
      <c r="I828">
        <f>YEAR(L828)</f>
        <v>2008</v>
      </c>
      <c r="J828" t="str">
        <f>VLOOKUP(L828,Convert!D:G,4,0)</f>
        <v>2008Q4</v>
      </c>
      <c r="K828">
        <f>VLOOKUP(J828,GDP_Change!$E$9:$F$311,2,0)</f>
        <v>-7.6</v>
      </c>
      <c r="L828" s="1">
        <v>39776</v>
      </c>
      <c r="M828" s="9">
        <v>90.089996337890597</v>
      </c>
      <c r="N828" s="11">
        <f>VLOOKUP(J828,GDP!$E$9:$H$312,4,0)</f>
        <v>-1.9518088462312844E-2</v>
      </c>
      <c r="O828">
        <f>VLOOKUP(J828,GDP!$E$9:$F$312,2,0)</f>
        <v>14608.2</v>
      </c>
      <c r="P828" s="12">
        <f>IFERROR(VLOOKUP(L828,'yield-curve-rates-1990-2021'!A:B,2,0),P827)</f>
        <v>0.01</v>
      </c>
      <c r="Q828" s="12">
        <f>IFERROR(IF(VLOOKUP(L828,'DX-Y.NYB'!A:E,5,0)="null",Q827,VLOOKUP(L828,'DX-Y.NYB'!A:E,5,0)),Q827)</f>
        <v>86.080001999999993</v>
      </c>
      <c r="R828" s="12">
        <f>IFERROR(VLOOKUP(L828,UNRATE!A:B,2,0),R827)</f>
        <v>6.1</v>
      </c>
      <c r="S828" s="12">
        <f>IFERROR(VLOOKUP(L828,' All Em Total Nonfarm'!A:B,2,0),S827)</f>
        <v>136758</v>
      </c>
      <c r="T828" s="12">
        <f>IFERROR(VLOOKUP(L828,fredgraph!A:B,2,0),T827)</f>
        <v>4.9533199999999997</v>
      </c>
      <c r="U828" s="12">
        <f>IFERROR(VLOOKUP(L828,FEDFUNDS!A:B,2,0),U827)</f>
        <v>1.81</v>
      </c>
      <c r="V828" s="12"/>
      <c r="W828" s="12"/>
      <c r="X828" s="12"/>
    </row>
    <row r="829" spans="1:24" x14ac:dyDescent="0.25">
      <c r="A829" s="1" t="str">
        <f>TEXT(L829,"MM/DD/YYYY")</f>
        <v>12/01/2008</v>
      </c>
      <c r="B829" s="9">
        <v>87.510002136230398</v>
      </c>
      <c r="C829" s="9">
        <v>88.419998168945298</v>
      </c>
      <c r="D829" s="9">
        <v>81.860000610351506</v>
      </c>
      <c r="E829" s="9">
        <v>66.536514282226506</v>
      </c>
      <c r="F829" s="10">
        <v>2275378100</v>
      </c>
      <c r="G829">
        <f>MONTH(L829)</f>
        <v>12</v>
      </c>
      <c r="H829">
        <f>DAY(L829)</f>
        <v>1</v>
      </c>
      <c r="I829">
        <f>YEAR(L829)</f>
        <v>2008</v>
      </c>
      <c r="J829" t="str">
        <f>VLOOKUP(L829,Convert!D:G,4,0)</f>
        <v>2008Q4</v>
      </c>
      <c r="K829">
        <f>VLOOKUP(J829,GDP_Change!$E$9:$F$311,2,0)</f>
        <v>-7.6</v>
      </c>
      <c r="L829" s="1">
        <v>39783</v>
      </c>
      <c r="M829" s="9">
        <v>87.930000305175696</v>
      </c>
      <c r="N829" s="11">
        <f>VLOOKUP(J829,GDP!$E$9:$H$312,4,0)</f>
        <v>-1.9518088462312844E-2</v>
      </c>
      <c r="O829">
        <f>VLOOKUP(J829,GDP!$E$9:$F$312,2,0)</f>
        <v>14608.2</v>
      </c>
      <c r="P829" s="12">
        <f>IFERROR(VLOOKUP(L829,'yield-curve-rates-1990-2021'!A:B,2,0),P828)</f>
        <v>0.09</v>
      </c>
      <c r="Q829" s="12">
        <f>IFERROR(IF(VLOOKUP(L829,'DX-Y.NYB'!A:E,5,0)="null",Q828,VLOOKUP(L829,'DX-Y.NYB'!A:E,5,0)),Q828)</f>
        <v>86.720000999999996</v>
      </c>
      <c r="R829" s="12">
        <f>IFERROR(VLOOKUP(L829,UNRATE!A:B,2,0),R828)</f>
        <v>7.3</v>
      </c>
      <c r="S829" s="12">
        <f>IFERROR(VLOOKUP(L829,' All Em Total Nonfarm'!A:B,2,0),S828)</f>
        <v>134849</v>
      </c>
      <c r="T829" s="12">
        <f>IFERROR(VLOOKUP(L829,fredgraph!A:B,2,0),T828)</f>
        <v>-2.223E-2</v>
      </c>
      <c r="U829" s="12">
        <f>IFERROR(VLOOKUP(L829,FEDFUNDS!A:B,2,0),U828)</f>
        <v>0.16</v>
      </c>
      <c r="V829" s="12"/>
      <c r="W829" s="12"/>
      <c r="X829" s="12"/>
    </row>
    <row r="830" spans="1:24" x14ac:dyDescent="0.25">
      <c r="A830" s="1" t="str">
        <f>TEXT(L830,"MM/DD/YYYY")</f>
        <v>12/08/2008</v>
      </c>
      <c r="B830" s="9">
        <v>90.339996337890597</v>
      </c>
      <c r="C830" s="9">
        <v>92.379997253417898</v>
      </c>
      <c r="D830" s="9">
        <v>85.199996948242102</v>
      </c>
      <c r="E830" s="9">
        <v>67.338607788085895</v>
      </c>
      <c r="F830" s="10">
        <v>1959958100</v>
      </c>
      <c r="G830">
        <f>MONTH(L830)</f>
        <v>12</v>
      </c>
      <c r="H830">
        <f>DAY(L830)</f>
        <v>8</v>
      </c>
      <c r="I830">
        <f>YEAR(L830)</f>
        <v>2008</v>
      </c>
      <c r="J830" t="str">
        <f>VLOOKUP(L830,Convert!D:G,4,0)</f>
        <v>2008Q4</v>
      </c>
      <c r="K830">
        <f>VLOOKUP(J830,GDP_Change!$E$9:$F$311,2,0)</f>
        <v>-7.6</v>
      </c>
      <c r="L830" s="1">
        <v>39790</v>
      </c>
      <c r="M830" s="9">
        <v>88.989997863769503</v>
      </c>
      <c r="N830" s="11">
        <f>VLOOKUP(J830,GDP!$E$9:$H$312,4,0)</f>
        <v>-1.9518088462312844E-2</v>
      </c>
      <c r="O830">
        <f>VLOOKUP(J830,GDP!$E$9:$F$312,2,0)</f>
        <v>14608.2</v>
      </c>
      <c r="P830" s="12">
        <f>IFERROR(VLOOKUP(L830,'yield-curve-rates-1990-2021'!A:B,2,0),P829)</f>
        <v>0.01</v>
      </c>
      <c r="Q830" s="12">
        <f>IFERROR(IF(VLOOKUP(L830,'DX-Y.NYB'!A:E,5,0)="null",Q829,VLOOKUP(L830,'DX-Y.NYB'!A:E,5,0)),Q829)</f>
        <v>85.559997999999993</v>
      </c>
      <c r="R830" s="12">
        <f>IFERROR(VLOOKUP(L830,UNRATE!A:B,2,0),R829)</f>
        <v>7.3</v>
      </c>
      <c r="S830" s="12">
        <f>IFERROR(VLOOKUP(L830,' All Em Total Nonfarm'!A:B,2,0),S829)</f>
        <v>134849</v>
      </c>
      <c r="T830" s="12">
        <f>IFERROR(VLOOKUP(L830,fredgraph!A:B,2,0),T829)</f>
        <v>-2.223E-2</v>
      </c>
      <c r="U830" s="12">
        <f>IFERROR(VLOOKUP(L830,FEDFUNDS!A:B,2,0),U829)</f>
        <v>0.16</v>
      </c>
      <c r="V830" s="12"/>
      <c r="W830" s="12"/>
      <c r="X830" s="12"/>
    </row>
    <row r="831" spans="1:24" x14ac:dyDescent="0.25">
      <c r="A831" s="1" t="str">
        <f>TEXT(L831,"MM/DD/YYYY")</f>
        <v>12/15/2008</v>
      </c>
      <c r="B831" s="9">
        <v>89.019996643066406</v>
      </c>
      <c r="C831" s="9">
        <v>92.430000305175696</v>
      </c>
      <c r="D831" s="9">
        <v>86.290000915527301</v>
      </c>
      <c r="E831" s="9">
        <v>66.733261108398395</v>
      </c>
      <c r="F831" s="10">
        <v>1592338100</v>
      </c>
      <c r="G831">
        <f>MONTH(L831)</f>
        <v>12</v>
      </c>
      <c r="H831">
        <f>DAY(L831)</f>
        <v>15</v>
      </c>
      <c r="I831">
        <f>YEAR(L831)</f>
        <v>2008</v>
      </c>
      <c r="J831" t="str">
        <f>VLOOKUP(L831,Convert!D:G,4,0)</f>
        <v>2008Q4</v>
      </c>
      <c r="K831">
        <f>VLOOKUP(J831,GDP_Change!$E$9:$F$311,2,0)</f>
        <v>-7.6</v>
      </c>
      <c r="L831" s="1">
        <v>39797</v>
      </c>
      <c r="M831" s="9">
        <v>88.190002441406193</v>
      </c>
      <c r="N831" s="11">
        <f>VLOOKUP(J831,GDP!$E$9:$H$312,4,0)</f>
        <v>-1.9518088462312844E-2</v>
      </c>
      <c r="O831">
        <f>VLOOKUP(J831,GDP!$E$9:$F$312,2,0)</f>
        <v>14608.2</v>
      </c>
      <c r="P831" s="12">
        <f>IFERROR(VLOOKUP(L831,'yield-curve-rates-1990-2021'!A:B,2,0),P830)</f>
        <v>0</v>
      </c>
      <c r="Q831" s="12">
        <f>IFERROR(IF(VLOOKUP(L831,'DX-Y.NYB'!A:E,5,0)="null",Q830,VLOOKUP(L831,'DX-Y.NYB'!A:E,5,0)),Q830)</f>
        <v>82.269997000000004</v>
      </c>
      <c r="R831" s="12">
        <f>IFERROR(VLOOKUP(L831,UNRATE!A:B,2,0),R830)</f>
        <v>7.3</v>
      </c>
      <c r="S831" s="12">
        <f>IFERROR(VLOOKUP(L831,' All Em Total Nonfarm'!A:B,2,0),S830)</f>
        <v>134849</v>
      </c>
      <c r="T831" s="12">
        <f>IFERROR(VLOOKUP(L831,fredgraph!A:B,2,0),T830)</f>
        <v>-2.223E-2</v>
      </c>
      <c r="U831" s="12">
        <f>IFERROR(VLOOKUP(L831,FEDFUNDS!A:B,2,0),U830)</f>
        <v>0.16</v>
      </c>
      <c r="V831" s="12"/>
      <c r="W831" s="12"/>
      <c r="X831" s="12"/>
    </row>
    <row r="832" spans="1:24" x14ac:dyDescent="0.25">
      <c r="A832" s="1" t="str">
        <f>TEXT(L832,"MM/DD/YYYY")</f>
        <v>12/22/2008</v>
      </c>
      <c r="B832" s="9">
        <v>88.580001831054602</v>
      </c>
      <c r="C832" s="9">
        <v>88.669998168945298</v>
      </c>
      <c r="D832" s="9">
        <v>85.489997863769503</v>
      </c>
      <c r="E832" s="9">
        <v>66.489273071289006</v>
      </c>
      <c r="F832" s="10">
        <v>602214000</v>
      </c>
      <c r="G832">
        <f>MONTH(L832)</f>
        <v>12</v>
      </c>
      <c r="H832">
        <f>DAY(L832)</f>
        <v>22</v>
      </c>
      <c r="I832">
        <f>YEAR(L832)</f>
        <v>2008</v>
      </c>
      <c r="J832" t="str">
        <f>VLOOKUP(L832,Convert!D:G,4,0)</f>
        <v>2008Q4</v>
      </c>
      <c r="K832">
        <f>VLOOKUP(J832,GDP_Change!$E$9:$F$311,2,0)</f>
        <v>-7.6</v>
      </c>
      <c r="L832" s="1">
        <v>39804</v>
      </c>
      <c r="M832" s="9">
        <v>87.160003662109304</v>
      </c>
      <c r="N832" s="11">
        <f>VLOOKUP(J832,GDP!$E$9:$H$312,4,0)</f>
        <v>-1.9518088462312844E-2</v>
      </c>
      <c r="O832">
        <f>VLOOKUP(J832,GDP!$E$9:$F$312,2,0)</f>
        <v>14608.2</v>
      </c>
      <c r="P832" s="12">
        <f>IFERROR(VLOOKUP(L832,'yield-curve-rates-1990-2021'!A:B,2,0),P831)</f>
        <v>0.01</v>
      </c>
      <c r="Q832" s="12">
        <f>IFERROR(IF(VLOOKUP(L832,'DX-Y.NYB'!A:E,5,0)="null",Q831,VLOOKUP(L832,'DX-Y.NYB'!A:E,5,0)),Q831)</f>
        <v>81.089995999999999</v>
      </c>
      <c r="R832" s="12">
        <f>IFERROR(VLOOKUP(L832,UNRATE!A:B,2,0),R831)</f>
        <v>7.3</v>
      </c>
      <c r="S832" s="12">
        <f>IFERROR(VLOOKUP(L832,' All Em Total Nonfarm'!A:B,2,0),S831)</f>
        <v>134849</v>
      </c>
      <c r="T832" s="12">
        <f>IFERROR(VLOOKUP(L832,fredgraph!A:B,2,0),T831)</f>
        <v>-2.223E-2</v>
      </c>
      <c r="U832" s="12">
        <f>IFERROR(VLOOKUP(L832,FEDFUNDS!A:B,2,0),U831)</f>
        <v>0.16</v>
      </c>
      <c r="V832" s="12"/>
      <c r="W832" s="12"/>
      <c r="X832" s="12"/>
    </row>
    <row r="833" spans="1:24" x14ac:dyDescent="0.25">
      <c r="A833" s="1" t="str">
        <f>TEXT(L833,"MM/DD/YYYY")</f>
        <v>12/29/2008</v>
      </c>
      <c r="B833" s="9">
        <v>87.239997863769503</v>
      </c>
      <c r="C833" s="9">
        <v>93.440002441406193</v>
      </c>
      <c r="D833" s="9">
        <v>85.599998474121094</v>
      </c>
      <c r="E833" s="9">
        <v>70.913757324218693</v>
      </c>
      <c r="F833" s="10">
        <v>717605700</v>
      </c>
      <c r="G833">
        <f>MONTH(L833)</f>
        <v>12</v>
      </c>
      <c r="H833">
        <f>DAY(L833)</f>
        <v>29</v>
      </c>
      <c r="I833">
        <f>YEAR(L833)</f>
        <v>2008</v>
      </c>
      <c r="J833" t="str">
        <f>VLOOKUP(L833,Convert!D:G,4,0)</f>
        <v>2008Q4</v>
      </c>
      <c r="K833">
        <f>VLOOKUP(J833,GDP_Change!$E$9:$F$311,2,0)</f>
        <v>-7.6</v>
      </c>
      <c r="L833" s="1">
        <v>39811</v>
      </c>
      <c r="M833" s="9">
        <v>92.959999084472599</v>
      </c>
      <c r="N833" s="11">
        <f>VLOOKUP(J833,GDP!$E$9:$H$312,4,0)</f>
        <v>-1.9518088462312844E-2</v>
      </c>
      <c r="O833">
        <f>VLOOKUP(J833,GDP!$E$9:$F$312,2,0)</f>
        <v>14608.2</v>
      </c>
      <c r="P833" s="12">
        <f>IFERROR(VLOOKUP(L833,'yield-curve-rates-1990-2021'!A:B,2,0),P832)</f>
        <v>0.04</v>
      </c>
      <c r="Q833" s="12">
        <f>IFERROR(IF(VLOOKUP(L833,'DX-Y.NYB'!A:E,5,0)="null",Q832,VLOOKUP(L833,'DX-Y.NYB'!A:E,5,0)),Q832)</f>
        <v>80.680000000000007</v>
      </c>
      <c r="R833" s="12">
        <f>IFERROR(VLOOKUP(L833,UNRATE!A:B,2,0),R832)</f>
        <v>7.3</v>
      </c>
      <c r="S833" s="12">
        <f>IFERROR(VLOOKUP(L833,' All Em Total Nonfarm'!A:B,2,0),S832)</f>
        <v>134849</v>
      </c>
      <c r="T833" s="12">
        <f>IFERROR(VLOOKUP(L833,fredgraph!A:B,2,0),T832)</f>
        <v>-2.223E-2</v>
      </c>
      <c r="U833" s="12">
        <f>IFERROR(VLOOKUP(L833,FEDFUNDS!A:B,2,0),U832)</f>
        <v>0.16</v>
      </c>
      <c r="V833" s="12"/>
      <c r="W833" s="12"/>
      <c r="X833" s="12"/>
    </row>
    <row r="834" spans="1:24" x14ac:dyDescent="0.25">
      <c r="A834" s="1" t="str">
        <f>TEXT(L834,"MM/DD/YYYY")</f>
        <v>01/05/2009</v>
      </c>
      <c r="B834" s="9">
        <v>92.629997253417898</v>
      </c>
      <c r="C834" s="9">
        <v>94.449996948242102</v>
      </c>
      <c r="D834" s="9">
        <v>85.360000610351506</v>
      </c>
      <c r="E834" s="9">
        <v>67.961524963378906</v>
      </c>
      <c r="F834" s="10">
        <v>1444297800</v>
      </c>
      <c r="G834">
        <f>MONTH(L834)</f>
        <v>1</v>
      </c>
      <c r="H834">
        <f>DAY(L834)</f>
        <v>5</v>
      </c>
      <c r="I834">
        <f>YEAR(L834)</f>
        <v>2009</v>
      </c>
      <c r="J834" t="str">
        <f>VLOOKUP(L834,Convert!D:G,4,0)</f>
        <v>2009Q1</v>
      </c>
      <c r="K834">
        <f>VLOOKUP(J834,GDP_Change!$E$9:$F$311,2,0)</f>
        <v>-4.8</v>
      </c>
      <c r="L834" s="1">
        <v>39818</v>
      </c>
      <c r="M834" s="9">
        <v>89.089996337890597</v>
      </c>
      <c r="N834" s="11">
        <f>VLOOKUP(J834,GDP!$E$9:$H$312,4,0)</f>
        <v>-1.2137018934571087E-2</v>
      </c>
      <c r="O834">
        <f>VLOOKUP(J834,GDP!$E$9:$F$312,2,0)</f>
        <v>14430.9</v>
      </c>
      <c r="P834" s="12">
        <f>IFERROR(VLOOKUP(L834,'yield-curve-rates-1990-2021'!A:B,2,0),P833)</f>
        <v>0.05</v>
      </c>
      <c r="Q834" s="12">
        <f>IFERROR(IF(VLOOKUP(L834,'DX-Y.NYB'!A:E,5,0)="null",Q833,VLOOKUP(L834,'DX-Y.NYB'!A:E,5,0)),Q833)</f>
        <v>82.639999000000003</v>
      </c>
      <c r="R834" s="12">
        <f>IFERROR(VLOOKUP(L834,UNRATE!A:B,2,0),R833)</f>
        <v>7.3</v>
      </c>
      <c r="S834" s="12">
        <f>IFERROR(VLOOKUP(L834,' All Em Total Nonfarm'!A:B,2,0),S833)</f>
        <v>134849</v>
      </c>
      <c r="T834" s="12">
        <f>IFERROR(VLOOKUP(L834,fredgraph!A:B,2,0),T833)</f>
        <v>-2.223E-2</v>
      </c>
      <c r="U834" s="12">
        <f>IFERROR(VLOOKUP(L834,FEDFUNDS!A:B,2,0),U833)</f>
        <v>0.16</v>
      </c>
      <c r="V834" s="12"/>
      <c r="W834" s="12"/>
      <c r="X834" s="12"/>
    </row>
    <row r="835" spans="1:24" x14ac:dyDescent="0.25">
      <c r="A835" s="1" t="str">
        <f>TEXT(L835,"MM/DD/YYYY")</f>
        <v>01/12/2009</v>
      </c>
      <c r="B835" s="9">
        <v>88.839996337890597</v>
      </c>
      <c r="C835" s="9">
        <v>88.910003662109304</v>
      </c>
      <c r="D835" s="9">
        <v>81.720001220703097</v>
      </c>
      <c r="E835" s="9">
        <v>64.887290954589801</v>
      </c>
      <c r="F835" s="10">
        <v>2001666900</v>
      </c>
      <c r="G835">
        <f>MONTH(L835)</f>
        <v>1</v>
      </c>
      <c r="H835">
        <f>DAY(L835)</f>
        <v>12</v>
      </c>
      <c r="I835">
        <f>YEAR(L835)</f>
        <v>2009</v>
      </c>
      <c r="J835" t="str">
        <f>VLOOKUP(L835,Convert!D:G,4,0)</f>
        <v>2009Q1</v>
      </c>
      <c r="K835">
        <f>VLOOKUP(J835,GDP_Change!$E$9:$F$311,2,0)</f>
        <v>-4.8</v>
      </c>
      <c r="L835" s="1">
        <v>39825</v>
      </c>
      <c r="M835" s="9">
        <v>85.059997558593693</v>
      </c>
      <c r="N835" s="11">
        <f>VLOOKUP(J835,GDP!$E$9:$H$312,4,0)</f>
        <v>-1.2137018934571087E-2</v>
      </c>
      <c r="O835">
        <f>VLOOKUP(J835,GDP!$E$9:$F$312,2,0)</f>
        <v>14430.9</v>
      </c>
      <c r="P835" s="12">
        <f>IFERROR(VLOOKUP(L835,'yield-curve-rates-1990-2021'!A:B,2,0),P834)</f>
        <v>0.04</v>
      </c>
      <c r="Q835" s="12">
        <f>IFERROR(IF(VLOOKUP(L835,'DX-Y.NYB'!A:E,5,0)="null",Q834,VLOOKUP(L835,'DX-Y.NYB'!A:E,5,0)),Q834)</f>
        <v>83.019997000000004</v>
      </c>
      <c r="R835" s="12">
        <f>IFERROR(VLOOKUP(L835,UNRATE!A:B,2,0),R834)</f>
        <v>7.3</v>
      </c>
      <c r="S835" s="12">
        <f>IFERROR(VLOOKUP(L835,' All Em Total Nonfarm'!A:B,2,0),S834)</f>
        <v>134849</v>
      </c>
      <c r="T835" s="12">
        <f>IFERROR(VLOOKUP(L835,fredgraph!A:B,2,0),T834)</f>
        <v>-2.223E-2</v>
      </c>
      <c r="U835" s="12">
        <f>IFERROR(VLOOKUP(L835,FEDFUNDS!A:B,2,0),U834)</f>
        <v>0.16</v>
      </c>
      <c r="V835" s="12"/>
      <c r="W835" s="12"/>
      <c r="X835" s="12"/>
    </row>
    <row r="836" spans="1:24" x14ac:dyDescent="0.25">
      <c r="A836" s="1" t="str">
        <f>TEXT(L836,"MM/DD/YYYY")</f>
        <v>01/19/2009</v>
      </c>
      <c r="B836" s="9">
        <v>84.230003356933594</v>
      </c>
      <c r="C836" s="9">
        <v>85.059997558593693</v>
      </c>
      <c r="D836" s="9">
        <v>80.050003051757798</v>
      </c>
      <c r="E836" s="9">
        <v>63.399742126464801</v>
      </c>
      <c r="F836" s="10">
        <v>1598956800</v>
      </c>
      <c r="G836">
        <f>MONTH(L836)</f>
        <v>1</v>
      </c>
      <c r="H836">
        <f>DAY(L836)</f>
        <v>19</v>
      </c>
      <c r="I836">
        <f>YEAR(L836)</f>
        <v>2009</v>
      </c>
      <c r="J836" t="str">
        <f>VLOOKUP(L836,Convert!D:G,4,0)</f>
        <v>2009Q1</v>
      </c>
      <c r="K836">
        <f>VLOOKUP(J836,GDP_Change!$E$9:$F$311,2,0)</f>
        <v>-4.8</v>
      </c>
      <c r="L836" s="1">
        <v>39832</v>
      </c>
      <c r="M836" s="9">
        <v>83.110000610351506</v>
      </c>
      <c r="N836" s="11">
        <f>VLOOKUP(J836,GDP!$E$9:$H$312,4,0)</f>
        <v>-1.2137018934571087E-2</v>
      </c>
      <c r="O836">
        <f>VLOOKUP(J836,GDP!$E$9:$F$312,2,0)</f>
        <v>14430.9</v>
      </c>
      <c r="P836" s="12">
        <f>IFERROR(VLOOKUP(L836,'yield-curve-rates-1990-2021'!A:B,2,0),P835)</f>
        <v>0.04</v>
      </c>
      <c r="Q836" s="12">
        <f>IFERROR(IF(VLOOKUP(L836,'DX-Y.NYB'!A:E,5,0)="null",Q835,VLOOKUP(L836,'DX-Y.NYB'!A:E,5,0)),Q835)</f>
        <v>83.019997000000004</v>
      </c>
      <c r="R836" s="12">
        <f>IFERROR(VLOOKUP(L836,UNRATE!A:B,2,0),R835)</f>
        <v>7.3</v>
      </c>
      <c r="S836" s="12">
        <f>IFERROR(VLOOKUP(L836,' All Em Total Nonfarm'!A:B,2,0),S835)</f>
        <v>134849</v>
      </c>
      <c r="T836" s="12">
        <f>IFERROR(VLOOKUP(L836,fredgraph!A:B,2,0),T835)</f>
        <v>-2.223E-2</v>
      </c>
      <c r="U836" s="12">
        <f>IFERROR(VLOOKUP(L836,FEDFUNDS!A:B,2,0),U835)</f>
        <v>0.16</v>
      </c>
      <c r="V836" s="12"/>
      <c r="W836" s="12"/>
      <c r="X836" s="12"/>
    </row>
    <row r="837" spans="1:24" x14ac:dyDescent="0.25">
      <c r="A837" s="1" t="str">
        <f>TEXT(L837,"MM/DD/YYYY")</f>
        <v>01/26/2009</v>
      </c>
      <c r="B837" s="9">
        <v>83.589996337890597</v>
      </c>
      <c r="C837" s="9">
        <v>87.949996948242102</v>
      </c>
      <c r="D837" s="9">
        <v>82.209999084472599</v>
      </c>
      <c r="E837" s="9">
        <v>63.186164855957003</v>
      </c>
      <c r="F837" s="10">
        <v>1599551600</v>
      </c>
      <c r="G837">
        <f>MONTH(L837)</f>
        <v>1</v>
      </c>
      <c r="H837">
        <f>DAY(L837)</f>
        <v>26</v>
      </c>
      <c r="I837">
        <f>YEAR(L837)</f>
        <v>2009</v>
      </c>
      <c r="J837" t="str">
        <f>VLOOKUP(L837,Convert!D:G,4,0)</f>
        <v>2009Q1</v>
      </c>
      <c r="K837">
        <f>VLOOKUP(J837,GDP_Change!$E$9:$F$311,2,0)</f>
        <v>-4.8</v>
      </c>
      <c r="L837" s="1">
        <v>39839</v>
      </c>
      <c r="M837" s="9">
        <v>82.830001831054602</v>
      </c>
      <c r="N837" s="11">
        <f>VLOOKUP(J837,GDP!$E$9:$H$312,4,0)</f>
        <v>-1.2137018934571087E-2</v>
      </c>
      <c r="O837">
        <f>VLOOKUP(J837,GDP!$E$9:$F$312,2,0)</f>
        <v>14430.9</v>
      </c>
      <c r="P837" s="12">
        <f>IFERROR(VLOOKUP(L837,'yield-curve-rates-1990-2021'!A:B,2,0),P836)</f>
        <v>0.02</v>
      </c>
      <c r="Q837" s="12">
        <f>IFERROR(IF(VLOOKUP(L837,'DX-Y.NYB'!A:E,5,0)="null",Q836,VLOOKUP(L837,'DX-Y.NYB'!A:E,5,0)),Q836)</f>
        <v>84.730002999999996</v>
      </c>
      <c r="R837" s="12">
        <f>IFERROR(VLOOKUP(L837,UNRATE!A:B,2,0),R836)</f>
        <v>7.3</v>
      </c>
      <c r="S837" s="12">
        <f>IFERROR(VLOOKUP(L837,' All Em Total Nonfarm'!A:B,2,0),S836)</f>
        <v>134849</v>
      </c>
      <c r="T837" s="12">
        <f>IFERROR(VLOOKUP(L837,fredgraph!A:B,2,0),T836)</f>
        <v>-2.223E-2</v>
      </c>
      <c r="U837" s="12">
        <f>IFERROR(VLOOKUP(L837,FEDFUNDS!A:B,2,0),U836)</f>
        <v>0.16</v>
      </c>
      <c r="V837" s="12"/>
      <c r="W837" s="12"/>
      <c r="X837" s="12"/>
    </row>
    <row r="838" spans="1:24" x14ac:dyDescent="0.25">
      <c r="A838" s="1" t="str">
        <f>TEXT(L838,"MM/DD/YYYY")</f>
        <v>02/02/2009</v>
      </c>
      <c r="B838" s="9">
        <v>81.569999694824205</v>
      </c>
      <c r="C838" s="9">
        <v>87.339996337890597</v>
      </c>
      <c r="D838" s="9">
        <v>77.730003356933594</v>
      </c>
      <c r="E838" s="9">
        <v>66.351966857910099</v>
      </c>
      <c r="F838" s="10">
        <v>1673389500</v>
      </c>
      <c r="G838">
        <f>MONTH(L838)</f>
        <v>2</v>
      </c>
      <c r="H838">
        <f>DAY(L838)</f>
        <v>2</v>
      </c>
      <c r="I838">
        <f>YEAR(L838)</f>
        <v>2009</v>
      </c>
      <c r="J838" t="str">
        <f>VLOOKUP(L838,Convert!D:G,4,0)</f>
        <v>2009Q1</v>
      </c>
      <c r="K838">
        <f>VLOOKUP(J838,GDP_Change!$E$9:$F$311,2,0)</f>
        <v>-4.8</v>
      </c>
      <c r="L838" s="1">
        <v>39846</v>
      </c>
      <c r="M838" s="9">
        <v>86.980003356933594</v>
      </c>
      <c r="N838" s="11">
        <f>VLOOKUP(J838,GDP!$E$9:$H$312,4,0)</f>
        <v>-1.2137018934571087E-2</v>
      </c>
      <c r="O838">
        <f>VLOOKUP(J838,GDP!$E$9:$F$312,2,0)</f>
        <v>14430.9</v>
      </c>
      <c r="P838" s="12">
        <f>IFERROR(VLOOKUP(L838,'yield-curve-rates-1990-2021'!A:B,2,0),P837)</f>
        <v>0.19</v>
      </c>
      <c r="Q838" s="12">
        <f>IFERROR(IF(VLOOKUP(L838,'DX-Y.NYB'!A:E,5,0)="null",Q837,VLOOKUP(L838,'DX-Y.NYB'!A:E,5,0)),Q837)</f>
        <v>86.07</v>
      </c>
      <c r="R838" s="12">
        <f>IFERROR(VLOOKUP(L838,UNRATE!A:B,2,0),R837)</f>
        <v>7.3</v>
      </c>
      <c r="S838" s="12">
        <f>IFERROR(VLOOKUP(L838,' All Em Total Nonfarm'!A:B,2,0),S837)</f>
        <v>134849</v>
      </c>
      <c r="T838" s="12">
        <f>IFERROR(VLOOKUP(L838,fredgraph!A:B,2,0),T837)</f>
        <v>-2.223E-2</v>
      </c>
      <c r="U838" s="12">
        <f>IFERROR(VLOOKUP(L838,FEDFUNDS!A:B,2,0),U837)</f>
        <v>0.16</v>
      </c>
      <c r="V838" s="12"/>
      <c r="W838" s="12"/>
      <c r="X838" s="12"/>
    </row>
    <row r="839" spans="1:24" x14ac:dyDescent="0.25">
      <c r="A839" s="1" t="str">
        <f>TEXT(L839,"MM/DD/YYYY")</f>
        <v>02/09/2009</v>
      </c>
      <c r="B839" s="9">
        <v>86.959999084472599</v>
      </c>
      <c r="C839" s="9">
        <v>87.739997863769503</v>
      </c>
      <c r="D839" s="9">
        <v>81.050003051757798</v>
      </c>
      <c r="E839" s="9">
        <v>63.132759094238203</v>
      </c>
      <c r="F839" s="10">
        <v>1864031100</v>
      </c>
      <c r="G839">
        <f>MONTH(L839)</f>
        <v>2</v>
      </c>
      <c r="H839">
        <f>DAY(L839)</f>
        <v>9</v>
      </c>
      <c r="I839">
        <f>YEAR(L839)</f>
        <v>2009</v>
      </c>
      <c r="J839" t="str">
        <f>VLOOKUP(L839,Convert!D:G,4,0)</f>
        <v>2009Q1</v>
      </c>
      <c r="K839">
        <f>VLOOKUP(J839,GDP_Change!$E$9:$F$311,2,0)</f>
        <v>-4.8</v>
      </c>
      <c r="L839" s="1">
        <v>39853</v>
      </c>
      <c r="M839" s="9">
        <v>82.760002136230398</v>
      </c>
      <c r="N839" s="11">
        <f>VLOOKUP(J839,GDP!$E$9:$H$312,4,0)</f>
        <v>-1.2137018934571087E-2</v>
      </c>
      <c r="O839">
        <f>VLOOKUP(J839,GDP!$E$9:$F$312,2,0)</f>
        <v>14430.9</v>
      </c>
      <c r="P839" s="12">
        <f>IFERROR(VLOOKUP(L839,'yield-curve-rates-1990-2021'!A:B,2,0),P838)</f>
        <v>0.22</v>
      </c>
      <c r="Q839" s="12">
        <f>IFERROR(IF(VLOOKUP(L839,'DX-Y.NYB'!A:E,5,0)="null",Q838,VLOOKUP(L839,'DX-Y.NYB'!A:E,5,0)),Q838)</f>
        <v>84.790001000000004</v>
      </c>
      <c r="R839" s="12">
        <f>IFERROR(VLOOKUP(L839,UNRATE!A:B,2,0),R838)</f>
        <v>7.3</v>
      </c>
      <c r="S839" s="12">
        <f>IFERROR(VLOOKUP(L839,' All Em Total Nonfarm'!A:B,2,0),S838)</f>
        <v>134849</v>
      </c>
      <c r="T839" s="12">
        <f>IFERROR(VLOOKUP(L839,fredgraph!A:B,2,0),T838)</f>
        <v>-2.223E-2</v>
      </c>
      <c r="U839" s="12">
        <f>IFERROR(VLOOKUP(L839,FEDFUNDS!A:B,2,0),U838)</f>
        <v>0.16</v>
      </c>
      <c r="V839" s="12"/>
      <c r="W839" s="12"/>
      <c r="X839" s="12"/>
    </row>
    <row r="840" spans="1:24" x14ac:dyDescent="0.25">
      <c r="A840" s="1" t="str">
        <f>TEXT(L840,"MM/DD/YYYY")</f>
        <v>02/16/2009</v>
      </c>
      <c r="B840" s="9">
        <v>80.160003662109304</v>
      </c>
      <c r="C840" s="9">
        <v>82.959999084472599</v>
      </c>
      <c r="D840" s="9">
        <v>75.769996643066406</v>
      </c>
      <c r="E840" s="9">
        <v>59.0592231750488</v>
      </c>
      <c r="F840" s="10">
        <v>1635919000</v>
      </c>
      <c r="G840">
        <f>MONTH(L840)</f>
        <v>2</v>
      </c>
      <c r="H840">
        <f>DAY(L840)</f>
        <v>16</v>
      </c>
      <c r="I840">
        <f>YEAR(L840)</f>
        <v>2009</v>
      </c>
      <c r="J840" t="str">
        <f>VLOOKUP(L840,Convert!D:G,4,0)</f>
        <v>2009Q1</v>
      </c>
      <c r="K840">
        <f>VLOOKUP(J840,GDP_Change!$E$9:$F$311,2,0)</f>
        <v>-4.8</v>
      </c>
      <c r="L840" s="1">
        <v>39860</v>
      </c>
      <c r="M840" s="9">
        <v>77.419998168945298</v>
      </c>
      <c r="N840" s="11">
        <f>VLOOKUP(J840,GDP!$E$9:$H$312,4,0)</f>
        <v>-1.2137018934571087E-2</v>
      </c>
      <c r="O840">
        <f>VLOOKUP(J840,GDP!$E$9:$F$312,2,0)</f>
        <v>14430.9</v>
      </c>
      <c r="P840" s="12">
        <f>IFERROR(VLOOKUP(L840,'yield-curve-rates-1990-2021'!A:B,2,0),P839)</f>
        <v>0.22</v>
      </c>
      <c r="Q840" s="12">
        <f>IFERROR(IF(VLOOKUP(L840,'DX-Y.NYB'!A:E,5,0)="null",Q839,VLOOKUP(L840,'DX-Y.NYB'!A:E,5,0)),Q839)</f>
        <v>84.790001000000004</v>
      </c>
      <c r="R840" s="12">
        <f>IFERROR(VLOOKUP(L840,UNRATE!A:B,2,0),R839)</f>
        <v>7.3</v>
      </c>
      <c r="S840" s="12">
        <f>IFERROR(VLOOKUP(L840,' All Em Total Nonfarm'!A:B,2,0),S839)</f>
        <v>134849</v>
      </c>
      <c r="T840" s="12">
        <f>IFERROR(VLOOKUP(L840,fredgraph!A:B,2,0),T839)</f>
        <v>-2.223E-2</v>
      </c>
      <c r="U840" s="12">
        <f>IFERROR(VLOOKUP(L840,FEDFUNDS!A:B,2,0),U839)</f>
        <v>0.16</v>
      </c>
      <c r="V840" s="12"/>
      <c r="W840" s="12"/>
      <c r="X840" s="12"/>
    </row>
    <row r="841" spans="1:24" x14ac:dyDescent="0.25">
      <c r="A841" s="1" t="str">
        <f>TEXT(L841,"MM/DD/YYYY")</f>
        <v>02/23/2009</v>
      </c>
      <c r="B841" s="9">
        <v>78.269996643066406</v>
      </c>
      <c r="C841" s="9">
        <v>79.669998168945298</v>
      </c>
      <c r="D841" s="9">
        <v>73.809997558593693</v>
      </c>
      <c r="E841" s="9">
        <v>56.3968696594238</v>
      </c>
      <c r="F841" s="10">
        <v>2101752900</v>
      </c>
      <c r="G841">
        <f>MONTH(L841)</f>
        <v>2</v>
      </c>
      <c r="H841">
        <f>DAY(L841)</f>
        <v>23</v>
      </c>
      <c r="I841">
        <f>YEAR(L841)</f>
        <v>2009</v>
      </c>
      <c r="J841" t="str">
        <f>VLOOKUP(L841,Convert!D:G,4,0)</f>
        <v>2009Q1</v>
      </c>
      <c r="K841">
        <f>VLOOKUP(J841,GDP_Change!$E$9:$F$311,2,0)</f>
        <v>-4.8</v>
      </c>
      <c r="L841" s="1">
        <v>39867</v>
      </c>
      <c r="M841" s="9">
        <v>73.930000305175696</v>
      </c>
      <c r="N841" s="11">
        <f>VLOOKUP(J841,GDP!$E$9:$H$312,4,0)</f>
        <v>-1.2137018934571087E-2</v>
      </c>
      <c r="O841">
        <f>VLOOKUP(J841,GDP!$E$9:$F$312,2,0)</f>
        <v>14430.9</v>
      </c>
      <c r="P841" s="12">
        <f>IFERROR(VLOOKUP(L841,'yield-curve-rates-1990-2021'!A:B,2,0),P840)</f>
        <v>0.19</v>
      </c>
      <c r="Q841" s="12">
        <f>IFERROR(IF(VLOOKUP(L841,'DX-Y.NYB'!A:E,5,0)="null",Q840,VLOOKUP(L841,'DX-Y.NYB'!A:E,5,0)),Q840)</f>
        <v>87.239998</v>
      </c>
      <c r="R841" s="12">
        <f>IFERROR(VLOOKUP(L841,UNRATE!A:B,2,0),R840)</f>
        <v>7.3</v>
      </c>
      <c r="S841" s="12">
        <f>IFERROR(VLOOKUP(L841,' All Em Total Nonfarm'!A:B,2,0),S840)</f>
        <v>134849</v>
      </c>
      <c r="T841" s="12">
        <f>IFERROR(VLOOKUP(L841,fredgraph!A:B,2,0),T840)</f>
        <v>-2.223E-2</v>
      </c>
      <c r="U841" s="12">
        <f>IFERROR(VLOOKUP(L841,FEDFUNDS!A:B,2,0),U840)</f>
        <v>0.16</v>
      </c>
      <c r="V841" s="12"/>
      <c r="W841" s="12"/>
      <c r="X841" s="12"/>
    </row>
    <row r="842" spans="1:24" x14ac:dyDescent="0.25">
      <c r="A842" s="1" t="str">
        <f>TEXT(L842,"MM/DD/YYYY")</f>
        <v>03/02/2009</v>
      </c>
      <c r="B842" s="9">
        <v>72.519996643066406</v>
      </c>
      <c r="C842" s="9">
        <v>73.919998168945298</v>
      </c>
      <c r="D842" s="9">
        <v>67.099998474121094</v>
      </c>
      <c r="E842" s="9">
        <v>52.575023651122997</v>
      </c>
      <c r="F842" s="10">
        <v>2308986100</v>
      </c>
      <c r="G842">
        <f>MONTH(L842)</f>
        <v>3</v>
      </c>
      <c r="H842">
        <f>DAY(L842)</f>
        <v>2</v>
      </c>
      <c r="I842">
        <f>YEAR(L842)</f>
        <v>2009</v>
      </c>
      <c r="J842" t="str">
        <f>VLOOKUP(L842,Convert!D:G,4,0)</f>
        <v>2009Q1</v>
      </c>
      <c r="K842">
        <f>VLOOKUP(J842,GDP_Change!$E$9:$F$311,2,0)</f>
        <v>-4.8</v>
      </c>
      <c r="L842" s="1">
        <v>39874</v>
      </c>
      <c r="M842" s="9">
        <v>68.919998168945298</v>
      </c>
      <c r="N842" s="11">
        <f>VLOOKUP(J842,GDP!$E$9:$H$312,4,0)</f>
        <v>-1.2137018934571087E-2</v>
      </c>
      <c r="O842">
        <f>VLOOKUP(J842,GDP!$E$9:$F$312,2,0)</f>
        <v>14430.9</v>
      </c>
      <c r="P842" s="12">
        <f>IFERROR(VLOOKUP(L842,'yield-curve-rates-1990-2021'!A:B,2,0),P841)</f>
        <v>0.17</v>
      </c>
      <c r="Q842" s="12">
        <f>IFERROR(IF(VLOOKUP(L842,'DX-Y.NYB'!A:E,5,0)="null",Q841,VLOOKUP(L842,'DX-Y.NYB'!A:E,5,0)),Q841)</f>
        <v>88.940002000000007</v>
      </c>
      <c r="R842" s="12">
        <f>IFERROR(VLOOKUP(L842,UNRATE!A:B,2,0),R841)</f>
        <v>7.3</v>
      </c>
      <c r="S842" s="12">
        <f>IFERROR(VLOOKUP(L842,' All Em Total Nonfarm'!A:B,2,0),S841)</f>
        <v>134849</v>
      </c>
      <c r="T842" s="12">
        <f>IFERROR(VLOOKUP(L842,fredgraph!A:B,2,0),T841)</f>
        <v>-2.223E-2</v>
      </c>
      <c r="U842" s="12">
        <f>IFERROR(VLOOKUP(L842,FEDFUNDS!A:B,2,0),U841)</f>
        <v>0.16</v>
      </c>
      <c r="V842" s="12"/>
      <c r="W842" s="12"/>
      <c r="X842" s="12"/>
    </row>
    <row r="843" spans="1:24" x14ac:dyDescent="0.25">
      <c r="A843" s="1" t="str">
        <f>TEXT(L843,"MM/DD/YYYY")</f>
        <v>03/09/2009</v>
      </c>
      <c r="B843" s="9">
        <v>67.949996948242102</v>
      </c>
      <c r="C843" s="9">
        <v>76.980003356933594</v>
      </c>
      <c r="D843" s="9">
        <v>67.730003356933594</v>
      </c>
      <c r="E843" s="9">
        <v>58.044586181640597</v>
      </c>
      <c r="F843" s="10">
        <v>1889958900</v>
      </c>
      <c r="G843">
        <f>MONTH(L843)</f>
        <v>3</v>
      </c>
      <c r="H843">
        <f>DAY(L843)</f>
        <v>9</v>
      </c>
      <c r="I843">
        <f>YEAR(L843)</f>
        <v>2009</v>
      </c>
      <c r="J843" t="str">
        <f>VLOOKUP(L843,Convert!D:G,4,0)</f>
        <v>2009Q1</v>
      </c>
      <c r="K843">
        <f>VLOOKUP(J843,GDP_Change!$E$9:$F$311,2,0)</f>
        <v>-4.8</v>
      </c>
      <c r="L843" s="1">
        <v>39881</v>
      </c>
      <c r="M843" s="9">
        <v>76.089996337890597</v>
      </c>
      <c r="N843" s="11">
        <f>VLOOKUP(J843,GDP!$E$9:$H$312,4,0)</f>
        <v>-1.2137018934571087E-2</v>
      </c>
      <c r="O843">
        <f>VLOOKUP(J843,GDP!$E$9:$F$312,2,0)</f>
        <v>14430.9</v>
      </c>
      <c r="P843" s="12">
        <f>IFERROR(VLOOKUP(L843,'yield-curve-rates-1990-2021'!A:B,2,0),P842)</f>
        <v>0.12</v>
      </c>
      <c r="Q843" s="12">
        <f>IFERROR(IF(VLOOKUP(L843,'DX-Y.NYB'!A:E,5,0)="null",Q842,VLOOKUP(L843,'DX-Y.NYB'!A:E,5,0)),Q842)</f>
        <v>89.010002</v>
      </c>
      <c r="R843" s="12">
        <f>IFERROR(VLOOKUP(L843,UNRATE!A:B,2,0),R842)</f>
        <v>7.3</v>
      </c>
      <c r="S843" s="12">
        <f>IFERROR(VLOOKUP(L843,' All Em Total Nonfarm'!A:B,2,0),S842)</f>
        <v>134849</v>
      </c>
      <c r="T843" s="12">
        <f>IFERROR(VLOOKUP(L843,fredgraph!A:B,2,0),T842)</f>
        <v>-2.223E-2</v>
      </c>
      <c r="U843" s="12">
        <f>IFERROR(VLOOKUP(L843,FEDFUNDS!A:B,2,0),U842)</f>
        <v>0.16</v>
      </c>
      <c r="V843" s="12"/>
      <c r="W843" s="12"/>
      <c r="X843" s="12"/>
    </row>
    <row r="844" spans="1:24" x14ac:dyDescent="0.25">
      <c r="A844" s="1" t="str">
        <f>TEXT(L844,"MM/DD/YYYY")</f>
        <v>03/16/2009</v>
      </c>
      <c r="B844" s="9">
        <v>76.959999084472599</v>
      </c>
      <c r="C844" s="9">
        <v>81</v>
      </c>
      <c r="D844" s="9">
        <v>75.449996948242102</v>
      </c>
      <c r="E844" s="9">
        <v>58.517559051513601</v>
      </c>
      <c r="F844" s="10">
        <v>1990331000</v>
      </c>
      <c r="G844">
        <f>MONTH(L844)</f>
        <v>3</v>
      </c>
      <c r="H844">
        <f>DAY(L844)</f>
        <v>16</v>
      </c>
      <c r="I844">
        <f>YEAR(L844)</f>
        <v>2009</v>
      </c>
      <c r="J844" t="str">
        <f>VLOOKUP(L844,Convert!D:G,4,0)</f>
        <v>2009Q1</v>
      </c>
      <c r="K844">
        <f>VLOOKUP(J844,GDP_Change!$E$9:$F$311,2,0)</f>
        <v>-4.8</v>
      </c>
      <c r="L844" s="1">
        <v>39888</v>
      </c>
      <c r="M844" s="9">
        <v>76.709999084472599</v>
      </c>
      <c r="N844" s="11">
        <f>VLOOKUP(J844,GDP!$E$9:$H$312,4,0)</f>
        <v>-1.2137018934571087E-2</v>
      </c>
      <c r="O844">
        <f>VLOOKUP(J844,GDP!$E$9:$F$312,2,0)</f>
        <v>14430.9</v>
      </c>
      <c r="P844" s="12">
        <f>IFERROR(VLOOKUP(L844,'yield-curve-rates-1990-2021'!A:B,2,0),P843)</f>
        <v>0.11</v>
      </c>
      <c r="Q844" s="12">
        <f>IFERROR(IF(VLOOKUP(L844,'DX-Y.NYB'!A:E,5,0)="null",Q843,VLOOKUP(L844,'DX-Y.NYB'!A:E,5,0)),Q843)</f>
        <v>86.949996999999996</v>
      </c>
      <c r="R844" s="12">
        <f>IFERROR(VLOOKUP(L844,UNRATE!A:B,2,0),R843)</f>
        <v>7.3</v>
      </c>
      <c r="S844" s="12">
        <f>IFERROR(VLOOKUP(L844,' All Em Total Nonfarm'!A:B,2,0),S843)</f>
        <v>134849</v>
      </c>
      <c r="T844" s="12">
        <f>IFERROR(VLOOKUP(L844,fredgraph!A:B,2,0),T843)</f>
        <v>-2.223E-2</v>
      </c>
      <c r="U844" s="12">
        <f>IFERROR(VLOOKUP(L844,FEDFUNDS!A:B,2,0),U843)</f>
        <v>0.16</v>
      </c>
      <c r="V844" s="12"/>
      <c r="W844" s="12"/>
      <c r="X844" s="12"/>
    </row>
    <row r="845" spans="1:24" x14ac:dyDescent="0.25">
      <c r="A845" s="1" t="str">
        <f>TEXT(L845,"MM/DD/YYYY")</f>
        <v>03/23/2009</v>
      </c>
      <c r="B845" s="9">
        <v>78.739997863769503</v>
      </c>
      <c r="C845" s="9">
        <v>83.300003051757798</v>
      </c>
      <c r="D845" s="9">
        <v>78.309997558593693</v>
      </c>
      <c r="E845" s="9">
        <v>62.701084136962798</v>
      </c>
      <c r="F845" s="10">
        <v>1936336900</v>
      </c>
      <c r="G845">
        <f>MONTH(L845)</f>
        <v>3</v>
      </c>
      <c r="H845">
        <f>DAY(L845)</f>
        <v>23</v>
      </c>
      <c r="I845">
        <f>YEAR(L845)</f>
        <v>2009</v>
      </c>
      <c r="J845" t="str">
        <f>VLOOKUP(L845,Convert!D:G,4,0)</f>
        <v>2009Q1</v>
      </c>
      <c r="K845">
        <f>VLOOKUP(J845,GDP_Change!$E$9:$F$311,2,0)</f>
        <v>-4.8</v>
      </c>
      <c r="L845" s="1">
        <v>39895</v>
      </c>
      <c r="M845" s="9">
        <v>81.610000610351506</v>
      </c>
      <c r="N845" s="11">
        <f>VLOOKUP(J845,GDP!$E$9:$H$312,4,0)</f>
        <v>-1.2137018934571087E-2</v>
      </c>
      <c r="O845">
        <f>VLOOKUP(J845,GDP!$E$9:$F$312,2,0)</f>
        <v>14430.9</v>
      </c>
      <c r="P845" s="12">
        <f>IFERROR(VLOOKUP(L845,'yield-curve-rates-1990-2021'!A:B,2,0),P844)</f>
        <v>0.1</v>
      </c>
      <c r="Q845" s="12">
        <f>IFERROR(IF(VLOOKUP(L845,'DX-Y.NYB'!A:E,5,0)="null",Q844,VLOOKUP(L845,'DX-Y.NYB'!A:E,5,0)),Q844)</f>
        <v>83.43</v>
      </c>
      <c r="R845" s="12">
        <f>IFERROR(VLOOKUP(L845,UNRATE!A:B,2,0),R844)</f>
        <v>7.3</v>
      </c>
      <c r="S845" s="12">
        <f>IFERROR(VLOOKUP(L845,' All Em Total Nonfarm'!A:B,2,0),S844)</f>
        <v>134849</v>
      </c>
      <c r="T845" s="12">
        <f>IFERROR(VLOOKUP(L845,fredgraph!A:B,2,0),T844)</f>
        <v>-2.223E-2</v>
      </c>
      <c r="U845" s="12">
        <f>IFERROR(VLOOKUP(L845,FEDFUNDS!A:B,2,0),U844)</f>
        <v>0.16</v>
      </c>
      <c r="V845" s="12"/>
      <c r="W845" s="12"/>
      <c r="X845" s="12"/>
    </row>
    <row r="846" spans="1:24" x14ac:dyDescent="0.25">
      <c r="A846" s="1" t="str">
        <f>TEXT(L846,"MM/DD/YYYY")</f>
        <v>03/30/2009</v>
      </c>
      <c r="B846" s="9">
        <v>79.800003051757798</v>
      </c>
      <c r="C846" s="9">
        <v>84.610000610351506</v>
      </c>
      <c r="D846" s="9">
        <v>77.959999084472599</v>
      </c>
      <c r="E846" s="9">
        <v>64.737098693847599</v>
      </c>
      <c r="F846" s="10">
        <v>1826242100</v>
      </c>
      <c r="G846">
        <f>MONTH(L846)</f>
        <v>3</v>
      </c>
      <c r="H846">
        <f>DAY(L846)</f>
        <v>30</v>
      </c>
      <c r="I846">
        <f>YEAR(L846)</f>
        <v>2009</v>
      </c>
      <c r="J846" t="str">
        <f>VLOOKUP(L846,Convert!D:G,4,0)</f>
        <v>2009Q1</v>
      </c>
      <c r="K846">
        <f>VLOOKUP(J846,GDP_Change!$E$9:$F$311,2,0)</f>
        <v>-4.8</v>
      </c>
      <c r="L846" s="1">
        <v>39902</v>
      </c>
      <c r="M846" s="9">
        <v>84.260002136230398</v>
      </c>
      <c r="N846" s="11">
        <f>VLOOKUP(J846,GDP!$E$9:$H$312,4,0)</f>
        <v>-1.2137018934571087E-2</v>
      </c>
      <c r="O846">
        <f>VLOOKUP(J846,GDP!$E$9:$F$312,2,0)</f>
        <v>14430.9</v>
      </c>
      <c r="P846" s="12">
        <f>IFERROR(VLOOKUP(L846,'yield-curve-rates-1990-2021'!A:B,2,0),P845)</f>
        <v>0.05</v>
      </c>
      <c r="Q846" s="12">
        <f>IFERROR(IF(VLOOKUP(L846,'DX-Y.NYB'!A:E,5,0)="null",Q845,VLOOKUP(L846,'DX-Y.NYB'!A:E,5,0)),Q845)</f>
        <v>85.870002999999997</v>
      </c>
      <c r="R846" s="12">
        <f>IFERROR(VLOOKUP(L846,UNRATE!A:B,2,0),R845)</f>
        <v>7.3</v>
      </c>
      <c r="S846" s="12">
        <f>IFERROR(VLOOKUP(L846,' All Em Total Nonfarm'!A:B,2,0),S845)</f>
        <v>134849</v>
      </c>
      <c r="T846" s="12">
        <f>IFERROR(VLOOKUP(L846,fredgraph!A:B,2,0),T845)</f>
        <v>-2.223E-2</v>
      </c>
      <c r="U846" s="12">
        <f>IFERROR(VLOOKUP(L846,FEDFUNDS!A:B,2,0),U845)</f>
        <v>0.16</v>
      </c>
      <c r="V846" s="12"/>
      <c r="W846" s="12"/>
      <c r="X846" s="12"/>
    </row>
    <row r="847" spans="1:24" x14ac:dyDescent="0.25">
      <c r="A847" s="1" t="str">
        <f>TEXT(L847,"MM/DD/YYYY")</f>
        <v>04/06/2009</v>
      </c>
      <c r="B847" s="9">
        <v>83.339996337890597</v>
      </c>
      <c r="C847" s="9">
        <v>85.819999694824205</v>
      </c>
      <c r="D847" s="9">
        <v>81.510002136230398</v>
      </c>
      <c r="E847" s="9">
        <v>65.927955627441406</v>
      </c>
      <c r="F847" s="10">
        <v>1023870700</v>
      </c>
      <c r="G847">
        <f>MONTH(L847)</f>
        <v>4</v>
      </c>
      <c r="H847">
        <f>DAY(L847)</f>
        <v>6</v>
      </c>
      <c r="I847">
        <f>YEAR(L847)</f>
        <v>2009</v>
      </c>
      <c r="J847" t="str">
        <f>VLOOKUP(L847,Convert!D:G,4,0)</f>
        <v>2009Q2</v>
      </c>
      <c r="K847">
        <f>VLOOKUP(J847,GDP_Change!$E$9:$F$311,2,0)</f>
        <v>-1.4</v>
      </c>
      <c r="L847" s="1">
        <v>39909</v>
      </c>
      <c r="M847" s="9">
        <v>85.809997558593693</v>
      </c>
      <c r="N847" s="11">
        <f>VLOOKUP(J847,GDP!$E$9:$H$312,4,0)</f>
        <v>-3.4439986418032253E-3</v>
      </c>
      <c r="O847">
        <f>VLOOKUP(J847,GDP!$E$9:$F$312,2,0)</f>
        <v>14381.2</v>
      </c>
      <c r="P847" s="12">
        <f>IFERROR(VLOOKUP(L847,'yield-curve-rates-1990-2021'!A:B,2,0),P846)</f>
        <v>0.16</v>
      </c>
      <c r="Q847" s="12">
        <f>IFERROR(IF(VLOOKUP(L847,'DX-Y.NYB'!A:E,5,0)="null",Q846,VLOOKUP(L847,'DX-Y.NYB'!A:E,5,0)),Q846)</f>
        <v>84.57</v>
      </c>
      <c r="R847" s="12">
        <f>IFERROR(VLOOKUP(L847,UNRATE!A:B,2,0),R846)</f>
        <v>7.3</v>
      </c>
      <c r="S847" s="12">
        <f>IFERROR(VLOOKUP(L847,' All Em Total Nonfarm'!A:B,2,0),S846)</f>
        <v>134849</v>
      </c>
      <c r="T847" s="12">
        <f>IFERROR(VLOOKUP(L847,fredgraph!A:B,2,0),T846)</f>
        <v>-2.223E-2</v>
      </c>
      <c r="U847" s="12">
        <f>IFERROR(VLOOKUP(L847,FEDFUNDS!A:B,2,0),U846)</f>
        <v>0.16</v>
      </c>
      <c r="V847" s="12"/>
      <c r="W847" s="12"/>
      <c r="X847" s="12"/>
    </row>
    <row r="848" spans="1:24" x14ac:dyDescent="0.25">
      <c r="A848" s="1" t="str">
        <f>TEXT(L848,"MM/DD/YYYY")</f>
        <v>04/13/2009</v>
      </c>
      <c r="B848" s="9">
        <v>84.919998168945298</v>
      </c>
      <c r="C848" s="9">
        <v>87.650001525878906</v>
      </c>
      <c r="D848" s="9">
        <v>83.610000610351506</v>
      </c>
      <c r="E848" s="9">
        <v>66.903694152832003</v>
      </c>
      <c r="F848" s="10">
        <v>1350024300</v>
      </c>
      <c r="G848">
        <f>MONTH(L848)</f>
        <v>4</v>
      </c>
      <c r="H848">
        <f>DAY(L848)</f>
        <v>13</v>
      </c>
      <c r="I848">
        <f>YEAR(L848)</f>
        <v>2009</v>
      </c>
      <c r="J848" t="str">
        <f>VLOOKUP(L848,Convert!D:G,4,0)</f>
        <v>2009Q2</v>
      </c>
      <c r="K848">
        <f>VLOOKUP(J848,GDP_Change!$E$9:$F$311,2,0)</f>
        <v>-1.4</v>
      </c>
      <c r="L848" s="1">
        <v>39916</v>
      </c>
      <c r="M848" s="9">
        <v>87.080001831054602</v>
      </c>
      <c r="N848" s="11">
        <f>VLOOKUP(J848,GDP!$E$9:$H$312,4,0)</f>
        <v>-3.4439986418032253E-3</v>
      </c>
      <c r="O848">
        <f>VLOOKUP(J848,GDP!$E$9:$F$312,2,0)</f>
        <v>14381.2</v>
      </c>
      <c r="P848" s="12">
        <f>IFERROR(VLOOKUP(L848,'yield-curve-rates-1990-2021'!A:B,2,0),P847)</f>
        <v>0.12</v>
      </c>
      <c r="Q848" s="12">
        <f>IFERROR(IF(VLOOKUP(L848,'DX-Y.NYB'!A:E,5,0)="null",Q847,VLOOKUP(L848,'DX-Y.NYB'!A:E,5,0)),Q847)</f>
        <v>84.639999000000003</v>
      </c>
      <c r="R848" s="12">
        <f>IFERROR(VLOOKUP(L848,UNRATE!A:B,2,0),R847)</f>
        <v>7.3</v>
      </c>
      <c r="S848" s="12">
        <f>IFERROR(VLOOKUP(L848,' All Em Total Nonfarm'!A:B,2,0),S847)</f>
        <v>134849</v>
      </c>
      <c r="T848" s="12">
        <f>IFERROR(VLOOKUP(L848,fredgraph!A:B,2,0),T847)</f>
        <v>-2.223E-2</v>
      </c>
      <c r="U848" s="12">
        <f>IFERROR(VLOOKUP(L848,FEDFUNDS!A:B,2,0),U847)</f>
        <v>0.16</v>
      </c>
      <c r="V848" s="12"/>
      <c r="W848" s="12"/>
      <c r="X848" s="12"/>
    </row>
    <row r="849" spans="1:24" x14ac:dyDescent="0.25">
      <c r="A849" s="1" t="str">
        <f>TEXT(L849,"MM/DD/YYYY")</f>
        <v>04/20/2009</v>
      </c>
      <c r="B849" s="9">
        <v>85.540000915527301</v>
      </c>
      <c r="C849" s="9">
        <v>87.309997558593693</v>
      </c>
      <c r="D849" s="9">
        <v>82.75</v>
      </c>
      <c r="E849" s="9">
        <v>66.581008911132798</v>
      </c>
      <c r="F849" s="10">
        <v>1360782900</v>
      </c>
      <c r="G849">
        <f>MONTH(L849)</f>
        <v>4</v>
      </c>
      <c r="H849">
        <f>DAY(L849)</f>
        <v>20</v>
      </c>
      <c r="I849">
        <f>YEAR(L849)</f>
        <v>2009</v>
      </c>
      <c r="J849" t="str">
        <f>VLOOKUP(L849,Convert!D:G,4,0)</f>
        <v>2009Q2</v>
      </c>
      <c r="K849">
        <f>VLOOKUP(J849,GDP_Change!$E$9:$F$311,2,0)</f>
        <v>-1.4</v>
      </c>
      <c r="L849" s="1">
        <v>39923</v>
      </c>
      <c r="M849" s="9">
        <v>86.660003662109304</v>
      </c>
      <c r="N849" s="11">
        <f>VLOOKUP(J849,GDP!$E$9:$H$312,4,0)</f>
        <v>-3.4439986418032253E-3</v>
      </c>
      <c r="O849">
        <f>VLOOKUP(J849,GDP!$E$9:$F$312,2,0)</f>
        <v>14381.2</v>
      </c>
      <c r="P849" s="12">
        <f>IFERROR(VLOOKUP(L849,'yield-curve-rates-1990-2021'!A:B,2,0),P848)</f>
        <v>0.04</v>
      </c>
      <c r="Q849" s="12">
        <f>IFERROR(IF(VLOOKUP(L849,'DX-Y.NYB'!A:E,5,0)="null",Q848,VLOOKUP(L849,'DX-Y.NYB'!A:E,5,0)),Q848)</f>
        <v>86.639999000000003</v>
      </c>
      <c r="R849" s="12">
        <f>IFERROR(VLOOKUP(L849,UNRATE!A:B,2,0),R848)</f>
        <v>7.3</v>
      </c>
      <c r="S849" s="12">
        <f>IFERROR(VLOOKUP(L849,' All Em Total Nonfarm'!A:B,2,0),S848)</f>
        <v>134849</v>
      </c>
      <c r="T849" s="12">
        <f>IFERROR(VLOOKUP(L849,fredgraph!A:B,2,0),T848)</f>
        <v>-2.223E-2</v>
      </c>
      <c r="U849" s="12">
        <f>IFERROR(VLOOKUP(L849,FEDFUNDS!A:B,2,0),U848)</f>
        <v>0.16</v>
      </c>
      <c r="V849" s="12"/>
      <c r="W849" s="12"/>
      <c r="X849" s="12"/>
    </row>
    <row r="850" spans="1:24" x14ac:dyDescent="0.25">
      <c r="A850" s="1" t="str">
        <f>TEXT(L850,"MM/DD/YYYY")</f>
        <v>04/27/2009</v>
      </c>
      <c r="B850" s="9">
        <v>85.680000305175696</v>
      </c>
      <c r="C850" s="9">
        <v>89.019996643066406</v>
      </c>
      <c r="D850" s="9">
        <v>84.760002136230398</v>
      </c>
      <c r="E850" s="9">
        <v>67.526008605957003</v>
      </c>
      <c r="F850" s="10">
        <v>1386543700</v>
      </c>
      <c r="G850">
        <f>MONTH(L850)</f>
        <v>4</v>
      </c>
      <c r="H850">
        <f>DAY(L850)</f>
        <v>27</v>
      </c>
      <c r="I850">
        <f>YEAR(L850)</f>
        <v>2009</v>
      </c>
      <c r="J850" t="str">
        <f>VLOOKUP(L850,Convert!D:G,4,0)</f>
        <v>2009Q2</v>
      </c>
      <c r="K850">
        <f>VLOOKUP(J850,GDP_Change!$E$9:$F$311,2,0)</f>
        <v>-1.4</v>
      </c>
      <c r="L850" s="1">
        <v>39930</v>
      </c>
      <c r="M850" s="9">
        <v>87.889999389648395</v>
      </c>
      <c r="N850" s="11">
        <f>VLOOKUP(J850,GDP!$E$9:$H$312,4,0)</f>
        <v>-3.4439986418032253E-3</v>
      </c>
      <c r="O850">
        <f>VLOOKUP(J850,GDP!$E$9:$F$312,2,0)</f>
        <v>14381.2</v>
      </c>
      <c r="P850" s="12">
        <f>IFERROR(VLOOKUP(L850,'yield-curve-rates-1990-2021'!A:B,2,0),P849)</f>
        <v>7.0000000000000007E-2</v>
      </c>
      <c r="Q850" s="12">
        <f>IFERROR(IF(VLOOKUP(L850,'DX-Y.NYB'!A:E,5,0)="null",Q849,VLOOKUP(L850,'DX-Y.NYB'!A:E,5,0)),Q849)</f>
        <v>85.699996999999996</v>
      </c>
      <c r="R850" s="12">
        <f>IFERROR(VLOOKUP(L850,UNRATE!A:B,2,0),R849)</f>
        <v>7.3</v>
      </c>
      <c r="S850" s="12">
        <f>IFERROR(VLOOKUP(L850,' All Em Total Nonfarm'!A:B,2,0),S849)</f>
        <v>134849</v>
      </c>
      <c r="T850" s="12">
        <f>IFERROR(VLOOKUP(L850,fredgraph!A:B,2,0),T849)</f>
        <v>-2.223E-2</v>
      </c>
      <c r="U850" s="12">
        <f>IFERROR(VLOOKUP(L850,FEDFUNDS!A:B,2,0),U849)</f>
        <v>0.16</v>
      </c>
      <c r="V850" s="12"/>
      <c r="W850" s="12"/>
      <c r="X850" s="12"/>
    </row>
    <row r="851" spans="1:24" x14ac:dyDescent="0.25">
      <c r="A851" s="1" t="str">
        <f>TEXT(L851,"MM/DD/YYYY")</f>
        <v>05/04/2009</v>
      </c>
      <c r="B851" s="9">
        <v>88.550003051757798</v>
      </c>
      <c r="C851" s="9">
        <v>93.220001220703097</v>
      </c>
      <c r="D851" s="9">
        <v>88.379997253417898</v>
      </c>
      <c r="E851" s="9">
        <v>71.436698913574205</v>
      </c>
      <c r="F851" s="10">
        <v>1438907000</v>
      </c>
      <c r="G851">
        <f>MONTH(L851)</f>
        <v>5</v>
      </c>
      <c r="H851">
        <f>DAY(L851)</f>
        <v>4</v>
      </c>
      <c r="I851">
        <f>YEAR(L851)</f>
        <v>2009</v>
      </c>
      <c r="J851" t="str">
        <f>VLOOKUP(L851,Convert!D:G,4,0)</f>
        <v>2009Q2</v>
      </c>
      <c r="K851">
        <f>VLOOKUP(J851,GDP_Change!$E$9:$F$311,2,0)</f>
        <v>-1.4</v>
      </c>
      <c r="L851" s="1">
        <v>39937</v>
      </c>
      <c r="M851" s="9">
        <v>92.980003356933594</v>
      </c>
      <c r="N851" s="11">
        <f>VLOOKUP(J851,GDP!$E$9:$H$312,4,0)</f>
        <v>-3.4439986418032253E-3</v>
      </c>
      <c r="O851">
        <f>VLOOKUP(J851,GDP!$E$9:$F$312,2,0)</f>
        <v>14381.2</v>
      </c>
      <c r="P851" s="12">
        <f>IFERROR(VLOOKUP(L851,'yield-curve-rates-1990-2021'!A:B,2,0),P850)</f>
        <v>0.14000000000000001</v>
      </c>
      <c r="Q851" s="12">
        <f>IFERROR(IF(VLOOKUP(L851,'DX-Y.NYB'!A:E,5,0)="null",Q850,VLOOKUP(L851,'DX-Y.NYB'!A:E,5,0)),Q850)</f>
        <v>83.970000999999996</v>
      </c>
      <c r="R851" s="12">
        <f>IFERROR(VLOOKUP(L851,UNRATE!A:B,2,0),R850)</f>
        <v>7.3</v>
      </c>
      <c r="S851" s="12">
        <f>IFERROR(VLOOKUP(L851,' All Em Total Nonfarm'!A:B,2,0),S850)</f>
        <v>134849</v>
      </c>
      <c r="T851" s="12">
        <f>IFERROR(VLOOKUP(L851,fredgraph!A:B,2,0),T850)</f>
        <v>-2.223E-2</v>
      </c>
      <c r="U851" s="12">
        <f>IFERROR(VLOOKUP(L851,FEDFUNDS!A:B,2,0),U850)</f>
        <v>0.16</v>
      </c>
      <c r="V851" s="12"/>
      <c r="W851" s="12"/>
      <c r="X851" s="12"/>
    </row>
    <row r="852" spans="1:24" x14ac:dyDescent="0.25">
      <c r="A852" s="1" t="str">
        <f>TEXT(L852,"MM/DD/YYYY")</f>
        <v>05/11/2009</v>
      </c>
      <c r="B852" s="9">
        <v>91.699996948242102</v>
      </c>
      <c r="C852" s="9">
        <v>92.110000610351506</v>
      </c>
      <c r="D852" s="9">
        <v>88.150001525878906</v>
      </c>
      <c r="E852" s="9">
        <v>68.156036376953097</v>
      </c>
      <c r="F852" s="10">
        <v>1331575400</v>
      </c>
      <c r="G852">
        <f>MONTH(L852)</f>
        <v>5</v>
      </c>
      <c r="H852">
        <f>DAY(L852)</f>
        <v>11</v>
      </c>
      <c r="I852">
        <f>YEAR(L852)</f>
        <v>2009</v>
      </c>
      <c r="J852" t="str">
        <f>VLOOKUP(L852,Convert!D:G,4,0)</f>
        <v>2009Q2</v>
      </c>
      <c r="K852">
        <f>VLOOKUP(J852,GDP_Change!$E$9:$F$311,2,0)</f>
        <v>-1.4</v>
      </c>
      <c r="L852" s="1">
        <v>39944</v>
      </c>
      <c r="M852" s="9">
        <v>88.709999084472599</v>
      </c>
      <c r="N852" s="11">
        <f>VLOOKUP(J852,GDP!$E$9:$H$312,4,0)</f>
        <v>-3.4439986418032253E-3</v>
      </c>
      <c r="O852">
        <f>VLOOKUP(J852,GDP!$E$9:$F$312,2,0)</f>
        <v>14381.2</v>
      </c>
      <c r="P852" s="12">
        <f>IFERROR(VLOOKUP(L852,'yield-curve-rates-1990-2021'!A:B,2,0),P851)</f>
        <v>0.16</v>
      </c>
      <c r="Q852" s="12">
        <f>IFERROR(IF(VLOOKUP(L852,'DX-Y.NYB'!A:E,5,0)="null",Q851,VLOOKUP(L852,'DX-Y.NYB'!A:E,5,0)),Q851)</f>
        <v>82.68</v>
      </c>
      <c r="R852" s="12">
        <f>IFERROR(VLOOKUP(L852,UNRATE!A:B,2,0),R851)</f>
        <v>7.3</v>
      </c>
      <c r="S852" s="12">
        <f>IFERROR(VLOOKUP(L852,' All Em Total Nonfarm'!A:B,2,0),S851)</f>
        <v>134849</v>
      </c>
      <c r="T852" s="12">
        <f>IFERROR(VLOOKUP(L852,fredgraph!A:B,2,0),T851)</f>
        <v>-2.223E-2</v>
      </c>
      <c r="U852" s="12">
        <f>IFERROR(VLOOKUP(L852,FEDFUNDS!A:B,2,0),U851)</f>
        <v>0.16</v>
      </c>
      <c r="V852" s="12"/>
      <c r="W852" s="12"/>
      <c r="X852" s="12"/>
    </row>
    <row r="853" spans="1:24" x14ac:dyDescent="0.25">
      <c r="A853" s="1" t="str">
        <f>TEXT(L853,"MM/DD/YYYY")</f>
        <v>05/18/2009</v>
      </c>
      <c r="B853" s="9">
        <v>89.550003051757798</v>
      </c>
      <c r="C853" s="9">
        <v>92.800003051757798</v>
      </c>
      <c r="D853" s="9">
        <v>88.260002136230398</v>
      </c>
      <c r="E853" s="9">
        <v>68.394172668457003</v>
      </c>
      <c r="F853" s="10">
        <v>1159072100</v>
      </c>
      <c r="G853">
        <f>MONTH(L853)</f>
        <v>5</v>
      </c>
      <c r="H853">
        <f>DAY(L853)</f>
        <v>18</v>
      </c>
      <c r="I853">
        <f>YEAR(L853)</f>
        <v>2009</v>
      </c>
      <c r="J853" t="str">
        <f>VLOOKUP(L853,Convert!D:G,4,0)</f>
        <v>2009Q2</v>
      </c>
      <c r="K853">
        <f>VLOOKUP(J853,GDP_Change!$E$9:$F$311,2,0)</f>
        <v>-1.4</v>
      </c>
      <c r="L853" s="1">
        <v>39951</v>
      </c>
      <c r="M853" s="9">
        <v>89.019996643066406</v>
      </c>
      <c r="N853" s="11">
        <f>VLOOKUP(J853,GDP!$E$9:$H$312,4,0)</f>
        <v>-3.4439986418032253E-3</v>
      </c>
      <c r="O853">
        <f>VLOOKUP(J853,GDP!$E$9:$F$312,2,0)</f>
        <v>14381.2</v>
      </c>
      <c r="P853" s="12">
        <f>IFERROR(VLOOKUP(L853,'yield-curve-rates-1990-2021'!A:B,2,0),P852)</f>
        <v>0.12</v>
      </c>
      <c r="Q853" s="12">
        <f>IFERROR(IF(VLOOKUP(L853,'DX-Y.NYB'!A:E,5,0)="null",Q852,VLOOKUP(L853,'DX-Y.NYB'!A:E,5,0)),Q852)</f>
        <v>82.669998000000007</v>
      </c>
      <c r="R853" s="12">
        <f>IFERROR(VLOOKUP(L853,UNRATE!A:B,2,0),R852)</f>
        <v>7.3</v>
      </c>
      <c r="S853" s="12">
        <f>IFERROR(VLOOKUP(L853,' All Em Total Nonfarm'!A:B,2,0),S852)</f>
        <v>134849</v>
      </c>
      <c r="T853" s="12">
        <f>IFERROR(VLOOKUP(L853,fredgraph!A:B,2,0),T852)</f>
        <v>-2.223E-2</v>
      </c>
      <c r="U853" s="12">
        <f>IFERROR(VLOOKUP(L853,FEDFUNDS!A:B,2,0),U852)</f>
        <v>0.16</v>
      </c>
      <c r="V853" s="12"/>
      <c r="W853" s="12"/>
      <c r="X853" s="12"/>
    </row>
    <row r="854" spans="1:24" x14ac:dyDescent="0.25">
      <c r="A854" s="1" t="str">
        <f>TEXT(L854,"MM/DD/YYYY")</f>
        <v>05/25/2009</v>
      </c>
      <c r="B854" s="9">
        <v>88.360000610351506</v>
      </c>
      <c r="C854" s="9">
        <v>93.699996948242102</v>
      </c>
      <c r="D854" s="9">
        <v>88.319999694824205</v>
      </c>
      <c r="E854" s="9">
        <v>71.090919494628906</v>
      </c>
      <c r="F854" s="10">
        <v>1030070800</v>
      </c>
      <c r="G854">
        <f>MONTH(L854)</f>
        <v>5</v>
      </c>
      <c r="H854">
        <f>DAY(L854)</f>
        <v>25</v>
      </c>
      <c r="I854">
        <f>YEAR(L854)</f>
        <v>2009</v>
      </c>
      <c r="J854" t="str">
        <f>VLOOKUP(L854,Convert!D:G,4,0)</f>
        <v>2009Q2</v>
      </c>
      <c r="K854">
        <f>VLOOKUP(J854,GDP_Change!$E$9:$F$311,2,0)</f>
        <v>-1.4</v>
      </c>
      <c r="L854" s="1">
        <v>39958</v>
      </c>
      <c r="M854" s="9">
        <v>92.529998779296804</v>
      </c>
      <c r="N854" s="11">
        <f>VLOOKUP(J854,GDP!$E$9:$H$312,4,0)</f>
        <v>-3.4439986418032253E-3</v>
      </c>
      <c r="O854">
        <f>VLOOKUP(J854,GDP!$E$9:$F$312,2,0)</f>
        <v>14381.2</v>
      </c>
      <c r="P854" s="12">
        <f>IFERROR(VLOOKUP(L854,'yield-curve-rates-1990-2021'!A:B,2,0),P853)</f>
        <v>0.12</v>
      </c>
      <c r="Q854" s="12">
        <f>IFERROR(IF(VLOOKUP(L854,'DX-Y.NYB'!A:E,5,0)="null",Q853,VLOOKUP(L854,'DX-Y.NYB'!A:E,5,0)),Q853)</f>
        <v>82.669998000000007</v>
      </c>
      <c r="R854" s="12">
        <f>IFERROR(VLOOKUP(L854,UNRATE!A:B,2,0),R853)</f>
        <v>7.3</v>
      </c>
      <c r="S854" s="12">
        <f>IFERROR(VLOOKUP(L854,' All Em Total Nonfarm'!A:B,2,0),S853)</f>
        <v>134849</v>
      </c>
      <c r="T854" s="12">
        <f>IFERROR(VLOOKUP(L854,fredgraph!A:B,2,0),T853)</f>
        <v>-2.223E-2</v>
      </c>
      <c r="U854" s="12">
        <f>IFERROR(VLOOKUP(L854,FEDFUNDS!A:B,2,0),U853)</f>
        <v>0.16</v>
      </c>
      <c r="V854" s="12"/>
      <c r="W854" s="12"/>
      <c r="X854" s="12"/>
    </row>
    <row r="855" spans="1:24" x14ac:dyDescent="0.25">
      <c r="A855" s="1" t="str">
        <f>TEXT(L855,"MM/DD/YYYY")</f>
        <v>06/01/2009</v>
      </c>
      <c r="B855" s="9">
        <v>93.669998168945298</v>
      </c>
      <c r="C855" s="9">
        <v>95.669998168945298</v>
      </c>
      <c r="D855" s="9">
        <v>92.760002136230398</v>
      </c>
      <c r="E855" s="9">
        <v>72.642890930175696</v>
      </c>
      <c r="F855" s="10">
        <v>1236792000</v>
      </c>
      <c r="G855">
        <f>MONTH(L855)</f>
        <v>6</v>
      </c>
      <c r="H855">
        <f>DAY(L855)</f>
        <v>1</v>
      </c>
      <c r="I855">
        <f>YEAR(L855)</f>
        <v>2009</v>
      </c>
      <c r="J855" t="str">
        <f>VLOOKUP(L855,Convert!D:G,4,0)</f>
        <v>2009Q2</v>
      </c>
      <c r="K855">
        <f>VLOOKUP(J855,GDP_Change!$E$9:$F$311,2,0)</f>
        <v>-1.4</v>
      </c>
      <c r="L855" s="1">
        <v>39965</v>
      </c>
      <c r="M855" s="9">
        <v>94.550003051757798</v>
      </c>
      <c r="N855" s="11">
        <f>VLOOKUP(J855,GDP!$E$9:$H$312,4,0)</f>
        <v>-3.4439986418032253E-3</v>
      </c>
      <c r="O855">
        <f>VLOOKUP(J855,GDP!$E$9:$F$312,2,0)</f>
        <v>14381.2</v>
      </c>
      <c r="P855" s="12">
        <f>IFERROR(VLOOKUP(L855,'yield-curve-rates-1990-2021'!A:B,2,0),P854)</f>
        <v>0.13</v>
      </c>
      <c r="Q855" s="12">
        <f>IFERROR(IF(VLOOKUP(L855,'DX-Y.NYB'!A:E,5,0)="null",Q854,VLOOKUP(L855,'DX-Y.NYB'!A:E,5,0)),Q854)</f>
        <v>79.169998000000007</v>
      </c>
      <c r="R855" s="12">
        <f>IFERROR(VLOOKUP(L855,UNRATE!A:B,2,0),R854)</f>
        <v>9.5</v>
      </c>
      <c r="S855" s="12">
        <f>IFERROR(VLOOKUP(L855,' All Em Total Nonfarm'!A:B,2,0),S854)</f>
        <v>131002</v>
      </c>
      <c r="T855" s="12">
        <f>IFERROR(VLOOKUP(L855,fredgraph!A:B,2,0),T854)</f>
        <v>-1.2291700000000001</v>
      </c>
      <c r="U855" s="12">
        <f>IFERROR(VLOOKUP(L855,FEDFUNDS!A:B,2,0),U854)</f>
        <v>0.21</v>
      </c>
      <c r="V855" s="12"/>
      <c r="W855" s="12"/>
      <c r="X855" s="12"/>
    </row>
    <row r="856" spans="1:24" x14ac:dyDescent="0.25">
      <c r="A856" s="1" t="str">
        <f>TEXT(L856,"MM/DD/YYYY")</f>
        <v>06/08/2009</v>
      </c>
      <c r="B856" s="9">
        <v>93.839996337890597</v>
      </c>
      <c r="C856" s="9">
        <v>96.110000610351506</v>
      </c>
      <c r="D856" s="9">
        <v>93.040000915527301</v>
      </c>
      <c r="E856" s="9">
        <v>73.050094604492102</v>
      </c>
      <c r="F856" s="10">
        <v>1219567000</v>
      </c>
      <c r="G856">
        <f>MONTH(L856)</f>
        <v>6</v>
      </c>
      <c r="H856">
        <f>DAY(L856)</f>
        <v>8</v>
      </c>
      <c r="I856">
        <f>YEAR(L856)</f>
        <v>2009</v>
      </c>
      <c r="J856" t="str">
        <f>VLOOKUP(L856,Convert!D:G,4,0)</f>
        <v>2009Q2</v>
      </c>
      <c r="K856">
        <f>VLOOKUP(J856,GDP_Change!$E$9:$F$311,2,0)</f>
        <v>-1.4</v>
      </c>
      <c r="L856" s="1">
        <v>39972</v>
      </c>
      <c r="M856" s="9">
        <v>95.080001831054602</v>
      </c>
      <c r="N856" s="11">
        <f>VLOOKUP(J856,GDP!$E$9:$H$312,4,0)</f>
        <v>-3.4439986418032253E-3</v>
      </c>
      <c r="O856">
        <f>VLOOKUP(J856,GDP!$E$9:$F$312,2,0)</f>
        <v>14381.2</v>
      </c>
      <c r="P856" s="12">
        <f>IFERROR(VLOOKUP(L856,'yield-curve-rates-1990-2021'!A:B,2,0),P855)</f>
        <v>0.08</v>
      </c>
      <c r="Q856" s="12">
        <f>IFERROR(IF(VLOOKUP(L856,'DX-Y.NYB'!A:E,5,0)="null",Q855,VLOOKUP(L856,'DX-Y.NYB'!A:E,5,0)),Q855)</f>
        <v>80.910004000000001</v>
      </c>
      <c r="R856" s="12">
        <f>IFERROR(VLOOKUP(L856,UNRATE!A:B,2,0),R855)</f>
        <v>9.5</v>
      </c>
      <c r="S856" s="12">
        <f>IFERROR(VLOOKUP(L856,' All Em Total Nonfarm'!A:B,2,0),S855)</f>
        <v>131002</v>
      </c>
      <c r="T856" s="12">
        <f>IFERROR(VLOOKUP(L856,fredgraph!A:B,2,0),T855)</f>
        <v>-1.2291700000000001</v>
      </c>
      <c r="U856" s="12">
        <f>IFERROR(VLOOKUP(L856,FEDFUNDS!A:B,2,0),U855)</f>
        <v>0.21</v>
      </c>
      <c r="V856" s="12"/>
      <c r="W856" s="12"/>
      <c r="X856" s="12"/>
    </row>
    <row r="857" spans="1:24" x14ac:dyDescent="0.25">
      <c r="A857" s="1" t="str">
        <f>TEXT(L857,"MM/DD/YYYY")</f>
        <v>06/15/2009</v>
      </c>
      <c r="B857" s="9">
        <v>93.959999084472599</v>
      </c>
      <c r="C857" s="9">
        <v>94.019996643066406</v>
      </c>
      <c r="D857" s="9">
        <v>90.830001831054602</v>
      </c>
      <c r="E857" s="9">
        <v>70.714462280273395</v>
      </c>
      <c r="F857" s="10">
        <v>1102335400</v>
      </c>
      <c r="G857">
        <f>MONTH(L857)</f>
        <v>6</v>
      </c>
      <c r="H857">
        <f>DAY(L857)</f>
        <v>15</v>
      </c>
      <c r="I857">
        <f>YEAR(L857)</f>
        <v>2009</v>
      </c>
      <c r="J857" t="str">
        <f>VLOOKUP(L857,Convert!D:G,4,0)</f>
        <v>2009Q2</v>
      </c>
      <c r="K857">
        <f>VLOOKUP(J857,GDP_Change!$E$9:$F$311,2,0)</f>
        <v>-1.4</v>
      </c>
      <c r="L857" s="1">
        <v>39979</v>
      </c>
      <c r="M857" s="9">
        <v>92.040000915527301</v>
      </c>
      <c r="N857" s="11">
        <f>VLOOKUP(J857,GDP!$E$9:$H$312,4,0)</f>
        <v>-3.4439986418032253E-3</v>
      </c>
      <c r="O857">
        <f>VLOOKUP(J857,GDP!$E$9:$F$312,2,0)</f>
        <v>14381.2</v>
      </c>
      <c r="P857" s="12">
        <f>IFERROR(VLOOKUP(L857,'yield-curve-rates-1990-2021'!A:B,2,0),P856)</f>
        <v>0.08</v>
      </c>
      <c r="Q857" s="12">
        <f>IFERROR(IF(VLOOKUP(L857,'DX-Y.NYB'!A:E,5,0)="null",Q856,VLOOKUP(L857,'DX-Y.NYB'!A:E,5,0)),Q856)</f>
        <v>81.139999000000003</v>
      </c>
      <c r="R857" s="12">
        <f>IFERROR(VLOOKUP(L857,UNRATE!A:B,2,0),R856)</f>
        <v>9.5</v>
      </c>
      <c r="S857" s="12">
        <f>IFERROR(VLOOKUP(L857,' All Em Total Nonfarm'!A:B,2,0),S856)</f>
        <v>131002</v>
      </c>
      <c r="T857" s="12">
        <f>IFERROR(VLOOKUP(L857,fredgraph!A:B,2,0),T856)</f>
        <v>-1.2291700000000001</v>
      </c>
      <c r="U857" s="12">
        <f>IFERROR(VLOOKUP(L857,FEDFUNDS!A:B,2,0),U856)</f>
        <v>0.21</v>
      </c>
      <c r="V857" s="12"/>
      <c r="W857" s="12"/>
      <c r="X857" s="12"/>
    </row>
    <row r="858" spans="1:24" x14ac:dyDescent="0.25">
      <c r="A858" s="1" t="str">
        <f>TEXT(L858,"MM/DD/YYYY")</f>
        <v>06/22/2009</v>
      </c>
      <c r="B858" s="9">
        <v>91.139999389648395</v>
      </c>
      <c r="C858" s="9">
        <v>92.239997863769503</v>
      </c>
      <c r="D858" s="9">
        <v>88.849998474121094</v>
      </c>
      <c r="E858" s="9">
        <v>70.959388732910099</v>
      </c>
      <c r="F858" s="10">
        <v>1098791100</v>
      </c>
      <c r="G858">
        <f>MONTH(L858)</f>
        <v>6</v>
      </c>
      <c r="H858">
        <f>DAY(L858)</f>
        <v>22</v>
      </c>
      <c r="I858">
        <f>YEAR(L858)</f>
        <v>2009</v>
      </c>
      <c r="J858" t="str">
        <f>VLOOKUP(L858,Convert!D:G,4,0)</f>
        <v>2009Q2</v>
      </c>
      <c r="K858">
        <f>VLOOKUP(J858,GDP_Change!$E$9:$F$311,2,0)</f>
        <v>-1.4</v>
      </c>
      <c r="L858" s="1">
        <v>39986</v>
      </c>
      <c r="M858" s="9">
        <v>91.839996337890597</v>
      </c>
      <c r="N858" s="11">
        <f>VLOOKUP(J858,GDP!$E$9:$H$312,4,0)</f>
        <v>-3.4439986418032253E-3</v>
      </c>
      <c r="O858">
        <f>VLOOKUP(J858,GDP!$E$9:$F$312,2,0)</f>
        <v>14381.2</v>
      </c>
      <c r="P858" s="12">
        <f>IFERROR(VLOOKUP(L858,'yield-curve-rates-1990-2021'!A:B,2,0),P857)</f>
        <v>0.12</v>
      </c>
      <c r="Q858" s="12">
        <f>IFERROR(IF(VLOOKUP(L858,'DX-Y.NYB'!A:E,5,0)="null",Q857,VLOOKUP(L858,'DX-Y.NYB'!A:E,5,0)),Q857)</f>
        <v>80.779999000000004</v>
      </c>
      <c r="R858" s="12">
        <f>IFERROR(VLOOKUP(L858,UNRATE!A:B,2,0),R857)</f>
        <v>9.5</v>
      </c>
      <c r="S858" s="12">
        <f>IFERROR(VLOOKUP(L858,' All Em Total Nonfarm'!A:B,2,0),S857)</f>
        <v>131002</v>
      </c>
      <c r="T858" s="12">
        <f>IFERROR(VLOOKUP(L858,fredgraph!A:B,2,0),T857)</f>
        <v>-1.2291700000000001</v>
      </c>
      <c r="U858" s="12">
        <f>IFERROR(VLOOKUP(L858,FEDFUNDS!A:B,2,0),U857)</f>
        <v>0.21</v>
      </c>
      <c r="V858" s="12"/>
      <c r="W858" s="12"/>
      <c r="X858" s="12"/>
    </row>
    <row r="859" spans="1:24" x14ac:dyDescent="0.25">
      <c r="A859" s="1" t="str">
        <f>TEXT(L859,"MM/DD/YYYY")</f>
        <v>06/29/2009</v>
      </c>
      <c r="B859" s="9">
        <v>92.110000610351506</v>
      </c>
      <c r="C859" s="9">
        <v>93.230003356933594</v>
      </c>
      <c r="D859" s="9">
        <v>89.760002136230398</v>
      </c>
      <c r="E859" s="9">
        <v>69.390937805175696</v>
      </c>
      <c r="F859" s="10">
        <v>782720500</v>
      </c>
      <c r="G859">
        <f>MONTH(L859)</f>
        <v>6</v>
      </c>
      <c r="H859">
        <f>DAY(L859)</f>
        <v>29</v>
      </c>
      <c r="I859">
        <f>YEAR(L859)</f>
        <v>2009</v>
      </c>
      <c r="J859" t="str">
        <f>VLOOKUP(L859,Convert!D:G,4,0)</f>
        <v>2009Q2</v>
      </c>
      <c r="K859">
        <f>VLOOKUP(J859,GDP_Change!$E$9:$F$311,2,0)</f>
        <v>-1.4</v>
      </c>
      <c r="L859" s="1">
        <v>39993</v>
      </c>
      <c r="M859" s="9">
        <v>89.809997558593693</v>
      </c>
      <c r="N859" s="11">
        <f>VLOOKUP(J859,GDP!$E$9:$H$312,4,0)</f>
        <v>-3.4439986418032253E-3</v>
      </c>
      <c r="O859">
        <f>VLOOKUP(J859,GDP!$E$9:$F$312,2,0)</f>
        <v>14381.2</v>
      </c>
      <c r="P859" s="12">
        <f>IFERROR(VLOOKUP(L859,'yield-curve-rates-1990-2021'!A:B,2,0),P858)</f>
        <v>0.11</v>
      </c>
      <c r="Q859" s="12">
        <f>IFERROR(IF(VLOOKUP(L859,'DX-Y.NYB'!A:E,5,0)="null",Q858,VLOOKUP(L859,'DX-Y.NYB'!A:E,5,0)),Q858)</f>
        <v>79.839995999999999</v>
      </c>
      <c r="R859" s="12">
        <f>IFERROR(VLOOKUP(L859,UNRATE!A:B,2,0),R858)</f>
        <v>9.5</v>
      </c>
      <c r="S859" s="12">
        <f>IFERROR(VLOOKUP(L859,' All Em Total Nonfarm'!A:B,2,0),S858)</f>
        <v>131002</v>
      </c>
      <c r="T859" s="12">
        <f>IFERROR(VLOOKUP(L859,fredgraph!A:B,2,0),T858)</f>
        <v>-1.2291700000000001</v>
      </c>
      <c r="U859" s="12">
        <f>IFERROR(VLOOKUP(L859,FEDFUNDS!A:B,2,0),U858)</f>
        <v>0.21</v>
      </c>
      <c r="V859" s="12"/>
      <c r="W859" s="12"/>
      <c r="X859" s="12"/>
    </row>
    <row r="860" spans="1:24" x14ac:dyDescent="0.25">
      <c r="A860" s="1" t="str">
        <f>TEXT(L860,"MM/DD/YYYY")</f>
        <v>07/06/2009</v>
      </c>
      <c r="B860" s="9">
        <v>88.940002441406193</v>
      </c>
      <c r="C860" s="9">
        <v>89.930000305175696</v>
      </c>
      <c r="D860" s="9">
        <v>87</v>
      </c>
      <c r="E860" s="9">
        <v>67.961532592773395</v>
      </c>
      <c r="F860" s="10">
        <v>956936900</v>
      </c>
      <c r="G860">
        <f>MONTH(L860)</f>
        <v>7</v>
      </c>
      <c r="H860">
        <f>DAY(L860)</f>
        <v>6</v>
      </c>
      <c r="I860">
        <f>YEAR(L860)</f>
        <v>2009</v>
      </c>
      <c r="J860" t="str">
        <f>VLOOKUP(L860,Convert!D:G,4,0)</f>
        <v>2009Q3</v>
      </c>
      <c r="K860">
        <f>VLOOKUP(J860,GDP_Change!$E$9:$F$311,2,0)</f>
        <v>1.9</v>
      </c>
      <c r="L860" s="1">
        <v>40000</v>
      </c>
      <c r="M860" s="9">
        <v>87.959999084472599</v>
      </c>
      <c r="N860" s="11">
        <f>VLOOKUP(J860,GDP!$E$9:$H$312,4,0)</f>
        <v>4.7075348371483638E-3</v>
      </c>
      <c r="O860">
        <f>VLOOKUP(J860,GDP!$E$9:$F$312,2,0)</f>
        <v>14448.9</v>
      </c>
      <c r="P860" s="12">
        <f>IFERROR(VLOOKUP(L860,'yield-curve-rates-1990-2021'!A:B,2,0),P859)</f>
        <v>0.15</v>
      </c>
      <c r="Q860" s="12">
        <f>IFERROR(IF(VLOOKUP(L860,'DX-Y.NYB'!A:E,5,0)="null",Q859,VLOOKUP(L860,'DX-Y.NYB'!A:E,5,0)),Q859)</f>
        <v>80.449996999999996</v>
      </c>
      <c r="R860" s="12">
        <f>IFERROR(VLOOKUP(L860,UNRATE!A:B,2,0),R859)</f>
        <v>9.5</v>
      </c>
      <c r="S860" s="12">
        <f>IFERROR(VLOOKUP(L860,' All Em Total Nonfarm'!A:B,2,0),S859)</f>
        <v>131002</v>
      </c>
      <c r="T860" s="12">
        <f>IFERROR(VLOOKUP(L860,fredgraph!A:B,2,0),T859)</f>
        <v>-1.2291700000000001</v>
      </c>
      <c r="U860" s="12">
        <f>IFERROR(VLOOKUP(L860,FEDFUNDS!A:B,2,0),U859)</f>
        <v>0.21</v>
      </c>
      <c r="V860" s="12"/>
      <c r="W860" s="12"/>
      <c r="X860" s="12"/>
    </row>
    <row r="861" spans="1:24" x14ac:dyDescent="0.25">
      <c r="A861" s="1" t="str">
        <f>TEXT(L861,"MM/DD/YYYY")</f>
        <v>07/13/2009</v>
      </c>
      <c r="B861" s="9">
        <v>88.309997558593693</v>
      </c>
      <c r="C861" s="9">
        <v>94.510002136230398</v>
      </c>
      <c r="D861" s="9">
        <v>87.589996337890597</v>
      </c>
      <c r="E861" s="9">
        <v>72.728759765625</v>
      </c>
      <c r="F861" s="10">
        <v>989515000</v>
      </c>
      <c r="G861">
        <f>MONTH(L861)</f>
        <v>7</v>
      </c>
      <c r="H861">
        <f>DAY(L861)</f>
        <v>13</v>
      </c>
      <c r="I861">
        <f>YEAR(L861)</f>
        <v>2009</v>
      </c>
      <c r="J861" t="str">
        <f>VLOOKUP(L861,Convert!D:G,4,0)</f>
        <v>2009Q3</v>
      </c>
      <c r="K861">
        <f>VLOOKUP(J861,GDP_Change!$E$9:$F$311,2,0)</f>
        <v>1.9</v>
      </c>
      <c r="L861" s="1">
        <v>40007</v>
      </c>
      <c r="M861" s="9">
        <v>94.129997253417898</v>
      </c>
      <c r="N861" s="11">
        <f>VLOOKUP(J861,GDP!$E$9:$H$312,4,0)</f>
        <v>4.7075348371483638E-3</v>
      </c>
      <c r="O861">
        <f>VLOOKUP(J861,GDP!$E$9:$F$312,2,0)</f>
        <v>14448.9</v>
      </c>
      <c r="P861" s="12">
        <f>IFERROR(VLOOKUP(L861,'yield-curve-rates-1990-2021'!A:B,2,0),P860)</f>
        <v>0.15</v>
      </c>
      <c r="Q861" s="12">
        <f>IFERROR(IF(VLOOKUP(L861,'DX-Y.NYB'!A:E,5,0)="null",Q860,VLOOKUP(L861,'DX-Y.NYB'!A:E,5,0)),Q860)</f>
        <v>80.129997000000003</v>
      </c>
      <c r="R861" s="12">
        <f>IFERROR(VLOOKUP(L861,UNRATE!A:B,2,0),R860)</f>
        <v>9.5</v>
      </c>
      <c r="S861" s="12">
        <f>IFERROR(VLOOKUP(L861,' All Em Total Nonfarm'!A:B,2,0),S860)</f>
        <v>131002</v>
      </c>
      <c r="T861" s="12">
        <f>IFERROR(VLOOKUP(L861,fredgraph!A:B,2,0),T860)</f>
        <v>-1.2291700000000001</v>
      </c>
      <c r="U861" s="12">
        <f>IFERROR(VLOOKUP(L861,FEDFUNDS!A:B,2,0),U860)</f>
        <v>0.21</v>
      </c>
      <c r="V861" s="12"/>
      <c r="W861" s="12"/>
      <c r="X861" s="12"/>
    </row>
    <row r="862" spans="1:24" x14ac:dyDescent="0.25">
      <c r="A862" s="1" t="str">
        <f>TEXT(L862,"MM/DD/YYYY")</f>
        <v>07/20/2009</v>
      </c>
      <c r="B862" s="9">
        <v>94.680000305175696</v>
      </c>
      <c r="C862" s="9">
        <v>98.139999389648395</v>
      </c>
      <c r="D862" s="9">
        <v>94.190002441406193</v>
      </c>
      <c r="E862" s="9">
        <v>75.765205383300696</v>
      </c>
      <c r="F862" s="10">
        <v>990764400</v>
      </c>
      <c r="G862">
        <f>MONTH(L862)</f>
        <v>7</v>
      </c>
      <c r="H862">
        <f>DAY(L862)</f>
        <v>20</v>
      </c>
      <c r="I862">
        <f>YEAR(L862)</f>
        <v>2009</v>
      </c>
      <c r="J862" t="str">
        <f>VLOOKUP(L862,Convert!D:G,4,0)</f>
        <v>2009Q3</v>
      </c>
      <c r="K862">
        <f>VLOOKUP(J862,GDP_Change!$E$9:$F$311,2,0)</f>
        <v>1.9</v>
      </c>
      <c r="L862" s="1">
        <v>40014</v>
      </c>
      <c r="M862" s="9">
        <v>98.059997558593693</v>
      </c>
      <c r="N862" s="11">
        <f>VLOOKUP(J862,GDP!$E$9:$H$312,4,0)</f>
        <v>4.7075348371483638E-3</v>
      </c>
      <c r="O862">
        <f>VLOOKUP(J862,GDP!$E$9:$F$312,2,0)</f>
        <v>14448.9</v>
      </c>
      <c r="P862" s="12">
        <f>IFERROR(VLOOKUP(L862,'yield-curve-rates-1990-2021'!A:B,2,0),P861)</f>
        <v>0.15</v>
      </c>
      <c r="Q862" s="12">
        <f>IFERROR(IF(VLOOKUP(L862,'DX-Y.NYB'!A:E,5,0)="null",Q861,VLOOKUP(L862,'DX-Y.NYB'!A:E,5,0)),Q861)</f>
        <v>78.910004000000001</v>
      </c>
      <c r="R862" s="12">
        <f>IFERROR(VLOOKUP(L862,UNRATE!A:B,2,0),R861)</f>
        <v>9.5</v>
      </c>
      <c r="S862" s="12">
        <f>IFERROR(VLOOKUP(L862,' All Em Total Nonfarm'!A:B,2,0),S861)</f>
        <v>131002</v>
      </c>
      <c r="T862" s="12">
        <f>IFERROR(VLOOKUP(L862,fredgraph!A:B,2,0),T861)</f>
        <v>-1.2291700000000001</v>
      </c>
      <c r="U862" s="12">
        <f>IFERROR(VLOOKUP(L862,FEDFUNDS!A:B,2,0),U861)</f>
        <v>0.21</v>
      </c>
      <c r="V862" s="12"/>
      <c r="W862" s="12"/>
      <c r="X862" s="12"/>
    </row>
    <row r="863" spans="1:24" x14ac:dyDescent="0.25">
      <c r="A863" s="1" t="str">
        <f>TEXT(L863,"MM/DD/YYYY")</f>
        <v>07/27/2009</v>
      </c>
      <c r="B863" s="9">
        <v>97.879997253417898</v>
      </c>
      <c r="C863" s="9">
        <v>99.830001831054602</v>
      </c>
      <c r="D863" s="9">
        <v>96.980003356933594</v>
      </c>
      <c r="E863" s="9">
        <v>76.344718933105398</v>
      </c>
      <c r="F863" s="10">
        <v>973277300</v>
      </c>
      <c r="G863">
        <f>MONTH(L863)</f>
        <v>7</v>
      </c>
      <c r="H863">
        <f>DAY(L863)</f>
        <v>27</v>
      </c>
      <c r="I863">
        <f>YEAR(L863)</f>
        <v>2009</v>
      </c>
      <c r="J863" t="str">
        <f>VLOOKUP(L863,Convert!D:G,4,0)</f>
        <v>2009Q3</v>
      </c>
      <c r="K863">
        <f>VLOOKUP(J863,GDP_Change!$E$9:$F$311,2,0)</f>
        <v>1.9</v>
      </c>
      <c r="L863" s="1">
        <v>40021</v>
      </c>
      <c r="M863" s="9">
        <v>98.809997558593693</v>
      </c>
      <c r="N863" s="11">
        <f>VLOOKUP(J863,GDP!$E$9:$H$312,4,0)</f>
        <v>4.7075348371483638E-3</v>
      </c>
      <c r="O863">
        <f>VLOOKUP(J863,GDP!$E$9:$F$312,2,0)</f>
        <v>14448.9</v>
      </c>
      <c r="P863" s="12">
        <f>IFERROR(VLOOKUP(L863,'yield-curve-rates-1990-2021'!A:B,2,0),P862)</f>
        <v>0.15</v>
      </c>
      <c r="Q863" s="12">
        <f>IFERROR(IF(VLOOKUP(L863,'DX-Y.NYB'!A:E,5,0)="null",Q862,VLOOKUP(L863,'DX-Y.NYB'!A:E,5,0)),Q862)</f>
        <v>78.629997000000003</v>
      </c>
      <c r="R863" s="12">
        <f>IFERROR(VLOOKUP(L863,UNRATE!A:B,2,0),R862)</f>
        <v>9.5</v>
      </c>
      <c r="S863" s="12">
        <f>IFERROR(VLOOKUP(L863,' All Em Total Nonfarm'!A:B,2,0),S862)</f>
        <v>131002</v>
      </c>
      <c r="T863" s="12">
        <f>IFERROR(VLOOKUP(L863,fredgraph!A:B,2,0),T862)</f>
        <v>-1.2291700000000001</v>
      </c>
      <c r="U863" s="12">
        <f>IFERROR(VLOOKUP(L863,FEDFUNDS!A:B,2,0),U862)</f>
        <v>0.21</v>
      </c>
      <c r="V863" s="12"/>
      <c r="W863" s="12"/>
      <c r="X863" s="12"/>
    </row>
    <row r="864" spans="1:24" x14ac:dyDescent="0.25">
      <c r="A864" s="1" t="str">
        <f>TEXT(L864,"MM/DD/YYYY")</f>
        <v>08/03/2009</v>
      </c>
      <c r="B864" s="9">
        <v>99.849998474121094</v>
      </c>
      <c r="C864" s="9">
        <v>102.02999877929599</v>
      </c>
      <c r="D864" s="9">
        <v>99.309997558593693</v>
      </c>
      <c r="E864" s="9">
        <v>78.191322326660099</v>
      </c>
      <c r="F864" s="10">
        <v>951062600</v>
      </c>
      <c r="G864">
        <f>MONTH(L864)</f>
        <v>8</v>
      </c>
      <c r="H864">
        <f>DAY(L864)</f>
        <v>3</v>
      </c>
      <c r="I864">
        <f>YEAR(L864)</f>
        <v>2009</v>
      </c>
      <c r="J864" t="str">
        <f>VLOOKUP(L864,Convert!D:G,4,0)</f>
        <v>2009Q3</v>
      </c>
      <c r="K864">
        <f>VLOOKUP(J864,GDP_Change!$E$9:$F$311,2,0)</f>
        <v>1.9</v>
      </c>
      <c r="L864" s="1">
        <v>40028</v>
      </c>
      <c r="M864" s="9">
        <v>101.199996948242</v>
      </c>
      <c r="N864" s="11">
        <f>VLOOKUP(J864,GDP!$E$9:$H$312,4,0)</f>
        <v>4.7075348371483638E-3</v>
      </c>
      <c r="O864">
        <f>VLOOKUP(J864,GDP!$E$9:$F$312,2,0)</f>
        <v>14448.9</v>
      </c>
      <c r="P864" s="12">
        <f>IFERROR(VLOOKUP(L864,'yield-curve-rates-1990-2021'!A:B,2,0),P863)</f>
        <v>0.15</v>
      </c>
      <c r="Q864" s="12">
        <f>IFERROR(IF(VLOOKUP(L864,'DX-Y.NYB'!A:E,5,0)="null",Q863,VLOOKUP(L864,'DX-Y.NYB'!A:E,5,0)),Q863)</f>
        <v>77.639999000000003</v>
      </c>
      <c r="R864" s="12">
        <f>IFERROR(VLOOKUP(L864,UNRATE!A:B,2,0),R863)</f>
        <v>9.5</v>
      </c>
      <c r="S864" s="12">
        <f>IFERROR(VLOOKUP(L864,' All Em Total Nonfarm'!A:B,2,0),S863)</f>
        <v>131002</v>
      </c>
      <c r="T864" s="12">
        <f>IFERROR(VLOOKUP(L864,fredgraph!A:B,2,0),T863)</f>
        <v>-1.2291700000000001</v>
      </c>
      <c r="U864" s="12">
        <f>IFERROR(VLOOKUP(L864,FEDFUNDS!A:B,2,0),U863)</f>
        <v>0.21</v>
      </c>
      <c r="V864" s="12"/>
      <c r="W864" s="12"/>
      <c r="X864" s="12"/>
    </row>
    <row r="865" spans="1:24" x14ac:dyDescent="0.25">
      <c r="A865" s="1" t="str">
        <f>TEXT(L865,"MM/DD/YYYY")</f>
        <v>08/10/2009</v>
      </c>
      <c r="B865" s="9">
        <v>100.73999786376901</v>
      </c>
      <c r="C865" s="9">
        <v>101.61000061035099</v>
      </c>
      <c r="D865" s="9">
        <v>99.459999084472599</v>
      </c>
      <c r="E865" s="9">
        <v>77.874534606933594</v>
      </c>
      <c r="F865" s="10">
        <v>883317700</v>
      </c>
      <c r="G865">
        <f>MONTH(L865)</f>
        <v>8</v>
      </c>
      <c r="H865">
        <f>DAY(L865)</f>
        <v>10</v>
      </c>
      <c r="I865">
        <f>YEAR(L865)</f>
        <v>2009</v>
      </c>
      <c r="J865" t="str">
        <f>VLOOKUP(L865,Convert!D:G,4,0)</f>
        <v>2009Q3</v>
      </c>
      <c r="K865">
        <f>VLOOKUP(J865,GDP_Change!$E$9:$F$311,2,0)</f>
        <v>1.9</v>
      </c>
      <c r="L865" s="1">
        <v>40035</v>
      </c>
      <c r="M865" s="9">
        <v>100.790000915527</v>
      </c>
      <c r="N865" s="11">
        <f>VLOOKUP(J865,GDP!$E$9:$H$312,4,0)</f>
        <v>4.7075348371483638E-3</v>
      </c>
      <c r="O865">
        <f>VLOOKUP(J865,GDP!$E$9:$F$312,2,0)</f>
        <v>14448.9</v>
      </c>
      <c r="P865" s="12">
        <f>IFERROR(VLOOKUP(L865,'yield-curve-rates-1990-2021'!A:B,2,0),P864)</f>
        <v>0.15</v>
      </c>
      <c r="Q865" s="12">
        <f>IFERROR(IF(VLOOKUP(L865,'DX-Y.NYB'!A:E,5,0)="null",Q864,VLOOKUP(L865,'DX-Y.NYB'!A:E,5,0)),Q864)</f>
        <v>79.260002</v>
      </c>
      <c r="R865" s="12">
        <f>IFERROR(VLOOKUP(L865,UNRATE!A:B,2,0),R864)</f>
        <v>9.5</v>
      </c>
      <c r="S865" s="12">
        <f>IFERROR(VLOOKUP(L865,' All Em Total Nonfarm'!A:B,2,0),S864)</f>
        <v>131002</v>
      </c>
      <c r="T865" s="12">
        <f>IFERROR(VLOOKUP(L865,fredgraph!A:B,2,0),T864)</f>
        <v>-1.2291700000000001</v>
      </c>
      <c r="U865" s="12">
        <f>IFERROR(VLOOKUP(L865,FEDFUNDS!A:B,2,0),U864)</f>
        <v>0.21</v>
      </c>
      <c r="V865" s="12"/>
      <c r="W865" s="12"/>
      <c r="X865" s="12"/>
    </row>
    <row r="866" spans="1:24" x14ac:dyDescent="0.25">
      <c r="A866" s="1" t="str">
        <f>TEXT(L866,"MM/DD/YYYY")</f>
        <v>08/17/2009</v>
      </c>
      <c r="B866" s="9">
        <v>98.849998474121094</v>
      </c>
      <c r="C866" s="9">
        <v>103.129997253417</v>
      </c>
      <c r="D866" s="9">
        <v>98.110000610351506</v>
      </c>
      <c r="E866" s="9">
        <v>79.558914184570298</v>
      </c>
      <c r="F866" s="10">
        <v>1002678100</v>
      </c>
      <c r="G866">
        <f>MONTH(L866)</f>
        <v>8</v>
      </c>
      <c r="H866">
        <f>DAY(L866)</f>
        <v>17</v>
      </c>
      <c r="I866">
        <f>YEAR(L866)</f>
        <v>2009</v>
      </c>
      <c r="J866" t="str">
        <f>VLOOKUP(L866,Convert!D:G,4,0)</f>
        <v>2009Q3</v>
      </c>
      <c r="K866">
        <f>VLOOKUP(J866,GDP_Change!$E$9:$F$311,2,0)</f>
        <v>1.9</v>
      </c>
      <c r="L866" s="1">
        <v>40042</v>
      </c>
      <c r="M866" s="9">
        <v>102.970001220703</v>
      </c>
      <c r="N866" s="11">
        <f>VLOOKUP(J866,GDP!$E$9:$H$312,4,0)</f>
        <v>4.7075348371483638E-3</v>
      </c>
      <c r="O866">
        <f>VLOOKUP(J866,GDP!$E$9:$F$312,2,0)</f>
        <v>14448.9</v>
      </c>
      <c r="P866" s="12">
        <f>IFERROR(VLOOKUP(L866,'yield-curve-rates-1990-2021'!A:B,2,0),P865)</f>
        <v>0.11</v>
      </c>
      <c r="Q866" s="12">
        <f>IFERROR(IF(VLOOKUP(L866,'DX-Y.NYB'!A:E,5,0)="null",Q865,VLOOKUP(L866,'DX-Y.NYB'!A:E,5,0)),Q865)</f>
        <v>79.290001000000004</v>
      </c>
      <c r="R866" s="12">
        <f>IFERROR(VLOOKUP(L866,UNRATE!A:B,2,0),R865)</f>
        <v>9.5</v>
      </c>
      <c r="S866" s="12">
        <f>IFERROR(VLOOKUP(L866,' All Em Total Nonfarm'!A:B,2,0),S865)</f>
        <v>131002</v>
      </c>
      <c r="T866" s="12">
        <f>IFERROR(VLOOKUP(L866,fredgraph!A:B,2,0),T865)</f>
        <v>-1.2291700000000001</v>
      </c>
      <c r="U866" s="12">
        <f>IFERROR(VLOOKUP(L866,FEDFUNDS!A:B,2,0),U865)</f>
        <v>0.21</v>
      </c>
      <c r="V866" s="12"/>
      <c r="W866" s="12"/>
      <c r="X866" s="12"/>
    </row>
    <row r="867" spans="1:24" x14ac:dyDescent="0.25">
      <c r="A867" s="1" t="str">
        <f>TEXT(L867,"MM/DD/YYYY")</f>
        <v>08/24/2009</v>
      </c>
      <c r="B867" s="9">
        <v>103.389999389648</v>
      </c>
      <c r="C867" s="9">
        <v>104.34999847412099</v>
      </c>
      <c r="D867" s="9">
        <v>101.94000244140599</v>
      </c>
      <c r="E867" s="9">
        <v>79.875671386718693</v>
      </c>
      <c r="F867" s="10">
        <v>944464800</v>
      </c>
      <c r="G867">
        <f>MONTH(L867)</f>
        <v>8</v>
      </c>
      <c r="H867">
        <f>DAY(L867)</f>
        <v>24</v>
      </c>
      <c r="I867">
        <f>YEAR(L867)</f>
        <v>2009</v>
      </c>
      <c r="J867" t="str">
        <f>VLOOKUP(L867,Convert!D:G,4,0)</f>
        <v>2009Q3</v>
      </c>
      <c r="K867">
        <f>VLOOKUP(J867,GDP_Change!$E$9:$F$311,2,0)</f>
        <v>1.9</v>
      </c>
      <c r="L867" s="1">
        <v>40049</v>
      </c>
      <c r="M867" s="9">
        <v>103.379997253417</v>
      </c>
      <c r="N867" s="11">
        <f>VLOOKUP(J867,GDP!$E$9:$H$312,4,0)</f>
        <v>4.7075348371483638E-3</v>
      </c>
      <c r="O867">
        <f>VLOOKUP(J867,GDP!$E$9:$F$312,2,0)</f>
        <v>14448.9</v>
      </c>
      <c r="P867" s="12">
        <f>IFERROR(VLOOKUP(L867,'yield-curve-rates-1990-2021'!A:B,2,0),P866)</f>
        <v>0.11</v>
      </c>
      <c r="Q867" s="12">
        <f>IFERROR(IF(VLOOKUP(L867,'DX-Y.NYB'!A:E,5,0)="null",Q866,VLOOKUP(L867,'DX-Y.NYB'!A:E,5,0)),Q866)</f>
        <v>78.269997000000004</v>
      </c>
      <c r="R867" s="12">
        <f>IFERROR(VLOOKUP(L867,UNRATE!A:B,2,0),R866)</f>
        <v>9.5</v>
      </c>
      <c r="S867" s="12">
        <f>IFERROR(VLOOKUP(L867,' All Em Total Nonfarm'!A:B,2,0),S866)</f>
        <v>131002</v>
      </c>
      <c r="T867" s="12">
        <f>IFERROR(VLOOKUP(L867,fredgraph!A:B,2,0),T866)</f>
        <v>-1.2291700000000001</v>
      </c>
      <c r="U867" s="12">
        <f>IFERROR(VLOOKUP(L867,FEDFUNDS!A:B,2,0),U866)</f>
        <v>0.21</v>
      </c>
      <c r="V867" s="12"/>
      <c r="W867" s="12"/>
      <c r="X867" s="12"/>
    </row>
    <row r="868" spans="1:24" x14ac:dyDescent="0.25">
      <c r="A868" s="1" t="str">
        <f>TEXT(L868,"MM/DD/YYYY")</f>
        <v>08/31/2009</v>
      </c>
      <c r="B868" s="9">
        <v>102.370002746582</v>
      </c>
      <c r="C868" s="9">
        <v>103.23999786376901</v>
      </c>
      <c r="D868" s="9">
        <v>99.569999694824205</v>
      </c>
      <c r="E868" s="9">
        <v>78.855773925781193</v>
      </c>
      <c r="F868" s="10">
        <v>955393600</v>
      </c>
      <c r="G868">
        <f>MONTH(L868)</f>
        <v>8</v>
      </c>
      <c r="H868">
        <f>DAY(L868)</f>
        <v>31</v>
      </c>
      <c r="I868">
        <f>YEAR(L868)</f>
        <v>2009</v>
      </c>
      <c r="J868" t="str">
        <f>VLOOKUP(L868,Convert!D:G,4,0)</f>
        <v>2009Q3</v>
      </c>
      <c r="K868">
        <f>VLOOKUP(J868,GDP_Change!$E$9:$F$311,2,0)</f>
        <v>1.9</v>
      </c>
      <c r="L868" s="1">
        <v>40056</v>
      </c>
      <c r="M868" s="9">
        <v>102.059997558593</v>
      </c>
      <c r="N868" s="11">
        <f>VLOOKUP(J868,GDP!$E$9:$H$312,4,0)</f>
        <v>4.7075348371483638E-3</v>
      </c>
      <c r="O868">
        <f>VLOOKUP(J868,GDP!$E$9:$F$312,2,0)</f>
        <v>14448.9</v>
      </c>
      <c r="P868" s="12">
        <f>IFERROR(VLOOKUP(L868,'yield-curve-rates-1990-2021'!A:B,2,0),P867)</f>
        <v>0.11</v>
      </c>
      <c r="Q868" s="12">
        <f>IFERROR(IF(VLOOKUP(L868,'DX-Y.NYB'!A:E,5,0)="null",Q867,VLOOKUP(L868,'DX-Y.NYB'!A:E,5,0)),Q867)</f>
        <v>78.169998000000007</v>
      </c>
      <c r="R868" s="12">
        <f>IFERROR(VLOOKUP(L868,UNRATE!A:B,2,0),R867)</f>
        <v>9.5</v>
      </c>
      <c r="S868" s="12">
        <f>IFERROR(VLOOKUP(L868,' All Em Total Nonfarm'!A:B,2,0),S867)</f>
        <v>131002</v>
      </c>
      <c r="T868" s="12">
        <f>IFERROR(VLOOKUP(L868,fredgraph!A:B,2,0),T867)</f>
        <v>-1.2291700000000001</v>
      </c>
      <c r="U868" s="12">
        <f>IFERROR(VLOOKUP(L868,FEDFUNDS!A:B,2,0),U867)</f>
        <v>0.21</v>
      </c>
      <c r="V868" s="12"/>
      <c r="W868" s="12"/>
      <c r="X868" s="12"/>
    </row>
    <row r="869" spans="1:24" x14ac:dyDescent="0.25">
      <c r="A869" s="1" t="str">
        <f>TEXT(L869,"MM/DD/YYYY")</f>
        <v>09/07/2009</v>
      </c>
      <c r="B869" s="9">
        <v>103</v>
      </c>
      <c r="C869" s="9">
        <v>105.300003051757</v>
      </c>
      <c r="D869" s="9">
        <v>102.389999389648</v>
      </c>
      <c r="E869" s="9">
        <v>80.949630737304602</v>
      </c>
      <c r="F869" s="10">
        <v>602784100</v>
      </c>
      <c r="G869">
        <f>MONTH(L869)</f>
        <v>9</v>
      </c>
      <c r="H869">
        <f>DAY(L869)</f>
        <v>7</v>
      </c>
      <c r="I869">
        <f>YEAR(L869)</f>
        <v>2009</v>
      </c>
      <c r="J869" t="str">
        <f>VLOOKUP(L869,Convert!D:G,4,0)</f>
        <v>2009Q3</v>
      </c>
      <c r="K869">
        <f>VLOOKUP(J869,GDP_Change!$E$9:$F$311,2,0)</f>
        <v>1.9</v>
      </c>
      <c r="L869" s="1">
        <v>40063</v>
      </c>
      <c r="M869" s="9">
        <v>104.76999664306599</v>
      </c>
      <c r="N869" s="11">
        <f>VLOOKUP(J869,GDP!$E$9:$H$312,4,0)</f>
        <v>4.7075348371483638E-3</v>
      </c>
      <c r="O869">
        <f>VLOOKUP(J869,GDP!$E$9:$F$312,2,0)</f>
        <v>14448.9</v>
      </c>
      <c r="P869" s="12">
        <f>IFERROR(VLOOKUP(L869,'yield-curve-rates-1990-2021'!A:B,2,0),P868)</f>
        <v>0.11</v>
      </c>
      <c r="Q869" s="12">
        <f>IFERROR(IF(VLOOKUP(L869,'DX-Y.NYB'!A:E,5,0)="null",Q868,VLOOKUP(L869,'DX-Y.NYB'!A:E,5,0)),Q868)</f>
        <v>78.169998000000007</v>
      </c>
      <c r="R869" s="12">
        <f>IFERROR(VLOOKUP(L869,UNRATE!A:B,2,0),R868)</f>
        <v>9.5</v>
      </c>
      <c r="S869" s="12">
        <f>IFERROR(VLOOKUP(L869,' All Em Total Nonfarm'!A:B,2,0),S868)</f>
        <v>131002</v>
      </c>
      <c r="T869" s="12">
        <f>IFERROR(VLOOKUP(L869,fredgraph!A:B,2,0),T868)</f>
        <v>-1.2291700000000001</v>
      </c>
      <c r="U869" s="12">
        <f>IFERROR(VLOOKUP(L869,FEDFUNDS!A:B,2,0),U868)</f>
        <v>0.21</v>
      </c>
      <c r="V869" s="12"/>
      <c r="W869" s="12"/>
      <c r="X869" s="12"/>
    </row>
    <row r="870" spans="1:24" x14ac:dyDescent="0.25">
      <c r="A870" s="1" t="str">
        <f>TEXT(L870,"MM/DD/YYYY")</f>
        <v>09/14/2009</v>
      </c>
      <c r="B870" s="9">
        <v>103.879997253417</v>
      </c>
      <c r="C870" s="9">
        <v>108.059997558593</v>
      </c>
      <c r="D870" s="9">
        <v>103.150001525878</v>
      </c>
      <c r="E870" s="9">
        <v>82.456298828125</v>
      </c>
      <c r="F870" s="10">
        <v>935766000</v>
      </c>
      <c r="G870">
        <f>MONTH(L870)</f>
        <v>9</v>
      </c>
      <c r="H870">
        <f>DAY(L870)</f>
        <v>14</v>
      </c>
      <c r="I870">
        <f>YEAR(L870)</f>
        <v>2009</v>
      </c>
      <c r="J870" t="str">
        <f>VLOOKUP(L870,Convert!D:G,4,0)</f>
        <v>2009Q3</v>
      </c>
      <c r="K870">
        <f>VLOOKUP(J870,GDP_Change!$E$9:$F$311,2,0)</f>
        <v>1.9</v>
      </c>
      <c r="L870" s="1">
        <v>40070</v>
      </c>
      <c r="M870" s="9">
        <v>106.720001220703</v>
      </c>
      <c r="N870" s="11">
        <f>VLOOKUP(J870,GDP!$E$9:$H$312,4,0)</f>
        <v>4.7075348371483638E-3</v>
      </c>
      <c r="O870">
        <f>VLOOKUP(J870,GDP!$E$9:$F$312,2,0)</f>
        <v>14448.9</v>
      </c>
      <c r="P870" s="12">
        <f>IFERROR(VLOOKUP(L870,'yield-curve-rates-1990-2021'!A:B,2,0),P869)</f>
        <v>0.08</v>
      </c>
      <c r="Q870" s="12">
        <f>IFERROR(IF(VLOOKUP(L870,'DX-Y.NYB'!A:E,5,0)="null",Q869,VLOOKUP(L870,'DX-Y.NYB'!A:E,5,0)),Q869)</f>
        <v>76.699996999999996</v>
      </c>
      <c r="R870" s="12">
        <f>IFERROR(VLOOKUP(L870,UNRATE!A:B,2,0),R869)</f>
        <v>9.5</v>
      </c>
      <c r="S870" s="12">
        <f>IFERROR(VLOOKUP(L870,' All Em Total Nonfarm'!A:B,2,0),S869)</f>
        <v>131002</v>
      </c>
      <c r="T870" s="12">
        <f>IFERROR(VLOOKUP(L870,fredgraph!A:B,2,0),T869)</f>
        <v>-1.2291700000000001</v>
      </c>
      <c r="U870" s="12">
        <f>IFERROR(VLOOKUP(L870,FEDFUNDS!A:B,2,0),U869)</f>
        <v>0.21</v>
      </c>
      <c r="V870" s="12"/>
      <c r="W870" s="12"/>
      <c r="X870" s="12"/>
    </row>
    <row r="871" spans="1:24" x14ac:dyDescent="0.25">
      <c r="A871" s="1" t="str">
        <f>TEXT(L871,"MM/DD/YYYY")</f>
        <v>09/21/2009</v>
      </c>
      <c r="B871" s="9">
        <v>105.889999389648</v>
      </c>
      <c r="C871" s="9">
        <v>108.02999877929599</v>
      </c>
      <c r="D871" s="9">
        <v>104.08999633789</v>
      </c>
      <c r="E871" s="9">
        <v>81.086799621582003</v>
      </c>
      <c r="F871" s="10">
        <v>953661900</v>
      </c>
      <c r="G871">
        <f>MONTH(L871)</f>
        <v>9</v>
      </c>
      <c r="H871">
        <f>DAY(L871)</f>
        <v>21</v>
      </c>
      <c r="I871">
        <f>YEAR(L871)</f>
        <v>2009</v>
      </c>
      <c r="J871" t="str">
        <f>VLOOKUP(L871,Convert!D:G,4,0)</f>
        <v>2009Q3</v>
      </c>
      <c r="K871">
        <f>VLOOKUP(J871,GDP_Change!$E$9:$F$311,2,0)</f>
        <v>1.9</v>
      </c>
      <c r="L871" s="1">
        <v>40077</v>
      </c>
      <c r="M871" s="9">
        <v>104.449996948242</v>
      </c>
      <c r="N871" s="11">
        <f>VLOOKUP(J871,GDP!$E$9:$H$312,4,0)</f>
        <v>4.7075348371483638E-3</v>
      </c>
      <c r="O871">
        <f>VLOOKUP(J871,GDP!$E$9:$F$312,2,0)</f>
        <v>14448.9</v>
      </c>
      <c r="P871" s="12">
        <f>IFERROR(VLOOKUP(L871,'yield-curve-rates-1990-2021'!A:B,2,0),P870)</f>
        <v>0.05</v>
      </c>
      <c r="Q871" s="12">
        <f>IFERROR(IF(VLOOKUP(L871,'DX-Y.NYB'!A:E,5,0)="null",Q870,VLOOKUP(L871,'DX-Y.NYB'!A:E,5,0)),Q870)</f>
        <v>76.779999000000004</v>
      </c>
      <c r="R871" s="12">
        <f>IFERROR(VLOOKUP(L871,UNRATE!A:B,2,0),R870)</f>
        <v>9.5</v>
      </c>
      <c r="S871" s="12">
        <f>IFERROR(VLOOKUP(L871,' All Em Total Nonfarm'!A:B,2,0),S870)</f>
        <v>131002</v>
      </c>
      <c r="T871" s="12">
        <f>IFERROR(VLOOKUP(L871,fredgraph!A:B,2,0),T870)</f>
        <v>-1.2291700000000001</v>
      </c>
      <c r="U871" s="12">
        <f>IFERROR(VLOOKUP(L871,FEDFUNDS!A:B,2,0),U870)</f>
        <v>0.21</v>
      </c>
      <c r="V871" s="12"/>
      <c r="W871" s="12"/>
      <c r="X871" s="12"/>
    </row>
    <row r="872" spans="1:24" x14ac:dyDescent="0.25">
      <c r="A872" s="1" t="str">
        <f>TEXT(L872,"MM/DD/YYYY")</f>
        <v>09/28/2009</v>
      </c>
      <c r="B872" s="9">
        <v>104.84999847412099</v>
      </c>
      <c r="C872" s="9">
        <v>107.01999664306599</v>
      </c>
      <c r="D872" s="9">
        <v>101.98999786376901</v>
      </c>
      <c r="E872" s="9">
        <v>79.565193176269503</v>
      </c>
      <c r="F872" s="10">
        <v>1012992100</v>
      </c>
      <c r="G872">
        <f>MONTH(L872)</f>
        <v>9</v>
      </c>
      <c r="H872">
        <f>DAY(L872)</f>
        <v>28</v>
      </c>
      <c r="I872">
        <f>YEAR(L872)</f>
        <v>2009</v>
      </c>
      <c r="J872" t="str">
        <f>VLOOKUP(L872,Convert!D:G,4,0)</f>
        <v>2009Q3</v>
      </c>
      <c r="K872">
        <f>VLOOKUP(J872,GDP_Change!$E$9:$F$311,2,0)</f>
        <v>1.9</v>
      </c>
      <c r="L872" s="1">
        <v>40084</v>
      </c>
      <c r="M872" s="9">
        <v>102.48999786376901</v>
      </c>
      <c r="N872" s="11">
        <f>VLOOKUP(J872,GDP!$E$9:$H$312,4,0)</f>
        <v>4.7075348371483638E-3</v>
      </c>
      <c r="O872">
        <f>VLOOKUP(J872,GDP!$E$9:$F$312,2,0)</f>
        <v>14448.9</v>
      </c>
      <c r="P872" s="12">
        <f>IFERROR(VLOOKUP(L872,'yield-curve-rates-1990-2021'!A:B,2,0),P871)</f>
        <v>0.03</v>
      </c>
      <c r="Q872" s="12">
        <f>IFERROR(IF(VLOOKUP(L872,'DX-Y.NYB'!A:E,5,0)="null",Q871,VLOOKUP(L872,'DX-Y.NYB'!A:E,5,0)),Q871)</f>
        <v>77.050003000000004</v>
      </c>
      <c r="R872" s="12">
        <f>IFERROR(VLOOKUP(L872,UNRATE!A:B,2,0),R871)</f>
        <v>9.5</v>
      </c>
      <c r="S872" s="12">
        <f>IFERROR(VLOOKUP(L872,' All Em Total Nonfarm'!A:B,2,0),S871)</f>
        <v>131002</v>
      </c>
      <c r="T872" s="12">
        <f>IFERROR(VLOOKUP(L872,fredgraph!A:B,2,0),T871)</f>
        <v>-1.2291700000000001</v>
      </c>
      <c r="U872" s="12">
        <f>IFERROR(VLOOKUP(L872,FEDFUNDS!A:B,2,0),U871)</f>
        <v>0.21</v>
      </c>
      <c r="V872" s="12"/>
      <c r="W872" s="12"/>
      <c r="X872" s="12"/>
    </row>
    <row r="873" spans="1:24" x14ac:dyDescent="0.25">
      <c r="A873" s="1" t="str">
        <f>TEXT(L873,"MM/DD/YYYY")</f>
        <v>10/05/2009</v>
      </c>
      <c r="B873" s="9">
        <v>102.900001525878</v>
      </c>
      <c r="C873" s="9">
        <v>107.26000213623</v>
      </c>
      <c r="D873" s="9">
        <v>102.59999847412099</v>
      </c>
      <c r="E873" s="9">
        <v>83.268257141113196</v>
      </c>
      <c r="F873" s="10">
        <v>829880500</v>
      </c>
      <c r="G873">
        <f>MONTH(L873)</f>
        <v>10</v>
      </c>
      <c r="H873">
        <f>DAY(L873)</f>
        <v>5</v>
      </c>
      <c r="I873">
        <f>YEAR(L873)</f>
        <v>2009</v>
      </c>
      <c r="J873" t="str">
        <f>VLOOKUP(L873,Convert!D:G,4,0)</f>
        <v>2009Q4</v>
      </c>
      <c r="K873">
        <f>VLOOKUP(J873,GDP_Change!$E$9:$F$311,2,0)</f>
        <v>5.7</v>
      </c>
      <c r="L873" s="1">
        <v>40091</v>
      </c>
      <c r="M873" s="9">
        <v>107.26000213623</v>
      </c>
      <c r="N873" s="11">
        <f>VLOOKUP(J873,GDP!$E$9:$H$312,4,0)</f>
        <v>1.4001065825080206E-2</v>
      </c>
      <c r="O873">
        <f>VLOOKUP(J873,GDP!$E$9:$F$312,2,0)</f>
        <v>14651.2</v>
      </c>
      <c r="P873" s="12">
        <f>IFERROR(VLOOKUP(L873,'yield-curve-rates-1990-2021'!A:B,2,0),P872)</f>
        <v>0.04</v>
      </c>
      <c r="Q873" s="12">
        <f>IFERROR(IF(VLOOKUP(L873,'DX-Y.NYB'!A:E,5,0)="null",Q872,VLOOKUP(L873,'DX-Y.NYB'!A:E,5,0)),Q872)</f>
        <v>76.639999000000003</v>
      </c>
      <c r="R873" s="12">
        <f>IFERROR(VLOOKUP(L873,UNRATE!A:B,2,0),R872)</f>
        <v>9.5</v>
      </c>
      <c r="S873" s="12">
        <f>IFERROR(VLOOKUP(L873,' All Em Total Nonfarm'!A:B,2,0),S872)</f>
        <v>131002</v>
      </c>
      <c r="T873" s="12">
        <f>IFERROR(VLOOKUP(L873,fredgraph!A:B,2,0),T872)</f>
        <v>-1.2291700000000001</v>
      </c>
      <c r="U873" s="12">
        <f>IFERROR(VLOOKUP(L873,FEDFUNDS!A:B,2,0),U872)</f>
        <v>0.21</v>
      </c>
      <c r="V873" s="12"/>
      <c r="W873" s="12"/>
      <c r="X873" s="12"/>
    </row>
    <row r="874" spans="1:24" x14ac:dyDescent="0.25">
      <c r="A874" s="1" t="str">
        <f>TEXT(L874,"MM/DD/YYYY")</f>
        <v>10/12/2009</v>
      </c>
      <c r="B874" s="9">
        <v>107.76000213623</v>
      </c>
      <c r="C874" s="9">
        <v>109.709999084472</v>
      </c>
      <c r="D874" s="9">
        <v>106.76000213623</v>
      </c>
      <c r="E874" s="9">
        <v>84.533676147460895</v>
      </c>
      <c r="F874" s="10">
        <v>833088300</v>
      </c>
      <c r="G874">
        <f>MONTH(L874)</f>
        <v>10</v>
      </c>
      <c r="H874">
        <f>DAY(L874)</f>
        <v>12</v>
      </c>
      <c r="I874">
        <f>YEAR(L874)</f>
        <v>2009</v>
      </c>
      <c r="J874" t="str">
        <f>VLOOKUP(L874,Convert!D:G,4,0)</f>
        <v>2009Q4</v>
      </c>
      <c r="K874">
        <f>VLOOKUP(J874,GDP_Change!$E$9:$F$311,2,0)</f>
        <v>5.7</v>
      </c>
      <c r="L874" s="1">
        <v>40098</v>
      </c>
      <c r="M874" s="9">
        <v>108.889999389648</v>
      </c>
      <c r="N874" s="11">
        <f>VLOOKUP(J874,GDP!$E$9:$H$312,4,0)</f>
        <v>1.4001065825080206E-2</v>
      </c>
      <c r="O874">
        <f>VLOOKUP(J874,GDP!$E$9:$F$312,2,0)</f>
        <v>14651.2</v>
      </c>
      <c r="P874" s="12">
        <f>IFERROR(VLOOKUP(L874,'yield-curve-rates-1990-2021'!A:B,2,0),P873)</f>
        <v>0.04</v>
      </c>
      <c r="Q874" s="12">
        <f>IFERROR(IF(VLOOKUP(L874,'DX-Y.NYB'!A:E,5,0)="null",Q873,VLOOKUP(L874,'DX-Y.NYB'!A:E,5,0)),Q873)</f>
        <v>76.129997000000003</v>
      </c>
      <c r="R874" s="12">
        <f>IFERROR(VLOOKUP(L874,UNRATE!A:B,2,0),R873)</f>
        <v>9.5</v>
      </c>
      <c r="S874" s="12">
        <f>IFERROR(VLOOKUP(L874,' All Em Total Nonfarm'!A:B,2,0),S873)</f>
        <v>131002</v>
      </c>
      <c r="T874" s="12">
        <f>IFERROR(VLOOKUP(L874,fredgraph!A:B,2,0),T873)</f>
        <v>-1.2291700000000001</v>
      </c>
      <c r="U874" s="12">
        <f>IFERROR(VLOOKUP(L874,FEDFUNDS!A:B,2,0),U873)</f>
        <v>0.21</v>
      </c>
      <c r="V874" s="12"/>
      <c r="W874" s="12"/>
      <c r="X874" s="12"/>
    </row>
    <row r="875" spans="1:24" x14ac:dyDescent="0.25">
      <c r="A875" s="1" t="str">
        <f>TEXT(L875,"MM/DD/YYYY")</f>
        <v>10/19/2009</v>
      </c>
      <c r="B875" s="9">
        <v>109.06999969482401</v>
      </c>
      <c r="C875" s="9">
        <v>110.309997558593</v>
      </c>
      <c r="D875" s="9">
        <v>107.5</v>
      </c>
      <c r="E875" s="9">
        <v>83.904846191406193</v>
      </c>
      <c r="F875" s="10">
        <v>1044308000</v>
      </c>
      <c r="G875">
        <f>MONTH(L875)</f>
        <v>10</v>
      </c>
      <c r="H875">
        <f>DAY(L875)</f>
        <v>19</v>
      </c>
      <c r="I875">
        <f>YEAR(L875)</f>
        <v>2009</v>
      </c>
      <c r="J875" t="str">
        <f>VLOOKUP(L875,Convert!D:G,4,0)</f>
        <v>2009Q4</v>
      </c>
      <c r="K875">
        <f>VLOOKUP(J875,GDP_Change!$E$9:$F$311,2,0)</f>
        <v>5.7</v>
      </c>
      <c r="L875" s="1">
        <v>40105</v>
      </c>
      <c r="M875" s="9">
        <v>108.08000183105401</v>
      </c>
      <c r="N875" s="11">
        <f>VLOOKUP(J875,GDP!$E$9:$H$312,4,0)</f>
        <v>1.4001065825080206E-2</v>
      </c>
      <c r="O875">
        <f>VLOOKUP(J875,GDP!$E$9:$F$312,2,0)</f>
        <v>14651.2</v>
      </c>
      <c r="P875" s="12">
        <f>IFERROR(VLOOKUP(L875,'yield-curve-rates-1990-2021'!A:B,2,0),P874)</f>
        <v>0.06</v>
      </c>
      <c r="Q875" s="12">
        <f>IFERROR(IF(VLOOKUP(L875,'DX-Y.NYB'!A:E,5,0)="null",Q874,VLOOKUP(L875,'DX-Y.NYB'!A:E,5,0)),Q874)</f>
        <v>75.510002</v>
      </c>
      <c r="R875" s="12">
        <f>IFERROR(VLOOKUP(L875,UNRATE!A:B,2,0),R874)</f>
        <v>9.5</v>
      </c>
      <c r="S875" s="12">
        <f>IFERROR(VLOOKUP(L875,' All Em Total Nonfarm'!A:B,2,0),S874)</f>
        <v>131002</v>
      </c>
      <c r="T875" s="12">
        <f>IFERROR(VLOOKUP(L875,fredgraph!A:B,2,0),T874)</f>
        <v>-1.2291700000000001</v>
      </c>
      <c r="U875" s="12">
        <f>IFERROR(VLOOKUP(L875,FEDFUNDS!A:B,2,0),U874)</f>
        <v>0.21</v>
      </c>
      <c r="V875" s="12"/>
      <c r="W875" s="12"/>
      <c r="X875" s="12"/>
    </row>
    <row r="876" spans="1:24" x14ac:dyDescent="0.25">
      <c r="A876" s="1" t="str">
        <f>TEXT(L876,"MM/DD/YYYY")</f>
        <v>10/26/2009</v>
      </c>
      <c r="B876" s="9">
        <v>108.199996948242</v>
      </c>
      <c r="C876" s="9">
        <v>109.309997558593</v>
      </c>
      <c r="D876" s="9">
        <v>103.44000244140599</v>
      </c>
      <c r="E876" s="9">
        <v>80.395881652832003</v>
      </c>
      <c r="F876" s="10">
        <v>1267834600</v>
      </c>
      <c r="G876">
        <f>MONTH(L876)</f>
        <v>10</v>
      </c>
      <c r="H876">
        <f>DAY(L876)</f>
        <v>26</v>
      </c>
      <c r="I876">
        <f>YEAR(L876)</f>
        <v>2009</v>
      </c>
      <c r="J876" t="str">
        <f>VLOOKUP(L876,Convert!D:G,4,0)</f>
        <v>2009Q4</v>
      </c>
      <c r="K876">
        <f>VLOOKUP(J876,GDP_Change!$E$9:$F$311,2,0)</f>
        <v>5.7</v>
      </c>
      <c r="L876" s="1">
        <v>40112</v>
      </c>
      <c r="M876" s="9">
        <v>103.559997558593</v>
      </c>
      <c r="N876" s="11">
        <f>VLOOKUP(J876,GDP!$E$9:$H$312,4,0)</f>
        <v>1.4001065825080206E-2</v>
      </c>
      <c r="O876">
        <f>VLOOKUP(J876,GDP!$E$9:$F$312,2,0)</f>
        <v>14651.2</v>
      </c>
      <c r="P876" s="12">
        <f>IFERROR(VLOOKUP(L876,'yield-curve-rates-1990-2021'!A:B,2,0),P875)</f>
        <v>0.04</v>
      </c>
      <c r="Q876" s="12">
        <f>IFERROR(IF(VLOOKUP(L876,'DX-Y.NYB'!A:E,5,0)="null",Q875,VLOOKUP(L876,'DX-Y.NYB'!A:E,5,0)),Q875)</f>
        <v>76.059997999999993</v>
      </c>
      <c r="R876" s="12">
        <f>IFERROR(VLOOKUP(L876,UNRATE!A:B,2,0),R875)</f>
        <v>9.5</v>
      </c>
      <c r="S876" s="12">
        <f>IFERROR(VLOOKUP(L876,' All Em Total Nonfarm'!A:B,2,0),S875)</f>
        <v>131002</v>
      </c>
      <c r="T876" s="12">
        <f>IFERROR(VLOOKUP(L876,fredgraph!A:B,2,0),T875)</f>
        <v>-1.2291700000000001</v>
      </c>
      <c r="U876" s="12">
        <f>IFERROR(VLOOKUP(L876,FEDFUNDS!A:B,2,0),U875)</f>
        <v>0.21</v>
      </c>
      <c r="V876" s="12"/>
      <c r="W876" s="12"/>
      <c r="X876" s="12"/>
    </row>
    <row r="877" spans="1:24" x14ac:dyDescent="0.25">
      <c r="A877" s="1" t="str">
        <f>TEXT(L877,"MM/DD/YYYY")</f>
        <v>11/02/2009</v>
      </c>
      <c r="B877" s="9">
        <v>104.129997253417</v>
      </c>
      <c r="C877" s="9">
        <v>107.400001525878</v>
      </c>
      <c r="D877" s="9">
        <v>103.08000183105401</v>
      </c>
      <c r="E877" s="9">
        <v>83.167343139648395</v>
      </c>
      <c r="F877" s="10">
        <v>1081551600</v>
      </c>
      <c r="G877">
        <f>MONTH(L877)</f>
        <v>11</v>
      </c>
      <c r="H877">
        <f>DAY(L877)</f>
        <v>2</v>
      </c>
      <c r="I877">
        <f>YEAR(L877)</f>
        <v>2009</v>
      </c>
      <c r="J877" t="str">
        <f>VLOOKUP(L877,Convert!D:G,4,0)</f>
        <v>2009Q4</v>
      </c>
      <c r="K877">
        <f>VLOOKUP(J877,GDP_Change!$E$9:$F$311,2,0)</f>
        <v>5.7</v>
      </c>
      <c r="L877" s="1">
        <v>40119</v>
      </c>
      <c r="M877" s="9">
        <v>107.129997253417</v>
      </c>
      <c r="N877" s="11">
        <f>VLOOKUP(J877,GDP!$E$9:$H$312,4,0)</f>
        <v>1.4001065825080206E-2</v>
      </c>
      <c r="O877">
        <f>VLOOKUP(J877,GDP!$E$9:$F$312,2,0)</f>
        <v>14651.2</v>
      </c>
      <c r="P877" s="12">
        <f>IFERROR(VLOOKUP(L877,'yield-curve-rates-1990-2021'!A:B,2,0),P876)</f>
        <v>0.03</v>
      </c>
      <c r="Q877" s="12">
        <f>IFERROR(IF(VLOOKUP(L877,'DX-Y.NYB'!A:E,5,0)="null",Q876,VLOOKUP(L877,'DX-Y.NYB'!A:E,5,0)),Q876)</f>
        <v>76.290001000000004</v>
      </c>
      <c r="R877" s="12">
        <f>IFERROR(VLOOKUP(L877,UNRATE!A:B,2,0),R876)</f>
        <v>9.5</v>
      </c>
      <c r="S877" s="12">
        <f>IFERROR(VLOOKUP(L877,' All Em Total Nonfarm'!A:B,2,0),S876)</f>
        <v>131002</v>
      </c>
      <c r="T877" s="12">
        <f>IFERROR(VLOOKUP(L877,fredgraph!A:B,2,0),T876)</f>
        <v>-1.2291700000000001</v>
      </c>
      <c r="U877" s="12">
        <f>IFERROR(VLOOKUP(L877,FEDFUNDS!A:B,2,0),U876)</f>
        <v>0.21</v>
      </c>
      <c r="V877" s="12"/>
      <c r="W877" s="12"/>
      <c r="X877" s="12"/>
    </row>
    <row r="878" spans="1:24" x14ac:dyDescent="0.25">
      <c r="A878" s="1" t="str">
        <f>TEXT(L878,"MM/DD/YYYY")</f>
        <v>11/09/2009</v>
      </c>
      <c r="B878" s="9">
        <v>107.949996948242</v>
      </c>
      <c r="C878" s="9">
        <v>110.81999969482401</v>
      </c>
      <c r="D878" s="9">
        <v>107.870002746582</v>
      </c>
      <c r="E878" s="9">
        <v>85.100402832031193</v>
      </c>
      <c r="F878" s="10">
        <v>808969200</v>
      </c>
      <c r="G878">
        <f>MONTH(L878)</f>
        <v>11</v>
      </c>
      <c r="H878">
        <f>DAY(L878)</f>
        <v>9</v>
      </c>
      <c r="I878">
        <f>YEAR(L878)</f>
        <v>2009</v>
      </c>
      <c r="J878" t="str">
        <f>VLOOKUP(L878,Convert!D:G,4,0)</f>
        <v>2009Q4</v>
      </c>
      <c r="K878">
        <f>VLOOKUP(J878,GDP_Change!$E$9:$F$311,2,0)</f>
        <v>5.7</v>
      </c>
      <c r="L878" s="1">
        <v>40126</v>
      </c>
      <c r="M878" s="9">
        <v>109.620002746582</v>
      </c>
      <c r="N878" s="11">
        <f>VLOOKUP(J878,GDP!$E$9:$H$312,4,0)</f>
        <v>1.4001065825080206E-2</v>
      </c>
      <c r="O878">
        <f>VLOOKUP(J878,GDP!$E$9:$F$312,2,0)</f>
        <v>14651.2</v>
      </c>
      <c r="P878" s="12">
        <f>IFERROR(VLOOKUP(L878,'yield-curve-rates-1990-2021'!A:B,2,0),P877)</f>
        <v>0.06</v>
      </c>
      <c r="Q878" s="12">
        <f>IFERROR(IF(VLOOKUP(L878,'DX-Y.NYB'!A:E,5,0)="null",Q877,VLOOKUP(L878,'DX-Y.NYB'!A:E,5,0)),Q877)</f>
        <v>75.029999000000004</v>
      </c>
      <c r="R878" s="12">
        <f>IFERROR(VLOOKUP(L878,UNRATE!A:B,2,0),R877)</f>
        <v>9.5</v>
      </c>
      <c r="S878" s="12">
        <f>IFERROR(VLOOKUP(L878,' All Em Total Nonfarm'!A:B,2,0),S877)</f>
        <v>131002</v>
      </c>
      <c r="T878" s="12">
        <f>IFERROR(VLOOKUP(L878,fredgraph!A:B,2,0),T877)</f>
        <v>-1.2291700000000001</v>
      </c>
      <c r="U878" s="12">
        <f>IFERROR(VLOOKUP(L878,FEDFUNDS!A:B,2,0),U877)</f>
        <v>0.21</v>
      </c>
      <c r="V878" s="12"/>
      <c r="W878" s="12"/>
      <c r="X878" s="12"/>
    </row>
    <row r="879" spans="1:24" x14ac:dyDescent="0.25">
      <c r="A879" s="1" t="str">
        <f>TEXT(L879,"MM/DD/YYYY")</f>
        <v>11/16/2009</v>
      </c>
      <c r="B879" s="9">
        <v>110.379997253417</v>
      </c>
      <c r="C879" s="9">
        <v>111.69000244140599</v>
      </c>
      <c r="D879" s="9">
        <v>109.01000213623</v>
      </c>
      <c r="E879" s="9">
        <v>84.952888488769503</v>
      </c>
      <c r="F879" s="10">
        <v>857473700</v>
      </c>
      <c r="G879">
        <f>MONTH(L879)</f>
        <v>11</v>
      </c>
      <c r="H879">
        <f>DAY(L879)</f>
        <v>16</v>
      </c>
      <c r="I879">
        <f>YEAR(L879)</f>
        <v>2009</v>
      </c>
      <c r="J879" t="str">
        <f>VLOOKUP(L879,Convert!D:G,4,0)</f>
        <v>2009Q4</v>
      </c>
      <c r="K879">
        <f>VLOOKUP(J879,GDP_Change!$E$9:$F$311,2,0)</f>
        <v>5.7</v>
      </c>
      <c r="L879" s="1">
        <v>40133</v>
      </c>
      <c r="M879" s="9">
        <v>109.430000305175</v>
      </c>
      <c r="N879" s="11">
        <f>VLOOKUP(J879,GDP!$E$9:$H$312,4,0)</f>
        <v>1.4001065825080206E-2</v>
      </c>
      <c r="O879">
        <f>VLOOKUP(J879,GDP!$E$9:$F$312,2,0)</f>
        <v>14651.2</v>
      </c>
      <c r="P879" s="12">
        <f>IFERROR(VLOOKUP(L879,'yield-curve-rates-1990-2021'!A:B,2,0),P878)</f>
        <v>0.05</v>
      </c>
      <c r="Q879" s="12">
        <f>IFERROR(IF(VLOOKUP(L879,'DX-Y.NYB'!A:E,5,0)="null",Q878,VLOOKUP(L879,'DX-Y.NYB'!A:E,5,0)),Q878)</f>
        <v>74.910004000000001</v>
      </c>
      <c r="R879" s="12">
        <f>IFERROR(VLOOKUP(L879,UNRATE!A:B,2,0),R878)</f>
        <v>9.5</v>
      </c>
      <c r="S879" s="12">
        <f>IFERROR(VLOOKUP(L879,' All Em Total Nonfarm'!A:B,2,0),S878)</f>
        <v>131002</v>
      </c>
      <c r="T879" s="12">
        <f>IFERROR(VLOOKUP(L879,fredgraph!A:B,2,0),T878)</f>
        <v>-1.2291700000000001</v>
      </c>
      <c r="U879" s="12">
        <f>IFERROR(VLOOKUP(L879,FEDFUNDS!A:B,2,0),U878)</f>
        <v>0.21</v>
      </c>
      <c r="V879" s="12"/>
      <c r="W879" s="12"/>
      <c r="X879" s="12"/>
    </row>
    <row r="880" spans="1:24" x14ac:dyDescent="0.25">
      <c r="A880" s="1" t="str">
        <f>TEXT(L880,"MM/DD/YYYY")</f>
        <v>11/23/2009</v>
      </c>
      <c r="B880" s="9">
        <v>110.720001220703</v>
      </c>
      <c r="C880" s="9">
        <v>111.73999786376901</v>
      </c>
      <c r="D880" s="9">
        <v>108.290000915527</v>
      </c>
      <c r="E880" s="9">
        <v>85.061553955078097</v>
      </c>
      <c r="F880" s="10">
        <v>521996900</v>
      </c>
      <c r="G880">
        <f>MONTH(L880)</f>
        <v>11</v>
      </c>
      <c r="H880">
        <f>DAY(L880)</f>
        <v>23</v>
      </c>
      <c r="I880">
        <f>YEAR(L880)</f>
        <v>2009</v>
      </c>
      <c r="J880" t="str">
        <f>VLOOKUP(L880,Convert!D:G,4,0)</f>
        <v>2009Q4</v>
      </c>
      <c r="K880">
        <f>VLOOKUP(J880,GDP_Change!$E$9:$F$311,2,0)</f>
        <v>5.7</v>
      </c>
      <c r="L880" s="1">
        <v>40140</v>
      </c>
      <c r="M880" s="9">
        <v>109.56999969482401</v>
      </c>
      <c r="N880" s="11">
        <f>VLOOKUP(J880,GDP!$E$9:$H$312,4,0)</f>
        <v>1.4001065825080206E-2</v>
      </c>
      <c r="O880">
        <f>VLOOKUP(J880,GDP!$E$9:$F$312,2,0)</f>
        <v>14651.2</v>
      </c>
      <c r="P880" s="12">
        <f>IFERROR(VLOOKUP(L880,'yield-curve-rates-1990-2021'!A:B,2,0),P879)</f>
        <v>0.05</v>
      </c>
      <c r="Q880" s="12">
        <f>IFERROR(IF(VLOOKUP(L880,'DX-Y.NYB'!A:E,5,0)="null",Q879,VLOOKUP(L880,'DX-Y.NYB'!A:E,5,0)),Q879)</f>
        <v>75.089995999999999</v>
      </c>
      <c r="R880" s="12">
        <f>IFERROR(VLOOKUP(L880,UNRATE!A:B,2,0),R879)</f>
        <v>9.5</v>
      </c>
      <c r="S880" s="12">
        <f>IFERROR(VLOOKUP(L880,' All Em Total Nonfarm'!A:B,2,0),S879)</f>
        <v>131002</v>
      </c>
      <c r="T880" s="12">
        <f>IFERROR(VLOOKUP(L880,fredgraph!A:B,2,0),T879)</f>
        <v>-1.2291700000000001</v>
      </c>
      <c r="U880" s="12">
        <f>IFERROR(VLOOKUP(L880,FEDFUNDS!A:B,2,0),U879)</f>
        <v>0.21</v>
      </c>
      <c r="V880" s="12"/>
      <c r="W880" s="12"/>
      <c r="X880" s="12"/>
    </row>
    <row r="881" spans="1:24" x14ac:dyDescent="0.25">
      <c r="A881" s="1" t="str">
        <f>TEXT(L881,"MM/DD/YYYY")</f>
        <v>11/30/2009</v>
      </c>
      <c r="B881" s="9">
        <v>109.480003356933</v>
      </c>
      <c r="C881" s="9">
        <v>112.379997253417</v>
      </c>
      <c r="D881" s="9">
        <v>108.120002746582</v>
      </c>
      <c r="E881" s="9">
        <v>86.179473876953097</v>
      </c>
      <c r="F881" s="10">
        <v>895036300</v>
      </c>
      <c r="G881">
        <f>MONTH(L881)</f>
        <v>11</v>
      </c>
      <c r="H881">
        <f>DAY(L881)</f>
        <v>30</v>
      </c>
      <c r="I881">
        <f>YEAR(L881)</f>
        <v>2009</v>
      </c>
      <c r="J881" t="str">
        <f>VLOOKUP(L881,Convert!D:G,4,0)</f>
        <v>2009Q4</v>
      </c>
      <c r="K881">
        <f>VLOOKUP(J881,GDP_Change!$E$9:$F$311,2,0)</f>
        <v>5.7</v>
      </c>
      <c r="L881" s="1">
        <v>40147</v>
      </c>
      <c r="M881" s="9">
        <v>111.01000213623</v>
      </c>
      <c r="N881" s="11">
        <f>VLOOKUP(J881,GDP!$E$9:$H$312,4,0)</f>
        <v>1.4001065825080206E-2</v>
      </c>
      <c r="O881">
        <f>VLOOKUP(J881,GDP!$E$9:$F$312,2,0)</f>
        <v>14651.2</v>
      </c>
      <c r="P881" s="12">
        <f>IFERROR(VLOOKUP(L881,'yield-curve-rates-1990-2021'!A:B,2,0),P880)</f>
        <v>0.08</v>
      </c>
      <c r="Q881" s="12">
        <f>IFERROR(IF(VLOOKUP(L881,'DX-Y.NYB'!A:E,5,0)="null",Q880,VLOOKUP(L881,'DX-Y.NYB'!A:E,5,0)),Q880)</f>
        <v>74.879997000000003</v>
      </c>
      <c r="R881" s="12">
        <f>IFERROR(VLOOKUP(L881,UNRATE!A:B,2,0),R880)</f>
        <v>9.5</v>
      </c>
      <c r="S881" s="12">
        <f>IFERROR(VLOOKUP(L881,' All Em Total Nonfarm'!A:B,2,0),S880)</f>
        <v>131002</v>
      </c>
      <c r="T881" s="12">
        <f>IFERROR(VLOOKUP(L881,fredgraph!A:B,2,0),T880)</f>
        <v>-1.2291700000000001</v>
      </c>
      <c r="U881" s="12">
        <f>IFERROR(VLOOKUP(L881,FEDFUNDS!A:B,2,0),U880)</f>
        <v>0.21</v>
      </c>
      <c r="V881" s="12"/>
      <c r="W881" s="12"/>
      <c r="X881" s="12"/>
    </row>
    <row r="882" spans="1:24" x14ac:dyDescent="0.25">
      <c r="A882" s="1" t="str">
        <f>TEXT(L882,"MM/DD/YYYY")</f>
        <v>12/07/2009</v>
      </c>
      <c r="B882" s="9">
        <v>110.91000366210901</v>
      </c>
      <c r="C882" s="9">
        <v>111.52999877929599</v>
      </c>
      <c r="D882" s="9">
        <v>109.01999664306599</v>
      </c>
      <c r="E882" s="9">
        <v>86.257102966308594</v>
      </c>
      <c r="F882" s="10">
        <v>715769500</v>
      </c>
      <c r="G882">
        <f>MONTH(L882)</f>
        <v>12</v>
      </c>
      <c r="H882">
        <f>DAY(L882)</f>
        <v>7</v>
      </c>
      <c r="I882">
        <f>YEAR(L882)</f>
        <v>2009</v>
      </c>
      <c r="J882" t="str">
        <f>VLOOKUP(L882,Convert!D:G,4,0)</f>
        <v>2009Q4</v>
      </c>
      <c r="K882">
        <f>VLOOKUP(J882,GDP_Change!$E$9:$F$311,2,0)</f>
        <v>5.7</v>
      </c>
      <c r="L882" s="1">
        <v>40154</v>
      </c>
      <c r="M882" s="9">
        <v>111.11000061035099</v>
      </c>
      <c r="N882" s="11">
        <f>VLOOKUP(J882,GDP!$E$9:$H$312,4,0)</f>
        <v>1.4001065825080206E-2</v>
      </c>
      <c r="O882">
        <f>VLOOKUP(J882,GDP!$E$9:$F$312,2,0)</f>
        <v>14651.2</v>
      </c>
      <c r="P882" s="12">
        <f>IFERROR(VLOOKUP(L882,'yield-curve-rates-1990-2021'!A:B,2,0),P881)</f>
        <v>7.0000000000000007E-2</v>
      </c>
      <c r="Q882" s="12">
        <f>IFERROR(IF(VLOOKUP(L882,'DX-Y.NYB'!A:E,5,0)="null",Q881,VLOOKUP(L882,'DX-Y.NYB'!A:E,5,0)),Q881)</f>
        <v>75.769997000000004</v>
      </c>
      <c r="R882" s="12">
        <f>IFERROR(VLOOKUP(L882,UNRATE!A:B,2,0),R881)</f>
        <v>9.5</v>
      </c>
      <c r="S882" s="12">
        <f>IFERROR(VLOOKUP(L882,' All Em Total Nonfarm'!A:B,2,0),S881)</f>
        <v>131002</v>
      </c>
      <c r="T882" s="12">
        <f>IFERROR(VLOOKUP(L882,fredgraph!A:B,2,0),T881)</f>
        <v>-1.2291700000000001</v>
      </c>
      <c r="U882" s="12">
        <f>IFERROR(VLOOKUP(L882,FEDFUNDS!A:B,2,0),U881)</f>
        <v>0.21</v>
      </c>
      <c r="V882" s="12"/>
      <c r="W882" s="12"/>
      <c r="X882" s="12"/>
    </row>
    <row r="883" spans="1:24" x14ac:dyDescent="0.25">
      <c r="A883" s="1" t="str">
        <f>TEXT(L883,"MM/DD/YYYY")</f>
        <v>12/14/2009</v>
      </c>
      <c r="B883" s="9">
        <v>111.870002746582</v>
      </c>
      <c r="C883" s="9">
        <v>112.129997253417</v>
      </c>
      <c r="D883" s="9">
        <v>109.27999877929599</v>
      </c>
      <c r="E883" s="9">
        <v>85.558395385742102</v>
      </c>
      <c r="F883" s="10">
        <v>740889800</v>
      </c>
      <c r="G883">
        <f>MONTH(L883)</f>
        <v>12</v>
      </c>
      <c r="H883">
        <f>DAY(L883)</f>
        <v>14</v>
      </c>
      <c r="I883">
        <f>YEAR(L883)</f>
        <v>2009</v>
      </c>
      <c r="J883" t="str">
        <f>VLOOKUP(L883,Convert!D:G,4,0)</f>
        <v>2009Q4</v>
      </c>
      <c r="K883">
        <f>VLOOKUP(J883,GDP_Change!$E$9:$F$311,2,0)</f>
        <v>5.7</v>
      </c>
      <c r="L883" s="1">
        <v>40161</v>
      </c>
      <c r="M883" s="9">
        <v>110.209999084472</v>
      </c>
      <c r="N883" s="11">
        <f>VLOOKUP(J883,GDP!$E$9:$H$312,4,0)</f>
        <v>1.4001065825080206E-2</v>
      </c>
      <c r="O883">
        <f>VLOOKUP(J883,GDP!$E$9:$F$312,2,0)</f>
        <v>14651.2</v>
      </c>
      <c r="P883" s="12">
        <f>IFERROR(VLOOKUP(L883,'yield-curve-rates-1990-2021'!A:B,2,0),P882)</f>
        <v>0.02</v>
      </c>
      <c r="Q883" s="12">
        <f>IFERROR(IF(VLOOKUP(L883,'DX-Y.NYB'!A:E,5,0)="null",Q882,VLOOKUP(L883,'DX-Y.NYB'!A:E,5,0)),Q882)</f>
        <v>76.349997999999999</v>
      </c>
      <c r="R883" s="12">
        <f>IFERROR(VLOOKUP(L883,UNRATE!A:B,2,0),R882)</f>
        <v>9.5</v>
      </c>
      <c r="S883" s="12">
        <f>IFERROR(VLOOKUP(L883,' All Em Total Nonfarm'!A:B,2,0),S882)</f>
        <v>131002</v>
      </c>
      <c r="T883" s="12">
        <f>IFERROR(VLOOKUP(L883,fredgraph!A:B,2,0),T882)</f>
        <v>-1.2291700000000001</v>
      </c>
      <c r="U883" s="12">
        <f>IFERROR(VLOOKUP(L883,FEDFUNDS!A:B,2,0),U882)</f>
        <v>0.21</v>
      </c>
      <c r="V883" s="12"/>
      <c r="W883" s="12"/>
      <c r="X883" s="12"/>
    </row>
    <row r="884" spans="1:24" x14ac:dyDescent="0.25">
      <c r="A884" s="1" t="str">
        <f>TEXT(L884,"MM/DD/YYYY")</f>
        <v>12/21/2009</v>
      </c>
      <c r="B884" s="9">
        <v>110.76000213623</v>
      </c>
      <c r="C884" s="9">
        <v>112.59999847412099</v>
      </c>
      <c r="D884" s="9">
        <v>110.76000213623</v>
      </c>
      <c r="E884" s="9">
        <v>87.790786743164006</v>
      </c>
      <c r="F884" s="10">
        <v>361207700</v>
      </c>
      <c r="G884">
        <f>MONTH(L884)</f>
        <v>12</v>
      </c>
      <c r="H884">
        <f>DAY(L884)</f>
        <v>21</v>
      </c>
      <c r="I884">
        <f>YEAR(L884)</f>
        <v>2009</v>
      </c>
      <c r="J884" t="str">
        <f>VLOOKUP(L884,Convert!D:G,4,0)</f>
        <v>2009Q4</v>
      </c>
      <c r="K884">
        <f>VLOOKUP(J884,GDP_Change!$E$9:$F$311,2,0)</f>
        <v>5.7</v>
      </c>
      <c r="L884" s="1">
        <v>40168</v>
      </c>
      <c r="M884" s="9">
        <v>112.480003356933</v>
      </c>
      <c r="N884" s="11">
        <f>VLOOKUP(J884,GDP!$E$9:$H$312,4,0)</f>
        <v>1.4001065825080206E-2</v>
      </c>
      <c r="O884">
        <f>VLOOKUP(J884,GDP!$E$9:$F$312,2,0)</f>
        <v>14651.2</v>
      </c>
      <c r="P884" s="12">
        <f>IFERROR(VLOOKUP(L884,'yield-curve-rates-1990-2021'!A:B,2,0),P883)</f>
        <v>0.01</v>
      </c>
      <c r="Q884" s="12">
        <f>IFERROR(IF(VLOOKUP(L884,'DX-Y.NYB'!A:E,5,0)="null",Q883,VLOOKUP(L884,'DX-Y.NYB'!A:E,5,0)),Q883)</f>
        <v>78.040001000000004</v>
      </c>
      <c r="R884" s="12">
        <f>IFERROR(VLOOKUP(L884,UNRATE!A:B,2,0),R883)</f>
        <v>9.5</v>
      </c>
      <c r="S884" s="12">
        <f>IFERROR(VLOOKUP(L884,' All Em Total Nonfarm'!A:B,2,0),S883)</f>
        <v>131002</v>
      </c>
      <c r="T884" s="12">
        <f>IFERROR(VLOOKUP(L884,fredgraph!A:B,2,0),T883)</f>
        <v>-1.2291700000000001</v>
      </c>
      <c r="U884" s="12">
        <f>IFERROR(VLOOKUP(L884,FEDFUNDS!A:B,2,0),U883)</f>
        <v>0.21</v>
      </c>
      <c r="V884" s="12"/>
      <c r="W884" s="12"/>
      <c r="X884" s="12"/>
    </row>
    <row r="885" spans="1:24" x14ac:dyDescent="0.25">
      <c r="A885" s="1" t="str">
        <f>TEXT(L885,"MM/DD/YYYY")</f>
        <v>12/28/2009</v>
      </c>
      <c r="B885" s="9">
        <v>112.900001525878</v>
      </c>
      <c r="C885" s="9">
        <v>113.02999877929599</v>
      </c>
      <c r="D885" s="9">
        <v>111.389999389648</v>
      </c>
      <c r="E885" s="9">
        <v>86.979049682617102</v>
      </c>
      <c r="F885" s="10">
        <v>331857300</v>
      </c>
      <c r="G885">
        <f>MONTH(L885)</f>
        <v>12</v>
      </c>
      <c r="H885">
        <f>DAY(L885)</f>
        <v>28</v>
      </c>
      <c r="I885">
        <f>YEAR(L885)</f>
        <v>2009</v>
      </c>
      <c r="J885" t="str">
        <f>VLOOKUP(L885,Convert!D:G,4,0)</f>
        <v>2009Q4</v>
      </c>
      <c r="K885">
        <f>VLOOKUP(J885,GDP_Change!$E$9:$F$311,2,0)</f>
        <v>5.7</v>
      </c>
      <c r="L885" s="1">
        <v>40175</v>
      </c>
      <c r="M885" s="9">
        <v>111.44000244140599</v>
      </c>
      <c r="N885" s="11">
        <f>VLOOKUP(J885,GDP!$E$9:$H$312,4,0)</f>
        <v>1.4001065825080206E-2</v>
      </c>
      <c r="O885">
        <f>VLOOKUP(J885,GDP!$E$9:$F$312,2,0)</f>
        <v>14651.2</v>
      </c>
      <c r="P885" s="12">
        <f>IFERROR(VLOOKUP(L885,'yield-curve-rates-1990-2021'!A:B,2,0),P884)</f>
        <v>0.03</v>
      </c>
      <c r="Q885" s="12">
        <f>IFERROR(IF(VLOOKUP(L885,'DX-Y.NYB'!A:E,5,0)="null",Q884,VLOOKUP(L885,'DX-Y.NYB'!A:E,5,0)),Q884)</f>
        <v>77.629997000000003</v>
      </c>
      <c r="R885" s="12">
        <f>IFERROR(VLOOKUP(L885,UNRATE!A:B,2,0),R884)</f>
        <v>9.5</v>
      </c>
      <c r="S885" s="12">
        <f>IFERROR(VLOOKUP(L885,' All Em Total Nonfarm'!A:B,2,0),S884)</f>
        <v>131002</v>
      </c>
      <c r="T885" s="12">
        <f>IFERROR(VLOOKUP(L885,fredgraph!A:B,2,0),T884)</f>
        <v>-1.2291700000000001</v>
      </c>
      <c r="U885" s="12">
        <f>IFERROR(VLOOKUP(L885,FEDFUNDS!A:B,2,0),U884)</f>
        <v>0.21</v>
      </c>
      <c r="V885" s="12"/>
      <c r="W885" s="12"/>
      <c r="X885" s="12"/>
    </row>
    <row r="886" spans="1:24" x14ac:dyDescent="0.25">
      <c r="A886" s="1" t="str">
        <f>TEXT(L886,"MM/DD/YYYY")</f>
        <v>01/04/2010</v>
      </c>
      <c r="B886" s="9">
        <v>112.370002746582</v>
      </c>
      <c r="C886" s="9">
        <v>114.620002746582</v>
      </c>
      <c r="D886" s="9">
        <v>111.51000213623</v>
      </c>
      <c r="E886" s="9">
        <v>89.422019958496094</v>
      </c>
      <c r="F886" s="10">
        <v>604092800</v>
      </c>
      <c r="G886">
        <f>MONTH(L886)</f>
        <v>1</v>
      </c>
      <c r="H886">
        <f>DAY(L886)</f>
        <v>4</v>
      </c>
      <c r="I886">
        <f>YEAR(L886)</f>
        <v>2010</v>
      </c>
      <c r="J886" t="str">
        <f>VLOOKUP(L886,Convert!D:G,4,0)</f>
        <v>2010Q1</v>
      </c>
      <c r="K886">
        <f>VLOOKUP(J886,GDP_Change!$E$9:$F$311,2,0)</f>
        <v>3.1</v>
      </c>
      <c r="L886" s="1">
        <v>40182</v>
      </c>
      <c r="M886" s="9">
        <v>114.56999969482401</v>
      </c>
      <c r="N886" s="11">
        <f>VLOOKUP(J886,GDP!$E$9:$H$312,4,0)</f>
        <v>7.7399803429070158E-3</v>
      </c>
      <c r="O886">
        <f>VLOOKUP(J886,GDP!$E$9:$F$312,2,0)</f>
        <v>14764.6</v>
      </c>
      <c r="P886" s="12">
        <f>IFERROR(VLOOKUP(L886,'yield-curve-rates-1990-2021'!A:B,2,0),P885)</f>
        <v>0.05</v>
      </c>
      <c r="Q886" s="12">
        <f>IFERROR(IF(VLOOKUP(L886,'DX-Y.NYB'!A:E,5,0)="null",Q885,VLOOKUP(L886,'DX-Y.NYB'!A:E,5,0)),Q885)</f>
        <v>77.529999000000004</v>
      </c>
      <c r="R886" s="12">
        <f>IFERROR(VLOOKUP(L886,UNRATE!A:B,2,0),R885)</f>
        <v>9.5</v>
      </c>
      <c r="S886" s="12">
        <f>IFERROR(VLOOKUP(L886,' All Em Total Nonfarm'!A:B,2,0),S885)</f>
        <v>131002</v>
      </c>
      <c r="T886" s="12">
        <f>IFERROR(VLOOKUP(L886,fredgraph!A:B,2,0),T885)</f>
        <v>-1.2291700000000001</v>
      </c>
      <c r="U886" s="12">
        <f>IFERROR(VLOOKUP(L886,FEDFUNDS!A:B,2,0),U885)</f>
        <v>0.21</v>
      </c>
      <c r="V886" s="12"/>
      <c r="W886" s="12"/>
      <c r="X886" s="12"/>
    </row>
    <row r="887" spans="1:24" x14ac:dyDescent="0.25">
      <c r="A887" s="1" t="str">
        <f>TEXT(L887,"MM/DD/YYYY")</f>
        <v>01/11/2010</v>
      </c>
      <c r="B887" s="9">
        <v>115.08000183105401</v>
      </c>
      <c r="C887" s="9">
        <v>115.139999389648</v>
      </c>
      <c r="D887" s="9">
        <v>113.199996948242</v>
      </c>
      <c r="E887" s="9">
        <v>88.6961669921875</v>
      </c>
      <c r="F887" s="10">
        <v>759533100</v>
      </c>
      <c r="G887">
        <f>MONTH(L887)</f>
        <v>1</v>
      </c>
      <c r="H887">
        <f>DAY(L887)</f>
        <v>11</v>
      </c>
      <c r="I887">
        <f>YEAR(L887)</f>
        <v>2010</v>
      </c>
      <c r="J887" t="str">
        <f>VLOOKUP(L887,Convert!D:G,4,0)</f>
        <v>2010Q1</v>
      </c>
      <c r="K887">
        <f>VLOOKUP(J887,GDP_Change!$E$9:$F$311,2,0)</f>
        <v>3.1</v>
      </c>
      <c r="L887" s="1">
        <v>40189</v>
      </c>
      <c r="M887" s="9">
        <v>113.639999389648</v>
      </c>
      <c r="N887" s="11">
        <f>VLOOKUP(J887,GDP!$E$9:$H$312,4,0)</f>
        <v>7.7399803429070158E-3</v>
      </c>
      <c r="O887">
        <f>VLOOKUP(J887,GDP!$E$9:$F$312,2,0)</f>
        <v>14764.6</v>
      </c>
      <c r="P887" s="12">
        <f>IFERROR(VLOOKUP(L887,'yield-curve-rates-1990-2021'!A:B,2,0),P886)</f>
        <v>0.01</v>
      </c>
      <c r="Q887" s="12">
        <f>IFERROR(IF(VLOOKUP(L887,'DX-Y.NYB'!A:E,5,0)="null",Q886,VLOOKUP(L887,'DX-Y.NYB'!A:E,5,0)),Q886)</f>
        <v>77</v>
      </c>
      <c r="R887" s="12">
        <f>IFERROR(VLOOKUP(L887,UNRATE!A:B,2,0),R886)</f>
        <v>9.5</v>
      </c>
      <c r="S887" s="12">
        <f>IFERROR(VLOOKUP(L887,' All Em Total Nonfarm'!A:B,2,0),S886)</f>
        <v>131002</v>
      </c>
      <c r="T887" s="12">
        <f>IFERROR(VLOOKUP(L887,fredgraph!A:B,2,0),T886)</f>
        <v>-1.2291700000000001</v>
      </c>
      <c r="U887" s="12">
        <f>IFERROR(VLOOKUP(L887,FEDFUNDS!A:B,2,0),U886)</f>
        <v>0.21</v>
      </c>
      <c r="V887" s="12"/>
      <c r="W887" s="12"/>
      <c r="X887" s="12"/>
    </row>
    <row r="888" spans="1:24" x14ac:dyDescent="0.25">
      <c r="A888" s="1" t="str">
        <f>TEXT(L888,"MM/DD/YYYY")</f>
        <v>01/18/2010</v>
      </c>
      <c r="B888" s="9">
        <v>113.620002746582</v>
      </c>
      <c r="C888" s="9">
        <v>115.129997253417</v>
      </c>
      <c r="D888" s="9">
        <v>109.08999633789</v>
      </c>
      <c r="E888" s="9">
        <v>85.238533020019503</v>
      </c>
      <c r="F888" s="10">
        <v>1046464900</v>
      </c>
      <c r="G888">
        <f>MONTH(L888)</f>
        <v>1</v>
      </c>
      <c r="H888">
        <f>DAY(L888)</f>
        <v>18</v>
      </c>
      <c r="I888">
        <f>YEAR(L888)</f>
        <v>2010</v>
      </c>
      <c r="J888" t="str">
        <f>VLOOKUP(L888,Convert!D:G,4,0)</f>
        <v>2010Q1</v>
      </c>
      <c r="K888">
        <f>VLOOKUP(J888,GDP_Change!$E$9:$F$311,2,0)</f>
        <v>3.1</v>
      </c>
      <c r="L888" s="1">
        <v>40196</v>
      </c>
      <c r="M888" s="9">
        <v>109.209999084472</v>
      </c>
      <c r="N888" s="11">
        <f>VLOOKUP(J888,GDP!$E$9:$H$312,4,0)</f>
        <v>7.7399803429070158E-3</v>
      </c>
      <c r="O888">
        <f>VLOOKUP(J888,GDP!$E$9:$F$312,2,0)</f>
        <v>14764.6</v>
      </c>
      <c r="P888" s="12">
        <f>IFERROR(VLOOKUP(L888,'yield-curve-rates-1990-2021'!A:B,2,0),P887)</f>
        <v>0.01</v>
      </c>
      <c r="Q888" s="12">
        <f>IFERROR(IF(VLOOKUP(L888,'DX-Y.NYB'!A:E,5,0)="null",Q887,VLOOKUP(L888,'DX-Y.NYB'!A:E,5,0)),Q887)</f>
        <v>77</v>
      </c>
      <c r="R888" s="12">
        <f>IFERROR(VLOOKUP(L888,UNRATE!A:B,2,0),R887)</f>
        <v>9.5</v>
      </c>
      <c r="S888" s="12">
        <f>IFERROR(VLOOKUP(L888,' All Em Total Nonfarm'!A:B,2,0),S887)</f>
        <v>131002</v>
      </c>
      <c r="T888" s="12">
        <f>IFERROR(VLOOKUP(L888,fredgraph!A:B,2,0),T887)</f>
        <v>-1.2291700000000001</v>
      </c>
      <c r="U888" s="12">
        <f>IFERROR(VLOOKUP(L888,FEDFUNDS!A:B,2,0),U887)</f>
        <v>0.21</v>
      </c>
      <c r="V888" s="12"/>
      <c r="W888" s="12"/>
      <c r="X888" s="12"/>
    </row>
    <row r="889" spans="1:24" x14ac:dyDescent="0.25">
      <c r="A889" s="1" t="str">
        <f>TEXT(L889,"MM/DD/YYYY")</f>
        <v>01/25/2010</v>
      </c>
      <c r="B889" s="9">
        <v>110.209999084472</v>
      </c>
      <c r="C889" s="9">
        <v>110.470001220703</v>
      </c>
      <c r="D889" s="9">
        <v>107.220001220703</v>
      </c>
      <c r="E889" s="9">
        <v>83.818023681640597</v>
      </c>
      <c r="F889" s="10">
        <v>1296751500</v>
      </c>
      <c r="G889">
        <f>MONTH(L889)</f>
        <v>1</v>
      </c>
      <c r="H889">
        <f>DAY(L889)</f>
        <v>25</v>
      </c>
      <c r="I889">
        <f>YEAR(L889)</f>
        <v>2010</v>
      </c>
      <c r="J889" t="str">
        <f>VLOOKUP(L889,Convert!D:G,4,0)</f>
        <v>2010Q1</v>
      </c>
      <c r="K889">
        <f>VLOOKUP(J889,GDP_Change!$E$9:$F$311,2,0)</f>
        <v>3.1</v>
      </c>
      <c r="L889" s="1">
        <v>40203</v>
      </c>
      <c r="M889" s="9">
        <v>107.389999389648</v>
      </c>
      <c r="N889" s="11">
        <f>VLOOKUP(J889,GDP!$E$9:$H$312,4,0)</f>
        <v>7.7399803429070158E-3</v>
      </c>
      <c r="O889">
        <f>VLOOKUP(J889,GDP!$E$9:$F$312,2,0)</f>
        <v>14764.6</v>
      </c>
      <c r="P889" s="12">
        <f>IFERROR(VLOOKUP(L889,'yield-curve-rates-1990-2021'!A:B,2,0),P888)</f>
        <v>0.02</v>
      </c>
      <c r="Q889" s="12">
        <f>IFERROR(IF(VLOOKUP(L889,'DX-Y.NYB'!A:E,5,0)="null",Q888,VLOOKUP(L889,'DX-Y.NYB'!A:E,5,0)),Q888)</f>
        <v>78.190002000000007</v>
      </c>
      <c r="R889" s="12">
        <f>IFERROR(VLOOKUP(L889,UNRATE!A:B,2,0),R888)</f>
        <v>9.5</v>
      </c>
      <c r="S889" s="12">
        <f>IFERROR(VLOOKUP(L889,' All Em Total Nonfarm'!A:B,2,0),S888)</f>
        <v>131002</v>
      </c>
      <c r="T889" s="12">
        <f>IFERROR(VLOOKUP(L889,fredgraph!A:B,2,0),T888)</f>
        <v>-1.2291700000000001</v>
      </c>
      <c r="U889" s="12">
        <f>IFERROR(VLOOKUP(L889,FEDFUNDS!A:B,2,0),U888)</f>
        <v>0.21</v>
      </c>
      <c r="V889" s="12"/>
      <c r="W889" s="12"/>
      <c r="X889" s="12"/>
    </row>
    <row r="890" spans="1:24" x14ac:dyDescent="0.25">
      <c r="A890" s="1" t="str">
        <f>TEXT(L890,"MM/DD/YYYY")</f>
        <v>02/01/2010</v>
      </c>
      <c r="B890" s="9">
        <v>108.150001525878</v>
      </c>
      <c r="C890" s="9">
        <v>110.58999633789</v>
      </c>
      <c r="D890" s="9">
        <v>104.58000183105401</v>
      </c>
      <c r="E890" s="9">
        <v>83.248260498046804</v>
      </c>
      <c r="F890" s="10">
        <v>1427225100</v>
      </c>
      <c r="G890">
        <f>MONTH(L890)</f>
        <v>2</v>
      </c>
      <c r="H890">
        <f>DAY(L890)</f>
        <v>1</v>
      </c>
      <c r="I890">
        <f>YEAR(L890)</f>
        <v>2010</v>
      </c>
      <c r="J890" t="str">
        <f>VLOOKUP(L890,Convert!D:G,4,0)</f>
        <v>2010Q1</v>
      </c>
      <c r="K890">
        <f>VLOOKUP(J890,GDP_Change!$E$9:$F$311,2,0)</f>
        <v>3.1</v>
      </c>
      <c r="L890" s="1">
        <v>40210</v>
      </c>
      <c r="M890" s="9">
        <v>106.66000366210901</v>
      </c>
      <c r="N890" s="11">
        <f>VLOOKUP(J890,GDP!$E$9:$H$312,4,0)</f>
        <v>7.7399803429070158E-3</v>
      </c>
      <c r="O890">
        <f>VLOOKUP(J890,GDP!$E$9:$F$312,2,0)</f>
        <v>14764.6</v>
      </c>
      <c r="P890" s="12">
        <f>IFERROR(VLOOKUP(L890,'yield-curve-rates-1990-2021'!A:B,2,0),P889)</f>
        <v>0.05</v>
      </c>
      <c r="Q890" s="12">
        <f>IFERROR(IF(VLOOKUP(L890,'DX-Y.NYB'!A:E,5,0)="null",Q889,VLOOKUP(L890,'DX-Y.NYB'!A:E,5,0)),Q889)</f>
        <v>79.239998</v>
      </c>
      <c r="R890" s="12">
        <f>IFERROR(VLOOKUP(L890,UNRATE!A:B,2,0),R889)</f>
        <v>9.8000000000000007</v>
      </c>
      <c r="S890" s="12">
        <f>IFERROR(VLOOKUP(L890,' All Em Total Nonfarm'!A:B,2,0),S889)</f>
        <v>129700</v>
      </c>
      <c r="T890" s="12">
        <f>IFERROR(VLOOKUP(L890,fredgraph!A:B,2,0),T889)</f>
        <v>2.1513399999999998</v>
      </c>
      <c r="U890" s="12">
        <f>IFERROR(VLOOKUP(L890,FEDFUNDS!A:B,2,0),U889)</f>
        <v>0.13</v>
      </c>
      <c r="V890" s="12"/>
      <c r="W890" s="12"/>
      <c r="X890" s="12"/>
    </row>
    <row r="891" spans="1:24" x14ac:dyDescent="0.25">
      <c r="A891" s="1" t="str">
        <f>TEXT(L891,"MM/DD/YYYY")</f>
        <v>02/08/2010</v>
      </c>
      <c r="B891" s="9">
        <v>106.73999786376901</v>
      </c>
      <c r="C891" s="9">
        <v>108.25</v>
      </c>
      <c r="D891" s="9">
        <v>105.809997558593</v>
      </c>
      <c r="E891" s="9">
        <v>84.325355529785099</v>
      </c>
      <c r="F891" s="10">
        <v>1330712600</v>
      </c>
      <c r="G891">
        <f>MONTH(L891)</f>
        <v>2</v>
      </c>
      <c r="H891">
        <f>DAY(L891)</f>
        <v>8</v>
      </c>
      <c r="I891">
        <f>YEAR(L891)</f>
        <v>2010</v>
      </c>
      <c r="J891" t="str">
        <f>VLOOKUP(L891,Convert!D:G,4,0)</f>
        <v>2010Q1</v>
      </c>
      <c r="K891">
        <f>VLOOKUP(J891,GDP_Change!$E$9:$F$311,2,0)</f>
        <v>3.1</v>
      </c>
      <c r="L891" s="1">
        <v>40217</v>
      </c>
      <c r="M891" s="9">
        <v>108.040000915527</v>
      </c>
      <c r="N891" s="11">
        <f>VLOOKUP(J891,GDP!$E$9:$H$312,4,0)</f>
        <v>7.7399803429070158E-3</v>
      </c>
      <c r="O891">
        <f>VLOOKUP(J891,GDP!$E$9:$F$312,2,0)</f>
        <v>14764.6</v>
      </c>
      <c r="P891" s="12">
        <f>IFERROR(VLOOKUP(L891,'yield-curve-rates-1990-2021'!A:B,2,0),P890)</f>
        <v>0.04</v>
      </c>
      <c r="Q891" s="12">
        <f>IFERROR(IF(VLOOKUP(L891,'DX-Y.NYB'!A:E,5,0)="null",Q890,VLOOKUP(L891,'DX-Y.NYB'!A:E,5,0)),Q890)</f>
        <v>80.300003000000004</v>
      </c>
      <c r="R891" s="12">
        <f>IFERROR(VLOOKUP(L891,UNRATE!A:B,2,0),R890)</f>
        <v>9.8000000000000007</v>
      </c>
      <c r="S891" s="12">
        <f>IFERROR(VLOOKUP(L891,' All Em Total Nonfarm'!A:B,2,0),S890)</f>
        <v>129700</v>
      </c>
      <c r="T891" s="12">
        <f>IFERROR(VLOOKUP(L891,fredgraph!A:B,2,0),T890)</f>
        <v>2.1513399999999998</v>
      </c>
      <c r="U891" s="12">
        <f>IFERROR(VLOOKUP(L891,FEDFUNDS!A:B,2,0),U890)</f>
        <v>0.13</v>
      </c>
      <c r="V891" s="12"/>
      <c r="W891" s="12"/>
      <c r="X891" s="12"/>
    </row>
    <row r="892" spans="1:24" x14ac:dyDescent="0.25">
      <c r="A892" s="1" t="str">
        <f>TEXT(L892,"MM/DD/YYYY")</f>
        <v>02/15/2010</v>
      </c>
      <c r="B892" s="9">
        <v>108.86000061035099</v>
      </c>
      <c r="C892" s="9">
        <v>111.56999969482401</v>
      </c>
      <c r="D892" s="9">
        <v>107.81999969482401</v>
      </c>
      <c r="E892" s="9">
        <v>86.744880676269503</v>
      </c>
      <c r="F892" s="10">
        <v>744556100</v>
      </c>
      <c r="G892">
        <f>MONTH(L892)</f>
        <v>2</v>
      </c>
      <c r="H892">
        <f>DAY(L892)</f>
        <v>15</v>
      </c>
      <c r="I892">
        <f>YEAR(L892)</f>
        <v>2010</v>
      </c>
      <c r="J892" t="str">
        <f>VLOOKUP(L892,Convert!D:G,4,0)</f>
        <v>2010Q1</v>
      </c>
      <c r="K892">
        <f>VLOOKUP(J892,GDP_Change!$E$9:$F$311,2,0)</f>
        <v>3.1</v>
      </c>
      <c r="L892" s="1">
        <v>40224</v>
      </c>
      <c r="M892" s="9">
        <v>111.139999389648</v>
      </c>
      <c r="N892" s="11">
        <f>VLOOKUP(J892,GDP!$E$9:$H$312,4,0)</f>
        <v>7.7399803429070158E-3</v>
      </c>
      <c r="O892">
        <f>VLOOKUP(J892,GDP!$E$9:$F$312,2,0)</f>
        <v>14764.6</v>
      </c>
      <c r="P892" s="12">
        <f>IFERROR(VLOOKUP(L892,'yield-curve-rates-1990-2021'!A:B,2,0),P891)</f>
        <v>0.04</v>
      </c>
      <c r="Q892" s="12">
        <f>IFERROR(IF(VLOOKUP(L892,'DX-Y.NYB'!A:E,5,0)="null",Q891,VLOOKUP(L892,'DX-Y.NYB'!A:E,5,0)),Q891)</f>
        <v>80.300003000000004</v>
      </c>
      <c r="R892" s="12">
        <f>IFERROR(VLOOKUP(L892,UNRATE!A:B,2,0),R891)</f>
        <v>9.8000000000000007</v>
      </c>
      <c r="S892" s="12">
        <f>IFERROR(VLOOKUP(L892,' All Em Total Nonfarm'!A:B,2,0),S891)</f>
        <v>129700</v>
      </c>
      <c r="T892" s="12">
        <f>IFERROR(VLOOKUP(L892,fredgraph!A:B,2,0),T891)</f>
        <v>2.1513399999999998</v>
      </c>
      <c r="U892" s="12">
        <f>IFERROR(VLOOKUP(L892,FEDFUNDS!A:B,2,0),U891)</f>
        <v>0.13</v>
      </c>
      <c r="V892" s="12"/>
      <c r="W892" s="12"/>
      <c r="X892" s="12"/>
    </row>
    <row r="893" spans="1:24" x14ac:dyDescent="0.25">
      <c r="A893" s="1" t="str">
        <f>TEXT(L893,"MM/DD/YYYY")</f>
        <v>02/22/2010</v>
      </c>
      <c r="B893" s="9">
        <v>111.550003051757</v>
      </c>
      <c r="C893" s="9">
        <v>111.58000183105401</v>
      </c>
      <c r="D893" s="9">
        <v>108.94000244140599</v>
      </c>
      <c r="E893" s="9">
        <v>86.432685852050696</v>
      </c>
      <c r="F893" s="10">
        <v>949418600</v>
      </c>
      <c r="G893">
        <f>MONTH(L893)</f>
        <v>2</v>
      </c>
      <c r="H893">
        <f>DAY(L893)</f>
        <v>22</v>
      </c>
      <c r="I893">
        <f>YEAR(L893)</f>
        <v>2010</v>
      </c>
      <c r="J893" t="str">
        <f>VLOOKUP(L893,Convert!D:G,4,0)</f>
        <v>2010Q1</v>
      </c>
      <c r="K893">
        <f>VLOOKUP(J893,GDP_Change!$E$9:$F$311,2,0)</f>
        <v>3.1</v>
      </c>
      <c r="L893" s="1">
        <v>40231</v>
      </c>
      <c r="M893" s="9">
        <v>110.73999786376901</v>
      </c>
      <c r="N893" s="11">
        <f>VLOOKUP(J893,GDP!$E$9:$H$312,4,0)</f>
        <v>7.7399803429070158E-3</v>
      </c>
      <c r="O893">
        <f>VLOOKUP(J893,GDP!$E$9:$F$312,2,0)</f>
        <v>14764.6</v>
      </c>
      <c r="P893" s="12">
        <f>IFERROR(VLOOKUP(L893,'yield-curve-rates-1990-2021'!A:B,2,0),P892)</f>
        <v>0.06</v>
      </c>
      <c r="Q893" s="12">
        <f>IFERROR(IF(VLOOKUP(L893,'DX-Y.NYB'!A:E,5,0)="null",Q892,VLOOKUP(L893,'DX-Y.NYB'!A:E,5,0)),Q892)</f>
        <v>80.510002</v>
      </c>
      <c r="R893" s="12">
        <f>IFERROR(VLOOKUP(L893,UNRATE!A:B,2,0),R892)</f>
        <v>9.8000000000000007</v>
      </c>
      <c r="S893" s="12">
        <f>IFERROR(VLOOKUP(L893,' All Em Total Nonfarm'!A:B,2,0),S892)</f>
        <v>129700</v>
      </c>
      <c r="T893" s="12">
        <f>IFERROR(VLOOKUP(L893,fredgraph!A:B,2,0),T892)</f>
        <v>2.1513399999999998</v>
      </c>
      <c r="U893" s="12">
        <f>IFERROR(VLOOKUP(L893,FEDFUNDS!A:B,2,0),U892)</f>
        <v>0.13</v>
      </c>
      <c r="V893" s="12"/>
      <c r="W893" s="12"/>
      <c r="X893" s="12"/>
    </row>
    <row r="894" spans="1:24" x14ac:dyDescent="0.25">
      <c r="A894" s="1" t="str">
        <f>TEXT(L894,"MM/DD/YYYY")</f>
        <v>03/01/2010</v>
      </c>
      <c r="B894" s="9">
        <v>111.199996948242</v>
      </c>
      <c r="C894" s="9">
        <v>114.33999633789</v>
      </c>
      <c r="D894" s="9">
        <v>111.169998168945</v>
      </c>
      <c r="E894" s="9">
        <v>89.172271728515597</v>
      </c>
      <c r="F894" s="10">
        <v>771376300</v>
      </c>
      <c r="G894">
        <f>MONTH(L894)</f>
        <v>3</v>
      </c>
      <c r="H894">
        <f>DAY(L894)</f>
        <v>1</v>
      </c>
      <c r="I894">
        <f>YEAR(L894)</f>
        <v>2010</v>
      </c>
      <c r="J894" t="str">
        <f>VLOOKUP(L894,Convert!D:G,4,0)</f>
        <v>2010Q1</v>
      </c>
      <c r="K894">
        <f>VLOOKUP(J894,GDP_Change!$E$9:$F$311,2,0)</f>
        <v>3.1</v>
      </c>
      <c r="L894" s="1">
        <v>40238</v>
      </c>
      <c r="M894" s="9">
        <v>114.25</v>
      </c>
      <c r="N894" s="11">
        <f>VLOOKUP(J894,GDP!$E$9:$H$312,4,0)</f>
        <v>7.7399803429070158E-3</v>
      </c>
      <c r="O894">
        <f>VLOOKUP(J894,GDP!$E$9:$F$312,2,0)</f>
        <v>14764.6</v>
      </c>
      <c r="P894" s="12">
        <f>IFERROR(VLOOKUP(L894,'yield-curve-rates-1990-2021'!A:B,2,0),P893)</f>
        <v>0.09</v>
      </c>
      <c r="Q894" s="12">
        <f>IFERROR(IF(VLOOKUP(L894,'DX-Y.NYB'!A:E,5,0)="null",Q893,VLOOKUP(L894,'DX-Y.NYB'!A:E,5,0)),Q893)</f>
        <v>80.660004000000001</v>
      </c>
      <c r="R894" s="12">
        <f>IFERROR(VLOOKUP(L894,UNRATE!A:B,2,0),R893)</f>
        <v>9.9</v>
      </c>
      <c r="S894" s="12">
        <f>IFERROR(VLOOKUP(L894,' All Em Total Nonfarm'!A:B,2,0),S893)</f>
        <v>129864</v>
      </c>
      <c r="T894" s="12">
        <f>IFERROR(VLOOKUP(L894,fredgraph!A:B,2,0),T893)</f>
        <v>2.2861699999999998</v>
      </c>
      <c r="U894" s="12">
        <f>IFERROR(VLOOKUP(L894,FEDFUNDS!A:B,2,0),U893)</f>
        <v>0.16</v>
      </c>
      <c r="V894" s="12"/>
      <c r="W894" s="12"/>
      <c r="X894" s="12"/>
    </row>
    <row r="895" spans="1:24" x14ac:dyDescent="0.25">
      <c r="A895" s="1" t="str">
        <f>TEXT(L895,"MM/DD/YYYY")</f>
        <v>03/08/2010</v>
      </c>
      <c r="B895" s="9">
        <v>114.26000213623</v>
      </c>
      <c r="C895" s="9">
        <v>115.970001220703</v>
      </c>
      <c r="D895" s="9">
        <v>113.870002746582</v>
      </c>
      <c r="E895" s="9">
        <v>90.116683959960895</v>
      </c>
      <c r="F895" s="10">
        <v>778142600</v>
      </c>
      <c r="G895">
        <f>MONTH(L895)</f>
        <v>3</v>
      </c>
      <c r="H895">
        <f>DAY(L895)</f>
        <v>8</v>
      </c>
      <c r="I895">
        <f>YEAR(L895)</f>
        <v>2010</v>
      </c>
      <c r="J895" t="str">
        <f>VLOOKUP(L895,Convert!D:G,4,0)</f>
        <v>2010Q1</v>
      </c>
      <c r="K895">
        <f>VLOOKUP(J895,GDP_Change!$E$9:$F$311,2,0)</f>
        <v>3.1</v>
      </c>
      <c r="L895" s="1">
        <v>40245</v>
      </c>
      <c r="M895" s="9">
        <v>115.459999084472</v>
      </c>
      <c r="N895" s="11">
        <f>VLOOKUP(J895,GDP!$E$9:$H$312,4,0)</f>
        <v>7.7399803429070158E-3</v>
      </c>
      <c r="O895">
        <f>VLOOKUP(J895,GDP!$E$9:$F$312,2,0)</f>
        <v>14764.6</v>
      </c>
      <c r="P895" s="12">
        <f>IFERROR(VLOOKUP(L895,'yield-curve-rates-1990-2021'!A:B,2,0),P894)</f>
        <v>0.11</v>
      </c>
      <c r="Q895" s="12">
        <f>IFERROR(IF(VLOOKUP(L895,'DX-Y.NYB'!A:E,5,0)="null",Q894,VLOOKUP(L895,'DX-Y.NYB'!A:E,5,0)),Q894)</f>
        <v>80.430000000000007</v>
      </c>
      <c r="R895" s="12">
        <f>IFERROR(VLOOKUP(L895,UNRATE!A:B,2,0),R894)</f>
        <v>9.9</v>
      </c>
      <c r="S895" s="12">
        <f>IFERROR(VLOOKUP(L895,' All Em Total Nonfarm'!A:B,2,0),S894)</f>
        <v>129864</v>
      </c>
      <c r="T895" s="12">
        <f>IFERROR(VLOOKUP(L895,fredgraph!A:B,2,0),T894)</f>
        <v>2.2861699999999998</v>
      </c>
      <c r="U895" s="12">
        <f>IFERROR(VLOOKUP(L895,FEDFUNDS!A:B,2,0),U894)</f>
        <v>0.16</v>
      </c>
      <c r="V895" s="12"/>
      <c r="W895" s="12"/>
      <c r="X895" s="12"/>
    </row>
    <row r="896" spans="1:24" x14ac:dyDescent="0.25">
      <c r="A896" s="1" t="str">
        <f>TEXT(L896,"MM/DD/YYYY")</f>
        <v>03/15/2010</v>
      </c>
      <c r="B896" s="9">
        <v>115.26000213623</v>
      </c>
      <c r="C896" s="9">
        <v>117.480003356933</v>
      </c>
      <c r="D896" s="9">
        <v>114.59999847412099</v>
      </c>
      <c r="E896" s="9">
        <v>90.514717102050696</v>
      </c>
      <c r="F896" s="10">
        <v>916108100</v>
      </c>
      <c r="G896">
        <f>MONTH(L896)</f>
        <v>3</v>
      </c>
      <c r="H896">
        <f>DAY(L896)</f>
        <v>15</v>
      </c>
      <c r="I896">
        <f>YEAR(L896)</f>
        <v>2010</v>
      </c>
      <c r="J896" t="str">
        <f>VLOOKUP(L896,Convert!D:G,4,0)</f>
        <v>2010Q1</v>
      </c>
      <c r="K896">
        <f>VLOOKUP(J896,GDP_Change!$E$9:$F$311,2,0)</f>
        <v>3.1</v>
      </c>
      <c r="L896" s="1">
        <v>40252</v>
      </c>
      <c r="M896" s="9">
        <v>115.970001220703</v>
      </c>
      <c r="N896" s="11">
        <f>VLOOKUP(J896,GDP!$E$9:$H$312,4,0)</f>
        <v>7.7399803429070158E-3</v>
      </c>
      <c r="O896">
        <f>VLOOKUP(J896,GDP!$E$9:$F$312,2,0)</f>
        <v>14764.6</v>
      </c>
      <c r="P896" s="12">
        <f>IFERROR(VLOOKUP(L896,'yield-curve-rates-1990-2021'!A:B,2,0),P895)</f>
        <v>0.12</v>
      </c>
      <c r="Q896" s="12">
        <f>IFERROR(IF(VLOOKUP(L896,'DX-Y.NYB'!A:E,5,0)="null",Q895,VLOOKUP(L896,'DX-Y.NYB'!A:E,5,0)),Q895)</f>
        <v>80.25</v>
      </c>
      <c r="R896" s="12">
        <f>IFERROR(VLOOKUP(L896,UNRATE!A:B,2,0),R895)</f>
        <v>9.9</v>
      </c>
      <c r="S896" s="12">
        <f>IFERROR(VLOOKUP(L896,' All Em Total Nonfarm'!A:B,2,0),S895)</f>
        <v>129864</v>
      </c>
      <c r="T896" s="12">
        <f>IFERROR(VLOOKUP(L896,fredgraph!A:B,2,0),T895)</f>
        <v>2.2861699999999998</v>
      </c>
      <c r="U896" s="12">
        <f>IFERROR(VLOOKUP(L896,FEDFUNDS!A:B,2,0),U895)</f>
        <v>0.16</v>
      </c>
      <c r="V896" s="12"/>
      <c r="W896" s="12"/>
      <c r="X896" s="12"/>
    </row>
    <row r="897" spans="1:24" x14ac:dyDescent="0.25">
      <c r="A897" s="1" t="str">
        <f>TEXT(L897,"MM/DD/YYYY")</f>
        <v>03/22/2010</v>
      </c>
      <c r="B897" s="9">
        <v>115.309997558593</v>
      </c>
      <c r="C897" s="9">
        <v>118.169998168945</v>
      </c>
      <c r="D897" s="9">
        <v>115.23999786376901</v>
      </c>
      <c r="E897" s="9">
        <v>91.365539550781193</v>
      </c>
      <c r="F897" s="10">
        <v>992696800</v>
      </c>
      <c r="G897">
        <f>MONTH(L897)</f>
        <v>3</v>
      </c>
      <c r="H897">
        <f>DAY(L897)</f>
        <v>22</v>
      </c>
      <c r="I897">
        <f>YEAR(L897)</f>
        <v>2010</v>
      </c>
      <c r="J897" t="str">
        <f>VLOOKUP(L897,Convert!D:G,4,0)</f>
        <v>2010Q1</v>
      </c>
      <c r="K897">
        <f>VLOOKUP(J897,GDP_Change!$E$9:$F$311,2,0)</f>
        <v>3.1</v>
      </c>
      <c r="L897" s="1">
        <v>40259</v>
      </c>
      <c r="M897" s="9">
        <v>116.58000183105401</v>
      </c>
      <c r="N897" s="11">
        <f>VLOOKUP(J897,GDP!$E$9:$H$312,4,0)</f>
        <v>7.7399803429070158E-3</v>
      </c>
      <c r="O897">
        <f>VLOOKUP(J897,GDP!$E$9:$F$312,2,0)</f>
        <v>14764.6</v>
      </c>
      <c r="P897" s="12">
        <f>IFERROR(VLOOKUP(L897,'yield-curve-rates-1990-2021'!A:B,2,0),P896)</f>
        <v>0.13</v>
      </c>
      <c r="Q897" s="12">
        <f>IFERROR(IF(VLOOKUP(L897,'DX-Y.NYB'!A:E,5,0)="null",Q896,VLOOKUP(L897,'DX-Y.NYB'!A:E,5,0)),Q896)</f>
        <v>80.650002000000001</v>
      </c>
      <c r="R897" s="12">
        <f>IFERROR(VLOOKUP(L897,UNRATE!A:B,2,0),R896)</f>
        <v>9.9</v>
      </c>
      <c r="S897" s="12">
        <f>IFERROR(VLOOKUP(L897,' All Em Total Nonfarm'!A:B,2,0),S896)</f>
        <v>129864</v>
      </c>
      <c r="T897" s="12">
        <f>IFERROR(VLOOKUP(L897,fredgraph!A:B,2,0),T896)</f>
        <v>2.2861699999999998</v>
      </c>
      <c r="U897" s="12">
        <f>IFERROR(VLOOKUP(L897,FEDFUNDS!A:B,2,0),U896)</f>
        <v>0.16</v>
      </c>
      <c r="V897" s="12"/>
      <c r="W897" s="12"/>
      <c r="X897" s="12"/>
    </row>
    <row r="898" spans="1:24" x14ac:dyDescent="0.25">
      <c r="A898" s="1" t="str">
        <f>TEXT(L898,"MM/DD/YYYY")</f>
        <v>03/29/2010</v>
      </c>
      <c r="B898" s="9">
        <v>117.169998168945</v>
      </c>
      <c r="C898" s="9">
        <v>118.25</v>
      </c>
      <c r="D898" s="9">
        <v>116.61000061035099</v>
      </c>
      <c r="E898" s="9">
        <v>92.321670532226506</v>
      </c>
      <c r="F898" s="10">
        <v>602579900</v>
      </c>
      <c r="G898">
        <f>MONTH(L898)</f>
        <v>3</v>
      </c>
      <c r="H898">
        <f>DAY(L898)</f>
        <v>29</v>
      </c>
      <c r="I898">
        <f>YEAR(L898)</f>
        <v>2010</v>
      </c>
      <c r="J898" t="str">
        <f>VLOOKUP(L898,Convert!D:G,4,0)</f>
        <v>2010Q1</v>
      </c>
      <c r="K898">
        <f>VLOOKUP(J898,GDP_Change!$E$9:$F$311,2,0)</f>
        <v>3.1</v>
      </c>
      <c r="L898" s="1">
        <v>40266</v>
      </c>
      <c r="M898" s="9">
        <v>117.800003051757</v>
      </c>
      <c r="N898" s="11">
        <f>VLOOKUP(J898,GDP!$E$9:$H$312,4,0)</f>
        <v>7.7399803429070158E-3</v>
      </c>
      <c r="O898">
        <f>VLOOKUP(J898,GDP!$E$9:$F$312,2,0)</f>
        <v>14764.6</v>
      </c>
      <c r="P898" s="12">
        <f>IFERROR(VLOOKUP(L898,'yield-curve-rates-1990-2021'!A:B,2,0),P897)</f>
        <v>0.11</v>
      </c>
      <c r="Q898" s="12">
        <f>IFERROR(IF(VLOOKUP(L898,'DX-Y.NYB'!A:E,5,0)="null",Q897,VLOOKUP(L898,'DX-Y.NYB'!A:E,5,0)),Q897)</f>
        <v>81.360000999999997</v>
      </c>
      <c r="R898" s="12">
        <f>IFERROR(VLOOKUP(L898,UNRATE!A:B,2,0),R897)</f>
        <v>9.9</v>
      </c>
      <c r="S898" s="12">
        <f>IFERROR(VLOOKUP(L898,' All Em Total Nonfarm'!A:B,2,0),S897)</f>
        <v>129864</v>
      </c>
      <c r="T898" s="12">
        <f>IFERROR(VLOOKUP(L898,fredgraph!A:B,2,0),T897)</f>
        <v>2.2861699999999998</v>
      </c>
      <c r="U898" s="12">
        <f>IFERROR(VLOOKUP(L898,FEDFUNDS!A:B,2,0),U897)</f>
        <v>0.16</v>
      </c>
      <c r="V898" s="12"/>
      <c r="W898" s="12"/>
      <c r="X898" s="12"/>
    </row>
    <row r="899" spans="1:24" x14ac:dyDescent="0.25">
      <c r="A899" s="1" t="str">
        <f>TEXT(L899,"MM/DD/YYYY")</f>
        <v>04/05/2010</v>
      </c>
      <c r="B899" s="9">
        <v>118.25</v>
      </c>
      <c r="C899" s="9">
        <v>119.59999847412099</v>
      </c>
      <c r="D899" s="9">
        <v>117.59999847412099</v>
      </c>
      <c r="E899" s="9">
        <v>93.693138122558594</v>
      </c>
      <c r="F899" s="10">
        <v>692518600</v>
      </c>
      <c r="G899">
        <f>MONTH(L899)</f>
        <v>4</v>
      </c>
      <c r="H899">
        <f>DAY(L899)</f>
        <v>5</v>
      </c>
      <c r="I899">
        <f>YEAR(L899)</f>
        <v>2010</v>
      </c>
      <c r="J899" t="str">
        <f>VLOOKUP(L899,Convert!D:G,4,0)</f>
        <v>2010Q2</v>
      </c>
      <c r="K899">
        <f>VLOOKUP(J899,GDP_Change!$E$9:$F$311,2,0)</f>
        <v>6</v>
      </c>
      <c r="L899" s="1">
        <v>40273</v>
      </c>
      <c r="M899" s="9">
        <v>119.550003051757</v>
      </c>
      <c r="N899" s="11">
        <f>VLOOKUP(J899,GDP!$E$9:$H$312,4,0)</f>
        <v>1.4602495157335804E-2</v>
      </c>
      <c r="O899">
        <f>VLOOKUP(J899,GDP!$E$9:$F$312,2,0)</f>
        <v>14980.2</v>
      </c>
      <c r="P899" s="12">
        <f>IFERROR(VLOOKUP(L899,'yield-curve-rates-1990-2021'!A:B,2,0),P898)</f>
        <v>0.16</v>
      </c>
      <c r="Q899" s="12">
        <f>IFERROR(IF(VLOOKUP(L899,'DX-Y.NYB'!A:E,5,0)="null",Q898,VLOOKUP(L899,'DX-Y.NYB'!A:E,5,0)),Q898)</f>
        <v>81.089995999999999</v>
      </c>
      <c r="R899" s="12">
        <f>IFERROR(VLOOKUP(L899,UNRATE!A:B,2,0),R898)</f>
        <v>9.9</v>
      </c>
      <c r="S899" s="12">
        <f>IFERROR(VLOOKUP(L899,' All Em Total Nonfarm'!A:B,2,0),S898)</f>
        <v>129864</v>
      </c>
      <c r="T899" s="12">
        <f>IFERROR(VLOOKUP(L899,fredgraph!A:B,2,0),T898)</f>
        <v>2.2861699999999998</v>
      </c>
      <c r="U899" s="12">
        <f>IFERROR(VLOOKUP(L899,FEDFUNDS!A:B,2,0),U898)</f>
        <v>0.16</v>
      </c>
      <c r="V899" s="12"/>
      <c r="W899" s="12"/>
      <c r="X899" s="12"/>
    </row>
    <row r="900" spans="1:24" x14ac:dyDescent="0.25">
      <c r="A900" s="1" t="str">
        <f>TEXT(L900,"MM/DD/YYYY")</f>
        <v>04/12/2010</v>
      </c>
      <c r="B900" s="9">
        <v>119.699996948242</v>
      </c>
      <c r="C900" s="9">
        <v>121.56999969482401</v>
      </c>
      <c r="D900" s="9">
        <v>118.75</v>
      </c>
      <c r="E900" s="9">
        <v>93.544258117675696</v>
      </c>
      <c r="F900" s="10">
        <v>908333600</v>
      </c>
      <c r="G900">
        <f>MONTH(L900)</f>
        <v>4</v>
      </c>
      <c r="H900">
        <f>DAY(L900)</f>
        <v>12</v>
      </c>
      <c r="I900">
        <f>YEAR(L900)</f>
        <v>2010</v>
      </c>
      <c r="J900" t="str">
        <f>VLOOKUP(L900,Convert!D:G,4,0)</f>
        <v>2010Q2</v>
      </c>
      <c r="K900">
        <f>VLOOKUP(J900,GDP_Change!$E$9:$F$311,2,0)</f>
        <v>6</v>
      </c>
      <c r="L900" s="1">
        <v>40280</v>
      </c>
      <c r="M900" s="9">
        <v>119.36000061035099</v>
      </c>
      <c r="N900" s="11">
        <f>VLOOKUP(J900,GDP!$E$9:$H$312,4,0)</f>
        <v>1.4602495157335804E-2</v>
      </c>
      <c r="O900">
        <f>VLOOKUP(J900,GDP!$E$9:$F$312,2,0)</f>
        <v>14980.2</v>
      </c>
      <c r="P900" s="12">
        <f>IFERROR(VLOOKUP(L900,'yield-curve-rates-1990-2021'!A:B,2,0),P899)</f>
        <v>0.15</v>
      </c>
      <c r="Q900" s="12">
        <f>IFERROR(IF(VLOOKUP(L900,'DX-Y.NYB'!A:E,5,0)="null",Q899,VLOOKUP(L900,'DX-Y.NYB'!A:E,5,0)),Q899)</f>
        <v>80.559997999999993</v>
      </c>
      <c r="R900" s="12">
        <f>IFERROR(VLOOKUP(L900,UNRATE!A:B,2,0),R899)</f>
        <v>9.9</v>
      </c>
      <c r="S900" s="12">
        <f>IFERROR(VLOOKUP(L900,' All Em Total Nonfarm'!A:B,2,0),S899)</f>
        <v>129864</v>
      </c>
      <c r="T900" s="12">
        <f>IFERROR(VLOOKUP(L900,fredgraph!A:B,2,0),T899)</f>
        <v>2.2861699999999998</v>
      </c>
      <c r="U900" s="12">
        <f>IFERROR(VLOOKUP(L900,FEDFUNDS!A:B,2,0),U899)</f>
        <v>0.16</v>
      </c>
      <c r="V900" s="12"/>
      <c r="W900" s="12"/>
      <c r="X900" s="12"/>
    </row>
    <row r="901" spans="1:24" x14ac:dyDescent="0.25">
      <c r="A901" s="1" t="str">
        <f>TEXT(L901,"MM/DD/YYYY")</f>
        <v>04/19/2010</v>
      </c>
      <c r="B901" s="9">
        <v>119.01000213623</v>
      </c>
      <c r="C901" s="9">
        <v>121.86000061035099</v>
      </c>
      <c r="D901" s="9">
        <v>118.470001220703</v>
      </c>
      <c r="E901" s="9">
        <v>95.464347839355398</v>
      </c>
      <c r="F901" s="10">
        <v>861261700</v>
      </c>
      <c r="G901">
        <f>MONTH(L901)</f>
        <v>4</v>
      </c>
      <c r="H901">
        <f>DAY(L901)</f>
        <v>19</v>
      </c>
      <c r="I901">
        <f>YEAR(L901)</f>
        <v>2010</v>
      </c>
      <c r="J901" t="str">
        <f>VLOOKUP(L901,Convert!D:G,4,0)</f>
        <v>2010Q2</v>
      </c>
      <c r="K901">
        <f>VLOOKUP(J901,GDP_Change!$E$9:$F$311,2,0)</f>
        <v>6</v>
      </c>
      <c r="L901" s="1">
        <v>40287</v>
      </c>
      <c r="M901" s="9">
        <v>121.809997558593</v>
      </c>
      <c r="N901" s="11">
        <f>VLOOKUP(J901,GDP!$E$9:$H$312,4,0)</f>
        <v>1.4602495157335804E-2</v>
      </c>
      <c r="O901">
        <f>VLOOKUP(J901,GDP!$E$9:$F$312,2,0)</f>
        <v>14980.2</v>
      </c>
      <c r="P901" s="12">
        <f>IFERROR(VLOOKUP(L901,'yield-curve-rates-1990-2021'!A:B,2,0),P900)</f>
        <v>0.15</v>
      </c>
      <c r="Q901" s="12">
        <f>IFERROR(IF(VLOOKUP(L901,'DX-Y.NYB'!A:E,5,0)="null",Q900,VLOOKUP(L901,'DX-Y.NYB'!A:E,5,0)),Q900)</f>
        <v>81</v>
      </c>
      <c r="R901" s="12">
        <f>IFERROR(VLOOKUP(L901,UNRATE!A:B,2,0),R900)</f>
        <v>9.9</v>
      </c>
      <c r="S901" s="12">
        <f>IFERROR(VLOOKUP(L901,' All Em Total Nonfarm'!A:B,2,0),S900)</f>
        <v>129864</v>
      </c>
      <c r="T901" s="12">
        <f>IFERROR(VLOOKUP(L901,fredgraph!A:B,2,0),T900)</f>
        <v>2.2861699999999998</v>
      </c>
      <c r="U901" s="12">
        <f>IFERROR(VLOOKUP(L901,FEDFUNDS!A:B,2,0),U900)</f>
        <v>0.16</v>
      </c>
      <c r="V901" s="12"/>
      <c r="W901" s="12"/>
      <c r="X901" s="12"/>
    </row>
    <row r="902" spans="1:24" x14ac:dyDescent="0.25">
      <c r="A902" s="1" t="str">
        <f>TEXT(L902,"MM/DD/YYYY")</f>
        <v>04/26/2010</v>
      </c>
      <c r="B902" s="9">
        <v>121.84999847412099</v>
      </c>
      <c r="C902" s="9">
        <v>122.120002746582</v>
      </c>
      <c r="D902" s="9">
        <v>118.25</v>
      </c>
      <c r="E902" s="9">
        <v>93.113212585449205</v>
      </c>
      <c r="F902" s="10">
        <v>1263760600</v>
      </c>
      <c r="G902">
        <f>MONTH(L902)</f>
        <v>4</v>
      </c>
      <c r="H902">
        <f>DAY(L902)</f>
        <v>26</v>
      </c>
      <c r="I902">
        <f>YEAR(L902)</f>
        <v>2010</v>
      </c>
      <c r="J902" t="str">
        <f>VLOOKUP(L902,Convert!D:G,4,0)</f>
        <v>2010Q2</v>
      </c>
      <c r="K902">
        <f>VLOOKUP(J902,GDP_Change!$E$9:$F$311,2,0)</f>
        <v>6</v>
      </c>
      <c r="L902" s="1">
        <v>40294</v>
      </c>
      <c r="M902" s="9">
        <v>118.809997558593</v>
      </c>
      <c r="N902" s="11">
        <f>VLOOKUP(J902,GDP!$E$9:$H$312,4,0)</f>
        <v>1.4602495157335804E-2</v>
      </c>
      <c r="O902">
        <f>VLOOKUP(J902,GDP!$E$9:$F$312,2,0)</f>
        <v>14980.2</v>
      </c>
      <c r="P902" s="12">
        <f>IFERROR(VLOOKUP(L902,'yield-curve-rates-1990-2021'!A:B,2,0),P901)</f>
        <v>0.14000000000000001</v>
      </c>
      <c r="Q902" s="12">
        <f>IFERROR(IF(VLOOKUP(L902,'DX-Y.NYB'!A:E,5,0)="null",Q901,VLOOKUP(L902,'DX-Y.NYB'!A:E,5,0)),Q901)</f>
        <v>81.480002999999996</v>
      </c>
      <c r="R902" s="12">
        <f>IFERROR(VLOOKUP(L902,UNRATE!A:B,2,0),R901)</f>
        <v>9.9</v>
      </c>
      <c r="S902" s="12">
        <f>IFERROR(VLOOKUP(L902,' All Em Total Nonfarm'!A:B,2,0),S901)</f>
        <v>129864</v>
      </c>
      <c r="T902" s="12">
        <f>IFERROR(VLOOKUP(L902,fredgraph!A:B,2,0),T901)</f>
        <v>2.2861699999999998</v>
      </c>
      <c r="U902" s="12">
        <f>IFERROR(VLOOKUP(L902,FEDFUNDS!A:B,2,0),U901)</f>
        <v>0.16</v>
      </c>
      <c r="V902" s="12"/>
      <c r="W902" s="12"/>
      <c r="X902" s="12"/>
    </row>
    <row r="903" spans="1:24" x14ac:dyDescent="0.25">
      <c r="A903" s="1" t="str">
        <f>TEXT(L903,"MM/DD/YYYY")</f>
        <v>05/03/2010</v>
      </c>
      <c r="B903" s="9">
        <v>119.379997253417</v>
      </c>
      <c r="C903" s="9">
        <v>120.680000305175</v>
      </c>
      <c r="D903" s="9">
        <v>105</v>
      </c>
      <c r="E903" s="9">
        <v>87.196189880371094</v>
      </c>
      <c r="F903" s="10">
        <v>2156989900</v>
      </c>
      <c r="G903">
        <f>MONTH(L903)</f>
        <v>5</v>
      </c>
      <c r="H903">
        <f>DAY(L903)</f>
        <v>3</v>
      </c>
      <c r="I903">
        <f>YEAR(L903)</f>
        <v>2010</v>
      </c>
      <c r="J903" t="str">
        <f>VLOOKUP(L903,Convert!D:G,4,0)</f>
        <v>2010Q2</v>
      </c>
      <c r="K903">
        <f>VLOOKUP(J903,GDP_Change!$E$9:$F$311,2,0)</f>
        <v>6</v>
      </c>
      <c r="L903" s="1">
        <v>40301</v>
      </c>
      <c r="M903" s="9">
        <v>111.26000213623</v>
      </c>
      <c r="N903" s="11">
        <f>VLOOKUP(J903,GDP!$E$9:$H$312,4,0)</f>
        <v>1.4602495157335804E-2</v>
      </c>
      <c r="O903">
        <f>VLOOKUP(J903,GDP!$E$9:$F$312,2,0)</f>
        <v>14980.2</v>
      </c>
      <c r="P903" s="12">
        <f>IFERROR(VLOOKUP(L903,'yield-curve-rates-1990-2021'!A:B,2,0),P902)</f>
        <v>0.14000000000000001</v>
      </c>
      <c r="Q903" s="12">
        <f>IFERROR(IF(VLOOKUP(L903,'DX-Y.NYB'!A:E,5,0)="null",Q902,VLOOKUP(L903,'DX-Y.NYB'!A:E,5,0)),Q902)</f>
        <v>82.269997000000004</v>
      </c>
      <c r="R903" s="12">
        <f>IFERROR(VLOOKUP(L903,UNRATE!A:B,2,0),R902)</f>
        <v>9.9</v>
      </c>
      <c r="S903" s="12">
        <f>IFERROR(VLOOKUP(L903,' All Em Total Nonfarm'!A:B,2,0),S902)</f>
        <v>129864</v>
      </c>
      <c r="T903" s="12">
        <f>IFERROR(VLOOKUP(L903,fredgraph!A:B,2,0),T902)</f>
        <v>2.2861699999999998</v>
      </c>
      <c r="U903" s="12">
        <f>IFERROR(VLOOKUP(L903,FEDFUNDS!A:B,2,0),U902)</f>
        <v>0.16</v>
      </c>
      <c r="V903" s="12"/>
      <c r="W903" s="12"/>
      <c r="X903" s="12"/>
    </row>
    <row r="904" spans="1:24" x14ac:dyDescent="0.25">
      <c r="A904" s="1" t="str">
        <f>TEXT(L904,"MM/DD/YYYY")</f>
        <v>05/10/2010</v>
      </c>
      <c r="B904" s="9">
        <v>115.809997558593</v>
      </c>
      <c r="C904" s="9">
        <v>117.680000305175</v>
      </c>
      <c r="D904" s="9">
        <v>112.870002746582</v>
      </c>
      <c r="E904" s="9">
        <v>89.257354736328097</v>
      </c>
      <c r="F904" s="10">
        <v>1529670400</v>
      </c>
      <c r="G904">
        <f>MONTH(L904)</f>
        <v>5</v>
      </c>
      <c r="H904">
        <f>DAY(L904)</f>
        <v>10</v>
      </c>
      <c r="I904">
        <f>YEAR(L904)</f>
        <v>2010</v>
      </c>
      <c r="J904" t="str">
        <f>VLOOKUP(L904,Convert!D:G,4,0)</f>
        <v>2010Q2</v>
      </c>
      <c r="K904">
        <f>VLOOKUP(J904,GDP_Change!$E$9:$F$311,2,0)</f>
        <v>6</v>
      </c>
      <c r="L904" s="1">
        <v>40308</v>
      </c>
      <c r="M904" s="9">
        <v>113.889999389648</v>
      </c>
      <c r="N904" s="11">
        <f>VLOOKUP(J904,GDP!$E$9:$H$312,4,0)</f>
        <v>1.4602495157335804E-2</v>
      </c>
      <c r="O904">
        <f>VLOOKUP(J904,GDP!$E$9:$F$312,2,0)</f>
        <v>14980.2</v>
      </c>
      <c r="P904" s="12">
        <f>IFERROR(VLOOKUP(L904,'yield-curve-rates-1990-2021'!A:B,2,0),P903)</f>
        <v>0.13</v>
      </c>
      <c r="Q904" s="12">
        <f>IFERROR(IF(VLOOKUP(L904,'DX-Y.NYB'!A:E,5,0)="null",Q903,VLOOKUP(L904,'DX-Y.NYB'!A:E,5,0)),Q903)</f>
        <v>84.160004000000001</v>
      </c>
      <c r="R904" s="12">
        <f>IFERROR(VLOOKUP(L904,UNRATE!A:B,2,0),R903)</f>
        <v>9.9</v>
      </c>
      <c r="S904" s="12">
        <f>IFERROR(VLOOKUP(L904,' All Em Total Nonfarm'!A:B,2,0),S903)</f>
        <v>129864</v>
      </c>
      <c r="T904" s="12">
        <f>IFERROR(VLOOKUP(L904,fredgraph!A:B,2,0),T903)</f>
        <v>2.2861699999999998</v>
      </c>
      <c r="U904" s="12">
        <f>IFERROR(VLOOKUP(L904,FEDFUNDS!A:B,2,0),U903)</f>
        <v>0.16</v>
      </c>
      <c r="V904" s="12"/>
      <c r="W904" s="12"/>
      <c r="X904" s="12"/>
    </row>
    <row r="905" spans="1:24" x14ac:dyDescent="0.25">
      <c r="A905" s="1" t="str">
        <f>TEXT(L905,"MM/DD/YYYY")</f>
        <v>05/17/2010</v>
      </c>
      <c r="B905" s="9">
        <v>114.199996948242</v>
      </c>
      <c r="C905" s="9">
        <v>115.220001220703</v>
      </c>
      <c r="D905" s="9">
        <v>105.36000061035099</v>
      </c>
      <c r="E905" s="9">
        <v>85.511192321777301</v>
      </c>
      <c r="F905" s="10">
        <v>2112367000</v>
      </c>
      <c r="G905">
        <f>MONTH(L905)</f>
        <v>5</v>
      </c>
      <c r="H905">
        <f>DAY(L905)</f>
        <v>17</v>
      </c>
      <c r="I905">
        <f>YEAR(L905)</f>
        <v>2010</v>
      </c>
      <c r="J905" t="str">
        <f>VLOOKUP(L905,Convert!D:G,4,0)</f>
        <v>2010Q2</v>
      </c>
      <c r="K905">
        <f>VLOOKUP(J905,GDP_Change!$E$9:$F$311,2,0)</f>
        <v>6</v>
      </c>
      <c r="L905" s="1">
        <v>40315</v>
      </c>
      <c r="M905" s="9">
        <v>109.11000061035099</v>
      </c>
      <c r="N905" s="11">
        <f>VLOOKUP(J905,GDP!$E$9:$H$312,4,0)</f>
        <v>1.4602495157335804E-2</v>
      </c>
      <c r="O905">
        <f>VLOOKUP(J905,GDP!$E$9:$F$312,2,0)</f>
        <v>14980.2</v>
      </c>
      <c r="P905" s="12">
        <f>IFERROR(VLOOKUP(L905,'yield-curve-rates-1990-2021'!A:B,2,0),P904)</f>
        <v>0.16</v>
      </c>
      <c r="Q905" s="12">
        <f>IFERROR(IF(VLOOKUP(L905,'DX-Y.NYB'!A:E,5,0)="null",Q904,VLOOKUP(L905,'DX-Y.NYB'!A:E,5,0)),Q904)</f>
        <v>86.209998999999996</v>
      </c>
      <c r="R905" s="12">
        <f>IFERROR(VLOOKUP(L905,UNRATE!A:B,2,0),R904)</f>
        <v>9.9</v>
      </c>
      <c r="S905" s="12">
        <f>IFERROR(VLOOKUP(L905,' All Em Total Nonfarm'!A:B,2,0),S904)</f>
        <v>129864</v>
      </c>
      <c r="T905" s="12">
        <f>IFERROR(VLOOKUP(L905,fredgraph!A:B,2,0),T904)</f>
        <v>2.2861699999999998</v>
      </c>
      <c r="U905" s="12">
        <f>IFERROR(VLOOKUP(L905,FEDFUNDS!A:B,2,0),U904)</f>
        <v>0.16</v>
      </c>
      <c r="V905" s="12"/>
      <c r="W905" s="12"/>
      <c r="X905" s="12"/>
    </row>
    <row r="906" spans="1:24" x14ac:dyDescent="0.25">
      <c r="A906" s="1" t="str">
        <f>TEXT(L906,"MM/DD/YYYY")</f>
        <v>05/24/2010</v>
      </c>
      <c r="B906" s="9">
        <v>108.51999664306599</v>
      </c>
      <c r="C906" s="9">
        <v>110.800003051757</v>
      </c>
      <c r="D906" s="9">
        <v>104.379997253417</v>
      </c>
      <c r="E906" s="9">
        <v>85.714958190917898</v>
      </c>
      <c r="F906" s="10">
        <v>1614851500</v>
      </c>
      <c r="G906">
        <f>MONTH(L906)</f>
        <v>5</v>
      </c>
      <c r="H906">
        <f>DAY(L906)</f>
        <v>24</v>
      </c>
      <c r="I906">
        <f>YEAR(L906)</f>
        <v>2010</v>
      </c>
      <c r="J906" t="str">
        <f>VLOOKUP(L906,Convert!D:G,4,0)</f>
        <v>2010Q2</v>
      </c>
      <c r="K906">
        <f>VLOOKUP(J906,GDP_Change!$E$9:$F$311,2,0)</f>
        <v>6</v>
      </c>
      <c r="L906" s="1">
        <v>40322</v>
      </c>
      <c r="M906" s="9">
        <v>109.370002746582</v>
      </c>
      <c r="N906" s="11">
        <f>VLOOKUP(J906,GDP!$E$9:$H$312,4,0)</f>
        <v>1.4602495157335804E-2</v>
      </c>
      <c r="O906">
        <f>VLOOKUP(J906,GDP!$E$9:$F$312,2,0)</f>
        <v>14980.2</v>
      </c>
      <c r="P906" s="12">
        <f>IFERROR(VLOOKUP(L906,'yield-curve-rates-1990-2021'!A:B,2,0),P905)</f>
        <v>0.16</v>
      </c>
      <c r="Q906" s="12">
        <f>IFERROR(IF(VLOOKUP(L906,'DX-Y.NYB'!A:E,5,0)="null",Q905,VLOOKUP(L906,'DX-Y.NYB'!A:E,5,0)),Q905)</f>
        <v>86.209998999999996</v>
      </c>
      <c r="R906" s="12">
        <f>IFERROR(VLOOKUP(L906,UNRATE!A:B,2,0),R905)</f>
        <v>9.9</v>
      </c>
      <c r="S906" s="12">
        <f>IFERROR(VLOOKUP(L906,' All Em Total Nonfarm'!A:B,2,0),S905)</f>
        <v>129864</v>
      </c>
      <c r="T906" s="12">
        <f>IFERROR(VLOOKUP(L906,fredgraph!A:B,2,0),T905)</f>
        <v>2.2861699999999998</v>
      </c>
      <c r="U906" s="12">
        <f>IFERROR(VLOOKUP(L906,FEDFUNDS!A:B,2,0),U905)</f>
        <v>0.16</v>
      </c>
      <c r="V906" s="12"/>
      <c r="W906" s="12"/>
      <c r="X906" s="12"/>
    </row>
    <row r="907" spans="1:24" x14ac:dyDescent="0.25">
      <c r="A907" s="1" t="str">
        <f>TEXT(L907,"MM/DD/YYYY")</f>
        <v>05/31/2010</v>
      </c>
      <c r="B907" s="9">
        <v>108.34999847412099</v>
      </c>
      <c r="C907" s="9">
        <v>111.059997558593</v>
      </c>
      <c r="D907" s="9">
        <v>106.459999084472</v>
      </c>
      <c r="E907" s="9">
        <v>83.716468811035099</v>
      </c>
      <c r="F907" s="10">
        <v>1143247000</v>
      </c>
      <c r="G907">
        <f>MONTH(L907)</f>
        <v>5</v>
      </c>
      <c r="H907">
        <f>DAY(L907)</f>
        <v>31</v>
      </c>
      <c r="I907">
        <f>YEAR(L907)</f>
        <v>2010</v>
      </c>
      <c r="J907" t="str">
        <f>VLOOKUP(L907,Convert!D:G,4,0)</f>
        <v>2010Q2</v>
      </c>
      <c r="K907">
        <f>VLOOKUP(J907,GDP_Change!$E$9:$F$311,2,0)</f>
        <v>6</v>
      </c>
      <c r="L907" s="1">
        <v>40329</v>
      </c>
      <c r="M907" s="9">
        <v>106.81999969482401</v>
      </c>
      <c r="N907" s="11">
        <f>VLOOKUP(J907,GDP!$E$9:$H$312,4,0)</f>
        <v>1.4602495157335804E-2</v>
      </c>
      <c r="O907">
        <f>VLOOKUP(J907,GDP!$E$9:$F$312,2,0)</f>
        <v>14980.2</v>
      </c>
      <c r="P907" s="12">
        <f>IFERROR(VLOOKUP(L907,'yield-curve-rates-1990-2021'!A:B,2,0),P906)</f>
        <v>0.16</v>
      </c>
      <c r="Q907" s="12">
        <f>IFERROR(IF(VLOOKUP(L907,'DX-Y.NYB'!A:E,5,0)="null",Q906,VLOOKUP(L907,'DX-Y.NYB'!A:E,5,0)),Q906)</f>
        <v>86.209998999999996</v>
      </c>
      <c r="R907" s="12">
        <f>IFERROR(VLOOKUP(L907,UNRATE!A:B,2,0),R906)</f>
        <v>9.9</v>
      </c>
      <c r="S907" s="12">
        <f>IFERROR(VLOOKUP(L907,' All Em Total Nonfarm'!A:B,2,0),S906)</f>
        <v>129864</v>
      </c>
      <c r="T907" s="12">
        <f>IFERROR(VLOOKUP(L907,fredgraph!A:B,2,0),T906)</f>
        <v>2.2861699999999998</v>
      </c>
      <c r="U907" s="12">
        <f>IFERROR(VLOOKUP(L907,FEDFUNDS!A:B,2,0),U906)</f>
        <v>0.16</v>
      </c>
      <c r="V907" s="12"/>
      <c r="W907" s="12"/>
      <c r="X907" s="12"/>
    </row>
    <row r="908" spans="1:24" x14ac:dyDescent="0.25">
      <c r="A908" s="1" t="str">
        <f>TEXT(L908,"MM/DD/YYYY")</f>
        <v>06/07/2010</v>
      </c>
      <c r="B908" s="9">
        <v>107.199996948242</v>
      </c>
      <c r="C908" s="9">
        <v>109.75</v>
      </c>
      <c r="D908" s="9">
        <v>104.650001525878</v>
      </c>
      <c r="E908" s="9">
        <v>85.957908630371094</v>
      </c>
      <c r="F908" s="10">
        <v>1422425500</v>
      </c>
      <c r="G908">
        <f>MONTH(L908)</f>
        <v>6</v>
      </c>
      <c r="H908">
        <f>DAY(L908)</f>
        <v>7</v>
      </c>
      <c r="I908">
        <f>YEAR(L908)</f>
        <v>2010</v>
      </c>
      <c r="J908" t="str">
        <f>VLOOKUP(L908,Convert!D:G,4,0)</f>
        <v>2010Q2</v>
      </c>
      <c r="K908">
        <f>VLOOKUP(J908,GDP_Change!$E$9:$F$311,2,0)</f>
        <v>6</v>
      </c>
      <c r="L908" s="1">
        <v>40336</v>
      </c>
      <c r="M908" s="9">
        <v>109.680000305175</v>
      </c>
      <c r="N908" s="11">
        <f>VLOOKUP(J908,GDP!$E$9:$H$312,4,0)</f>
        <v>1.4602495157335804E-2</v>
      </c>
      <c r="O908">
        <f>VLOOKUP(J908,GDP!$E$9:$F$312,2,0)</f>
        <v>14980.2</v>
      </c>
      <c r="P908" s="12">
        <f>IFERROR(VLOOKUP(L908,'yield-curve-rates-1990-2021'!A:B,2,0),P907)</f>
        <v>0.1</v>
      </c>
      <c r="Q908" s="12">
        <f>IFERROR(IF(VLOOKUP(L908,'DX-Y.NYB'!A:E,5,0)="null",Q907,VLOOKUP(L908,'DX-Y.NYB'!A:E,5,0)),Q907)</f>
        <v>88.400002000000001</v>
      </c>
      <c r="R908" s="12">
        <f>IFERROR(VLOOKUP(L908,UNRATE!A:B,2,0),R907)</f>
        <v>9.9</v>
      </c>
      <c r="S908" s="12">
        <f>IFERROR(VLOOKUP(L908,' All Em Total Nonfarm'!A:B,2,0),S907)</f>
        <v>129864</v>
      </c>
      <c r="T908" s="12">
        <f>IFERROR(VLOOKUP(L908,fredgraph!A:B,2,0),T907)</f>
        <v>2.2861699999999998</v>
      </c>
      <c r="U908" s="12">
        <f>IFERROR(VLOOKUP(L908,FEDFUNDS!A:B,2,0),U907)</f>
        <v>0.16</v>
      </c>
      <c r="V908" s="12"/>
      <c r="W908" s="12"/>
      <c r="X908" s="12"/>
    </row>
    <row r="909" spans="1:24" x14ac:dyDescent="0.25">
      <c r="A909" s="1" t="str">
        <f>TEXT(L909,"MM/DD/YYYY")</f>
        <v>06/14/2010</v>
      </c>
      <c r="B909" s="9">
        <v>110.51999664306599</v>
      </c>
      <c r="C909" s="9">
        <v>112.419998168945</v>
      </c>
      <c r="D909" s="9">
        <v>109.400001525878</v>
      </c>
      <c r="E909" s="9">
        <v>87.564544677734304</v>
      </c>
      <c r="F909" s="10">
        <v>1099031200</v>
      </c>
      <c r="G909">
        <f>MONTH(L909)</f>
        <v>6</v>
      </c>
      <c r="H909">
        <f>DAY(L909)</f>
        <v>14</v>
      </c>
      <c r="I909">
        <f>YEAR(L909)</f>
        <v>2010</v>
      </c>
      <c r="J909" t="str">
        <f>VLOOKUP(L909,Convert!D:G,4,0)</f>
        <v>2010Q2</v>
      </c>
      <c r="K909">
        <f>VLOOKUP(J909,GDP_Change!$E$9:$F$311,2,0)</f>
        <v>6</v>
      </c>
      <c r="L909" s="1">
        <v>40343</v>
      </c>
      <c r="M909" s="9">
        <v>111.730003356933</v>
      </c>
      <c r="N909" s="11">
        <f>VLOOKUP(J909,GDP!$E$9:$H$312,4,0)</f>
        <v>1.4602495157335804E-2</v>
      </c>
      <c r="O909">
        <f>VLOOKUP(J909,GDP!$E$9:$F$312,2,0)</f>
        <v>14980.2</v>
      </c>
      <c r="P909" s="12">
        <f>IFERROR(VLOOKUP(L909,'yield-curve-rates-1990-2021'!A:B,2,0),P908)</f>
        <v>0.02</v>
      </c>
      <c r="Q909" s="12">
        <f>IFERROR(IF(VLOOKUP(L909,'DX-Y.NYB'!A:E,5,0)="null",Q908,VLOOKUP(L909,'DX-Y.NYB'!A:E,5,0)),Q908)</f>
        <v>86.510002</v>
      </c>
      <c r="R909" s="12">
        <f>IFERROR(VLOOKUP(L909,UNRATE!A:B,2,0),R908)</f>
        <v>9.9</v>
      </c>
      <c r="S909" s="12">
        <f>IFERROR(VLOOKUP(L909,' All Em Total Nonfarm'!A:B,2,0),S908)</f>
        <v>129864</v>
      </c>
      <c r="T909" s="12">
        <f>IFERROR(VLOOKUP(L909,fredgraph!A:B,2,0),T908)</f>
        <v>2.2861699999999998</v>
      </c>
      <c r="U909" s="12">
        <f>IFERROR(VLOOKUP(L909,FEDFUNDS!A:B,2,0),U908)</f>
        <v>0.16</v>
      </c>
      <c r="V909" s="12"/>
      <c r="W909" s="12"/>
      <c r="X909" s="12"/>
    </row>
    <row r="910" spans="1:24" x14ac:dyDescent="0.25">
      <c r="A910" s="1" t="str">
        <f>TEXT(L910,"MM/DD/YYYY")</f>
        <v>06/21/2010</v>
      </c>
      <c r="B910" s="9">
        <v>113.120002746582</v>
      </c>
      <c r="C910" s="9">
        <v>113.199996948242</v>
      </c>
      <c r="D910" s="9">
        <v>106.76999664306599</v>
      </c>
      <c r="E910" s="9">
        <v>84.941612243652301</v>
      </c>
      <c r="F910" s="10">
        <v>1214386100</v>
      </c>
      <c r="G910">
        <f>MONTH(L910)</f>
        <v>6</v>
      </c>
      <c r="H910">
        <f>DAY(L910)</f>
        <v>21</v>
      </c>
      <c r="I910">
        <f>YEAR(L910)</f>
        <v>2010</v>
      </c>
      <c r="J910" t="str">
        <f>VLOOKUP(L910,Convert!D:G,4,0)</f>
        <v>2010Q2</v>
      </c>
      <c r="K910">
        <f>VLOOKUP(J910,GDP_Change!$E$9:$F$311,2,0)</f>
        <v>6</v>
      </c>
      <c r="L910" s="1">
        <v>40350</v>
      </c>
      <c r="M910" s="9">
        <v>107.870002746582</v>
      </c>
      <c r="N910" s="11">
        <f>VLOOKUP(J910,GDP!$E$9:$H$312,4,0)</f>
        <v>1.4602495157335804E-2</v>
      </c>
      <c r="O910">
        <f>VLOOKUP(J910,GDP!$E$9:$F$312,2,0)</f>
        <v>14980.2</v>
      </c>
      <c r="P910" s="12">
        <f>IFERROR(VLOOKUP(L910,'yield-curve-rates-1990-2021'!A:B,2,0),P909)</f>
        <v>0.05</v>
      </c>
      <c r="Q910" s="12">
        <f>IFERROR(IF(VLOOKUP(L910,'DX-Y.NYB'!A:E,5,0)="null",Q909,VLOOKUP(L910,'DX-Y.NYB'!A:E,5,0)),Q909)</f>
        <v>85.93</v>
      </c>
      <c r="R910" s="12">
        <f>IFERROR(VLOOKUP(L910,UNRATE!A:B,2,0),R909)</f>
        <v>9.9</v>
      </c>
      <c r="S910" s="12">
        <f>IFERROR(VLOOKUP(L910,' All Em Total Nonfarm'!A:B,2,0),S909)</f>
        <v>129864</v>
      </c>
      <c r="T910" s="12">
        <f>IFERROR(VLOOKUP(L910,fredgraph!A:B,2,0),T909)</f>
        <v>2.2861699999999998</v>
      </c>
      <c r="U910" s="12">
        <f>IFERROR(VLOOKUP(L910,FEDFUNDS!A:B,2,0),U909)</f>
        <v>0.16</v>
      </c>
      <c r="V910" s="12"/>
      <c r="W910" s="12"/>
      <c r="X910" s="12"/>
    </row>
    <row r="911" spans="1:24" x14ac:dyDescent="0.25">
      <c r="A911" s="1" t="str">
        <f>TEXT(L911,"MM/DD/YYYY")</f>
        <v>06/28/2010</v>
      </c>
      <c r="B911" s="9">
        <v>108.02999877929599</v>
      </c>
      <c r="C911" s="9">
        <v>108.31999969482401</v>
      </c>
      <c r="D911" s="9">
        <v>101.129997253417</v>
      </c>
      <c r="E911" s="9">
        <v>80.476783752441406</v>
      </c>
      <c r="F911" s="10">
        <v>1443279800</v>
      </c>
      <c r="G911">
        <f>MONTH(L911)</f>
        <v>6</v>
      </c>
      <c r="H911">
        <f>DAY(L911)</f>
        <v>28</v>
      </c>
      <c r="I911">
        <f>YEAR(L911)</f>
        <v>2010</v>
      </c>
      <c r="J911" t="str">
        <f>VLOOKUP(L911,Convert!D:G,4,0)</f>
        <v>2010Q2</v>
      </c>
      <c r="K911">
        <f>VLOOKUP(J911,GDP_Change!$E$9:$F$311,2,0)</f>
        <v>6</v>
      </c>
      <c r="L911" s="1">
        <v>40357</v>
      </c>
      <c r="M911" s="9">
        <v>102.199996948242</v>
      </c>
      <c r="N911" s="11">
        <f>VLOOKUP(J911,GDP!$E$9:$H$312,4,0)</f>
        <v>1.4602495157335804E-2</v>
      </c>
      <c r="O911">
        <f>VLOOKUP(J911,GDP!$E$9:$F$312,2,0)</f>
        <v>14980.2</v>
      </c>
      <c r="P911" s="12">
        <f>IFERROR(VLOOKUP(L911,'yield-curve-rates-1990-2021'!A:B,2,0),P910)</f>
        <v>7.0000000000000007E-2</v>
      </c>
      <c r="Q911" s="12">
        <f>IFERROR(IF(VLOOKUP(L911,'DX-Y.NYB'!A:E,5,0)="null",Q910,VLOOKUP(L911,'DX-Y.NYB'!A:E,5,0)),Q910)</f>
        <v>85.650002000000001</v>
      </c>
      <c r="R911" s="12">
        <f>IFERROR(VLOOKUP(L911,UNRATE!A:B,2,0),R910)</f>
        <v>9.9</v>
      </c>
      <c r="S911" s="12">
        <f>IFERROR(VLOOKUP(L911,' All Em Total Nonfarm'!A:B,2,0),S910)</f>
        <v>129864</v>
      </c>
      <c r="T911" s="12">
        <f>IFERROR(VLOOKUP(L911,fredgraph!A:B,2,0),T910)</f>
        <v>2.2861699999999998</v>
      </c>
      <c r="U911" s="12">
        <f>IFERROR(VLOOKUP(L911,FEDFUNDS!A:B,2,0),U910)</f>
        <v>0.16</v>
      </c>
      <c r="V911" s="12"/>
      <c r="W911" s="12"/>
      <c r="X911" s="12"/>
    </row>
    <row r="912" spans="1:24" x14ac:dyDescent="0.25">
      <c r="A912" s="1" t="str">
        <f>TEXT(L912,"MM/DD/YYYY")</f>
        <v>07/05/2010</v>
      </c>
      <c r="B912" s="9">
        <v>103.639999389648</v>
      </c>
      <c r="C912" s="9">
        <v>107.970001220703</v>
      </c>
      <c r="D912" s="9">
        <v>101.879997253417</v>
      </c>
      <c r="E912" s="9">
        <v>85.012458801269503</v>
      </c>
      <c r="F912" s="10">
        <v>866546700</v>
      </c>
      <c r="G912">
        <f>MONTH(L912)</f>
        <v>7</v>
      </c>
      <c r="H912">
        <f>DAY(L912)</f>
        <v>5</v>
      </c>
      <c r="I912">
        <f>YEAR(L912)</f>
        <v>2010</v>
      </c>
      <c r="J912" t="str">
        <f>VLOOKUP(L912,Convert!D:G,4,0)</f>
        <v>2010Q3</v>
      </c>
      <c r="K912">
        <f>VLOOKUP(J912,GDP_Change!$E$9:$F$311,2,0)</f>
        <v>4.4000000000000004</v>
      </c>
      <c r="L912" s="1">
        <v>40364</v>
      </c>
      <c r="M912" s="9">
        <v>107.959999084472</v>
      </c>
      <c r="N912" s="11">
        <f>VLOOKUP(J912,GDP!$E$9:$H$312,4,0)</f>
        <v>1.0774221973004261E-2</v>
      </c>
      <c r="O912">
        <f>VLOOKUP(J912,GDP!$E$9:$F$312,2,0)</f>
        <v>15141.6</v>
      </c>
      <c r="P912" s="12">
        <f>IFERROR(VLOOKUP(L912,'yield-curve-rates-1990-2021'!A:B,2,0),P911)</f>
        <v>7.0000000000000007E-2</v>
      </c>
      <c r="Q912" s="12">
        <f>IFERROR(IF(VLOOKUP(L912,'DX-Y.NYB'!A:E,5,0)="null",Q911,VLOOKUP(L912,'DX-Y.NYB'!A:E,5,0)),Q911)</f>
        <v>85.650002000000001</v>
      </c>
      <c r="R912" s="12">
        <f>IFERROR(VLOOKUP(L912,UNRATE!A:B,2,0),R911)</f>
        <v>9.9</v>
      </c>
      <c r="S912" s="12">
        <f>IFERROR(VLOOKUP(L912,' All Em Total Nonfarm'!A:B,2,0),S911)</f>
        <v>129864</v>
      </c>
      <c r="T912" s="12">
        <f>IFERROR(VLOOKUP(L912,fredgraph!A:B,2,0),T911)</f>
        <v>2.2861699999999998</v>
      </c>
      <c r="U912" s="12">
        <f>IFERROR(VLOOKUP(L912,FEDFUNDS!A:B,2,0),U911)</f>
        <v>0.16</v>
      </c>
      <c r="V912" s="12"/>
      <c r="W912" s="12"/>
      <c r="X912" s="12"/>
    </row>
    <row r="913" spans="1:24" x14ac:dyDescent="0.25">
      <c r="A913" s="1" t="str">
        <f>TEXT(L913,"MM/DD/YYYY")</f>
        <v>07/12/2010</v>
      </c>
      <c r="B913" s="9">
        <v>107.59999847412099</v>
      </c>
      <c r="C913" s="9">
        <v>110.08999633789</v>
      </c>
      <c r="D913" s="9">
        <v>106.449996948242</v>
      </c>
      <c r="E913" s="9">
        <v>83.988777160644503</v>
      </c>
      <c r="F913" s="10">
        <v>1043767600</v>
      </c>
      <c r="G913">
        <f>MONTH(L913)</f>
        <v>7</v>
      </c>
      <c r="H913">
        <f>DAY(L913)</f>
        <v>12</v>
      </c>
      <c r="I913">
        <f>YEAR(L913)</f>
        <v>2010</v>
      </c>
      <c r="J913" t="str">
        <f>VLOOKUP(L913,Convert!D:G,4,0)</f>
        <v>2010Q3</v>
      </c>
      <c r="K913">
        <f>VLOOKUP(J913,GDP_Change!$E$9:$F$311,2,0)</f>
        <v>4.4000000000000004</v>
      </c>
      <c r="L913" s="1">
        <v>40371</v>
      </c>
      <c r="M913" s="9">
        <v>106.66000366210901</v>
      </c>
      <c r="N913" s="11">
        <f>VLOOKUP(J913,GDP!$E$9:$H$312,4,0)</f>
        <v>1.0774221973004261E-2</v>
      </c>
      <c r="O913">
        <f>VLOOKUP(J913,GDP!$E$9:$F$312,2,0)</f>
        <v>15141.6</v>
      </c>
      <c r="P913" s="12">
        <f>IFERROR(VLOOKUP(L913,'yield-curve-rates-1990-2021'!A:B,2,0),P912)</f>
        <v>0.16</v>
      </c>
      <c r="Q913" s="12">
        <f>IFERROR(IF(VLOOKUP(L913,'DX-Y.NYB'!A:E,5,0)="null",Q912,VLOOKUP(L913,'DX-Y.NYB'!A:E,5,0)),Q912)</f>
        <v>84.199996999999996</v>
      </c>
      <c r="R913" s="12">
        <f>IFERROR(VLOOKUP(L913,UNRATE!A:B,2,0),R912)</f>
        <v>9.9</v>
      </c>
      <c r="S913" s="12">
        <f>IFERROR(VLOOKUP(L913,' All Em Total Nonfarm'!A:B,2,0),S912)</f>
        <v>129864</v>
      </c>
      <c r="T913" s="12">
        <f>IFERROR(VLOOKUP(L913,fredgraph!A:B,2,0),T912)</f>
        <v>2.2861699999999998</v>
      </c>
      <c r="U913" s="12">
        <f>IFERROR(VLOOKUP(L913,FEDFUNDS!A:B,2,0),U912)</f>
        <v>0.16</v>
      </c>
      <c r="V913" s="12"/>
      <c r="W913" s="12"/>
      <c r="X913" s="12"/>
    </row>
    <row r="914" spans="1:24" x14ac:dyDescent="0.25">
      <c r="A914" s="1" t="str">
        <f>TEXT(L914,"MM/DD/YYYY")</f>
        <v>07/19/2010</v>
      </c>
      <c r="B914" s="9">
        <v>107.050003051757</v>
      </c>
      <c r="C914" s="9">
        <v>110.56999969482401</v>
      </c>
      <c r="D914" s="9">
        <v>105.81999969482401</v>
      </c>
      <c r="E914" s="9">
        <v>86.941703796386705</v>
      </c>
      <c r="F914" s="10">
        <v>1206200500</v>
      </c>
      <c r="G914">
        <f>MONTH(L914)</f>
        <v>7</v>
      </c>
      <c r="H914">
        <f>DAY(L914)</f>
        <v>19</v>
      </c>
      <c r="I914">
        <f>YEAR(L914)</f>
        <v>2010</v>
      </c>
      <c r="J914" t="str">
        <f>VLOOKUP(L914,Convert!D:G,4,0)</f>
        <v>2010Q3</v>
      </c>
      <c r="K914">
        <f>VLOOKUP(J914,GDP_Change!$E$9:$F$311,2,0)</f>
        <v>4.4000000000000004</v>
      </c>
      <c r="L914" s="1">
        <v>40378</v>
      </c>
      <c r="M914" s="9">
        <v>110.41000366210901</v>
      </c>
      <c r="N914" s="11">
        <f>VLOOKUP(J914,GDP!$E$9:$H$312,4,0)</f>
        <v>1.0774221973004261E-2</v>
      </c>
      <c r="O914">
        <f>VLOOKUP(J914,GDP!$E$9:$F$312,2,0)</f>
        <v>15141.6</v>
      </c>
      <c r="P914" s="12">
        <f>IFERROR(VLOOKUP(L914,'yield-curve-rates-1990-2021'!A:B,2,0),P913)</f>
        <v>0.15</v>
      </c>
      <c r="Q914" s="12">
        <f>IFERROR(IF(VLOOKUP(L914,'DX-Y.NYB'!A:E,5,0)="null",Q913,VLOOKUP(L914,'DX-Y.NYB'!A:E,5,0)),Q913)</f>
        <v>82.510002</v>
      </c>
      <c r="R914" s="12">
        <f>IFERROR(VLOOKUP(L914,UNRATE!A:B,2,0),R913)</f>
        <v>9.9</v>
      </c>
      <c r="S914" s="12">
        <f>IFERROR(VLOOKUP(L914,' All Em Total Nonfarm'!A:B,2,0),S913)</f>
        <v>129864</v>
      </c>
      <c r="T914" s="12">
        <f>IFERROR(VLOOKUP(L914,fredgraph!A:B,2,0),T913)</f>
        <v>2.2861699999999998</v>
      </c>
      <c r="U914" s="12">
        <f>IFERROR(VLOOKUP(L914,FEDFUNDS!A:B,2,0),U913)</f>
        <v>0.16</v>
      </c>
      <c r="V914" s="12"/>
      <c r="W914" s="12"/>
      <c r="X914" s="12"/>
    </row>
    <row r="915" spans="1:24" x14ac:dyDescent="0.25">
      <c r="A915" s="1" t="str">
        <f>TEXT(L915,"MM/DD/YYYY")</f>
        <v>07/26/2010</v>
      </c>
      <c r="B915" s="9">
        <v>110.59999847412099</v>
      </c>
      <c r="C915" s="9">
        <v>112.290000915527</v>
      </c>
      <c r="D915" s="9">
        <v>108.980003356933</v>
      </c>
      <c r="E915" s="9">
        <v>86.831428527832003</v>
      </c>
      <c r="F915" s="10">
        <v>992577200</v>
      </c>
      <c r="G915">
        <f>MONTH(L915)</f>
        <v>7</v>
      </c>
      <c r="H915">
        <f>DAY(L915)</f>
        <v>26</v>
      </c>
      <c r="I915">
        <f>YEAR(L915)</f>
        <v>2010</v>
      </c>
      <c r="J915" t="str">
        <f>VLOOKUP(L915,Convert!D:G,4,0)</f>
        <v>2010Q3</v>
      </c>
      <c r="K915">
        <f>VLOOKUP(J915,GDP_Change!$E$9:$F$311,2,0)</f>
        <v>4.4000000000000004</v>
      </c>
      <c r="L915" s="1">
        <v>40385</v>
      </c>
      <c r="M915" s="9">
        <v>110.26999664306599</v>
      </c>
      <c r="N915" s="11">
        <f>VLOOKUP(J915,GDP!$E$9:$H$312,4,0)</f>
        <v>1.0774221973004261E-2</v>
      </c>
      <c r="O915">
        <f>VLOOKUP(J915,GDP!$E$9:$F$312,2,0)</f>
        <v>15141.6</v>
      </c>
      <c r="P915" s="12">
        <f>IFERROR(VLOOKUP(L915,'yield-curve-rates-1990-2021'!A:B,2,0),P914)</f>
        <v>0.15</v>
      </c>
      <c r="Q915" s="12">
        <f>IFERROR(IF(VLOOKUP(L915,'DX-Y.NYB'!A:E,5,0)="null",Q914,VLOOKUP(L915,'DX-Y.NYB'!A:E,5,0)),Q914)</f>
        <v>82.089995999999999</v>
      </c>
      <c r="R915" s="12">
        <f>IFERROR(VLOOKUP(L915,UNRATE!A:B,2,0),R914)</f>
        <v>9.9</v>
      </c>
      <c r="S915" s="12">
        <f>IFERROR(VLOOKUP(L915,' All Em Total Nonfarm'!A:B,2,0),S914)</f>
        <v>129864</v>
      </c>
      <c r="T915" s="12">
        <f>IFERROR(VLOOKUP(L915,fredgraph!A:B,2,0),T914)</f>
        <v>2.2861699999999998</v>
      </c>
      <c r="U915" s="12">
        <f>IFERROR(VLOOKUP(L915,FEDFUNDS!A:B,2,0),U914)</f>
        <v>0.16</v>
      </c>
      <c r="V915" s="12"/>
      <c r="W915" s="12"/>
      <c r="X915" s="12"/>
    </row>
    <row r="916" spans="1:24" x14ac:dyDescent="0.25">
      <c r="A916" s="1" t="str">
        <f>TEXT(L916,"MM/DD/YYYY")</f>
        <v>08/02/2010</v>
      </c>
      <c r="B916" s="9">
        <v>111.98999786376901</v>
      </c>
      <c r="C916" s="9">
        <v>113.11000061035099</v>
      </c>
      <c r="D916" s="9">
        <v>110.919998168945</v>
      </c>
      <c r="E916" s="9">
        <v>88.500801086425696</v>
      </c>
      <c r="F916" s="10">
        <v>873294300</v>
      </c>
      <c r="G916">
        <f>MONTH(L916)</f>
        <v>8</v>
      </c>
      <c r="H916">
        <f>DAY(L916)</f>
        <v>2</v>
      </c>
      <c r="I916">
        <f>YEAR(L916)</f>
        <v>2010</v>
      </c>
      <c r="J916" t="str">
        <f>VLOOKUP(L916,Convert!D:G,4,0)</f>
        <v>2010Q3</v>
      </c>
      <c r="K916">
        <f>VLOOKUP(J916,GDP_Change!$E$9:$F$311,2,0)</f>
        <v>4.4000000000000004</v>
      </c>
      <c r="L916" s="1">
        <v>40392</v>
      </c>
      <c r="M916" s="9">
        <v>112.389999389648</v>
      </c>
      <c r="N916" s="11">
        <f>VLOOKUP(J916,GDP!$E$9:$H$312,4,0)</f>
        <v>1.0774221973004261E-2</v>
      </c>
      <c r="O916">
        <f>VLOOKUP(J916,GDP!$E$9:$F$312,2,0)</f>
        <v>15141.6</v>
      </c>
      <c r="P916" s="12">
        <f>IFERROR(VLOOKUP(L916,'yield-curve-rates-1990-2021'!A:B,2,0),P915)</f>
        <v>0.14000000000000001</v>
      </c>
      <c r="Q916" s="12">
        <f>IFERROR(IF(VLOOKUP(L916,'DX-Y.NYB'!A:E,5,0)="null",Q915,VLOOKUP(L916,'DX-Y.NYB'!A:E,5,0)),Q915)</f>
        <v>80.940002000000007</v>
      </c>
      <c r="R916" s="12">
        <f>IFERROR(VLOOKUP(L916,UNRATE!A:B,2,0),R915)</f>
        <v>9.9</v>
      </c>
      <c r="S916" s="12">
        <f>IFERROR(VLOOKUP(L916,' All Em Total Nonfarm'!A:B,2,0),S915)</f>
        <v>129864</v>
      </c>
      <c r="T916" s="12">
        <f>IFERROR(VLOOKUP(L916,fredgraph!A:B,2,0),T915)</f>
        <v>2.2861699999999998</v>
      </c>
      <c r="U916" s="12">
        <f>IFERROR(VLOOKUP(L916,FEDFUNDS!A:B,2,0),U915)</f>
        <v>0.16</v>
      </c>
      <c r="V916" s="12"/>
      <c r="W916" s="12"/>
      <c r="X916" s="12"/>
    </row>
    <row r="917" spans="1:24" x14ac:dyDescent="0.25">
      <c r="A917" s="1" t="str">
        <f>TEXT(L917,"MM/DD/YYYY")</f>
        <v>08/09/2010</v>
      </c>
      <c r="B917" s="9">
        <v>112.919998168945</v>
      </c>
      <c r="C917" s="9">
        <v>113.180000305175</v>
      </c>
      <c r="D917" s="9">
        <v>107.59999847412099</v>
      </c>
      <c r="E917" s="9">
        <v>85.288055419921804</v>
      </c>
      <c r="F917" s="10">
        <v>1035364700</v>
      </c>
      <c r="G917">
        <f>MONTH(L917)</f>
        <v>8</v>
      </c>
      <c r="H917">
        <f>DAY(L917)</f>
        <v>9</v>
      </c>
      <c r="I917">
        <f>YEAR(L917)</f>
        <v>2010</v>
      </c>
      <c r="J917" t="str">
        <f>VLOOKUP(L917,Convert!D:G,4,0)</f>
        <v>2010Q3</v>
      </c>
      <c r="K917">
        <f>VLOOKUP(J917,GDP_Change!$E$9:$F$311,2,0)</f>
        <v>4.4000000000000004</v>
      </c>
      <c r="L917" s="1">
        <v>40399</v>
      </c>
      <c r="M917" s="9">
        <v>108.309997558593</v>
      </c>
      <c r="N917" s="11">
        <f>VLOOKUP(J917,GDP!$E$9:$H$312,4,0)</f>
        <v>1.0774221973004261E-2</v>
      </c>
      <c r="O917">
        <f>VLOOKUP(J917,GDP!$E$9:$F$312,2,0)</f>
        <v>15141.6</v>
      </c>
      <c r="P917" s="12">
        <f>IFERROR(VLOOKUP(L917,'yield-curve-rates-1990-2021'!A:B,2,0),P916)</f>
        <v>0.14000000000000001</v>
      </c>
      <c r="Q917" s="12">
        <f>IFERROR(IF(VLOOKUP(L917,'DX-Y.NYB'!A:E,5,0)="null",Q916,VLOOKUP(L917,'DX-Y.NYB'!A:E,5,0)),Q916)</f>
        <v>80.709998999999996</v>
      </c>
      <c r="R917" s="12">
        <f>IFERROR(VLOOKUP(L917,UNRATE!A:B,2,0),R916)</f>
        <v>9.9</v>
      </c>
      <c r="S917" s="12">
        <f>IFERROR(VLOOKUP(L917,' All Em Total Nonfarm'!A:B,2,0),S916)</f>
        <v>129864</v>
      </c>
      <c r="T917" s="12">
        <f>IFERROR(VLOOKUP(L917,fredgraph!A:B,2,0),T916)</f>
        <v>2.2861699999999998</v>
      </c>
      <c r="U917" s="12">
        <f>IFERROR(VLOOKUP(L917,FEDFUNDS!A:B,2,0),U916)</f>
        <v>0.16</v>
      </c>
      <c r="V917" s="12"/>
      <c r="W917" s="12"/>
      <c r="X917" s="12"/>
    </row>
    <row r="918" spans="1:24" x14ac:dyDescent="0.25">
      <c r="A918" s="1" t="str">
        <f>TEXT(L918,"MM/DD/YYYY")</f>
        <v>08/16/2010</v>
      </c>
      <c r="B918" s="9">
        <v>107.56999969482401</v>
      </c>
      <c r="C918" s="9">
        <v>110.389999389648</v>
      </c>
      <c r="D918" s="9">
        <v>106.75</v>
      </c>
      <c r="E918" s="9">
        <v>84.673858642578097</v>
      </c>
      <c r="F918" s="10">
        <v>978649500</v>
      </c>
      <c r="G918">
        <f>MONTH(L918)</f>
        <v>8</v>
      </c>
      <c r="H918">
        <f>DAY(L918)</f>
        <v>16</v>
      </c>
      <c r="I918">
        <f>YEAR(L918)</f>
        <v>2010</v>
      </c>
      <c r="J918" t="str">
        <f>VLOOKUP(L918,Convert!D:G,4,0)</f>
        <v>2010Q3</v>
      </c>
      <c r="K918">
        <f>VLOOKUP(J918,GDP_Change!$E$9:$F$311,2,0)</f>
        <v>4.4000000000000004</v>
      </c>
      <c r="L918" s="1">
        <v>40406</v>
      </c>
      <c r="M918" s="9">
        <v>107.52999877929599</v>
      </c>
      <c r="N918" s="11">
        <f>VLOOKUP(J918,GDP!$E$9:$H$312,4,0)</f>
        <v>1.0774221973004261E-2</v>
      </c>
      <c r="O918">
        <f>VLOOKUP(J918,GDP!$E$9:$F$312,2,0)</f>
        <v>15141.6</v>
      </c>
      <c r="P918" s="12">
        <f>IFERROR(VLOOKUP(L918,'yield-curve-rates-1990-2021'!A:B,2,0),P917)</f>
        <v>0.15</v>
      </c>
      <c r="Q918" s="12">
        <f>IFERROR(IF(VLOOKUP(L918,'DX-Y.NYB'!A:E,5,0)="null",Q917,VLOOKUP(L918,'DX-Y.NYB'!A:E,5,0)),Q917)</f>
        <v>82.529999000000004</v>
      </c>
      <c r="R918" s="12">
        <f>IFERROR(VLOOKUP(L918,UNRATE!A:B,2,0),R917)</f>
        <v>9.9</v>
      </c>
      <c r="S918" s="12">
        <f>IFERROR(VLOOKUP(L918,' All Em Total Nonfarm'!A:B,2,0),S917)</f>
        <v>129864</v>
      </c>
      <c r="T918" s="12">
        <f>IFERROR(VLOOKUP(L918,fredgraph!A:B,2,0),T917)</f>
        <v>2.2861699999999998</v>
      </c>
      <c r="U918" s="12">
        <f>IFERROR(VLOOKUP(L918,FEDFUNDS!A:B,2,0),U917)</f>
        <v>0.16</v>
      </c>
      <c r="V918" s="12"/>
      <c r="W918" s="12"/>
      <c r="X918" s="12"/>
    </row>
    <row r="919" spans="1:24" x14ac:dyDescent="0.25">
      <c r="A919" s="1" t="str">
        <f>TEXT(L919,"MM/DD/YYYY")</f>
        <v>08/23/2010</v>
      </c>
      <c r="B919" s="9">
        <v>108.040000915527</v>
      </c>
      <c r="C919" s="9">
        <v>108.56999969482401</v>
      </c>
      <c r="D919" s="9">
        <v>104.290000915527</v>
      </c>
      <c r="E919" s="9">
        <v>84.146301269531193</v>
      </c>
      <c r="F919" s="10">
        <v>1213491400</v>
      </c>
      <c r="G919">
        <f>MONTH(L919)</f>
        <v>8</v>
      </c>
      <c r="H919">
        <f>DAY(L919)</f>
        <v>23</v>
      </c>
      <c r="I919">
        <f>YEAR(L919)</f>
        <v>2010</v>
      </c>
      <c r="J919" t="str">
        <f>VLOOKUP(L919,Convert!D:G,4,0)</f>
        <v>2010Q3</v>
      </c>
      <c r="K919">
        <f>VLOOKUP(J919,GDP_Change!$E$9:$F$311,2,0)</f>
        <v>4.4000000000000004</v>
      </c>
      <c r="L919" s="1">
        <v>40413</v>
      </c>
      <c r="M919" s="9">
        <v>106.86000061035099</v>
      </c>
      <c r="N919" s="11">
        <f>VLOOKUP(J919,GDP!$E$9:$H$312,4,0)</f>
        <v>1.0774221973004261E-2</v>
      </c>
      <c r="O919">
        <f>VLOOKUP(J919,GDP!$E$9:$F$312,2,0)</f>
        <v>15141.6</v>
      </c>
      <c r="P919" s="12">
        <f>IFERROR(VLOOKUP(L919,'yield-curve-rates-1990-2021'!A:B,2,0),P918)</f>
        <v>0.15</v>
      </c>
      <c r="Q919" s="12">
        <f>IFERROR(IF(VLOOKUP(L919,'DX-Y.NYB'!A:E,5,0)="null",Q918,VLOOKUP(L919,'DX-Y.NYB'!A:E,5,0)),Q918)</f>
        <v>83.120002999999997</v>
      </c>
      <c r="R919" s="12">
        <f>IFERROR(VLOOKUP(L919,UNRATE!A:B,2,0),R918)</f>
        <v>9.9</v>
      </c>
      <c r="S919" s="12">
        <f>IFERROR(VLOOKUP(L919,' All Em Total Nonfarm'!A:B,2,0),S918)</f>
        <v>129864</v>
      </c>
      <c r="T919" s="12">
        <f>IFERROR(VLOOKUP(L919,fredgraph!A:B,2,0),T918)</f>
        <v>2.2861699999999998</v>
      </c>
      <c r="U919" s="12">
        <f>IFERROR(VLOOKUP(L919,FEDFUNDS!A:B,2,0),U918)</f>
        <v>0.16</v>
      </c>
      <c r="V919" s="12"/>
      <c r="W919" s="12"/>
      <c r="X919" s="12"/>
    </row>
    <row r="920" spans="1:24" x14ac:dyDescent="0.25">
      <c r="A920" s="1" t="str">
        <f>TEXT(L920,"MM/DD/YYYY")</f>
        <v>08/30/2010</v>
      </c>
      <c r="B920" s="9">
        <v>106.58000183105401</v>
      </c>
      <c r="C920" s="9">
        <v>110.98999786376901</v>
      </c>
      <c r="D920" s="9">
        <v>104.48999786376901</v>
      </c>
      <c r="E920" s="9">
        <v>87.319648742675696</v>
      </c>
      <c r="F920" s="10">
        <v>1066309300</v>
      </c>
      <c r="G920">
        <f>MONTH(L920)</f>
        <v>8</v>
      </c>
      <c r="H920">
        <f>DAY(L920)</f>
        <v>30</v>
      </c>
      <c r="I920">
        <f>YEAR(L920)</f>
        <v>2010</v>
      </c>
      <c r="J920" t="str">
        <f>VLOOKUP(L920,Convert!D:G,4,0)</f>
        <v>2010Q3</v>
      </c>
      <c r="K920">
        <f>VLOOKUP(J920,GDP_Change!$E$9:$F$311,2,0)</f>
        <v>4.4000000000000004</v>
      </c>
      <c r="L920" s="1">
        <v>40420</v>
      </c>
      <c r="M920" s="9">
        <v>110.889999389648</v>
      </c>
      <c r="N920" s="11">
        <f>VLOOKUP(J920,GDP!$E$9:$H$312,4,0)</f>
        <v>1.0774221973004261E-2</v>
      </c>
      <c r="O920">
        <f>VLOOKUP(J920,GDP!$E$9:$F$312,2,0)</f>
        <v>15141.6</v>
      </c>
      <c r="P920" s="12">
        <f>IFERROR(VLOOKUP(L920,'yield-curve-rates-1990-2021'!A:B,2,0),P919)</f>
        <v>0.16</v>
      </c>
      <c r="Q920" s="12">
        <f>IFERROR(IF(VLOOKUP(L920,'DX-Y.NYB'!A:E,5,0)="null",Q919,VLOOKUP(L920,'DX-Y.NYB'!A:E,5,0)),Q919)</f>
        <v>83.160004000000001</v>
      </c>
      <c r="R920" s="12">
        <f>IFERROR(VLOOKUP(L920,UNRATE!A:B,2,0),R919)</f>
        <v>9.9</v>
      </c>
      <c r="S920" s="12">
        <f>IFERROR(VLOOKUP(L920,' All Em Total Nonfarm'!A:B,2,0),S919)</f>
        <v>129864</v>
      </c>
      <c r="T920" s="12">
        <f>IFERROR(VLOOKUP(L920,fredgraph!A:B,2,0),T919)</f>
        <v>2.2861699999999998</v>
      </c>
      <c r="U920" s="12">
        <f>IFERROR(VLOOKUP(L920,FEDFUNDS!A:B,2,0),U919)</f>
        <v>0.16</v>
      </c>
      <c r="V920" s="12"/>
      <c r="W920" s="12"/>
      <c r="X920" s="12"/>
    </row>
    <row r="921" spans="1:24" x14ac:dyDescent="0.25">
      <c r="A921" s="1" t="str">
        <f>TEXT(L921,"MM/DD/YYYY")</f>
        <v>09/06/2010</v>
      </c>
      <c r="B921" s="9">
        <v>110.370002746582</v>
      </c>
      <c r="C921" s="9">
        <v>111.680000305175</v>
      </c>
      <c r="D921" s="9">
        <v>109.550003051757</v>
      </c>
      <c r="E921" s="9">
        <v>87.784271240234304</v>
      </c>
      <c r="F921" s="10">
        <v>566735000</v>
      </c>
      <c r="G921">
        <f>MONTH(L921)</f>
        <v>9</v>
      </c>
      <c r="H921">
        <f>DAY(L921)</f>
        <v>6</v>
      </c>
      <c r="I921">
        <f>YEAR(L921)</f>
        <v>2010</v>
      </c>
      <c r="J921" t="str">
        <f>VLOOKUP(L921,Convert!D:G,4,0)</f>
        <v>2010Q3</v>
      </c>
      <c r="K921">
        <f>VLOOKUP(J921,GDP_Change!$E$9:$F$311,2,0)</f>
        <v>4.4000000000000004</v>
      </c>
      <c r="L921" s="1">
        <v>40427</v>
      </c>
      <c r="M921" s="9">
        <v>111.480003356933</v>
      </c>
      <c r="N921" s="11">
        <f>VLOOKUP(J921,GDP!$E$9:$H$312,4,0)</f>
        <v>1.0774221973004261E-2</v>
      </c>
      <c r="O921">
        <f>VLOOKUP(J921,GDP!$E$9:$F$312,2,0)</f>
        <v>15141.6</v>
      </c>
      <c r="P921" s="12">
        <f>IFERROR(VLOOKUP(L921,'yield-curve-rates-1990-2021'!A:B,2,0),P920)</f>
        <v>0.16</v>
      </c>
      <c r="Q921" s="12">
        <f>IFERROR(IF(VLOOKUP(L921,'DX-Y.NYB'!A:E,5,0)="null",Q920,VLOOKUP(L921,'DX-Y.NYB'!A:E,5,0)),Q920)</f>
        <v>83.160004000000001</v>
      </c>
      <c r="R921" s="12">
        <f>IFERROR(VLOOKUP(L921,UNRATE!A:B,2,0),R920)</f>
        <v>9.9</v>
      </c>
      <c r="S921" s="12">
        <f>IFERROR(VLOOKUP(L921,' All Em Total Nonfarm'!A:B,2,0),S920)</f>
        <v>129864</v>
      </c>
      <c r="T921" s="12">
        <f>IFERROR(VLOOKUP(L921,fredgraph!A:B,2,0),T920)</f>
        <v>2.2861699999999998</v>
      </c>
      <c r="U921" s="12">
        <f>IFERROR(VLOOKUP(L921,FEDFUNDS!A:B,2,0),U920)</f>
        <v>0.16</v>
      </c>
      <c r="V921" s="12"/>
      <c r="W921" s="12"/>
      <c r="X921" s="12"/>
    </row>
    <row r="922" spans="1:24" x14ac:dyDescent="0.25">
      <c r="A922" s="1" t="str">
        <f>TEXT(L922,"MM/DD/YYYY")</f>
        <v>09/13/2010</v>
      </c>
      <c r="B922" s="9">
        <v>112.58000183105401</v>
      </c>
      <c r="C922" s="9">
        <v>113.290000915527</v>
      </c>
      <c r="D922" s="9">
        <v>111.980003356933</v>
      </c>
      <c r="E922" s="9">
        <v>88.579559326171804</v>
      </c>
      <c r="F922" s="10">
        <v>952735300</v>
      </c>
      <c r="G922">
        <f>MONTH(L922)</f>
        <v>9</v>
      </c>
      <c r="H922">
        <f>DAY(L922)</f>
        <v>13</v>
      </c>
      <c r="I922">
        <f>YEAR(L922)</f>
        <v>2010</v>
      </c>
      <c r="J922" t="str">
        <f>VLOOKUP(L922,Convert!D:G,4,0)</f>
        <v>2010Q3</v>
      </c>
      <c r="K922">
        <f>VLOOKUP(J922,GDP_Change!$E$9:$F$311,2,0)</f>
        <v>4.4000000000000004</v>
      </c>
      <c r="L922" s="1">
        <v>40434</v>
      </c>
      <c r="M922" s="9">
        <v>112.48999786376901</v>
      </c>
      <c r="N922" s="11">
        <f>VLOOKUP(J922,GDP!$E$9:$H$312,4,0)</f>
        <v>1.0774221973004261E-2</v>
      </c>
      <c r="O922">
        <f>VLOOKUP(J922,GDP!$E$9:$F$312,2,0)</f>
        <v>15141.6</v>
      </c>
      <c r="P922" s="12">
        <f>IFERROR(VLOOKUP(L922,'yield-curve-rates-1990-2021'!A:B,2,0),P921)</f>
        <v>0.1</v>
      </c>
      <c r="Q922" s="12">
        <f>IFERROR(IF(VLOOKUP(L922,'DX-Y.NYB'!A:E,5,0)="null",Q921,VLOOKUP(L922,'DX-Y.NYB'!A:E,5,0)),Q921)</f>
        <v>81.910004000000001</v>
      </c>
      <c r="R922" s="12">
        <f>IFERROR(VLOOKUP(L922,UNRATE!A:B,2,0),R921)</f>
        <v>9.9</v>
      </c>
      <c r="S922" s="12">
        <f>IFERROR(VLOOKUP(L922,' All Em Total Nonfarm'!A:B,2,0),S921)</f>
        <v>129864</v>
      </c>
      <c r="T922" s="12">
        <f>IFERROR(VLOOKUP(L922,fredgraph!A:B,2,0),T921)</f>
        <v>2.2861699999999998</v>
      </c>
      <c r="U922" s="12">
        <f>IFERROR(VLOOKUP(L922,FEDFUNDS!A:B,2,0),U921)</f>
        <v>0.16</v>
      </c>
      <c r="V922" s="12"/>
      <c r="W922" s="12"/>
      <c r="X922" s="12"/>
    </row>
    <row r="923" spans="1:24" x14ac:dyDescent="0.25">
      <c r="A923" s="1" t="str">
        <f>TEXT(L923,"MM/DD/YYYY")</f>
        <v>09/20/2010</v>
      </c>
      <c r="B923" s="9">
        <v>112.879997253417</v>
      </c>
      <c r="C923" s="9">
        <v>114.900001525878</v>
      </c>
      <c r="D923" s="9">
        <v>112.180000305175</v>
      </c>
      <c r="E923" s="9">
        <v>90.898345947265597</v>
      </c>
      <c r="F923" s="10">
        <v>1086292800</v>
      </c>
      <c r="G923">
        <f>MONTH(L923)</f>
        <v>9</v>
      </c>
      <c r="H923">
        <f>DAY(L923)</f>
        <v>20</v>
      </c>
      <c r="I923">
        <f>YEAR(L923)</f>
        <v>2010</v>
      </c>
      <c r="J923" t="str">
        <f>VLOOKUP(L923,Convert!D:G,4,0)</f>
        <v>2010Q3</v>
      </c>
      <c r="K923">
        <f>VLOOKUP(J923,GDP_Change!$E$9:$F$311,2,0)</f>
        <v>4.4000000000000004</v>
      </c>
      <c r="L923" s="1">
        <v>40441</v>
      </c>
      <c r="M923" s="9">
        <v>114.81999969482401</v>
      </c>
      <c r="N923" s="11">
        <f>VLOOKUP(J923,GDP!$E$9:$H$312,4,0)</f>
        <v>1.0774221973004261E-2</v>
      </c>
      <c r="O923">
        <f>VLOOKUP(J923,GDP!$E$9:$F$312,2,0)</f>
        <v>15141.6</v>
      </c>
      <c r="P923" s="12">
        <f>IFERROR(VLOOKUP(L923,'yield-curve-rates-1990-2021'!A:B,2,0),P922)</f>
        <v>0.12</v>
      </c>
      <c r="Q923" s="12">
        <f>IFERROR(IF(VLOOKUP(L923,'DX-Y.NYB'!A:E,5,0)="null",Q922,VLOOKUP(L923,'DX-Y.NYB'!A:E,5,0)),Q922)</f>
        <v>81.339995999999999</v>
      </c>
      <c r="R923" s="12">
        <f>IFERROR(VLOOKUP(L923,UNRATE!A:B,2,0),R922)</f>
        <v>9.9</v>
      </c>
      <c r="S923" s="12">
        <f>IFERROR(VLOOKUP(L923,' All Em Total Nonfarm'!A:B,2,0),S922)</f>
        <v>129864</v>
      </c>
      <c r="T923" s="12">
        <f>IFERROR(VLOOKUP(L923,fredgraph!A:B,2,0),T922)</f>
        <v>2.2861699999999998</v>
      </c>
      <c r="U923" s="12">
        <f>IFERROR(VLOOKUP(L923,FEDFUNDS!A:B,2,0),U922)</f>
        <v>0.16</v>
      </c>
      <c r="V923" s="12"/>
      <c r="W923" s="12"/>
      <c r="X923" s="12"/>
    </row>
    <row r="924" spans="1:24" x14ac:dyDescent="0.25">
      <c r="A924" s="1" t="str">
        <f>TEXT(L924,"MM/DD/YYYY")</f>
        <v>09/27/2010</v>
      </c>
      <c r="B924" s="9">
        <v>114.86000061035099</v>
      </c>
      <c r="C924" s="9">
        <v>115.790000915527</v>
      </c>
      <c r="D924" s="9">
        <v>113.180000305175</v>
      </c>
      <c r="E924" s="9">
        <v>90.732101440429602</v>
      </c>
      <c r="F924" s="10">
        <v>979380500</v>
      </c>
      <c r="G924">
        <f>MONTH(L924)</f>
        <v>9</v>
      </c>
      <c r="H924">
        <f>DAY(L924)</f>
        <v>27</v>
      </c>
      <c r="I924">
        <f>YEAR(L924)</f>
        <v>2010</v>
      </c>
      <c r="J924" t="str">
        <f>VLOOKUP(L924,Convert!D:G,4,0)</f>
        <v>2010Q3</v>
      </c>
      <c r="K924">
        <f>VLOOKUP(J924,GDP_Change!$E$9:$F$311,2,0)</f>
        <v>4.4000000000000004</v>
      </c>
      <c r="L924" s="1">
        <v>40448</v>
      </c>
      <c r="M924" s="9">
        <v>114.61000061035099</v>
      </c>
      <c r="N924" s="11">
        <f>VLOOKUP(J924,GDP!$E$9:$H$312,4,0)</f>
        <v>1.0774221973004261E-2</v>
      </c>
      <c r="O924">
        <f>VLOOKUP(J924,GDP!$E$9:$F$312,2,0)</f>
        <v>15141.6</v>
      </c>
      <c r="P924" s="12">
        <f>IFERROR(VLOOKUP(L924,'yield-curve-rates-1990-2021'!A:B,2,0),P923)</f>
        <v>0.08</v>
      </c>
      <c r="Q924" s="12">
        <f>IFERROR(IF(VLOOKUP(L924,'DX-Y.NYB'!A:E,5,0)="null",Q923,VLOOKUP(L924,'DX-Y.NYB'!A:E,5,0)),Q923)</f>
        <v>79.339995999999999</v>
      </c>
      <c r="R924" s="12">
        <f>IFERROR(VLOOKUP(L924,UNRATE!A:B,2,0),R923)</f>
        <v>9.9</v>
      </c>
      <c r="S924" s="12">
        <f>IFERROR(VLOOKUP(L924,' All Em Total Nonfarm'!A:B,2,0),S923)</f>
        <v>129864</v>
      </c>
      <c r="T924" s="12">
        <f>IFERROR(VLOOKUP(L924,fredgraph!A:B,2,0),T923)</f>
        <v>2.2861699999999998</v>
      </c>
      <c r="U924" s="12">
        <f>IFERROR(VLOOKUP(L924,FEDFUNDS!A:B,2,0),U923)</f>
        <v>0.16</v>
      </c>
      <c r="V924" s="12"/>
      <c r="W924" s="12"/>
      <c r="X924" s="12"/>
    </row>
    <row r="925" spans="1:24" x14ac:dyDescent="0.25">
      <c r="A925" s="1" t="str">
        <f>TEXT(L925,"MM/DD/YYYY")</f>
        <v>10/04/2010</v>
      </c>
      <c r="B925" s="9">
        <v>114.370002746582</v>
      </c>
      <c r="C925" s="9">
        <v>116.86000061035099</v>
      </c>
      <c r="D925" s="9">
        <v>113.180000305175</v>
      </c>
      <c r="E925" s="9">
        <v>92.260025024414006</v>
      </c>
      <c r="F925" s="10">
        <v>887034000</v>
      </c>
      <c r="G925">
        <f>MONTH(L925)</f>
        <v>10</v>
      </c>
      <c r="H925">
        <f>DAY(L925)</f>
        <v>4</v>
      </c>
      <c r="I925">
        <f>YEAR(L925)</f>
        <v>2010</v>
      </c>
      <c r="J925" t="str">
        <f>VLOOKUP(L925,Convert!D:G,4,0)</f>
        <v>2010Q4</v>
      </c>
      <c r="K925">
        <f>VLOOKUP(J925,GDP_Change!$E$9:$F$311,2,0)</f>
        <v>4.5</v>
      </c>
      <c r="L925" s="1">
        <v>40455</v>
      </c>
      <c r="M925" s="9">
        <v>116.540000915527</v>
      </c>
      <c r="N925" s="11">
        <f>VLOOKUP(J925,GDP!$E$9:$H$312,4,0)</f>
        <v>1.1088656416759157E-2</v>
      </c>
      <c r="O925">
        <f>VLOOKUP(J925,GDP!$E$9:$F$312,2,0)</f>
        <v>15309.5</v>
      </c>
      <c r="P925" s="12">
        <f>IFERROR(VLOOKUP(L925,'yield-curve-rates-1990-2021'!A:B,2,0),P924)</f>
        <v>0.15</v>
      </c>
      <c r="Q925" s="12">
        <f>IFERROR(IF(VLOOKUP(L925,'DX-Y.NYB'!A:E,5,0)="null",Q924,VLOOKUP(L925,'DX-Y.NYB'!A:E,5,0)),Q924)</f>
        <v>78.449996999999996</v>
      </c>
      <c r="R925" s="12">
        <f>IFERROR(VLOOKUP(L925,UNRATE!A:B,2,0),R924)</f>
        <v>9.9</v>
      </c>
      <c r="S925" s="12">
        <f>IFERROR(VLOOKUP(L925,' All Em Total Nonfarm'!A:B,2,0),S924)</f>
        <v>129864</v>
      </c>
      <c r="T925" s="12">
        <f>IFERROR(VLOOKUP(L925,fredgraph!A:B,2,0),T924)</f>
        <v>2.2861699999999998</v>
      </c>
      <c r="U925" s="12">
        <f>IFERROR(VLOOKUP(L925,FEDFUNDS!A:B,2,0),U924)</f>
        <v>0.16</v>
      </c>
      <c r="V925" s="12"/>
      <c r="W925" s="12"/>
      <c r="X925" s="12"/>
    </row>
    <row r="926" spans="1:24" x14ac:dyDescent="0.25">
      <c r="A926" s="1" t="str">
        <f>TEXT(L926,"MM/DD/YYYY")</f>
        <v>10/11/2010</v>
      </c>
      <c r="B926" s="9">
        <v>116.720001220703</v>
      </c>
      <c r="C926" s="9">
        <v>118.550003051757</v>
      </c>
      <c r="D926" s="9">
        <v>115.650001525878</v>
      </c>
      <c r="E926" s="9">
        <v>93.1783447265625</v>
      </c>
      <c r="F926" s="10">
        <v>941124800</v>
      </c>
      <c r="G926">
        <f>MONTH(L926)</f>
        <v>10</v>
      </c>
      <c r="H926">
        <f>DAY(L926)</f>
        <v>11</v>
      </c>
      <c r="I926">
        <f>YEAR(L926)</f>
        <v>2010</v>
      </c>
      <c r="J926" t="str">
        <f>VLOOKUP(L926,Convert!D:G,4,0)</f>
        <v>2010Q4</v>
      </c>
      <c r="K926">
        <f>VLOOKUP(J926,GDP_Change!$E$9:$F$311,2,0)</f>
        <v>4.5</v>
      </c>
      <c r="L926" s="1">
        <v>40462</v>
      </c>
      <c r="M926" s="9">
        <v>117.699996948242</v>
      </c>
      <c r="N926" s="11">
        <f>VLOOKUP(J926,GDP!$E$9:$H$312,4,0)</f>
        <v>1.1088656416759157E-2</v>
      </c>
      <c r="O926">
        <f>VLOOKUP(J926,GDP!$E$9:$F$312,2,0)</f>
        <v>15309.5</v>
      </c>
      <c r="P926" s="12">
        <f>IFERROR(VLOOKUP(L926,'yield-curve-rates-1990-2021'!A:B,2,0),P925)</f>
        <v>0</v>
      </c>
      <c r="Q926" s="12">
        <f>IFERROR(IF(VLOOKUP(L926,'DX-Y.NYB'!A:E,5,0)="null",Q925,VLOOKUP(L926,'DX-Y.NYB'!A:E,5,0)),Q925)</f>
        <v>77.440002000000007</v>
      </c>
      <c r="R926" s="12">
        <f>IFERROR(VLOOKUP(L926,UNRATE!A:B,2,0),R925)</f>
        <v>9.9</v>
      </c>
      <c r="S926" s="12">
        <f>IFERROR(VLOOKUP(L926,' All Em Total Nonfarm'!A:B,2,0),S925)</f>
        <v>129864</v>
      </c>
      <c r="T926" s="12">
        <f>IFERROR(VLOOKUP(L926,fredgraph!A:B,2,0),T925)</f>
        <v>2.2861699999999998</v>
      </c>
      <c r="U926" s="12">
        <f>IFERROR(VLOOKUP(L926,FEDFUNDS!A:B,2,0),U925)</f>
        <v>0.16</v>
      </c>
      <c r="V926" s="12"/>
      <c r="W926" s="12"/>
      <c r="X926" s="12"/>
    </row>
    <row r="927" spans="1:24" x14ac:dyDescent="0.25">
      <c r="A927" s="1" t="str">
        <f>TEXT(L927,"MM/DD/YYYY")</f>
        <v>10/18/2010</v>
      </c>
      <c r="B927" s="9">
        <v>117.73999786376901</v>
      </c>
      <c r="C927" s="9">
        <v>119.08999633789</v>
      </c>
      <c r="D927" s="9">
        <v>116.01999664306599</v>
      </c>
      <c r="E927" s="9">
        <v>93.692878723144503</v>
      </c>
      <c r="F927" s="10">
        <v>951659200</v>
      </c>
      <c r="G927">
        <f>MONTH(L927)</f>
        <v>10</v>
      </c>
      <c r="H927">
        <f>DAY(L927)</f>
        <v>18</v>
      </c>
      <c r="I927">
        <f>YEAR(L927)</f>
        <v>2010</v>
      </c>
      <c r="J927" t="str">
        <f>VLOOKUP(L927,Convert!D:G,4,0)</f>
        <v>2010Q4</v>
      </c>
      <c r="K927">
        <f>VLOOKUP(J927,GDP_Change!$E$9:$F$311,2,0)</f>
        <v>4.5</v>
      </c>
      <c r="L927" s="1">
        <v>40469</v>
      </c>
      <c r="M927" s="9">
        <v>118.34999847412099</v>
      </c>
      <c r="N927" s="11">
        <f>VLOOKUP(J927,GDP!$E$9:$H$312,4,0)</f>
        <v>1.1088656416759157E-2</v>
      </c>
      <c r="O927">
        <f>VLOOKUP(J927,GDP!$E$9:$F$312,2,0)</f>
        <v>15309.5</v>
      </c>
      <c r="P927" s="12">
        <f>IFERROR(VLOOKUP(L927,'yield-curve-rates-1990-2021'!A:B,2,0),P926)</f>
        <v>0.14000000000000001</v>
      </c>
      <c r="Q927" s="12">
        <f>IFERROR(IF(VLOOKUP(L927,'DX-Y.NYB'!A:E,5,0)="null",Q926,VLOOKUP(L927,'DX-Y.NYB'!A:E,5,0)),Q926)</f>
        <v>76.930000000000007</v>
      </c>
      <c r="R927" s="12">
        <f>IFERROR(VLOOKUP(L927,UNRATE!A:B,2,0),R926)</f>
        <v>9.9</v>
      </c>
      <c r="S927" s="12">
        <f>IFERROR(VLOOKUP(L927,' All Em Total Nonfarm'!A:B,2,0),S926)</f>
        <v>129864</v>
      </c>
      <c r="T927" s="12">
        <f>IFERROR(VLOOKUP(L927,fredgraph!A:B,2,0),T926)</f>
        <v>2.2861699999999998</v>
      </c>
      <c r="U927" s="12">
        <f>IFERROR(VLOOKUP(L927,FEDFUNDS!A:B,2,0),U926)</f>
        <v>0.16</v>
      </c>
      <c r="V927" s="12"/>
      <c r="W927" s="12"/>
      <c r="X927" s="12"/>
    </row>
    <row r="928" spans="1:24" x14ac:dyDescent="0.25">
      <c r="A928" s="1" t="str">
        <f>TEXT(L928,"MM/DD/YYYY")</f>
        <v>10/25/2010</v>
      </c>
      <c r="B928" s="9">
        <v>119.139999389648</v>
      </c>
      <c r="C928" s="9">
        <v>119.76000213623</v>
      </c>
      <c r="D928" s="9">
        <v>117.26000213623</v>
      </c>
      <c r="E928" s="9">
        <v>93.803741455078097</v>
      </c>
      <c r="F928" s="10">
        <v>813034100</v>
      </c>
      <c r="G928">
        <f>MONTH(L928)</f>
        <v>10</v>
      </c>
      <c r="H928">
        <f>DAY(L928)</f>
        <v>25</v>
      </c>
      <c r="I928">
        <f>YEAR(L928)</f>
        <v>2010</v>
      </c>
      <c r="J928" t="str">
        <f>VLOOKUP(L928,Convert!D:G,4,0)</f>
        <v>2010Q4</v>
      </c>
      <c r="K928">
        <f>VLOOKUP(J928,GDP_Change!$E$9:$F$311,2,0)</f>
        <v>4.5</v>
      </c>
      <c r="L928" s="1">
        <v>40476</v>
      </c>
      <c r="M928" s="9">
        <v>118.48999786376901</v>
      </c>
      <c r="N928" s="11">
        <f>VLOOKUP(J928,GDP!$E$9:$H$312,4,0)</f>
        <v>1.1088656416759157E-2</v>
      </c>
      <c r="O928">
        <f>VLOOKUP(J928,GDP!$E$9:$F$312,2,0)</f>
        <v>15309.5</v>
      </c>
      <c r="P928" s="12">
        <f>IFERROR(VLOOKUP(L928,'yield-curve-rates-1990-2021'!A:B,2,0),P927)</f>
        <v>0.13</v>
      </c>
      <c r="Q928" s="12">
        <f>IFERROR(IF(VLOOKUP(L928,'DX-Y.NYB'!A:E,5,0)="null",Q927,VLOOKUP(L928,'DX-Y.NYB'!A:E,5,0)),Q927)</f>
        <v>77.099997999999999</v>
      </c>
      <c r="R928" s="12">
        <f>IFERROR(VLOOKUP(L928,UNRATE!A:B,2,0),R927)</f>
        <v>9.9</v>
      </c>
      <c r="S928" s="12">
        <f>IFERROR(VLOOKUP(L928,' All Em Total Nonfarm'!A:B,2,0),S927)</f>
        <v>129864</v>
      </c>
      <c r="T928" s="12">
        <f>IFERROR(VLOOKUP(L928,fredgraph!A:B,2,0),T927)</f>
        <v>2.2861699999999998</v>
      </c>
      <c r="U928" s="12">
        <f>IFERROR(VLOOKUP(L928,FEDFUNDS!A:B,2,0),U927)</f>
        <v>0.16</v>
      </c>
      <c r="V928" s="12"/>
      <c r="W928" s="12"/>
      <c r="X928" s="12"/>
    </row>
    <row r="929" spans="1:24" x14ac:dyDescent="0.25">
      <c r="A929" s="1" t="str">
        <f>TEXT(L929,"MM/DD/YYYY")</f>
        <v>11/01/2010</v>
      </c>
      <c r="B929" s="9">
        <v>119.06999969482401</v>
      </c>
      <c r="C929" s="9">
        <v>122.919998168945</v>
      </c>
      <c r="D929" s="9">
        <v>117.84999847412099</v>
      </c>
      <c r="E929" s="9">
        <v>97.152488708496094</v>
      </c>
      <c r="F929" s="10">
        <v>954817000</v>
      </c>
      <c r="G929">
        <f>MONTH(L929)</f>
        <v>11</v>
      </c>
      <c r="H929">
        <f>DAY(L929)</f>
        <v>1</v>
      </c>
      <c r="I929">
        <f>YEAR(L929)</f>
        <v>2010</v>
      </c>
      <c r="J929" t="str">
        <f>VLOOKUP(L929,Convert!D:G,4,0)</f>
        <v>2010Q4</v>
      </c>
      <c r="K929">
        <f>VLOOKUP(J929,GDP_Change!$E$9:$F$311,2,0)</f>
        <v>4.5</v>
      </c>
      <c r="L929" s="1">
        <v>40483</v>
      </c>
      <c r="M929" s="9">
        <v>122.720001220703</v>
      </c>
      <c r="N929" s="11">
        <f>VLOOKUP(J929,GDP!$E$9:$H$312,4,0)</f>
        <v>1.1088656416759157E-2</v>
      </c>
      <c r="O929">
        <f>VLOOKUP(J929,GDP!$E$9:$F$312,2,0)</f>
        <v>15309.5</v>
      </c>
      <c r="P929" s="12">
        <f>IFERROR(VLOOKUP(L929,'yield-curve-rates-1990-2021'!A:B,2,0),P928)</f>
        <v>0.14000000000000001</v>
      </c>
      <c r="Q929" s="12">
        <f>IFERROR(IF(VLOOKUP(L929,'DX-Y.NYB'!A:E,5,0)="null",Q928,VLOOKUP(L929,'DX-Y.NYB'!A:E,5,0)),Q928)</f>
        <v>77.300003000000004</v>
      </c>
      <c r="R929" s="12">
        <f>IFERROR(VLOOKUP(L929,UNRATE!A:B,2,0),R928)</f>
        <v>9.8000000000000007</v>
      </c>
      <c r="S929" s="12">
        <f>IFERROR(VLOOKUP(L929,' All Em Total Nonfarm'!A:B,2,0),S928)</f>
        <v>130754</v>
      </c>
      <c r="T929" s="12">
        <f>IFERROR(VLOOKUP(L929,fredgraph!A:B,2,0),T928)</f>
        <v>1.0845400000000001</v>
      </c>
      <c r="U929" s="12">
        <f>IFERROR(VLOOKUP(L929,FEDFUNDS!A:B,2,0),U928)</f>
        <v>0.19</v>
      </c>
      <c r="V929" s="12"/>
      <c r="W929" s="12"/>
      <c r="X929" s="12"/>
    </row>
    <row r="930" spans="1:24" x14ac:dyDescent="0.25">
      <c r="A930" s="1" t="str">
        <f>TEXT(L930,"MM/DD/YYYY")</f>
        <v>11/08/2010</v>
      </c>
      <c r="B930" s="9">
        <v>122.33999633789</v>
      </c>
      <c r="C930" s="9">
        <v>122.949996948242</v>
      </c>
      <c r="D930" s="9">
        <v>119.650001525878</v>
      </c>
      <c r="E930" s="9">
        <v>95.157501220703097</v>
      </c>
      <c r="F930" s="10">
        <v>961202500</v>
      </c>
      <c r="G930">
        <f>MONTH(L930)</f>
        <v>11</v>
      </c>
      <c r="H930">
        <f>DAY(L930)</f>
        <v>8</v>
      </c>
      <c r="I930">
        <f>YEAR(L930)</f>
        <v>2010</v>
      </c>
      <c r="J930" t="str">
        <f>VLOOKUP(L930,Convert!D:G,4,0)</f>
        <v>2010Q4</v>
      </c>
      <c r="K930">
        <f>VLOOKUP(J930,GDP_Change!$E$9:$F$311,2,0)</f>
        <v>4.5</v>
      </c>
      <c r="L930" s="1">
        <v>40490</v>
      </c>
      <c r="M930" s="9">
        <v>120.199996948242</v>
      </c>
      <c r="N930" s="11">
        <f>VLOOKUP(J930,GDP!$E$9:$H$312,4,0)</f>
        <v>1.1088656416759157E-2</v>
      </c>
      <c r="O930">
        <f>VLOOKUP(J930,GDP!$E$9:$F$312,2,0)</f>
        <v>15309.5</v>
      </c>
      <c r="P930" s="12">
        <f>IFERROR(VLOOKUP(L930,'yield-curve-rates-1990-2021'!A:B,2,0),P929)</f>
        <v>0.12</v>
      </c>
      <c r="Q930" s="12">
        <f>IFERROR(IF(VLOOKUP(L930,'DX-Y.NYB'!A:E,5,0)="null",Q929,VLOOKUP(L930,'DX-Y.NYB'!A:E,5,0)),Q929)</f>
        <v>77.029999000000004</v>
      </c>
      <c r="R930" s="12">
        <f>IFERROR(VLOOKUP(L930,UNRATE!A:B,2,0),R929)</f>
        <v>9.8000000000000007</v>
      </c>
      <c r="S930" s="12">
        <f>IFERROR(VLOOKUP(L930,' All Em Total Nonfarm'!A:B,2,0),S929)</f>
        <v>130754</v>
      </c>
      <c r="T930" s="12">
        <f>IFERROR(VLOOKUP(L930,fredgraph!A:B,2,0),T929)</f>
        <v>1.0845400000000001</v>
      </c>
      <c r="U930" s="12">
        <f>IFERROR(VLOOKUP(L930,FEDFUNDS!A:B,2,0),U929)</f>
        <v>0.19</v>
      </c>
      <c r="V930" s="12"/>
      <c r="W930" s="12"/>
      <c r="X930" s="12"/>
    </row>
    <row r="931" spans="1:24" x14ac:dyDescent="0.25">
      <c r="A931" s="1" t="str">
        <f>TEXT(L931,"MM/DD/YYYY")</f>
        <v>11/15/2010</v>
      </c>
      <c r="B931" s="9">
        <v>120.58000183105401</v>
      </c>
      <c r="C931" s="9">
        <v>121.050003051757</v>
      </c>
      <c r="D931" s="9">
        <v>117.58999633789</v>
      </c>
      <c r="E931" s="9">
        <v>95.228744506835895</v>
      </c>
      <c r="F931" s="10">
        <v>990392500</v>
      </c>
      <c r="G931">
        <f>MONTH(L931)</f>
        <v>11</v>
      </c>
      <c r="H931">
        <f>DAY(L931)</f>
        <v>15</v>
      </c>
      <c r="I931">
        <f>YEAR(L931)</f>
        <v>2010</v>
      </c>
      <c r="J931" t="str">
        <f>VLOOKUP(L931,Convert!D:G,4,0)</f>
        <v>2010Q4</v>
      </c>
      <c r="K931">
        <f>VLOOKUP(J931,GDP_Change!$E$9:$F$311,2,0)</f>
        <v>4.5</v>
      </c>
      <c r="L931" s="1">
        <v>40497</v>
      </c>
      <c r="M931" s="9">
        <v>120.290000915527</v>
      </c>
      <c r="N931" s="11">
        <f>VLOOKUP(J931,GDP!$E$9:$H$312,4,0)</f>
        <v>1.1088656416759157E-2</v>
      </c>
      <c r="O931">
        <f>VLOOKUP(J931,GDP!$E$9:$F$312,2,0)</f>
        <v>15309.5</v>
      </c>
      <c r="P931" s="12">
        <f>IFERROR(VLOOKUP(L931,'yield-curve-rates-1990-2021'!A:B,2,0),P930)</f>
        <v>0.12</v>
      </c>
      <c r="Q931" s="12">
        <f>IFERROR(IF(VLOOKUP(L931,'DX-Y.NYB'!A:E,5,0)="null",Q930,VLOOKUP(L931,'DX-Y.NYB'!A:E,5,0)),Q930)</f>
        <v>78.519997000000004</v>
      </c>
      <c r="R931" s="12">
        <f>IFERROR(VLOOKUP(L931,UNRATE!A:B,2,0),R930)</f>
        <v>9.8000000000000007</v>
      </c>
      <c r="S931" s="12">
        <f>IFERROR(VLOOKUP(L931,' All Em Total Nonfarm'!A:B,2,0),S930)</f>
        <v>130754</v>
      </c>
      <c r="T931" s="12">
        <f>IFERROR(VLOOKUP(L931,fredgraph!A:B,2,0),T930)</f>
        <v>1.0845400000000001</v>
      </c>
      <c r="U931" s="12">
        <f>IFERROR(VLOOKUP(L931,FEDFUNDS!A:B,2,0),U930)</f>
        <v>0.19</v>
      </c>
      <c r="V931" s="12"/>
      <c r="W931" s="12"/>
      <c r="X931" s="12"/>
    </row>
    <row r="932" spans="1:24" x14ac:dyDescent="0.25">
      <c r="A932" s="1" t="str">
        <f>TEXT(L932,"MM/DD/YYYY")</f>
        <v>11/22/2010</v>
      </c>
      <c r="B932" s="9">
        <v>119.69000244140599</v>
      </c>
      <c r="C932" s="9">
        <v>120.23999786376901</v>
      </c>
      <c r="D932" s="9">
        <v>117.98999786376901</v>
      </c>
      <c r="E932" s="9">
        <v>94.0491943359375</v>
      </c>
      <c r="F932" s="10">
        <v>619723900</v>
      </c>
      <c r="G932">
        <f>MONTH(L932)</f>
        <v>11</v>
      </c>
      <c r="H932">
        <f>DAY(L932)</f>
        <v>22</v>
      </c>
      <c r="I932">
        <f>YEAR(L932)</f>
        <v>2010</v>
      </c>
      <c r="J932" t="str">
        <f>VLOOKUP(L932,Convert!D:G,4,0)</f>
        <v>2010Q4</v>
      </c>
      <c r="K932">
        <f>VLOOKUP(J932,GDP_Change!$E$9:$F$311,2,0)</f>
        <v>4.5</v>
      </c>
      <c r="L932" s="1">
        <v>40504</v>
      </c>
      <c r="M932" s="9">
        <v>118.800003051757</v>
      </c>
      <c r="N932" s="11">
        <f>VLOOKUP(J932,GDP!$E$9:$H$312,4,0)</f>
        <v>1.1088656416759157E-2</v>
      </c>
      <c r="O932">
        <f>VLOOKUP(J932,GDP!$E$9:$F$312,2,0)</f>
        <v>15309.5</v>
      </c>
      <c r="P932" s="12">
        <f>IFERROR(VLOOKUP(L932,'yield-curve-rates-1990-2021'!A:B,2,0),P931)</f>
        <v>0.12</v>
      </c>
      <c r="Q932" s="12">
        <f>IFERROR(IF(VLOOKUP(L932,'DX-Y.NYB'!A:E,5,0)="null",Q931,VLOOKUP(L932,'DX-Y.NYB'!A:E,5,0)),Q931)</f>
        <v>78.680000000000007</v>
      </c>
      <c r="R932" s="12">
        <f>IFERROR(VLOOKUP(L932,UNRATE!A:B,2,0),R931)</f>
        <v>9.8000000000000007</v>
      </c>
      <c r="S932" s="12">
        <f>IFERROR(VLOOKUP(L932,' All Em Total Nonfarm'!A:B,2,0),S931)</f>
        <v>130754</v>
      </c>
      <c r="T932" s="12">
        <f>IFERROR(VLOOKUP(L932,fredgraph!A:B,2,0),T931)</f>
        <v>1.0845400000000001</v>
      </c>
      <c r="U932" s="12">
        <f>IFERROR(VLOOKUP(L932,FEDFUNDS!A:B,2,0),U931)</f>
        <v>0.19</v>
      </c>
      <c r="V932" s="12"/>
      <c r="W932" s="12"/>
      <c r="X932" s="12"/>
    </row>
    <row r="933" spans="1:24" x14ac:dyDescent="0.25">
      <c r="A933" s="1" t="str">
        <f>TEXT(L933,"MM/DD/YYYY")</f>
        <v>11/29/2010</v>
      </c>
      <c r="B933" s="9">
        <v>118.5</v>
      </c>
      <c r="C933" s="9">
        <v>123.02999877929599</v>
      </c>
      <c r="D933" s="9">
        <v>117.73999786376901</v>
      </c>
      <c r="E933" s="9">
        <v>97.287048339843693</v>
      </c>
      <c r="F933" s="10">
        <v>1021112700</v>
      </c>
      <c r="G933">
        <f>MONTH(L933)</f>
        <v>11</v>
      </c>
      <c r="H933">
        <f>DAY(L933)</f>
        <v>29</v>
      </c>
      <c r="I933">
        <f>YEAR(L933)</f>
        <v>2010</v>
      </c>
      <c r="J933" t="str">
        <f>VLOOKUP(L933,Convert!D:G,4,0)</f>
        <v>2010Q4</v>
      </c>
      <c r="K933">
        <f>VLOOKUP(J933,GDP_Change!$E$9:$F$311,2,0)</f>
        <v>4.5</v>
      </c>
      <c r="L933" s="1">
        <v>40511</v>
      </c>
      <c r="M933" s="9">
        <v>122.889999389648</v>
      </c>
      <c r="N933" s="11">
        <f>VLOOKUP(J933,GDP!$E$9:$H$312,4,0)</f>
        <v>1.1088656416759157E-2</v>
      </c>
      <c r="O933">
        <f>VLOOKUP(J933,GDP!$E$9:$F$312,2,0)</f>
        <v>15309.5</v>
      </c>
      <c r="P933" s="12">
        <f>IFERROR(VLOOKUP(L933,'yield-curve-rates-1990-2021'!A:B,2,0),P932)</f>
        <v>0.16</v>
      </c>
      <c r="Q933" s="12">
        <f>IFERROR(IF(VLOOKUP(L933,'DX-Y.NYB'!A:E,5,0)="null",Q932,VLOOKUP(L933,'DX-Y.NYB'!A:E,5,0)),Q932)</f>
        <v>80.839995999999999</v>
      </c>
      <c r="R933" s="12">
        <f>IFERROR(VLOOKUP(L933,UNRATE!A:B,2,0),R932)</f>
        <v>9.8000000000000007</v>
      </c>
      <c r="S933" s="12">
        <f>IFERROR(VLOOKUP(L933,' All Em Total Nonfarm'!A:B,2,0),S932)</f>
        <v>130754</v>
      </c>
      <c r="T933" s="12">
        <f>IFERROR(VLOOKUP(L933,fredgraph!A:B,2,0),T932)</f>
        <v>1.0845400000000001</v>
      </c>
      <c r="U933" s="12">
        <f>IFERROR(VLOOKUP(L933,FEDFUNDS!A:B,2,0),U932)</f>
        <v>0.19</v>
      </c>
      <c r="V933" s="12"/>
      <c r="W933" s="12"/>
      <c r="X933" s="12"/>
    </row>
    <row r="934" spans="1:24" x14ac:dyDescent="0.25">
      <c r="A934" s="1" t="str">
        <f>TEXT(L934,"MM/DD/YYYY")</f>
        <v>12/06/2010</v>
      </c>
      <c r="B934" s="9">
        <v>122.629997253417</v>
      </c>
      <c r="C934" s="9">
        <v>124.59999847412099</v>
      </c>
      <c r="D934" s="9">
        <v>122.41000366210901</v>
      </c>
      <c r="E934" s="9">
        <v>98.545799255371094</v>
      </c>
      <c r="F934" s="10">
        <v>688927500</v>
      </c>
      <c r="G934">
        <f>MONTH(L934)</f>
        <v>12</v>
      </c>
      <c r="H934">
        <f>DAY(L934)</f>
        <v>6</v>
      </c>
      <c r="I934">
        <f>YEAR(L934)</f>
        <v>2010</v>
      </c>
      <c r="J934" t="str">
        <f>VLOOKUP(L934,Convert!D:G,4,0)</f>
        <v>2010Q4</v>
      </c>
      <c r="K934">
        <f>VLOOKUP(J934,GDP_Change!$E$9:$F$311,2,0)</f>
        <v>4.5</v>
      </c>
      <c r="L934" s="1">
        <v>40518</v>
      </c>
      <c r="M934" s="9">
        <v>124.480003356933</v>
      </c>
      <c r="N934" s="11">
        <f>VLOOKUP(J934,GDP!$E$9:$H$312,4,0)</f>
        <v>1.1088656416759157E-2</v>
      </c>
      <c r="O934">
        <f>VLOOKUP(J934,GDP!$E$9:$F$312,2,0)</f>
        <v>15309.5</v>
      </c>
      <c r="P934" s="12">
        <f>IFERROR(VLOOKUP(L934,'yield-curve-rates-1990-2021'!A:B,2,0),P933)</f>
        <v>0.14000000000000001</v>
      </c>
      <c r="Q934" s="12">
        <f>IFERROR(IF(VLOOKUP(L934,'DX-Y.NYB'!A:E,5,0)="null",Q933,VLOOKUP(L934,'DX-Y.NYB'!A:E,5,0)),Q933)</f>
        <v>79.569999999999993</v>
      </c>
      <c r="R934" s="12">
        <f>IFERROR(VLOOKUP(L934,UNRATE!A:B,2,0),R933)</f>
        <v>9.8000000000000007</v>
      </c>
      <c r="S934" s="12">
        <f>IFERROR(VLOOKUP(L934,' All Em Total Nonfarm'!A:B,2,0),S933)</f>
        <v>130754</v>
      </c>
      <c r="T934" s="12">
        <f>IFERROR(VLOOKUP(L934,fredgraph!A:B,2,0),T933)</f>
        <v>1.0845400000000001</v>
      </c>
      <c r="U934" s="12">
        <f>IFERROR(VLOOKUP(L934,FEDFUNDS!A:B,2,0),U933)</f>
        <v>0.19</v>
      </c>
      <c r="V934" s="12"/>
      <c r="W934" s="12"/>
      <c r="X934" s="12"/>
    </row>
    <row r="935" spans="1:24" x14ac:dyDescent="0.25">
      <c r="A935" s="1" t="str">
        <f>TEXT(L935,"MM/DD/YYYY")</f>
        <v>12/13/2010</v>
      </c>
      <c r="B935" s="9">
        <v>125.050003051757</v>
      </c>
      <c r="C935" s="9">
        <v>125.230003356933</v>
      </c>
      <c r="D935" s="9">
        <v>123.75</v>
      </c>
      <c r="E935" s="9">
        <v>98.403289794921804</v>
      </c>
      <c r="F935" s="10">
        <v>767995900</v>
      </c>
      <c r="G935">
        <f>MONTH(L935)</f>
        <v>12</v>
      </c>
      <c r="H935">
        <f>DAY(L935)</f>
        <v>13</v>
      </c>
      <c r="I935">
        <f>YEAR(L935)</f>
        <v>2010</v>
      </c>
      <c r="J935" t="str">
        <f>VLOOKUP(L935,Convert!D:G,4,0)</f>
        <v>2010Q4</v>
      </c>
      <c r="K935">
        <f>VLOOKUP(J935,GDP_Change!$E$9:$F$311,2,0)</f>
        <v>4.5</v>
      </c>
      <c r="L935" s="1">
        <v>40525</v>
      </c>
      <c r="M935" s="9">
        <v>124.300003051757</v>
      </c>
      <c r="N935" s="11">
        <f>VLOOKUP(J935,GDP!$E$9:$H$312,4,0)</f>
        <v>1.1088656416759157E-2</v>
      </c>
      <c r="O935">
        <f>VLOOKUP(J935,GDP!$E$9:$F$312,2,0)</f>
        <v>15309.5</v>
      </c>
      <c r="P935" s="12">
        <f>IFERROR(VLOOKUP(L935,'yield-curve-rates-1990-2021'!A:B,2,0),P934)</f>
        <v>0.1</v>
      </c>
      <c r="Q935" s="12">
        <f>IFERROR(IF(VLOOKUP(L935,'DX-Y.NYB'!A:E,5,0)="null",Q934,VLOOKUP(L935,'DX-Y.NYB'!A:E,5,0)),Q934)</f>
        <v>79.279999000000004</v>
      </c>
      <c r="R935" s="12">
        <f>IFERROR(VLOOKUP(L935,UNRATE!A:B,2,0),R934)</f>
        <v>9.8000000000000007</v>
      </c>
      <c r="S935" s="12">
        <f>IFERROR(VLOOKUP(L935,' All Em Total Nonfarm'!A:B,2,0),S934)</f>
        <v>130754</v>
      </c>
      <c r="T935" s="12">
        <f>IFERROR(VLOOKUP(L935,fredgraph!A:B,2,0),T934)</f>
        <v>1.0845400000000001</v>
      </c>
      <c r="U935" s="12">
        <f>IFERROR(VLOOKUP(L935,FEDFUNDS!A:B,2,0),U934)</f>
        <v>0.19</v>
      </c>
      <c r="V935" s="12"/>
      <c r="W935" s="12"/>
      <c r="X935" s="12"/>
    </row>
    <row r="936" spans="1:24" x14ac:dyDescent="0.25">
      <c r="A936" s="1" t="str">
        <f>TEXT(L936,"MM/DD/YYYY")</f>
        <v>12/20/2010</v>
      </c>
      <c r="B936" s="9">
        <v>124.639999389648</v>
      </c>
      <c r="C936" s="9">
        <v>125.81999969482401</v>
      </c>
      <c r="D936" s="9">
        <v>123.980003356933</v>
      </c>
      <c r="E936" s="9">
        <v>99.955360412597599</v>
      </c>
      <c r="F936" s="10">
        <v>362982800</v>
      </c>
      <c r="G936">
        <f>MONTH(L936)</f>
        <v>12</v>
      </c>
      <c r="H936">
        <f>DAY(L936)</f>
        <v>20</v>
      </c>
      <c r="I936">
        <f>YEAR(L936)</f>
        <v>2010</v>
      </c>
      <c r="J936" t="str">
        <f>VLOOKUP(L936,Convert!D:G,4,0)</f>
        <v>2010Q4</v>
      </c>
      <c r="K936">
        <f>VLOOKUP(J936,GDP_Change!$E$9:$F$311,2,0)</f>
        <v>4.5</v>
      </c>
      <c r="L936" s="1">
        <v>40532</v>
      </c>
      <c r="M936" s="9">
        <v>125.59999847412099</v>
      </c>
      <c r="N936" s="11">
        <f>VLOOKUP(J936,GDP!$E$9:$H$312,4,0)</f>
        <v>1.1088656416759157E-2</v>
      </c>
      <c r="O936">
        <f>VLOOKUP(J936,GDP!$E$9:$F$312,2,0)</f>
        <v>15309.5</v>
      </c>
      <c r="P936" s="12">
        <f>IFERROR(VLOOKUP(L936,'yield-curve-rates-1990-2021'!A:B,2,0),P935)</f>
        <v>0.04</v>
      </c>
      <c r="Q936" s="12">
        <f>IFERROR(IF(VLOOKUP(L936,'DX-Y.NYB'!A:E,5,0)="null",Q935,VLOOKUP(L936,'DX-Y.NYB'!A:E,5,0)),Q935)</f>
        <v>80.629997000000003</v>
      </c>
      <c r="R936" s="12">
        <f>IFERROR(VLOOKUP(L936,UNRATE!A:B,2,0),R935)</f>
        <v>9.8000000000000007</v>
      </c>
      <c r="S936" s="12">
        <f>IFERROR(VLOOKUP(L936,' All Em Total Nonfarm'!A:B,2,0),S935)</f>
        <v>130754</v>
      </c>
      <c r="T936" s="12">
        <f>IFERROR(VLOOKUP(L936,fredgraph!A:B,2,0),T935)</f>
        <v>1.0845400000000001</v>
      </c>
      <c r="U936" s="12">
        <f>IFERROR(VLOOKUP(L936,FEDFUNDS!A:B,2,0),U935)</f>
        <v>0.19</v>
      </c>
      <c r="V936" s="12"/>
      <c r="W936" s="12"/>
      <c r="X936" s="12"/>
    </row>
    <row r="937" spans="1:24" x14ac:dyDescent="0.25">
      <c r="A937" s="1" t="str">
        <f>TEXT(L937,"MM/DD/YYYY")</f>
        <v>12/27/2010</v>
      </c>
      <c r="B937" s="9">
        <v>125.129997253417</v>
      </c>
      <c r="C937" s="9">
        <v>126.199996948242</v>
      </c>
      <c r="D937" s="9">
        <v>125.040000915527</v>
      </c>
      <c r="E937" s="9">
        <v>100.074752807617</v>
      </c>
      <c r="F937" s="10">
        <v>339304000</v>
      </c>
      <c r="G937">
        <f>MONTH(L937)</f>
        <v>12</v>
      </c>
      <c r="H937">
        <f>DAY(L937)</f>
        <v>27</v>
      </c>
      <c r="I937">
        <f>YEAR(L937)</f>
        <v>2010</v>
      </c>
      <c r="J937" t="str">
        <f>VLOOKUP(L937,Convert!D:G,4,0)</f>
        <v>2010Q4</v>
      </c>
      <c r="K937">
        <f>VLOOKUP(J937,GDP_Change!$E$9:$F$311,2,0)</f>
        <v>4.5</v>
      </c>
      <c r="L937" s="1">
        <v>40539</v>
      </c>
      <c r="M937" s="9">
        <v>125.75</v>
      </c>
      <c r="N937" s="11">
        <f>VLOOKUP(J937,GDP!$E$9:$H$312,4,0)</f>
        <v>1.1088656416759157E-2</v>
      </c>
      <c r="O937">
        <f>VLOOKUP(J937,GDP!$E$9:$F$312,2,0)</f>
        <v>15309.5</v>
      </c>
      <c r="P937" s="12">
        <f>IFERROR(VLOOKUP(L937,'yield-curve-rates-1990-2021'!A:B,2,0),P936)</f>
        <v>0.06</v>
      </c>
      <c r="Q937" s="12">
        <f>IFERROR(IF(VLOOKUP(L937,'DX-Y.NYB'!A:E,5,0)="null",Q936,VLOOKUP(L937,'DX-Y.NYB'!A:E,5,0)),Q936)</f>
        <v>80.370002999999997</v>
      </c>
      <c r="R937" s="12">
        <f>IFERROR(VLOOKUP(L937,UNRATE!A:B,2,0),R936)</f>
        <v>9.8000000000000007</v>
      </c>
      <c r="S937" s="12">
        <f>IFERROR(VLOOKUP(L937,' All Em Total Nonfarm'!A:B,2,0),S936)</f>
        <v>130754</v>
      </c>
      <c r="T937" s="12">
        <f>IFERROR(VLOOKUP(L937,fredgraph!A:B,2,0),T936)</f>
        <v>1.0845400000000001</v>
      </c>
      <c r="U937" s="12">
        <f>IFERROR(VLOOKUP(L937,FEDFUNDS!A:B,2,0),U936)</f>
        <v>0.19</v>
      </c>
      <c r="V937" s="12"/>
      <c r="W937" s="12"/>
      <c r="X937" s="12"/>
    </row>
    <row r="938" spans="1:24" x14ac:dyDescent="0.25">
      <c r="A938" s="1" t="str">
        <f>TEXT(L938,"MM/DD/YYYY")</f>
        <v>01/03/2011</v>
      </c>
      <c r="B938" s="9">
        <v>126.709999084472</v>
      </c>
      <c r="C938" s="9">
        <v>127.83000183105401</v>
      </c>
      <c r="D938" s="9">
        <v>125.699996948242</v>
      </c>
      <c r="E938" s="9">
        <v>101.180931091308</v>
      </c>
      <c r="F938" s="10">
        <v>688663800</v>
      </c>
      <c r="G938">
        <f>MONTH(L938)</f>
        <v>1</v>
      </c>
      <c r="H938">
        <f>DAY(L938)</f>
        <v>3</v>
      </c>
      <c r="I938">
        <f>YEAR(L938)</f>
        <v>2011</v>
      </c>
      <c r="J938" t="str">
        <f>VLOOKUP(L938,Convert!D:G,4,0)</f>
        <v>2011Q1</v>
      </c>
      <c r="K938">
        <f>VLOOKUP(J938,GDP_Change!$E$9:$F$311,2,0)</f>
        <v>1.1000000000000001</v>
      </c>
      <c r="L938" s="1">
        <v>40546</v>
      </c>
      <c r="M938" s="9">
        <v>127.139999389648</v>
      </c>
      <c r="N938" s="11">
        <f>VLOOKUP(J938,GDP!$E$9:$H$312,4,0)</f>
        <v>2.736862732290346E-3</v>
      </c>
      <c r="O938">
        <f>VLOOKUP(J938,GDP!$E$9:$F$312,2,0)</f>
        <v>15351.4</v>
      </c>
      <c r="P938" s="12">
        <f>IFERROR(VLOOKUP(L938,'yield-curve-rates-1990-2021'!A:B,2,0),P937)</f>
        <v>0.11</v>
      </c>
      <c r="Q938" s="12">
        <f>IFERROR(IF(VLOOKUP(L938,'DX-Y.NYB'!A:E,5,0)="null",Q937,VLOOKUP(L938,'DX-Y.NYB'!A:E,5,0)),Q937)</f>
        <v>79.129997000000003</v>
      </c>
      <c r="R938" s="12">
        <f>IFERROR(VLOOKUP(L938,UNRATE!A:B,2,0),R937)</f>
        <v>9.8000000000000007</v>
      </c>
      <c r="S938" s="12">
        <f>IFERROR(VLOOKUP(L938,' All Em Total Nonfarm'!A:B,2,0),S937)</f>
        <v>130754</v>
      </c>
      <c r="T938" s="12">
        <f>IFERROR(VLOOKUP(L938,fredgraph!A:B,2,0),T937)</f>
        <v>1.0845400000000001</v>
      </c>
      <c r="U938" s="12">
        <f>IFERROR(VLOOKUP(L938,FEDFUNDS!A:B,2,0),U937)</f>
        <v>0.19</v>
      </c>
      <c r="V938" s="12"/>
      <c r="W938" s="12"/>
      <c r="X938" s="12"/>
    </row>
    <row r="939" spans="1:24" x14ac:dyDescent="0.25">
      <c r="A939" s="1" t="str">
        <f>TEXT(L939,"MM/DD/YYYY")</f>
        <v>01/10/2011</v>
      </c>
      <c r="B939" s="9">
        <v>126.58000183105401</v>
      </c>
      <c r="C939" s="9">
        <v>129.33000183105401</v>
      </c>
      <c r="D939" s="9">
        <v>126.199996948242</v>
      </c>
      <c r="E939" s="9">
        <v>102.899940490722</v>
      </c>
      <c r="F939" s="10">
        <v>587344200</v>
      </c>
      <c r="G939">
        <f>MONTH(L939)</f>
        <v>1</v>
      </c>
      <c r="H939">
        <f>DAY(L939)</f>
        <v>10</v>
      </c>
      <c r="I939">
        <f>YEAR(L939)</f>
        <v>2011</v>
      </c>
      <c r="J939" t="str">
        <f>VLOOKUP(L939,Convert!D:G,4,0)</f>
        <v>2011Q1</v>
      </c>
      <c r="K939">
        <f>VLOOKUP(J939,GDP_Change!$E$9:$F$311,2,0)</f>
        <v>1.1000000000000001</v>
      </c>
      <c r="L939" s="1">
        <v>40553</v>
      </c>
      <c r="M939" s="9">
        <v>129.30000305175699</v>
      </c>
      <c r="N939" s="11">
        <f>VLOOKUP(J939,GDP!$E$9:$H$312,4,0)</f>
        <v>2.736862732290346E-3</v>
      </c>
      <c r="O939">
        <f>VLOOKUP(J939,GDP!$E$9:$F$312,2,0)</f>
        <v>15351.4</v>
      </c>
      <c r="P939" s="12">
        <f>IFERROR(VLOOKUP(L939,'yield-curve-rates-1990-2021'!A:B,2,0),P938)</f>
        <v>0.14000000000000001</v>
      </c>
      <c r="Q939" s="12">
        <f>IFERROR(IF(VLOOKUP(L939,'DX-Y.NYB'!A:E,5,0)="null",Q938,VLOOKUP(L939,'DX-Y.NYB'!A:E,5,0)),Q938)</f>
        <v>80.879997000000003</v>
      </c>
      <c r="R939" s="12">
        <f>IFERROR(VLOOKUP(L939,UNRATE!A:B,2,0),R938)</f>
        <v>9.8000000000000007</v>
      </c>
      <c r="S939" s="12">
        <f>IFERROR(VLOOKUP(L939,' All Em Total Nonfarm'!A:B,2,0),S938)</f>
        <v>130754</v>
      </c>
      <c r="T939" s="12">
        <f>IFERROR(VLOOKUP(L939,fredgraph!A:B,2,0),T938)</f>
        <v>1.0845400000000001</v>
      </c>
      <c r="U939" s="12">
        <f>IFERROR(VLOOKUP(L939,FEDFUNDS!A:B,2,0),U938)</f>
        <v>0.19</v>
      </c>
      <c r="V939" s="12"/>
      <c r="W939" s="12"/>
      <c r="X939" s="12"/>
    </row>
    <row r="940" spans="1:24" x14ac:dyDescent="0.25">
      <c r="A940" s="1" t="str">
        <f>TEXT(L940,"MM/DD/YYYY")</f>
        <v>01/17/2011</v>
      </c>
      <c r="B940" s="9">
        <v>129.17999267578099</v>
      </c>
      <c r="C940" s="9">
        <v>129.63999938964801</v>
      </c>
      <c r="D940" s="9">
        <v>127.129997253417</v>
      </c>
      <c r="E940" s="9">
        <v>102.15980529785099</v>
      </c>
      <c r="F940" s="10">
        <v>593568300</v>
      </c>
      <c r="G940">
        <f>MONTH(L940)</f>
        <v>1</v>
      </c>
      <c r="H940">
        <f>DAY(L940)</f>
        <v>17</v>
      </c>
      <c r="I940">
        <f>YEAR(L940)</f>
        <v>2011</v>
      </c>
      <c r="J940" t="str">
        <f>VLOOKUP(L940,Convert!D:G,4,0)</f>
        <v>2011Q1</v>
      </c>
      <c r="K940">
        <f>VLOOKUP(J940,GDP_Change!$E$9:$F$311,2,0)</f>
        <v>1.1000000000000001</v>
      </c>
      <c r="L940" s="1">
        <v>40560</v>
      </c>
      <c r="M940" s="9">
        <v>128.36999511718699</v>
      </c>
      <c r="N940" s="11">
        <f>VLOOKUP(J940,GDP!$E$9:$H$312,4,0)</f>
        <v>2.736862732290346E-3</v>
      </c>
      <c r="O940">
        <f>VLOOKUP(J940,GDP!$E$9:$F$312,2,0)</f>
        <v>15351.4</v>
      </c>
      <c r="P940" s="12">
        <f>IFERROR(VLOOKUP(L940,'yield-curve-rates-1990-2021'!A:B,2,0),P939)</f>
        <v>0.14000000000000001</v>
      </c>
      <c r="Q940" s="12">
        <f>IFERROR(IF(VLOOKUP(L940,'DX-Y.NYB'!A:E,5,0)="null",Q939,VLOOKUP(L940,'DX-Y.NYB'!A:E,5,0)),Q939)</f>
        <v>80.879997000000003</v>
      </c>
      <c r="R940" s="12">
        <f>IFERROR(VLOOKUP(L940,UNRATE!A:B,2,0),R939)</f>
        <v>9.8000000000000007</v>
      </c>
      <c r="S940" s="12">
        <f>IFERROR(VLOOKUP(L940,' All Em Total Nonfarm'!A:B,2,0),S939)</f>
        <v>130754</v>
      </c>
      <c r="T940" s="12">
        <f>IFERROR(VLOOKUP(L940,fredgraph!A:B,2,0),T939)</f>
        <v>1.0845400000000001</v>
      </c>
      <c r="U940" s="12">
        <f>IFERROR(VLOOKUP(L940,FEDFUNDS!A:B,2,0),U939)</f>
        <v>0.19</v>
      </c>
      <c r="V940" s="12"/>
      <c r="W940" s="12"/>
      <c r="X940" s="12"/>
    </row>
    <row r="941" spans="1:24" x14ac:dyDescent="0.25">
      <c r="A941" s="1" t="str">
        <f>TEXT(L941,"MM/DD/YYYY")</f>
        <v>01/24/2011</v>
      </c>
      <c r="B941" s="9">
        <v>128.28999328613199</v>
      </c>
      <c r="C941" s="9">
        <v>130.350006103515</v>
      </c>
      <c r="D941" s="9">
        <v>127.51000213623</v>
      </c>
      <c r="E941" s="9">
        <v>101.642524719238</v>
      </c>
      <c r="F941" s="10">
        <v>841489200</v>
      </c>
      <c r="G941">
        <f>MONTH(L941)</f>
        <v>1</v>
      </c>
      <c r="H941">
        <f>DAY(L941)</f>
        <v>24</v>
      </c>
      <c r="I941">
        <f>YEAR(L941)</f>
        <v>2011</v>
      </c>
      <c r="J941" t="str">
        <f>VLOOKUP(L941,Convert!D:G,4,0)</f>
        <v>2011Q1</v>
      </c>
      <c r="K941">
        <f>VLOOKUP(J941,GDP_Change!$E$9:$F$311,2,0)</f>
        <v>1.1000000000000001</v>
      </c>
      <c r="L941" s="1">
        <v>40567</v>
      </c>
      <c r="M941" s="9">
        <v>127.720001220703</v>
      </c>
      <c r="N941" s="11">
        <f>VLOOKUP(J941,GDP!$E$9:$H$312,4,0)</f>
        <v>2.736862732290346E-3</v>
      </c>
      <c r="O941">
        <f>VLOOKUP(J941,GDP!$E$9:$F$312,2,0)</f>
        <v>15351.4</v>
      </c>
      <c r="P941" s="12">
        <f>IFERROR(VLOOKUP(L941,'yield-curve-rates-1990-2021'!A:B,2,0),P940)</f>
        <v>0.15</v>
      </c>
      <c r="Q941" s="12">
        <f>IFERROR(IF(VLOOKUP(L941,'DX-Y.NYB'!A:E,5,0)="null",Q940,VLOOKUP(L941,'DX-Y.NYB'!A:E,5,0)),Q940)</f>
        <v>78.050003000000004</v>
      </c>
      <c r="R941" s="12">
        <f>IFERROR(VLOOKUP(L941,UNRATE!A:B,2,0),R940)</f>
        <v>9.8000000000000007</v>
      </c>
      <c r="S941" s="12">
        <f>IFERROR(VLOOKUP(L941,' All Em Total Nonfarm'!A:B,2,0),S940)</f>
        <v>130754</v>
      </c>
      <c r="T941" s="12">
        <f>IFERROR(VLOOKUP(L941,fredgraph!A:B,2,0),T940)</f>
        <v>1.0845400000000001</v>
      </c>
      <c r="U941" s="12">
        <f>IFERROR(VLOOKUP(L941,FEDFUNDS!A:B,2,0),U940)</f>
        <v>0.19</v>
      </c>
      <c r="V941" s="12"/>
      <c r="W941" s="12"/>
      <c r="X941" s="12"/>
    </row>
    <row r="942" spans="1:24" x14ac:dyDescent="0.25">
      <c r="A942" s="1" t="str">
        <f>TEXT(L942,"MM/DD/YYYY")</f>
        <v>01/31/2011</v>
      </c>
      <c r="B942" s="9">
        <v>128.07000732421801</v>
      </c>
      <c r="C942" s="9">
        <v>131.19999694824199</v>
      </c>
      <c r="D942" s="9">
        <v>127.75</v>
      </c>
      <c r="E942" s="9">
        <v>104.372192382812</v>
      </c>
      <c r="F942" s="10">
        <v>715288600</v>
      </c>
      <c r="G942">
        <f>MONTH(L942)</f>
        <v>1</v>
      </c>
      <c r="H942">
        <f>DAY(L942)</f>
        <v>31</v>
      </c>
      <c r="I942">
        <f>YEAR(L942)</f>
        <v>2011</v>
      </c>
      <c r="J942" t="str">
        <f>VLOOKUP(L942,Convert!D:G,4,0)</f>
        <v>2011Q1</v>
      </c>
      <c r="K942">
        <f>VLOOKUP(J942,GDP_Change!$E$9:$F$311,2,0)</f>
        <v>1.1000000000000001</v>
      </c>
      <c r="L942" s="1">
        <v>40574</v>
      </c>
      <c r="M942" s="9">
        <v>131.14999389648401</v>
      </c>
      <c r="N942" s="11">
        <f>VLOOKUP(J942,GDP!$E$9:$H$312,4,0)</f>
        <v>2.736862732290346E-3</v>
      </c>
      <c r="O942">
        <f>VLOOKUP(J942,GDP!$E$9:$F$312,2,0)</f>
        <v>15351.4</v>
      </c>
      <c r="P942" s="12">
        <f>IFERROR(VLOOKUP(L942,'yield-curve-rates-1990-2021'!A:B,2,0),P941)</f>
        <v>0.15</v>
      </c>
      <c r="Q942" s="12">
        <f>IFERROR(IF(VLOOKUP(L942,'DX-Y.NYB'!A:E,5,0)="null",Q941,VLOOKUP(L942,'DX-Y.NYB'!A:E,5,0)),Q941)</f>
        <v>77.739998</v>
      </c>
      <c r="R942" s="12">
        <f>IFERROR(VLOOKUP(L942,UNRATE!A:B,2,0),R941)</f>
        <v>9.8000000000000007</v>
      </c>
      <c r="S942" s="12">
        <f>IFERROR(VLOOKUP(L942,' All Em Total Nonfarm'!A:B,2,0),S941)</f>
        <v>130754</v>
      </c>
      <c r="T942" s="12">
        <f>IFERROR(VLOOKUP(L942,fredgraph!A:B,2,0),T941)</f>
        <v>1.0845400000000001</v>
      </c>
      <c r="U942" s="12">
        <f>IFERROR(VLOOKUP(L942,FEDFUNDS!A:B,2,0),U941)</f>
        <v>0.19</v>
      </c>
      <c r="V942" s="12"/>
      <c r="W942" s="12"/>
      <c r="X942" s="12"/>
    </row>
    <row r="943" spans="1:24" x14ac:dyDescent="0.25">
      <c r="A943" s="1" t="str">
        <f>TEXT(L943,"MM/DD/YYYY")</f>
        <v>02/07/2011</v>
      </c>
      <c r="B943" s="9">
        <v>131.44000244140599</v>
      </c>
      <c r="C943" s="9">
        <v>133.27999877929599</v>
      </c>
      <c r="D943" s="9">
        <v>131.30000305175699</v>
      </c>
      <c r="E943" s="9">
        <v>105.931991577148</v>
      </c>
      <c r="F943" s="10">
        <v>658367400</v>
      </c>
      <c r="G943">
        <f>MONTH(L943)</f>
        <v>2</v>
      </c>
      <c r="H943">
        <f>DAY(L943)</f>
        <v>7</v>
      </c>
      <c r="I943">
        <f>YEAR(L943)</f>
        <v>2011</v>
      </c>
      <c r="J943" t="str">
        <f>VLOOKUP(L943,Convert!D:G,4,0)</f>
        <v>2011Q1</v>
      </c>
      <c r="K943">
        <f>VLOOKUP(J943,GDP_Change!$E$9:$F$311,2,0)</f>
        <v>1.1000000000000001</v>
      </c>
      <c r="L943" s="1">
        <v>40581</v>
      </c>
      <c r="M943" s="9">
        <v>133.11000061035099</v>
      </c>
      <c r="N943" s="11">
        <f>VLOOKUP(J943,GDP!$E$9:$H$312,4,0)</f>
        <v>2.736862732290346E-3</v>
      </c>
      <c r="O943">
        <f>VLOOKUP(J943,GDP!$E$9:$F$312,2,0)</f>
        <v>15351.4</v>
      </c>
      <c r="P943" s="12">
        <f>IFERROR(VLOOKUP(L943,'yield-curve-rates-1990-2021'!A:B,2,0),P942)</f>
        <v>0.13</v>
      </c>
      <c r="Q943" s="12">
        <f>IFERROR(IF(VLOOKUP(L943,'DX-Y.NYB'!A:E,5,0)="null",Q942,VLOOKUP(L943,'DX-Y.NYB'!A:E,5,0)),Q942)</f>
        <v>78.029999000000004</v>
      </c>
      <c r="R943" s="12">
        <f>IFERROR(VLOOKUP(L943,UNRATE!A:B,2,0),R942)</f>
        <v>9.8000000000000007</v>
      </c>
      <c r="S943" s="12">
        <f>IFERROR(VLOOKUP(L943,' All Em Total Nonfarm'!A:B,2,0),S942)</f>
        <v>130754</v>
      </c>
      <c r="T943" s="12">
        <f>IFERROR(VLOOKUP(L943,fredgraph!A:B,2,0),T942)</f>
        <v>1.0845400000000001</v>
      </c>
      <c r="U943" s="12">
        <f>IFERROR(VLOOKUP(L943,FEDFUNDS!A:B,2,0),U942)</f>
        <v>0.19</v>
      </c>
      <c r="V943" s="12"/>
      <c r="W943" s="12"/>
      <c r="X943" s="12"/>
    </row>
    <row r="944" spans="1:24" x14ac:dyDescent="0.25">
      <c r="A944" s="1" t="str">
        <f>TEXT(L944,"MM/DD/YYYY")</f>
        <v>02/14/2011</v>
      </c>
      <c r="B944" s="9">
        <v>133.02999877929599</v>
      </c>
      <c r="C944" s="9">
        <v>134.69000244140599</v>
      </c>
      <c r="D944" s="9">
        <v>132.32000732421801</v>
      </c>
      <c r="E944" s="9">
        <v>107.06209564208901</v>
      </c>
      <c r="F944" s="10">
        <v>591262500</v>
      </c>
      <c r="G944">
        <f>MONTH(L944)</f>
        <v>2</v>
      </c>
      <c r="H944">
        <f>DAY(L944)</f>
        <v>14</v>
      </c>
      <c r="I944">
        <f>YEAR(L944)</f>
        <v>2011</v>
      </c>
      <c r="J944" t="str">
        <f>VLOOKUP(L944,Convert!D:G,4,0)</f>
        <v>2011Q1</v>
      </c>
      <c r="K944">
        <f>VLOOKUP(J944,GDP_Change!$E$9:$F$311,2,0)</f>
        <v>1.1000000000000001</v>
      </c>
      <c r="L944" s="1">
        <v>40588</v>
      </c>
      <c r="M944" s="9">
        <v>134.52999877929599</v>
      </c>
      <c r="N944" s="11">
        <f>VLOOKUP(J944,GDP!$E$9:$H$312,4,0)</f>
        <v>2.736862732290346E-3</v>
      </c>
      <c r="O944">
        <f>VLOOKUP(J944,GDP!$E$9:$F$312,2,0)</f>
        <v>15351.4</v>
      </c>
      <c r="P944" s="12">
        <f>IFERROR(VLOOKUP(L944,'yield-curve-rates-1990-2021'!A:B,2,0),P943)</f>
        <v>0.09</v>
      </c>
      <c r="Q944" s="12">
        <f>IFERROR(IF(VLOOKUP(L944,'DX-Y.NYB'!A:E,5,0)="null",Q943,VLOOKUP(L944,'DX-Y.NYB'!A:E,5,0)),Q943)</f>
        <v>78.610000999999997</v>
      </c>
      <c r="R944" s="12">
        <f>IFERROR(VLOOKUP(L944,UNRATE!A:B,2,0),R943)</f>
        <v>9.8000000000000007</v>
      </c>
      <c r="S944" s="12">
        <f>IFERROR(VLOOKUP(L944,' All Em Total Nonfarm'!A:B,2,0),S943)</f>
        <v>130754</v>
      </c>
      <c r="T944" s="12">
        <f>IFERROR(VLOOKUP(L944,fredgraph!A:B,2,0),T943)</f>
        <v>1.0845400000000001</v>
      </c>
      <c r="U944" s="12">
        <f>IFERROR(VLOOKUP(L944,FEDFUNDS!A:B,2,0),U943)</f>
        <v>0.19</v>
      </c>
      <c r="V944" s="12"/>
      <c r="W944" s="12"/>
      <c r="X944" s="12"/>
    </row>
    <row r="945" spans="1:24" x14ac:dyDescent="0.25">
      <c r="A945" s="1" t="str">
        <f>TEXT(L945,"MM/DD/YYYY")</f>
        <v>02/21/2011</v>
      </c>
      <c r="B945" s="9">
        <v>133.11999511718699</v>
      </c>
      <c r="C945" s="9">
        <v>134.55999755859301</v>
      </c>
      <c r="D945" s="9">
        <v>129.69999694824199</v>
      </c>
      <c r="E945" s="9">
        <v>105.31125640869099</v>
      </c>
      <c r="F945" s="10">
        <v>862818700</v>
      </c>
      <c r="G945">
        <f>MONTH(L945)</f>
        <v>2</v>
      </c>
      <c r="H945">
        <f>DAY(L945)</f>
        <v>21</v>
      </c>
      <c r="I945">
        <f>YEAR(L945)</f>
        <v>2011</v>
      </c>
      <c r="J945" t="str">
        <f>VLOOKUP(L945,Convert!D:G,4,0)</f>
        <v>2011Q1</v>
      </c>
      <c r="K945">
        <f>VLOOKUP(J945,GDP_Change!$E$9:$F$311,2,0)</f>
        <v>1.1000000000000001</v>
      </c>
      <c r="L945" s="1">
        <v>40595</v>
      </c>
      <c r="M945" s="9">
        <v>132.33000183105401</v>
      </c>
      <c r="N945" s="11">
        <f>VLOOKUP(J945,GDP!$E$9:$H$312,4,0)</f>
        <v>2.736862732290346E-3</v>
      </c>
      <c r="O945">
        <f>VLOOKUP(J945,GDP!$E$9:$F$312,2,0)</f>
        <v>15351.4</v>
      </c>
      <c r="P945" s="12">
        <f>IFERROR(VLOOKUP(L945,'yield-curve-rates-1990-2021'!A:B,2,0),P944)</f>
        <v>0.09</v>
      </c>
      <c r="Q945" s="12">
        <f>IFERROR(IF(VLOOKUP(L945,'DX-Y.NYB'!A:E,5,0)="null",Q944,VLOOKUP(L945,'DX-Y.NYB'!A:E,5,0)),Q944)</f>
        <v>78.610000999999997</v>
      </c>
      <c r="R945" s="12">
        <f>IFERROR(VLOOKUP(L945,UNRATE!A:B,2,0),R944)</f>
        <v>9.8000000000000007</v>
      </c>
      <c r="S945" s="12">
        <f>IFERROR(VLOOKUP(L945,' All Em Total Nonfarm'!A:B,2,0),S944)</f>
        <v>130754</v>
      </c>
      <c r="T945" s="12">
        <f>IFERROR(VLOOKUP(L945,fredgraph!A:B,2,0),T944)</f>
        <v>1.0845400000000001</v>
      </c>
      <c r="U945" s="12">
        <f>IFERROR(VLOOKUP(L945,FEDFUNDS!A:B,2,0),U944)</f>
        <v>0.19</v>
      </c>
      <c r="V945" s="12"/>
      <c r="W945" s="12"/>
      <c r="X945" s="12"/>
    </row>
    <row r="946" spans="1:24" x14ac:dyDescent="0.25">
      <c r="A946" s="1" t="str">
        <f>TEXT(L946,"MM/DD/YYYY")</f>
        <v>02/28/2011</v>
      </c>
      <c r="B946" s="9">
        <v>132.82000732421801</v>
      </c>
      <c r="C946" s="9">
        <v>133.69000244140599</v>
      </c>
      <c r="D946" s="9">
        <v>130.350006103515</v>
      </c>
      <c r="E946" s="9">
        <v>105.42266082763599</v>
      </c>
      <c r="F946" s="10">
        <v>1054110800</v>
      </c>
      <c r="G946">
        <f>MONTH(L946)</f>
        <v>2</v>
      </c>
      <c r="H946">
        <f>DAY(L946)</f>
        <v>28</v>
      </c>
      <c r="I946">
        <f>YEAR(L946)</f>
        <v>2011</v>
      </c>
      <c r="J946" t="str">
        <f>VLOOKUP(L946,Convert!D:G,4,0)</f>
        <v>2011Q1</v>
      </c>
      <c r="K946">
        <f>VLOOKUP(J946,GDP_Change!$E$9:$F$311,2,0)</f>
        <v>1.1000000000000001</v>
      </c>
      <c r="L946" s="1">
        <v>40602</v>
      </c>
      <c r="M946" s="9">
        <v>132.47000122070301</v>
      </c>
      <c r="N946" s="11">
        <f>VLOOKUP(J946,GDP!$E$9:$H$312,4,0)</f>
        <v>2.736862732290346E-3</v>
      </c>
      <c r="O946">
        <f>VLOOKUP(J946,GDP!$E$9:$F$312,2,0)</f>
        <v>15351.4</v>
      </c>
      <c r="P946" s="12">
        <f>IFERROR(VLOOKUP(L946,'yield-curve-rates-1990-2021'!A:B,2,0),P945)</f>
        <v>0.13</v>
      </c>
      <c r="Q946" s="12">
        <f>IFERROR(IF(VLOOKUP(L946,'DX-Y.NYB'!A:E,5,0)="null",Q945,VLOOKUP(L946,'DX-Y.NYB'!A:E,5,0)),Q945)</f>
        <v>76.889999000000003</v>
      </c>
      <c r="R946" s="12">
        <f>IFERROR(VLOOKUP(L946,UNRATE!A:B,2,0),R945)</f>
        <v>9.8000000000000007</v>
      </c>
      <c r="S946" s="12">
        <f>IFERROR(VLOOKUP(L946,' All Em Total Nonfarm'!A:B,2,0),S945)</f>
        <v>130754</v>
      </c>
      <c r="T946" s="12">
        <f>IFERROR(VLOOKUP(L946,fredgraph!A:B,2,0),T945)</f>
        <v>1.0845400000000001</v>
      </c>
      <c r="U946" s="12">
        <f>IFERROR(VLOOKUP(L946,FEDFUNDS!A:B,2,0),U945)</f>
        <v>0.19</v>
      </c>
      <c r="V946" s="12"/>
      <c r="W946" s="12"/>
      <c r="X946" s="12"/>
    </row>
    <row r="947" spans="1:24" x14ac:dyDescent="0.25">
      <c r="A947" s="1" t="str">
        <f>TEXT(L947,"MM/DD/YYYY")</f>
        <v>03/07/2011</v>
      </c>
      <c r="B947" s="9">
        <v>132.86000061035099</v>
      </c>
      <c r="C947" s="9">
        <v>133.16000366210901</v>
      </c>
      <c r="D947" s="9">
        <v>129.49000549316401</v>
      </c>
      <c r="E947" s="9">
        <v>104.12547302246</v>
      </c>
      <c r="F947" s="10">
        <v>1072125000</v>
      </c>
      <c r="G947">
        <f>MONTH(L947)</f>
        <v>3</v>
      </c>
      <c r="H947">
        <f>DAY(L947)</f>
        <v>7</v>
      </c>
      <c r="I947">
        <f>YEAR(L947)</f>
        <v>2011</v>
      </c>
      <c r="J947" t="str">
        <f>VLOOKUP(L947,Convert!D:G,4,0)</f>
        <v>2011Q1</v>
      </c>
      <c r="K947">
        <f>VLOOKUP(J947,GDP_Change!$E$9:$F$311,2,0)</f>
        <v>1.1000000000000001</v>
      </c>
      <c r="L947" s="1">
        <v>40609</v>
      </c>
      <c r="M947" s="9">
        <v>130.83999633789</v>
      </c>
      <c r="N947" s="11">
        <f>VLOOKUP(J947,GDP!$E$9:$H$312,4,0)</f>
        <v>2.736862732290346E-3</v>
      </c>
      <c r="O947">
        <f>VLOOKUP(J947,GDP!$E$9:$F$312,2,0)</f>
        <v>15351.4</v>
      </c>
      <c r="P947" s="12">
        <f>IFERROR(VLOOKUP(L947,'yield-curve-rates-1990-2021'!A:B,2,0),P946)</f>
        <v>0.1</v>
      </c>
      <c r="Q947" s="12">
        <f>IFERROR(IF(VLOOKUP(L947,'DX-Y.NYB'!A:E,5,0)="null",Q946,VLOOKUP(L947,'DX-Y.NYB'!A:E,5,0)),Q946)</f>
        <v>76.5</v>
      </c>
      <c r="R947" s="12">
        <f>IFERROR(VLOOKUP(L947,UNRATE!A:B,2,0),R946)</f>
        <v>9.8000000000000007</v>
      </c>
      <c r="S947" s="12">
        <f>IFERROR(VLOOKUP(L947,' All Em Total Nonfarm'!A:B,2,0),S946)</f>
        <v>130754</v>
      </c>
      <c r="T947" s="12">
        <f>IFERROR(VLOOKUP(L947,fredgraph!A:B,2,0),T946)</f>
        <v>1.0845400000000001</v>
      </c>
      <c r="U947" s="12">
        <f>IFERROR(VLOOKUP(L947,FEDFUNDS!A:B,2,0),U946)</f>
        <v>0.19</v>
      </c>
      <c r="V947" s="12"/>
      <c r="W947" s="12"/>
      <c r="X947" s="12"/>
    </row>
    <row r="948" spans="1:24" x14ac:dyDescent="0.25">
      <c r="A948" s="1" t="str">
        <f>TEXT(L948,"MM/DD/YYYY")</f>
        <v>03/14/2011</v>
      </c>
      <c r="B948" s="9">
        <v>129.99000549316401</v>
      </c>
      <c r="C948" s="9">
        <v>130.47999572753901</v>
      </c>
      <c r="D948" s="9">
        <v>125.27999877929599</v>
      </c>
      <c r="E948" s="9">
        <v>101.674339294433</v>
      </c>
      <c r="F948" s="10">
        <v>1547968900</v>
      </c>
      <c r="G948">
        <f>MONTH(L948)</f>
        <v>3</v>
      </c>
      <c r="H948">
        <f>DAY(L948)</f>
        <v>14</v>
      </c>
      <c r="I948">
        <f>YEAR(L948)</f>
        <v>2011</v>
      </c>
      <c r="J948" t="str">
        <f>VLOOKUP(L948,Convert!D:G,4,0)</f>
        <v>2011Q1</v>
      </c>
      <c r="K948">
        <f>VLOOKUP(J948,GDP_Change!$E$9:$F$311,2,0)</f>
        <v>1.1000000000000001</v>
      </c>
      <c r="L948" s="1">
        <v>40616</v>
      </c>
      <c r="M948" s="9">
        <v>127.76000213623</v>
      </c>
      <c r="N948" s="11">
        <f>VLOOKUP(J948,GDP!$E$9:$H$312,4,0)</f>
        <v>2.736862732290346E-3</v>
      </c>
      <c r="O948">
        <f>VLOOKUP(J948,GDP!$E$9:$F$312,2,0)</f>
        <v>15351.4</v>
      </c>
      <c r="P948" s="12">
        <f>IFERROR(VLOOKUP(L948,'yield-curve-rates-1990-2021'!A:B,2,0),P947)</f>
        <v>0.05</v>
      </c>
      <c r="Q948" s="12">
        <f>IFERROR(IF(VLOOKUP(L948,'DX-Y.NYB'!A:E,5,0)="null",Q947,VLOOKUP(L948,'DX-Y.NYB'!A:E,5,0)),Q947)</f>
        <v>76.349997999999999</v>
      </c>
      <c r="R948" s="12">
        <f>IFERROR(VLOOKUP(L948,UNRATE!A:B,2,0),R947)</f>
        <v>9.8000000000000007</v>
      </c>
      <c r="S948" s="12">
        <f>IFERROR(VLOOKUP(L948,' All Em Total Nonfarm'!A:B,2,0),S947)</f>
        <v>130754</v>
      </c>
      <c r="T948" s="12">
        <f>IFERROR(VLOOKUP(L948,fredgraph!A:B,2,0),T947)</f>
        <v>1.0845400000000001</v>
      </c>
      <c r="U948" s="12">
        <f>IFERROR(VLOOKUP(L948,FEDFUNDS!A:B,2,0),U947)</f>
        <v>0.19</v>
      </c>
      <c r="V948" s="12"/>
      <c r="W948" s="12"/>
      <c r="X948" s="12"/>
    </row>
    <row r="949" spans="1:24" x14ac:dyDescent="0.25">
      <c r="A949" s="1" t="str">
        <f>TEXT(L949,"MM/DD/YYYY")</f>
        <v>03/21/2011</v>
      </c>
      <c r="B949" s="9">
        <v>129.350006103515</v>
      </c>
      <c r="C949" s="9">
        <v>131.86999511718699</v>
      </c>
      <c r="D949" s="9">
        <v>128.32000732421801</v>
      </c>
      <c r="E949" s="9">
        <v>104.945510864257</v>
      </c>
      <c r="F949" s="10">
        <v>746906900</v>
      </c>
      <c r="G949">
        <f>MONTH(L949)</f>
        <v>3</v>
      </c>
      <c r="H949">
        <f>DAY(L949)</f>
        <v>21</v>
      </c>
      <c r="I949">
        <f>YEAR(L949)</f>
        <v>2011</v>
      </c>
      <c r="J949" t="str">
        <f>VLOOKUP(L949,Convert!D:G,4,0)</f>
        <v>2011Q1</v>
      </c>
      <c r="K949">
        <f>VLOOKUP(J949,GDP_Change!$E$9:$F$311,2,0)</f>
        <v>1.1000000000000001</v>
      </c>
      <c r="L949" s="1">
        <v>40623</v>
      </c>
      <c r="M949" s="9">
        <v>131.30000305175699</v>
      </c>
      <c r="N949" s="11">
        <f>VLOOKUP(J949,GDP!$E$9:$H$312,4,0)</f>
        <v>2.736862732290346E-3</v>
      </c>
      <c r="O949">
        <f>VLOOKUP(J949,GDP!$E$9:$F$312,2,0)</f>
        <v>15351.4</v>
      </c>
      <c r="P949" s="12">
        <f>IFERROR(VLOOKUP(L949,'yield-curve-rates-1990-2021'!A:B,2,0),P948)</f>
        <v>0.06</v>
      </c>
      <c r="Q949" s="12">
        <f>IFERROR(IF(VLOOKUP(L949,'DX-Y.NYB'!A:E,5,0)="null",Q948,VLOOKUP(L949,'DX-Y.NYB'!A:E,5,0)),Q948)</f>
        <v>75.400002000000001</v>
      </c>
      <c r="R949" s="12">
        <f>IFERROR(VLOOKUP(L949,UNRATE!A:B,2,0),R948)</f>
        <v>9.8000000000000007</v>
      </c>
      <c r="S949" s="12">
        <f>IFERROR(VLOOKUP(L949,' All Em Total Nonfarm'!A:B,2,0),S948)</f>
        <v>130754</v>
      </c>
      <c r="T949" s="12">
        <f>IFERROR(VLOOKUP(L949,fredgraph!A:B,2,0),T948)</f>
        <v>1.0845400000000001</v>
      </c>
      <c r="U949" s="12">
        <f>IFERROR(VLOOKUP(L949,FEDFUNDS!A:B,2,0),U948)</f>
        <v>0.19</v>
      </c>
      <c r="V949" s="12"/>
      <c r="W949" s="12"/>
      <c r="X949" s="12"/>
    </row>
    <row r="950" spans="1:24" x14ac:dyDescent="0.25">
      <c r="A950" s="1" t="str">
        <f>TEXT(L950,"MM/DD/YYYY")</f>
        <v>03/28/2011</v>
      </c>
      <c r="B950" s="9">
        <v>131.58000183105401</v>
      </c>
      <c r="C950" s="9">
        <v>133.77000427246</v>
      </c>
      <c r="D950" s="9">
        <v>130.44000244140599</v>
      </c>
      <c r="E950" s="9">
        <v>106.424194335937</v>
      </c>
      <c r="F950" s="10">
        <v>661783400</v>
      </c>
      <c r="G950">
        <f>MONTH(L950)</f>
        <v>3</v>
      </c>
      <c r="H950">
        <f>DAY(L950)</f>
        <v>28</v>
      </c>
      <c r="I950">
        <f>YEAR(L950)</f>
        <v>2011</v>
      </c>
      <c r="J950" t="str">
        <f>VLOOKUP(L950,Convert!D:G,4,0)</f>
        <v>2011Q1</v>
      </c>
      <c r="K950">
        <f>VLOOKUP(J950,GDP_Change!$E$9:$F$311,2,0)</f>
        <v>1.1000000000000001</v>
      </c>
      <c r="L950" s="1">
        <v>40630</v>
      </c>
      <c r="M950" s="9">
        <v>133.14999389648401</v>
      </c>
      <c r="N950" s="11">
        <f>VLOOKUP(J950,GDP!$E$9:$H$312,4,0)</f>
        <v>2.736862732290346E-3</v>
      </c>
      <c r="O950">
        <f>VLOOKUP(J950,GDP!$E$9:$F$312,2,0)</f>
        <v>15351.4</v>
      </c>
      <c r="P950" s="12">
        <f>IFERROR(VLOOKUP(L950,'yield-curve-rates-1990-2021'!A:B,2,0),P949)</f>
        <v>0.04</v>
      </c>
      <c r="Q950" s="12">
        <f>IFERROR(IF(VLOOKUP(L950,'DX-Y.NYB'!A:E,5,0)="null",Q949,VLOOKUP(L950,'DX-Y.NYB'!A:E,5,0)),Q949)</f>
        <v>76.129997000000003</v>
      </c>
      <c r="R950" s="12">
        <f>IFERROR(VLOOKUP(L950,UNRATE!A:B,2,0),R949)</f>
        <v>9.8000000000000007</v>
      </c>
      <c r="S950" s="12">
        <f>IFERROR(VLOOKUP(L950,' All Em Total Nonfarm'!A:B,2,0),S949)</f>
        <v>130754</v>
      </c>
      <c r="T950" s="12">
        <f>IFERROR(VLOOKUP(L950,fredgraph!A:B,2,0),T949)</f>
        <v>1.0845400000000001</v>
      </c>
      <c r="U950" s="12">
        <f>IFERROR(VLOOKUP(L950,FEDFUNDS!A:B,2,0),U949)</f>
        <v>0.19</v>
      </c>
      <c r="V950" s="12"/>
      <c r="W950" s="12"/>
      <c r="X950" s="12"/>
    </row>
    <row r="951" spans="1:24" x14ac:dyDescent="0.25">
      <c r="A951" s="1" t="str">
        <f>TEXT(L951,"MM/DD/YYYY")</f>
        <v>04/04/2011</v>
      </c>
      <c r="B951" s="9">
        <v>133.42999267578099</v>
      </c>
      <c r="C951" s="9">
        <v>134</v>
      </c>
      <c r="D951" s="9">
        <v>132.30999755859301</v>
      </c>
      <c r="E951" s="9">
        <v>106.192375183105</v>
      </c>
      <c r="F951" s="10">
        <v>660648900</v>
      </c>
      <c r="G951">
        <f>MONTH(L951)</f>
        <v>4</v>
      </c>
      <c r="H951">
        <f>DAY(L951)</f>
        <v>4</v>
      </c>
      <c r="I951">
        <f>YEAR(L951)</f>
        <v>2011</v>
      </c>
      <c r="J951" t="str">
        <f>VLOOKUP(L951,Convert!D:G,4,0)</f>
        <v>2011Q2</v>
      </c>
      <c r="K951">
        <f>VLOOKUP(J951,GDP_Change!$E$9:$F$311,2,0)</f>
        <v>5.5</v>
      </c>
      <c r="L951" s="1">
        <v>40637</v>
      </c>
      <c r="M951" s="9">
        <v>132.86000061035099</v>
      </c>
      <c r="N951" s="11">
        <f>VLOOKUP(J951,GDP!$E$9:$H$312,4,0)</f>
        <v>1.342548562346102E-2</v>
      </c>
      <c r="O951">
        <f>VLOOKUP(J951,GDP!$E$9:$F$312,2,0)</f>
        <v>15557.5</v>
      </c>
      <c r="P951" s="12">
        <f>IFERROR(VLOOKUP(L951,'yield-curve-rates-1990-2021'!A:B,2,0),P950)</f>
        <v>0.02</v>
      </c>
      <c r="Q951" s="12">
        <f>IFERROR(IF(VLOOKUP(L951,'DX-Y.NYB'!A:E,5,0)="null",Q950,VLOOKUP(L951,'DX-Y.NYB'!A:E,5,0)),Q950)</f>
        <v>75.910004000000001</v>
      </c>
      <c r="R951" s="12">
        <f>IFERROR(VLOOKUP(L951,UNRATE!A:B,2,0),R950)</f>
        <v>9.8000000000000007</v>
      </c>
      <c r="S951" s="12">
        <f>IFERROR(VLOOKUP(L951,' All Em Total Nonfarm'!A:B,2,0),S950)</f>
        <v>130754</v>
      </c>
      <c r="T951" s="12">
        <f>IFERROR(VLOOKUP(L951,fredgraph!A:B,2,0),T950)</f>
        <v>1.0845400000000001</v>
      </c>
      <c r="U951" s="12">
        <f>IFERROR(VLOOKUP(L951,FEDFUNDS!A:B,2,0),U950)</f>
        <v>0.19</v>
      </c>
      <c r="V951" s="12"/>
      <c r="W951" s="12"/>
      <c r="X951" s="12"/>
    </row>
    <row r="952" spans="1:24" x14ac:dyDescent="0.25">
      <c r="A952" s="1" t="str">
        <f>TEXT(L952,"MM/DD/YYYY")</f>
        <v>04/11/2011</v>
      </c>
      <c r="B952" s="9">
        <v>133</v>
      </c>
      <c r="C952" s="9">
        <v>133.44999694824199</v>
      </c>
      <c r="D952" s="9">
        <v>130.27000427246</v>
      </c>
      <c r="E952" s="9">
        <v>105.53694915771401</v>
      </c>
      <c r="F952" s="10">
        <v>775858900</v>
      </c>
      <c r="G952">
        <f>MONTH(L952)</f>
        <v>4</v>
      </c>
      <c r="H952">
        <f>DAY(L952)</f>
        <v>11</v>
      </c>
      <c r="I952">
        <f>YEAR(L952)</f>
        <v>2011</v>
      </c>
      <c r="J952" t="str">
        <f>VLOOKUP(L952,Convert!D:G,4,0)</f>
        <v>2011Q2</v>
      </c>
      <c r="K952">
        <f>VLOOKUP(J952,GDP_Change!$E$9:$F$311,2,0)</f>
        <v>5.5</v>
      </c>
      <c r="L952" s="1">
        <v>40644</v>
      </c>
      <c r="M952" s="9">
        <v>132.03999328613199</v>
      </c>
      <c r="N952" s="11">
        <f>VLOOKUP(J952,GDP!$E$9:$H$312,4,0)</f>
        <v>1.342548562346102E-2</v>
      </c>
      <c r="O952">
        <f>VLOOKUP(J952,GDP!$E$9:$F$312,2,0)</f>
        <v>15557.5</v>
      </c>
      <c r="P952" s="12">
        <f>IFERROR(VLOOKUP(L952,'yield-curve-rates-1990-2021'!A:B,2,0),P951)</f>
        <v>0.02</v>
      </c>
      <c r="Q952" s="12">
        <f>IFERROR(IF(VLOOKUP(L952,'DX-Y.NYB'!A:E,5,0)="null",Q951,VLOOKUP(L952,'DX-Y.NYB'!A:E,5,0)),Q951)</f>
        <v>75.059997999999993</v>
      </c>
      <c r="R952" s="12">
        <f>IFERROR(VLOOKUP(L952,UNRATE!A:B,2,0),R951)</f>
        <v>9.8000000000000007</v>
      </c>
      <c r="S952" s="12">
        <f>IFERROR(VLOOKUP(L952,' All Em Total Nonfarm'!A:B,2,0),S951)</f>
        <v>130754</v>
      </c>
      <c r="T952" s="12">
        <f>IFERROR(VLOOKUP(L952,fredgraph!A:B,2,0),T951)</f>
        <v>1.0845400000000001</v>
      </c>
      <c r="U952" s="12">
        <f>IFERROR(VLOOKUP(L952,FEDFUNDS!A:B,2,0),U951)</f>
        <v>0.19</v>
      </c>
      <c r="V952" s="12"/>
      <c r="W952" s="12"/>
      <c r="X952" s="12"/>
    </row>
    <row r="953" spans="1:24" x14ac:dyDescent="0.25">
      <c r="A953" s="1" t="str">
        <f>TEXT(L953,"MM/DD/YYYY")</f>
        <v>04/18/2011</v>
      </c>
      <c r="B953" s="9">
        <v>130.58999633789</v>
      </c>
      <c r="C953" s="9">
        <v>133.83999633789</v>
      </c>
      <c r="D953" s="9">
        <v>129.509994506835</v>
      </c>
      <c r="E953" s="9">
        <v>106.927673339843</v>
      </c>
      <c r="F953" s="10">
        <v>627087300</v>
      </c>
      <c r="G953">
        <f>MONTH(L953)</f>
        <v>4</v>
      </c>
      <c r="H953">
        <f>DAY(L953)</f>
        <v>18</v>
      </c>
      <c r="I953">
        <f>YEAR(L953)</f>
        <v>2011</v>
      </c>
      <c r="J953" t="str">
        <f>VLOOKUP(L953,Convert!D:G,4,0)</f>
        <v>2011Q2</v>
      </c>
      <c r="K953">
        <f>VLOOKUP(J953,GDP_Change!$E$9:$F$311,2,0)</f>
        <v>5.5</v>
      </c>
      <c r="L953" s="1">
        <v>40651</v>
      </c>
      <c r="M953" s="9">
        <v>133.77999877929599</v>
      </c>
      <c r="N953" s="11">
        <f>VLOOKUP(J953,GDP!$E$9:$H$312,4,0)</f>
        <v>1.342548562346102E-2</v>
      </c>
      <c r="O953">
        <f>VLOOKUP(J953,GDP!$E$9:$F$312,2,0)</f>
        <v>15557.5</v>
      </c>
      <c r="P953" s="12">
        <f>IFERROR(VLOOKUP(L953,'yield-curve-rates-1990-2021'!A:B,2,0),P952)</f>
        <v>0.03</v>
      </c>
      <c r="Q953" s="12">
        <f>IFERROR(IF(VLOOKUP(L953,'DX-Y.NYB'!A:E,5,0)="null",Q952,VLOOKUP(L953,'DX-Y.NYB'!A:E,5,0)),Q952)</f>
        <v>75.5</v>
      </c>
      <c r="R953" s="12">
        <f>IFERROR(VLOOKUP(L953,UNRATE!A:B,2,0),R952)</f>
        <v>9.8000000000000007</v>
      </c>
      <c r="S953" s="12">
        <f>IFERROR(VLOOKUP(L953,' All Em Total Nonfarm'!A:B,2,0),S952)</f>
        <v>130754</v>
      </c>
      <c r="T953" s="12">
        <f>IFERROR(VLOOKUP(L953,fredgraph!A:B,2,0),T952)</f>
        <v>1.0845400000000001</v>
      </c>
      <c r="U953" s="12">
        <f>IFERROR(VLOOKUP(L953,FEDFUNDS!A:B,2,0),U952)</f>
        <v>0.19</v>
      </c>
      <c r="V953" s="12"/>
      <c r="W953" s="12"/>
      <c r="X953" s="12"/>
    </row>
    <row r="954" spans="1:24" x14ac:dyDescent="0.25">
      <c r="A954" s="1" t="str">
        <f>TEXT(L954,"MM/DD/YYYY")</f>
        <v>04/25/2011</v>
      </c>
      <c r="B954" s="9">
        <v>133.67999267578099</v>
      </c>
      <c r="C954" s="9">
        <v>136.57000732421801</v>
      </c>
      <c r="D954" s="9">
        <v>133.19999694824199</v>
      </c>
      <c r="E954" s="9">
        <v>109.04579162597599</v>
      </c>
      <c r="F954" s="10">
        <v>595273300</v>
      </c>
      <c r="G954">
        <f>MONTH(L954)</f>
        <v>4</v>
      </c>
      <c r="H954">
        <f>DAY(L954)</f>
        <v>25</v>
      </c>
      <c r="I954">
        <f>YEAR(L954)</f>
        <v>2011</v>
      </c>
      <c r="J954" t="str">
        <f>VLOOKUP(L954,Convert!D:G,4,0)</f>
        <v>2011Q2</v>
      </c>
      <c r="K954">
        <f>VLOOKUP(J954,GDP_Change!$E$9:$F$311,2,0)</f>
        <v>5.5</v>
      </c>
      <c r="L954" s="1">
        <v>40658</v>
      </c>
      <c r="M954" s="9">
        <v>136.42999267578099</v>
      </c>
      <c r="N954" s="11">
        <f>VLOOKUP(J954,GDP!$E$9:$H$312,4,0)</f>
        <v>1.342548562346102E-2</v>
      </c>
      <c r="O954">
        <f>VLOOKUP(J954,GDP!$E$9:$F$312,2,0)</f>
        <v>15557.5</v>
      </c>
      <c r="P954" s="12">
        <f>IFERROR(VLOOKUP(L954,'yield-curve-rates-1990-2021'!A:B,2,0),P953)</f>
        <v>0.03</v>
      </c>
      <c r="Q954" s="12">
        <f>IFERROR(IF(VLOOKUP(L954,'DX-Y.NYB'!A:E,5,0)="null",Q953,VLOOKUP(L954,'DX-Y.NYB'!A:E,5,0)),Q953)</f>
        <v>73.989998</v>
      </c>
      <c r="R954" s="12">
        <f>IFERROR(VLOOKUP(L954,UNRATE!A:B,2,0),R953)</f>
        <v>9.8000000000000007</v>
      </c>
      <c r="S954" s="12">
        <f>IFERROR(VLOOKUP(L954,' All Em Total Nonfarm'!A:B,2,0),S953)</f>
        <v>130754</v>
      </c>
      <c r="T954" s="12">
        <f>IFERROR(VLOOKUP(L954,fredgraph!A:B,2,0),T953)</f>
        <v>1.0845400000000001</v>
      </c>
      <c r="U954" s="12">
        <f>IFERROR(VLOOKUP(L954,FEDFUNDS!A:B,2,0),U953)</f>
        <v>0.19</v>
      </c>
      <c r="V954" s="12"/>
      <c r="W954" s="12"/>
      <c r="X954" s="12"/>
    </row>
    <row r="955" spans="1:24" x14ac:dyDescent="0.25">
      <c r="A955" s="1" t="str">
        <f>TEXT(L955,"MM/DD/YYYY")</f>
        <v>05/02/2011</v>
      </c>
      <c r="B955" s="9">
        <v>137.07000732421801</v>
      </c>
      <c r="C955" s="9">
        <v>137.17999267578099</v>
      </c>
      <c r="D955" s="9">
        <v>133.02000427246</v>
      </c>
      <c r="E955" s="9">
        <v>107.26339721679599</v>
      </c>
      <c r="F955" s="10">
        <v>897019400</v>
      </c>
      <c r="G955">
        <f>MONTH(L955)</f>
        <v>5</v>
      </c>
      <c r="H955">
        <f>DAY(L955)</f>
        <v>2</v>
      </c>
      <c r="I955">
        <f>YEAR(L955)</f>
        <v>2011</v>
      </c>
      <c r="J955" t="str">
        <f>VLOOKUP(L955,Convert!D:G,4,0)</f>
        <v>2011Q2</v>
      </c>
      <c r="K955">
        <f>VLOOKUP(J955,GDP_Change!$E$9:$F$311,2,0)</f>
        <v>5.5</v>
      </c>
      <c r="L955" s="1">
        <v>40665</v>
      </c>
      <c r="M955" s="9">
        <v>134.19999694824199</v>
      </c>
      <c r="N955" s="11">
        <f>VLOOKUP(J955,GDP!$E$9:$H$312,4,0)</f>
        <v>1.342548562346102E-2</v>
      </c>
      <c r="O955">
        <f>VLOOKUP(J955,GDP!$E$9:$F$312,2,0)</f>
        <v>15557.5</v>
      </c>
      <c r="P955" s="12">
        <f>IFERROR(VLOOKUP(L955,'yield-curve-rates-1990-2021'!A:B,2,0),P954)</f>
        <v>0.02</v>
      </c>
      <c r="Q955" s="12">
        <f>IFERROR(IF(VLOOKUP(L955,'DX-Y.NYB'!A:E,5,0)="null",Q954,VLOOKUP(L955,'DX-Y.NYB'!A:E,5,0)),Q954)</f>
        <v>72.949996999999996</v>
      </c>
      <c r="R955" s="12">
        <f>IFERROR(VLOOKUP(L955,UNRATE!A:B,2,0),R954)</f>
        <v>9.8000000000000007</v>
      </c>
      <c r="S955" s="12">
        <f>IFERROR(VLOOKUP(L955,' All Em Total Nonfarm'!A:B,2,0),S954)</f>
        <v>130754</v>
      </c>
      <c r="T955" s="12">
        <f>IFERROR(VLOOKUP(L955,fredgraph!A:B,2,0),T954)</f>
        <v>1.0845400000000001</v>
      </c>
      <c r="U955" s="12">
        <f>IFERROR(VLOOKUP(L955,FEDFUNDS!A:B,2,0),U954)</f>
        <v>0.19</v>
      </c>
      <c r="V955" s="12"/>
      <c r="W955" s="12"/>
      <c r="X955" s="12"/>
    </row>
    <row r="956" spans="1:24" x14ac:dyDescent="0.25">
      <c r="A956" s="1" t="str">
        <f>TEXT(L956,"MM/DD/YYYY")</f>
        <v>05/09/2011</v>
      </c>
      <c r="B956" s="9">
        <v>134.19000244140599</v>
      </c>
      <c r="C956" s="9">
        <v>136.11000061035099</v>
      </c>
      <c r="D956" s="9">
        <v>133.38999938964801</v>
      </c>
      <c r="E956" s="9">
        <v>107.135528564453</v>
      </c>
      <c r="F956" s="10">
        <v>751471200</v>
      </c>
      <c r="G956">
        <f>MONTH(L956)</f>
        <v>5</v>
      </c>
      <c r="H956">
        <f>DAY(L956)</f>
        <v>9</v>
      </c>
      <c r="I956">
        <f>YEAR(L956)</f>
        <v>2011</v>
      </c>
      <c r="J956" t="str">
        <f>VLOOKUP(L956,Convert!D:G,4,0)</f>
        <v>2011Q2</v>
      </c>
      <c r="K956">
        <f>VLOOKUP(J956,GDP_Change!$E$9:$F$311,2,0)</f>
        <v>5.5</v>
      </c>
      <c r="L956" s="1">
        <v>40672</v>
      </c>
      <c r="M956" s="9">
        <v>134.03999328613199</v>
      </c>
      <c r="N956" s="11">
        <f>VLOOKUP(J956,GDP!$E$9:$H$312,4,0)</f>
        <v>1.342548562346102E-2</v>
      </c>
      <c r="O956">
        <f>VLOOKUP(J956,GDP!$E$9:$F$312,2,0)</f>
        <v>15557.5</v>
      </c>
      <c r="P956" s="12">
        <f>IFERROR(VLOOKUP(L956,'yield-curve-rates-1990-2021'!A:B,2,0),P955)</f>
        <v>0.01</v>
      </c>
      <c r="Q956" s="12">
        <f>IFERROR(IF(VLOOKUP(L956,'DX-Y.NYB'!A:E,5,0)="null",Q955,VLOOKUP(L956,'DX-Y.NYB'!A:E,5,0)),Q955)</f>
        <v>74.739998</v>
      </c>
      <c r="R956" s="12">
        <f>IFERROR(VLOOKUP(L956,UNRATE!A:B,2,0),R955)</f>
        <v>9.8000000000000007</v>
      </c>
      <c r="S956" s="12">
        <f>IFERROR(VLOOKUP(L956,' All Em Total Nonfarm'!A:B,2,0),S955)</f>
        <v>130754</v>
      </c>
      <c r="T956" s="12">
        <f>IFERROR(VLOOKUP(L956,fredgraph!A:B,2,0),T955)</f>
        <v>1.0845400000000001</v>
      </c>
      <c r="U956" s="12">
        <f>IFERROR(VLOOKUP(L956,FEDFUNDS!A:B,2,0),U955)</f>
        <v>0.19</v>
      </c>
      <c r="V956" s="12"/>
      <c r="W956" s="12"/>
      <c r="X956" s="12"/>
    </row>
    <row r="957" spans="1:24" x14ac:dyDescent="0.25">
      <c r="A957" s="1" t="str">
        <f>TEXT(L957,"MM/DD/YYYY")</f>
        <v>05/16/2011</v>
      </c>
      <c r="B957" s="9">
        <v>133.55999755859301</v>
      </c>
      <c r="C957" s="9">
        <v>135.02999877929599</v>
      </c>
      <c r="D957" s="9">
        <v>132.11999511718699</v>
      </c>
      <c r="E957" s="9">
        <v>106.79183959960901</v>
      </c>
      <c r="F957" s="10">
        <v>771663900</v>
      </c>
      <c r="G957">
        <f>MONTH(L957)</f>
        <v>5</v>
      </c>
      <c r="H957">
        <f>DAY(L957)</f>
        <v>16</v>
      </c>
      <c r="I957">
        <f>YEAR(L957)</f>
        <v>2011</v>
      </c>
      <c r="J957" t="str">
        <f>VLOOKUP(L957,Convert!D:G,4,0)</f>
        <v>2011Q2</v>
      </c>
      <c r="K957">
        <f>VLOOKUP(J957,GDP_Change!$E$9:$F$311,2,0)</f>
        <v>5.5</v>
      </c>
      <c r="L957" s="1">
        <v>40679</v>
      </c>
      <c r="M957" s="9">
        <v>133.61000061035099</v>
      </c>
      <c r="N957" s="11">
        <f>VLOOKUP(J957,GDP!$E$9:$H$312,4,0)</f>
        <v>1.342548562346102E-2</v>
      </c>
      <c r="O957">
        <f>VLOOKUP(J957,GDP!$E$9:$F$312,2,0)</f>
        <v>15557.5</v>
      </c>
      <c r="P957" s="12">
        <f>IFERROR(VLOOKUP(L957,'yield-curve-rates-1990-2021'!A:B,2,0),P956)</f>
        <v>0.02</v>
      </c>
      <c r="Q957" s="12">
        <f>IFERROR(IF(VLOOKUP(L957,'DX-Y.NYB'!A:E,5,0)="null",Q956,VLOOKUP(L957,'DX-Y.NYB'!A:E,5,0)),Q956)</f>
        <v>75.470000999999996</v>
      </c>
      <c r="R957" s="12">
        <f>IFERROR(VLOOKUP(L957,UNRATE!A:B,2,0),R956)</f>
        <v>9.8000000000000007</v>
      </c>
      <c r="S957" s="12">
        <f>IFERROR(VLOOKUP(L957,' All Em Total Nonfarm'!A:B,2,0),S956)</f>
        <v>130754</v>
      </c>
      <c r="T957" s="12">
        <f>IFERROR(VLOOKUP(L957,fredgraph!A:B,2,0),T956)</f>
        <v>1.0845400000000001</v>
      </c>
      <c r="U957" s="12">
        <f>IFERROR(VLOOKUP(L957,FEDFUNDS!A:B,2,0),U956)</f>
        <v>0.19</v>
      </c>
      <c r="V957" s="12"/>
      <c r="W957" s="12"/>
      <c r="X957" s="12"/>
    </row>
    <row r="958" spans="1:24" x14ac:dyDescent="0.25">
      <c r="A958" s="1" t="str">
        <f>TEXT(L958,"MM/DD/YYYY")</f>
        <v>05/23/2011</v>
      </c>
      <c r="B958" s="9">
        <v>131.97999572753901</v>
      </c>
      <c r="C958" s="9">
        <v>133.86999511718699</v>
      </c>
      <c r="D958" s="9">
        <v>131.38000488281199</v>
      </c>
      <c r="E958" s="9">
        <v>106.7119140625</v>
      </c>
      <c r="F958" s="10">
        <v>752721600</v>
      </c>
      <c r="G958">
        <f>MONTH(L958)</f>
        <v>5</v>
      </c>
      <c r="H958">
        <f>DAY(L958)</f>
        <v>23</v>
      </c>
      <c r="I958">
        <f>YEAR(L958)</f>
        <v>2011</v>
      </c>
      <c r="J958" t="str">
        <f>VLOOKUP(L958,Convert!D:G,4,0)</f>
        <v>2011Q2</v>
      </c>
      <c r="K958">
        <f>VLOOKUP(J958,GDP_Change!$E$9:$F$311,2,0)</f>
        <v>5.5</v>
      </c>
      <c r="L958" s="1">
        <v>40686</v>
      </c>
      <c r="M958" s="9">
        <v>133.509994506835</v>
      </c>
      <c r="N958" s="11">
        <f>VLOOKUP(J958,GDP!$E$9:$H$312,4,0)</f>
        <v>1.342548562346102E-2</v>
      </c>
      <c r="O958">
        <f>VLOOKUP(J958,GDP!$E$9:$F$312,2,0)</f>
        <v>15557.5</v>
      </c>
      <c r="P958" s="12">
        <f>IFERROR(VLOOKUP(L958,'yield-curve-rates-1990-2021'!A:B,2,0),P957)</f>
        <v>0.03</v>
      </c>
      <c r="Q958" s="12">
        <f>IFERROR(IF(VLOOKUP(L958,'DX-Y.NYB'!A:E,5,0)="null",Q957,VLOOKUP(L958,'DX-Y.NYB'!A:E,5,0)),Q957)</f>
        <v>76.099997999999999</v>
      </c>
      <c r="R958" s="12">
        <f>IFERROR(VLOOKUP(L958,UNRATE!A:B,2,0),R957)</f>
        <v>9.8000000000000007</v>
      </c>
      <c r="S958" s="12">
        <f>IFERROR(VLOOKUP(L958,' All Em Total Nonfarm'!A:B,2,0),S957)</f>
        <v>130754</v>
      </c>
      <c r="T958" s="12">
        <f>IFERROR(VLOOKUP(L958,fredgraph!A:B,2,0),T957)</f>
        <v>1.0845400000000001</v>
      </c>
      <c r="U958" s="12">
        <f>IFERROR(VLOOKUP(L958,FEDFUNDS!A:B,2,0),U957)</f>
        <v>0.19</v>
      </c>
      <c r="V958" s="12"/>
      <c r="W958" s="12"/>
      <c r="X958" s="12"/>
    </row>
    <row r="959" spans="1:24" x14ac:dyDescent="0.25">
      <c r="A959" s="1" t="str">
        <f>TEXT(L959,"MM/DD/YYYY")</f>
        <v>05/30/2011</v>
      </c>
      <c r="B959" s="9">
        <v>134.77000427246</v>
      </c>
      <c r="C959" s="9">
        <v>134.919998168945</v>
      </c>
      <c r="D959" s="9">
        <v>130.08000183105401</v>
      </c>
      <c r="E959" s="9">
        <v>104.242149353027</v>
      </c>
      <c r="F959" s="10">
        <v>832982500</v>
      </c>
      <c r="G959">
        <f>MONTH(L959)</f>
        <v>5</v>
      </c>
      <c r="H959">
        <f>DAY(L959)</f>
        <v>30</v>
      </c>
      <c r="I959">
        <f>YEAR(L959)</f>
        <v>2011</v>
      </c>
      <c r="J959" t="str">
        <f>VLOOKUP(L959,Convert!D:G,4,0)</f>
        <v>2011Q2</v>
      </c>
      <c r="K959">
        <f>VLOOKUP(J959,GDP_Change!$E$9:$F$311,2,0)</f>
        <v>5.5</v>
      </c>
      <c r="L959" s="1">
        <v>40693</v>
      </c>
      <c r="M959" s="9">
        <v>130.419998168945</v>
      </c>
      <c r="N959" s="11">
        <f>VLOOKUP(J959,GDP!$E$9:$H$312,4,0)</f>
        <v>1.342548562346102E-2</v>
      </c>
      <c r="O959">
        <f>VLOOKUP(J959,GDP!$E$9:$F$312,2,0)</f>
        <v>15557.5</v>
      </c>
      <c r="P959" s="12">
        <f>IFERROR(VLOOKUP(L959,'yield-curve-rates-1990-2021'!A:B,2,0),P958)</f>
        <v>0.03</v>
      </c>
      <c r="Q959" s="12">
        <f>IFERROR(IF(VLOOKUP(L959,'DX-Y.NYB'!A:E,5,0)="null",Q958,VLOOKUP(L959,'DX-Y.NYB'!A:E,5,0)),Q958)</f>
        <v>76.099997999999999</v>
      </c>
      <c r="R959" s="12">
        <f>IFERROR(VLOOKUP(L959,UNRATE!A:B,2,0),R958)</f>
        <v>9.8000000000000007</v>
      </c>
      <c r="S959" s="12">
        <f>IFERROR(VLOOKUP(L959,' All Em Total Nonfarm'!A:B,2,0),S958)</f>
        <v>130754</v>
      </c>
      <c r="T959" s="12">
        <f>IFERROR(VLOOKUP(L959,fredgraph!A:B,2,0),T958)</f>
        <v>1.0845400000000001</v>
      </c>
      <c r="U959" s="12">
        <f>IFERROR(VLOOKUP(L959,FEDFUNDS!A:B,2,0),U958)</f>
        <v>0.19</v>
      </c>
      <c r="V959" s="12"/>
      <c r="W959" s="12"/>
      <c r="X959" s="12"/>
    </row>
    <row r="960" spans="1:24" x14ac:dyDescent="0.25">
      <c r="A960" s="1" t="str">
        <f>TEXT(L960,"MM/DD/YYYY")</f>
        <v>06/06/2011</v>
      </c>
      <c r="B960" s="9">
        <v>130.08999633789</v>
      </c>
      <c r="C960" s="9">
        <v>130.36000061035099</v>
      </c>
      <c r="D960" s="9">
        <v>127.26000213623</v>
      </c>
      <c r="E960" s="9">
        <v>101.988151550292</v>
      </c>
      <c r="F960" s="10">
        <v>939901900</v>
      </c>
      <c r="G960">
        <f>MONTH(L960)</f>
        <v>6</v>
      </c>
      <c r="H960">
        <f>DAY(L960)</f>
        <v>6</v>
      </c>
      <c r="I960">
        <f>YEAR(L960)</f>
        <v>2011</v>
      </c>
      <c r="J960" t="str">
        <f>VLOOKUP(L960,Convert!D:G,4,0)</f>
        <v>2011Q2</v>
      </c>
      <c r="K960">
        <f>VLOOKUP(J960,GDP_Change!$E$9:$F$311,2,0)</f>
        <v>5.5</v>
      </c>
      <c r="L960" s="1">
        <v>40700</v>
      </c>
      <c r="M960" s="9">
        <v>127.59999847412099</v>
      </c>
      <c r="N960" s="11">
        <f>VLOOKUP(J960,GDP!$E$9:$H$312,4,0)</f>
        <v>1.342548562346102E-2</v>
      </c>
      <c r="O960">
        <f>VLOOKUP(J960,GDP!$E$9:$F$312,2,0)</f>
        <v>15557.5</v>
      </c>
      <c r="P960" s="12">
        <f>IFERROR(VLOOKUP(L960,'yield-curve-rates-1990-2021'!A:B,2,0),P959)</f>
        <v>0.03</v>
      </c>
      <c r="Q960" s="12">
        <f>IFERROR(IF(VLOOKUP(L960,'DX-Y.NYB'!A:E,5,0)="null",Q959,VLOOKUP(L960,'DX-Y.NYB'!A:E,5,0)),Q959)</f>
        <v>73.949996999999996</v>
      </c>
      <c r="R960" s="12">
        <f>IFERROR(VLOOKUP(L960,UNRATE!A:B,2,0),R959)</f>
        <v>9.8000000000000007</v>
      </c>
      <c r="S960" s="12">
        <f>IFERROR(VLOOKUP(L960,' All Em Total Nonfarm'!A:B,2,0),S959)</f>
        <v>130754</v>
      </c>
      <c r="T960" s="12">
        <f>IFERROR(VLOOKUP(L960,fredgraph!A:B,2,0),T959)</f>
        <v>1.0845400000000001</v>
      </c>
      <c r="U960" s="12">
        <f>IFERROR(VLOOKUP(L960,FEDFUNDS!A:B,2,0),U959)</f>
        <v>0.19</v>
      </c>
      <c r="V960" s="12"/>
      <c r="W960" s="12"/>
      <c r="X960" s="12"/>
    </row>
    <row r="961" spans="1:24" x14ac:dyDescent="0.25">
      <c r="A961" s="1" t="str">
        <f>TEXT(L961,"MM/DD/YYYY")</f>
        <v>06/13/2011</v>
      </c>
      <c r="B961" s="9">
        <v>127.889999389648</v>
      </c>
      <c r="C961" s="9">
        <v>129.77000427246</v>
      </c>
      <c r="D961" s="9">
        <v>126.31999969482401</v>
      </c>
      <c r="E961" s="9">
        <v>101.54855346679599</v>
      </c>
      <c r="F961" s="10">
        <v>1210445900</v>
      </c>
      <c r="G961">
        <f>MONTH(L961)</f>
        <v>6</v>
      </c>
      <c r="H961">
        <f>DAY(L961)</f>
        <v>13</v>
      </c>
      <c r="I961">
        <f>YEAR(L961)</f>
        <v>2011</v>
      </c>
      <c r="J961" t="str">
        <f>VLOOKUP(L961,Convert!D:G,4,0)</f>
        <v>2011Q2</v>
      </c>
      <c r="K961">
        <f>VLOOKUP(J961,GDP_Change!$E$9:$F$311,2,0)</f>
        <v>5.5</v>
      </c>
      <c r="L961" s="1">
        <v>40707</v>
      </c>
      <c r="M961" s="9">
        <v>127.050003051757</v>
      </c>
      <c r="N961" s="11">
        <f>VLOOKUP(J961,GDP!$E$9:$H$312,4,0)</f>
        <v>1.342548562346102E-2</v>
      </c>
      <c r="O961">
        <f>VLOOKUP(J961,GDP!$E$9:$F$312,2,0)</f>
        <v>15557.5</v>
      </c>
      <c r="P961" s="12">
        <f>IFERROR(VLOOKUP(L961,'yield-curve-rates-1990-2021'!A:B,2,0),P960)</f>
        <v>0.02</v>
      </c>
      <c r="Q961" s="12">
        <f>IFERROR(IF(VLOOKUP(L961,'DX-Y.NYB'!A:E,5,0)="null",Q960,VLOOKUP(L961,'DX-Y.NYB'!A:E,5,0)),Q960)</f>
        <v>74.510002</v>
      </c>
      <c r="R961" s="12">
        <f>IFERROR(VLOOKUP(L961,UNRATE!A:B,2,0),R960)</f>
        <v>9.8000000000000007</v>
      </c>
      <c r="S961" s="12">
        <f>IFERROR(VLOOKUP(L961,' All Em Total Nonfarm'!A:B,2,0),S960)</f>
        <v>130754</v>
      </c>
      <c r="T961" s="12">
        <f>IFERROR(VLOOKUP(L961,fredgraph!A:B,2,0),T960)</f>
        <v>1.0845400000000001</v>
      </c>
      <c r="U961" s="12">
        <f>IFERROR(VLOOKUP(L961,FEDFUNDS!A:B,2,0),U960)</f>
        <v>0.19</v>
      </c>
      <c r="V961" s="12"/>
      <c r="W961" s="12"/>
      <c r="X961" s="12"/>
    </row>
    <row r="962" spans="1:24" x14ac:dyDescent="0.25">
      <c r="A962" s="1" t="str">
        <f>TEXT(L962,"MM/DD/YYYY")</f>
        <v>06/20/2011</v>
      </c>
      <c r="B962" s="9">
        <v>126.620002746582</v>
      </c>
      <c r="C962" s="9">
        <v>129.80999755859301</v>
      </c>
      <c r="D962" s="9">
        <v>126.19000244140599</v>
      </c>
      <c r="E962" s="9">
        <v>101.859199523925</v>
      </c>
      <c r="F962" s="10">
        <v>1089755100</v>
      </c>
      <c r="G962">
        <f>MONTH(L962)</f>
        <v>6</v>
      </c>
      <c r="H962">
        <f>DAY(L962)</f>
        <v>20</v>
      </c>
      <c r="I962">
        <f>YEAR(L962)</f>
        <v>2011</v>
      </c>
      <c r="J962" t="str">
        <f>VLOOKUP(L962,Convert!D:G,4,0)</f>
        <v>2011Q2</v>
      </c>
      <c r="K962">
        <f>VLOOKUP(J962,GDP_Change!$E$9:$F$311,2,0)</f>
        <v>5.5</v>
      </c>
      <c r="L962" s="1">
        <v>40714</v>
      </c>
      <c r="M962" s="9">
        <v>126.809997558593</v>
      </c>
      <c r="N962" s="11">
        <f>VLOOKUP(J962,GDP!$E$9:$H$312,4,0)</f>
        <v>1.342548562346102E-2</v>
      </c>
      <c r="O962">
        <f>VLOOKUP(J962,GDP!$E$9:$F$312,2,0)</f>
        <v>15557.5</v>
      </c>
      <c r="P962" s="12">
        <f>IFERROR(VLOOKUP(L962,'yield-curve-rates-1990-2021'!A:B,2,0),P961)</f>
        <v>0.02</v>
      </c>
      <c r="Q962" s="12">
        <f>IFERROR(IF(VLOOKUP(L962,'DX-Y.NYB'!A:E,5,0)="null",Q961,VLOOKUP(L962,'DX-Y.NYB'!A:E,5,0)),Q961)</f>
        <v>75.029999000000004</v>
      </c>
      <c r="R962" s="12">
        <f>IFERROR(VLOOKUP(L962,UNRATE!A:B,2,0),R961)</f>
        <v>9.8000000000000007</v>
      </c>
      <c r="S962" s="12">
        <f>IFERROR(VLOOKUP(L962,' All Em Total Nonfarm'!A:B,2,0),S961)</f>
        <v>130754</v>
      </c>
      <c r="T962" s="12">
        <f>IFERROR(VLOOKUP(L962,fredgraph!A:B,2,0),T961)</f>
        <v>1.0845400000000001</v>
      </c>
      <c r="U962" s="12">
        <f>IFERROR(VLOOKUP(L962,FEDFUNDS!A:B,2,0),U961)</f>
        <v>0.19</v>
      </c>
      <c r="V962" s="12"/>
      <c r="W962" s="12"/>
      <c r="X962" s="12"/>
    </row>
    <row r="963" spans="1:24" x14ac:dyDescent="0.25">
      <c r="A963" s="1" t="str">
        <f>TEXT(L963,"MM/DD/YYYY")</f>
        <v>06/27/2011</v>
      </c>
      <c r="B963" s="9">
        <v>126.889999389648</v>
      </c>
      <c r="C963" s="9">
        <v>134.100006103515</v>
      </c>
      <c r="D963" s="9">
        <v>126.639999389648</v>
      </c>
      <c r="E963" s="9">
        <v>107.57029724121</v>
      </c>
      <c r="F963" s="10">
        <v>1004464900</v>
      </c>
      <c r="G963">
        <f>MONTH(L963)</f>
        <v>6</v>
      </c>
      <c r="H963">
        <f>DAY(L963)</f>
        <v>27</v>
      </c>
      <c r="I963">
        <f>YEAR(L963)</f>
        <v>2011</v>
      </c>
      <c r="J963" t="str">
        <f>VLOOKUP(L963,Convert!D:G,4,0)</f>
        <v>2011Q2</v>
      </c>
      <c r="K963">
        <f>VLOOKUP(J963,GDP_Change!$E$9:$F$311,2,0)</f>
        <v>5.5</v>
      </c>
      <c r="L963" s="1">
        <v>40721</v>
      </c>
      <c r="M963" s="9">
        <v>133.919998168945</v>
      </c>
      <c r="N963" s="11">
        <f>VLOOKUP(J963,GDP!$E$9:$H$312,4,0)</f>
        <v>1.342548562346102E-2</v>
      </c>
      <c r="O963">
        <f>VLOOKUP(J963,GDP!$E$9:$F$312,2,0)</f>
        <v>15557.5</v>
      </c>
      <c r="P963" s="12">
        <f>IFERROR(VLOOKUP(L963,'yield-curve-rates-1990-2021'!A:B,2,0),P962)</f>
        <v>0.01</v>
      </c>
      <c r="Q963" s="12">
        <f>IFERROR(IF(VLOOKUP(L963,'DX-Y.NYB'!A:E,5,0)="null",Q962,VLOOKUP(L963,'DX-Y.NYB'!A:E,5,0)),Q962)</f>
        <v>75.389999000000003</v>
      </c>
      <c r="R963" s="12">
        <f>IFERROR(VLOOKUP(L963,UNRATE!A:B,2,0),R962)</f>
        <v>9.8000000000000007</v>
      </c>
      <c r="S963" s="12">
        <f>IFERROR(VLOOKUP(L963,' All Em Total Nonfarm'!A:B,2,0),S962)</f>
        <v>130754</v>
      </c>
      <c r="T963" s="12">
        <f>IFERROR(VLOOKUP(L963,fredgraph!A:B,2,0),T962)</f>
        <v>1.0845400000000001</v>
      </c>
      <c r="U963" s="12">
        <f>IFERROR(VLOOKUP(L963,FEDFUNDS!A:B,2,0),U962)</f>
        <v>0.19</v>
      </c>
      <c r="V963" s="12"/>
      <c r="W963" s="12"/>
      <c r="X963" s="12"/>
    </row>
    <row r="964" spans="1:24" x14ac:dyDescent="0.25">
      <c r="A964" s="1" t="str">
        <f>TEXT(L964,"MM/DD/YYYY")</f>
        <v>07/04/2011</v>
      </c>
      <c r="B964" s="9">
        <v>133.77999877929599</v>
      </c>
      <c r="C964" s="9">
        <v>135.69999694824199</v>
      </c>
      <c r="D964" s="9">
        <v>133.11000061035099</v>
      </c>
      <c r="E964" s="9">
        <v>107.955833435058</v>
      </c>
      <c r="F964" s="10">
        <v>673832300</v>
      </c>
      <c r="G964">
        <f>MONTH(L964)</f>
        <v>7</v>
      </c>
      <c r="H964">
        <f>DAY(L964)</f>
        <v>4</v>
      </c>
      <c r="I964">
        <f>YEAR(L964)</f>
        <v>2011</v>
      </c>
      <c r="J964" t="str">
        <f>VLOOKUP(L964,Convert!D:G,4,0)</f>
        <v>2011Q3</v>
      </c>
      <c r="K964">
        <f>VLOOKUP(J964,GDP_Change!$E$9:$F$311,2,0)</f>
        <v>2.2999999999999998</v>
      </c>
      <c r="L964" s="1">
        <v>40728</v>
      </c>
      <c r="M964" s="9">
        <v>134.39999389648401</v>
      </c>
      <c r="N964" s="11">
        <f>VLOOKUP(J964,GDP!$E$9:$H$312,4,0)</f>
        <v>5.7978466977341991E-3</v>
      </c>
      <c r="O964">
        <f>VLOOKUP(J964,GDP!$E$9:$F$312,2,0)</f>
        <v>15647.7</v>
      </c>
      <c r="P964" s="12">
        <f>IFERROR(VLOOKUP(L964,'yield-curve-rates-1990-2021'!A:B,2,0),P963)</f>
        <v>0.01</v>
      </c>
      <c r="Q964" s="12">
        <f>IFERROR(IF(VLOOKUP(L964,'DX-Y.NYB'!A:E,5,0)="null",Q963,VLOOKUP(L964,'DX-Y.NYB'!A:E,5,0)),Q963)</f>
        <v>75.389999000000003</v>
      </c>
      <c r="R964" s="12">
        <f>IFERROR(VLOOKUP(L964,UNRATE!A:B,2,0),R963)</f>
        <v>9.8000000000000007</v>
      </c>
      <c r="S964" s="12">
        <f>IFERROR(VLOOKUP(L964,' All Em Total Nonfarm'!A:B,2,0),S963)</f>
        <v>130754</v>
      </c>
      <c r="T964" s="12">
        <f>IFERROR(VLOOKUP(L964,fredgraph!A:B,2,0),T963)</f>
        <v>1.0845400000000001</v>
      </c>
      <c r="U964" s="12">
        <f>IFERROR(VLOOKUP(L964,FEDFUNDS!A:B,2,0),U963)</f>
        <v>0.19</v>
      </c>
      <c r="V964" s="12"/>
      <c r="W964" s="12"/>
      <c r="X964" s="12"/>
    </row>
    <row r="965" spans="1:24" x14ac:dyDescent="0.25">
      <c r="A965" s="1" t="str">
        <f>TEXT(L965,"MM/DD/YYYY")</f>
        <v>07/11/2011</v>
      </c>
      <c r="B965" s="9">
        <v>132.75</v>
      </c>
      <c r="C965" s="9">
        <v>133.22000122070301</v>
      </c>
      <c r="D965" s="9">
        <v>130.67999267578099</v>
      </c>
      <c r="E965" s="9">
        <v>105.779052734375</v>
      </c>
      <c r="F965" s="10">
        <v>1060781500</v>
      </c>
      <c r="G965">
        <f>MONTH(L965)</f>
        <v>7</v>
      </c>
      <c r="H965">
        <f>DAY(L965)</f>
        <v>11</v>
      </c>
      <c r="I965">
        <f>YEAR(L965)</f>
        <v>2011</v>
      </c>
      <c r="J965" t="str">
        <f>VLOOKUP(L965,Convert!D:G,4,0)</f>
        <v>2011Q3</v>
      </c>
      <c r="K965">
        <f>VLOOKUP(J965,GDP_Change!$E$9:$F$311,2,0)</f>
        <v>2.2999999999999998</v>
      </c>
      <c r="L965" s="1">
        <v>40735</v>
      </c>
      <c r="M965" s="9">
        <v>131.69000244140599</v>
      </c>
      <c r="N965" s="11">
        <f>VLOOKUP(J965,GDP!$E$9:$H$312,4,0)</f>
        <v>5.7978466977341991E-3</v>
      </c>
      <c r="O965">
        <f>VLOOKUP(J965,GDP!$E$9:$F$312,2,0)</f>
        <v>15647.7</v>
      </c>
      <c r="P965" s="12">
        <f>IFERROR(VLOOKUP(L965,'yield-curve-rates-1990-2021'!A:B,2,0),P964)</f>
        <v>0.02</v>
      </c>
      <c r="Q965" s="12">
        <f>IFERROR(IF(VLOOKUP(L965,'DX-Y.NYB'!A:E,5,0)="null",Q964,VLOOKUP(L965,'DX-Y.NYB'!A:E,5,0)),Q964)</f>
        <v>75.989998</v>
      </c>
      <c r="R965" s="12">
        <f>IFERROR(VLOOKUP(L965,UNRATE!A:B,2,0),R964)</f>
        <v>9.8000000000000007</v>
      </c>
      <c r="S965" s="12">
        <f>IFERROR(VLOOKUP(L965,' All Em Total Nonfarm'!A:B,2,0),S964)</f>
        <v>130754</v>
      </c>
      <c r="T965" s="12">
        <f>IFERROR(VLOOKUP(L965,fredgraph!A:B,2,0),T964)</f>
        <v>1.0845400000000001</v>
      </c>
      <c r="U965" s="12">
        <f>IFERROR(VLOOKUP(L965,FEDFUNDS!A:B,2,0),U964)</f>
        <v>0.19</v>
      </c>
      <c r="V965" s="12"/>
      <c r="W965" s="12"/>
      <c r="X965" s="12"/>
    </row>
    <row r="966" spans="1:24" x14ac:dyDescent="0.25">
      <c r="A966" s="1" t="str">
        <f>TEXT(L966,"MM/DD/YYYY")</f>
        <v>07/18/2011</v>
      </c>
      <c r="B966" s="9">
        <v>131.08000183105401</v>
      </c>
      <c r="C966" s="9">
        <v>134.82000732421801</v>
      </c>
      <c r="D966" s="9">
        <v>129.63000488281199</v>
      </c>
      <c r="E966" s="9">
        <v>108.100410461425</v>
      </c>
      <c r="F966" s="10">
        <v>871838100</v>
      </c>
      <c r="G966">
        <f>MONTH(L966)</f>
        <v>7</v>
      </c>
      <c r="H966">
        <f>DAY(L966)</f>
        <v>18</v>
      </c>
      <c r="I966">
        <f>YEAR(L966)</f>
        <v>2011</v>
      </c>
      <c r="J966" t="str">
        <f>VLOOKUP(L966,Convert!D:G,4,0)</f>
        <v>2011Q3</v>
      </c>
      <c r="K966">
        <f>VLOOKUP(J966,GDP_Change!$E$9:$F$311,2,0)</f>
        <v>2.2999999999999998</v>
      </c>
      <c r="L966" s="1">
        <v>40742</v>
      </c>
      <c r="M966" s="9">
        <v>134.58000183105401</v>
      </c>
      <c r="N966" s="11">
        <f>VLOOKUP(J966,GDP!$E$9:$H$312,4,0)</f>
        <v>5.7978466977341991E-3</v>
      </c>
      <c r="O966">
        <f>VLOOKUP(J966,GDP!$E$9:$F$312,2,0)</f>
        <v>15647.7</v>
      </c>
      <c r="P966" s="12">
        <f>IFERROR(VLOOKUP(L966,'yield-curve-rates-1990-2021'!A:B,2,0),P965)</f>
        <v>0.01</v>
      </c>
      <c r="Q966" s="12">
        <f>IFERROR(IF(VLOOKUP(L966,'DX-Y.NYB'!A:E,5,0)="null",Q965,VLOOKUP(L966,'DX-Y.NYB'!A:E,5,0)),Q965)</f>
        <v>75.480002999999996</v>
      </c>
      <c r="R966" s="12">
        <f>IFERROR(VLOOKUP(L966,UNRATE!A:B,2,0),R965)</f>
        <v>9.8000000000000007</v>
      </c>
      <c r="S966" s="12">
        <f>IFERROR(VLOOKUP(L966,' All Em Total Nonfarm'!A:B,2,0),S965)</f>
        <v>130754</v>
      </c>
      <c r="T966" s="12">
        <f>IFERROR(VLOOKUP(L966,fredgraph!A:B,2,0),T965)</f>
        <v>1.0845400000000001</v>
      </c>
      <c r="U966" s="12">
        <f>IFERROR(VLOOKUP(L966,FEDFUNDS!A:B,2,0),U965)</f>
        <v>0.19</v>
      </c>
      <c r="V966" s="12"/>
      <c r="W966" s="12"/>
      <c r="X966" s="12"/>
    </row>
    <row r="967" spans="1:24" x14ac:dyDescent="0.25">
      <c r="A967" s="1" t="str">
        <f>TEXT(L967,"MM/DD/YYYY")</f>
        <v>07/25/2011</v>
      </c>
      <c r="B967" s="9">
        <v>133.30000305175699</v>
      </c>
      <c r="C967" s="9">
        <v>134.49000549316401</v>
      </c>
      <c r="D967" s="9">
        <v>127.970001220703</v>
      </c>
      <c r="E967" s="9">
        <v>103.883407592773</v>
      </c>
      <c r="F967" s="10">
        <v>1031930400</v>
      </c>
      <c r="G967">
        <f>MONTH(L967)</f>
        <v>7</v>
      </c>
      <c r="H967">
        <f>DAY(L967)</f>
        <v>25</v>
      </c>
      <c r="I967">
        <f>YEAR(L967)</f>
        <v>2011</v>
      </c>
      <c r="J967" t="str">
        <f>VLOOKUP(L967,Convert!D:G,4,0)</f>
        <v>2011Q3</v>
      </c>
      <c r="K967">
        <f>VLOOKUP(J967,GDP_Change!$E$9:$F$311,2,0)</f>
        <v>2.2999999999999998</v>
      </c>
      <c r="L967" s="1">
        <v>40749</v>
      </c>
      <c r="M967" s="9">
        <v>129.33000183105401</v>
      </c>
      <c r="N967" s="11">
        <f>VLOOKUP(J967,GDP!$E$9:$H$312,4,0)</f>
        <v>5.7978466977341991E-3</v>
      </c>
      <c r="O967">
        <f>VLOOKUP(J967,GDP!$E$9:$F$312,2,0)</f>
        <v>15647.7</v>
      </c>
      <c r="P967" s="12">
        <f>IFERROR(VLOOKUP(L967,'yield-curve-rates-1990-2021'!A:B,2,0),P966)</f>
        <v>0.05</v>
      </c>
      <c r="Q967" s="12">
        <f>IFERROR(IF(VLOOKUP(L967,'DX-Y.NYB'!A:E,5,0)="null",Q966,VLOOKUP(L967,'DX-Y.NYB'!A:E,5,0)),Q966)</f>
        <v>74.059997999999993</v>
      </c>
      <c r="R967" s="12">
        <f>IFERROR(VLOOKUP(L967,UNRATE!A:B,2,0),R966)</f>
        <v>9.8000000000000007</v>
      </c>
      <c r="S967" s="12">
        <f>IFERROR(VLOOKUP(L967,' All Em Total Nonfarm'!A:B,2,0),S966)</f>
        <v>130754</v>
      </c>
      <c r="T967" s="12">
        <f>IFERROR(VLOOKUP(L967,fredgraph!A:B,2,0),T966)</f>
        <v>1.0845400000000001</v>
      </c>
      <c r="U967" s="12">
        <f>IFERROR(VLOOKUP(L967,FEDFUNDS!A:B,2,0),U966)</f>
        <v>0.19</v>
      </c>
      <c r="V967" s="12"/>
      <c r="W967" s="12"/>
      <c r="X967" s="12"/>
    </row>
    <row r="968" spans="1:24" x14ac:dyDescent="0.25">
      <c r="A968" s="1" t="str">
        <f>TEXT(L968,"MM/DD/YYYY")</f>
        <v>08/01/2011</v>
      </c>
      <c r="B968" s="9">
        <v>130.83999633789</v>
      </c>
      <c r="C968" s="9">
        <v>130.96000671386699</v>
      </c>
      <c r="D968" s="9">
        <v>116.86000061035099</v>
      </c>
      <c r="E968" s="9">
        <v>96.453399658203097</v>
      </c>
      <c r="F968" s="10">
        <v>2219616500</v>
      </c>
      <c r="G968">
        <f>MONTH(L968)</f>
        <v>8</v>
      </c>
      <c r="H968">
        <f>DAY(L968)</f>
        <v>1</v>
      </c>
      <c r="I968">
        <f>YEAR(L968)</f>
        <v>2011</v>
      </c>
      <c r="J968" t="str">
        <f>VLOOKUP(L968,Convert!D:G,4,0)</f>
        <v>2011Q3</v>
      </c>
      <c r="K968">
        <f>VLOOKUP(J968,GDP_Change!$E$9:$F$311,2,0)</f>
        <v>2.2999999999999998</v>
      </c>
      <c r="L968" s="1">
        <v>40756</v>
      </c>
      <c r="M968" s="9">
        <v>120.08000183105401</v>
      </c>
      <c r="N968" s="11">
        <f>VLOOKUP(J968,GDP!$E$9:$H$312,4,0)</f>
        <v>5.7978466977341991E-3</v>
      </c>
      <c r="O968">
        <f>VLOOKUP(J968,GDP!$E$9:$F$312,2,0)</f>
        <v>15647.7</v>
      </c>
      <c r="P968" s="12">
        <f>IFERROR(VLOOKUP(L968,'yield-curve-rates-1990-2021'!A:B,2,0),P967)</f>
        <v>0.13</v>
      </c>
      <c r="Q968" s="12">
        <f>IFERROR(IF(VLOOKUP(L968,'DX-Y.NYB'!A:E,5,0)="null",Q967,VLOOKUP(L968,'DX-Y.NYB'!A:E,5,0)),Q967)</f>
        <v>74.260002</v>
      </c>
      <c r="R968" s="12">
        <f>IFERROR(VLOOKUP(L968,UNRATE!A:B,2,0),R967)</f>
        <v>9</v>
      </c>
      <c r="S968" s="12">
        <f>IFERROR(VLOOKUP(L968,' All Em Total Nonfarm'!A:B,2,0),S967)</f>
        <v>132124</v>
      </c>
      <c r="T968" s="12">
        <f>IFERROR(VLOOKUP(L968,fredgraph!A:B,2,0),T967)</f>
        <v>3.7549999999999999</v>
      </c>
      <c r="U968" s="12">
        <f>IFERROR(VLOOKUP(L968,FEDFUNDS!A:B,2,0),U967)</f>
        <v>0.1</v>
      </c>
      <c r="V968" s="12"/>
      <c r="W968" s="12"/>
      <c r="X968" s="12"/>
    </row>
    <row r="969" spans="1:24" x14ac:dyDescent="0.25">
      <c r="A969" s="1" t="str">
        <f>TEXT(L969,"MM/DD/YYYY")</f>
        <v>08/08/2011</v>
      </c>
      <c r="B969" s="9">
        <v>116.91000366210901</v>
      </c>
      <c r="C969" s="9">
        <v>120.120002746582</v>
      </c>
      <c r="D969" s="9">
        <v>110.26999664306599</v>
      </c>
      <c r="E969" s="9">
        <v>94.879043579101506</v>
      </c>
      <c r="F969" s="10">
        <v>2884411300</v>
      </c>
      <c r="G969">
        <f>MONTH(L969)</f>
        <v>8</v>
      </c>
      <c r="H969">
        <f>DAY(L969)</f>
        <v>8</v>
      </c>
      <c r="I969">
        <f>YEAR(L969)</f>
        <v>2011</v>
      </c>
      <c r="J969" t="str">
        <f>VLOOKUP(L969,Convert!D:G,4,0)</f>
        <v>2011Q3</v>
      </c>
      <c r="K969">
        <f>VLOOKUP(J969,GDP_Change!$E$9:$F$311,2,0)</f>
        <v>2.2999999999999998</v>
      </c>
      <c r="L969" s="1">
        <v>40763</v>
      </c>
      <c r="M969" s="9">
        <v>118.120002746582</v>
      </c>
      <c r="N969" s="11">
        <f>VLOOKUP(J969,GDP!$E$9:$H$312,4,0)</f>
        <v>5.7978466977341991E-3</v>
      </c>
      <c r="O969">
        <f>VLOOKUP(J969,GDP!$E$9:$F$312,2,0)</f>
        <v>15647.7</v>
      </c>
      <c r="P969" s="12">
        <f>IFERROR(VLOOKUP(L969,'yield-curve-rates-1990-2021'!A:B,2,0),P968)</f>
        <v>0.02</v>
      </c>
      <c r="Q969" s="12">
        <f>IFERROR(IF(VLOOKUP(L969,'DX-Y.NYB'!A:E,5,0)="null",Q968,VLOOKUP(L969,'DX-Y.NYB'!A:E,5,0)),Q968)</f>
        <v>74.790001000000004</v>
      </c>
      <c r="R969" s="12">
        <f>IFERROR(VLOOKUP(L969,UNRATE!A:B,2,0),R968)</f>
        <v>9</v>
      </c>
      <c r="S969" s="12">
        <f>IFERROR(VLOOKUP(L969,' All Em Total Nonfarm'!A:B,2,0),S968)</f>
        <v>132124</v>
      </c>
      <c r="T969" s="12">
        <f>IFERROR(VLOOKUP(L969,fredgraph!A:B,2,0),T968)</f>
        <v>3.7549999999999999</v>
      </c>
      <c r="U969" s="12">
        <f>IFERROR(VLOOKUP(L969,FEDFUNDS!A:B,2,0),U968)</f>
        <v>0.1</v>
      </c>
      <c r="V969" s="12"/>
      <c r="W969" s="12"/>
      <c r="X969" s="12"/>
    </row>
    <row r="970" spans="1:24" x14ac:dyDescent="0.25">
      <c r="A970" s="1" t="str">
        <f>TEXT(L970,"MM/DD/YYYY")</f>
        <v>08/15/2011</v>
      </c>
      <c r="B970" s="9">
        <v>119.19000244140599</v>
      </c>
      <c r="C970" s="9">
        <v>121.199996948242</v>
      </c>
      <c r="D970" s="9">
        <v>112.5</v>
      </c>
      <c r="E970" s="9">
        <v>90.477294921875</v>
      </c>
      <c r="F970" s="10">
        <v>1732344500</v>
      </c>
      <c r="G970">
        <f>MONTH(L970)</f>
        <v>8</v>
      </c>
      <c r="H970">
        <f>DAY(L970)</f>
        <v>15</v>
      </c>
      <c r="I970">
        <f>YEAR(L970)</f>
        <v>2011</v>
      </c>
      <c r="J970" t="str">
        <f>VLOOKUP(L970,Convert!D:G,4,0)</f>
        <v>2011Q3</v>
      </c>
      <c r="K970">
        <f>VLOOKUP(J970,GDP_Change!$E$9:$F$311,2,0)</f>
        <v>2.2999999999999998</v>
      </c>
      <c r="L970" s="1">
        <v>40770</v>
      </c>
      <c r="M970" s="9">
        <v>112.639999389648</v>
      </c>
      <c r="N970" s="11">
        <f>VLOOKUP(J970,GDP!$E$9:$H$312,4,0)</f>
        <v>5.7978466977341991E-3</v>
      </c>
      <c r="O970">
        <f>VLOOKUP(J970,GDP!$E$9:$F$312,2,0)</f>
        <v>15647.7</v>
      </c>
      <c r="P970" s="12">
        <f>IFERROR(VLOOKUP(L970,'yield-curve-rates-1990-2021'!A:B,2,0),P969)</f>
        <v>0</v>
      </c>
      <c r="Q970" s="12">
        <f>IFERROR(IF(VLOOKUP(L970,'DX-Y.NYB'!A:E,5,0)="null",Q969,VLOOKUP(L970,'DX-Y.NYB'!A:E,5,0)),Q969)</f>
        <v>73.839995999999999</v>
      </c>
      <c r="R970" s="12">
        <f>IFERROR(VLOOKUP(L970,UNRATE!A:B,2,0),R969)</f>
        <v>9</v>
      </c>
      <c r="S970" s="12">
        <f>IFERROR(VLOOKUP(L970,' All Em Total Nonfarm'!A:B,2,0),S969)</f>
        <v>132124</v>
      </c>
      <c r="T970" s="12">
        <f>IFERROR(VLOOKUP(L970,fredgraph!A:B,2,0),T969)</f>
        <v>3.7549999999999999</v>
      </c>
      <c r="U970" s="12">
        <f>IFERROR(VLOOKUP(L970,FEDFUNDS!A:B,2,0),U969)</f>
        <v>0.1</v>
      </c>
      <c r="V970" s="12"/>
      <c r="W970" s="12"/>
      <c r="X970" s="12"/>
    </row>
    <row r="971" spans="1:24" x14ac:dyDescent="0.25">
      <c r="A971" s="1" t="str">
        <f>TEXT(L971,"MM/DD/YYYY")</f>
        <v>08/22/2011</v>
      </c>
      <c r="B971" s="9">
        <v>115.169998168945</v>
      </c>
      <c r="C971" s="9">
        <v>119.400001525878</v>
      </c>
      <c r="D971" s="9">
        <v>112.41000366210901</v>
      </c>
      <c r="E971" s="9">
        <v>94.758560180664006</v>
      </c>
      <c r="F971" s="10">
        <v>1479958200</v>
      </c>
      <c r="G971">
        <f>MONTH(L971)</f>
        <v>8</v>
      </c>
      <c r="H971">
        <f>DAY(L971)</f>
        <v>22</v>
      </c>
      <c r="I971">
        <f>YEAR(L971)</f>
        <v>2011</v>
      </c>
      <c r="J971" t="str">
        <f>VLOOKUP(L971,Convert!D:G,4,0)</f>
        <v>2011Q3</v>
      </c>
      <c r="K971">
        <f>VLOOKUP(J971,GDP_Change!$E$9:$F$311,2,0)</f>
        <v>2.2999999999999998</v>
      </c>
      <c r="L971" s="1">
        <v>40777</v>
      </c>
      <c r="M971" s="9">
        <v>117.970001220703</v>
      </c>
      <c r="N971" s="11">
        <f>VLOOKUP(J971,GDP!$E$9:$H$312,4,0)</f>
        <v>5.7978466977341991E-3</v>
      </c>
      <c r="O971">
        <f>VLOOKUP(J971,GDP!$E$9:$F$312,2,0)</f>
        <v>15647.7</v>
      </c>
      <c r="P971" s="12">
        <f>IFERROR(VLOOKUP(L971,'yield-curve-rates-1990-2021'!A:B,2,0),P970)</f>
        <v>0.01</v>
      </c>
      <c r="Q971" s="12">
        <f>IFERROR(IF(VLOOKUP(L971,'DX-Y.NYB'!A:E,5,0)="null",Q970,VLOOKUP(L971,'DX-Y.NYB'!A:E,5,0)),Q970)</f>
        <v>74.069999999999993</v>
      </c>
      <c r="R971" s="12">
        <f>IFERROR(VLOOKUP(L971,UNRATE!A:B,2,0),R970)</f>
        <v>9</v>
      </c>
      <c r="S971" s="12">
        <f>IFERROR(VLOOKUP(L971,' All Em Total Nonfarm'!A:B,2,0),S970)</f>
        <v>132124</v>
      </c>
      <c r="T971" s="12">
        <f>IFERROR(VLOOKUP(L971,fredgraph!A:B,2,0),T970)</f>
        <v>3.7549999999999999</v>
      </c>
      <c r="U971" s="12">
        <f>IFERROR(VLOOKUP(L971,FEDFUNDS!A:B,2,0),U970)</f>
        <v>0.1</v>
      </c>
      <c r="V971" s="12"/>
      <c r="W971" s="12"/>
      <c r="X971" s="12"/>
    </row>
    <row r="972" spans="1:24" x14ac:dyDescent="0.25">
      <c r="A972" s="1" t="str">
        <f>TEXT(L972,"MM/DD/YYYY")</f>
        <v>08/29/2011</v>
      </c>
      <c r="B972" s="9">
        <v>119.559997558593</v>
      </c>
      <c r="C972" s="9">
        <v>123.51000213623</v>
      </c>
      <c r="D972" s="9">
        <v>117.430000305175</v>
      </c>
      <c r="E972" s="9">
        <v>94.662170410156193</v>
      </c>
      <c r="F972" s="10">
        <v>1244224400</v>
      </c>
      <c r="G972">
        <f>MONTH(L972)</f>
        <v>8</v>
      </c>
      <c r="H972">
        <f>DAY(L972)</f>
        <v>29</v>
      </c>
      <c r="I972">
        <f>YEAR(L972)</f>
        <v>2011</v>
      </c>
      <c r="J972" t="str">
        <f>VLOOKUP(L972,Convert!D:G,4,0)</f>
        <v>2011Q3</v>
      </c>
      <c r="K972">
        <f>VLOOKUP(J972,GDP_Change!$E$9:$F$311,2,0)</f>
        <v>2.2999999999999998</v>
      </c>
      <c r="L972" s="1">
        <v>40784</v>
      </c>
      <c r="M972" s="9">
        <v>117.84999847412099</v>
      </c>
      <c r="N972" s="11">
        <f>VLOOKUP(J972,GDP!$E$9:$H$312,4,0)</f>
        <v>5.7978466977341991E-3</v>
      </c>
      <c r="O972">
        <f>VLOOKUP(J972,GDP!$E$9:$F$312,2,0)</f>
        <v>15647.7</v>
      </c>
      <c r="P972" s="12">
        <f>IFERROR(VLOOKUP(L972,'yield-curve-rates-1990-2021'!A:B,2,0),P971)</f>
        <v>0</v>
      </c>
      <c r="Q972" s="12">
        <f>IFERROR(IF(VLOOKUP(L972,'DX-Y.NYB'!A:E,5,0)="null",Q971,VLOOKUP(L972,'DX-Y.NYB'!A:E,5,0)),Q971)</f>
        <v>73.720000999999996</v>
      </c>
      <c r="R972" s="12">
        <f>IFERROR(VLOOKUP(L972,UNRATE!A:B,2,0),R971)</f>
        <v>9</v>
      </c>
      <c r="S972" s="12">
        <f>IFERROR(VLOOKUP(L972,' All Em Total Nonfarm'!A:B,2,0),S971)</f>
        <v>132124</v>
      </c>
      <c r="T972" s="12">
        <f>IFERROR(VLOOKUP(L972,fredgraph!A:B,2,0),T971)</f>
        <v>3.7549999999999999</v>
      </c>
      <c r="U972" s="12">
        <f>IFERROR(VLOOKUP(L972,FEDFUNDS!A:B,2,0),U971)</f>
        <v>0.1</v>
      </c>
      <c r="V972" s="12"/>
      <c r="W972" s="12"/>
      <c r="X972" s="12"/>
    </row>
    <row r="973" spans="1:24" x14ac:dyDescent="0.25">
      <c r="A973" s="1" t="str">
        <f>TEXT(L973,"MM/DD/YYYY")</f>
        <v>09/05/2011</v>
      </c>
      <c r="B973" s="9">
        <v>114.389999389648</v>
      </c>
      <c r="C973" s="9">
        <v>120.94000244140599</v>
      </c>
      <c r="D973" s="9">
        <v>114.379997253417</v>
      </c>
      <c r="E973" s="9">
        <v>93.111907958984304</v>
      </c>
      <c r="F973" s="10">
        <v>1125697000</v>
      </c>
      <c r="G973">
        <f>MONTH(L973)</f>
        <v>9</v>
      </c>
      <c r="H973">
        <f>DAY(L973)</f>
        <v>5</v>
      </c>
      <c r="I973">
        <f>YEAR(L973)</f>
        <v>2011</v>
      </c>
      <c r="J973" t="str">
        <f>VLOOKUP(L973,Convert!D:G,4,0)</f>
        <v>2011Q3</v>
      </c>
      <c r="K973">
        <f>VLOOKUP(J973,GDP_Change!$E$9:$F$311,2,0)</f>
        <v>2.2999999999999998</v>
      </c>
      <c r="L973" s="1">
        <v>40791</v>
      </c>
      <c r="M973" s="9">
        <v>115.919998168945</v>
      </c>
      <c r="N973" s="11">
        <f>VLOOKUP(J973,GDP!$E$9:$H$312,4,0)</f>
        <v>5.7978466977341991E-3</v>
      </c>
      <c r="O973">
        <f>VLOOKUP(J973,GDP!$E$9:$F$312,2,0)</f>
        <v>15647.7</v>
      </c>
      <c r="P973" s="12">
        <f>IFERROR(VLOOKUP(L973,'yield-curve-rates-1990-2021'!A:B,2,0),P972)</f>
        <v>0</v>
      </c>
      <c r="Q973" s="12">
        <f>IFERROR(IF(VLOOKUP(L973,'DX-Y.NYB'!A:E,5,0)="null",Q972,VLOOKUP(L973,'DX-Y.NYB'!A:E,5,0)),Q972)</f>
        <v>73.720000999999996</v>
      </c>
      <c r="R973" s="12">
        <f>IFERROR(VLOOKUP(L973,UNRATE!A:B,2,0),R972)</f>
        <v>9</v>
      </c>
      <c r="S973" s="12">
        <f>IFERROR(VLOOKUP(L973,' All Em Total Nonfarm'!A:B,2,0),S972)</f>
        <v>132124</v>
      </c>
      <c r="T973" s="12">
        <f>IFERROR(VLOOKUP(L973,fredgraph!A:B,2,0),T972)</f>
        <v>3.7549999999999999</v>
      </c>
      <c r="U973" s="12">
        <f>IFERROR(VLOOKUP(L973,FEDFUNDS!A:B,2,0),U972)</f>
        <v>0.1</v>
      </c>
      <c r="V973" s="12"/>
      <c r="W973" s="12"/>
      <c r="X973" s="12"/>
    </row>
    <row r="974" spans="1:24" x14ac:dyDescent="0.25">
      <c r="A974" s="1" t="str">
        <f>TEXT(L974,"MM/DD/YYYY")</f>
        <v>09/12/2011</v>
      </c>
      <c r="B974" s="9">
        <v>114.470001220703</v>
      </c>
      <c r="C974" s="9">
        <v>121.970001220703</v>
      </c>
      <c r="D974" s="9">
        <v>114.050003051757</v>
      </c>
      <c r="E974" s="9">
        <v>97.610054016113196</v>
      </c>
      <c r="F974" s="10">
        <v>1509003200</v>
      </c>
      <c r="G974">
        <f>MONTH(L974)</f>
        <v>9</v>
      </c>
      <c r="H974">
        <f>DAY(L974)</f>
        <v>12</v>
      </c>
      <c r="I974">
        <f>YEAR(L974)</f>
        <v>2011</v>
      </c>
      <c r="J974" t="str">
        <f>VLOOKUP(L974,Convert!D:G,4,0)</f>
        <v>2011Q3</v>
      </c>
      <c r="K974">
        <f>VLOOKUP(J974,GDP_Change!$E$9:$F$311,2,0)</f>
        <v>2.2999999999999998</v>
      </c>
      <c r="L974" s="1">
        <v>40798</v>
      </c>
      <c r="M974" s="9">
        <v>121.51999664306599</v>
      </c>
      <c r="N974" s="11">
        <f>VLOOKUP(J974,GDP!$E$9:$H$312,4,0)</f>
        <v>5.7978466977341991E-3</v>
      </c>
      <c r="O974">
        <f>VLOOKUP(J974,GDP!$E$9:$F$312,2,0)</f>
        <v>15647.7</v>
      </c>
      <c r="P974" s="12">
        <f>IFERROR(VLOOKUP(L974,'yield-curve-rates-1990-2021'!A:B,2,0),P973)</f>
        <v>0.01</v>
      </c>
      <c r="Q974" s="12">
        <f>IFERROR(IF(VLOOKUP(L974,'DX-Y.NYB'!A:E,5,0)="null",Q973,VLOOKUP(L974,'DX-Y.NYB'!A:E,5,0)),Q973)</f>
        <v>77.569999999999993</v>
      </c>
      <c r="R974" s="12">
        <f>IFERROR(VLOOKUP(L974,UNRATE!A:B,2,0),R973)</f>
        <v>9</v>
      </c>
      <c r="S974" s="12">
        <f>IFERROR(VLOOKUP(L974,' All Em Total Nonfarm'!A:B,2,0),S973)</f>
        <v>132124</v>
      </c>
      <c r="T974" s="12">
        <f>IFERROR(VLOOKUP(L974,fredgraph!A:B,2,0),T973)</f>
        <v>3.7549999999999999</v>
      </c>
      <c r="U974" s="12">
        <f>IFERROR(VLOOKUP(L974,FEDFUNDS!A:B,2,0),U973)</f>
        <v>0.1</v>
      </c>
      <c r="V974" s="12"/>
      <c r="W974" s="12"/>
      <c r="X974" s="12"/>
    </row>
    <row r="975" spans="1:24" x14ac:dyDescent="0.25">
      <c r="A975" s="1" t="str">
        <f>TEXT(L975,"MM/DD/YYYY")</f>
        <v>09/19/2011</v>
      </c>
      <c r="B975" s="9">
        <v>119.52999877929599</v>
      </c>
      <c r="C975" s="9">
        <v>121.98999786376901</v>
      </c>
      <c r="D975" s="9">
        <v>111.300003051757</v>
      </c>
      <c r="E975" s="9">
        <v>91.672042846679602</v>
      </c>
      <c r="F975" s="10">
        <v>1597854300</v>
      </c>
      <c r="G975">
        <f>MONTH(L975)</f>
        <v>9</v>
      </c>
      <c r="H975">
        <f>DAY(L975)</f>
        <v>19</v>
      </c>
      <c r="I975">
        <f>YEAR(L975)</f>
        <v>2011</v>
      </c>
      <c r="J975" t="str">
        <f>VLOOKUP(L975,Convert!D:G,4,0)</f>
        <v>2011Q3</v>
      </c>
      <c r="K975">
        <f>VLOOKUP(J975,GDP_Change!$E$9:$F$311,2,0)</f>
        <v>2.2999999999999998</v>
      </c>
      <c r="L975" s="1">
        <v>40805</v>
      </c>
      <c r="M975" s="9">
        <v>113.540000915527</v>
      </c>
      <c r="N975" s="11">
        <f>VLOOKUP(J975,GDP!$E$9:$H$312,4,0)</f>
        <v>5.7978466977341991E-3</v>
      </c>
      <c r="O975">
        <f>VLOOKUP(J975,GDP!$E$9:$F$312,2,0)</f>
        <v>15647.7</v>
      </c>
      <c r="P975" s="12">
        <f>IFERROR(VLOOKUP(L975,'yield-curve-rates-1990-2021'!A:B,2,0),P974)</f>
        <v>0</v>
      </c>
      <c r="Q975" s="12">
        <f>IFERROR(IF(VLOOKUP(L975,'DX-Y.NYB'!A:E,5,0)="null",Q974,VLOOKUP(L975,'DX-Y.NYB'!A:E,5,0)),Q974)</f>
        <v>77.389999000000003</v>
      </c>
      <c r="R975" s="12">
        <f>IFERROR(VLOOKUP(L975,UNRATE!A:B,2,0),R974)</f>
        <v>9</v>
      </c>
      <c r="S975" s="12">
        <f>IFERROR(VLOOKUP(L975,' All Em Total Nonfarm'!A:B,2,0),S974)</f>
        <v>132124</v>
      </c>
      <c r="T975" s="12">
        <f>IFERROR(VLOOKUP(L975,fredgraph!A:B,2,0),T974)</f>
        <v>3.7549999999999999</v>
      </c>
      <c r="U975" s="12">
        <f>IFERROR(VLOOKUP(L975,FEDFUNDS!A:B,2,0),U974)</f>
        <v>0.1</v>
      </c>
      <c r="V975" s="12"/>
      <c r="W975" s="12"/>
      <c r="X975" s="12"/>
    </row>
    <row r="976" spans="1:24" x14ac:dyDescent="0.25">
      <c r="A976" s="1" t="str">
        <f>TEXT(L976,"MM/DD/YYYY")</f>
        <v>09/26/2011</v>
      </c>
      <c r="B976" s="9">
        <v>114.61000061035099</v>
      </c>
      <c r="C976" s="9">
        <v>119.559997558593</v>
      </c>
      <c r="D976" s="9">
        <v>112.980003356933</v>
      </c>
      <c r="E976" s="9">
        <v>91.357124328613196</v>
      </c>
      <c r="F976" s="10">
        <v>1445625600</v>
      </c>
      <c r="G976">
        <f>MONTH(L976)</f>
        <v>9</v>
      </c>
      <c r="H976">
        <f>DAY(L976)</f>
        <v>26</v>
      </c>
      <c r="I976">
        <f>YEAR(L976)</f>
        <v>2011</v>
      </c>
      <c r="J976" t="str">
        <f>VLOOKUP(L976,Convert!D:G,4,0)</f>
        <v>2011Q3</v>
      </c>
      <c r="K976">
        <f>VLOOKUP(J976,GDP_Change!$E$9:$F$311,2,0)</f>
        <v>2.2999999999999998</v>
      </c>
      <c r="L976" s="1">
        <v>40812</v>
      </c>
      <c r="M976" s="9">
        <v>113.150001525878</v>
      </c>
      <c r="N976" s="11">
        <f>VLOOKUP(J976,GDP!$E$9:$H$312,4,0)</f>
        <v>5.7978466977341991E-3</v>
      </c>
      <c r="O976">
        <f>VLOOKUP(J976,GDP!$E$9:$F$312,2,0)</f>
        <v>15647.7</v>
      </c>
      <c r="P976" s="12">
        <f>IFERROR(VLOOKUP(L976,'yield-curve-rates-1990-2021'!A:B,2,0),P975)</f>
        <v>0</v>
      </c>
      <c r="Q976" s="12">
        <f>IFERROR(IF(VLOOKUP(L976,'DX-Y.NYB'!A:E,5,0)="null",Q975,VLOOKUP(L976,'DX-Y.NYB'!A:E,5,0)),Q975)</f>
        <v>78.360000999999997</v>
      </c>
      <c r="R976" s="12">
        <f>IFERROR(VLOOKUP(L976,UNRATE!A:B,2,0),R975)</f>
        <v>9</v>
      </c>
      <c r="S976" s="12">
        <f>IFERROR(VLOOKUP(L976,' All Em Total Nonfarm'!A:B,2,0),S975)</f>
        <v>132124</v>
      </c>
      <c r="T976" s="12">
        <f>IFERROR(VLOOKUP(L976,fredgraph!A:B,2,0),T975)</f>
        <v>3.7549999999999999</v>
      </c>
      <c r="U976" s="12">
        <f>IFERROR(VLOOKUP(L976,FEDFUNDS!A:B,2,0),U975)</f>
        <v>0.1</v>
      </c>
      <c r="V976" s="12"/>
      <c r="W976" s="12"/>
      <c r="X976" s="12"/>
    </row>
    <row r="977" spans="1:24" x14ac:dyDescent="0.25">
      <c r="A977" s="1" t="str">
        <f>TEXT(L977,"MM/DD/YYYY")</f>
        <v>10/03/2011</v>
      </c>
      <c r="B977" s="9">
        <v>112.48999786376901</v>
      </c>
      <c r="C977" s="9">
        <v>117.25</v>
      </c>
      <c r="D977" s="9">
        <v>107.430000305175</v>
      </c>
      <c r="E977" s="9">
        <v>93.424087524414006</v>
      </c>
      <c r="F977" s="10">
        <v>1678881000</v>
      </c>
      <c r="G977">
        <f>MONTH(L977)</f>
        <v>10</v>
      </c>
      <c r="H977">
        <f>DAY(L977)</f>
        <v>3</v>
      </c>
      <c r="I977">
        <f>YEAR(L977)</f>
        <v>2011</v>
      </c>
      <c r="J977" t="str">
        <f>VLOOKUP(L977,Convert!D:G,4,0)</f>
        <v>2011Q4</v>
      </c>
      <c r="K977">
        <f>VLOOKUP(J977,GDP_Change!$E$9:$F$311,2,0)</f>
        <v>5.0999999999999996</v>
      </c>
      <c r="L977" s="1">
        <v>40819</v>
      </c>
      <c r="M977" s="9">
        <v>115.709999084472</v>
      </c>
      <c r="N977" s="11">
        <f>VLOOKUP(J977,GDP!$E$9:$H$312,4,0)</f>
        <v>1.2436332496149394E-2</v>
      </c>
      <c r="O977">
        <f>VLOOKUP(J977,GDP!$E$9:$F$312,2,0)</f>
        <v>15842.3</v>
      </c>
      <c r="P977" s="12">
        <f>IFERROR(VLOOKUP(L977,'yield-curve-rates-1990-2021'!A:B,2,0),P976)</f>
        <v>0.01</v>
      </c>
      <c r="Q977" s="12">
        <f>IFERROR(IF(VLOOKUP(L977,'DX-Y.NYB'!A:E,5,0)="null",Q976,VLOOKUP(L977,'DX-Y.NYB'!A:E,5,0)),Q976)</f>
        <v>79.449996999999996</v>
      </c>
      <c r="R977" s="12">
        <f>IFERROR(VLOOKUP(L977,UNRATE!A:B,2,0),R976)</f>
        <v>9</v>
      </c>
      <c r="S977" s="12">
        <f>IFERROR(VLOOKUP(L977,' All Em Total Nonfarm'!A:B,2,0),S976)</f>
        <v>132124</v>
      </c>
      <c r="T977" s="12">
        <f>IFERROR(VLOOKUP(L977,fredgraph!A:B,2,0),T976)</f>
        <v>3.7549999999999999</v>
      </c>
      <c r="U977" s="12">
        <f>IFERROR(VLOOKUP(L977,FEDFUNDS!A:B,2,0),U976)</f>
        <v>0.1</v>
      </c>
      <c r="V977" s="12"/>
      <c r="W977" s="12"/>
      <c r="X977" s="12"/>
    </row>
    <row r="978" spans="1:24" x14ac:dyDescent="0.25">
      <c r="A978" s="1" t="str">
        <f>TEXT(L978,"MM/DD/YYYY")</f>
        <v>10/10/2011</v>
      </c>
      <c r="B978" s="9">
        <v>117.680000305175</v>
      </c>
      <c r="C978" s="9">
        <v>122.59999847412099</v>
      </c>
      <c r="D978" s="9">
        <v>117.669998168945</v>
      </c>
      <c r="E978" s="9">
        <v>98.962844848632798</v>
      </c>
      <c r="F978" s="10">
        <v>1145235600</v>
      </c>
      <c r="G978">
        <f>MONTH(L978)</f>
        <v>10</v>
      </c>
      <c r="H978">
        <f>DAY(L978)</f>
        <v>10</v>
      </c>
      <c r="I978">
        <f>YEAR(L978)</f>
        <v>2011</v>
      </c>
      <c r="J978" t="str">
        <f>VLOOKUP(L978,Convert!D:G,4,0)</f>
        <v>2011Q4</v>
      </c>
      <c r="K978">
        <f>VLOOKUP(J978,GDP_Change!$E$9:$F$311,2,0)</f>
        <v>5.0999999999999996</v>
      </c>
      <c r="L978" s="1">
        <v>40826</v>
      </c>
      <c r="M978" s="9">
        <v>122.56999969482401</v>
      </c>
      <c r="N978" s="11">
        <f>VLOOKUP(J978,GDP!$E$9:$H$312,4,0)</f>
        <v>1.2436332496149394E-2</v>
      </c>
      <c r="O978">
        <f>VLOOKUP(J978,GDP!$E$9:$F$312,2,0)</f>
        <v>15842.3</v>
      </c>
      <c r="P978" s="12">
        <f>IFERROR(VLOOKUP(L978,'yield-curve-rates-1990-2021'!A:B,2,0),P977)</f>
        <v>0.01</v>
      </c>
      <c r="Q978" s="12">
        <f>IFERROR(IF(VLOOKUP(L978,'DX-Y.NYB'!A:E,5,0)="null",Q977,VLOOKUP(L978,'DX-Y.NYB'!A:E,5,0)),Q977)</f>
        <v>77.599997999999999</v>
      </c>
      <c r="R978" s="12">
        <f>IFERROR(VLOOKUP(L978,UNRATE!A:B,2,0),R977)</f>
        <v>9</v>
      </c>
      <c r="S978" s="12">
        <f>IFERROR(VLOOKUP(L978,' All Em Total Nonfarm'!A:B,2,0),S977)</f>
        <v>132124</v>
      </c>
      <c r="T978" s="12">
        <f>IFERROR(VLOOKUP(L978,fredgraph!A:B,2,0),T977)</f>
        <v>3.7549999999999999</v>
      </c>
      <c r="U978" s="12">
        <f>IFERROR(VLOOKUP(L978,FEDFUNDS!A:B,2,0),U977)</f>
        <v>0.1</v>
      </c>
      <c r="V978" s="12"/>
      <c r="W978" s="12"/>
      <c r="X978" s="12"/>
    </row>
    <row r="979" spans="1:24" x14ac:dyDescent="0.25">
      <c r="A979" s="1" t="str">
        <f>TEXT(L979,"MM/DD/YYYY")</f>
        <v>10/17/2011</v>
      </c>
      <c r="B979" s="9">
        <v>121.98999786376901</v>
      </c>
      <c r="C979" s="9">
        <v>124.120002746582</v>
      </c>
      <c r="D979" s="9">
        <v>119.199996948242</v>
      </c>
      <c r="E979" s="9">
        <v>100.09319305419901</v>
      </c>
      <c r="F979" s="10">
        <v>1288845800</v>
      </c>
      <c r="G979">
        <f>MONTH(L979)</f>
        <v>10</v>
      </c>
      <c r="H979">
        <f>DAY(L979)</f>
        <v>17</v>
      </c>
      <c r="I979">
        <f>YEAR(L979)</f>
        <v>2011</v>
      </c>
      <c r="J979" t="str">
        <f>VLOOKUP(L979,Convert!D:G,4,0)</f>
        <v>2011Q4</v>
      </c>
      <c r="K979">
        <f>VLOOKUP(J979,GDP_Change!$E$9:$F$311,2,0)</f>
        <v>5.0999999999999996</v>
      </c>
      <c r="L979" s="1">
        <v>40833</v>
      </c>
      <c r="M979" s="9">
        <v>123.970001220703</v>
      </c>
      <c r="N979" s="11">
        <f>VLOOKUP(J979,GDP!$E$9:$H$312,4,0)</f>
        <v>1.2436332496149394E-2</v>
      </c>
      <c r="O979">
        <f>VLOOKUP(J979,GDP!$E$9:$F$312,2,0)</f>
        <v>15842.3</v>
      </c>
      <c r="P979" s="12">
        <f>IFERROR(VLOOKUP(L979,'yield-curve-rates-1990-2021'!A:B,2,0),P978)</f>
        <v>0.02</v>
      </c>
      <c r="Q979" s="12">
        <f>IFERROR(IF(VLOOKUP(L979,'DX-Y.NYB'!A:E,5,0)="null",Q978,VLOOKUP(L979,'DX-Y.NYB'!A:E,5,0)),Q978)</f>
        <v>77.139999000000003</v>
      </c>
      <c r="R979" s="12">
        <f>IFERROR(VLOOKUP(L979,UNRATE!A:B,2,0),R978)</f>
        <v>9</v>
      </c>
      <c r="S979" s="12">
        <f>IFERROR(VLOOKUP(L979,' All Em Total Nonfarm'!A:B,2,0),S978)</f>
        <v>132124</v>
      </c>
      <c r="T979" s="12">
        <f>IFERROR(VLOOKUP(L979,fredgraph!A:B,2,0),T978)</f>
        <v>3.7549999999999999</v>
      </c>
      <c r="U979" s="12">
        <f>IFERROR(VLOOKUP(L979,FEDFUNDS!A:B,2,0),U978)</f>
        <v>0.1</v>
      </c>
      <c r="V979" s="12"/>
      <c r="W979" s="12"/>
      <c r="X979" s="12"/>
    </row>
    <row r="980" spans="1:24" x14ac:dyDescent="0.25">
      <c r="A980" s="1" t="str">
        <f>TEXT(L980,"MM/DD/YYYY")</f>
        <v>10/24/2011</v>
      </c>
      <c r="B980" s="9">
        <v>124.169998168945</v>
      </c>
      <c r="C980" s="9">
        <v>129.419998168945</v>
      </c>
      <c r="D980" s="9">
        <v>122.209999084472</v>
      </c>
      <c r="E980" s="9">
        <v>103.831451416015</v>
      </c>
      <c r="F980" s="10">
        <v>1379992900</v>
      </c>
      <c r="G980">
        <f>MONTH(L980)</f>
        <v>10</v>
      </c>
      <c r="H980">
        <f>DAY(L980)</f>
        <v>24</v>
      </c>
      <c r="I980">
        <f>YEAR(L980)</f>
        <v>2011</v>
      </c>
      <c r="J980" t="str">
        <f>VLOOKUP(L980,Convert!D:G,4,0)</f>
        <v>2011Q4</v>
      </c>
      <c r="K980">
        <f>VLOOKUP(J980,GDP_Change!$E$9:$F$311,2,0)</f>
        <v>5.0999999999999996</v>
      </c>
      <c r="L980" s="1">
        <v>40840</v>
      </c>
      <c r="M980" s="9">
        <v>128.600006103515</v>
      </c>
      <c r="N980" s="11">
        <f>VLOOKUP(J980,GDP!$E$9:$H$312,4,0)</f>
        <v>1.2436332496149394E-2</v>
      </c>
      <c r="O980">
        <f>VLOOKUP(J980,GDP!$E$9:$F$312,2,0)</f>
        <v>15842.3</v>
      </c>
      <c r="P980" s="12">
        <f>IFERROR(VLOOKUP(L980,'yield-curve-rates-1990-2021'!A:B,2,0),P979)</f>
        <v>0.01</v>
      </c>
      <c r="Q980" s="12">
        <f>IFERROR(IF(VLOOKUP(L980,'DX-Y.NYB'!A:E,5,0)="null",Q979,VLOOKUP(L980,'DX-Y.NYB'!A:E,5,0)),Q979)</f>
        <v>76.019997000000004</v>
      </c>
      <c r="R980" s="12">
        <f>IFERROR(VLOOKUP(L980,UNRATE!A:B,2,0),R979)</f>
        <v>9</v>
      </c>
      <c r="S980" s="12">
        <f>IFERROR(VLOOKUP(L980,' All Em Total Nonfarm'!A:B,2,0),S979)</f>
        <v>132124</v>
      </c>
      <c r="T980" s="12">
        <f>IFERROR(VLOOKUP(L980,fredgraph!A:B,2,0),T979)</f>
        <v>3.7549999999999999</v>
      </c>
      <c r="U980" s="12">
        <f>IFERROR(VLOOKUP(L980,FEDFUNDS!A:B,2,0),U979)</f>
        <v>0.1</v>
      </c>
      <c r="V980" s="12"/>
      <c r="W980" s="12"/>
      <c r="X980" s="12"/>
    </row>
    <row r="981" spans="1:24" x14ac:dyDescent="0.25">
      <c r="A981" s="1" t="str">
        <f>TEXT(L981,"MM/DD/YYYY")</f>
        <v>10/31/2011</v>
      </c>
      <c r="B981" s="9">
        <v>127.16000366210901</v>
      </c>
      <c r="C981" s="9">
        <v>128.61999511718699</v>
      </c>
      <c r="D981" s="9">
        <v>121.51999664306599</v>
      </c>
      <c r="E981" s="9">
        <v>101.312370300292</v>
      </c>
      <c r="F981" s="10">
        <v>1430006500</v>
      </c>
      <c r="G981">
        <f>MONTH(L981)</f>
        <v>10</v>
      </c>
      <c r="H981">
        <f>DAY(L981)</f>
        <v>31</v>
      </c>
      <c r="I981">
        <f>YEAR(L981)</f>
        <v>2011</v>
      </c>
      <c r="J981" t="str">
        <f>VLOOKUP(L981,Convert!D:G,4,0)</f>
        <v>2011Q4</v>
      </c>
      <c r="K981">
        <f>VLOOKUP(J981,GDP_Change!$E$9:$F$311,2,0)</f>
        <v>5.0999999999999996</v>
      </c>
      <c r="L981" s="1">
        <v>40847</v>
      </c>
      <c r="M981" s="9">
        <v>125.480003356933</v>
      </c>
      <c r="N981" s="11">
        <f>VLOOKUP(J981,GDP!$E$9:$H$312,4,0)</f>
        <v>1.2436332496149394E-2</v>
      </c>
      <c r="O981">
        <f>VLOOKUP(J981,GDP!$E$9:$F$312,2,0)</f>
        <v>15842.3</v>
      </c>
      <c r="P981" s="12">
        <f>IFERROR(VLOOKUP(L981,'yield-curve-rates-1990-2021'!A:B,2,0),P980)</f>
        <v>0.02</v>
      </c>
      <c r="Q981" s="12">
        <f>IFERROR(IF(VLOOKUP(L981,'DX-Y.NYB'!A:E,5,0)="null",Q980,VLOOKUP(L981,'DX-Y.NYB'!A:E,5,0)),Q980)</f>
        <v>76.169998000000007</v>
      </c>
      <c r="R981" s="12">
        <f>IFERROR(VLOOKUP(L981,UNRATE!A:B,2,0),R980)</f>
        <v>9</v>
      </c>
      <c r="S981" s="12">
        <f>IFERROR(VLOOKUP(L981,' All Em Total Nonfarm'!A:B,2,0),S980)</f>
        <v>132124</v>
      </c>
      <c r="T981" s="12">
        <f>IFERROR(VLOOKUP(L981,fredgraph!A:B,2,0),T980)</f>
        <v>3.7549999999999999</v>
      </c>
      <c r="U981" s="12">
        <f>IFERROR(VLOOKUP(L981,FEDFUNDS!A:B,2,0),U980)</f>
        <v>0.1</v>
      </c>
      <c r="V981" s="12"/>
      <c r="W981" s="12"/>
      <c r="X981" s="12"/>
    </row>
    <row r="982" spans="1:24" x14ac:dyDescent="0.25">
      <c r="A982" s="1" t="str">
        <f>TEXT(L982,"MM/DD/YYYY")</f>
        <v>11/07/2011</v>
      </c>
      <c r="B982" s="9">
        <v>125.389999389648</v>
      </c>
      <c r="C982" s="9">
        <v>128.02000427246</v>
      </c>
      <c r="D982" s="9">
        <v>122.86000061035099</v>
      </c>
      <c r="E982" s="9">
        <v>102.265090942382</v>
      </c>
      <c r="F982" s="10">
        <v>1180816400</v>
      </c>
      <c r="G982">
        <f>MONTH(L982)</f>
        <v>11</v>
      </c>
      <c r="H982">
        <f>DAY(L982)</f>
        <v>7</v>
      </c>
      <c r="I982">
        <f>YEAR(L982)</f>
        <v>2011</v>
      </c>
      <c r="J982" t="str">
        <f>VLOOKUP(L982,Convert!D:G,4,0)</f>
        <v>2011Q4</v>
      </c>
      <c r="K982">
        <f>VLOOKUP(J982,GDP_Change!$E$9:$F$311,2,0)</f>
        <v>5.0999999999999996</v>
      </c>
      <c r="L982" s="1">
        <v>40854</v>
      </c>
      <c r="M982" s="9">
        <v>126.66000366210901</v>
      </c>
      <c r="N982" s="11">
        <f>VLOOKUP(J982,GDP!$E$9:$H$312,4,0)</f>
        <v>1.2436332496149394E-2</v>
      </c>
      <c r="O982">
        <f>VLOOKUP(J982,GDP!$E$9:$F$312,2,0)</f>
        <v>15842.3</v>
      </c>
      <c r="P982" s="12">
        <f>IFERROR(VLOOKUP(L982,'yield-curve-rates-1990-2021'!A:B,2,0),P981)</f>
        <v>0.01</v>
      </c>
      <c r="Q982" s="12">
        <f>IFERROR(IF(VLOOKUP(L982,'DX-Y.NYB'!A:E,5,0)="null",Q981,VLOOKUP(L982,'DX-Y.NYB'!A:E,5,0)),Q981)</f>
        <v>76.959998999999996</v>
      </c>
      <c r="R982" s="12">
        <f>IFERROR(VLOOKUP(L982,UNRATE!A:B,2,0),R981)</f>
        <v>9</v>
      </c>
      <c r="S982" s="12">
        <f>IFERROR(VLOOKUP(L982,' All Em Total Nonfarm'!A:B,2,0),S981)</f>
        <v>132124</v>
      </c>
      <c r="T982" s="12">
        <f>IFERROR(VLOOKUP(L982,fredgraph!A:B,2,0),T981)</f>
        <v>3.7549999999999999</v>
      </c>
      <c r="U982" s="12">
        <f>IFERROR(VLOOKUP(L982,FEDFUNDS!A:B,2,0),U981)</f>
        <v>0.1</v>
      </c>
      <c r="V982" s="12"/>
      <c r="W982" s="12"/>
      <c r="X982" s="12"/>
    </row>
    <row r="983" spans="1:24" x14ac:dyDescent="0.25">
      <c r="A983" s="1" t="str">
        <f>TEXT(L983,"MM/DD/YYYY")</f>
        <v>11/14/2011</v>
      </c>
      <c r="B983" s="9">
        <v>126.19000244140599</v>
      </c>
      <c r="C983" s="9">
        <v>127.449996948242</v>
      </c>
      <c r="D983" s="9">
        <v>121.230003356933</v>
      </c>
      <c r="E983" s="9">
        <v>98.486465454101506</v>
      </c>
      <c r="F983" s="10">
        <v>1126550200</v>
      </c>
      <c r="G983">
        <f>MONTH(L983)</f>
        <v>11</v>
      </c>
      <c r="H983">
        <f>DAY(L983)</f>
        <v>14</v>
      </c>
      <c r="I983">
        <f>YEAR(L983)</f>
        <v>2011</v>
      </c>
      <c r="J983" t="str">
        <f>VLOOKUP(L983,Convert!D:G,4,0)</f>
        <v>2011Q4</v>
      </c>
      <c r="K983">
        <f>VLOOKUP(J983,GDP_Change!$E$9:$F$311,2,0)</f>
        <v>5.0999999999999996</v>
      </c>
      <c r="L983" s="1">
        <v>40861</v>
      </c>
      <c r="M983" s="9">
        <v>121.980003356933</v>
      </c>
      <c r="N983" s="11">
        <f>VLOOKUP(J983,GDP!$E$9:$H$312,4,0)</f>
        <v>1.2436332496149394E-2</v>
      </c>
      <c r="O983">
        <f>VLOOKUP(J983,GDP!$E$9:$F$312,2,0)</f>
        <v>15842.3</v>
      </c>
      <c r="P983" s="12">
        <f>IFERROR(VLOOKUP(L983,'yield-curve-rates-1990-2021'!A:B,2,0),P982)</f>
        <v>0.01</v>
      </c>
      <c r="Q983" s="12">
        <f>IFERROR(IF(VLOOKUP(L983,'DX-Y.NYB'!A:E,5,0)="null",Q982,VLOOKUP(L983,'DX-Y.NYB'!A:E,5,0)),Q982)</f>
        <v>77.559997999999993</v>
      </c>
      <c r="R983" s="12">
        <f>IFERROR(VLOOKUP(L983,UNRATE!A:B,2,0),R982)</f>
        <v>9</v>
      </c>
      <c r="S983" s="12">
        <f>IFERROR(VLOOKUP(L983,' All Em Total Nonfarm'!A:B,2,0),S982)</f>
        <v>132124</v>
      </c>
      <c r="T983" s="12">
        <f>IFERROR(VLOOKUP(L983,fredgraph!A:B,2,0),T982)</f>
        <v>3.7549999999999999</v>
      </c>
      <c r="U983" s="12">
        <f>IFERROR(VLOOKUP(L983,FEDFUNDS!A:B,2,0),U982)</f>
        <v>0.1</v>
      </c>
      <c r="V983" s="12"/>
      <c r="W983" s="12"/>
      <c r="X983" s="12"/>
    </row>
    <row r="984" spans="1:24" x14ac:dyDescent="0.25">
      <c r="A984" s="1" t="str">
        <f>TEXT(L984,"MM/DD/YYYY")</f>
        <v>11/21/2011</v>
      </c>
      <c r="B984" s="9">
        <v>120.199996948242</v>
      </c>
      <c r="C984" s="9">
        <v>120.34999847412099</v>
      </c>
      <c r="D984" s="9">
        <v>116.199996948242</v>
      </c>
      <c r="E984" s="9">
        <v>93.932723999023395</v>
      </c>
      <c r="F984" s="10">
        <v>769992600</v>
      </c>
      <c r="G984">
        <f>MONTH(L984)</f>
        <v>11</v>
      </c>
      <c r="H984">
        <f>DAY(L984)</f>
        <v>21</v>
      </c>
      <c r="I984">
        <f>YEAR(L984)</f>
        <v>2011</v>
      </c>
      <c r="J984" t="str">
        <f>VLOOKUP(L984,Convert!D:G,4,0)</f>
        <v>2011Q4</v>
      </c>
      <c r="K984">
        <f>VLOOKUP(J984,GDP_Change!$E$9:$F$311,2,0)</f>
        <v>5.0999999999999996</v>
      </c>
      <c r="L984" s="1">
        <v>40868</v>
      </c>
      <c r="M984" s="9">
        <v>116.33999633789</v>
      </c>
      <c r="N984" s="11">
        <f>VLOOKUP(J984,GDP!$E$9:$H$312,4,0)</f>
        <v>1.2436332496149394E-2</v>
      </c>
      <c r="O984">
        <f>VLOOKUP(J984,GDP!$E$9:$F$312,2,0)</f>
        <v>15842.3</v>
      </c>
      <c r="P984" s="12">
        <f>IFERROR(VLOOKUP(L984,'yield-curve-rates-1990-2021'!A:B,2,0),P983)</f>
        <v>0.02</v>
      </c>
      <c r="Q984" s="12">
        <f>IFERROR(IF(VLOOKUP(L984,'DX-Y.NYB'!A:E,5,0)="null",Q983,VLOOKUP(L984,'DX-Y.NYB'!A:E,5,0)),Q983)</f>
        <v>78.300003000000004</v>
      </c>
      <c r="R984" s="12">
        <f>IFERROR(VLOOKUP(L984,UNRATE!A:B,2,0),R983)</f>
        <v>9</v>
      </c>
      <c r="S984" s="12">
        <f>IFERROR(VLOOKUP(L984,' All Em Total Nonfarm'!A:B,2,0),S983)</f>
        <v>132124</v>
      </c>
      <c r="T984" s="12">
        <f>IFERROR(VLOOKUP(L984,fredgraph!A:B,2,0),T983)</f>
        <v>3.7549999999999999</v>
      </c>
      <c r="U984" s="12">
        <f>IFERROR(VLOOKUP(L984,FEDFUNDS!A:B,2,0),U983)</f>
        <v>0.1</v>
      </c>
      <c r="V984" s="12"/>
      <c r="W984" s="12"/>
      <c r="X984" s="12"/>
    </row>
    <row r="985" spans="1:24" x14ac:dyDescent="0.25">
      <c r="A985" s="1" t="str">
        <f>TEXT(L985,"MM/DD/YYYY")</f>
        <v>11/28/2011</v>
      </c>
      <c r="B985" s="9">
        <v>119.540000915527</v>
      </c>
      <c r="C985" s="9">
        <v>126.5</v>
      </c>
      <c r="D985" s="9">
        <v>118.81999969482401</v>
      </c>
      <c r="E985" s="9">
        <v>100.811767578125</v>
      </c>
      <c r="F985" s="10">
        <v>1132431500</v>
      </c>
      <c r="G985">
        <f>MONTH(L985)</f>
        <v>11</v>
      </c>
      <c r="H985">
        <f>DAY(L985)</f>
        <v>28</v>
      </c>
      <c r="I985">
        <f>YEAR(L985)</f>
        <v>2011</v>
      </c>
      <c r="J985" t="str">
        <f>VLOOKUP(L985,Convert!D:G,4,0)</f>
        <v>2011Q4</v>
      </c>
      <c r="K985">
        <f>VLOOKUP(J985,GDP_Change!$E$9:$F$311,2,0)</f>
        <v>5.0999999999999996</v>
      </c>
      <c r="L985" s="1">
        <v>40875</v>
      </c>
      <c r="M985" s="9">
        <v>124.86000061035099</v>
      </c>
      <c r="N985" s="11">
        <f>VLOOKUP(J985,GDP!$E$9:$H$312,4,0)</f>
        <v>1.2436332496149394E-2</v>
      </c>
      <c r="O985">
        <f>VLOOKUP(J985,GDP!$E$9:$F$312,2,0)</f>
        <v>15842.3</v>
      </c>
      <c r="P985" s="12">
        <f>IFERROR(VLOOKUP(L985,'yield-curve-rates-1990-2021'!A:B,2,0),P984)</f>
        <v>0.02</v>
      </c>
      <c r="Q985" s="12">
        <f>IFERROR(IF(VLOOKUP(L985,'DX-Y.NYB'!A:E,5,0)="null",Q984,VLOOKUP(L985,'DX-Y.NYB'!A:E,5,0)),Q984)</f>
        <v>79.290001000000004</v>
      </c>
      <c r="R985" s="12">
        <f>IFERROR(VLOOKUP(L985,UNRATE!A:B,2,0),R984)</f>
        <v>9</v>
      </c>
      <c r="S985" s="12">
        <f>IFERROR(VLOOKUP(L985,' All Em Total Nonfarm'!A:B,2,0),S984)</f>
        <v>132124</v>
      </c>
      <c r="T985" s="12">
        <f>IFERROR(VLOOKUP(L985,fredgraph!A:B,2,0),T984)</f>
        <v>3.7549999999999999</v>
      </c>
      <c r="U985" s="12">
        <f>IFERROR(VLOOKUP(L985,FEDFUNDS!A:B,2,0),U984)</f>
        <v>0.1</v>
      </c>
      <c r="V985" s="12"/>
      <c r="W985" s="12"/>
      <c r="X985" s="12"/>
    </row>
    <row r="986" spans="1:24" x14ac:dyDescent="0.25">
      <c r="A986" s="1" t="str">
        <f>TEXT(L986,"MM/DD/YYYY")</f>
        <v>12/05/2011</v>
      </c>
      <c r="B986" s="9">
        <v>126.83999633789</v>
      </c>
      <c r="C986" s="9">
        <v>127.26000213623</v>
      </c>
      <c r="D986" s="9">
        <v>123.650001525878</v>
      </c>
      <c r="E986" s="9">
        <v>101.77260589599599</v>
      </c>
      <c r="F986" s="10">
        <v>1091882700</v>
      </c>
      <c r="G986">
        <f>MONTH(L986)</f>
        <v>12</v>
      </c>
      <c r="H986">
        <f>DAY(L986)</f>
        <v>5</v>
      </c>
      <c r="I986">
        <f>YEAR(L986)</f>
        <v>2011</v>
      </c>
      <c r="J986" t="str">
        <f>VLOOKUP(L986,Convert!D:G,4,0)</f>
        <v>2011Q4</v>
      </c>
      <c r="K986">
        <f>VLOOKUP(J986,GDP_Change!$E$9:$F$311,2,0)</f>
        <v>5.0999999999999996</v>
      </c>
      <c r="L986" s="1">
        <v>40882</v>
      </c>
      <c r="M986" s="9">
        <v>126.050003051757</v>
      </c>
      <c r="N986" s="11">
        <f>VLOOKUP(J986,GDP!$E$9:$H$312,4,0)</f>
        <v>1.2436332496149394E-2</v>
      </c>
      <c r="O986">
        <f>VLOOKUP(J986,GDP!$E$9:$F$312,2,0)</f>
        <v>15842.3</v>
      </c>
      <c r="P986" s="12">
        <f>IFERROR(VLOOKUP(L986,'yield-curve-rates-1990-2021'!A:B,2,0),P985)</f>
        <v>0.01</v>
      </c>
      <c r="Q986" s="12">
        <f>IFERROR(IF(VLOOKUP(L986,'DX-Y.NYB'!A:E,5,0)="null",Q985,VLOOKUP(L986,'DX-Y.NYB'!A:E,5,0)),Q985)</f>
        <v>78.610000999999997</v>
      </c>
      <c r="R986" s="12">
        <f>IFERROR(VLOOKUP(L986,UNRATE!A:B,2,0),R985)</f>
        <v>9</v>
      </c>
      <c r="S986" s="12">
        <f>IFERROR(VLOOKUP(L986,' All Em Total Nonfarm'!A:B,2,0),S985)</f>
        <v>132124</v>
      </c>
      <c r="T986" s="12">
        <f>IFERROR(VLOOKUP(L986,fredgraph!A:B,2,0),T985)</f>
        <v>3.7549999999999999</v>
      </c>
      <c r="U986" s="12">
        <f>IFERROR(VLOOKUP(L986,FEDFUNDS!A:B,2,0),U985)</f>
        <v>0.1</v>
      </c>
      <c r="V986" s="12"/>
      <c r="W986" s="12"/>
      <c r="X986" s="12"/>
    </row>
    <row r="987" spans="1:24" x14ac:dyDescent="0.25">
      <c r="A987" s="1" t="str">
        <f>TEXT(L987,"MM/DD/YYYY")</f>
        <v>12/12/2011</v>
      </c>
      <c r="B987" s="9">
        <v>124.949996948242</v>
      </c>
      <c r="C987" s="9">
        <v>125.56999969482401</v>
      </c>
      <c r="D987" s="9">
        <v>121.300003051757</v>
      </c>
      <c r="E987" s="9">
        <v>98.171592712402301</v>
      </c>
      <c r="F987" s="10">
        <v>1119195300</v>
      </c>
      <c r="G987">
        <f>MONTH(L987)</f>
        <v>12</v>
      </c>
      <c r="H987">
        <f>DAY(L987)</f>
        <v>12</v>
      </c>
      <c r="I987">
        <f>YEAR(L987)</f>
        <v>2011</v>
      </c>
      <c r="J987" t="str">
        <f>VLOOKUP(L987,Convert!D:G,4,0)</f>
        <v>2011Q4</v>
      </c>
      <c r="K987">
        <f>VLOOKUP(J987,GDP_Change!$E$9:$F$311,2,0)</f>
        <v>5.0999999999999996</v>
      </c>
      <c r="L987" s="1">
        <v>40889</v>
      </c>
      <c r="M987" s="9">
        <v>121.58999633789</v>
      </c>
      <c r="N987" s="11">
        <f>VLOOKUP(J987,GDP!$E$9:$H$312,4,0)</f>
        <v>1.2436332496149394E-2</v>
      </c>
      <c r="O987">
        <f>VLOOKUP(J987,GDP!$E$9:$F$312,2,0)</f>
        <v>15842.3</v>
      </c>
      <c r="P987" s="12">
        <f>IFERROR(VLOOKUP(L987,'yield-curve-rates-1990-2021'!A:B,2,0),P986)</f>
        <v>0</v>
      </c>
      <c r="Q987" s="12">
        <f>IFERROR(IF(VLOOKUP(L987,'DX-Y.NYB'!A:E,5,0)="null",Q986,VLOOKUP(L987,'DX-Y.NYB'!A:E,5,0)),Q986)</f>
        <v>79.569999999999993</v>
      </c>
      <c r="R987" s="12">
        <f>IFERROR(VLOOKUP(L987,UNRATE!A:B,2,0),R986)</f>
        <v>9</v>
      </c>
      <c r="S987" s="12">
        <f>IFERROR(VLOOKUP(L987,' All Em Total Nonfarm'!A:B,2,0),S986)</f>
        <v>132124</v>
      </c>
      <c r="T987" s="12">
        <f>IFERROR(VLOOKUP(L987,fredgraph!A:B,2,0),T986)</f>
        <v>3.7549999999999999</v>
      </c>
      <c r="U987" s="12">
        <f>IFERROR(VLOOKUP(L987,FEDFUNDS!A:B,2,0),U986)</f>
        <v>0.1</v>
      </c>
      <c r="V987" s="12"/>
      <c r="W987" s="12"/>
      <c r="X987" s="12"/>
    </row>
    <row r="988" spans="1:24" x14ac:dyDescent="0.25">
      <c r="A988" s="1" t="str">
        <f>TEXT(L988,"MM/DD/YYYY")</f>
        <v>12/19/2011</v>
      </c>
      <c r="B988" s="9">
        <v>122.059997558593</v>
      </c>
      <c r="C988" s="9">
        <v>126.430000305175</v>
      </c>
      <c r="D988" s="9">
        <v>120.02999877929599</v>
      </c>
      <c r="E988" s="9">
        <v>102.694290161132</v>
      </c>
      <c r="F988" s="10">
        <v>815204600</v>
      </c>
      <c r="G988">
        <f>MONTH(L988)</f>
        <v>12</v>
      </c>
      <c r="H988">
        <f>DAY(L988)</f>
        <v>19</v>
      </c>
      <c r="I988">
        <f>YEAR(L988)</f>
        <v>2011</v>
      </c>
      <c r="J988" t="str">
        <f>VLOOKUP(L988,Convert!D:G,4,0)</f>
        <v>2011Q4</v>
      </c>
      <c r="K988">
        <f>VLOOKUP(J988,GDP_Change!$E$9:$F$311,2,0)</f>
        <v>5.0999999999999996</v>
      </c>
      <c r="L988" s="1">
        <v>40896</v>
      </c>
      <c r="M988" s="9">
        <v>126.389999389648</v>
      </c>
      <c r="N988" s="11">
        <f>VLOOKUP(J988,GDP!$E$9:$H$312,4,0)</f>
        <v>1.2436332496149394E-2</v>
      </c>
      <c r="O988">
        <f>VLOOKUP(J988,GDP!$E$9:$F$312,2,0)</f>
        <v>15842.3</v>
      </c>
      <c r="P988" s="12">
        <f>IFERROR(VLOOKUP(L988,'yield-curve-rates-1990-2021'!A:B,2,0),P987)</f>
        <v>0</v>
      </c>
      <c r="Q988" s="12">
        <f>IFERROR(IF(VLOOKUP(L988,'DX-Y.NYB'!A:E,5,0)="null",Q987,VLOOKUP(L988,'DX-Y.NYB'!A:E,5,0)),Q987)</f>
        <v>80.25</v>
      </c>
      <c r="R988" s="12">
        <f>IFERROR(VLOOKUP(L988,UNRATE!A:B,2,0),R987)</f>
        <v>9</v>
      </c>
      <c r="S988" s="12">
        <f>IFERROR(VLOOKUP(L988,' All Em Total Nonfarm'!A:B,2,0),S987)</f>
        <v>132124</v>
      </c>
      <c r="T988" s="12">
        <f>IFERROR(VLOOKUP(L988,fredgraph!A:B,2,0),T987)</f>
        <v>3.7549999999999999</v>
      </c>
      <c r="U988" s="12">
        <f>IFERROR(VLOOKUP(L988,FEDFUNDS!A:B,2,0),U987)</f>
        <v>0.1</v>
      </c>
      <c r="V988" s="12"/>
      <c r="W988" s="12"/>
      <c r="X988" s="12"/>
    </row>
    <row r="989" spans="1:24" x14ac:dyDescent="0.25">
      <c r="A989" s="1" t="str">
        <f>TEXT(L989,"MM/DD/YYYY")</f>
        <v>12/26/2011</v>
      </c>
      <c r="B989" s="9">
        <v>126.169998168945</v>
      </c>
      <c r="C989" s="9">
        <v>126.81999969482401</v>
      </c>
      <c r="D989" s="9">
        <v>124.730003356933</v>
      </c>
      <c r="E989" s="9">
        <v>101.971145629882</v>
      </c>
      <c r="F989" s="10">
        <v>424289000</v>
      </c>
      <c r="G989">
        <f>MONTH(L989)</f>
        <v>12</v>
      </c>
      <c r="H989">
        <f>DAY(L989)</f>
        <v>26</v>
      </c>
      <c r="I989">
        <f>YEAR(L989)</f>
        <v>2011</v>
      </c>
      <c r="J989" t="str">
        <f>VLOOKUP(L989,Convert!D:G,4,0)</f>
        <v>2011Q4</v>
      </c>
      <c r="K989">
        <f>VLOOKUP(J989,GDP_Change!$E$9:$F$311,2,0)</f>
        <v>5.0999999999999996</v>
      </c>
      <c r="L989" s="1">
        <v>40903</v>
      </c>
      <c r="M989" s="9">
        <v>125.5</v>
      </c>
      <c r="N989" s="11">
        <f>VLOOKUP(J989,GDP!$E$9:$H$312,4,0)</f>
        <v>1.2436332496149394E-2</v>
      </c>
      <c r="O989">
        <f>VLOOKUP(J989,GDP!$E$9:$F$312,2,0)</f>
        <v>15842.3</v>
      </c>
      <c r="P989" s="12">
        <f>IFERROR(VLOOKUP(L989,'yield-curve-rates-1990-2021'!A:B,2,0),P988)</f>
        <v>0</v>
      </c>
      <c r="Q989" s="12">
        <f>IFERROR(IF(VLOOKUP(L989,'DX-Y.NYB'!A:E,5,0)="null",Q988,VLOOKUP(L989,'DX-Y.NYB'!A:E,5,0)),Q988)</f>
        <v>80.25</v>
      </c>
      <c r="R989" s="12">
        <f>IFERROR(VLOOKUP(L989,UNRATE!A:B,2,0),R988)</f>
        <v>9</v>
      </c>
      <c r="S989" s="12">
        <f>IFERROR(VLOOKUP(L989,' All Em Total Nonfarm'!A:B,2,0),S988)</f>
        <v>132124</v>
      </c>
      <c r="T989" s="12">
        <f>IFERROR(VLOOKUP(L989,fredgraph!A:B,2,0),T988)</f>
        <v>3.7549999999999999</v>
      </c>
      <c r="U989" s="12">
        <f>IFERROR(VLOOKUP(L989,FEDFUNDS!A:B,2,0),U988)</f>
        <v>0.1</v>
      </c>
      <c r="V989" s="12"/>
      <c r="W989" s="12"/>
      <c r="X989" s="12"/>
    </row>
    <row r="990" spans="1:24" x14ac:dyDescent="0.25">
      <c r="A990" s="1" t="str">
        <f>TEXT(L990,"MM/DD/YYYY")</f>
        <v>01/02/2012</v>
      </c>
      <c r="B990" s="9">
        <v>127.76000213623</v>
      </c>
      <c r="C990" s="9">
        <v>128.38000488281199</v>
      </c>
      <c r="D990" s="9">
        <v>126.430000305175</v>
      </c>
      <c r="E990" s="9">
        <v>103.766807556152</v>
      </c>
      <c r="F990" s="10">
        <v>642829400</v>
      </c>
      <c r="G990">
        <f>MONTH(L990)</f>
        <v>1</v>
      </c>
      <c r="H990">
        <f>DAY(L990)</f>
        <v>2</v>
      </c>
      <c r="I990">
        <f>YEAR(L990)</f>
        <v>2012</v>
      </c>
      <c r="J990" t="str">
        <f>VLOOKUP(L990,Convert!D:G,4,0)</f>
        <v>2012Q1</v>
      </c>
      <c r="K990">
        <f>VLOOKUP(J990,GDP_Change!$E$9:$F$311,2,0)</f>
        <v>5.8</v>
      </c>
      <c r="L990" s="1">
        <v>40910</v>
      </c>
      <c r="M990" s="9">
        <v>127.709999084472</v>
      </c>
      <c r="N990" s="11">
        <f>VLOOKUP(J990,GDP!$E$9:$H$312,4,0)</f>
        <v>1.4297166446791243E-2</v>
      </c>
      <c r="O990">
        <f>VLOOKUP(J990,GDP!$E$9:$F$312,2,0)</f>
        <v>16068.8</v>
      </c>
      <c r="P990" s="12">
        <f>IFERROR(VLOOKUP(L990,'yield-curve-rates-1990-2021'!A:B,2,0),P989)</f>
        <v>0</v>
      </c>
      <c r="Q990" s="12">
        <f>IFERROR(IF(VLOOKUP(L990,'DX-Y.NYB'!A:E,5,0)="null",Q989,VLOOKUP(L990,'DX-Y.NYB'!A:E,5,0)),Q989)</f>
        <v>80.25</v>
      </c>
      <c r="R990" s="12">
        <f>IFERROR(VLOOKUP(L990,UNRATE!A:B,2,0),R989)</f>
        <v>9</v>
      </c>
      <c r="S990" s="12">
        <f>IFERROR(VLOOKUP(L990,' All Em Total Nonfarm'!A:B,2,0),S989)</f>
        <v>132124</v>
      </c>
      <c r="T990" s="12">
        <f>IFERROR(VLOOKUP(L990,fredgraph!A:B,2,0),T989)</f>
        <v>3.7549999999999999</v>
      </c>
      <c r="U990" s="12">
        <f>IFERROR(VLOOKUP(L990,FEDFUNDS!A:B,2,0),U989)</f>
        <v>0.1</v>
      </c>
      <c r="V990" s="12"/>
      <c r="W990" s="12"/>
      <c r="X990" s="12"/>
    </row>
    <row r="991" spans="1:24" x14ac:dyDescent="0.25">
      <c r="A991" s="1" t="str">
        <f>TEXT(L991,"MM/DD/YYYY")</f>
        <v>01/09/2012</v>
      </c>
      <c r="B991" s="9">
        <v>128</v>
      </c>
      <c r="C991" s="9">
        <v>129.69999694824199</v>
      </c>
      <c r="D991" s="9">
        <v>127.41000366210901</v>
      </c>
      <c r="E991" s="9">
        <v>104.68495178222599</v>
      </c>
      <c r="F991" s="10">
        <v>625172800</v>
      </c>
      <c r="G991">
        <f>MONTH(L991)</f>
        <v>1</v>
      </c>
      <c r="H991">
        <f>DAY(L991)</f>
        <v>9</v>
      </c>
      <c r="I991">
        <f>YEAR(L991)</f>
        <v>2012</v>
      </c>
      <c r="J991" t="str">
        <f>VLOOKUP(L991,Convert!D:G,4,0)</f>
        <v>2012Q1</v>
      </c>
      <c r="K991">
        <f>VLOOKUP(J991,GDP_Change!$E$9:$F$311,2,0)</f>
        <v>5.8</v>
      </c>
      <c r="L991" s="1">
        <v>40917</v>
      </c>
      <c r="M991" s="9">
        <v>128.83999633789</v>
      </c>
      <c r="N991" s="11">
        <f>VLOOKUP(J991,GDP!$E$9:$H$312,4,0)</f>
        <v>1.4297166446791243E-2</v>
      </c>
      <c r="O991">
        <f>VLOOKUP(J991,GDP!$E$9:$F$312,2,0)</f>
        <v>16068.8</v>
      </c>
      <c r="P991" s="12">
        <f>IFERROR(VLOOKUP(L991,'yield-curve-rates-1990-2021'!A:B,2,0),P990)</f>
        <v>0.01</v>
      </c>
      <c r="Q991" s="12">
        <f>IFERROR(IF(VLOOKUP(L991,'DX-Y.NYB'!A:E,5,0)="null",Q990,VLOOKUP(L991,'DX-Y.NYB'!A:E,5,0)),Q990)</f>
        <v>81.050003000000004</v>
      </c>
      <c r="R991" s="12">
        <f>IFERROR(VLOOKUP(L991,UNRATE!A:B,2,0),R990)</f>
        <v>9</v>
      </c>
      <c r="S991" s="12">
        <f>IFERROR(VLOOKUP(L991,' All Em Total Nonfarm'!A:B,2,0),S990)</f>
        <v>132124</v>
      </c>
      <c r="T991" s="12">
        <f>IFERROR(VLOOKUP(L991,fredgraph!A:B,2,0),T990)</f>
        <v>3.7549999999999999</v>
      </c>
      <c r="U991" s="12">
        <f>IFERROR(VLOOKUP(L991,FEDFUNDS!A:B,2,0),U990)</f>
        <v>0.1</v>
      </c>
      <c r="V991" s="12"/>
      <c r="W991" s="12"/>
      <c r="X991" s="12"/>
    </row>
    <row r="992" spans="1:24" x14ac:dyDescent="0.25">
      <c r="A992" s="1" t="str">
        <f>TEXT(L992,"MM/DD/YYYY")</f>
        <v>01/16/2012</v>
      </c>
      <c r="B992" s="9">
        <v>130.08000183105401</v>
      </c>
      <c r="C992" s="9">
        <v>131.94999694824199</v>
      </c>
      <c r="D992" s="9">
        <v>128.89999389648401</v>
      </c>
      <c r="E992" s="9">
        <v>107.21188354492099</v>
      </c>
      <c r="F992" s="10">
        <v>560163500</v>
      </c>
      <c r="G992">
        <f>MONTH(L992)</f>
        <v>1</v>
      </c>
      <c r="H992">
        <f>DAY(L992)</f>
        <v>16</v>
      </c>
      <c r="I992">
        <f>YEAR(L992)</f>
        <v>2012</v>
      </c>
      <c r="J992" t="str">
        <f>VLOOKUP(L992,Convert!D:G,4,0)</f>
        <v>2012Q1</v>
      </c>
      <c r="K992">
        <f>VLOOKUP(J992,GDP_Change!$E$9:$F$311,2,0)</f>
        <v>5.8</v>
      </c>
      <c r="L992" s="1">
        <v>40924</v>
      </c>
      <c r="M992" s="9">
        <v>131.94999694824199</v>
      </c>
      <c r="N992" s="11">
        <f>VLOOKUP(J992,GDP!$E$9:$H$312,4,0)</f>
        <v>1.4297166446791243E-2</v>
      </c>
      <c r="O992">
        <f>VLOOKUP(J992,GDP!$E$9:$F$312,2,0)</f>
        <v>16068.8</v>
      </c>
      <c r="P992" s="12">
        <f>IFERROR(VLOOKUP(L992,'yield-curve-rates-1990-2021'!A:B,2,0),P991)</f>
        <v>0.01</v>
      </c>
      <c r="Q992" s="12">
        <f>IFERROR(IF(VLOOKUP(L992,'DX-Y.NYB'!A:E,5,0)="null",Q991,VLOOKUP(L992,'DX-Y.NYB'!A:E,5,0)),Q991)</f>
        <v>81.050003000000004</v>
      </c>
      <c r="R992" s="12">
        <f>IFERROR(VLOOKUP(L992,UNRATE!A:B,2,0),R991)</f>
        <v>9</v>
      </c>
      <c r="S992" s="12">
        <f>IFERROR(VLOOKUP(L992,' All Em Total Nonfarm'!A:B,2,0),S991)</f>
        <v>132124</v>
      </c>
      <c r="T992" s="12">
        <f>IFERROR(VLOOKUP(L992,fredgraph!A:B,2,0),T991)</f>
        <v>3.7549999999999999</v>
      </c>
      <c r="U992" s="12">
        <f>IFERROR(VLOOKUP(L992,FEDFUNDS!A:B,2,0),U991)</f>
        <v>0.1</v>
      </c>
      <c r="V992" s="12"/>
      <c r="W992" s="12"/>
      <c r="X992" s="12"/>
    </row>
    <row r="993" spans="1:24" x14ac:dyDescent="0.25">
      <c r="A993" s="1" t="str">
        <f>TEXT(L993,"MM/DD/YYYY")</f>
        <v>01/23/2012</v>
      </c>
      <c r="B993" s="9">
        <v>131.509994506835</v>
      </c>
      <c r="C993" s="9">
        <v>133.39999389648401</v>
      </c>
      <c r="D993" s="9">
        <v>130.600006103515</v>
      </c>
      <c r="E993" s="9">
        <v>107.10628509521401</v>
      </c>
      <c r="F993" s="10">
        <v>751131900</v>
      </c>
      <c r="G993">
        <f>MONTH(L993)</f>
        <v>1</v>
      </c>
      <c r="H993">
        <f>DAY(L993)</f>
        <v>23</v>
      </c>
      <c r="I993">
        <f>YEAR(L993)</f>
        <v>2012</v>
      </c>
      <c r="J993" t="str">
        <f>VLOOKUP(L993,Convert!D:G,4,0)</f>
        <v>2012Q1</v>
      </c>
      <c r="K993">
        <f>VLOOKUP(J993,GDP_Change!$E$9:$F$311,2,0)</f>
        <v>5.8</v>
      </c>
      <c r="L993" s="1">
        <v>40931</v>
      </c>
      <c r="M993" s="9">
        <v>131.82000732421801</v>
      </c>
      <c r="N993" s="11">
        <f>VLOOKUP(J993,GDP!$E$9:$H$312,4,0)</f>
        <v>1.4297166446791243E-2</v>
      </c>
      <c r="O993">
        <f>VLOOKUP(J993,GDP!$E$9:$F$312,2,0)</f>
        <v>16068.8</v>
      </c>
      <c r="P993" s="12">
        <f>IFERROR(VLOOKUP(L993,'yield-curve-rates-1990-2021'!A:B,2,0),P992)</f>
        <v>0.03</v>
      </c>
      <c r="Q993" s="12">
        <f>IFERROR(IF(VLOOKUP(L993,'DX-Y.NYB'!A:E,5,0)="null",Q992,VLOOKUP(L993,'DX-Y.NYB'!A:E,5,0)),Q992)</f>
        <v>79.690002000000007</v>
      </c>
      <c r="R993" s="12">
        <f>IFERROR(VLOOKUP(L993,UNRATE!A:B,2,0),R992)</f>
        <v>9</v>
      </c>
      <c r="S993" s="12">
        <f>IFERROR(VLOOKUP(L993,' All Em Total Nonfarm'!A:B,2,0),S992)</f>
        <v>132124</v>
      </c>
      <c r="T993" s="12">
        <f>IFERROR(VLOOKUP(L993,fredgraph!A:B,2,0),T992)</f>
        <v>3.7549999999999999</v>
      </c>
      <c r="U993" s="12">
        <f>IFERROR(VLOOKUP(L993,FEDFUNDS!A:B,2,0),U992)</f>
        <v>0.1</v>
      </c>
      <c r="V993" s="12"/>
      <c r="W993" s="12"/>
      <c r="X993" s="12"/>
    </row>
    <row r="994" spans="1:24" x14ac:dyDescent="0.25">
      <c r="A994" s="1" t="str">
        <f>TEXT(L994,"MM/DD/YYYY")</f>
        <v>01/30/2012</v>
      </c>
      <c r="B994" s="9">
        <v>130.509994506835</v>
      </c>
      <c r="C994" s="9">
        <v>134.61999511718699</v>
      </c>
      <c r="D994" s="9">
        <v>130.05999755859301</v>
      </c>
      <c r="E994" s="9">
        <v>109.31629943847599</v>
      </c>
      <c r="F994" s="10">
        <v>744447200</v>
      </c>
      <c r="G994">
        <f>MONTH(L994)</f>
        <v>1</v>
      </c>
      <c r="H994">
        <f>DAY(L994)</f>
        <v>30</v>
      </c>
      <c r="I994">
        <f>YEAR(L994)</f>
        <v>2012</v>
      </c>
      <c r="J994" t="str">
        <f>VLOOKUP(L994,Convert!D:G,4,0)</f>
        <v>2012Q1</v>
      </c>
      <c r="K994">
        <f>VLOOKUP(J994,GDP_Change!$E$9:$F$311,2,0)</f>
        <v>5.8</v>
      </c>
      <c r="L994" s="1">
        <v>40938</v>
      </c>
      <c r="M994" s="9">
        <v>134.53999328613199</v>
      </c>
      <c r="N994" s="11">
        <f>VLOOKUP(J994,GDP!$E$9:$H$312,4,0)</f>
        <v>1.4297166446791243E-2</v>
      </c>
      <c r="O994">
        <f>VLOOKUP(J994,GDP!$E$9:$F$312,2,0)</f>
        <v>16068.8</v>
      </c>
      <c r="P994" s="12">
        <f>IFERROR(VLOOKUP(L994,'yield-curve-rates-1990-2021'!A:B,2,0),P993)</f>
        <v>0.05</v>
      </c>
      <c r="Q994" s="12">
        <f>IFERROR(IF(VLOOKUP(L994,'DX-Y.NYB'!A:E,5,0)="null",Q993,VLOOKUP(L994,'DX-Y.NYB'!A:E,5,0)),Q993)</f>
        <v>79.160004000000001</v>
      </c>
      <c r="R994" s="12">
        <f>IFERROR(VLOOKUP(L994,UNRATE!A:B,2,0),R993)</f>
        <v>9</v>
      </c>
      <c r="S994" s="12">
        <f>IFERROR(VLOOKUP(L994,' All Em Total Nonfarm'!A:B,2,0),S993)</f>
        <v>132124</v>
      </c>
      <c r="T994" s="12">
        <f>IFERROR(VLOOKUP(L994,fredgraph!A:B,2,0),T993)</f>
        <v>3.7549999999999999</v>
      </c>
      <c r="U994" s="12">
        <f>IFERROR(VLOOKUP(L994,FEDFUNDS!A:B,2,0),U993)</f>
        <v>0.1</v>
      </c>
      <c r="V994" s="12"/>
      <c r="W994" s="12"/>
      <c r="X994" s="12"/>
    </row>
    <row r="995" spans="1:24" x14ac:dyDescent="0.25">
      <c r="A995" s="1" t="str">
        <f>TEXT(L995,"MM/DD/YYYY")</f>
        <v>02/06/2012</v>
      </c>
      <c r="B995" s="9">
        <v>133.97999572753901</v>
      </c>
      <c r="C995" s="9">
        <v>135.58999633789</v>
      </c>
      <c r="D995" s="9">
        <v>133.63999938964801</v>
      </c>
      <c r="E995" s="9">
        <v>109.170104980468</v>
      </c>
      <c r="F995" s="10">
        <v>699094400</v>
      </c>
      <c r="G995">
        <f>MONTH(L995)</f>
        <v>2</v>
      </c>
      <c r="H995">
        <f>DAY(L995)</f>
        <v>6</v>
      </c>
      <c r="I995">
        <f>YEAR(L995)</f>
        <v>2012</v>
      </c>
      <c r="J995" t="str">
        <f>VLOOKUP(L995,Convert!D:G,4,0)</f>
        <v>2012Q1</v>
      </c>
      <c r="K995">
        <f>VLOOKUP(J995,GDP_Change!$E$9:$F$311,2,0)</f>
        <v>5.8</v>
      </c>
      <c r="L995" s="1">
        <v>40945</v>
      </c>
      <c r="M995" s="9">
        <v>134.36000061035099</v>
      </c>
      <c r="N995" s="11">
        <f>VLOOKUP(J995,GDP!$E$9:$H$312,4,0)</f>
        <v>1.4297166446791243E-2</v>
      </c>
      <c r="O995">
        <f>VLOOKUP(J995,GDP!$E$9:$F$312,2,0)</f>
        <v>16068.8</v>
      </c>
      <c r="P995" s="12">
        <f>IFERROR(VLOOKUP(L995,'yield-curve-rates-1990-2021'!A:B,2,0),P994)</f>
        <v>0.04</v>
      </c>
      <c r="Q995" s="12">
        <f>IFERROR(IF(VLOOKUP(L995,'DX-Y.NYB'!A:E,5,0)="null",Q994,VLOOKUP(L995,'DX-Y.NYB'!A:E,5,0)),Q994)</f>
        <v>79.089995999999999</v>
      </c>
      <c r="R995" s="12">
        <f>IFERROR(VLOOKUP(L995,UNRATE!A:B,2,0),R994)</f>
        <v>9</v>
      </c>
      <c r="S995" s="12">
        <f>IFERROR(VLOOKUP(L995,' All Em Total Nonfarm'!A:B,2,0),S994)</f>
        <v>132124</v>
      </c>
      <c r="T995" s="12">
        <f>IFERROR(VLOOKUP(L995,fredgraph!A:B,2,0),T994)</f>
        <v>3.7549999999999999</v>
      </c>
      <c r="U995" s="12">
        <f>IFERROR(VLOOKUP(L995,FEDFUNDS!A:B,2,0),U994)</f>
        <v>0.1</v>
      </c>
      <c r="V995" s="12"/>
      <c r="W995" s="12"/>
      <c r="X995" s="12"/>
    </row>
    <row r="996" spans="1:24" x14ac:dyDescent="0.25">
      <c r="A996" s="1" t="str">
        <f>TEXT(L996,"MM/DD/YYYY")</f>
        <v>02/13/2012</v>
      </c>
      <c r="B996" s="9">
        <v>135.32000732421801</v>
      </c>
      <c r="C996" s="9">
        <v>136.63000488281199</v>
      </c>
      <c r="D996" s="9">
        <v>134.25</v>
      </c>
      <c r="E996" s="9">
        <v>110.835731506347</v>
      </c>
      <c r="F996" s="10">
        <v>792803700</v>
      </c>
      <c r="G996">
        <f>MONTH(L996)</f>
        <v>2</v>
      </c>
      <c r="H996">
        <f>DAY(L996)</f>
        <v>13</v>
      </c>
      <c r="I996">
        <f>YEAR(L996)</f>
        <v>2012</v>
      </c>
      <c r="J996" t="str">
        <f>VLOOKUP(L996,Convert!D:G,4,0)</f>
        <v>2012Q1</v>
      </c>
      <c r="K996">
        <f>VLOOKUP(J996,GDP_Change!$E$9:$F$311,2,0)</f>
        <v>5.8</v>
      </c>
      <c r="L996" s="1">
        <v>40952</v>
      </c>
      <c r="M996" s="9">
        <v>136.41000366210901</v>
      </c>
      <c r="N996" s="11">
        <f>VLOOKUP(J996,GDP!$E$9:$H$312,4,0)</f>
        <v>1.4297166446791243E-2</v>
      </c>
      <c r="O996">
        <f>VLOOKUP(J996,GDP!$E$9:$F$312,2,0)</f>
        <v>16068.8</v>
      </c>
      <c r="P996" s="12">
        <f>IFERROR(VLOOKUP(L996,'yield-curve-rates-1990-2021'!A:B,2,0),P995)</f>
        <v>0.06</v>
      </c>
      <c r="Q996" s="12">
        <f>IFERROR(IF(VLOOKUP(L996,'DX-Y.NYB'!A:E,5,0)="null",Q995,VLOOKUP(L996,'DX-Y.NYB'!A:E,5,0)),Q995)</f>
        <v>78.940002000000007</v>
      </c>
      <c r="R996" s="12">
        <f>IFERROR(VLOOKUP(L996,UNRATE!A:B,2,0),R995)</f>
        <v>9</v>
      </c>
      <c r="S996" s="12">
        <f>IFERROR(VLOOKUP(L996,' All Em Total Nonfarm'!A:B,2,0),S995)</f>
        <v>132124</v>
      </c>
      <c r="T996" s="12">
        <f>IFERROR(VLOOKUP(L996,fredgraph!A:B,2,0),T995)</f>
        <v>3.7549999999999999</v>
      </c>
      <c r="U996" s="12">
        <f>IFERROR(VLOOKUP(L996,FEDFUNDS!A:B,2,0),U995)</f>
        <v>0.1</v>
      </c>
      <c r="V996" s="12"/>
      <c r="W996" s="12"/>
      <c r="X996" s="12"/>
    </row>
    <row r="997" spans="1:24" x14ac:dyDescent="0.25">
      <c r="A997" s="1" t="str">
        <f>TEXT(L997,"MM/DD/YYYY")</f>
        <v>02/20/2012</v>
      </c>
      <c r="B997" s="9">
        <v>136.72999572753901</v>
      </c>
      <c r="C997" s="9">
        <v>137.19999694824199</v>
      </c>
      <c r="D997" s="9">
        <v>135.5</v>
      </c>
      <c r="E997" s="9">
        <v>111.25827026367099</v>
      </c>
      <c r="F997" s="10">
        <v>501741000</v>
      </c>
      <c r="G997">
        <f>MONTH(L997)</f>
        <v>2</v>
      </c>
      <c r="H997">
        <f>DAY(L997)</f>
        <v>20</v>
      </c>
      <c r="I997">
        <f>YEAR(L997)</f>
        <v>2012</v>
      </c>
      <c r="J997" t="str">
        <f>VLOOKUP(L997,Convert!D:G,4,0)</f>
        <v>2012Q1</v>
      </c>
      <c r="K997">
        <f>VLOOKUP(J997,GDP_Change!$E$9:$F$311,2,0)</f>
        <v>5.8</v>
      </c>
      <c r="L997" s="1">
        <v>40959</v>
      </c>
      <c r="M997" s="9">
        <v>136.92999267578099</v>
      </c>
      <c r="N997" s="11">
        <f>VLOOKUP(J997,GDP!$E$9:$H$312,4,0)</f>
        <v>1.4297166446791243E-2</v>
      </c>
      <c r="O997">
        <f>VLOOKUP(J997,GDP!$E$9:$F$312,2,0)</f>
        <v>16068.8</v>
      </c>
      <c r="P997" s="12">
        <f>IFERROR(VLOOKUP(L997,'yield-curve-rates-1990-2021'!A:B,2,0),P996)</f>
        <v>0.06</v>
      </c>
      <c r="Q997" s="12">
        <f>IFERROR(IF(VLOOKUP(L997,'DX-Y.NYB'!A:E,5,0)="null",Q996,VLOOKUP(L997,'DX-Y.NYB'!A:E,5,0)),Q996)</f>
        <v>78.940002000000007</v>
      </c>
      <c r="R997" s="12">
        <f>IFERROR(VLOOKUP(L997,UNRATE!A:B,2,0),R996)</f>
        <v>9</v>
      </c>
      <c r="S997" s="12">
        <f>IFERROR(VLOOKUP(L997,' All Em Total Nonfarm'!A:B,2,0),S996)</f>
        <v>132124</v>
      </c>
      <c r="T997" s="12">
        <f>IFERROR(VLOOKUP(L997,fredgraph!A:B,2,0),T996)</f>
        <v>3.7549999999999999</v>
      </c>
      <c r="U997" s="12">
        <f>IFERROR(VLOOKUP(L997,FEDFUNDS!A:B,2,0),U996)</f>
        <v>0.1</v>
      </c>
      <c r="V997" s="12"/>
      <c r="W997" s="12"/>
      <c r="X997" s="12"/>
    </row>
    <row r="998" spans="1:24" x14ac:dyDescent="0.25">
      <c r="A998" s="1" t="str">
        <f>TEXT(L998,"MM/DD/YYYY")</f>
        <v>02/27/2012</v>
      </c>
      <c r="B998" s="9">
        <v>136.02000427246</v>
      </c>
      <c r="C998" s="9">
        <v>138.19000244140599</v>
      </c>
      <c r="D998" s="9">
        <v>135.80000305175699</v>
      </c>
      <c r="E998" s="9">
        <v>111.566993713378</v>
      </c>
      <c r="F998" s="10">
        <v>726681300</v>
      </c>
      <c r="G998">
        <f>MONTH(L998)</f>
        <v>2</v>
      </c>
      <c r="H998">
        <f>DAY(L998)</f>
        <v>27</v>
      </c>
      <c r="I998">
        <f>YEAR(L998)</f>
        <v>2012</v>
      </c>
      <c r="J998" t="str">
        <f>VLOOKUP(L998,Convert!D:G,4,0)</f>
        <v>2012Q1</v>
      </c>
      <c r="K998">
        <f>VLOOKUP(J998,GDP_Change!$E$9:$F$311,2,0)</f>
        <v>5.8</v>
      </c>
      <c r="L998" s="1">
        <v>40966</v>
      </c>
      <c r="M998" s="9">
        <v>137.30999755859301</v>
      </c>
      <c r="N998" s="11">
        <f>VLOOKUP(J998,GDP!$E$9:$H$312,4,0)</f>
        <v>1.4297166446791243E-2</v>
      </c>
      <c r="O998">
        <f>VLOOKUP(J998,GDP!$E$9:$F$312,2,0)</f>
        <v>16068.8</v>
      </c>
      <c r="P998" s="12">
        <f>IFERROR(VLOOKUP(L998,'yield-curve-rates-1990-2021'!A:B,2,0),P997)</f>
        <v>0.08</v>
      </c>
      <c r="Q998" s="12">
        <f>IFERROR(IF(VLOOKUP(L998,'DX-Y.NYB'!A:E,5,0)="null",Q997,VLOOKUP(L998,'DX-Y.NYB'!A:E,5,0)),Q997)</f>
        <v>78.559997999999993</v>
      </c>
      <c r="R998" s="12">
        <f>IFERROR(VLOOKUP(L998,UNRATE!A:B,2,0),R997)</f>
        <v>9</v>
      </c>
      <c r="S998" s="12">
        <f>IFERROR(VLOOKUP(L998,' All Em Total Nonfarm'!A:B,2,0),S997)</f>
        <v>132124</v>
      </c>
      <c r="T998" s="12">
        <f>IFERROR(VLOOKUP(L998,fredgraph!A:B,2,0),T997)</f>
        <v>3.7549999999999999</v>
      </c>
      <c r="U998" s="12">
        <f>IFERROR(VLOOKUP(L998,FEDFUNDS!A:B,2,0),U997)</f>
        <v>0.1</v>
      </c>
      <c r="V998" s="12"/>
      <c r="W998" s="12"/>
      <c r="X998" s="12"/>
    </row>
    <row r="999" spans="1:24" x14ac:dyDescent="0.25">
      <c r="A999" s="1" t="str">
        <f>TEXT(L999,"MM/DD/YYYY")</f>
        <v>03/05/2012</v>
      </c>
      <c r="B999" s="9">
        <v>137.100006103515</v>
      </c>
      <c r="C999" s="9">
        <v>137.92999267578099</v>
      </c>
      <c r="D999" s="9">
        <v>134.36000061035099</v>
      </c>
      <c r="E999" s="9">
        <v>111.778228759765</v>
      </c>
      <c r="F999" s="10">
        <v>726392800</v>
      </c>
      <c r="G999">
        <f>MONTH(L999)</f>
        <v>3</v>
      </c>
      <c r="H999">
        <f>DAY(L999)</f>
        <v>5</v>
      </c>
      <c r="I999">
        <f>YEAR(L999)</f>
        <v>2012</v>
      </c>
      <c r="J999" t="str">
        <f>VLOOKUP(L999,Convert!D:G,4,0)</f>
        <v>2012Q1</v>
      </c>
      <c r="K999">
        <f>VLOOKUP(J999,GDP_Change!$E$9:$F$311,2,0)</f>
        <v>5.8</v>
      </c>
      <c r="L999" s="1">
        <v>40973</v>
      </c>
      <c r="M999" s="9">
        <v>137.57000732421801</v>
      </c>
      <c r="N999" s="11">
        <f>VLOOKUP(J999,GDP!$E$9:$H$312,4,0)</f>
        <v>1.4297166446791243E-2</v>
      </c>
      <c r="O999">
        <f>VLOOKUP(J999,GDP!$E$9:$F$312,2,0)</f>
        <v>16068.8</v>
      </c>
      <c r="P999" s="12">
        <f>IFERROR(VLOOKUP(L999,'yield-curve-rates-1990-2021'!A:B,2,0),P998)</f>
        <v>7.0000000000000007E-2</v>
      </c>
      <c r="Q999" s="12">
        <f>IFERROR(IF(VLOOKUP(L999,'DX-Y.NYB'!A:E,5,0)="null",Q998,VLOOKUP(L999,'DX-Y.NYB'!A:E,5,0)),Q998)</f>
        <v>79.319999999999993</v>
      </c>
      <c r="R999" s="12">
        <f>IFERROR(VLOOKUP(L999,UNRATE!A:B,2,0),R998)</f>
        <v>9</v>
      </c>
      <c r="S999" s="12">
        <f>IFERROR(VLOOKUP(L999,' All Em Total Nonfarm'!A:B,2,0),S998)</f>
        <v>132124</v>
      </c>
      <c r="T999" s="12">
        <f>IFERROR(VLOOKUP(L999,fredgraph!A:B,2,0),T998)</f>
        <v>3.7549999999999999</v>
      </c>
      <c r="U999" s="12">
        <f>IFERROR(VLOOKUP(L999,FEDFUNDS!A:B,2,0),U998)</f>
        <v>0.1</v>
      </c>
      <c r="V999" s="12"/>
      <c r="W999" s="12"/>
      <c r="X999" s="12"/>
    </row>
    <row r="1000" spans="1:24" x14ac:dyDescent="0.25">
      <c r="A1000" s="1" t="str">
        <f>TEXT(L1000,"MM/DD/YYYY")</f>
        <v>03/12/2012</v>
      </c>
      <c r="B1000" s="9">
        <v>137.55000305175699</v>
      </c>
      <c r="C1000" s="9">
        <v>140.77999877929599</v>
      </c>
      <c r="D1000" s="9">
        <v>137.08999633789</v>
      </c>
      <c r="E1000" s="9">
        <v>113.996437072753</v>
      </c>
      <c r="F1000" s="10">
        <v>751269600</v>
      </c>
      <c r="G1000">
        <f>MONTH(L1000)</f>
        <v>3</v>
      </c>
      <c r="H1000">
        <f>DAY(L1000)</f>
        <v>12</v>
      </c>
      <c r="I1000">
        <f>YEAR(L1000)</f>
        <v>2012</v>
      </c>
      <c r="J1000" t="str">
        <f>VLOOKUP(L1000,Convert!D:G,4,0)</f>
        <v>2012Q1</v>
      </c>
      <c r="K1000">
        <f>VLOOKUP(J1000,GDP_Change!$E$9:$F$311,2,0)</f>
        <v>5.8</v>
      </c>
      <c r="L1000" s="1">
        <v>40980</v>
      </c>
      <c r="M1000" s="9">
        <v>140.30000305175699</v>
      </c>
      <c r="N1000" s="11">
        <f>VLOOKUP(J1000,GDP!$E$9:$H$312,4,0)</f>
        <v>1.4297166446791243E-2</v>
      </c>
      <c r="O1000">
        <f>VLOOKUP(J1000,GDP!$E$9:$F$312,2,0)</f>
        <v>16068.8</v>
      </c>
      <c r="P1000" s="12">
        <f>IFERROR(VLOOKUP(L1000,'yield-curve-rates-1990-2021'!A:B,2,0),P999)</f>
        <v>0.05</v>
      </c>
      <c r="Q1000" s="12">
        <f>IFERROR(IF(VLOOKUP(L1000,'DX-Y.NYB'!A:E,5,0)="null",Q999,VLOOKUP(L1000,'DX-Y.NYB'!A:E,5,0)),Q999)</f>
        <v>79.870002999999997</v>
      </c>
      <c r="R1000" s="12">
        <f>IFERROR(VLOOKUP(L1000,UNRATE!A:B,2,0),R999)</f>
        <v>9</v>
      </c>
      <c r="S1000" s="12">
        <f>IFERROR(VLOOKUP(L1000,' All Em Total Nonfarm'!A:B,2,0),S999)</f>
        <v>132124</v>
      </c>
      <c r="T1000" s="12">
        <f>IFERROR(VLOOKUP(L1000,fredgraph!A:B,2,0),T999)</f>
        <v>3.7549999999999999</v>
      </c>
      <c r="U1000" s="12">
        <f>IFERROR(VLOOKUP(L1000,FEDFUNDS!A:B,2,0),U999)</f>
        <v>0.1</v>
      </c>
      <c r="V1000" s="12"/>
      <c r="W1000" s="12"/>
      <c r="X1000" s="12"/>
    </row>
    <row r="1001" spans="1:24" x14ac:dyDescent="0.25">
      <c r="A1001" s="1" t="str">
        <f>TEXT(L1001,"MM/DD/YYYY")</f>
        <v>03/19/2012</v>
      </c>
      <c r="B1001" s="9">
        <v>140.21000671386699</v>
      </c>
      <c r="C1001" s="9">
        <v>141.27999877929599</v>
      </c>
      <c r="D1001" s="9">
        <v>138.55000305175699</v>
      </c>
      <c r="E1001" s="9">
        <v>113.965560913085</v>
      </c>
      <c r="F1001" s="10">
        <v>625146900</v>
      </c>
      <c r="G1001">
        <f>MONTH(L1001)</f>
        <v>3</v>
      </c>
      <c r="H1001">
        <f>DAY(L1001)</f>
        <v>19</v>
      </c>
      <c r="I1001">
        <f>YEAR(L1001)</f>
        <v>2012</v>
      </c>
      <c r="J1001" t="str">
        <f>VLOOKUP(L1001,Convert!D:G,4,0)</f>
        <v>2012Q1</v>
      </c>
      <c r="K1001">
        <f>VLOOKUP(J1001,GDP_Change!$E$9:$F$311,2,0)</f>
        <v>5.8</v>
      </c>
      <c r="L1001" s="1">
        <v>40987</v>
      </c>
      <c r="M1001" s="9">
        <v>139.64999389648401</v>
      </c>
      <c r="N1001" s="11">
        <f>VLOOKUP(J1001,GDP!$E$9:$H$312,4,0)</f>
        <v>1.4297166446791243E-2</v>
      </c>
      <c r="O1001">
        <f>VLOOKUP(J1001,GDP!$E$9:$F$312,2,0)</f>
        <v>16068.8</v>
      </c>
      <c r="P1001" s="12">
        <f>IFERROR(VLOOKUP(L1001,'yield-curve-rates-1990-2021'!A:B,2,0),P1000)</f>
        <v>7.0000000000000007E-2</v>
      </c>
      <c r="Q1001" s="12">
        <f>IFERROR(IF(VLOOKUP(L1001,'DX-Y.NYB'!A:E,5,0)="null",Q1000,VLOOKUP(L1001,'DX-Y.NYB'!A:E,5,0)),Q1000)</f>
        <v>79.449996999999996</v>
      </c>
      <c r="R1001" s="12">
        <f>IFERROR(VLOOKUP(L1001,UNRATE!A:B,2,0),R1000)</f>
        <v>9</v>
      </c>
      <c r="S1001" s="12">
        <f>IFERROR(VLOOKUP(L1001,' All Em Total Nonfarm'!A:B,2,0),S1000)</f>
        <v>132124</v>
      </c>
      <c r="T1001" s="12">
        <f>IFERROR(VLOOKUP(L1001,fredgraph!A:B,2,0),T1000)</f>
        <v>3.7549999999999999</v>
      </c>
      <c r="U1001" s="12">
        <f>IFERROR(VLOOKUP(L1001,FEDFUNDS!A:B,2,0),U1000)</f>
        <v>0.1</v>
      </c>
      <c r="V1001" s="12"/>
      <c r="W1001" s="12"/>
      <c r="X1001" s="12"/>
    </row>
    <row r="1002" spans="1:24" x14ac:dyDescent="0.25">
      <c r="A1002" s="1" t="str">
        <f>TEXT(L1002,"MM/DD/YYYY")</f>
        <v>03/26/2012</v>
      </c>
      <c r="B1002" s="9">
        <v>140.64999389648401</v>
      </c>
      <c r="C1002" s="9">
        <v>141.83000183105401</v>
      </c>
      <c r="D1002" s="9">
        <v>139.08999633789</v>
      </c>
      <c r="E1002" s="9">
        <v>114.912239074707</v>
      </c>
      <c r="F1002" s="10">
        <v>689045100</v>
      </c>
      <c r="G1002">
        <f>MONTH(L1002)</f>
        <v>3</v>
      </c>
      <c r="H1002">
        <f>DAY(L1002)</f>
        <v>26</v>
      </c>
      <c r="I1002">
        <f>YEAR(L1002)</f>
        <v>2012</v>
      </c>
      <c r="J1002" t="str">
        <f>VLOOKUP(L1002,Convert!D:G,4,0)</f>
        <v>2012Q1</v>
      </c>
      <c r="K1002">
        <f>VLOOKUP(J1002,GDP_Change!$E$9:$F$311,2,0)</f>
        <v>5.8</v>
      </c>
      <c r="L1002" s="1">
        <v>40994</v>
      </c>
      <c r="M1002" s="9">
        <v>140.80999755859301</v>
      </c>
      <c r="N1002" s="11">
        <f>VLOOKUP(J1002,GDP!$E$9:$H$312,4,0)</f>
        <v>1.4297166446791243E-2</v>
      </c>
      <c r="O1002">
        <f>VLOOKUP(J1002,GDP!$E$9:$F$312,2,0)</f>
        <v>16068.8</v>
      </c>
      <c r="P1002" s="12">
        <f>IFERROR(VLOOKUP(L1002,'yield-curve-rates-1990-2021'!A:B,2,0),P1001)</f>
        <v>0.06</v>
      </c>
      <c r="Q1002" s="12">
        <f>IFERROR(IF(VLOOKUP(L1002,'DX-Y.NYB'!A:E,5,0)="null",Q1001,VLOOKUP(L1002,'DX-Y.NYB'!A:E,5,0)),Q1001)</f>
        <v>78.930000000000007</v>
      </c>
      <c r="R1002" s="12">
        <f>IFERROR(VLOOKUP(L1002,UNRATE!A:B,2,0),R1001)</f>
        <v>9</v>
      </c>
      <c r="S1002" s="12">
        <f>IFERROR(VLOOKUP(L1002,' All Em Total Nonfarm'!A:B,2,0),S1001)</f>
        <v>132124</v>
      </c>
      <c r="T1002" s="12">
        <f>IFERROR(VLOOKUP(L1002,fredgraph!A:B,2,0),T1001)</f>
        <v>3.7549999999999999</v>
      </c>
      <c r="U1002" s="12">
        <f>IFERROR(VLOOKUP(L1002,FEDFUNDS!A:B,2,0),U1001)</f>
        <v>0.1</v>
      </c>
      <c r="V1002" s="12"/>
      <c r="W1002" s="12"/>
      <c r="X1002" s="12"/>
    </row>
    <row r="1003" spans="1:24" x14ac:dyDescent="0.25">
      <c r="A1003" s="1" t="str">
        <f>TEXT(L1003,"MM/DD/YYYY")</f>
        <v>04/02/2012</v>
      </c>
      <c r="B1003" s="9">
        <v>140.63999938964801</v>
      </c>
      <c r="C1003" s="9">
        <v>142.21000671386699</v>
      </c>
      <c r="D1003" s="9">
        <v>139.259994506835</v>
      </c>
      <c r="E1003" s="9">
        <v>114.07981109619099</v>
      </c>
      <c r="F1003" s="10">
        <v>591883200</v>
      </c>
      <c r="G1003">
        <f>MONTH(L1003)</f>
        <v>4</v>
      </c>
      <c r="H1003">
        <f>DAY(L1003)</f>
        <v>2</v>
      </c>
      <c r="I1003">
        <f>YEAR(L1003)</f>
        <v>2012</v>
      </c>
      <c r="J1003" t="str">
        <f>VLOOKUP(L1003,Convert!D:G,4,0)</f>
        <v>2012Q2</v>
      </c>
      <c r="K1003">
        <f>VLOOKUP(J1003,GDP_Change!$E$9:$F$311,2,0)</f>
        <v>3.5</v>
      </c>
      <c r="L1003" s="1">
        <v>41001</v>
      </c>
      <c r="M1003" s="9">
        <v>139.78999328613199</v>
      </c>
      <c r="N1003" s="11">
        <f>VLOOKUP(J1003,GDP!$E$9:$H$312,4,0)</f>
        <v>8.6067410136414502E-3</v>
      </c>
      <c r="O1003">
        <f>VLOOKUP(J1003,GDP!$E$9:$F$312,2,0)</f>
        <v>16207.1</v>
      </c>
      <c r="P1003" s="12">
        <f>IFERROR(VLOOKUP(L1003,'yield-curve-rates-1990-2021'!A:B,2,0),P1002)</f>
        <v>0.05</v>
      </c>
      <c r="Q1003" s="12">
        <f>IFERROR(IF(VLOOKUP(L1003,'DX-Y.NYB'!A:E,5,0)="null",Q1002,VLOOKUP(L1003,'DX-Y.NYB'!A:E,5,0)),Q1002)</f>
        <v>78.819999999999993</v>
      </c>
      <c r="R1003" s="12">
        <f>IFERROR(VLOOKUP(L1003,UNRATE!A:B,2,0),R1002)</f>
        <v>9</v>
      </c>
      <c r="S1003" s="12">
        <f>IFERROR(VLOOKUP(L1003,' All Em Total Nonfarm'!A:B,2,0),S1002)</f>
        <v>132124</v>
      </c>
      <c r="T1003" s="12">
        <f>IFERROR(VLOOKUP(L1003,fredgraph!A:B,2,0),T1002)</f>
        <v>3.7549999999999999</v>
      </c>
      <c r="U1003" s="12">
        <f>IFERROR(VLOOKUP(L1003,FEDFUNDS!A:B,2,0),U1002)</f>
        <v>0.1</v>
      </c>
      <c r="V1003" s="12"/>
      <c r="W1003" s="12"/>
      <c r="X1003" s="12"/>
    </row>
    <row r="1004" spans="1:24" x14ac:dyDescent="0.25">
      <c r="A1004" s="1" t="str">
        <f>TEXT(L1004,"MM/DD/YYYY")</f>
        <v>04/09/2012</v>
      </c>
      <c r="B1004" s="9">
        <v>138.02999877929599</v>
      </c>
      <c r="C1004" s="9">
        <v>139.83999633789</v>
      </c>
      <c r="D1004" s="9">
        <v>135.759994506835</v>
      </c>
      <c r="E1004" s="9">
        <v>111.91721343994099</v>
      </c>
      <c r="F1004" s="10">
        <v>840617400</v>
      </c>
      <c r="G1004">
        <f>MONTH(L1004)</f>
        <v>4</v>
      </c>
      <c r="H1004">
        <f>DAY(L1004)</f>
        <v>9</v>
      </c>
      <c r="I1004">
        <f>YEAR(L1004)</f>
        <v>2012</v>
      </c>
      <c r="J1004" t="str">
        <f>VLOOKUP(L1004,Convert!D:G,4,0)</f>
        <v>2012Q2</v>
      </c>
      <c r="K1004">
        <f>VLOOKUP(J1004,GDP_Change!$E$9:$F$311,2,0)</f>
        <v>3.5</v>
      </c>
      <c r="L1004" s="1">
        <v>41008</v>
      </c>
      <c r="M1004" s="9">
        <v>137.13999938964801</v>
      </c>
      <c r="N1004" s="11">
        <f>VLOOKUP(J1004,GDP!$E$9:$H$312,4,0)</f>
        <v>8.6067410136414502E-3</v>
      </c>
      <c r="O1004">
        <f>VLOOKUP(J1004,GDP!$E$9:$F$312,2,0)</f>
        <v>16207.1</v>
      </c>
      <c r="P1004" s="12">
        <f>IFERROR(VLOOKUP(L1004,'yield-curve-rates-1990-2021'!A:B,2,0),P1003)</f>
        <v>7.0000000000000007E-2</v>
      </c>
      <c r="Q1004" s="12">
        <f>IFERROR(IF(VLOOKUP(L1004,'DX-Y.NYB'!A:E,5,0)="null",Q1003,VLOOKUP(L1004,'DX-Y.NYB'!A:E,5,0)),Q1003)</f>
        <v>79.730002999999996</v>
      </c>
      <c r="R1004" s="12">
        <f>IFERROR(VLOOKUP(L1004,UNRATE!A:B,2,0),R1003)</f>
        <v>9</v>
      </c>
      <c r="S1004" s="12">
        <f>IFERROR(VLOOKUP(L1004,' All Em Total Nonfarm'!A:B,2,0),S1003)</f>
        <v>132124</v>
      </c>
      <c r="T1004" s="12">
        <f>IFERROR(VLOOKUP(L1004,fredgraph!A:B,2,0),T1003)</f>
        <v>3.7549999999999999</v>
      </c>
      <c r="U1004" s="12">
        <f>IFERROR(VLOOKUP(L1004,FEDFUNDS!A:B,2,0),U1003)</f>
        <v>0.1</v>
      </c>
      <c r="V1004" s="12"/>
      <c r="W1004" s="12"/>
      <c r="X1004" s="12"/>
    </row>
    <row r="1005" spans="1:24" x14ac:dyDescent="0.25">
      <c r="A1005" s="1" t="str">
        <f>TEXT(L1005,"MM/DD/YYYY")</f>
        <v>04/16/2012</v>
      </c>
      <c r="B1005" s="9">
        <v>137.83999633789</v>
      </c>
      <c r="C1005" s="9">
        <v>139.36000061035099</v>
      </c>
      <c r="D1005" s="9">
        <v>136.58000183105401</v>
      </c>
      <c r="E1005" s="9">
        <v>112.578231811523</v>
      </c>
      <c r="F1005" s="10">
        <v>761453400</v>
      </c>
      <c r="G1005">
        <f>MONTH(L1005)</f>
        <v>4</v>
      </c>
      <c r="H1005">
        <f>DAY(L1005)</f>
        <v>16</v>
      </c>
      <c r="I1005">
        <f>YEAR(L1005)</f>
        <v>2012</v>
      </c>
      <c r="J1005" t="str">
        <f>VLOOKUP(L1005,Convert!D:G,4,0)</f>
        <v>2012Q2</v>
      </c>
      <c r="K1005">
        <f>VLOOKUP(J1005,GDP_Change!$E$9:$F$311,2,0)</f>
        <v>3.5</v>
      </c>
      <c r="L1005" s="1">
        <v>41015</v>
      </c>
      <c r="M1005" s="9">
        <v>137.94999694824199</v>
      </c>
      <c r="N1005" s="11">
        <f>VLOOKUP(J1005,GDP!$E$9:$H$312,4,0)</f>
        <v>8.6067410136414502E-3</v>
      </c>
      <c r="O1005">
        <f>VLOOKUP(J1005,GDP!$E$9:$F$312,2,0)</f>
        <v>16207.1</v>
      </c>
      <c r="P1005" s="12">
        <f>IFERROR(VLOOKUP(L1005,'yield-curve-rates-1990-2021'!A:B,2,0),P1004)</f>
        <v>7.0000000000000007E-2</v>
      </c>
      <c r="Q1005" s="12">
        <f>IFERROR(IF(VLOOKUP(L1005,'DX-Y.NYB'!A:E,5,0)="null",Q1004,VLOOKUP(L1005,'DX-Y.NYB'!A:E,5,0)),Q1004)</f>
        <v>79.550003000000004</v>
      </c>
      <c r="R1005" s="12">
        <f>IFERROR(VLOOKUP(L1005,UNRATE!A:B,2,0),R1004)</f>
        <v>9</v>
      </c>
      <c r="S1005" s="12">
        <f>IFERROR(VLOOKUP(L1005,' All Em Total Nonfarm'!A:B,2,0),S1004)</f>
        <v>132124</v>
      </c>
      <c r="T1005" s="12">
        <f>IFERROR(VLOOKUP(L1005,fredgraph!A:B,2,0),T1004)</f>
        <v>3.7549999999999999</v>
      </c>
      <c r="U1005" s="12">
        <f>IFERROR(VLOOKUP(L1005,FEDFUNDS!A:B,2,0),U1004)</f>
        <v>0.1</v>
      </c>
      <c r="V1005" s="12"/>
      <c r="W1005" s="12"/>
      <c r="X1005" s="12"/>
    </row>
    <row r="1006" spans="1:24" x14ac:dyDescent="0.25">
      <c r="A1006" s="1" t="str">
        <f>TEXT(L1006,"MM/DD/YYYY")</f>
        <v>04/23/2012</v>
      </c>
      <c r="B1006" s="9">
        <v>136.53999328613199</v>
      </c>
      <c r="C1006" s="9">
        <v>140.78999328613199</v>
      </c>
      <c r="D1006" s="9">
        <v>135.94000244140599</v>
      </c>
      <c r="E1006" s="9">
        <v>114.56947326660099</v>
      </c>
      <c r="F1006" s="10">
        <v>726597900</v>
      </c>
      <c r="G1006">
        <f>MONTH(L1006)</f>
        <v>4</v>
      </c>
      <c r="H1006">
        <f>DAY(L1006)</f>
        <v>23</v>
      </c>
      <c r="I1006">
        <f>YEAR(L1006)</f>
        <v>2012</v>
      </c>
      <c r="J1006" t="str">
        <f>VLOOKUP(L1006,Convert!D:G,4,0)</f>
        <v>2012Q2</v>
      </c>
      <c r="K1006">
        <f>VLOOKUP(J1006,GDP_Change!$E$9:$F$311,2,0)</f>
        <v>3.5</v>
      </c>
      <c r="L1006" s="1">
        <v>41022</v>
      </c>
      <c r="M1006" s="9">
        <v>140.38999938964801</v>
      </c>
      <c r="N1006" s="11">
        <f>VLOOKUP(J1006,GDP!$E$9:$H$312,4,0)</f>
        <v>8.6067410136414502E-3</v>
      </c>
      <c r="O1006">
        <f>VLOOKUP(J1006,GDP!$E$9:$F$312,2,0)</f>
        <v>16207.1</v>
      </c>
      <c r="P1006" s="12">
        <f>IFERROR(VLOOKUP(L1006,'yield-curve-rates-1990-2021'!A:B,2,0),P1005)</f>
        <v>0.04</v>
      </c>
      <c r="Q1006" s="12">
        <f>IFERROR(IF(VLOOKUP(L1006,'DX-Y.NYB'!A:E,5,0)="null",Q1005,VLOOKUP(L1006,'DX-Y.NYB'!A:E,5,0)),Q1005)</f>
        <v>79.419998000000007</v>
      </c>
      <c r="R1006" s="12">
        <f>IFERROR(VLOOKUP(L1006,UNRATE!A:B,2,0),R1005)</f>
        <v>9</v>
      </c>
      <c r="S1006" s="12">
        <f>IFERROR(VLOOKUP(L1006,' All Em Total Nonfarm'!A:B,2,0),S1005)</f>
        <v>132124</v>
      </c>
      <c r="T1006" s="12">
        <f>IFERROR(VLOOKUP(L1006,fredgraph!A:B,2,0),T1005)</f>
        <v>3.7549999999999999</v>
      </c>
      <c r="U1006" s="12">
        <f>IFERROR(VLOOKUP(L1006,FEDFUNDS!A:B,2,0),U1005)</f>
        <v>0.1</v>
      </c>
      <c r="V1006" s="12"/>
      <c r="W1006" s="12"/>
      <c r="X1006" s="12"/>
    </row>
    <row r="1007" spans="1:24" x14ac:dyDescent="0.25">
      <c r="A1007" s="1" t="str">
        <f>TEXT(L1007,"MM/DD/YYYY")</f>
        <v>04/30/2012</v>
      </c>
      <c r="B1007" s="9">
        <v>140.11000061035099</v>
      </c>
      <c r="C1007" s="9">
        <v>141.66000366210901</v>
      </c>
      <c r="D1007" s="9">
        <v>136.919998168945</v>
      </c>
      <c r="E1007" s="9">
        <v>111.80294799804599</v>
      </c>
      <c r="F1007" s="10">
        <v>712692400</v>
      </c>
      <c r="G1007">
        <f>MONTH(L1007)</f>
        <v>4</v>
      </c>
      <c r="H1007">
        <f>DAY(L1007)</f>
        <v>30</v>
      </c>
      <c r="I1007">
        <f>YEAR(L1007)</f>
        <v>2012</v>
      </c>
      <c r="J1007" t="str">
        <f>VLOOKUP(L1007,Convert!D:G,4,0)</f>
        <v>2012Q2</v>
      </c>
      <c r="K1007">
        <f>VLOOKUP(J1007,GDP_Change!$E$9:$F$311,2,0)</f>
        <v>3.5</v>
      </c>
      <c r="L1007" s="1">
        <v>41029</v>
      </c>
      <c r="M1007" s="9">
        <v>137</v>
      </c>
      <c r="N1007" s="11">
        <f>VLOOKUP(J1007,GDP!$E$9:$H$312,4,0)</f>
        <v>8.6067410136414502E-3</v>
      </c>
      <c r="O1007">
        <f>VLOOKUP(J1007,GDP!$E$9:$F$312,2,0)</f>
        <v>16207.1</v>
      </c>
      <c r="P1007" s="12">
        <f>IFERROR(VLOOKUP(L1007,'yield-curve-rates-1990-2021'!A:B,2,0),P1006)</f>
        <v>7.0000000000000007E-2</v>
      </c>
      <c r="Q1007" s="12">
        <f>IFERROR(IF(VLOOKUP(L1007,'DX-Y.NYB'!A:E,5,0)="null",Q1006,VLOOKUP(L1007,'DX-Y.NYB'!A:E,5,0)),Q1006)</f>
        <v>78.790001000000004</v>
      </c>
      <c r="R1007" s="12">
        <f>IFERROR(VLOOKUP(L1007,UNRATE!A:B,2,0),R1006)</f>
        <v>9</v>
      </c>
      <c r="S1007" s="12">
        <f>IFERROR(VLOOKUP(L1007,' All Em Total Nonfarm'!A:B,2,0),S1006)</f>
        <v>132124</v>
      </c>
      <c r="T1007" s="12">
        <f>IFERROR(VLOOKUP(L1007,fredgraph!A:B,2,0),T1006)</f>
        <v>3.7549999999999999</v>
      </c>
      <c r="U1007" s="12">
        <f>IFERROR(VLOOKUP(L1007,FEDFUNDS!A:B,2,0),U1006)</f>
        <v>0.1</v>
      </c>
      <c r="V1007" s="12"/>
      <c r="W1007" s="12"/>
      <c r="X1007" s="12"/>
    </row>
    <row r="1008" spans="1:24" x14ac:dyDescent="0.25">
      <c r="A1008" s="1" t="str">
        <f>TEXT(L1008,"MM/DD/YYYY")</f>
        <v>05/07/2012</v>
      </c>
      <c r="B1008" s="9">
        <v>136.509994506835</v>
      </c>
      <c r="C1008" s="9">
        <v>137.55999755859301</v>
      </c>
      <c r="D1008" s="9">
        <v>134.49000549316401</v>
      </c>
      <c r="E1008" s="9">
        <v>110.668586730957</v>
      </c>
      <c r="F1008" s="10">
        <v>865528500</v>
      </c>
      <c r="G1008">
        <f>MONTH(L1008)</f>
        <v>5</v>
      </c>
      <c r="H1008">
        <f>DAY(L1008)</f>
        <v>7</v>
      </c>
      <c r="I1008">
        <f>YEAR(L1008)</f>
        <v>2012</v>
      </c>
      <c r="J1008" t="str">
        <f>VLOOKUP(L1008,Convert!D:G,4,0)</f>
        <v>2012Q2</v>
      </c>
      <c r="K1008">
        <f>VLOOKUP(J1008,GDP_Change!$E$9:$F$311,2,0)</f>
        <v>3.5</v>
      </c>
      <c r="L1008" s="1">
        <v>41036</v>
      </c>
      <c r="M1008" s="9">
        <v>135.61000061035099</v>
      </c>
      <c r="N1008" s="11">
        <f>VLOOKUP(J1008,GDP!$E$9:$H$312,4,0)</f>
        <v>8.6067410136414502E-3</v>
      </c>
      <c r="O1008">
        <f>VLOOKUP(J1008,GDP!$E$9:$F$312,2,0)</f>
        <v>16207.1</v>
      </c>
      <c r="P1008" s="12">
        <f>IFERROR(VLOOKUP(L1008,'yield-curve-rates-1990-2021'!A:B,2,0),P1007)</f>
        <v>0.06</v>
      </c>
      <c r="Q1008" s="12">
        <f>IFERROR(IF(VLOOKUP(L1008,'DX-Y.NYB'!A:E,5,0)="null",Q1007,VLOOKUP(L1008,'DX-Y.NYB'!A:E,5,0)),Q1007)</f>
        <v>79.599997999999999</v>
      </c>
      <c r="R1008" s="12">
        <f>IFERROR(VLOOKUP(L1008,UNRATE!A:B,2,0),R1007)</f>
        <v>9</v>
      </c>
      <c r="S1008" s="12">
        <f>IFERROR(VLOOKUP(L1008,' All Em Total Nonfarm'!A:B,2,0),S1007)</f>
        <v>132124</v>
      </c>
      <c r="T1008" s="12">
        <f>IFERROR(VLOOKUP(L1008,fredgraph!A:B,2,0),T1007)</f>
        <v>3.7549999999999999</v>
      </c>
      <c r="U1008" s="12">
        <f>IFERROR(VLOOKUP(L1008,FEDFUNDS!A:B,2,0),U1007)</f>
        <v>0.1</v>
      </c>
      <c r="V1008" s="12"/>
      <c r="W1008" s="12"/>
      <c r="X1008" s="12"/>
    </row>
    <row r="1009" spans="1:24" x14ac:dyDescent="0.25">
      <c r="A1009" s="1" t="str">
        <f>TEXT(L1009,"MM/DD/YYYY")</f>
        <v>05/14/2012</v>
      </c>
      <c r="B1009" s="9">
        <v>134.30999755859301</v>
      </c>
      <c r="C1009" s="9">
        <v>135.61000061035099</v>
      </c>
      <c r="D1009" s="9">
        <v>129.55000305175699</v>
      </c>
      <c r="E1009" s="9">
        <v>105.878219604492</v>
      </c>
      <c r="F1009" s="10">
        <v>1146413600</v>
      </c>
      <c r="G1009">
        <f>MONTH(L1009)</f>
        <v>5</v>
      </c>
      <c r="H1009">
        <f>DAY(L1009)</f>
        <v>14</v>
      </c>
      <c r="I1009">
        <f>YEAR(L1009)</f>
        <v>2012</v>
      </c>
      <c r="J1009" t="str">
        <f>VLOOKUP(L1009,Convert!D:G,4,0)</f>
        <v>2012Q2</v>
      </c>
      <c r="K1009">
        <f>VLOOKUP(J1009,GDP_Change!$E$9:$F$311,2,0)</f>
        <v>3.5</v>
      </c>
      <c r="L1009" s="1">
        <v>41043</v>
      </c>
      <c r="M1009" s="9">
        <v>129.74000549316401</v>
      </c>
      <c r="N1009" s="11">
        <f>VLOOKUP(J1009,GDP!$E$9:$H$312,4,0)</f>
        <v>8.6067410136414502E-3</v>
      </c>
      <c r="O1009">
        <f>VLOOKUP(J1009,GDP!$E$9:$F$312,2,0)</f>
        <v>16207.1</v>
      </c>
      <c r="P1009" s="12">
        <f>IFERROR(VLOOKUP(L1009,'yield-curve-rates-1990-2021'!A:B,2,0),P1008)</f>
        <v>7.0000000000000007E-2</v>
      </c>
      <c r="Q1009" s="12">
        <f>IFERROR(IF(VLOOKUP(L1009,'DX-Y.NYB'!A:E,5,0)="null",Q1008,VLOOKUP(L1009,'DX-Y.NYB'!A:E,5,0)),Q1008)</f>
        <v>80.599997999999999</v>
      </c>
      <c r="R1009" s="12">
        <f>IFERROR(VLOOKUP(L1009,UNRATE!A:B,2,0),R1008)</f>
        <v>9</v>
      </c>
      <c r="S1009" s="12">
        <f>IFERROR(VLOOKUP(L1009,' All Em Total Nonfarm'!A:B,2,0),S1008)</f>
        <v>132124</v>
      </c>
      <c r="T1009" s="12">
        <f>IFERROR(VLOOKUP(L1009,fredgraph!A:B,2,0),T1008)</f>
        <v>3.7549999999999999</v>
      </c>
      <c r="U1009" s="12">
        <f>IFERROR(VLOOKUP(L1009,FEDFUNDS!A:B,2,0),U1008)</f>
        <v>0.1</v>
      </c>
      <c r="V1009" s="12"/>
      <c r="W1009" s="12"/>
      <c r="X1009" s="12"/>
    </row>
    <row r="1010" spans="1:24" x14ac:dyDescent="0.25">
      <c r="A1010" s="1" t="str">
        <f>TEXT(L1010,"MM/DD/YYYY")</f>
        <v>05/21/2012</v>
      </c>
      <c r="B1010" s="9">
        <v>130.16000366210901</v>
      </c>
      <c r="C1010" s="9">
        <v>133.22999572753901</v>
      </c>
      <c r="D1010" s="9">
        <v>129.94999694824199</v>
      </c>
      <c r="E1010" s="9">
        <v>107.804161071777</v>
      </c>
      <c r="F1010" s="10">
        <v>883173900</v>
      </c>
      <c r="G1010">
        <f>MONTH(L1010)</f>
        <v>5</v>
      </c>
      <c r="H1010">
        <f>DAY(L1010)</f>
        <v>21</v>
      </c>
      <c r="I1010">
        <f>YEAR(L1010)</f>
        <v>2012</v>
      </c>
      <c r="J1010" t="str">
        <f>VLOOKUP(L1010,Convert!D:G,4,0)</f>
        <v>2012Q2</v>
      </c>
      <c r="K1010">
        <f>VLOOKUP(J1010,GDP_Change!$E$9:$F$311,2,0)</f>
        <v>3.5</v>
      </c>
      <c r="L1010" s="1">
        <v>41050</v>
      </c>
      <c r="M1010" s="9">
        <v>132.100006103515</v>
      </c>
      <c r="N1010" s="11">
        <f>VLOOKUP(J1010,GDP!$E$9:$H$312,4,0)</f>
        <v>8.6067410136414502E-3</v>
      </c>
      <c r="O1010">
        <f>VLOOKUP(J1010,GDP!$E$9:$F$312,2,0)</f>
        <v>16207.1</v>
      </c>
      <c r="P1010" s="12">
        <f>IFERROR(VLOOKUP(L1010,'yield-curve-rates-1990-2021'!A:B,2,0),P1009)</f>
        <v>0.06</v>
      </c>
      <c r="Q1010" s="12">
        <f>IFERROR(IF(VLOOKUP(L1010,'DX-Y.NYB'!A:E,5,0)="null",Q1009,VLOOKUP(L1010,'DX-Y.NYB'!A:E,5,0)),Q1009)</f>
        <v>81.080001999999993</v>
      </c>
      <c r="R1010" s="12">
        <f>IFERROR(VLOOKUP(L1010,UNRATE!A:B,2,0),R1009)</f>
        <v>9</v>
      </c>
      <c r="S1010" s="12">
        <f>IFERROR(VLOOKUP(L1010,' All Em Total Nonfarm'!A:B,2,0),S1009)</f>
        <v>132124</v>
      </c>
      <c r="T1010" s="12">
        <f>IFERROR(VLOOKUP(L1010,fredgraph!A:B,2,0),T1009)</f>
        <v>3.7549999999999999</v>
      </c>
      <c r="U1010" s="12">
        <f>IFERROR(VLOOKUP(L1010,FEDFUNDS!A:B,2,0),U1009)</f>
        <v>0.1</v>
      </c>
      <c r="V1010" s="12"/>
      <c r="W1010" s="12"/>
      <c r="X1010" s="12"/>
    </row>
    <row r="1011" spans="1:24" x14ac:dyDescent="0.25">
      <c r="A1011" s="1" t="str">
        <f>TEXT(L1011,"MM/DD/YYYY")</f>
        <v>05/28/2012</v>
      </c>
      <c r="B1011" s="9">
        <v>133.16000366210901</v>
      </c>
      <c r="C1011" s="9">
        <v>133.92999267578099</v>
      </c>
      <c r="D1011" s="9">
        <v>128.16000366210901</v>
      </c>
      <c r="E1011" s="9">
        <v>104.58879852294901</v>
      </c>
      <c r="F1011" s="10">
        <v>764680800</v>
      </c>
      <c r="G1011">
        <f>MONTH(L1011)</f>
        <v>5</v>
      </c>
      <c r="H1011">
        <f>DAY(L1011)</f>
        <v>28</v>
      </c>
      <c r="I1011">
        <f>YEAR(L1011)</f>
        <v>2012</v>
      </c>
      <c r="J1011" t="str">
        <f>VLOOKUP(L1011,Convert!D:G,4,0)</f>
        <v>2012Q2</v>
      </c>
      <c r="K1011">
        <f>VLOOKUP(J1011,GDP_Change!$E$9:$F$311,2,0)</f>
        <v>3.5</v>
      </c>
      <c r="L1011" s="1">
        <v>41057</v>
      </c>
      <c r="M1011" s="9">
        <v>128.16000366210901</v>
      </c>
      <c r="N1011" s="11">
        <f>VLOOKUP(J1011,GDP!$E$9:$H$312,4,0)</f>
        <v>8.6067410136414502E-3</v>
      </c>
      <c r="O1011">
        <f>VLOOKUP(J1011,GDP!$E$9:$F$312,2,0)</f>
        <v>16207.1</v>
      </c>
      <c r="P1011" s="12">
        <f>IFERROR(VLOOKUP(L1011,'yield-curve-rates-1990-2021'!A:B,2,0),P1010)</f>
        <v>0.06</v>
      </c>
      <c r="Q1011" s="12">
        <f>IFERROR(IF(VLOOKUP(L1011,'DX-Y.NYB'!A:E,5,0)="null",Q1010,VLOOKUP(L1011,'DX-Y.NYB'!A:E,5,0)),Q1010)</f>
        <v>81.080001999999993</v>
      </c>
      <c r="R1011" s="12">
        <f>IFERROR(VLOOKUP(L1011,UNRATE!A:B,2,0),R1010)</f>
        <v>9</v>
      </c>
      <c r="S1011" s="12">
        <f>IFERROR(VLOOKUP(L1011,' All Em Total Nonfarm'!A:B,2,0),S1010)</f>
        <v>132124</v>
      </c>
      <c r="T1011" s="12">
        <f>IFERROR(VLOOKUP(L1011,fredgraph!A:B,2,0),T1010)</f>
        <v>3.7549999999999999</v>
      </c>
      <c r="U1011" s="12">
        <f>IFERROR(VLOOKUP(L1011,FEDFUNDS!A:B,2,0),U1010)</f>
        <v>0.1</v>
      </c>
      <c r="V1011" s="12"/>
      <c r="W1011" s="12"/>
      <c r="X1011" s="12"/>
    </row>
    <row r="1012" spans="1:24" x14ac:dyDescent="0.25">
      <c r="A1012" s="1" t="str">
        <f>TEXT(L1012,"MM/DD/YYYY")</f>
        <v>06/04/2012</v>
      </c>
      <c r="B1012" s="9">
        <v>128.38999938964801</v>
      </c>
      <c r="C1012" s="9">
        <v>133.52999877929599</v>
      </c>
      <c r="D1012" s="9">
        <v>127.139999389648</v>
      </c>
      <c r="E1012" s="9">
        <v>108.62026214599599</v>
      </c>
      <c r="F1012" s="10">
        <v>879586100</v>
      </c>
      <c r="G1012">
        <f>MONTH(L1012)</f>
        <v>6</v>
      </c>
      <c r="H1012">
        <f>DAY(L1012)</f>
        <v>4</v>
      </c>
      <c r="I1012">
        <f>YEAR(L1012)</f>
        <v>2012</v>
      </c>
      <c r="J1012" t="str">
        <f>VLOOKUP(L1012,Convert!D:G,4,0)</f>
        <v>2012Q2</v>
      </c>
      <c r="K1012">
        <f>VLOOKUP(J1012,GDP_Change!$E$9:$F$311,2,0)</f>
        <v>3.5</v>
      </c>
      <c r="L1012" s="1">
        <v>41064</v>
      </c>
      <c r="M1012" s="9">
        <v>133.100006103515</v>
      </c>
      <c r="N1012" s="11">
        <f>VLOOKUP(J1012,GDP!$E$9:$H$312,4,0)</f>
        <v>8.6067410136414502E-3</v>
      </c>
      <c r="O1012">
        <f>VLOOKUP(J1012,GDP!$E$9:$F$312,2,0)</f>
        <v>16207.1</v>
      </c>
      <c r="P1012" s="12">
        <f>IFERROR(VLOOKUP(L1012,'yield-curve-rates-1990-2021'!A:B,2,0),P1011)</f>
        <v>0.04</v>
      </c>
      <c r="Q1012" s="12">
        <f>IFERROR(IF(VLOOKUP(L1012,'DX-Y.NYB'!A:E,5,0)="null",Q1011,VLOOKUP(L1012,'DX-Y.NYB'!A:E,5,0)),Q1011)</f>
        <v>82.550003000000004</v>
      </c>
      <c r="R1012" s="12">
        <f>IFERROR(VLOOKUP(L1012,UNRATE!A:B,2,0),R1011)</f>
        <v>9</v>
      </c>
      <c r="S1012" s="12">
        <f>IFERROR(VLOOKUP(L1012,' All Em Total Nonfarm'!A:B,2,0),S1011)</f>
        <v>132124</v>
      </c>
      <c r="T1012" s="12">
        <f>IFERROR(VLOOKUP(L1012,fredgraph!A:B,2,0),T1011)</f>
        <v>3.7549999999999999</v>
      </c>
      <c r="U1012" s="12">
        <f>IFERROR(VLOOKUP(L1012,FEDFUNDS!A:B,2,0),U1011)</f>
        <v>0.1</v>
      </c>
      <c r="V1012" s="12"/>
      <c r="W1012" s="12"/>
      <c r="X1012" s="12"/>
    </row>
    <row r="1013" spans="1:24" x14ac:dyDescent="0.25">
      <c r="A1013" s="1" t="str">
        <f>TEXT(L1013,"MM/DD/YYYY")</f>
        <v>06/11/2012</v>
      </c>
      <c r="B1013" s="9">
        <v>134.169998168945</v>
      </c>
      <c r="C1013" s="9">
        <v>134.259994506835</v>
      </c>
      <c r="D1013" s="9">
        <v>131.16000366210901</v>
      </c>
      <c r="E1013" s="9">
        <v>109.46896362304599</v>
      </c>
      <c r="F1013" s="10">
        <v>923971800</v>
      </c>
      <c r="G1013">
        <f>MONTH(L1013)</f>
        <v>6</v>
      </c>
      <c r="H1013">
        <f>DAY(L1013)</f>
        <v>11</v>
      </c>
      <c r="I1013">
        <f>YEAR(L1013)</f>
        <v>2012</v>
      </c>
      <c r="J1013" t="str">
        <f>VLOOKUP(L1013,Convert!D:G,4,0)</f>
        <v>2012Q2</v>
      </c>
      <c r="K1013">
        <f>VLOOKUP(J1013,GDP_Change!$E$9:$F$311,2,0)</f>
        <v>3.5</v>
      </c>
      <c r="L1013" s="1">
        <v>41071</v>
      </c>
      <c r="M1013" s="9">
        <v>134.13999938964801</v>
      </c>
      <c r="N1013" s="11">
        <f>VLOOKUP(J1013,GDP!$E$9:$H$312,4,0)</f>
        <v>8.6067410136414502E-3</v>
      </c>
      <c r="O1013">
        <f>VLOOKUP(J1013,GDP!$E$9:$F$312,2,0)</f>
        <v>16207.1</v>
      </c>
      <c r="P1013" s="12">
        <f>IFERROR(VLOOKUP(L1013,'yield-curve-rates-1990-2021'!A:B,2,0),P1012)</f>
        <v>0.05</v>
      </c>
      <c r="Q1013" s="12">
        <f>IFERROR(IF(VLOOKUP(L1013,'DX-Y.NYB'!A:E,5,0)="null",Q1012,VLOOKUP(L1013,'DX-Y.NYB'!A:E,5,0)),Q1012)</f>
        <v>82.510002</v>
      </c>
      <c r="R1013" s="12">
        <f>IFERROR(VLOOKUP(L1013,UNRATE!A:B,2,0),R1012)</f>
        <v>9</v>
      </c>
      <c r="S1013" s="12">
        <f>IFERROR(VLOOKUP(L1013,' All Em Total Nonfarm'!A:B,2,0),S1012)</f>
        <v>132124</v>
      </c>
      <c r="T1013" s="12">
        <f>IFERROR(VLOOKUP(L1013,fredgraph!A:B,2,0),T1012)</f>
        <v>3.7549999999999999</v>
      </c>
      <c r="U1013" s="12">
        <f>IFERROR(VLOOKUP(L1013,FEDFUNDS!A:B,2,0),U1012)</f>
        <v>0.1</v>
      </c>
      <c r="V1013" s="12"/>
      <c r="W1013" s="12"/>
      <c r="X1013" s="12"/>
    </row>
    <row r="1014" spans="1:24" x14ac:dyDescent="0.25">
      <c r="A1014" s="1" t="str">
        <f>TEXT(L1014,"MM/DD/YYYY")</f>
        <v>06/18/2012</v>
      </c>
      <c r="B1014" s="9">
        <v>133.58000183105401</v>
      </c>
      <c r="C1014" s="9">
        <v>136.25</v>
      </c>
      <c r="D1014" s="9">
        <v>132.33000183105401</v>
      </c>
      <c r="E1014" s="9">
        <v>109.47836303710901</v>
      </c>
      <c r="F1014" s="10">
        <v>810496700</v>
      </c>
      <c r="G1014">
        <f>MONTH(L1014)</f>
        <v>6</v>
      </c>
      <c r="H1014">
        <f>DAY(L1014)</f>
        <v>18</v>
      </c>
      <c r="I1014">
        <f>YEAR(L1014)</f>
        <v>2012</v>
      </c>
      <c r="J1014" t="str">
        <f>VLOOKUP(L1014,Convert!D:G,4,0)</f>
        <v>2012Q2</v>
      </c>
      <c r="K1014">
        <f>VLOOKUP(J1014,GDP_Change!$E$9:$F$311,2,0)</f>
        <v>3.5</v>
      </c>
      <c r="L1014" s="1">
        <v>41078</v>
      </c>
      <c r="M1014" s="9">
        <v>133.46000671386699</v>
      </c>
      <c r="N1014" s="11">
        <f>VLOOKUP(J1014,GDP!$E$9:$H$312,4,0)</f>
        <v>8.6067410136414502E-3</v>
      </c>
      <c r="O1014">
        <f>VLOOKUP(J1014,GDP!$E$9:$F$312,2,0)</f>
        <v>16207.1</v>
      </c>
      <c r="P1014" s="12">
        <f>IFERROR(VLOOKUP(L1014,'yield-curve-rates-1990-2021'!A:B,2,0),P1013)</f>
        <v>0.06</v>
      </c>
      <c r="Q1014" s="12">
        <f>IFERROR(IF(VLOOKUP(L1014,'DX-Y.NYB'!A:E,5,0)="null",Q1013,VLOOKUP(L1014,'DX-Y.NYB'!A:E,5,0)),Q1013)</f>
        <v>81.940002000000007</v>
      </c>
      <c r="R1014" s="12">
        <f>IFERROR(VLOOKUP(L1014,UNRATE!A:B,2,0),R1013)</f>
        <v>9</v>
      </c>
      <c r="S1014" s="12">
        <f>IFERROR(VLOOKUP(L1014,' All Em Total Nonfarm'!A:B,2,0),S1013)</f>
        <v>132124</v>
      </c>
      <c r="T1014" s="12">
        <f>IFERROR(VLOOKUP(L1014,fredgraph!A:B,2,0),T1013)</f>
        <v>3.7549999999999999</v>
      </c>
      <c r="U1014" s="12">
        <f>IFERROR(VLOOKUP(L1014,FEDFUNDS!A:B,2,0),U1013)</f>
        <v>0.1</v>
      </c>
      <c r="V1014" s="12"/>
      <c r="W1014" s="12"/>
      <c r="X1014" s="12"/>
    </row>
    <row r="1015" spans="1:24" x14ac:dyDescent="0.25">
      <c r="A1015" s="1" t="str">
        <f>TEXT(L1015,"MM/DD/YYYY")</f>
        <v>06/25/2012</v>
      </c>
      <c r="B1015" s="9">
        <v>132.05000305175699</v>
      </c>
      <c r="C1015" s="9">
        <v>136.27000427246</v>
      </c>
      <c r="D1015" s="9">
        <v>130.850006103515</v>
      </c>
      <c r="E1015" s="9">
        <v>111.643989562988</v>
      </c>
      <c r="F1015" s="10">
        <v>777590700</v>
      </c>
      <c r="G1015">
        <f>MONTH(L1015)</f>
        <v>6</v>
      </c>
      <c r="H1015">
        <f>DAY(L1015)</f>
        <v>25</v>
      </c>
      <c r="I1015">
        <f>YEAR(L1015)</f>
        <v>2012</v>
      </c>
      <c r="J1015" t="str">
        <f>VLOOKUP(L1015,Convert!D:G,4,0)</f>
        <v>2012Q2</v>
      </c>
      <c r="K1015">
        <f>VLOOKUP(J1015,GDP_Change!$E$9:$F$311,2,0)</f>
        <v>3.5</v>
      </c>
      <c r="L1015" s="1">
        <v>41085</v>
      </c>
      <c r="M1015" s="9">
        <v>136.100006103515</v>
      </c>
      <c r="N1015" s="11">
        <f>VLOOKUP(J1015,GDP!$E$9:$H$312,4,0)</f>
        <v>8.6067410136414502E-3</v>
      </c>
      <c r="O1015">
        <f>VLOOKUP(J1015,GDP!$E$9:$F$312,2,0)</f>
        <v>16207.1</v>
      </c>
      <c r="P1015" s="12">
        <f>IFERROR(VLOOKUP(L1015,'yield-curve-rates-1990-2021'!A:B,2,0),P1014)</f>
        <v>0.06</v>
      </c>
      <c r="Q1015" s="12">
        <f>IFERROR(IF(VLOOKUP(L1015,'DX-Y.NYB'!A:E,5,0)="null",Q1014,VLOOKUP(L1015,'DX-Y.NYB'!A:E,5,0)),Q1014)</f>
        <v>82.459998999999996</v>
      </c>
      <c r="R1015" s="12">
        <f>IFERROR(VLOOKUP(L1015,UNRATE!A:B,2,0),R1014)</f>
        <v>9</v>
      </c>
      <c r="S1015" s="12">
        <f>IFERROR(VLOOKUP(L1015,' All Em Total Nonfarm'!A:B,2,0),S1014)</f>
        <v>132124</v>
      </c>
      <c r="T1015" s="12">
        <f>IFERROR(VLOOKUP(L1015,fredgraph!A:B,2,0),T1014)</f>
        <v>3.7549999999999999</v>
      </c>
      <c r="U1015" s="12">
        <f>IFERROR(VLOOKUP(L1015,FEDFUNDS!A:B,2,0),U1014)</f>
        <v>0.1</v>
      </c>
      <c r="V1015" s="12"/>
      <c r="W1015" s="12"/>
      <c r="X1015" s="12"/>
    </row>
    <row r="1016" spans="1:24" x14ac:dyDescent="0.25">
      <c r="A1016" s="1" t="str">
        <f>TEXT(L1016,"MM/DD/YYYY")</f>
        <v>07/02/2012</v>
      </c>
      <c r="B1016" s="9">
        <v>136.47999572753901</v>
      </c>
      <c r="C1016" s="9">
        <v>137.80000305175699</v>
      </c>
      <c r="D1016" s="9">
        <v>134.850006103515</v>
      </c>
      <c r="E1016" s="9">
        <v>111.14356994628901</v>
      </c>
      <c r="F1016" s="10">
        <v>487344100</v>
      </c>
      <c r="G1016">
        <f>MONTH(L1016)</f>
        <v>7</v>
      </c>
      <c r="H1016">
        <f>DAY(L1016)</f>
        <v>2</v>
      </c>
      <c r="I1016">
        <f>YEAR(L1016)</f>
        <v>2012</v>
      </c>
      <c r="J1016" t="str">
        <f>VLOOKUP(L1016,Convert!D:G,4,0)</f>
        <v>2012Q3</v>
      </c>
      <c r="K1016">
        <f>VLOOKUP(J1016,GDP_Change!$E$9:$F$311,2,0)</f>
        <v>2.8</v>
      </c>
      <c r="L1016" s="1">
        <v>41092</v>
      </c>
      <c r="M1016" s="9">
        <v>135.49000549316401</v>
      </c>
      <c r="N1016" s="11">
        <f>VLOOKUP(J1016,GDP!$E$9:$H$312,4,0)</f>
        <v>6.9352320896396424E-3</v>
      </c>
      <c r="O1016">
        <f>VLOOKUP(J1016,GDP!$E$9:$F$312,2,0)</f>
        <v>16319.5</v>
      </c>
      <c r="P1016" s="12">
        <f>IFERROR(VLOOKUP(L1016,'yield-curve-rates-1990-2021'!A:B,2,0),P1015)</f>
        <v>0.06</v>
      </c>
      <c r="Q1016" s="12">
        <f>IFERROR(IF(VLOOKUP(L1016,'DX-Y.NYB'!A:E,5,0)="null",Q1015,VLOOKUP(L1016,'DX-Y.NYB'!A:E,5,0)),Q1015)</f>
        <v>81.870002999999997</v>
      </c>
      <c r="R1016" s="12">
        <f>IFERROR(VLOOKUP(L1016,UNRATE!A:B,2,0),R1015)</f>
        <v>9</v>
      </c>
      <c r="S1016" s="12">
        <f>IFERROR(VLOOKUP(L1016,' All Em Total Nonfarm'!A:B,2,0),S1015)</f>
        <v>132124</v>
      </c>
      <c r="T1016" s="12">
        <f>IFERROR(VLOOKUP(L1016,fredgraph!A:B,2,0),T1015)</f>
        <v>3.7549999999999999</v>
      </c>
      <c r="U1016" s="12">
        <f>IFERROR(VLOOKUP(L1016,FEDFUNDS!A:B,2,0),U1015)</f>
        <v>0.1</v>
      </c>
      <c r="V1016" s="12"/>
      <c r="W1016" s="12"/>
      <c r="X1016" s="12"/>
    </row>
    <row r="1017" spans="1:24" x14ac:dyDescent="0.25">
      <c r="A1017" s="1" t="str">
        <f>TEXT(L1017,"MM/DD/YYYY")</f>
        <v>07/09/2012</v>
      </c>
      <c r="B1017" s="9">
        <v>135.38000488281199</v>
      </c>
      <c r="C1017" s="9">
        <v>136.22999572753901</v>
      </c>
      <c r="D1017" s="9">
        <v>132.600006103515</v>
      </c>
      <c r="E1017" s="9">
        <v>111.35684967041</v>
      </c>
      <c r="F1017" s="10">
        <v>686624500</v>
      </c>
      <c r="G1017">
        <f>MONTH(L1017)</f>
        <v>7</v>
      </c>
      <c r="H1017">
        <f>DAY(L1017)</f>
        <v>9</v>
      </c>
      <c r="I1017">
        <f>YEAR(L1017)</f>
        <v>2012</v>
      </c>
      <c r="J1017" t="str">
        <f>VLOOKUP(L1017,Convert!D:G,4,0)</f>
        <v>2012Q3</v>
      </c>
      <c r="K1017">
        <f>VLOOKUP(J1017,GDP_Change!$E$9:$F$311,2,0)</f>
        <v>2.8</v>
      </c>
      <c r="L1017" s="1">
        <v>41099</v>
      </c>
      <c r="M1017" s="9">
        <v>135.75</v>
      </c>
      <c r="N1017" s="11">
        <f>VLOOKUP(J1017,GDP!$E$9:$H$312,4,0)</f>
        <v>6.9352320896396424E-3</v>
      </c>
      <c r="O1017">
        <f>VLOOKUP(J1017,GDP!$E$9:$F$312,2,0)</f>
        <v>16319.5</v>
      </c>
      <c r="P1017" s="12">
        <f>IFERROR(VLOOKUP(L1017,'yield-curve-rates-1990-2021'!A:B,2,0),P1016)</f>
        <v>0.06</v>
      </c>
      <c r="Q1017" s="12">
        <f>IFERROR(IF(VLOOKUP(L1017,'DX-Y.NYB'!A:E,5,0)="null",Q1016,VLOOKUP(L1017,'DX-Y.NYB'!A:E,5,0)),Q1016)</f>
        <v>83.160004000000001</v>
      </c>
      <c r="R1017" s="12">
        <f>IFERROR(VLOOKUP(L1017,UNRATE!A:B,2,0),R1016)</f>
        <v>9</v>
      </c>
      <c r="S1017" s="12">
        <f>IFERROR(VLOOKUP(L1017,' All Em Total Nonfarm'!A:B,2,0),S1016)</f>
        <v>132124</v>
      </c>
      <c r="T1017" s="12">
        <f>IFERROR(VLOOKUP(L1017,fredgraph!A:B,2,0),T1016)</f>
        <v>3.7549999999999999</v>
      </c>
      <c r="U1017" s="12">
        <f>IFERROR(VLOOKUP(L1017,FEDFUNDS!A:B,2,0),U1016)</f>
        <v>0.1</v>
      </c>
      <c r="V1017" s="12"/>
      <c r="W1017" s="12"/>
      <c r="X1017" s="12"/>
    </row>
    <row r="1018" spans="1:24" x14ac:dyDescent="0.25">
      <c r="A1018" s="1" t="str">
        <f>TEXT(L1018,"MM/DD/YYYY")</f>
        <v>07/16/2012</v>
      </c>
      <c r="B1018" s="9">
        <v>135.44000244140599</v>
      </c>
      <c r="C1018" s="9">
        <v>138.17999267578099</v>
      </c>
      <c r="D1018" s="9">
        <v>134.55000305175699</v>
      </c>
      <c r="E1018" s="9">
        <v>111.947494506835</v>
      </c>
      <c r="F1018" s="10">
        <v>622487000</v>
      </c>
      <c r="G1018">
        <f>MONTH(L1018)</f>
        <v>7</v>
      </c>
      <c r="H1018">
        <f>DAY(L1018)</f>
        <v>16</v>
      </c>
      <c r="I1018">
        <f>YEAR(L1018)</f>
        <v>2012</v>
      </c>
      <c r="J1018" t="str">
        <f>VLOOKUP(L1018,Convert!D:G,4,0)</f>
        <v>2012Q3</v>
      </c>
      <c r="K1018">
        <f>VLOOKUP(J1018,GDP_Change!$E$9:$F$311,2,0)</f>
        <v>2.8</v>
      </c>
      <c r="L1018" s="1">
        <v>41106</v>
      </c>
      <c r="M1018" s="9">
        <v>136.47000122070301</v>
      </c>
      <c r="N1018" s="11">
        <f>VLOOKUP(J1018,GDP!$E$9:$H$312,4,0)</f>
        <v>6.9352320896396424E-3</v>
      </c>
      <c r="O1018">
        <f>VLOOKUP(J1018,GDP!$E$9:$F$312,2,0)</f>
        <v>16319.5</v>
      </c>
      <c r="P1018" s="12">
        <f>IFERROR(VLOOKUP(L1018,'yield-curve-rates-1990-2021'!A:B,2,0),P1017)</f>
        <v>0.04</v>
      </c>
      <c r="Q1018" s="12">
        <f>IFERROR(IF(VLOOKUP(L1018,'DX-Y.NYB'!A:E,5,0)="null",Q1017,VLOOKUP(L1018,'DX-Y.NYB'!A:E,5,0)),Q1017)</f>
        <v>83.089995999999999</v>
      </c>
      <c r="R1018" s="12">
        <f>IFERROR(VLOOKUP(L1018,UNRATE!A:B,2,0),R1017)</f>
        <v>9</v>
      </c>
      <c r="S1018" s="12">
        <f>IFERROR(VLOOKUP(L1018,' All Em Total Nonfarm'!A:B,2,0),S1017)</f>
        <v>132124</v>
      </c>
      <c r="T1018" s="12">
        <f>IFERROR(VLOOKUP(L1018,fredgraph!A:B,2,0),T1017)</f>
        <v>3.7549999999999999</v>
      </c>
      <c r="U1018" s="12">
        <f>IFERROR(VLOOKUP(L1018,FEDFUNDS!A:B,2,0),U1017)</f>
        <v>0.1</v>
      </c>
      <c r="V1018" s="12"/>
      <c r="W1018" s="12"/>
      <c r="X1018" s="12"/>
    </row>
    <row r="1019" spans="1:24" x14ac:dyDescent="0.25">
      <c r="A1019" s="1" t="str">
        <f>TEXT(L1019,"MM/DD/YYYY")</f>
        <v>07/23/2012</v>
      </c>
      <c r="B1019" s="9">
        <v>134.47000122070301</v>
      </c>
      <c r="C1019" s="9">
        <v>139.07000732421801</v>
      </c>
      <c r="D1019" s="9">
        <v>133.02999877929599</v>
      </c>
      <c r="E1019" s="9">
        <v>113.760353088378</v>
      </c>
      <c r="F1019" s="10">
        <v>840929800</v>
      </c>
      <c r="G1019">
        <f>MONTH(L1019)</f>
        <v>7</v>
      </c>
      <c r="H1019">
        <f>DAY(L1019)</f>
        <v>23</v>
      </c>
      <c r="I1019">
        <f>YEAR(L1019)</f>
        <v>2012</v>
      </c>
      <c r="J1019" t="str">
        <f>VLOOKUP(L1019,Convert!D:G,4,0)</f>
        <v>2012Q3</v>
      </c>
      <c r="K1019">
        <f>VLOOKUP(J1019,GDP_Change!$E$9:$F$311,2,0)</f>
        <v>2.8</v>
      </c>
      <c r="L1019" s="1">
        <v>41113</v>
      </c>
      <c r="M1019" s="9">
        <v>138.67999267578099</v>
      </c>
      <c r="N1019" s="11">
        <f>VLOOKUP(J1019,GDP!$E$9:$H$312,4,0)</f>
        <v>6.9352320896396424E-3</v>
      </c>
      <c r="O1019">
        <f>VLOOKUP(J1019,GDP!$E$9:$F$312,2,0)</f>
        <v>16319.5</v>
      </c>
      <c r="P1019" s="12">
        <f>IFERROR(VLOOKUP(L1019,'yield-curve-rates-1990-2021'!A:B,2,0),P1018)</f>
        <v>7.0000000000000007E-2</v>
      </c>
      <c r="Q1019" s="12">
        <f>IFERROR(IF(VLOOKUP(L1019,'DX-Y.NYB'!A:E,5,0)="null",Q1018,VLOOKUP(L1019,'DX-Y.NYB'!A:E,5,0)),Q1018)</f>
        <v>83.709998999999996</v>
      </c>
      <c r="R1019" s="12">
        <f>IFERROR(VLOOKUP(L1019,UNRATE!A:B,2,0),R1018)</f>
        <v>9</v>
      </c>
      <c r="S1019" s="12">
        <f>IFERROR(VLOOKUP(L1019,' All Em Total Nonfarm'!A:B,2,0),S1018)</f>
        <v>132124</v>
      </c>
      <c r="T1019" s="12">
        <f>IFERROR(VLOOKUP(L1019,fredgraph!A:B,2,0),T1018)</f>
        <v>3.7549999999999999</v>
      </c>
      <c r="U1019" s="12">
        <f>IFERROR(VLOOKUP(L1019,FEDFUNDS!A:B,2,0),U1018)</f>
        <v>0.1</v>
      </c>
      <c r="V1019" s="12"/>
      <c r="W1019" s="12"/>
      <c r="X1019" s="12"/>
    </row>
    <row r="1020" spans="1:24" x14ac:dyDescent="0.25">
      <c r="A1020" s="1" t="str">
        <f>TEXT(L1020,"MM/DD/YYYY")</f>
        <v>07/30/2012</v>
      </c>
      <c r="B1020" s="9">
        <v>138.52000427246</v>
      </c>
      <c r="C1020" s="9">
        <v>139.63999938964801</v>
      </c>
      <c r="D1020" s="9">
        <v>135.58000183105401</v>
      </c>
      <c r="E1020" s="9">
        <v>114.30997467041</v>
      </c>
      <c r="F1020" s="10">
        <v>723033300</v>
      </c>
      <c r="G1020">
        <f>MONTH(L1020)</f>
        <v>7</v>
      </c>
      <c r="H1020">
        <f>DAY(L1020)</f>
        <v>30</v>
      </c>
      <c r="I1020">
        <f>YEAR(L1020)</f>
        <v>2012</v>
      </c>
      <c r="J1020" t="str">
        <f>VLOOKUP(L1020,Convert!D:G,4,0)</f>
        <v>2012Q3</v>
      </c>
      <c r="K1020">
        <f>VLOOKUP(J1020,GDP_Change!$E$9:$F$311,2,0)</f>
        <v>2.8</v>
      </c>
      <c r="L1020" s="1">
        <v>41120</v>
      </c>
      <c r="M1020" s="9">
        <v>139.350006103515</v>
      </c>
      <c r="N1020" s="11">
        <f>VLOOKUP(J1020,GDP!$E$9:$H$312,4,0)</f>
        <v>6.9352320896396424E-3</v>
      </c>
      <c r="O1020">
        <f>VLOOKUP(J1020,GDP!$E$9:$F$312,2,0)</f>
        <v>16319.5</v>
      </c>
      <c r="P1020" s="12">
        <f>IFERROR(VLOOKUP(L1020,'yield-curve-rates-1990-2021'!A:B,2,0),P1019)</f>
        <v>0.06</v>
      </c>
      <c r="Q1020" s="12">
        <f>IFERROR(IF(VLOOKUP(L1020,'DX-Y.NYB'!A:E,5,0)="null",Q1019,VLOOKUP(L1020,'DX-Y.NYB'!A:E,5,0)),Q1019)</f>
        <v>82.790001000000004</v>
      </c>
      <c r="R1020" s="12">
        <f>IFERROR(VLOOKUP(L1020,UNRATE!A:B,2,0),R1019)</f>
        <v>9</v>
      </c>
      <c r="S1020" s="12">
        <f>IFERROR(VLOOKUP(L1020,' All Em Total Nonfarm'!A:B,2,0),S1019)</f>
        <v>132124</v>
      </c>
      <c r="T1020" s="12">
        <f>IFERROR(VLOOKUP(L1020,fredgraph!A:B,2,0),T1019)</f>
        <v>3.7549999999999999</v>
      </c>
      <c r="U1020" s="12">
        <f>IFERROR(VLOOKUP(L1020,FEDFUNDS!A:B,2,0),U1019)</f>
        <v>0.1</v>
      </c>
      <c r="V1020" s="12"/>
      <c r="W1020" s="12"/>
      <c r="X1020" s="12"/>
    </row>
    <row r="1021" spans="1:24" x14ac:dyDescent="0.25">
      <c r="A1021" s="1" t="str">
        <f>TEXT(L1021,"MM/DD/YYYY")</f>
        <v>08/06/2012</v>
      </c>
      <c r="B1021" s="9">
        <v>139.72000122070301</v>
      </c>
      <c r="C1021" s="9">
        <v>140.919998168945</v>
      </c>
      <c r="D1021" s="9">
        <v>139.55999755859301</v>
      </c>
      <c r="E1021" s="9">
        <v>115.532249450683</v>
      </c>
      <c r="F1021" s="10">
        <v>475710400</v>
      </c>
      <c r="G1021">
        <f>MONTH(L1021)</f>
        <v>8</v>
      </c>
      <c r="H1021">
        <f>DAY(L1021)</f>
        <v>6</v>
      </c>
      <c r="I1021">
        <f>YEAR(L1021)</f>
        <v>2012</v>
      </c>
      <c r="J1021" t="str">
        <f>VLOOKUP(L1021,Convert!D:G,4,0)</f>
        <v>2012Q3</v>
      </c>
      <c r="K1021">
        <f>VLOOKUP(J1021,GDP_Change!$E$9:$F$311,2,0)</f>
        <v>2.8</v>
      </c>
      <c r="L1021" s="1">
        <v>41127</v>
      </c>
      <c r="M1021" s="9">
        <v>140.83999633789</v>
      </c>
      <c r="N1021" s="11">
        <f>VLOOKUP(J1021,GDP!$E$9:$H$312,4,0)</f>
        <v>6.9352320896396424E-3</v>
      </c>
      <c r="O1021">
        <f>VLOOKUP(J1021,GDP!$E$9:$F$312,2,0)</f>
        <v>16319.5</v>
      </c>
      <c r="P1021" s="12">
        <f>IFERROR(VLOOKUP(L1021,'yield-curve-rates-1990-2021'!A:B,2,0),P1020)</f>
        <v>0.05</v>
      </c>
      <c r="Q1021" s="12">
        <f>IFERROR(IF(VLOOKUP(L1021,'DX-Y.NYB'!A:E,5,0)="null",Q1020,VLOOKUP(L1021,'DX-Y.NYB'!A:E,5,0)),Q1020)</f>
        <v>82.269997000000004</v>
      </c>
      <c r="R1021" s="12">
        <f>IFERROR(VLOOKUP(L1021,UNRATE!A:B,2,0),R1020)</f>
        <v>9</v>
      </c>
      <c r="S1021" s="12">
        <f>IFERROR(VLOOKUP(L1021,' All Em Total Nonfarm'!A:B,2,0),S1020)</f>
        <v>132124</v>
      </c>
      <c r="T1021" s="12">
        <f>IFERROR(VLOOKUP(L1021,fredgraph!A:B,2,0),T1020)</f>
        <v>3.7549999999999999</v>
      </c>
      <c r="U1021" s="12">
        <f>IFERROR(VLOOKUP(L1021,FEDFUNDS!A:B,2,0),U1020)</f>
        <v>0.1</v>
      </c>
      <c r="V1021" s="12"/>
      <c r="W1021" s="12"/>
      <c r="X1021" s="12"/>
    </row>
    <row r="1022" spans="1:24" x14ac:dyDescent="0.25">
      <c r="A1022" s="1" t="str">
        <f>TEXT(L1022,"MM/DD/YYYY")</f>
        <v>08/13/2012</v>
      </c>
      <c r="B1022" s="9">
        <v>140.600006103515</v>
      </c>
      <c r="C1022" s="9">
        <v>142.30000305175699</v>
      </c>
      <c r="D1022" s="9">
        <v>140.03999328613199</v>
      </c>
      <c r="E1022" s="9">
        <v>116.63140869140599</v>
      </c>
      <c r="F1022" s="10">
        <v>455720100</v>
      </c>
      <c r="G1022">
        <f>MONTH(L1022)</f>
        <v>8</v>
      </c>
      <c r="H1022">
        <f>DAY(L1022)</f>
        <v>13</v>
      </c>
      <c r="I1022">
        <f>YEAR(L1022)</f>
        <v>2012</v>
      </c>
      <c r="J1022" t="str">
        <f>VLOOKUP(L1022,Convert!D:G,4,0)</f>
        <v>2012Q3</v>
      </c>
      <c r="K1022">
        <f>VLOOKUP(J1022,GDP_Change!$E$9:$F$311,2,0)</f>
        <v>2.8</v>
      </c>
      <c r="L1022" s="1">
        <v>41134</v>
      </c>
      <c r="M1022" s="9">
        <v>142.17999267578099</v>
      </c>
      <c r="N1022" s="11">
        <f>VLOOKUP(J1022,GDP!$E$9:$H$312,4,0)</f>
        <v>6.9352320896396424E-3</v>
      </c>
      <c r="O1022">
        <f>VLOOKUP(J1022,GDP!$E$9:$F$312,2,0)</f>
        <v>16319.5</v>
      </c>
      <c r="P1022" s="12">
        <f>IFERROR(VLOOKUP(L1022,'yield-curve-rates-1990-2021'!A:B,2,0),P1021)</f>
        <v>0.1</v>
      </c>
      <c r="Q1022" s="12">
        <f>IFERROR(IF(VLOOKUP(L1022,'DX-Y.NYB'!A:E,5,0)="null",Q1021,VLOOKUP(L1022,'DX-Y.NYB'!A:E,5,0)),Q1021)</f>
        <v>82.440002000000007</v>
      </c>
      <c r="R1022" s="12">
        <f>IFERROR(VLOOKUP(L1022,UNRATE!A:B,2,0),R1021)</f>
        <v>9</v>
      </c>
      <c r="S1022" s="12">
        <f>IFERROR(VLOOKUP(L1022,' All Em Total Nonfarm'!A:B,2,0),S1021)</f>
        <v>132124</v>
      </c>
      <c r="T1022" s="12">
        <f>IFERROR(VLOOKUP(L1022,fredgraph!A:B,2,0),T1021)</f>
        <v>3.7549999999999999</v>
      </c>
      <c r="U1022" s="12">
        <f>IFERROR(VLOOKUP(L1022,FEDFUNDS!A:B,2,0),U1021)</f>
        <v>0.1</v>
      </c>
      <c r="V1022" s="12"/>
      <c r="W1022" s="12"/>
      <c r="X1022" s="12"/>
    </row>
    <row r="1023" spans="1:24" x14ac:dyDescent="0.25">
      <c r="A1023" s="1" t="str">
        <f>TEXT(L1023,"MM/DD/YYYY")</f>
        <v>08/20/2012</v>
      </c>
      <c r="B1023" s="9">
        <v>141.97999572753901</v>
      </c>
      <c r="C1023" s="9">
        <v>143.08999633789</v>
      </c>
      <c r="D1023" s="9">
        <v>140.22000122070301</v>
      </c>
      <c r="E1023" s="9">
        <v>116.081825256347</v>
      </c>
      <c r="F1023" s="10">
        <v>528027900</v>
      </c>
      <c r="G1023">
        <f>MONTH(L1023)</f>
        <v>8</v>
      </c>
      <c r="H1023">
        <f>DAY(L1023)</f>
        <v>20</v>
      </c>
      <c r="I1023">
        <f>YEAR(L1023)</f>
        <v>2012</v>
      </c>
      <c r="J1023" t="str">
        <f>VLOOKUP(L1023,Convert!D:G,4,0)</f>
        <v>2012Q3</v>
      </c>
      <c r="K1023">
        <f>VLOOKUP(J1023,GDP_Change!$E$9:$F$311,2,0)</f>
        <v>2.8</v>
      </c>
      <c r="L1023" s="1">
        <v>41141</v>
      </c>
      <c r="M1023" s="9">
        <v>141.509994506835</v>
      </c>
      <c r="N1023" s="11">
        <f>VLOOKUP(J1023,GDP!$E$9:$H$312,4,0)</f>
        <v>6.9352320896396424E-3</v>
      </c>
      <c r="O1023">
        <f>VLOOKUP(J1023,GDP!$E$9:$F$312,2,0)</f>
        <v>16319.5</v>
      </c>
      <c r="P1023" s="12">
        <f>IFERROR(VLOOKUP(L1023,'yield-curve-rates-1990-2021'!A:B,2,0),P1022)</f>
        <v>0.09</v>
      </c>
      <c r="Q1023" s="12">
        <f>IFERROR(IF(VLOOKUP(L1023,'DX-Y.NYB'!A:E,5,0)="null",Q1022,VLOOKUP(L1023,'DX-Y.NYB'!A:E,5,0)),Q1022)</f>
        <v>82.459998999999996</v>
      </c>
      <c r="R1023" s="12">
        <f>IFERROR(VLOOKUP(L1023,UNRATE!A:B,2,0),R1022)</f>
        <v>9</v>
      </c>
      <c r="S1023" s="12">
        <f>IFERROR(VLOOKUP(L1023,' All Em Total Nonfarm'!A:B,2,0),S1022)</f>
        <v>132124</v>
      </c>
      <c r="T1023" s="12">
        <f>IFERROR(VLOOKUP(L1023,fredgraph!A:B,2,0),T1022)</f>
        <v>3.7549999999999999</v>
      </c>
      <c r="U1023" s="12">
        <f>IFERROR(VLOOKUP(L1023,FEDFUNDS!A:B,2,0),U1022)</f>
        <v>0.1</v>
      </c>
      <c r="V1023" s="12"/>
      <c r="W1023" s="12"/>
      <c r="X1023" s="12"/>
    </row>
    <row r="1024" spans="1:24" x14ac:dyDescent="0.25">
      <c r="A1024" s="1" t="str">
        <f>TEXT(L1024,"MM/DD/YYYY")</f>
        <v>08/27/2012</v>
      </c>
      <c r="B1024" s="9">
        <v>141.88999938964801</v>
      </c>
      <c r="C1024" s="9">
        <v>142.08000183105401</v>
      </c>
      <c r="D1024" s="9">
        <v>140.19000244140599</v>
      </c>
      <c r="E1024" s="9">
        <v>115.794715881347</v>
      </c>
      <c r="F1024" s="10">
        <v>458457100</v>
      </c>
      <c r="G1024">
        <f>MONTH(L1024)</f>
        <v>8</v>
      </c>
      <c r="H1024">
        <f>DAY(L1024)</f>
        <v>27</v>
      </c>
      <c r="I1024">
        <f>YEAR(L1024)</f>
        <v>2012</v>
      </c>
      <c r="J1024" t="str">
        <f>VLOOKUP(L1024,Convert!D:G,4,0)</f>
        <v>2012Q3</v>
      </c>
      <c r="K1024">
        <f>VLOOKUP(J1024,GDP_Change!$E$9:$F$311,2,0)</f>
        <v>2.8</v>
      </c>
      <c r="L1024" s="1">
        <v>41148</v>
      </c>
      <c r="M1024" s="9">
        <v>141.16000366210901</v>
      </c>
      <c r="N1024" s="11">
        <f>VLOOKUP(J1024,GDP!$E$9:$H$312,4,0)</f>
        <v>6.9352320896396424E-3</v>
      </c>
      <c r="O1024">
        <f>VLOOKUP(J1024,GDP!$E$9:$F$312,2,0)</f>
        <v>16319.5</v>
      </c>
      <c r="P1024" s="12">
        <f>IFERROR(VLOOKUP(L1024,'yield-curve-rates-1990-2021'!A:B,2,0),P1023)</f>
        <v>0.1</v>
      </c>
      <c r="Q1024" s="12">
        <f>IFERROR(IF(VLOOKUP(L1024,'DX-Y.NYB'!A:E,5,0)="null",Q1023,VLOOKUP(L1024,'DX-Y.NYB'!A:E,5,0)),Q1023)</f>
        <v>81.660004000000001</v>
      </c>
      <c r="R1024" s="12">
        <f>IFERROR(VLOOKUP(L1024,UNRATE!A:B,2,0),R1023)</f>
        <v>9</v>
      </c>
      <c r="S1024" s="12">
        <f>IFERROR(VLOOKUP(L1024,' All Em Total Nonfarm'!A:B,2,0),S1023)</f>
        <v>132124</v>
      </c>
      <c r="T1024" s="12">
        <f>IFERROR(VLOOKUP(L1024,fredgraph!A:B,2,0),T1023)</f>
        <v>3.7549999999999999</v>
      </c>
      <c r="U1024" s="12">
        <f>IFERROR(VLOOKUP(L1024,FEDFUNDS!A:B,2,0),U1023)</f>
        <v>0.1</v>
      </c>
      <c r="V1024" s="12"/>
      <c r="W1024" s="12"/>
      <c r="X1024" s="12"/>
    </row>
    <row r="1025" spans="1:24" x14ac:dyDescent="0.25">
      <c r="A1025" s="1" t="str">
        <f>TEXT(L1025,"MM/DD/YYYY")</f>
        <v>09/03/2012</v>
      </c>
      <c r="B1025" s="9">
        <v>141.03999328613199</v>
      </c>
      <c r="C1025" s="9">
        <v>144.38999938964801</v>
      </c>
      <c r="D1025" s="9">
        <v>140.13000488281199</v>
      </c>
      <c r="E1025" s="9">
        <v>118.395095825195</v>
      </c>
      <c r="F1025" s="10">
        <v>486431100</v>
      </c>
      <c r="G1025">
        <f>MONTH(L1025)</f>
        <v>9</v>
      </c>
      <c r="H1025">
        <f>DAY(L1025)</f>
        <v>3</v>
      </c>
      <c r="I1025">
        <f>YEAR(L1025)</f>
        <v>2012</v>
      </c>
      <c r="J1025" t="str">
        <f>VLOOKUP(L1025,Convert!D:G,4,0)</f>
        <v>2012Q3</v>
      </c>
      <c r="K1025">
        <f>VLOOKUP(J1025,GDP_Change!$E$9:$F$311,2,0)</f>
        <v>2.8</v>
      </c>
      <c r="L1025" s="1">
        <v>41155</v>
      </c>
      <c r="M1025" s="9">
        <v>144.33000183105401</v>
      </c>
      <c r="N1025" s="11">
        <f>VLOOKUP(J1025,GDP!$E$9:$H$312,4,0)</f>
        <v>6.9352320896396424E-3</v>
      </c>
      <c r="O1025">
        <f>VLOOKUP(J1025,GDP!$E$9:$F$312,2,0)</f>
        <v>16319.5</v>
      </c>
      <c r="P1025" s="12">
        <f>IFERROR(VLOOKUP(L1025,'yield-curve-rates-1990-2021'!A:B,2,0),P1024)</f>
        <v>0.1</v>
      </c>
      <c r="Q1025" s="12">
        <f>IFERROR(IF(VLOOKUP(L1025,'DX-Y.NYB'!A:E,5,0)="null",Q1024,VLOOKUP(L1025,'DX-Y.NYB'!A:E,5,0)),Q1024)</f>
        <v>81.660004000000001</v>
      </c>
      <c r="R1025" s="12">
        <f>IFERROR(VLOOKUP(L1025,UNRATE!A:B,2,0),R1024)</f>
        <v>9</v>
      </c>
      <c r="S1025" s="12">
        <f>IFERROR(VLOOKUP(L1025,' All Em Total Nonfarm'!A:B,2,0),S1024)</f>
        <v>132124</v>
      </c>
      <c r="T1025" s="12">
        <f>IFERROR(VLOOKUP(L1025,fredgraph!A:B,2,0),T1024)</f>
        <v>3.7549999999999999</v>
      </c>
      <c r="U1025" s="12">
        <f>IFERROR(VLOOKUP(L1025,FEDFUNDS!A:B,2,0),U1024)</f>
        <v>0.1</v>
      </c>
      <c r="V1025" s="12"/>
      <c r="W1025" s="12"/>
      <c r="X1025" s="12"/>
    </row>
    <row r="1026" spans="1:24" x14ac:dyDescent="0.25">
      <c r="A1026" s="1" t="str">
        <f>TEXT(L1026,"MM/DD/YYYY")</f>
        <v>09/10/2012</v>
      </c>
      <c r="B1026" s="9">
        <v>144.19000244140599</v>
      </c>
      <c r="C1026" s="9">
        <v>148.11000061035099</v>
      </c>
      <c r="D1026" s="9">
        <v>143.46000671386699</v>
      </c>
      <c r="E1026" s="9">
        <v>120.78219604492099</v>
      </c>
      <c r="F1026" s="10">
        <v>658106600</v>
      </c>
      <c r="G1026">
        <f>MONTH(L1026)</f>
        <v>9</v>
      </c>
      <c r="H1026">
        <f>DAY(L1026)</f>
        <v>10</v>
      </c>
      <c r="I1026">
        <f>YEAR(L1026)</f>
        <v>2012</v>
      </c>
      <c r="J1026" t="str">
        <f>VLOOKUP(L1026,Convert!D:G,4,0)</f>
        <v>2012Q3</v>
      </c>
      <c r="K1026">
        <f>VLOOKUP(J1026,GDP_Change!$E$9:$F$311,2,0)</f>
        <v>2.8</v>
      </c>
      <c r="L1026" s="1">
        <v>41162</v>
      </c>
      <c r="M1026" s="9">
        <v>147.24000549316401</v>
      </c>
      <c r="N1026" s="11">
        <f>VLOOKUP(J1026,GDP!$E$9:$H$312,4,0)</f>
        <v>6.9352320896396424E-3</v>
      </c>
      <c r="O1026">
        <f>VLOOKUP(J1026,GDP!$E$9:$F$312,2,0)</f>
        <v>16319.5</v>
      </c>
      <c r="P1026" s="12">
        <f>IFERROR(VLOOKUP(L1026,'yield-curve-rates-1990-2021'!A:B,2,0),P1025)</f>
        <v>0.09</v>
      </c>
      <c r="Q1026" s="12">
        <f>IFERROR(IF(VLOOKUP(L1026,'DX-Y.NYB'!A:E,5,0)="null",Q1025,VLOOKUP(L1026,'DX-Y.NYB'!A:E,5,0)),Q1025)</f>
        <v>80.360000999999997</v>
      </c>
      <c r="R1026" s="12">
        <f>IFERROR(VLOOKUP(L1026,UNRATE!A:B,2,0),R1025)</f>
        <v>9</v>
      </c>
      <c r="S1026" s="12">
        <f>IFERROR(VLOOKUP(L1026,' All Em Total Nonfarm'!A:B,2,0),S1025)</f>
        <v>132124</v>
      </c>
      <c r="T1026" s="12">
        <f>IFERROR(VLOOKUP(L1026,fredgraph!A:B,2,0),T1025)</f>
        <v>3.7549999999999999</v>
      </c>
      <c r="U1026" s="12">
        <f>IFERROR(VLOOKUP(L1026,FEDFUNDS!A:B,2,0),U1025)</f>
        <v>0.1</v>
      </c>
      <c r="V1026" s="12"/>
      <c r="W1026" s="12"/>
      <c r="X1026" s="12"/>
    </row>
    <row r="1027" spans="1:24" x14ac:dyDescent="0.25">
      <c r="A1027" s="1" t="str">
        <f>TEXT(L1027,"MM/DD/YYYY")</f>
        <v>09/17/2012</v>
      </c>
      <c r="B1027" s="9">
        <v>146.94000244140599</v>
      </c>
      <c r="C1027" s="9">
        <v>147.19000244140599</v>
      </c>
      <c r="D1027" s="9">
        <v>145.63000488281199</v>
      </c>
      <c r="E1027" s="9">
        <v>119.65837097167901</v>
      </c>
      <c r="F1027" s="10">
        <v>608820000</v>
      </c>
      <c r="G1027">
        <f>MONTH(L1027)</f>
        <v>9</v>
      </c>
      <c r="H1027">
        <f>DAY(L1027)</f>
        <v>17</v>
      </c>
      <c r="I1027">
        <f>YEAR(L1027)</f>
        <v>2012</v>
      </c>
      <c r="J1027" t="str">
        <f>VLOOKUP(L1027,Convert!D:G,4,0)</f>
        <v>2012Q3</v>
      </c>
      <c r="K1027">
        <f>VLOOKUP(J1027,GDP_Change!$E$9:$F$311,2,0)</f>
        <v>2.8</v>
      </c>
      <c r="L1027" s="1">
        <v>41169</v>
      </c>
      <c r="M1027" s="9">
        <v>145.86999511718699</v>
      </c>
      <c r="N1027" s="11">
        <f>VLOOKUP(J1027,GDP!$E$9:$H$312,4,0)</f>
        <v>6.9352320896396424E-3</v>
      </c>
      <c r="O1027">
        <f>VLOOKUP(J1027,GDP!$E$9:$F$312,2,0)</f>
        <v>16319.5</v>
      </c>
      <c r="P1027" s="12">
        <f>IFERROR(VLOOKUP(L1027,'yield-curve-rates-1990-2021'!A:B,2,0),P1026)</f>
        <v>0.06</v>
      </c>
      <c r="Q1027" s="12">
        <f>IFERROR(IF(VLOOKUP(L1027,'DX-Y.NYB'!A:E,5,0)="null",Q1026,VLOOKUP(L1027,'DX-Y.NYB'!A:E,5,0)),Q1026)</f>
        <v>79.010002</v>
      </c>
      <c r="R1027" s="12">
        <f>IFERROR(VLOOKUP(L1027,UNRATE!A:B,2,0),R1026)</f>
        <v>9</v>
      </c>
      <c r="S1027" s="12">
        <f>IFERROR(VLOOKUP(L1027,' All Em Total Nonfarm'!A:B,2,0),S1026)</f>
        <v>132124</v>
      </c>
      <c r="T1027" s="12">
        <f>IFERROR(VLOOKUP(L1027,fredgraph!A:B,2,0),T1026)</f>
        <v>3.7549999999999999</v>
      </c>
      <c r="U1027" s="12">
        <f>IFERROR(VLOOKUP(L1027,FEDFUNDS!A:B,2,0),U1026)</f>
        <v>0.1</v>
      </c>
      <c r="V1027" s="12"/>
      <c r="W1027" s="12"/>
      <c r="X1027" s="12"/>
    </row>
    <row r="1028" spans="1:24" x14ac:dyDescent="0.25">
      <c r="A1028" s="1" t="str">
        <f>TEXT(L1028,"MM/DD/YYYY")</f>
        <v>09/24/2012</v>
      </c>
      <c r="B1028" s="9">
        <v>145.14999389648401</v>
      </c>
      <c r="C1028" s="9">
        <v>146.24000549316401</v>
      </c>
      <c r="D1028" s="9">
        <v>142.94999694824199</v>
      </c>
      <c r="E1028" s="9">
        <v>118.73020172119099</v>
      </c>
      <c r="F1028" s="10">
        <v>637875800</v>
      </c>
      <c r="G1028">
        <f>MONTH(L1028)</f>
        <v>9</v>
      </c>
      <c r="H1028">
        <f>DAY(L1028)</f>
        <v>24</v>
      </c>
      <c r="I1028">
        <f>YEAR(L1028)</f>
        <v>2012</v>
      </c>
      <c r="J1028" t="str">
        <f>VLOOKUP(L1028,Convert!D:G,4,0)</f>
        <v>2012Q3</v>
      </c>
      <c r="K1028">
        <f>VLOOKUP(J1028,GDP_Change!$E$9:$F$311,2,0)</f>
        <v>2.8</v>
      </c>
      <c r="L1028" s="1">
        <v>41176</v>
      </c>
      <c r="M1028" s="9">
        <v>143.97000122070301</v>
      </c>
      <c r="N1028" s="11">
        <f>VLOOKUP(J1028,GDP!$E$9:$H$312,4,0)</f>
        <v>6.9352320896396424E-3</v>
      </c>
      <c r="O1028">
        <f>VLOOKUP(J1028,GDP!$E$9:$F$312,2,0)</f>
        <v>16319.5</v>
      </c>
      <c r="P1028" s="12">
        <f>IFERROR(VLOOKUP(L1028,'yield-curve-rates-1990-2021'!A:B,2,0),P1027)</f>
        <v>0.03</v>
      </c>
      <c r="Q1028" s="12">
        <f>IFERROR(IF(VLOOKUP(L1028,'DX-Y.NYB'!A:E,5,0)="null",Q1027,VLOOKUP(L1028,'DX-Y.NYB'!A:E,5,0)),Q1027)</f>
        <v>79.519997000000004</v>
      </c>
      <c r="R1028" s="12">
        <f>IFERROR(VLOOKUP(L1028,UNRATE!A:B,2,0),R1027)</f>
        <v>9</v>
      </c>
      <c r="S1028" s="12">
        <f>IFERROR(VLOOKUP(L1028,' All Em Total Nonfarm'!A:B,2,0),S1027)</f>
        <v>132124</v>
      </c>
      <c r="T1028" s="12">
        <f>IFERROR(VLOOKUP(L1028,fredgraph!A:B,2,0),T1027)</f>
        <v>3.7549999999999999</v>
      </c>
      <c r="U1028" s="12">
        <f>IFERROR(VLOOKUP(L1028,FEDFUNDS!A:B,2,0),U1027)</f>
        <v>0.1</v>
      </c>
      <c r="V1028" s="12"/>
      <c r="W1028" s="12"/>
      <c r="X1028" s="12"/>
    </row>
    <row r="1029" spans="1:24" x14ac:dyDescent="0.25">
      <c r="A1029" s="1" t="str">
        <f>TEXT(L1029,"MM/DD/YYYY")</f>
        <v>10/01/2012</v>
      </c>
      <c r="B1029" s="9">
        <v>144.52000427246</v>
      </c>
      <c r="C1029" s="9">
        <v>147.16000366210901</v>
      </c>
      <c r="D1029" s="9">
        <v>143.83000183105401</v>
      </c>
      <c r="E1029" s="9">
        <v>120.519813537597</v>
      </c>
      <c r="F1029" s="10">
        <v>619770200</v>
      </c>
      <c r="G1029">
        <f>MONTH(L1029)</f>
        <v>10</v>
      </c>
      <c r="H1029">
        <f>DAY(L1029)</f>
        <v>1</v>
      </c>
      <c r="I1029">
        <f>YEAR(L1029)</f>
        <v>2012</v>
      </c>
      <c r="J1029" t="str">
        <f>VLOOKUP(L1029,Convert!D:G,4,0)</f>
        <v>2012Q4</v>
      </c>
      <c r="K1029">
        <f>VLOOKUP(J1029,GDP_Change!$E$9:$F$311,2,0)</f>
        <v>2.5</v>
      </c>
      <c r="L1029" s="1">
        <v>41183</v>
      </c>
      <c r="M1029" s="9">
        <v>146.13999938964801</v>
      </c>
      <c r="N1029" s="11">
        <f>VLOOKUP(J1029,GDP!$E$9:$H$312,4,0)</f>
        <v>6.1827874628512802E-3</v>
      </c>
      <c r="O1029">
        <f>VLOOKUP(J1029,GDP!$E$9:$F$312,2,0)</f>
        <v>16420.400000000001</v>
      </c>
      <c r="P1029" s="12">
        <f>IFERROR(VLOOKUP(L1029,'yield-curve-rates-1990-2021'!A:B,2,0),P1028)</f>
        <v>0.05</v>
      </c>
      <c r="Q1029" s="12">
        <f>IFERROR(IF(VLOOKUP(L1029,'DX-Y.NYB'!A:E,5,0)="null",Q1028,VLOOKUP(L1029,'DX-Y.NYB'!A:E,5,0)),Q1028)</f>
        <v>79.819999999999993</v>
      </c>
      <c r="R1029" s="12">
        <f>IFERROR(VLOOKUP(L1029,UNRATE!A:B,2,0),R1028)</f>
        <v>7.8</v>
      </c>
      <c r="S1029" s="12">
        <f>IFERROR(VLOOKUP(L1029,' All Em Total Nonfarm'!A:B,2,0),S1028)</f>
        <v>134671</v>
      </c>
      <c r="T1029" s="12">
        <f>IFERROR(VLOOKUP(L1029,fredgraph!A:B,2,0),T1028)</f>
        <v>2.1556799999999998</v>
      </c>
      <c r="U1029" s="12">
        <f>IFERROR(VLOOKUP(L1029,FEDFUNDS!A:B,2,0),U1028)</f>
        <v>0.16</v>
      </c>
      <c r="V1029" s="12"/>
      <c r="W1029" s="12"/>
      <c r="X1029" s="12"/>
    </row>
    <row r="1030" spans="1:24" x14ac:dyDescent="0.25">
      <c r="A1030" s="1" t="str">
        <f>TEXT(L1030,"MM/DD/YYYY")</f>
        <v>10/08/2012</v>
      </c>
      <c r="B1030" s="9">
        <v>145.600006103515</v>
      </c>
      <c r="C1030" s="9">
        <v>146.11999511718699</v>
      </c>
      <c r="D1030" s="9">
        <v>142.58000183105401</v>
      </c>
      <c r="E1030" s="9">
        <v>117.83959197998</v>
      </c>
      <c r="F1030" s="10">
        <v>599319200</v>
      </c>
      <c r="G1030">
        <f>MONTH(L1030)</f>
        <v>10</v>
      </c>
      <c r="H1030">
        <f>DAY(L1030)</f>
        <v>8</v>
      </c>
      <c r="I1030">
        <f>YEAR(L1030)</f>
        <v>2012</v>
      </c>
      <c r="J1030" t="str">
        <f>VLOOKUP(L1030,Convert!D:G,4,0)</f>
        <v>2012Q4</v>
      </c>
      <c r="K1030">
        <f>VLOOKUP(J1030,GDP_Change!$E$9:$F$311,2,0)</f>
        <v>2.5</v>
      </c>
      <c r="L1030" s="1">
        <v>41190</v>
      </c>
      <c r="M1030" s="9">
        <v>142.88999938964801</v>
      </c>
      <c r="N1030" s="11">
        <f>VLOOKUP(J1030,GDP!$E$9:$H$312,4,0)</f>
        <v>6.1827874628512802E-3</v>
      </c>
      <c r="O1030">
        <f>VLOOKUP(J1030,GDP!$E$9:$F$312,2,0)</f>
        <v>16420.400000000001</v>
      </c>
      <c r="P1030" s="12">
        <f>IFERROR(VLOOKUP(L1030,'yield-curve-rates-1990-2021'!A:B,2,0),P1029)</f>
        <v>0.05</v>
      </c>
      <c r="Q1030" s="12">
        <f>IFERROR(IF(VLOOKUP(L1030,'DX-Y.NYB'!A:E,5,0)="null",Q1029,VLOOKUP(L1030,'DX-Y.NYB'!A:E,5,0)),Q1029)</f>
        <v>79.540001000000004</v>
      </c>
      <c r="R1030" s="12">
        <f>IFERROR(VLOOKUP(L1030,UNRATE!A:B,2,0),R1029)</f>
        <v>7.8</v>
      </c>
      <c r="S1030" s="12">
        <f>IFERROR(VLOOKUP(L1030,' All Em Total Nonfarm'!A:B,2,0),S1029)</f>
        <v>134671</v>
      </c>
      <c r="T1030" s="12">
        <f>IFERROR(VLOOKUP(L1030,fredgraph!A:B,2,0),T1029)</f>
        <v>2.1556799999999998</v>
      </c>
      <c r="U1030" s="12">
        <f>IFERROR(VLOOKUP(L1030,FEDFUNDS!A:B,2,0),U1029)</f>
        <v>0.16</v>
      </c>
      <c r="V1030" s="12"/>
      <c r="W1030" s="12"/>
      <c r="X1030" s="12"/>
    </row>
    <row r="1031" spans="1:24" x14ac:dyDescent="0.25">
      <c r="A1031" s="1" t="str">
        <f>TEXT(L1031,"MM/DD/YYYY")</f>
        <v>10/15/2012</v>
      </c>
      <c r="B1031" s="9">
        <v>143.22999572753901</v>
      </c>
      <c r="C1031" s="9">
        <v>146.52000427246</v>
      </c>
      <c r="D1031" s="9">
        <v>142.77000427246</v>
      </c>
      <c r="E1031" s="9">
        <v>118.25192260742099</v>
      </c>
      <c r="F1031" s="10">
        <v>679092400</v>
      </c>
      <c r="G1031">
        <f>MONTH(L1031)</f>
        <v>10</v>
      </c>
      <c r="H1031">
        <f>DAY(L1031)</f>
        <v>15</v>
      </c>
      <c r="I1031">
        <f>YEAR(L1031)</f>
        <v>2012</v>
      </c>
      <c r="J1031" t="str">
        <f>VLOOKUP(L1031,Convert!D:G,4,0)</f>
        <v>2012Q4</v>
      </c>
      <c r="K1031">
        <f>VLOOKUP(J1031,GDP_Change!$E$9:$F$311,2,0)</f>
        <v>2.5</v>
      </c>
      <c r="L1031" s="1">
        <v>41197</v>
      </c>
      <c r="M1031" s="9">
        <v>143.38999938964801</v>
      </c>
      <c r="N1031" s="11">
        <f>VLOOKUP(J1031,GDP!$E$9:$H$312,4,0)</f>
        <v>6.1827874628512802E-3</v>
      </c>
      <c r="O1031">
        <f>VLOOKUP(J1031,GDP!$E$9:$F$312,2,0)</f>
        <v>16420.400000000001</v>
      </c>
      <c r="P1031" s="12">
        <f>IFERROR(VLOOKUP(L1031,'yield-curve-rates-1990-2021'!A:B,2,0),P1030)</f>
        <v>0.1</v>
      </c>
      <c r="Q1031" s="12">
        <f>IFERROR(IF(VLOOKUP(L1031,'DX-Y.NYB'!A:E,5,0)="null",Q1030,VLOOKUP(L1031,'DX-Y.NYB'!A:E,5,0)),Q1030)</f>
        <v>79.739998</v>
      </c>
      <c r="R1031" s="12">
        <f>IFERROR(VLOOKUP(L1031,UNRATE!A:B,2,0),R1030)</f>
        <v>7.8</v>
      </c>
      <c r="S1031" s="12">
        <f>IFERROR(VLOOKUP(L1031,' All Em Total Nonfarm'!A:B,2,0),S1030)</f>
        <v>134671</v>
      </c>
      <c r="T1031" s="12">
        <f>IFERROR(VLOOKUP(L1031,fredgraph!A:B,2,0),T1030)</f>
        <v>2.1556799999999998</v>
      </c>
      <c r="U1031" s="12">
        <f>IFERROR(VLOOKUP(L1031,FEDFUNDS!A:B,2,0),U1030)</f>
        <v>0.16</v>
      </c>
      <c r="V1031" s="12"/>
      <c r="W1031" s="12"/>
      <c r="X1031" s="12"/>
    </row>
    <row r="1032" spans="1:24" x14ac:dyDescent="0.25">
      <c r="A1032" s="1" t="str">
        <f>TEXT(L1032,"MM/DD/YYYY")</f>
        <v>10/22/2012</v>
      </c>
      <c r="B1032" s="9">
        <v>143.14999389648401</v>
      </c>
      <c r="C1032" s="9">
        <v>143.669998168945</v>
      </c>
      <c r="D1032" s="9">
        <v>140.38999938964801</v>
      </c>
      <c r="E1032" s="9">
        <v>116.569580078125</v>
      </c>
      <c r="F1032" s="10">
        <v>718295200</v>
      </c>
      <c r="G1032">
        <f>MONTH(L1032)</f>
        <v>10</v>
      </c>
      <c r="H1032">
        <f>DAY(L1032)</f>
        <v>22</v>
      </c>
      <c r="I1032">
        <f>YEAR(L1032)</f>
        <v>2012</v>
      </c>
      <c r="J1032" t="str">
        <f>VLOOKUP(L1032,Convert!D:G,4,0)</f>
        <v>2012Q4</v>
      </c>
      <c r="K1032">
        <f>VLOOKUP(J1032,GDP_Change!$E$9:$F$311,2,0)</f>
        <v>2.5</v>
      </c>
      <c r="L1032" s="1">
        <v>41204</v>
      </c>
      <c r="M1032" s="9">
        <v>141.350006103515</v>
      </c>
      <c r="N1032" s="11">
        <f>VLOOKUP(J1032,GDP!$E$9:$H$312,4,0)</f>
        <v>6.1827874628512802E-3</v>
      </c>
      <c r="O1032">
        <f>VLOOKUP(J1032,GDP!$E$9:$F$312,2,0)</f>
        <v>16420.400000000001</v>
      </c>
      <c r="P1032" s="12">
        <f>IFERROR(VLOOKUP(L1032,'yield-curve-rates-1990-2021'!A:B,2,0),P1031)</f>
        <v>0.1</v>
      </c>
      <c r="Q1032" s="12">
        <f>IFERROR(IF(VLOOKUP(L1032,'DX-Y.NYB'!A:E,5,0)="null",Q1031,VLOOKUP(L1032,'DX-Y.NYB'!A:E,5,0)),Q1031)</f>
        <v>79.650002000000001</v>
      </c>
      <c r="R1032" s="12">
        <f>IFERROR(VLOOKUP(L1032,UNRATE!A:B,2,0),R1031)</f>
        <v>7.8</v>
      </c>
      <c r="S1032" s="12">
        <f>IFERROR(VLOOKUP(L1032,' All Em Total Nonfarm'!A:B,2,0),S1031)</f>
        <v>134671</v>
      </c>
      <c r="T1032" s="12">
        <f>IFERROR(VLOOKUP(L1032,fredgraph!A:B,2,0),T1031)</f>
        <v>2.1556799999999998</v>
      </c>
      <c r="U1032" s="12">
        <f>IFERROR(VLOOKUP(L1032,FEDFUNDS!A:B,2,0),U1031)</f>
        <v>0.16</v>
      </c>
      <c r="V1032" s="12"/>
      <c r="W1032" s="12"/>
      <c r="X1032" s="12"/>
    </row>
    <row r="1033" spans="1:24" x14ac:dyDescent="0.25">
      <c r="A1033" s="1" t="str">
        <f>TEXT(L1033,"MM/DD/YYYY")</f>
        <v>10/29/2012</v>
      </c>
      <c r="B1033" s="9">
        <v>141.850006103515</v>
      </c>
      <c r="C1033" s="9">
        <v>143.72000122070301</v>
      </c>
      <c r="D1033" s="9">
        <v>140.67999267578099</v>
      </c>
      <c r="E1033" s="9">
        <v>116.742713928222</v>
      </c>
      <c r="F1033" s="10">
        <v>342136300</v>
      </c>
      <c r="G1033">
        <f>MONTH(L1033)</f>
        <v>10</v>
      </c>
      <c r="H1033">
        <f>DAY(L1033)</f>
        <v>29</v>
      </c>
      <c r="I1033">
        <f>YEAR(L1033)</f>
        <v>2012</v>
      </c>
      <c r="J1033" t="str">
        <f>VLOOKUP(L1033,Convert!D:G,4,0)</f>
        <v>2012Q4</v>
      </c>
      <c r="K1033">
        <f>VLOOKUP(J1033,GDP_Change!$E$9:$F$311,2,0)</f>
        <v>2.5</v>
      </c>
      <c r="L1033" s="1">
        <v>41211</v>
      </c>
      <c r="M1033" s="9">
        <v>141.55999755859301</v>
      </c>
      <c r="N1033" s="11">
        <f>VLOOKUP(J1033,GDP!$E$9:$H$312,4,0)</f>
        <v>6.1827874628512802E-3</v>
      </c>
      <c r="O1033">
        <f>VLOOKUP(J1033,GDP!$E$9:$F$312,2,0)</f>
        <v>16420.400000000001</v>
      </c>
      <c r="P1033" s="12">
        <f>IFERROR(VLOOKUP(L1033,'yield-curve-rates-1990-2021'!A:B,2,0),P1032)</f>
        <v>0.13</v>
      </c>
      <c r="Q1033" s="12">
        <f>IFERROR(IF(VLOOKUP(L1033,'DX-Y.NYB'!A:E,5,0)="null",Q1032,VLOOKUP(L1033,'DX-Y.NYB'!A:E,5,0)),Q1032)</f>
        <v>79.650002000000001</v>
      </c>
      <c r="R1033" s="12">
        <f>IFERROR(VLOOKUP(L1033,UNRATE!A:B,2,0),R1032)</f>
        <v>7.8</v>
      </c>
      <c r="S1033" s="12">
        <f>IFERROR(VLOOKUP(L1033,' All Em Total Nonfarm'!A:B,2,0),S1032)</f>
        <v>134671</v>
      </c>
      <c r="T1033" s="12">
        <f>IFERROR(VLOOKUP(L1033,fredgraph!A:B,2,0),T1032)</f>
        <v>2.1556799999999998</v>
      </c>
      <c r="U1033" s="12">
        <f>IFERROR(VLOOKUP(L1033,FEDFUNDS!A:B,2,0),U1032)</f>
        <v>0.16</v>
      </c>
      <c r="V1033" s="12"/>
      <c r="W1033" s="12"/>
      <c r="X1033" s="12"/>
    </row>
    <row r="1034" spans="1:24" x14ac:dyDescent="0.25">
      <c r="A1034" s="1" t="str">
        <f>TEXT(L1034,"MM/DD/YYYY")</f>
        <v>11/05/2012</v>
      </c>
      <c r="B1034" s="9">
        <v>141.350006103515</v>
      </c>
      <c r="C1034" s="9">
        <v>143.52000427246</v>
      </c>
      <c r="D1034" s="9">
        <v>137.55000305175699</v>
      </c>
      <c r="E1034" s="9">
        <v>113.938850402832</v>
      </c>
      <c r="F1034" s="10">
        <v>852323700</v>
      </c>
      <c r="G1034">
        <f>MONTH(L1034)</f>
        <v>11</v>
      </c>
      <c r="H1034">
        <f>DAY(L1034)</f>
        <v>5</v>
      </c>
      <c r="I1034">
        <f>YEAR(L1034)</f>
        <v>2012</v>
      </c>
      <c r="J1034" t="str">
        <f>VLOOKUP(L1034,Convert!D:G,4,0)</f>
        <v>2012Q4</v>
      </c>
      <c r="K1034">
        <f>VLOOKUP(J1034,GDP_Change!$E$9:$F$311,2,0)</f>
        <v>2.5</v>
      </c>
      <c r="L1034" s="1">
        <v>41218</v>
      </c>
      <c r="M1034" s="9">
        <v>138.16000366210901</v>
      </c>
      <c r="N1034" s="11">
        <f>VLOOKUP(J1034,GDP!$E$9:$H$312,4,0)</f>
        <v>6.1827874628512802E-3</v>
      </c>
      <c r="O1034">
        <f>VLOOKUP(J1034,GDP!$E$9:$F$312,2,0)</f>
        <v>16420.400000000001</v>
      </c>
      <c r="P1034" s="12">
        <f>IFERROR(VLOOKUP(L1034,'yield-curve-rates-1990-2021'!A:B,2,0),P1033)</f>
        <v>0.09</v>
      </c>
      <c r="Q1034" s="12">
        <f>IFERROR(IF(VLOOKUP(L1034,'DX-Y.NYB'!A:E,5,0)="null",Q1033,VLOOKUP(L1034,'DX-Y.NYB'!A:E,5,0)),Q1033)</f>
        <v>80.75</v>
      </c>
      <c r="R1034" s="12">
        <f>IFERROR(VLOOKUP(L1034,UNRATE!A:B,2,0),R1033)</f>
        <v>7.8</v>
      </c>
      <c r="S1034" s="12">
        <f>IFERROR(VLOOKUP(L1034,' All Em Total Nonfarm'!A:B,2,0),S1033)</f>
        <v>134671</v>
      </c>
      <c r="T1034" s="12">
        <f>IFERROR(VLOOKUP(L1034,fredgraph!A:B,2,0),T1033)</f>
        <v>2.1556799999999998</v>
      </c>
      <c r="U1034" s="12">
        <f>IFERROR(VLOOKUP(L1034,FEDFUNDS!A:B,2,0),U1033)</f>
        <v>0.16</v>
      </c>
      <c r="V1034" s="12"/>
      <c r="W1034" s="12"/>
      <c r="X1034" s="12"/>
    </row>
    <row r="1035" spans="1:24" x14ac:dyDescent="0.25">
      <c r="A1035" s="1" t="str">
        <f>TEXT(L1035,"MM/DD/YYYY")</f>
        <v>11/12/2012</v>
      </c>
      <c r="B1035" s="9">
        <v>138.58999633789</v>
      </c>
      <c r="C1035" s="9">
        <v>139.25</v>
      </c>
      <c r="D1035" s="9">
        <v>134.69999694824199</v>
      </c>
      <c r="E1035" s="9">
        <v>112.462593078613</v>
      </c>
      <c r="F1035" s="10">
        <v>829813100</v>
      </c>
      <c r="G1035">
        <f>MONTH(L1035)</f>
        <v>11</v>
      </c>
      <c r="H1035">
        <f>DAY(L1035)</f>
        <v>12</v>
      </c>
      <c r="I1035">
        <f>YEAR(L1035)</f>
        <v>2012</v>
      </c>
      <c r="J1035" t="str">
        <f>VLOOKUP(L1035,Convert!D:G,4,0)</f>
        <v>2012Q4</v>
      </c>
      <c r="K1035">
        <f>VLOOKUP(J1035,GDP_Change!$E$9:$F$311,2,0)</f>
        <v>2.5</v>
      </c>
      <c r="L1035" s="1">
        <v>41225</v>
      </c>
      <c r="M1035" s="9">
        <v>136.36999511718699</v>
      </c>
      <c r="N1035" s="11">
        <f>VLOOKUP(J1035,GDP!$E$9:$H$312,4,0)</f>
        <v>6.1827874628512802E-3</v>
      </c>
      <c r="O1035">
        <f>VLOOKUP(J1035,GDP!$E$9:$F$312,2,0)</f>
        <v>16420.400000000001</v>
      </c>
      <c r="P1035" s="12">
        <f>IFERROR(VLOOKUP(L1035,'yield-curve-rates-1990-2021'!A:B,2,0),P1034)</f>
        <v>0.09</v>
      </c>
      <c r="Q1035" s="12">
        <f>IFERROR(IF(VLOOKUP(L1035,'DX-Y.NYB'!A:E,5,0)="null",Q1034,VLOOKUP(L1035,'DX-Y.NYB'!A:E,5,0)),Q1034)</f>
        <v>81.040001000000004</v>
      </c>
      <c r="R1035" s="12">
        <f>IFERROR(VLOOKUP(L1035,UNRATE!A:B,2,0),R1034)</f>
        <v>7.8</v>
      </c>
      <c r="S1035" s="12">
        <f>IFERROR(VLOOKUP(L1035,' All Em Total Nonfarm'!A:B,2,0),S1034)</f>
        <v>134671</v>
      </c>
      <c r="T1035" s="12">
        <f>IFERROR(VLOOKUP(L1035,fredgraph!A:B,2,0),T1034)</f>
        <v>2.1556799999999998</v>
      </c>
      <c r="U1035" s="12">
        <f>IFERROR(VLOOKUP(L1035,FEDFUNDS!A:B,2,0),U1034)</f>
        <v>0.16</v>
      </c>
      <c r="V1035" s="12"/>
      <c r="W1035" s="12"/>
      <c r="X1035" s="12"/>
    </row>
    <row r="1036" spans="1:24" x14ac:dyDescent="0.25">
      <c r="A1036" s="1" t="str">
        <f>TEXT(L1036,"MM/DD/YYYY")</f>
        <v>11/19/2012</v>
      </c>
      <c r="B1036" s="9">
        <v>137.89999389648401</v>
      </c>
      <c r="C1036" s="9">
        <v>141.39999389648401</v>
      </c>
      <c r="D1036" s="9">
        <v>136.41000366210901</v>
      </c>
      <c r="E1036" s="9">
        <v>116.569580078125</v>
      </c>
      <c r="F1036" s="10">
        <v>418423200</v>
      </c>
      <c r="G1036">
        <f>MONTH(L1036)</f>
        <v>11</v>
      </c>
      <c r="H1036">
        <f>DAY(L1036)</f>
        <v>19</v>
      </c>
      <c r="I1036">
        <f>YEAR(L1036)</f>
        <v>2012</v>
      </c>
      <c r="J1036" t="str">
        <f>VLOOKUP(L1036,Convert!D:G,4,0)</f>
        <v>2012Q4</v>
      </c>
      <c r="K1036">
        <f>VLOOKUP(J1036,GDP_Change!$E$9:$F$311,2,0)</f>
        <v>2.5</v>
      </c>
      <c r="L1036" s="1">
        <v>41232</v>
      </c>
      <c r="M1036" s="9">
        <v>141.350006103515</v>
      </c>
      <c r="N1036" s="11">
        <f>VLOOKUP(J1036,GDP!$E$9:$H$312,4,0)</f>
        <v>6.1827874628512802E-3</v>
      </c>
      <c r="O1036">
        <f>VLOOKUP(J1036,GDP!$E$9:$F$312,2,0)</f>
        <v>16420.400000000001</v>
      </c>
      <c r="P1036" s="12">
        <f>IFERROR(VLOOKUP(L1036,'yield-curve-rates-1990-2021'!A:B,2,0),P1035)</f>
        <v>0.06</v>
      </c>
      <c r="Q1036" s="12">
        <f>IFERROR(IF(VLOOKUP(L1036,'DX-Y.NYB'!A:E,5,0)="null",Q1035,VLOOKUP(L1036,'DX-Y.NYB'!A:E,5,0)),Q1035)</f>
        <v>80.870002999999997</v>
      </c>
      <c r="R1036" s="12">
        <f>IFERROR(VLOOKUP(L1036,UNRATE!A:B,2,0),R1035)</f>
        <v>7.8</v>
      </c>
      <c r="S1036" s="12">
        <f>IFERROR(VLOOKUP(L1036,' All Em Total Nonfarm'!A:B,2,0),S1035)</f>
        <v>134671</v>
      </c>
      <c r="T1036" s="12">
        <f>IFERROR(VLOOKUP(L1036,fredgraph!A:B,2,0),T1035)</f>
        <v>2.1556799999999998</v>
      </c>
      <c r="U1036" s="12">
        <f>IFERROR(VLOOKUP(L1036,FEDFUNDS!A:B,2,0),U1035)</f>
        <v>0.16</v>
      </c>
      <c r="V1036" s="12"/>
      <c r="W1036" s="12"/>
      <c r="X1036" s="12"/>
    </row>
    <row r="1037" spans="1:24" x14ac:dyDescent="0.25">
      <c r="A1037" s="1" t="str">
        <f>TEXT(L1037,"MM/DD/YYYY")</f>
        <v>11/26/2012</v>
      </c>
      <c r="B1037" s="9">
        <v>140.64999389648401</v>
      </c>
      <c r="C1037" s="9">
        <v>142.509994506835</v>
      </c>
      <c r="D1037" s="9">
        <v>139</v>
      </c>
      <c r="E1037" s="9">
        <v>117.22932434082</v>
      </c>
      <c r="F1037" s="10">
        <v>693511300</v>
      </c>
      <c r="G1037">
        <f>MONTH(L1037)</f>
        <v>11</v>
      </c>
      <c r="H1037">
        <f>DAY(L1037)</f>
        <v>26</v>
      </c>
      <c r="I1037">
        <f>YEAR(L1037)</f>
        <v>2012</v>
      </c>
      <c r="J1037" t="str">
        <f>VLOOKUP(L1037,Convert!D:G,4,0)</f>
        <v>2012Q4</v>
      </c>
      <c r="K1037">
        <f>VLOOKUP(J1037,GDP_Change!$E$9:$F$311,2,0)</f>
        <v>2.5</v>
      </c>
      <c r="L1037" s="1">
        <v>41239</v>
      </c>
      <c r="M1037" s="9">
        <v>142.14999389648401</v>
      </c>
      <c r="N1037" s="11">
        <f>VLOOKUP(J1037,GDP!$E$9:$H$312,4,0)</f>
        <v>6.1827874628512802E-3</v>
      </c>
      <c r="O1037">
        <f>VLOOKUP(J1037,GDP!$E$9:$F$312,2,0)</f>
        <v>16420.400000000001</v>
      </c>
      <c r="P1037" s="12">
        <f>IFERROR(VLOOKUP(L1037,'yield-curve-rates-1990-2021'!A:B,2,0),P1036)</f>
        <v>0.14000000000000001</v>
      </c>
      <c r="Q1037" s="12">
        <f>IFERROR(IF(VLOOKUP(L1037,'DX-Y.NYB'!A:E,5,0)="null",Q1036,VLOOKUP(L1037,'DX-Y.NYB'!A:E,5,0)),Q1036)</f>
        <v>80.25</v>
      </c>
      <c r="R1037" s="12">
        <f>IFERROR(VLOOKUP(L1037,UNRATE!A:B,2,0),R1036)</f>
        <v>7.8</v>
      </c>
      <c r="S1037" s="12">
        <f>IFERROR(VLOOKUP(L1037,' All Em Total Nonfarm'!A:B,2,0),S1036)</f>
        <v>134671</v>
      </c>
      <c r="T1037" s="12">
        <f>IFERROR(VLOOKUP(L1037,fredgraph!A:B,2,0),T1036)</f>
        <v>2.1556799999999998</v>
      </c>
      <c r="U1037" s="12">
        <f>IFERROR(VLOOKUP(L1037,FEDFUNDS!A:B,2,0),U1036)</f>
        <v>0.16</v>
      </c>
      <c r="V1037" s="12"/>
      <c r="W1037" s="12"/>
      <c r="X1037" s="12"/>
    </row>
    <row r="1038" spans="1:24" x14ac:dyDescent="0.25">
      <c r="A1038" s="1" t="str">
        <f>TEXT(L1038,"MM/DD/YYYY")</f>
        <v>12/03/2012</v>
      </c>
      <c r="B1038" s="9">
        <v>142.80000305175699</v>
      </c>
      <c r="C1038" s="9">
        <v>142.919998168945</v>
      </c>
      <c r="D1038" s="9">
        <v>140.36999511718699</v>
      </c>
      <c r="E1038" s="9">
        <v>117.44374084472599</v>
      </c>
      <c r="F1038" s="10">
        <v>611416000</v>
      </c>
      <c r="G1038">
        <f>MONTH(L1038)</f>
        <v>12</v>
      </c>
      <c r="H1038">
        <f>DAY(L1038)</f>
        <v>3</v>
      </c>
      <c r="I1038">
        <f>YEAR(L1038)</f>
        <v>2012</v>
      </c>
      <c r="J1038" t="str">
        <f>VLOOKUP(L1038,Convert!D:G,4,0)</f>
        <v>2012Q4</v>
      </c>
      <c r="K1038">
        <f>VLOOKUP(J1038,GDP_Change!$E$9:$F$311,2,0)</f>
        <v>2.5</v>
      </c>
      <c r="L1038" s="1">
        <v>41246</v>
      </c>
      <c r="M1038" s="9">
        <v>142.41000366210901</v>
      </c>
      <c r="N1038" s="11">
        <f>VLOOKUP(J1038,GDP!$E$9:$H$312,4,0)</f>
        <v>6.1827874628512802E-3</v>
      </c>
      <c r="O1038">
        <f>VLOOKUP(J1038,GDP!$E$9:$F$312,2,0)</f>
        <v>16420.400000000001</v>
      </c>
      <c r="P1038" s="12">
        <f>IFERROR(VLOOKUP(L1038,'yield-curve-rates-1990-2021'!A:B,2,0),P1037)</f>
        <v>0.13</v>
      </c>
      <c r="Q1038" s="12">
        <f>IFERROR(IF(VLOOKUP(L1038,'DX-Y.NYB'!A:E,5,0)="null",Q1037,VLOOKUP(L1038,'DX-Y.NYB'!A:E,5,0)),Q1037)</f>
        <v>79.879997000000003</v>
      </c>
      <c r="R1038" s="12">
        <f>IFERROR(VLOOKUP(L1038,UNRATE!A:B,2,0),R1037)</f>
        <v>7.8</v>
      </c>
      <c r="S1038" s="12">
        <f>IFERROR(VLOOKUP(L1038,' All Em Total Nonfarm'!A:B,2,0),S1037)</f>
        <v>134671</v>
      </c>
      <c r="T1038" s="12">
        <f>IFERROR(VLOOKUP(L1038,fredgraph!A:B,2,0),T1037)</f>
        <v>2.1556799999999998</v>
      </c>
      <c r="U1038" s="12">
        <f>IFERROR(VLOOKUP(L1038,FEDFUNDS!A:B,2,0),U1037)</f>
        <v>0.16</v>
      </c>
      <c r="V1038" s="12"/>
      <c r="W1038" s="12"/>
      <c r="X1038" s="12"/>
    </row>
    <row r="1039" spans="1:24" x14ac:dyDescent="0.25">
      <c r="A1039" s="1" t="str">
        <f>TEXT(L1039,"MM/DD/YYYY")</f>
        <v>12/10/2012</v>
      </c>
      <c r="B1039" s="9">
        <v>142.21000671386699</v>
      </c>
      <c r="C1039" s="9">
        <v>144.55000305175699</v>
      </c>
      <c r="D1039" s="9">
        <v>141.88000488281199</v>
      </c>
      <c r="E1039" s="9">
        <v>117.18804931640599</v>
      </c>
      <c r="F1039" s="10">
        <v>670707900</v>
      </c>
      <c r="G1039">
        <f>MONTH(L1039)</f>
        <v>12</v>
      </c>
      <c r="H1039">
        <f>DAY(L1039)</f>
        <v>10</v>
      </c>
      <c r="I1039">
        <f>YEAR(L1039)</f>
        <v>2012</v>
      </c>
      <c r="J1039" t="str">
        <f>VLOOKUP(L1039,Convert!D:G,4,0)</f>
        <v>2012Q4</v>
      </c>
      <c r="K1039">
        <f>VLOOKUP(J1039,GDP_Change!$E$9:$F$311,2,0)</f>
        <v>2.5</v>
      </c>
      <c r="L1039" s="1">
        <v>41253</v>
      </c>
      <c r="M1039" s="9">
        <v>142.100006103515</v>
      </c>
      <c r="N1039" s="11">
        <f>VLOOKUP(J1039,GDP!$E$9:$H$312,4,0)</f>
        <v>6.1827874628512802E-3</v>
      </c>
      <c r="O1039">
        <f>VLOOKUP(J1039,GDP!$E$9:$F$312,2,0)</f>
        <v>16420.400000000001</v>
      </c>
      <c r="P1039" s="12">
        <f>IFERROR(VLOOKUP(L1039,'yield-curve-rates-1990-2021'!A:B,2,0),P1038)</f>
        <v>0.05</v>
      </c>
      <c r="Q1039" s="12">
        <f>IFERROR(IF(VLOOKUP(L1039,'DX-Y.NYB'!A:E,5,0)="null",Q1038,VLOOKUP(L1039,'DX-Y.NYB'!A:E,5,0)),Q1038)</f>
        <v>80.330001999999993</v>
      </c>
      <c r="R1039" s="12">
        <f>IFERROR(VLOOKUP(L1039,UNRATE!A:B,2,0),R1038)</f>
        <v>7.8</v>
      </c>
      <c r="S1039" s="12">
        <f>IFERROR(VLOOKUP(L1039,' All Em Total Nonfarm'!A:B,2,0),S1038)</f>
        <v>134671</v>
      </c>
      <c r="T1039" s="12">
        <f>IFERROR(VLOOKUP(L1039,fredgraph!A:B,2,0),T1038)</f>
        <v>2.1556799999999998</v>
      </c>
      <c r="U1039" s="12">
        <f>IFERROR(VLOOKUP(L1039,FEDFUNDS!A:B,2,0),U1038)</f>
        <v>0.16</v>
      </c>
      <c r="V1039" s="12"/>
      <c r="W1039" s="12"/>
      <c r="X1039" s="12"/>
    </row>
    <row r="1040" spans="1:24" x14ac:dyDescent="0.25">
      <c r="A1040" s="1" t="str">
        <f>TEXT(L1040,"MM/DD/YYYY")</f>
        <v>12/17/2012</v>
      </c>
      <c r="B1040" s="9">
        <v>142.47000122070301</v>
      </c>
      <c r="C1040" s="9">
        <v>145.58000183105401</v>
      </c>
      <c r="D1040" s="9">
        <v>141.94000244140599</v>
      </c>
      <c r="E1040" s="9">
        <v>117.757102966308</v>
      </c>
      <c r="F1040" s="10">
        <v>886267200</v>
      </c>
      <c r="G1040">
        <f>MONTH(L1040)</f>
        <v>12</v>
      </c>
      <c r="H1040">
        <f>DAY(L1040)</f>
        <v>17</v>
      </c>
      <c r="I1040">
        <f>YEAR(L1040)</f>
        <v>2012</v>
      </c>
      <c r="J1040" t="str">
        <f>VLOOKUP(L1040,Convert!D:G,4,0)</f>
        <v>2012Q4</v>
      </c>
      <c r="K1040">
        <f>VLOOKUP(J1040,GDP_Change!$E$9:$F$311,2,0)</f>
        <v>2.5</v>
      </c>
      <c r="L1040" s="1">
        <v>41260</v>
      </c>
      <c r="M1040" s="9">
        <v>142.78999328613199</v>
      </c>
      <c r="N1040" s="11">
        <f>VLOOKUP(J1040,GDP!$E$9:$H$312,4,0)</f>
        <v>6.1827874628512802E-3</v>
      </c>
      <c r="O1040">
        <f>VLOOKUP(J1040,GDP!$E$9:$F$312,2,0)</f>
        <v>16420.400000000001</v>
      </c>
      <c r="P1040" s="12">
        <f>IFERROR(VLOOKUP(L1040,'yield-curve-rates-1990-2021'!A:B,2,0),P1039)</f>
        <v>0.01</v>
      </c>
      <c r="Q1040" s="12">
        <f>IFERROR(IF(VLOOKUP(L1040,'DX-Y.NYB'!A:E,5,0)="null",Q1039,VLOOKUP(L1040,'DX-Y.NYB'!A:E,5,0)),Q1039)</f>
        <v>79.569999999999993</v>
      </c>
      <c r="R1040" s="12">
        <f>IFERROR(VLOOKUP(L1040,UNRATE!A:B,2,0),R1039)</f>
        <v>7.8</v>
      </c>
      <c r="S1040" s="12">
        <f>IFERROR(VLOOKUP(L1040,' All Em Total Nonfarm'!A:B,2,0),S1039)</f>
        <v>134671</v>
      </c>
      <c r="T1040" s="12">
        <f>IFERROR(VLOOKUP(L1040,fredgraph!A:B,2,0),T1039)</f>
        <v>2.1556799999999998</v>
      </c>
      <c r="U1040" s="12">
        <f>IFERROR(VLOOKUP(L1040,FEDFUNDS!A:B,2,0),U1039)</f>
        <v>0.16</v>
      </c>
      <c r="V1040" s="12"/>
      <c r="W1040" s="12"/>
      <c r="X1040" s="12"/>
    </row>
    <row r="1041" spans="1:24" x14ac:dyDescent="0.25">
      <c r="A1041" s="1" t="str">
        <f>TEXT(L1041,"MM/DD/YYYY")</f>
        <v>12/24/2012</v>
      </c>
      <c r="B1041" s="9">
        <v>142.47999572753901</v>
      </c>
      <c r="C1041" s="9">
        <v>142.71000671386699</v>
      </c>
      <c r="D1041" s="9">
        <v>139.86999511718699</v>
      </c>
      <c r="E1041" s="9">
        <v>116.30005645751901</v>
      </c>
      <c r="F1041" s="10">
        <v>477549600</v>
      </c>
      <c r="G1041">
        <f>MONTH(L1041)</f>
        <v>12</v>
      </c>
      <c r="H1041">
        <f>DAY(L1041)</f>
        <v>24</v>
      </c>
      <c r="I1041">
        <f>YEAR(L1041)</f>
        <v>2012</v>
      </c>
      <c r="J1041" t="str">
        <f>VLOOKUP(L1041,Convert!D:G,4,0)</f>
        <v>2012Q4</v>
      </c>
      <c r="K1041">
        <f>VLOOKUP(J1041,GDP_Change!$E$9:$F$311,2,0)</f>
        <v>2.5</v>
      </c>
      <c r="L1041" s="1">
        <v>41267</v>
      </c>
      <c r="M1041" s="9">
        <v>140.02999877929599</v>
      </c>
      <c r="N1041" s="11">
        <f>VLOOKUP(J1041,GDP!$E$9:$H$312,4,0)</f>
        <v>6.1827874628512802E-3</v>
      </c>
      <c r="O1041">
        <f>VLOOKUP(J1041,GDP!$E$9:$F$312,2,0)</f>
        <v>16420.400000000001</v>
      </c>
      <c r="P1041" s="12">
        <f>IFERROR(VLOOKUP(L1041,'yield-curve-rates-1990-2021'!A:B,2,0),P1040)</f>
        <v>0.03</v>
      </c>
      <c r="Q1041" s="12">
        <f>IFERROR(IF(VLOOKUP(L1041,'DX-Y.NYB'!A:E,5,0)="null",Q1040,VLOOKUP(L1041,'DX-Y.NYB'!A:E,5,0)),Q1040)</f>
        <v>79.639999000000003</v>
      </c>
      <c r="R1041" s="12">
        <f>IFERROR(VLOOKUP(L1041,UNRATE!A:B,2,0),R1040)</f>
        <v>7.8</v>
      </c>
      <c r="S1041" s="12">
        <f>IFERROR(VLOOKUP(L1041,' All Em Total Nonfarm'!A:B,2,0),S1040)</f>
        <v>134671</v>
      </c>
      <c r="T1041" s="12">
        <f>IFERROR(VLOOKUP(L1041,fredgraph!A:B,2,0),T1040)</f>
        <v>2.1556799999999998</v>
      </c>
      <c r="U1041" s="12">
        <f>IFERROR(VLOOKUP(L1041,FEDFUNDS!A:B,2,0),U1040)</f>
        <v>0.16</v>
      </c>
      <c r="V1041" s="12"/>
      <c r="W1041" s="12"/>
      <c r="X1041" s="12"/>
    </row>
    <row r="1042" spans="1:24" x14ac:dyDescent="0.25">
      <c r="A1042" s="1" t="str">
        <f>TEXT(L1042,"MM/DD/YYYY")</f>
        <v>12/31/2012</v>
      </c>
      <c r="B1042" s="9">
        <v>139.66000366210901</v>
      </c>
      <c r="C1042" s="9">
        <v>146.61000061035099</v>
      </c>
      <c r="D1042" s="9">
        <v>139.53999328613199</v>
      </c>
      <c r="E1042" s="9">
        <v>121.56559753417901</v>
      </c>
      <c r="F1042" s="10">
        <v>697573700</v>
      </c>
      <c r="G1042">
        <f>MONTH(L1042)</f>
        <v>12</v>
      </c>
      <c r="H1042">
        <f>DAY(L1042)</f>
        <v>31</v>
      </c>
      <c r="I1042">
        <f>YEAR(L1042)</f>
        <v>2012</v>
      </c>
      <c r="J1042" t="str">
        <f>VLOOKUP(L1042,Convert!D:G,4,0)</f>
        <v>2012Q4</v>
      </c>
      <c r="K1042">
        <f>VLOOKUP(J1042,GDP_Change!$E$9:$F$311,2,0)</f>
        <v>2.5</v>
      </c>
      <c r="L1042" s="1">
        <v>41274</v>
      </c>
      <c r="M1042" s="9">
        <v>146.36999511718699</v>
      </c>
      <c r="N1042" s="11">
        <f>VLOOKUP(J1042,GDP!$E$9:$H$312,4,0)</f>
        <v>6.1827874628512802E-3</v>
      </c>
      <c r="O1042">
        <f>VLOOKUP(J1042,GDP!$E$9:$F$312,2,0)</f>
        <v>16420.400000000001</v>
      </c>
      <c r="P1042" s="12">
        <f>IFERROR(VLOOKUP(L1042,'yield-curve-rates-1990-2021'!A:B,2,0),P1041)</f>
        <v>0.02</v>
      </c>
      <c r="Q1042" s="12">
        <f>IFERROR(IF(VLOOKUP(L1042,'DX-Y.NYB'!A:E,5,0)="null",Q1041,VLOOKUP(L1042,'DX-Y.NYB'!A:E,5,0)),Q1041)</f>
        <v>79.769997000000004</v>
      </c>
      <c r="R1042" s="12">
        <f>IFERROR(VLOOKUP(L1042,UNRATE!A:B,2,0),R1041)</f>
        <v>7.8</v>
      </c>
      <c r="S1042" s="12">
        <f>IFERROR(VLOOKUP(L1042,' All Em Total Nonfarm'!A:B,2,0),S1041)</f>
        <v>134671</v>
      </c>
      <c r="T1042" s="12">
        <f>IFERROR(VLOOKUP(L1042,fredgraph!A:B,2,0),T1041)</f>
        <v>2.1556799999999998</v>
      </c>
      <c r="U1042" s="12">
        <f>IFERROR(VLOOKUP(L1042,FEDFUNDS!A:B,2,0),U1041)</f>
        <v>0.16</v>
      </c>
      <c r="V1042" s="12"/>
      <c r="W1042" s="12"/>
      <c r="X1042" s="12"/>
    </row>
    <row r="1043" spans="1:24" x14ac:dyDescent="0.25">
      <c r="A1043" s="1" t="str">
        <f>TEXT(L1043,"MM/DD/YYYY")</f>
        <v>01/07/2013</v>
      </c>
      <c r="B1043" s="9">
        <v>145.850006103515</v>
      </c>
      <c r="C1043" s="9">
        <v>147.14999389648401</v>
      </c>
      <c r="D1043" s="9">
        <v>144.97999572753901</v>
      </c>
      <c r="E1043" s="9">
        <v>122.14695739746</v>
      </c>
      <c r="F1043" s="10">
        <v>566665900</v>
      </c>
      <c r="G1043">
        <f>MONTH(L1043)</f>
        <v>1</v>
      </c>
      <c r="H1043">
        <f>DAY(L1043)</f>
        <v>7</v>
      </c>
      <c r="I1043">
        <f>YEAR(L1043)</f>
        <v>2013</v>
      </c>
      <c r="J1043" t="str">
        <f>VLOOKUP(L1043,Convert!D:G,4,0)</f>
        <v>2013Q1</v>
      </c>
      <c r="K1043">
        <f>VLOOKUP(J1043,GDP_Change!$E$9:$F$311,2,0)</f>
        <v>5.2</v>
      </c>
      <c r="L1043" s="1">
        <v>41281</v>
      </c>
      <c r="M1043" s="9">
        <v>147.07000732421801</v>
      </c>
      <c r="N1043" s="11">
        <f>VLOOKUP(J1043,GDP!$E$9:$H$312,4,0)</f>
        <v>1.2709800004871763E-2</v>
      </c>
      <c r="O1043">
        <f>VLOOKUP(J1043,GDP!$E$9:$F$312,2,0)</f>
        <v>16629.099999999999</v>
      </c>
      <c r="P1043" s="12">
        <f>IFERROR(VLOOKUP(L1043,'yield-curve-rates-1990-2021'!A:B,2,0),P1042)</f>
        <v>0.05</v>
      </c>
      <c r="Q1043" s="12">
        <f>IFERROR(IF(VLOOKUP(L1043,'DX-Y.NYB'!A:E,5,0)="null",Q1042,VLOOKUP(L1043,'DX-Y.NYB'!A:E,5,0)),Q1042)</f>
        <v>80.260002</v>
      </c>
      <c r="R1043" s="12">
        <f>IFERROR(VLOOKUP(L1043,UNRATE!A:B,2,0),R1042)</f>
        <v>7.8</v>
      </c>
      <c r="S1043" s="12">
        <f>IFERROR(VLOOKUP(L1043,' All Em Total Nonfarm'!A:B,2,0),S1042)</f>
        <v>134671</v>
      </c>
      <c r="T1043" s="12">
        <f>IFERROR(VLOOKUP(L1043,fredgraph!A:B,2,0),T1042)</f>
        <v>2.1556799999999998</v>
      </c>
      <c r="U1043" s="12">
        <f>IFERROR(VLOOKUP(L1043,FEDFUNDS!A:B,2,0),U1042)</f>
        <v>0.16</v>
      </c>
      <c r="V1043" s="12"/>
      <c r="W1043" s="12"/>
      <c r="X1043" s="12"/>
    </row>
    <row r="1044" spans="1:24" x14ac:dyDescent="0.25">
      <c r="A1044" s="1" t="str">
        <f>TEXT(L1044,"MM/DD/YYYY")</f>
        <v>01/14/2013</v>
      </c>
      <c r="B1044" s="9">
        <v>146.88999938964801</v>
      </c>
      <c r="C1044" s="9">
        <v>148.49000549316401</v>
      </c>
      <c r="D1044" s="9">
        <v>146.19999694824199</v>
      </c>
      <c r="E1044" s="9">
        <v>123.193466186523</v>
      </c>
      <c r="F1044" s="10">
        <v>591328800</v>
      </c>
      <c r="G1044">
        <f>MONTH(L1044)</f>
        <v>1</v>
      </c>
      <c r="H1044">
        <f>DAY(L1044)</f>
        <v>14</v>
      </c>
      <c r="I1044">
        <f>YEAR(L1044)</f>
        <v>2013</v>
      </c>
      <c r="J1044" t="str">
        <f>VLOOKUP(L1044,Convert!D:G,4,0)</f>
        <v>2013Q1</v>
      </c>
      <c r="K1044">
        <f>VLOOKUP(J1044,GDP_Change!$E$9:$F$311,2,0)</f>
        <v>5.2</v>
      </c>
      <c r="L1044" s="1">
        <v>41288</v>
      </c>
      <c r="M1044" s="9">
        <v>148.33000183105401</v>
      </c>
      <c r="N1044" s="11">
        <f>VLOOKUP(J1044,GDP!$E$9:$H$312,4,0)</f>
        <v>1.2709800004871763E-2</v>
      </c>
      <c r="O1044">
        <f>VLOOKUP(J1044,GDP!$E$9:$F$312,2,0)</f>
        <v>16629.099999999999</v>
      </c>
      <c r="P1044" s="12">
        <f>IFERROR(VLOOKUP(L1044,'yield-curve-rates-1990-2021'!A:B,2,0),P1043)</f>
        <v>0.05</v>
      </c>
      <c r="Q1044" s="12">
        <f>IFERROR(IF(VLOOKUP(L1044,'DX-Y.NYB'!A:E,5,0)="null",Q1043,VLOOKUP(L1044,'DX-Y.NYB'!A:E,5,0)),Q1043)</f>
        <v>79.489998</v>
      </c>
      <c r="R1044" s="12">
        <f>IFERROR(VLOOKUP(L1044,UNRATE!A:B,2,0),R1043)</f>
        <v>7.8</v>
      </c>
      <c r="S1044" s="12">
        <f>IFERROR(VLOOKUP(L1044,' All Em Total Nonfarm'!A:B,2,0),S1043)</f>
        <v>134671</v>
      </c>
      <c r="T1044" s="12">
        <f>IFERROR(VLOOKUP(L1044,fredgraph!A:B,2,0),T1043)</f>
        <v>2.1556799999999998</v>
      </c>
      <c r="U1044" s="12">
        <f>IFERROR(VLOOKUP(L1044,FEDFUNDS!A:B,2,0),U1043)</f>
        <v>0.16</v>
      </c>
      <c r="V1044" s="12"/>
      <c r="W1044" s="12"/>
      <c r="X1044" s="12"/>
    </row>
    <row r="1045" spans="1:24" x14ac:dyDescent="0.25">
      <c r="A1045" s="1" t="str">
        <f>TEXT(L1045,"MM/DD/YYYY")</f>
        <v>01/21/2013</v>
      </c>
      <c r="B1045" s="9">
        <v>148.33000183105401</v>
      </c>
      <c r="C1045" s="9">
        <v>150.25</v>
      </c>
      <c r="D1045" s="9">
        <v>147.97999572753901</v>
      </c>
      <c r="E1045" s="9">
        <v>124.78805541992099</v>
      </c>
      <c r="F1045" s="10">
        <v>510031400</v>
      </c>
      <c r="G1045">
        <f>MONTH(L1045)</f>
        <v>1</v>
      </c>
      <c r="H1045">
        <f>DAY(L1045)</f>
        <v>21</v>
      </c>
      <c r="I1045">
        <f>YEAR(L1045)</f>
        <v>2013</v>
      </c>
      <c r="J1045" t="str">
        <f>VLOOKUP(L1045,Convert!D:G,4,0)</f>
        <v>2013Q1</v>
      </c>
      <c r="K1045">
        <f>VLOOKUP(J1045,GDP_Change!$E$9:$F$311,2,0)</f>
        <v>5.2</v>
      </c>
      <c r="L1045" s="1">
        <v>41295</v>
      </c>
      <c r="M1045" s="9">
        <v>150.25</v>
      </c>
      <c r="N1045" s="11">
        <f>VLOOKUP(J1045,GDP!$E$9:$H$312,4,0)</f>
        <v>1.2709800004871763E-2</v>
      </c>
      <c r="O1045">
        <f>VLOOKUP(J1045,GDP!$E$9:$F$312,2,0)</f>
        <v>16629.099999999999</v>
      </c>
      <c r="P1045" s="12">
        <f>IFERROR(VLOOKUP(L1045,'yield-curve-rates-1990-2021'!A:B,2,0),P1044)</f>
        <v>0.05</v>
      </c>
      <c r="Q1045" s="12">
        <f>IFERROR(IF(VLOOKUP(L1045,'DX-Y.NYB'!A:E,5,0)="null",Q1044,VLOOKUP(L1045,'DX-Y.NYB'!A:E,5,0)),Q1044)</f>
        <v>79.489998</v>
      </c>
      <c r="R1045" s="12">
        <f>IFERROR(VLOOKUP(L1045,UNRATE!A:B,2,0),R1044)</f>
        <v>7.8</v>
      </c>
      <c r="S1045" s="12">
        <f>IFERROR(VLOOKUP(L1045,' All Em Total Nonfarm'!A:B,2,0),S1044)</f>
        <v>134671</v>
      </c>
      <c r="T1045" s="12">
        <f>IFERROR(VLOOKUP(L1045,fredgraph!A:B,2,0),T1044)</f>
        <v>2.1556799999999998</v>
      </c>
      <c r="U1045" s="12">
        <f>IFERROR(VLOOKUP(L1045,FEDFUNDS!A:B,2,0),U1044)</f>
        <v>0.16</v>
      </c>
      <c r="V1045" s="12"/>
      <c r="W1045" s="12"/>
      <c r="X1045" s="12"/>
    </row>
    <row r="1046" spans="1:24" x14ac:dyDescent="0.25">
      <c r="A1046" s="1" t="str">
        <f>TEXT(L1046,"MM/DD/YYYY")</f>
        <v>01/28/2013</v>
      </c>
      <c r="B1046" s="9">
        <v>150.28999328613199</v>
      </c>
      <c r="C1046" s="9">
        <v>151.419998168945</v>
      </c>
      <c r="D1046" s="9">
        <v>149.509994506835</v>
      </c>
      <c r="E1046" s="9">
        <v>125.6103515625</v>
      </c>
      <c r="F1046" s="10">
        <v>596648600</v>
      </c>
      <c r="G1046">
        <f>MONTH(L1046)</f>
        <v>1</v>
      </c>
      <c r="H1046">
        <f>DAY(L1046)</f>
        <v>28</v>
      </c>
      <c r="I1046">
        <f>YEAR(L1046)</f>
        <v>2013</v>
      </c>
      <c r="J1046" t="str">
        <f>VLOOKUP(L1046,Convert!D:G,4,0)</f>
        <v>2013Q1</v>
      </c>
      <c r="K1046">
        <f>VLOOKUP(J1046,GDP_Change!$E$9:$F$311,2,0)</f>
        <v>5.2</v>
      </c>
      <c r="L1046" s="1">
        <v>41302</v>
      </c>
      <c r="M1046" s="9">
        <v>151.24000549316401</v>
      </c>
      <c r="N1046" s="11">
        <f>VLOOKUP(J1046,GDP!$E$9:$H$312,4,0)</f>
        <v>1.2709800004871763E-2</v>
      </c>
      <c r="O1046">
        <f>VLOOKUP(J1046,GDP!$E$9:$F$312,2,0)</f>
        <v>16629.099999999999</v>
      </c>
      <c r="P1046" s="12">
        <f>IFERROR(VLOOKUP(L1046,'yield-curve-rates-1990-2021'!A:B,2,0),P1045)</f>
        <v>0.03</v>
      </c>
      <c r="Q1046" s="12">
        <f>IFERROR(IF(VLOOKUP(L1046,'DX-Y.NYB'!A:E,5,0)="null",Q1045,VLOOKUP(L1046,'DX-Y.NYB'!A:E,5,0)),Q1045)</f>
        <v>79.779999000000004</v>
      </c>
      <c r="R1046" s="12">
        <f>IFERROR(VLOOKUP(L1046,UNRATE!A:B,2,0),R1045)</f>
        <v>7.8</v>
      </c>
      <c r="S1046" s="12">
        <f>IFERROR(VLOOKUP(L1046,' All Em Total Nonfarm'!A:B,2,0),S1045)</f>
        <v>134671</v>
      </c>
      <c r="T1046" s="12">
        <f>IFERROR(VLOOKUP(L1046,fredgraph!A:B,2,0),T1045)</f>
        <v>2.1556799999999998</v>
      </c>
      <c r="U1046" s="12">
        <f>IFERROR(VLOOKUP(L1046,FEDFUNDS!A:B,2,0),U1045)</f>
        <v>0.16</v>
      </c>
      <c r="V1046" s="12"/>
      <c r="W1046" s="12"/>
      <c r="X1046" s="12"/>
    </row>
    <row r="1047" spans="1:24" x14ac:dyDescent="0.25">
      <c r="A1047" s="1" t="str">
        <f>TEXT(L1047,"MM/DD/YYYY")</f>
        <v>02/04/2013</v>
      </c>
      <c r="B1047" s="9">
        <v>150.32000732421801</v>
      </c>
      <c r="C1047" s="9">
        <v>151.88999938964801</v>
      </c>
      <c r="D1047" s="9">
        <v>149.42999267578099</v>
      </c>
      <c r="E1047" s="9">
        <v>126.075424194335</v>
      </c>
      <c r="F1047" s="10">
        <v>677372500</v>
      </c>
      <c r="G1047">
        <f>MONTH(L1047)</f>
        <v>2</v>
      </c>
      <c r="H1047">
        <f>DAY(L1047)</f>
        <v>4</v>
      </c>
      <c r="I1047">
        <f>YEAR(L1047)</f>
        <v>2013</v>
      </c>
      <c r="J1047" t="str">
        <f>VLOOKUP(L1047,Convert!D:G,4,0)</f>
        <v>2013Q1</v>
      </c>
      <c r="K1047">
        <f>VLOOKUP(J1047,GDP_Change!$E$9:$F$311,2,0)</f>
        <v>5.2</v>
      </c>
      <c r="L1047" s="1">
        <v>41309</v>
      </c>
      <c r="M1047" s="9">
        <v>151.80000305175699</v>
      </c>
      <c r="N1047" s="11">
        <f>VLOOKUP(J1047,GDP!$E$9:$H$312,4,0)</f>
        <v>1.2709800004871763E-2</v>
      </c>
      <c r="O1047">
        <f>VLOOKUP(J1047,GDP!$E$9:$F$312,2,0)</f>
        <v>16629.099999999999</v>
      </c>
      <c r="P1047" s="12">
        <f>IFERROR(VLOOKUP(L1047,'yield-curve-rates-1990-2021'!A:B,2,0),P1046)</f>
        <v>0.03</v>
      </c>
      <c r="Q1047" s="12">
        <f>IFERROR(IF(VLOOKUP(L1047,'DX-Y.NYB'!A:E,5,0)="null",Q1046,VLOOKUP(L1047,'DX-Y.NYB'!A:E,5,0)),Q1046)</f>
        <v>79.550003000000004</v>
      </c>
      <c r="R1047" s="12">
        <f>IFERROR(VLOOKUP(L1047,UNRATE!A:B,2,0),R1046)</f>
        <v>7.8</v>
      </c>
      <c r="S1047" s="12">
        <f>IFERROR(VLOOKUP(L1047,' All Em Total Nonfarm'!A:B,2,0),S1046)</f>
        <v>134671</v>
      </c>
      <c r="T1047" s="12">
        <f>IFERROR(VLOOKUP(L1047,fredgraph!A:B,2,0),T1046)</f>
        <v>2.1556799999999998</v>
      </c>
      <c r="U1047" s="12">
        <f>IFERROR(VLOOKUP(L1047,FEDFUNDS!A:B,2,0),U1046)</f>
        <v>0.16</v>
      </c>
      <c r="V1047" s="12"/>
      <c r="W1047" s="12"/>
      <c r="X1047" s="12"/>
    </row>
    <row r="1048" spans="1:24" x14ac:dyDescent="0.25">
      <c r="A1048" s="1" t="str">
        <f>TEXT(L1048,"MM/DD/YYYY")</f>
        <v>02/11/2013</v>
      </c>
      <c r="B1048" s="9">
        <v>151.74000549316401</v>
      </c>
      <c r="C1048" s="9">
        <v>152.61000061035099</v>
      </c>
      <c r="D1048" s="9">
        <v>151.38999938964801</v>
      </c>
      <c r="E1048" s="9">
        <v>126.33290100097599</v>
      </c>
      <c r="F1048" s="10">
        <v>517551100</v>
      </c>
      <c r="G1048">
        <f>MONTH(L1048)</f>
        <v>2</v>
      </c>
      <c r="H1048">
        <f>DAY(L1048)</f>
        <v>11</v>
      </c>
      <c r="I1048">
        <f>YEAR(L1048)</f>
        <v>2013</v>
      </c>
      <c r="J1048" t="str">
        <f>VLOOKUP(L1048,Convert!D:G,4,0)</f>
        <v>2013Q1</v>
      </c>
      <c r="K1048">
        <f>VLOOKUP(J1048,GDP_Change!$E$9:$F$311,2,0)</f>
        <v>5.2</v>
      </c>
      <c r="L1048" s="1">
        <v>41316</v>
      </c>
      <c r="M1048" s="9">
        <v>152.11000061035099</v>
      </c>
      <c r="N1048" s="11">
        <f>VLOOKUP(J1048,GDP!$E$9:$H$312,4,0)</f>
        <v>1.2709800004871763E-2</v>
      </c>
      <c r="O1048">
        <f>VLOOKUP(J1048,GDP!$E$9:$F$312,2,0)</f>
        <v>16629.099999999999</v>
      </c>
      <c r="P1048" s="12">
        <f>IFERROR(VLOOKUP(L1048,'yield-curve-rates-1990-2021'!A:B,2,0),P1047)</f>
        <v>0.05</v>
      </c>
      <c r="Q1048" s="12">
        <f>IFERROR(IF(VLOOKUP(L1048,'DX-Y.NYB'!A:E,5,0)="null",Q1047,VLOOKUP(L1048,'DX-Y.NYB'!A:E,5,0)),Q1047)</f>
        <v>80.309997999999993</v>
      </c>
      <c r="R1048" s="12">
        <f>IFERROR(VLOOKUP(L1048,UNRATE!A:B,2,0),R1047)</f>
        <v>7.8</v>
      </c>
      <c r="S1048" s="12">
        <f>IFERROR(VLOOKUP(L1048,' All Em Total Nonfarm'!A:B,2,0),S1047)</f>
        <v>134671</v>
      </c>
      <c r="T1048" s="12">
        <f>IFERROR(VLOOKUP(L1048,fredgraph!A:B,2,0),T1047)</f>
        <v>2.1556799999999998</v>
      </c>
      <c r="U1048" s="12">
        <f>IFERROR(VLOOKUP(L1048,FEDFUNDS!A:B,2,0),U1047)</f>
        <v>0.16</v>
      </c>
      <c r="V1048" s="12"/>
      <c r="W1048" s="12"/>
      <c r="X1048" s="12"/>
    </row>
    <row r="1049" spans="1:24" x14ac:dyDescent="0.25">
      <c r="A1049" s="1" t="str">
        <f>TEXT(L1049,"MM/DD/YYYY")</f>
        <v>02/18/2013</v>
      </c>
      <c r="B1049" s="9">
        <v>152.36999511718699</v>
      </c>
      <c r="C1049" s="9">
        <v>153.27999877929599</v>
      </c>
      <c r="D1049" s="9">
        <v>149.94000244140599</v>
      </c>
      <c r="E1049" s="9">
        <v>126.150192260742</v>
      </c>
      <c r="F1049" s="10">
        <v>545293800</v>
      </c>
      <c r="G1049">
        <f>MONTH(L1049)</f>
        <v>2</v>
      </c>
      <c r="H1049">
        <f>DAY(L1049)</f>
        <v>18</v>
      </c>
      <c r="I1049">
        <f>YEAR(L1049)</f>
        <v>2013</v>
      </c>
      <c r="J1049" t="str">
        <f>VLOOKUP(L1049,Convert!D:G,4,0)</f>
        <v>2013Q1</v>
      </c>
      <c r="K1049">
        <f>VLOOKUP(J1049,GDP_Change!$E$9:$F$311,2,0)</f>
        <v>5.2</v>
      </c>
      <c r="L1049" s="1">
        <v>41323</v>
      </c>
      <c r="M1049" s="9">
        <v>151.88999938964801</v>
      </c>
      <c r="N1049" s="11">
        <f>VLOOKUP(J1049,GDP!$E$9:$H$312,4,0)</f>
        <v>1.2709800004871763E-2</v>
      </c>
      <c r="O1049">
        <f>VLOOKUP(J1049,GDP!$E$9:$F$312,2,0)</f>
        <v>16629.099999999999</v>
      </c>
      <c r="P1049" s="12">
        <f>IFERROR(VLOOKUP(L1049,'yield-curve-rates-1990-2021'!A:B,2,0),P1048)</f>
        <v>0.05</v>
      </c>
      <c r="Q1049" s="12">
        <f>IFERROR(IF(VLOOKUP(L1049,'DX-Y.NYB'!A:E,5,0)="null",Q1048,VLOOKUP(L1049,'DX-Y.NYB'!A:E,5,0)),Q1048)</f>
        <v>80.309997999999993</v>
      </c>
      <c r="R1049" s="12">
        <f>IFERROR(VLOOKUP(L1049,UNRATE!A:B,2,0),R1048)</f>
        <v>7.8</v>
      </c>
      <c r="S1049" s="12">
        <f>IFERROR(VLOOKUP(L1049,' All Em Total Nonfarm'!A:B,2,0),S1048)</f>
        <v>134671</v>
      </c>
      <c r="T1049" s="12">
        <f>IFERROR(VLOOKUP(L1049,fredgraph!A:B,2,0),T1048)</f>
        <v>2.1556799999999998</v>
      </c>
      <c r="U1049" s="12">
        <f>IFERROR(VLOOKUP(L1049,FEDFUNDS!A:B,2,0),U1048)</f>
        <v>0.16</v>
      </c>
      <c r="V1049" s="12"/>
      <c r="W1049" s="12"/>
      <c r="X1049" s="12"/>
    </row>
    <row r="1050" spans="1:24" x14ac:dyDescent="0.25">
      <c r="A1050" s="1" t="str">
        <f>TEXT(L1050,"MM/DD/YYYY")</f>
        <v>02/25/2013</v>
      </c>
      <c r="B1050" s="9">
        <v>152.63000488281199</v>
      </c>
      <c r="C1050" s="9">
        <v>152.86999511718699</v>
      </c>
      <c r="D1050" s="9">
        <v>148.72999572753901</v>
      </c>
      <c r="E1050" s="9">
        <v>126.33290100097599</v>
      </c>
      <c r="F1050" s="10">
        <v>880703700</v>
      </c>
      <c r="G1050">
        <f>MONTH(L1050)</f>
        <v>2</v>
      </c>
      <c r="H1050">
        <f>DAY(L1050)</f>
        <v>25</v>
      </c>
      <c r="I1050">
        <f>YEAR(L1050)</f>
        <v>2013</v>
      </c>
      <c r="J1050" t="str">
        <f>VLOOKUP(L1050,Convert!D:G,4,0)</f>
        <v>2013Q1</v>
      </c>
      <c r="K1050">
        <f>VLOOKUP(J1050,GDP_Change!$E$9:$F$311,2,0)</f>
        <v>5.2</v>
      </c>
      <c r="L1050" s="1">
        <v>41330</v>
      </c>
      <c r="M1050" s="9">
        <v>152.11000061035099</v>
      </c>
      <c r="N1050" s="11">
        <f>VLOOKUP(J1050,GDP!$E$9:$H$312,4,0)</f>
        <v>1.2709800004871763E-2</v>
      </c>
      <c r="O1050">
        <f>VLOOKUP(J1050,GDP!$E$9:$F$312,2,0)</f>
        <v>16629.099999999999</v>
      </c>
      <c r="P1050" s="12">
        <f>IFERROR(VLOOKUP(L1050,'yield-curve-rates-1990-2021'!A:B,2,0),P1049)</f>
        <v>0.09</v>
      </c>
      <c r="Q1050" s="12">
        <f>IFERROR(IF(VLOOKUP(L1050,'DX-Y.NYB'!A:E,5,0)="null",Q1049,VLOOKUP(L1050,'DX-Y.NYB'!A:E,5,0)),Q1049)</f>
        <v>81.669998000000007</v>
      </c>
      <c r="R1050" s="12">
        <f>IFERROR(VLOOKUP(L1050,UNRATE!A:B,2,0),R1049)</f>
        <v>7.8</v>
      </c>
      <c r="S1050" s="12">
        <f>IFERROR(VLOOKUP(L1050,' All Em Total Nonfarm'!A:B,2,0),S1049)</f>
        <v>134671</v>
      </c>
      <c r="T1050" s="12">
        <f>IFERROR(VLOOKUP(L1050,fredgraph!A:B,2,0),T1049)</f>
        <v>2.1556799999999998</v>
      </c>
      <c r="U1050" s="12">
        <f>IFERROR(VLOOKUP(L1050,FEDFUNDS!A:B,2,0),U1049)</f>
        <v>0.16</v>
      </c>
      <c r="V1050" s="12"/>
      <c r="W1050" s="12"/>
      <c r="X1050" s="12"/>
    </row>
    <row r="1051" spans="1:24" x14ac:dyDescent="0.25">
      <c r="A1051" s="1" t="str">
        <f>TEXT(L1051,"MM/DD/YYYY")</f>
        <v>03/04/2013</v>
      </c>
      <c r="B1051" s="9">
        <v>151.759994506835</v>
      </c>
      <c r="C1051" s="9">
        <v>155.64999389648401</v>
      </c>
      <c r="D1051" s="9">
        <v>151.52000427246</v>
      </c>
      <c r="E1051" s="9">
        <v>129.09858703613199</v>
      </c>
      <c r="F1051" s="10">
        <v>524491200</v>
      </c>
      <c r="G1051">
        <f>MONTH(L1051)</f>
        <v>3</v>
      </c>
      <c r="H1051">
        <f>DAY(L1051)</f>
        <v>4</v>
      </c>
      <c r="I1051">
        <f>YEAR(L1051)</f>
        <v>2013</v>
      </c>
      <c r="J1051" t="str">
        <f>VLOOKUP(L1051,Convert!D:G,4,0)</f>
        <v>2013Q1</v>
      </c>
      <c r="K1051">
        <f>VLOOKUP(J1051,GDP_Change!$E$9:$F$311,2,0)</f>
        <v>5.2</v>
      </c>
      <c r="L1051" s="1">
        <v>41337</v>
      </c>
      <c r="M1051" s="9">
        <v>155.44000244140599</v>
      </c>
      <c r="N1051" s="11">
        <f>VLOOKUP(J1051,GDP!$E$9:$H$312,4,0)</f>
        <v>1.2709800004871763E-2</v>
      </c>
      <c r="O1051">
        <f>VLOOKUP(J1051,GDP!$E$9:$F$312,2,0)</f>
        <v>16629.099999999999</v>
      </c>
      <c r="P1051" s="12">
        <f>IFERROR(VLOOKUP(L1051,'yield-curve-rates-1990-2021'!A:B,2,0),P1050)</f>
        <v>7.0000000000000007E-2</v>
      </c>
      <c r="Q1051" s="12">
        <f>IFERROR(IF(VLOOKUP(L1051,'DX-Y.NYB'!A:E,5,0)="null",Q1050,VLOOKUP(L1051,'DX-Y.NYB'!A:E,5,0)),Q1050)</f>
        <v>82.220000999999996</v>
      </c>
      <c r="R1051" s="12">
        <f>IFERROR(VLOOKUP(L1051,UNRATE!A:B,2,0),R1050)</f>
        <v>7.8</v>
      </c>
      <c r="S1051" s="12">
        <f>IFERROR(VLOOKUP(L1051,' All Em Total Nonfarm'!A:B,2,0),S1050)</f>
        <v>134671</v>
      </c>
      <c r="T1051" s="12">
        <f>IFERROR(VLOOKUP(L1051,fredgraph!A:B,2,0),T1050)</f>
        <v>2.1556799999999998</v>
      </c>
      <c r="U1051" s="12">
        <f>IFERROR(VLOOKUP(L1051,FEDFUNDS!A:B,2,0),U1050)</f>
        <v>0.16</v>
      </c>
      <c r="V1051" s="12"/>
      <c r="W1051" s="12"/>
      <c r="X1051" s="12"/>
    </row>
    <row r="1052" spans="1:24" x14ac:dyDescent="0.25">
      <c r="A1052" s="1" t="str">
        <f>TEXT(L1052,"MM/DD/YYYY")</f>
        <v>03/11/2013</v>
      </c>
      <c r="B1052" s="9">
        <v>155.32000732421801</v>
      </c>
      <c r="C1052" s="9">
        <v>156.80000305175699</v>
      </c>
      <c r="D1052" s="9">
        <v>155.13000488281199</v>
      </c>
      <c r="E1052" s="9">
        <v>129.42253112792901</v>
      </c>
      <c r="F1052" s="10">
        <v>546984500</v>
      </c>
      <c r="G1052">
        <f>MONTH(L1052)</f>
        <v>3</v>
      </c>
      <c r="H1052">
        <f>DAY(L1052)</f>
        <v>11</v>
      </c>
      <c r="I1052">
        <f>YEAR(L1052)</f>
        <v>2013</v>
      </c>
      <c r="J1052" t="str">
        <f>VLOOKUP(L1052,Convert!D:G,4,0)</f>
        <v>2013Q1</v>
      </c>
      <c r="K1052">
        <f>VLOOKUP(J1052,GDP_Change!$E$9:$F$311,2,0)</f>
        <v>5.2</v>
      </c>
      <c r="L1052" s="1">
        <v>41344</v>
      </c>
      <c r="M1052" s="9">
        <v>155.83000183105401</v>
      </c>
      <c r="N1052" s="11">
        <f>VLOOKUP(J1052,GDP!$E$9:$H$312,4,0)</f>
        <v>1.2709800004871763E-2</v>
      </c>
      <c r="O1052">
        <f>VLOOKUP(J1052,GDP!$E$9:$F$312,2,0)</f>
        <v>16629.099999999999</v>
      </c>
      <c r="P1052" s="12">
        <f>IFERROR(VLOOKUP(L1052,'yield-curve-rates-1990-2021'!A:B,2,0),P1051)</f>
        <v>0.09</v>
      </c>
      <c r="Q1052" s="12">
        <f>IFERROR(IF(VLOOKUP(L1052,'DX-Y.NYB'!A:E,5,0)="null",Q1051,VLOOKUP(L1052,'DX-Y.NYB'!A:E,5,0)),Q1051)</f>
        <v>82.57</v>
      </c>
      <c r="R1052" s="12">
        <f>IFERROR(VLOOKUP(L1052,UNRATE!A:B,2,0),R1051)</f>
        <v>7.8</v>
      </c>
      <c r="S1052" s="12">
        <f>IFERROR(VLOOKUP(L1052,' All Em Total Nonfarm'!A:B,2,0),S1051)</f>
        <v>134671</v>
      </c>
      <c r="T1052" s="12">
        <f>IFERROR(VLOOKUP(L1052,fredgraph!A:B,2,0),T1051)</f>
        <v>2.1556799999999998</v>
      </c>
      <c r="U1052" s="12">
        <f>IFERROR(VLOOKUP(L1052,FEDFUNDS!A:B,2,0),U1051)</f>
        <v>0.16</v>
      </c>
      <c r="V1052" s="12"/>
      <c r="W1052" s="12"/>
      <c r="X1052" s="12"/>
    </row>
    <row r="1053" spans="1:24" x14ac:dyDescent="0.25">
      <c r="A1053" s="1" t="str">
        <f>TEXT(L1053,"MM/DD/YYYY")</f>
        <v>03/18/2013</v>
      </c>
      <c r="B1053" s="9">
        <v>154.33999633789</v>
      </c>
      <c r="C1053" s="9">
        <v>155.94999694824199</v>
      </c>
      <c r="D1053" s="9">
        <v>153.58999633789</v>
      </c>
      <c r="E1053" s="9">
        <v>129.80621337890599</v>
      </c>
      <c r="F1053" s="10">
        <v>647799500</v>
      </c>
      <c r="G1053">
        <f>MONTH(L1053)</f>
        <v>3</v>
      </c>
      <c r="H1053">
        <f>DAY(L1053)</f>
        <v>18</v>
      </c>
      <c r="I1053">
        <f>YEAR(L1053)</f>
        <v>2013</v>
      </c>
      <c r="J1053" t="str">
        <f>VLOOKUP(L1053,Convert!D:G,4,0)</f>
        <v>2013Q1</v>
      </c>
      <c r="K1053">
        <f>VLOOKUP(J1053,GDP_Change!$E$9:$F$311,2,0)</f>
        <v>5.2</v>
      </c>
      <c r="L1053" s="1">
        <v>41351</v>
      </c>
      <c r="M1053" s="9">
        <v>155.600006103515</v>
      </c>
      <c r="N1053" s="11">
        <f>VLOOKUP(J1053,GDP!$E$9:$H$312,4,0)</f>
        <v>1.2709800004871763E-2</v>
      </c>
      <c r="O1053">
        <f>VLOOKUP(J1053,GDP!$E$9:$F$312,2,0)</f>
        <v>16629.099999999999</v>
      </c>
      <c r="P1053" s="12">
        <f>IFERROR(VLOOKUP(L1053,'yield-curve-rates-1990-2021'!A:B,2,0),P1052)</f>
        <v>7.0000000000000007E-2</v>
      </c>
      <c r="Q1053" s="12">
        <f>IFERROR(IF(VLOOKUP(L1053,'DX-Y.NYB'!A:E,5,0)="null",Q1052,VLOOKUP(L1053,'DX-Y.NYB'!A:E,5,0)),Q1052)</f>
        <v>82.690002000000007</v>
      </c>
      <c r="R1053" s="12">
        <f>IFERROR(VLOOKUP(L1053,UNRATE!A:B,2,0),R1052)</f>
        <v>7.8</v>
      </c>
      <c r="S1053" s="12">
        <f>IFERROR(VLOOKUP(L1053,' All Em Total Nonfarm'!A:B,2,0),S1052)</f>
        <v>134671</v>
      </c>
      <c r="T1053" s="12">
        <f>IFERROR(VLOOKUP(L1053,fredgraph!A:B,2,0),T1052)</f>
        <v>2.1556799999999998</v>
      </c>
      <c r="U1053" s="12">
        <f>IFERROR(VLOOKUP(L1053,FEDFUNDS!A:B,2,0),U1052)</f>
        <v>0.16</v>
      </c>
      <c r="V1053" s="12"/>
      <c r="W1053" s="12"/>
      <c r="X1053" s="12"/>
    </row>
    <row r="1054" spans="1:24" x14ac:dyDescent="0.25">
      <c r="A1054" s="1" t="str">
        <f>TEXT(L1054,"MM/DD/YYYY")</f>
        <v>03/25/2013</v>
      </c>
      <c r="B1054" s="9">
        <v>156.009994506835</v>
      </c>
      <c r="C1054" s="9">
        <v>156.850006103515</v>
      </c>
      <c r="D1054" s="9">
        <v>154.350006103515</v>
      </c>
      <c r="E1054" s="9">
        <v>130.69889831542901</v>
      </c>
      <c r="F1054" s="10">
        <v>441062300</v>
      </c>
      <c r="G1054">
        <f>MONTH(L1054)</f>
        <v>3</v>
      </c>
      <c r="H1054">
        <f>DAY(L1054)</f>
        <v>25</v>
      </c>
      <c r="I1054">
        <f>YEAR(L1054)</f>
        <v>2013</v>
      </c>
      <c r="J1054" t="str">
        <f>VLOOKUP(L1054,Convert!D:G,4,0)</f>
        <v>2013Q1</v>
      </c>
      <c r="K1054">
        <f>VLOOKUP(J1054,GDP_Change!$E$9:$F$311,2,0)</f>
        <v>5.2</v>
      </c>
      <c r="L1054" s="1">
        <v>41358</v>
      </c>
      <c r="M1054" s="9">
        <v>156.669998168945</v>
      </c>
      <c r="N1054" s="11">
        <f>VLOOKUP(J1054,GDP!$E$9:$H$312,4,0)</f>
        <v>1.2709800004871763E-2</v>
      </c>
      <c r="O1054">
        <f>VLOOKUP(J1054,GDP!$E$9:$F$312,2,0)</f>
        <v>16629.099999999999</v>
      </c>
      <c r="P1054" s="12">
        <f>IFERROR(VLOOKUP(L1054,'yield-curve-rates-1990-2021'!A:B,2,0),P1053)</f>
        <v>0.06</v>
      </c>
      <c r="Q1054" s="12">
        <f>IFERROR(IF(VLOOKUP(L1054,'DX-Y.NYB'!A:E,5,0)="null",Q1053,VLOOKUP(L1054,'DX-Y.NYB'!A:E,5,0)),Q1053)</f>
        <v>82.870002999999997</v>
      </c>
      <c r="R1054" s="12">
        <f>IFERROR(VLOOKUP(L1054,UNRATE!A:B,2,0),R1053)</f>
        <v>7.8</v>
      </c>
      <c r="S1054" s="12">
        <f>IFERROR(VLOOKUP(L1054,' All Em Total Nonfarm'!A:B,2,0),S1053)</f>
        <v>134671</v>
      </c>
      <c r="T1054" s="12">
        <f>IFERROR(VLOOKUP(L1054,fredgraph!A:B,2,0),T1053)</f>
        <v>2.1556799999999998</v>
      </c>
      <c r="U1054" s="12">
        <f>IFERROR(VLOOKUP(L1054,FEDFUNDS!A:B,2,0),U1053)</f>
        <v>0.16</v>
      </c>
      <c r="V1054" s="12"/>
      <c r="W1054" s="12"/>
      <c r="X1054" s="12"/>
    </row>
    <row r="1055" spans="1:24" x14ac:dyDescent="0.25">
      <c r="A1055" s="1" t="str">
        <f>TEXT(L1055,"MM/DD/YYYY")</f>
        <v>04/01/2013</v>
      </c>
      <c r="B1055" s="9">
        <v>156.58999633789</v>
      </c>
      <c r="C1055" s="9">
        <v>157.21000671386699</v>
      </c>
      <c r="D1055" s="9">
        <v>153.77000427246</v>
      </c>
      <c r="E1055" s="9">
        <v>129.43914794921801</v>
      </c>
      <c r="F1055" s="10">
        <v>646416800</v>
      </c>
      <c r="G1055">
        <f>MONTH(L1055)</f>
        <v>4</v>
      </c>
      <c r="H1055">
        <f>DAY(L1055)</f>
        <v>1</v>
      </c>
      <c r="I1055">
        <f>YEAR(L1055)</f>
        <v>2013</v>
      </c>
      <c r="J1055" t="str">
        <f>VLOOKUP(L1055,Convert!D:G,4,0)</f>
        <v>2013Q2</v>
      </c>
      <c r="K1055">
        <f>VLOOKUP(J1055,GDP_Change!$E$9:$F$311,2,0)</f>
        <v>1.7</v>
      </c>
      <c r="L1055" s="1">
        <v>41365</v>
      </c>
      <c r="M1055" s="9">
        <v>155.16000366210901</v>
      </c>
      <c r="N1055" s="11">
        <f>VLOOKUP(J1055,GDP!$E$9:$H$312,4,0)</f>
        <v>4.2395559591319465E-3</v>
      </c>
      <c r="O1055">
        <f>VLOOKUP(J1055,GDP!$E$9:$F$312,2,0)</f>
        <v>16699.599999999999</v>
      </c>
      <c r="P1055" s="12">
        <f>IFERROR(VLOOKUP(L1055,'yield-curve-rates-1990-2021'!A:B,2,0),P1054)</f>
        <v>0.06</v>
      </c>
      <c r="Q1055" s="12">
        <f>IFERROR(IF(VLOOKUP(L1055,'DX-Y.NYB'!A:E,5,0)="null",Q1054,VLOOKUP(L1055,'DX-Y.NYB'!A:E,5,0)),Q1054)</f>
        <v>82.730002999999996</v>
      </c>
      <c r="R1055" s="12">
        <f>IFERROR(VLOOKUP(L1055,UNRATE!A:B,2,0),R1054)</f>
        <v>7.6</v>
      </c>
      <c r="S1055" s="12">
        <f>IFERROR(VLOOKUP(L1055,' All Em Total Nonfarm'!A:B,2,0),S1054)</f>
        <v>135876</v>
      </c>
      <c r="T1055" s="12">
        <f>IFERROR(VLOOKUP(L1055,fredgraph!A:B,2,0),T1054)</f>
        <v>1.1388100000000001</v>
      </c>
      <c r="U1055" s="12">
        <f>IFERROR(VLOOKUP(L1055,FEDFUNDS!A:B,2,0),U1054)</f>
        <v>0.15</v>
      </c>
      <c r="V1055" s="12"/>
      <c r="W1055" s="12"/>
      <c r="X1055" s="12"/>
    </row>
    <row r="1056" spans="1:24" x14ac:dyDescent="0.25">
      <c r="A1056" s="1" t="str">
        <f>TEXT(L1056,"MM/DD/YYYY")</f>
        <v>04/08/2013</v>
      </c>
      <c r="B1056" s="9">
        <v>155.27000427246</v>
      </c>
      <c r="C1056" s="9">
        <v>159.71000671386699</v>
      </c>
      <c r="D1056" s="9">
        <v>154.75</v>
      </c>
      <c r="E1056" s="9">
        <v>132.47575378417901</v>
      </c>
      <c r="F1056" s="10">
        <v>550706900</v>
      </c>
      <c r="G1056">
        <f>MONTH(L1056)</f>
        <v>4</v>
      </c>
      <c r="H1056">
        <f>DAY(L1056)</f>
        <v>8</v>
      </c>
      <c r="I1056">
        <f>YEAR(L1056)</f>
        <v>2013</v>
      </c>
      <c r="J1056" t="str">
        <f>VLOOKUP(L1056,Convert!D:G,4,0)</f>
        <v>2013Q2</v>
      </c>
      <c r="K1056">
        <f>VLOOKUP(J1056,GDP_Change!$E$9:$F$311,2,0)</f>
        <v>1.7</v>
      </c>
      <c r="L1056" s="1">
        <v>41372</v>
      </c>
      <c r="M1056" s="9">
        <v>158.80000305175699</v>
      </c>
      <c r="N1056" s="11">
        <f>VLOOKUP(J1056,GDP!$E$9:$H$312,4,0)</f>
        <v>4.2395559591319465E-3</v>
      </c>
      <c r="O1056">
        <f>VLOOKUP(J1056,GDP!$E$9:$F$312,2,0)</f>
        <v>16699.599999999999</v>
      </c>
      <c r="P1056" s="12">
        <f>IFERROR(VLOOKUP(L1056,'yield-curve-rates-1990-2021'!A:B,2,0),P1055)</f>
        <v>0.05</v>
      </c>
      <c r="Q1056" s="12">
        <f>IFERROR(IF(VLOOKUP(L1056,'DX-Y.NYB'!A:E,5,0)="null",Q1055,VLOOKUP(L1056,'DX-Y.NYB'!A:E,5,0)),Q1055)</f>
        <v>82.75</v>
      </c>
      <c r="R1056" s="12">
        <f>IFERROR(VLOOKUP(L1056,UNRATE!A:B,2,0),R1055)</f>
        <v>7.6</v>
      </c>
      <c r="S1056" s="12">
        <f>IFERROR(VLOOKUP(L1056,' All Em Total Nonfarm'!A:B,2,0),S1055)</f>
        <v>135876</v>
      </c>
      <c r="T1056" s="12">
        <f>IFERROR(VLOOKUP(L1056,fredgraph!A:B,2,0),T1055)</f>
        <v>1.1388100000000001</v>
      </c>
      <c r="U1056" s="12">
        <f>IFERROR(VLOOKUP(L1056,FEDFUNDS!A:B,2,0),U1055)</f>
        <v>0.15</v>
      </c>
      <c r="V1056" s="12"/>
      <c r="W1056" s="12"/>
      <c r="X1056" s="12"/>
    </row>
    <row r="1057" spans="1:24" x14ac:dyDescent="0.25">
      <c r="A1057" s="1" t="str">
        <f>TEXT(L1057,"MM/DD/YYYY")</f>
        <v>04/15/2013</v>
      </c>
      <c r="B1057" s="9">
        <v>158</v>
      </c>
      <c r="C1057" s="9">
        <v>158.13000488281199</v>
      </c>
      <c r="D1057" s="9">
        <v>153.55000305175699</v>
      </c>
      <c r="E1057" s="9">
        <v>129.70610046386699</v>
      </c>
      <c r="F1057" s="10">
        <v>908872400</v>
      </c>
      <c r="G1057">
        <f>MONTH(L1057)</f>
        <v>4</v>
      </c>
      <c r="H1057">
        <f>DAY(L1057)</f>
        <v>15</v>
      </c>
      <c r="I1057">
        <f>YEAR(L1057)</f>
        <v>2013</v>
      </c>
      <c r="J1057" t="str">
        <f>VLOOKUP(L1057,Convert!D:G,4,0)</f>
        <v>2013Q2</v>
      </c>
      <c r="K1057">
        <f>VLOOKUP(J1057,GDP_Change!$E$9:$F$311,2,0)</f>
        <v>1.7</v>
      </c>
      <c r="L1057" s="1">
        <v>41379</v>
      </c>
      <c r="M1057" s="9">
        <v>155.47999572753901</v>
      </c>
      <c r="N1057" s="11">
        <f>VLOOKUP(J1057,GDP!$E$9:$H$312,4,0)</f>
        <v>4.2395559591319465E-3</v>
      </c>
      <c r="O1057">
        <f>VLOOKUP(J1057,GDP!$E$9:$F$312,2,0)</f>
        <v>16699.599999999999</v>
      </c>
      <c r="P1057" s="12">
        <f>IFERROR(VLOOKUP(L1057,'yield-curve-rates-1990-2021'!A:B,2,0),P1056)</f>
        <v>0.04</v>
      </c>
      <c r="Q1057" s="12">
        <f>IFERROR(IF(VLOOKUP(L1057,'DX-Y.NYB'!A:E,5,0)="null",Q1056,VLOOKUP(L1057,'DX-Y.NYB'!A:E,5,0)),Q1056)</f>
        <v>82.419998000000007</v>
      </c>
      <c r="R1057" s="12">
        <f>IFERROR(VLOOKUP(L1057,UNRATE!A:B,2,0),R1056)</f>
        <v>7.6</v>
      </c>
      <c r="S1057" s="12">
        <f>IFERROR(VLOOKUP(L1057,' All Em Total Nonfarm'!A:B,2,0),S1056)</f>
        <v>135876</v>
      </c>
      <c r="T1057" s="12">
        <f>IFERROR(VLOOKUP(L1057,fredgraph!A:B,2,0),T1056)</f>
        <v>1.1388100000000001</v>
      </c>
      <c r="U1057" s="12">
        <f>IFERROR(VLOOKUP(L1057,FEDFUNDS!A:B,2,0),U1056)</f>
        <v>0.15</v>
      </c>
      <c r="V1057" s="12"/>
      <c r="W1057" s="12"/>
      <c r="X1057" s="12"/>
    </row>
    <row r="1058" spans="1:24" x14ac:dyDescent="0.25">
      <c r="A1058" s="1" t="str">
        <f>TEXT(L1058,"MM/DD/YYYY")</f>
        <v>04/22/2013</v>
      </c>
      <c r="B1058" s="9">
        <v>155.77999877929599</v>
      </c>
      <c r="C1058" s="9">
        <v>159.27000427246</v>
      </c>
      <c r="D1058" s="9">
        <v>154.75</v>
      </c>
      <c r="E1058" s="9">
        <v>132.00860595703099</v>
      </c>
      <c r="F1058" s="10">
        <v>596455400</v>
      </c>
      <c r="G1058">
        <f>MONTH(L1058)</f>
        <v>4</v>
      </c>
      <c r="H1058">
        <f>DAY(L1058)</f>
        <v>22</v>
      </c>
      <c r="I1058">
        <f>YEAR(L1058)</f>
        <v>2013</v>
      </c>
      <c r="J1058" t="str">
        <f>VLOOKUP(L1058,Convert!D:G,4,0)</f>
        <v>2013Q2</v>
      </c>
      <c r="K1058">
        <f>VLOOKUP(J1058,GDP_Change!$E$9:$F$311,2,0)</f>
        <v>1.7</v>
      </c>
      <c r="L1058" s="1">
        <v>41386</v>
      </c>
      <c r="M1058" s="9">
        <v>158.24000549316401</v>
      </c>
      <c r="N1058" s="11">
        <f>VLOOKUP(J1058,GDP!$E$9:$H$312,4,0)</f>
        <v>4.2395559591319465E-3</v>
      </c>
      <c r="O1058">
        <f>VLOOKUP(J1058,GDP!$E$9:$F$312,2,0)</f>
        <v>16699.599999999999</v>
      </c>
      <c r="P1058" s="12">
        <f>IFERROR(VLOOKUP(L1058,'yield-curve-rates-1990-2021'!A:B,2,0),P1057)</f>
        <v>0.04</v>
      </c>
      <c r="Q1058" s="12">
        <f>IFERROR(IF(VLOOKUP(L1058,'DX-Y.NYB'!A:E,5,0)="null",Q1057,VLOOKUP(L1058,'DX-Y.NYB'!A:E,5,0)),Q1057)</f>
        <v>82.68</v>
      </c>
      <c r="R1058" s="12">
        <f>IFERROR(VLOOKUP(L1058,UNRATE!A:B,2,0),R1057)</f>
        <v>7.6</v>
      </c>
      <c r="S1058" s="12">
        <f>IFERROR(VLOOKUP(L1058,' All Em Total Nonfarm'!A:B,2,0),S1057)</f>
        <v>135876</v>
      </c>
      <c r="T1058" s="12">
        <f>IFERROR(VLOOKUP(L1058,fredgraph!A:B,2,0),T1057)</f>
        <v>1.1388100000000001</v>
      </c>
      <c r="U1058" s="12">
        <f>IFERROR(VLOOKUP(L1058,FEDFUNDS!A:B,2,0),U1057)</f>
        <v>0.15</v>
      </c>
      <c r="V1058" s="12"/>
      <c r="W1058" s="12"/>
      <c r="X1058" s="12"/>
    </row>
    <row r="1059" spans="1:24" x14ac:dyDescent="0.25">
      <c r="A1059" s="1" t="str">
        <f>TEXT(L1059,"MM/DD/YYYY")</f>
        <v>04/29/2013</v>
      </c>
      <c r="B1059" s="9">
        <v>158.669998168945</v>
      </c>
      <c r="C1059" s="9">
        <v>161.88000488281199</v>
      </c>
      <c r="D1059" s="9">
        <v>158.100006103515</v>
      </c>
      <c r="E1059" s="9">
        <v>134.61979675292901</v>
      </c>
      <c r="F1059" s="10">
        <v>584067600</v>
      </c>
      <c r="G1059">
        <f>MONTH(L1059)</f>
        <v>4</v>
      </c>
      <c r="H1059">
        <f>DAY(L1059)</f>
        <v>29</v>
      </c>
      <c r="I1059">
        <f>YEAR(L1059)</f>
        <v>2013</v>
      </c>
      <c r="J1059" t="str">
        <f>VLOOKUP(L1059,Convert!D:G,4,0)</f>
        <v>2013Q2</v>
      </c>
      <c r="K1059">
        <f>VLOOKUP(J1059,GDP_Change!$E$9:$F$311,2,0)</f>
        <v>1.7</v>
      </c>
      <c r="L1059" s="1">
        <v>41393</v>
      </c>
      <c r="M1059" s="9">
        <v>161.36999511718699</v>
      </c>
      <c r="N1059" s="11">
        <f>VLOOKUP(J1059,GDP!$E$9:$H$312,4,0)</f>
        <v>4.2395559591319465E-3</v>
      </c>
      <c r="O1059">
        <f>VLOOKUP(J1059,GDP!$E$9:$F$312,2,0)</f>
        <v>16699.599999999999</v>
      </c>
      <c r="P1059" s="12">
        <f>IFERROR(VLOOKUP(L1059,'yield-curve-rates-1990-2021'!A:B,2,0),P1058)</f>
        <v>0.03</v>
      </c>
      <c r="Q1059" s="12">
        <f>IFERROR(IF(VLOOKUP(L1059,'DX-Y.NYB'!A:E,5,0)="null",Q1058,VLOOKUP(L1059,'DX-Y.NYB'!A:E,5,0)),Q1058)</f>
        <v>82.150002000000001</v>
      </c>
      <c r="R1059" s="12">
        <f>IFERROR(VLOOKUP(L1059,UNRATE!A:B,2,0),R1058)</f>
        <v>7.6</v>
      </c>
      <c r="S1059" s="12">
        <f>IFERROR(VLOOKUP(L1059,' All Em Total Nonfarm'!A:B,2,0),S1058)</f>
        <v>135876</v>
      </c>
      <c r="T1059" s="12">
        <f>IFERROR(VLOOKUP(L1059,fredgraph!A:B,2,0),T1058)</f>
        <v>1.1388100000000001</v>
      </c>
      <c r="U1059" s="12">
        <f>IFERROR(VLOOKUP(L1059,FEDFUNDS!A:B,2,0),U1058)</f>
        <v>0.15</v>
      </c>
      <c r="V1059" s="12"/>
      <c r="W1059" s="12"/>
      <c r="X1059" s="12"/>
    </row>
    <row r="1060" spans="1:24" x14ac:dyDescent="0.25">
      <c r="A1060" s="1" t="str">
        <f>TEXT(L1060,"MM/DD/YYYY")</f>
        <v>05/06/2013</v>
      </c>
      <c r="B1060" s="9">
        <v>161.49000549316401</v>
      </c>
      <c r="C1060" s="9">
        <v>163.69999694824199</v>
      </c>
      <c r="D1060" s="9">
        <v>161.419998168945</v>
      </c>
      <c r="E1060" s="9">
        <v>136.32157897949199</v>
      </c>
      <c r="F1060" s="10">
        <v>464602100</v>
      </c>
      <c r="G1060">
        <f>MONTH(L1060)</f>
        <v>5</v>
      </c>
      <c r="H1060">
        <f>DAY(L1060)</f>
        <v>6</v>
      </c>
      <c r="I1060">
        <f>YEAR(L1060)</f>
        <v>2013</v>
      </c>
      <c r="J1060" t="str">
        <f>VLOOKUP(L1060,Convert!D:G,4,0)</f>
        <v>2013Q2</v>
      </c>
      <c r="K1060">
        <f>VLOOKUP(J1060,GDP_Change!$E$9:$F$311,2,0)</f>
        <v>1.7</v>
      </c>
      <c r="L1060" s="1">
        <v>41400</v>
      </c>
      <c r="M1060" s="9">
        <v>163.41000366210901</v>
      </c>
      <c r="N1060" s="11">
        <f>VLOOKUP(J1060,GDP!$E$9:$H$312,4,0)</f>
        <v>4.2395559591319465E-3</v>
      </c>
      <c r="O1060">
        <f>VLOOKUP(J1060,GDP!$E$9:$F$312,2,0)</f>
        <v>16699.599999999999</v>
      </c>
      <c r="P1060" s="12">
        <f>IFERROR(VLOOKUP(L1060,'yield-curve-rates-1990-2021'!A:B,2,0),P1059)</f>
        <v>0.01</v>
      </c>
      <c r="Q1060" s="12">
        <f>IFERROR(IF(VLOOKUP(L1060,'DX-Y.NYB'!A:E,5,0)="null",Q1059,VLOOKUP(L1060,'DX-Y.NYB'!A:E,5,0)),Q1059)</f>
        <v>82.32</v>
      </c>
      <c r="R1060" s="12">
        <f>IFERROR(VLOOKUP(L1060,UNRATE!A:B,2,0),R1059)</f>
        <v>7.6</v>
      </c>
      <c r="S1060" s="12">
        <f>IFERROR(VLOOKUP(L1060,' All Em Total Nonfarm'!A:B,2,0),S1059)</f>
        <v>135876</v>
      </c>
      <c r="T1060" s="12">
        <f>IFERROR(VLOOKUP(L1060,fredgraph!A:B,2,0),T1059)</f>
        <v>1.1388100000000001</v>
      </c>
      <c r="U1060" s="12">
        <f>IFERROR(VLOOKUP(L1060,FEDFUNDS!A:B,2,0),U1059)</f>
        <v>0.15</v>
      </c>
      <c r="V1060" s="12"/>
      <c r="W1060" s="12"/>
      <c r="X1060" s="12"/>
    </row>
    <row r="1061" spans="1:24" x14ac:dyDescent="0.25">
      <c r="A1061" s="1" t="str">
        <f>TEXT(L1061,"MM/DD/YYYY")</f>
        <v>05/13/2013</v>
      </c>
      <c r="B1061" s="9">
        <v>163.19999694824199</v>
      </c>
      <c r="C1061" s="9">
        <v>167.03999328613199</v>
      </c>
      <c r="D1061" s="9">
        <v>162.82000732421801</v>
      </c>
      <c r="E1061" s="9">
        <v>139.26641845703099</v>
      </c>
      <c r="F1061" s="10">
        <v>561277200</v>
      </c>
      <c r="G1061">
        <f>MONTH(L1061)</f>
        <v>5</v>
      </c>
      <c r="H1061">
        <f>DAY(L1061)</f>
        <v>13</v>
      </c>
      <c r="I1061">
        <f>YEAR(L1061)</f>
        <v>2013</v>
      </c>
      <c r="J1061" t="str">
        <f>VLOOKUP(L1061,Convert!D:G,4,0)</f>
        <v>2013Q2</v>
      </c>
      <c r="K1061">
        <f>VLOOKUP(J1061,GDP_Change!$E$9:$F$311,2,0)</f>
        <v>1.7</v>
      </c>
      <c r="L1061" s="1">
        <v>41407</v>
      </c>
      <c r="M1061" s="9">
        <v>166.94000244140599</v>
      </c>
      <c r="N1061" s="11">
        <f>VLOOKUP(J1061,GDP!$E$9:$H$312,4,0)</f>
        <v>4.2395559591319465E-3</v>
      </c>
      <c r="O1061">
        <f>VLOOKUP(J1061,GDP!$E$9:$F$312,2,0)</f>
        <v>16699.599999999999</v>
      </c>
      <c r="P1061" s="12">
        <f>IFERROR(VLOOKUP(L1061,'yield-curve-rates-1990-2021'!A:B,2,0),P1060)</f>
        <v>0.02</v>
      </c>
      <c r="Q1061" s="12">
        <f>IFERROR(IF(VLOOKUP(L1061,'DX-Y.NYB'!A:E,5,0)="null",Q1060,VLOOKUP(L1061,'DX-Y.NYB'!A:E,5,0)),Q1060)</f>
        <v>83.260002</v>
      </c>
      <c r="R1061" s="12">
        <f>IFERROR(VLOOKUP(L1061,UNRATE!A:B,2,0),R1060)</f>
        <v>7.6</v>
      </c>
      <c r="S1061" s="12">
        <f>IFERROR(VLOOKUP(L1061,' All Em Total Nonfarm'!A:B,2,0),S1060)</f>
        <v>135876</v>
      </c>
      <c r="T1061" s="12">
        <f>IFERROR(VLOOKUP(L1061,fredgraph!A:B,2,0),T1060)</f>
        <v>1.1388100000000001</v>
      </c>
      <c r="U1061" s="12">
        <f>IFERROR(VLOOKUP(L1061,FEDFUNDS!A:B,2,0),U1060)</f>
        <v>0.15</v>
      </c>
      <c r="V1061" s="12"/>
      <c r="W1061" s="12"/>
      <c r="X1061" s="12"/>
    </row>
    <row r="1062" spans="1:24" x14ac:dyDescent="0.25">
      <c r="A1062" s="1" t="str">
        <f>TEXT(L1062,"MM/DD/YYYY")</f>
        <v>05/20/2013</v>
      </c>
      <c r="B1062" s="9">
        <v>166.77999877929599</v>
      </c>
      <c r="C1062" s="9">
        <v>169.07000732421801</v>
      </c>
      <c r="D1062" s="9">
        <v>163.94000244140599</v>
      </c>
      <c r="E1062" s="9">
        <v>137.90663146972599</v>
      </c>
      <c r="F1062" s="10">
        <v>787545500</v>
      </c>
      <c r="G1062">
        <f>MONTH(L1062)</f>
        <v>5</v>
      </c>
      <c r="H1062">
        <f>DAY(L1062)</f>
        <v>20</v>
      </c>
      <c r="I1062">
        <f>YEAR(L1062)</f>
        <v>2013</v>
      </c>
      <c r="J1062" t="str">
        <f>VLOOKUP(L1062,Convert!D:G,4,0)</f>
        <v>2013Q2</v>
      </c>
      <c r="K1062">
        <f>VLOOKUP(J1062,GDP_Change!$E$9:$F$311,2,0)</f>
        <v>1.7</v>
      </c>
      <c r="L1062" s="1">
        <v>41414</v>
      </c>
      <c r="M1062" s="9">
        <v>165.30999755859301</v>
      </c>
      <c r="N1062" s="11">
        <f>VLOOKUP(J1062,GDP!$E$9:$H$312,4,0)</f>
        <v>4.2395559591319465E-3</v>
      </c>
      <c r="O1062">
        <f>VLOOKUP(J1062,GDP!$E$9:$F$312,2,0)</f>
        <v>16699.599999999999</v>
      </c>
      <c r="P1062" s="12">
        <f>IFERROR(VLOOKUP(L1062,'yield-curve-rates-1990-2021'!A:B,2,0),P1061)</f>
        <v>0.01</v>
      </c>
      <c r="Q1062" s="12">
        <f>IFERROR(IF(VLOOKUP(L1062,'DX-Y.NYB'!A:E,5,0)="null",Q1061,VLOOKUP(L1062,'DX-Y.NYB'!A:E,5,0)),Q1061)</f>
        <v>83.809997999999993</v>
      </c>
      <c r="R1062" s="12">
        <f>IFERROR(VLOOKUP(L1062,UNRATE!A:B,2,0),R1061)</f>
        <v>7.6</v>
      </c>
      <c r="S1062" s="12">
        <f>IFERROR(VLOOKUP(L1062,' All Em Total Nonfarm'!A:B,2,0),S1061)</f>
        <v>135876</v>
      </c>
      <c r="T1062" s="12">
        <f>IFERROR(VLOOKUP(L1062,fredgraph!A:B,2,0),T1061)</f>
        <v>1.1388100000000001</v>
      </c>
      <c r="U1062" s="12">
        <f>IFERROR(VLOOKUP(L1062,FEDFUNDS!A:B,2,0),U1061)</f>
        <v>0.15</v>
      </c>
      <c r="V1062" s="12"/>
      <c r="W1062" s="12"/>
      <c r="X1062" s="12"/>
    </row>
    <row r="1063" spans="1:24" x14ac:dyDescent="0.25">
      <c r="A1063" s="1" t="str">
        <f>TEXT(L1063,"MM/DD/YYYY")</f>
        <v>05/27/2013</v>
      </c>
      <c r="B1063" s="9">
        <v>167.03999328613199</v>
      </c>
      <c r="C1063" s="9">
        <v>167.77999877929599</v>
      </c>
      <c r="D1063" s="9">
        <v>163.13000488281199</v>
      </c>
      <c r="E1063" s="9">
        <v>136.35494995117099</v>
      </c>
      <c r="F1063" s="10">
        <v>588687100</v>
      </c>
      <c r="G1063">
        <f>MONTH(L1063)</f>
        <v>5</v>
      </c>
      <c r="H1063">
        <f>DAY(L1063)</f>
        <v>27</v>
      </c>
      <c r="I1063">
        <f>YEAR(L1063)</f>
        <v>2013</v>
      </c>
      <c r="J1063" t="str">
        <f>VLOOKUP(L1063,Convert!D:G,4,0)</f>
        <v>2013Q2</v>
      </c>
      <c r="K1063">
        <f>VLOOKUP(J1063,GDP_Change!$E$9:$F$311,2,0)</f>
        <v>1.7</v>
      </c>
      <c r="L1063" s="1">
        <v>41421</v>
      </c>
      <c r="M1063" s="9">
        <v>163.44999694824199</v>
      </c>
      <c r="N1063" s="11">
        <f>VLOOKUP(J1063,GDP!$E$9:$H$312,4,0)</f>
        <v>4.2395559591319465E-3</v>
      </c>
      <c r="O1063">
        <f>VLOOKUP(J1063,GDP!$E$9:$F$312,2,0)</f>
        <v>16699.599999999999</v>
      </c>
      <c r="P1063" s="12">
        <f>IFERROR(VLOOKUP(L1063,'yield-curve-rates-1990-2021'!A:B,2,0),P1062)</f>
        <v>0.01</v>
      </c>
      <c r="Q1063" s="12">
        <f>IFERROR(IF(VLOOKUP(L1063,'DX-Y.NYB'!A:E,5,0)="null",Q1062,VLOOKUP(L1063,'DX-Y.NYB'!A:E,5,0)),Q1062)</f>
        <v>83.809997999999993</v>
      </c>
      <c r="R1063" s="12">
        <f>IFERROR(VLOOKUP(L1063,UNRATE!A:B,2,0),R1062)</f>
        <v>7.6</v>
      </c>
      <c r="S1063" s="12">
        <f>IFERROR(VLOOKUP(L1063,' All Em Total Nonfarm'!A:B,2,0),S1062)</f>
        <v>135876</v>
      </c>
      <c r="T1063" s="12">
        <f>IFERROR(VLOOKUP(L1063,fredgraph!A:B,2,0),T1062)</f>
        <v>1.1388100000000001</v>
      </c>
      <c r="U1063" s="12">
        <f>IFERROR(VLOOKUP(L1063,FEDFUNDS!A:B,2,0),U1062)</f>
        <v>0.15</v>
      </c>
      <c r="V1063" s="12"/>
      <c r="W1063" s="12"/>
      <c r="X1063" s="12"/>
    </row>
    <row r="1064" spans="1:24" x14ac:dyDescent="0.25">
      <c r="A1064" s="1" t="str">
        <f>TEXT(L1064,"MM/DD/YYYY")</f>
        <v>06/03/2013</v>
      </c>
      <c r="B1064" s="9">
        <v>163.83000183105401</v>
      </c>
      <c r="C1064" s="9">
        <v>165.100006103515</v>
      </c>
      <c r="D1064" s="9">
        <v>160.25</v>
      </c>
      <c r="E1064" s="9">
        <v>137.481201171875</v>
      </c>
      <c r="F1064" s="10">
        <v>926323300</v>
      </c>
      <c r="G1064">
        <f>MONTH(L1064)</f>
        <v>6</v>
      </c>
      <c r="H1064">
        <f>DAY(L1064)</f>
        <v>3</v>
      </c>
      <c r="I1064">
        <f>YEAR(L1064)</f>
        <v>2013</v>
      </c>
      <c r="J1064" t="str">
        <f>VLOOKUP(L1064,Convert!D:G,4,0)</f>
        <v>2013Q2</v>
      </c>
      <c r="K1064">
        <f>VLOOKUP(J1064,GDP_Change!$E$9:$F$311,2,0)</f>
        <v>1.7</v>
      </c>
      <c r="L1064" s="1">
        <v>41428</v>
      </c>
      <c r="M1064" s="9">
        <v>164.80000305175699</v>
      </c>
      <c r="N1064" s="11">
        <f>VLOOKUP(J1064,GDP!$E$9:$H$312,4,0)</f>
        <v>4.2395559591319465E-3</v>
      </c>
      <c r="O1064">
        <f>VLOOKUP(J1064,GDP!$E$9:$F$312,2,0)</f>
        <v>16699.599999999999</v>
      </c>
      <c r="P1064" s="12">
        <f>IFERROR(VLOOKUP(L1064,'yield-curve-rates-1990-2021'!A:B,2,0),P1063)</f>
        <v>0.03</v>
      </c>
      <c r="Q1064" s="12">
        <f>IFERROR(IF(VLOOKUP(L1064,'DX-Y.NYB'!A:E,5,0)="null",Q1063,VLOOKUP(L1064,'DX-Y.NYB'!A:E,5,0)),Q1063)</f>
        <v>82.68</v>
      </c>
      <c r="R1064" s="12">
        <f>IFERROR(VLOOKUP(L1064,UNRATE!A:B,2,0),R1063)</f>
        <v>7.6</v>
      </c>
      <c r="S1064" s="12">
        <f>IFERROR(VLOOKUP(L1064,' All Em Total Nonfarm'!A:B,2,0),S1063)</f>
        <v>135876</v>
      </c>
      <c r="T1064" s="12">
        <f>IFERROR(VLOOKUP(L1064,fredgraph!A:B,2,0),T1063)</f>
        <v>1.1388100000000001</v>
      </c>
      <c r="U1064" s="12">
        <f>IFERROR(VLOOKUP(L1064,FEDFUNDS!A:B,2,0),U1063)</f>
        <v>0.15</v>
      </c>
      <c r="V1064" s="12"/>
      <c r="W1064" s="12"/>
      <c r="X1064" s="12"/>
    </row>
    <row r="1065" spans="1:24" x14ac:dyDescent="0.25">
      <c r="A1065" s="1" t="str">
        <f>TEXT(L1065,"MM/DD/YYYY")</f>
        <v>06/10/2013</v>
      </c>
      <c r="B1065" s="9">
        <v>165.30999755859301</v>
      </c>
      <c r="C1065" s="9">
        <v>165.39999389648401</v>
      </c>
      <c r="D1065" s="9">
        <v>161.30000305175699</v>
      </c>
      <c r="E1065" s="9">
        <v>136.12968444824199</v>
      </c>
      <c r="F1065" s="10">
        <v>747319300</v>
      </c>
      <c r="G1065">
        <f>MONTH(L1065)</f>
        <v>6</v>
      </c>
      <c r="H1065">
        <f>DAY(L1065)</f>
        <v>10</v>
      </c>
      <c r="I1065">
        <f>YEAR(L1065)</f>
        <v>2013</v>
      </c>
      <c r="J1065" t="str">
        <f>VLOOKUP(L1065,Convert!D:G,4,0)</f>
        <v>2013Q2</v>
      </c>
      <c r="K1065">
        <f>VLOOKUP(J1065,GDP_Change!$E$9:$F$311,2,0)</f>
        <v>1.7</v>
      </c>
      <c r="L1065" s="1">
        <v>41435</v>
      </c>
      <c r="M1065" s="9">
        <v>163.17999267578099</v>
      </c>
      <c r="N1065" s="11">
        <f>VLOOKUP(J1065,GDP!$E$9:$H$312,4,0)</f>
        <v>4.2395559591319465E-3</v>
      </c>
      <c r="O1065">
        <f>VLOOKUP(J1065,GDP!$E$9:$F$312,2,0)</f>
        <v>16699.599999999999</v>
      </c>
      <c r="P1065" s="12">
        <f>IFERROR(VLOOKUP(L1065,'yield-curve-rates-1990-2021'!A:B,2,0),P1064)</f>
        <v>0.04</v>
      </c>
      <c r="Q1065" s="12">
        <f>IFERROR(IF(VLOOKUP(L1065,'DX-Y.NYB'!A:E,5,0)="null",Q1064,VLOOKUP(L1065,'DX-Y.NYB'!A:E,5,0)),Q1064)</f>
        <v>81.650002000000001</v>
      </c>
      <c r="R1065" s="12">
        <f>IFERROR(VLOOKUP(L1065,UNRATE!A:B,2,0),R1064)</f>
        <v>7.6</v>
      </c>
      <c r="S1065" s="12">
        <f>IFERROR(VLOOKUP(L1065,' All Em Total Nonfarm'!A:B,2,0),S1064)</f>
        <v>135876</v>
      </c>
      <c r="T1065" s="12">
        <f>IFERROR(VLOOKUP(L1065,fredgraph!A:B,2,0),T1064)</f>
        <v>1.1388100000000001</v>
      </c>
      <c r="U1065" s="12">
        <f>IFERROR(VLOOKUP(L1065,FEDFUNDS!A:B,2,0),U1064)</f>
        <v>0.15</v>
      </c>
      <c r="V1065" s="12"/>
      <c r="W1065" s="12"/>
      <c r="X1065" s="12"/>
    </row>
    <row r="1066" spans="1:24" x14ac:dyDescent="0.25">
      <c r="A1066" s="1" t="str">
        <f>TEXT(L1066,"MM/DD/YYYY")</f>
        <v>06/17/2013</v>
      </c>
      <c r="B1066" s="9">
        <v>164.28999328613199</v>
      </c>
      <c r="C1066" s="9">
        <v>165.99000549316401</v>
      </c>
      <c r="D1066" s="9">
        <v>157.47000122070301</v>
      </c>
      <c r="E1066" s="9">
        <v>132.70097351074199</v>
      </c>
      <c r="F1066" s="10">
        <v>1050353400</v>
      </c>
      <c r="G1066">
        <f>MONTH(L1066)</f>
        <v>6</v>
      </c>
      <c r="H1066">
        <f>DAY(L1066)</f>
        <v>17</v>
      </c>
      <c r="I1066">
        <f>YEAR(L1066)</f>
        <v>2013</v>
      </c>
      <c r="J1066" t="str">
        <f>VLOOKUP(L1066,Convert!D:G,4,0)</f>
        <v>2013Q2</v>
      </c>
      <c r="K1066">
        <f>VLOOKUP(J1066,GDP_Change!$E$9:$F$311,2,0)</f>
        <v>1.7</v>
      </c>
      <c r="L1066" s="1">
        <v>41442</v>
      </c>
      <c r="M1066" s="9">
        <v>159.07000732421801</v>
      </c>
      <c r="N1066" s="11">
        <f>VLOOKUP(J1066,GDP!$E$9:$H$312,4,0)</f>
        <v>4.2395559591319465E-3</v>
      </c>
      <c r="O1066">
        <f>VLOOKUP(J1066,GDP!$E$9:$F$312,2,0)</f>
        <v>16699.599999999999</v>
      </c>
      <c r="P1066" s="12">
        <f>IFERROR(VLOOKUP(L1066,'yield-curve-rates-1990-2021'!A:B,2,0),P1065)</f>
        <v>0.05</v>
      </c>
      <c r="Q1066" s="12">
        <f>IFERROR(IF(VLOOKUP(L1066,'DX-Y.NYB'!A:E,5,0)="null",Q1065,VLOOKUP(L1066,'DX-Y.NYB'!A:E,5,0)),Q1065)</f>
        <v>80.569999999999993</v>
      </c>
      <c r="R1066" s="12">
        <f>IFERROR(VLOOKUP(L1066,UNRATE!A:B,2,0),R1065)</f>
        <v>7.6</v>
      </c>
      <c r="S1066" s="12">
        <f>IFERROR(VLOOKUP(L1066,' All Em Total Nonfarm'!A:B,2,0),S1065)</f>
        <v>135876</v>
      </c>
      <c r="T1066" s="12">
        <f>IFERROR(VLOOKUP(L1066,fredgraph!A:B,2,0),T1065)</f>
        <v>1.1388100000000001</v>
      </c>
      <c r="U1066" s="12">
        <f>IFERROR(VLOOKUP(L1066,FEDFUNDS!A:B,2,0),U1065)</f>
        <v>0.15</v>
      </c>
      <c r="V1066" s="12"/>
      <c r="W1066" s="12"/>
      <c r="X1066" s="12"/>
    </row>
    <row r="1067" spans="1:24" x14ac:dyDescent="0.25">
      <c r="A1067" s="1" t="str">
        <f>TEXT(L1067,"MM/DD/YYYY")</f>
        <v>06/24/2013</v>
      </c>
      <c r="B1067" s="9">
        <v>157.41000366210901</v>
      </c>
      <c r="C1067" s="9">
        <v>161.82000732421801</v>
      </c>
      <c r="D1067" s="9">
        <v>155.72999572753901</v>
      </c>
      <c r="E1067" s="9">
        <v>134.53536987304599</v>
      </c>
      <c r="F1067" s="10">
        <v>809325800</v>
      </c>
      <c r="G1067">
        <f>MONTH(L1067)</f>
        <v>6</v>
      </c>
      <c r="H1067">
        <f>DAY(L1067)</f>
        <v>24</v>
      </c>
      <c r="I1067">
        <f>YEAR(L1067)</f>
        <v>2013</v>
      </c>
      <c r="J1067" t="str">
        <f>VLOOKUP(L1067,Convert!D:G,4,0)</f>
        <v>2013Q2</v>
      </c>
      <c r="K1067">
        <f>VLOOKUP(J1067,GDP_Change!$E$9:$F$311,2,0)</f>
        <v>1.7</v>
      </c>
      <c r="L1067" s="1">
        <v>41449</v>
      </c>
      <c r="M1067" s="9">
        <v>160.419998168945</v>
      </c>
      <c r="N1067" s="11">
        <f>VLOOKUP(J1067,GDP!$E$9:$H$312,4,0)</f>
        <v>4.2395559591319465E-3</v>
      </c>
      <c r="O1067">
        <f>VLOOKUP(J1067,GDP!$E$9:$F$312,2,0)</f>
        <v>16699.599999999999</v>
      </c>
      <c r="P1067" s="12">
        <f>IFERROR(VLOOKUP(L1067,'yield-curve-rates-1990-2021'!A:B,2,0),P1066)</f>
        <v>0.01</v>
      </c>
      <c r="Q1067" s="12">
        <f>IFERROR(IF(VLOOKUP(L1067,'DX-Y.NYB'!A:E,5,0)="null",Q1066,VLOOKUP(L1067,'DX-Y.NYB'!A:E,5,0)),Q1066)</f>
        <v>82.43</v>
      </c>
      <c r="R1067" s="12">
        <f>IFERROR(VLOOKUP(L1067,UNRATE!A:B,2,0),R1066)</f>
        <v>7.6</v>
      </c>
      <c r="S1067" s="12">
        <f>IFERROR(VLOOKUP(L1067,' All Em Total Nonfarm'!A:B,2,0),S1066)</f>
        <v>135876</v>
      </c>
      <c r="T1067" s="12">
        <f>IFERROR(VLOOKUP(L1067,fredgraph!A:B,2,0),T1066)</f>
        <v>1.1388100000000001</v>
      </c>
      <c r="U1067" s="12">
        <f>IFERROR(VLOOKUP(L1067,FEDFUNDS!A:B,2,0),U1066)</f>
        <v>0.15</v>
      </c>
      <c r="V1067" s="12"/>
      <c r="W1067" s="12"/>
      <c r="X1067" s="12"/>
    </row>
    <row r="1068" spans="1:24" x14ac:dyDescent="0.25">
      <c r="A1068" s="1" t="str">
        <f>TEXT(L1068,"MM/DD/YYYY")</f>
        <v>07/01/2013</v>
      </c>
      <c r="B1068" s="9">
        <v>161.259994506835</v>
      </c>
      <c r="C1068" s="9">
        <v>163.08000183105401</v>
      </c>
      <c r="D1068" s="9">
        <v>160.22000122070301</v>
      </c>
      <c r="E1068" s="9">
        <v>136.71585083007801</v>
      </c>
      <c r="F1068" s="10">
        <v>484451800</v>
      </c>
      <c r="G1068">
        <f>MONTH(L1068)</f>
        <v>7</v>
      </c>
      <c r="H1068">
        <f>DAY(L1068)</f>
        <v>1</v>
      </c>
      <c r="I1068">
        <f>YEAR(L1068)</f>
        <v>2013</v>
      </c>
      <c r="J1068" t="str">
        <f>VLOOKUP(L1068,Convert!D:G,4,0)</f>
        <v>2013Q3</v>
      </c>
      <c r="K1068">
        <f>VLOOKUP(J1068,GDP_Change!$E$9:$F$311,2,0)</f>
        <v>5.2</v>
      </c>
      <c r="L1068" s="1">
        <v>41456</v>
      </c>
      <c r="M1068" s="9">
        <v>163.02000427246</v>
      </c>
      <c r="N1068" s="11">
        <f>VLOOKUP(J1068,GDP!$E$9:$H$312,4,0)</f>
        <v>1.266497401135358E-2</v>
      </c>
      <c r="O1068">
        <f>VLOOKUP(J1068,GDP!$E$9:$F$312,2,0)</f>
        <v>16911.099999999999</v>
      </c>
      <c r="P1068" s="12">
        <f>IFERROR(VLOOKUP(L1068,'yield-curve-rates-1990-2021'!A:B,2,0),P1067)</f>
        <v>0.01</v>
      </c>
      <c r="Q1068" s="12">
        <f>IFERROR(IF(VLOOKUP(L1068,'DX-Y.NYB'!A:E,5,0)="null",Q1067,VLOOKUP(L1068,'DX-Y.NYB'!A:E,5,0)),Q1067)</f>
        <v>82.980002999999996</v>
      </c>
      <c r="R1068" s="12">
        <f>IFERROR(VLOOKUP(L1068,UNRATE!A:B,2,0),R1067)</f>
        <v>7.3</v>
      </c>
      <c r="S1068" s="12">
        <f>IFERROR(VLOOKUP(L1068,' All Em Total Nonfarm'!A:B,2,0),S1067)</f>
        <v>136391</v>
      </c>
      <c r="T1068" s="12">
        <f>IFERROR(VLOOKUP(L1068,fredgraph!A:B,2,0),T1067)</f>
        <v>1.88547</v>
      </c>
      <c r="U1068" s="12">
        <f>IFERROR(VLOOKUP(L1068,FEDFUNDS!A:B,2,0),U1067)</f>
        <v>0.09</v>
      </c>
      <c r="V1068" s="12"/>
      <c r="W1068" s="12"/>
      <c r="X1068" s="12"/>
    </row>
    <row r="1069" spans="1:24" x14ac:dyDescent="0.25">
      <c r="A1069" s="1" t="str">
        <f>TEXT(L1069,"MM/DD/YYYY")</f>
        <v>07/08/2013</v>
      </c>
      <c r="B1069" s="9">
        <v>163.86000061035099</v>
      </c>
      <c r="C1069" s="9">
        <v>167.92999267578099</v>
      </c>
      <c r="D1069" s="9">
        <v>163.08000183105401</v>
      </c>
      <c r="E1069" s="9">
        <v>140.481353759765</v>
      </c>
      <c r="F1069" s="10">
        <v>588605500</v>
      </c>
      <c r="G1069">
        <f>MONTH(L1069)</f>
        <v>7</v>
      </c>
      <c r="H1069">
        <f>DAY(L1069)</f>
        <v>8</v>
      </c>
      <c r="I1069">
        <f>YEAR(L1069)</f>
        <v>2013</v>
      </c>
      <c r="J1069" t="str">
        <f>VLOOKUP(L1069,Convert!D:G,4,0)</f>
        <v>2013Q3</v>
      </c>
      <c r="K1069">
        <f>VLOOKUP(J1069,GDP_Change!$E$9:$F$311,2,0)</f>
        <v>5.2</v>
      </c>
      <c r="L1069" s="1">
        <v>41463</v>
      </c>
      <c r="M1069" s="9">
        <v>167.509994506835</v>
      </c>
      <c r="N1069" s="11">
        <f>VLOOKUP(J1069,GDP!$E$9:$H$312,4,0)</f>
        <v>1.266497401135358E-2</v>
      </c>
      <c r="O1069">
        <f>VLOOKUP(J1069,GDP!$E$9:$F$312,2,0)</f>
        <v>16911.099999999999</v>
      </c>
      <c r="P1069" s="12">
        <f>IFERROR(VLOOKUP(L1069,'yield-curve-rates-1990-2021'!A:B,2,0),P1068)</f>
        <v>0.02</v>
      </c>
      <c r="Q1069" s="12">
        <f>IFERROR(IF(VLOOKUP(L1069,'DX-Y.NYB'!A:E,5,0)="null",Q1068,VLOOKUP(L1069,'DX-Y.NYB'!A:E,5,0)),Q1068)</f>
        <v>84.199996999999996</v>
      </c>
      <c r="R1069" s="12">
        <f>IFERROR(VLOOKUP(L1069,UNRATE!A:B,2,0),R1068)</f>
        <v>7.3</v>
      </c>
      <c r="S1069" s="12">
        <f>IFERROR(VLOOKUP(L1069,' All Em Total Nonfarm'!A:B,2,0),S1068)</f>
        <v>136391</v>
      </c>
      <c r="T1069" s="12">
        <f>IFERROR(VLOOKUP(L1069,fredgraph!A:B,2,0),T1068)</f>
        <v>1.88547</v>
      </c>
      <c r="U1069" s="12">
        <f>IFERROR(VLOOKUP(L1069,FEDFUNDS!A:B,2,0),U1068)</f>
        <v>0.09</v>
      </c>
      <c r="V1069" s="12"/>
      <c r="W1069" s="12"/>
      <c r="X1069" s="12"/>
    </row>
    <row r="1070" spans="1:24" x14ac:dyDescent="0.25">
      <c r="A1070" s="1" t="str">
        <f>TEXT(L1070,"MM/DD/YYYY")</f>
        <v>07/15/2013</v>
      </c>
      <c r="B1070" s="9">
        <v>167.97000122070301</v>
      </c>
      <c r="C1070" s="9">
        <v>169.27000427246</v>
      </c>
      <c r="D1070" s="9">
        <v>167.07000732421801</v>
      </c>
      <c r="E1070" s="9">
        <v>141.87353515625</v>
      </c>
      <c r="F1070" s="10">
        <v>458478400</v>
      </c>
      <c r="G1070">
        <f>MONTH(L1070)</f>
        <v>7</v>
      </c>
      <c r="H1070">
        <f>DAY(L1070)</f>
        <v>15</v>
      </c>
      <c r="I1070">
        <f>YEAR(L1070)</f>
        <v>2013</v>
      </c>
      <c r="J1070" t="str">
        <f>VLOOKUP(L1070,Convert!D:G,4,0)</f>
        <v>2013Q3</v>
      </c>
      <c r="K1070">
        <f>VLOOKUP(J1070,GDP_Change!$E$9:$F$311,2,0)</f>
        <v>5.2</v>
      </c>
      <c r="L1070" s="1">
        <v>41470</v>
      </c>
      <c r="M1070" s="9">
        <v>169.169998168945</v>
      </c>
      <c r="N1070" s="11">
        <f>VLOOKUP(J1070,GDP!$E$9:$H$312,4,0)</f>
        <v>1.266497401135358E-2</v>
      </c>
      <c r="O1070">
        <f>VLOOKUP(J1070,GDP!$E$9:$F$312,2,0)</f>
        <v>16911.099999999999</v>
      </c>
      <c r="P1070" s="12">
        <f>IFERROR(VLOOKUP(L1070,'yield-curve-rates-1990-2021'!A:B,2,0),P1069)</f>
        <v>0.02</v>
      </c>
      <c r="Q1070" s="12">
        <f>IFERROR(IF(VLOOKUP(L1070,'DX-Y.NYB'!A:E,5,0)="null",Q1069,VLOOKUP(L1070,'DX-Y.NYB'!A:E,5,0)),Q1069)</f>
        <v>83.040001000000004</v>
      </c>
      <c r="R1070" s="12">
        <f>IFERROR(VLOOKUP(L1070,UNRATE!A:B,2,0),R1069)</f>
        <v>7.3</v>
      </c>
      <c r="S1070" s="12">
        <f>IFERROR(VLOOKUP(L1070,' All Em Total Nonfarm'!A:B,2,0),S1069)</f>
        <v>136391</v>
      </c>
      <c r="T1070" s="12">
        <f>IFERROR(VLOOKUP(L1070,fredgraph!A:B,2,0),T1069)</f>
        <v>1.88547</v>
      </c>
      <c r="U1070" s="12">
        <f>IFERROR(VLOOKUP(L1070,FEDFUNDS!A:B,2,0),U1069)</f>
        <v>0.09</v>
      </c>
      <c r="V1070" s="12"/>
      <c r="W1070" s="12"/>
      <c r="X1070" s="12"/>
    </row>
    <row r="1071" spans="1:24" x14ac:dyDescent="0.25">
      <c r="A1071" s="1" t="str">
        <f>TEXT(L1071,"MM/DD/YYYY")</f>
        <v>07/22/2013</v>
      </c>
      <c r="B1071" s="9">
        <v>169.41000366210901</v>
      </c>
      <c r="C1071" s="9">
        <v>169.86000061035099</v>
      </c>
      <c r="D1071" s="9">
        <v>167.52000427246</v>
      </c>
      <c r="E1071" s="9">
        <v>141.82318115234301</v>
      </c>
      <c r="F1071" s="10">
        <v>492075500</v>
      </c>
      <c r="G1071">
        <f>MONTH(L1071)</f>
        <v>7</v>
      </c>
      <c r="H1071">
        <f>DAY(L1071)</f>
        <v>22</v>
      </c>
      <c r="I1071">
        <f>YEAR(L1071)</f>
        <v>2013</v>
      </c>
      <c r="J1071" t="str">
        <f>VLOOKUP(L1071,Convert!D:G,4,0)</f>
        <v>2013Q3</v>
      </c>
      <c r="K1071">
        <f>VLOOKUP(J1071,GDP_Change!$E$9:$F$311,2,0)</f>
        <v>5.2</v>
      </c>
      <c r="L1071" s="1">
        <v>41477</v>
      </c>
      <c r="M1071" s="9">
        <v>169.11000061035099</v>
      </c>
      <c r="N1071" s="11">
        <f>VLOOKUP(J1071,GDP!$E$9:$H$312,4,0)</f>
        <v>1.266497401135358E-2</v>
      </c>
      <c r="O1071">
        <f>VLOOKUP(J1071,GDP!$E$9:$F$312,2,0)</f>
        <v>16911.099999999999</v>
      </c>
      <c r="P1071" s="12">
        <f>IFERROR(VLOOKUP(L1071,'yield-curve-rates-1990-2021'!A:B,2,0),P1070)</f>
        <v>0.01</v>
      </c>
      <c r="Q1071" s="12">
        <f>IFERROR(IF(VLOOKUP(L1071,'DX-Y.NYB'!A:E,5,0)="null",Q1070,VLOOKUP(L1071,'DX-Y.NYB'!A:E,5,0)),Q1070)</f>
        <v>82.220000999999996</v>
      </c>
      <c r="R1071" s="12">
        <f>IFERROR(VLOOKUP(L1071,UNRATE!A:B,2,0),R1070)</f>
        <v>7.3</v>
      </c>
      <c r="S1071" s="12">
        <f>IFERROR(VLOOKUP(L1071,' All Em Total Nonfarm'!A:B,2,0),S1070)</f>
        <v>136391</v>
      </c>
      <c r="T1071" s="12">
        <f>IFERROR(VLOOKUP(L1071,fredgraph!A:B,2,0),T1070)</f>
        <v>1.88547</v>
      </c>
      <c r="U1071" s="12">
        <f>IFERROR(VLOOKUP(L1071,FEDFUNDS!A:B,2,0),U1070)</f>
        <v>0.09</v>
      </c>
      <c r="V1071" s="12"/>
      <c r="W1071" s="12"/>
      <c r="X1071" s="12"/>
    </row>
    <row r="1072" spans="1:24" x14ac:dyDescent="0.25">
      <c r="A1072" s="1" t="str">
        <f>TEXT(L1072,"MM/DD/YYYY")</f>
        <v>07/29/2013</v>
      </c>
      <c r="B1072" s="9">
        <v>168.67999267578099</v>
      </c>
      <c r="C1072" s="9">
        <v>170.97000122070301</v>
      </c>
      <c r="D1072" s="9">
        <v>168.11000061035099</v>
      </c>
      <c r="E1072" s="9">
        <v>143.36624145507801</v>
      </c>
      <c r="F1072" s="10">
        <v>508848400</v>
      </c>
      <c r="G1072">
        <f>MONTH(L1072)</f>
        <v>7</v>
      </c>
      <c r="H1072">
        <f>DAY(L1072)</f>
        <v>29</v>
      </c>
      <c r="I1072">
        <f>YEAR(L1072)</f>
        <v>2013</v>
      </c>
      <c r="J1072" t="str">
        <f>VLOOKUP(L1072,Convert!D:G,4,0)</f>
        <v>2013Q3</v>
      </c>
      <c r="K1072">
        <f>VLOOKUP(J1072,GDP_Change!$E$9:$F$311,2,0)</f>
        <v>5.2</v>
      </c>
      <c r="L1072" s="1">
        <v>41484</v>
      </c>
      <c r="M1072" s="9">
        <v>170.94999694824199</v>
      </c>
      <c r="N1072" s="11">
        <f>VLOOKUP(J1072,GDP!$E$9:$H$312,4,0)</f>
        <v>1.266497401135358E-2</v>
      </c>
      <c r="O1072">
        <f>VLOOKUP(J1072,GDP!$E$9:$F$312,2,0)</f>
        <v>16911.099999999999</v>
      </c>
      <c r="P1072" s="12">
        <f>IFERROR(VLOOKUP(L1072,'yield-curve-rates-1990-2021'!A:B,2,0),P1071)</f>
        <v>0.01</v>
      </c>
      <c r="Q1072" s="12">
        <f>IFERROR(IF(VLOOKUP(L1072,'DX-Y.NYB'!A:E,5,0)="null",Q1071,VLOOKUP(L1072,'DX-Y.NYB'!A:E,5,0)),Q1071)</f>
        <v>81.660004000000001</v>
      </c>
      <c r="R1072" s="12">
        <f>IFERROR(VLOOKUP(L1072,UNRATE!A:B,2,0),R1071)</f>
        <v>7.3</v>
      </c>
      <c r="S1072" s="12">
        <f>IFERROR(VLOOKUP(L1072,' All Em Total Nonfarm'!A:B,2,0),S1071)</f>
        <v>136391</v>
      </c>
      <c r="T1072" s="12">
        <f>IFERROR(VLOOKUP(L1072,fredgraph!A:B,2,0),T1071)</f>
        <v>1.88547</v>
      </c>
      <c r="U1072" s="12">
        <f>IFERROR(VLOOKUP(L1072,FEDFUNDS!A:B,2,0),U1071)</f>
        <v>0.09</v>
      </c>
      <c r="V1072" s="12"/>
      <c r="W1072" s="12"/>
      <c r="X1072" s="12"/>
    </row>
    <row r="1073" spans="1:24" x14ac:dyDescent="0.25">
      <c r="A1073" s="1" t="str">
        <f>TEXT(L1073,"MM/DD/YYYY")</f>
        <v>08/05/2013</v>
      </c>
      <c r="B1073" s="9">
        <v>170.57000732421801</v>
      </c>
      <c r="C1073" s="9">
        <v>170.96000671386699</v>
      </c>
      <c r="D1073" s="9">
        <v>168.55000305175699</v>
      </c>
      <c r="E1073" s="9">
        <v>141.99089050292901</v>
      </c>
      <c r="F1073" s="10">
        <v>420361400</v>
      </c>
      <c r="G1073">
        <f>MONTH(L1073)</f>
        <v>8</v>
      </c>
      <c r="H1073">
        <f>DAY(L1073)</f>
        <v>5</v>
      </c>
      <c r="I1073">
        <f>YEAR(L1073)</f>
        <v>2013</v>
      </c>
      <c r="J1073" t="str">
        <f>VLOOKUP(L1073,Convert!D:G,4,0)</f>
        <v>2013Q3</v>
      </c>
      <c r="K1073">
        <f>VLOOKUP(J1073,GDP_Change!$E$9:$F$311,2,0)</f>
        <v>5.2</v>
      </c>
      <c r="L1073" s="1">
        <v>41491</v>
      </c>
      <c r="M1073" s="9">
        <v>169.30999755859301</v>
      </c>
      <c r="N1073" s="11">
        <f>VLOOKUP(J1073,GDP!$E$9:$H$312,4,0)</f>
        <v>1.266497401135358E-2</v>
      </c>
      <c r="O1073">
        <f>VLOOKUP(J1073,GDP!$E$9:$F$312,2,0)</f>
        <v>16911.099999999999</v>
      </c>
      <c r="P1073" s="12">
        <f>IFERROR(VLOOKUP(L1073,'yield-curve-rates-1990-2021'!A:B,2,0),P1072)</f>
        <v>0.03</v>
      </c>
      <c r="Q1073" s="12">
        <f>IFERROR(IF(VLOOKUP(L1073,'DX-Y.NYB'!A:E,5,0)="null",Q1072,VLOOKUP(L1073,'DX-Y.NYB'!A:E,5,0)),Q1072)</f>
        <v>81.879997000000003</v>
      </c>
      <c r="R1073" s="12">
        <f>IFERROR(VLOOKUP(L1073,UNRATE!A:B,2,0),R1072)</f>
        <v>7.3</v>
      </c>
      <c r="S1073" s="12">
        <f>IFERROR(VLOOKUP(L1073,' All Em Total Nonfarm'!A:B,2,0),S1072)</f>
        <v>136391</v>
      </c>
      <c r="T1073" s="12">
        <f>IFERROR(VLOOKUP(L1073,fredgraph!A:B,2,0),T1072)</f>
        <v>1.88547</v>
      </c>
      <c r="U1073" s="12">
        <f>IFERROR(VLOOKUP(L1073,FEDFUNDS!A:B,2,0),U1072)</f>
        <v>0.09</v>
      </c>
      <c r="V1073" s="12"/>
      <c r="W1073" s="12"/>
      <c r="X1073" s="12"/>
    </row>
    <row r="1074" spans="1:24" x14ac:dyDescent="0.25">
      <c r="A1074" s="1" t="str">
        <f>TEXT(L1074,"MM/DD/YYYY")</f>
        <v>08/12/2013</v>
      </c>
      <c r="B1074" s="9">
        <v>168.46000671386699</v>
      </c>
      <c r="C1074" s="9">
        <v>169.89999389648401</v>
      </c>
      <c r="D1074" s="9">
        <v>165.5</v>
      </c>
      <c r="E1074" s="9">
        <v>139.07238769531199</v>
      </c>
      <c r="F1074" s="10">
        <v>513028500</v>
      </c>
      <c r="G1074">
        <f>MONTH(L1074)</f>
        <v>8</v>
      </c>
      <c r="H1074">
        <f>DAY(L1074)</f>
        <v>12</v>
      </c>
      <c r="I1074">
        <f>YEAR(L1074)</f>
        <v>2013</v>
      </c>
      <c r="J1074" t="str">
        <f>VLOOKUP(L1074,Convert!D:G,4,0)</f>
        <v>2013Q3</v>
      </c>
      <c r="K1074">
        <f>VLOOKUP(J1074,GDP_Change!$E$9:$F$311,2,0)</f>
        <v>5.2</v>
      </c>
      <c r="L1074" s="1">
        <v>41498</v>
      </c>
      <c r="M1074" s="9">
        <v>165.83000183105401</v>
      </c>
      <c r="N1074" s="11">
        <f>VLOOKUP(J1074,GDP!$E$9:$H$312,4,0)</f>
        <v>1.266497401135358E-2</v>
      </c>
      <c r="O1074">
        <f>VLOOKUP(J1074,GDP!$E$9:$F$312,2,0)</f>
        <v>16911.099999999999</v>
      </c>
      <c r="P1074" s="12">
        <f>IFERROR(VLOOKUP(L1074,'yield-curve-rates-1990-2021'!A:B,2,0),P1073)</f>
        <v>0.05</v>
      </c>
      <c r="Q1074" s="12">
        <f>IFERROR(IF(VLOOKUP(L1074,'DX-Y.NYB'!A:E,5,0)="null",Q1073,VLOOKUP(L1074,'DX-Y.NYB'!A:E,5,0)),Q1073)</f>
        <v>81.330001999999993</v>
      </c>
      <c r="R1074" s="12">
        <f>IFERROR(VLOOKUP(L1074,UNRATE!A:B,2,0),R1073)</f>
        <v>7.3</v>
      </c>
      <c r="S1074" s="12">
        <f>IFERROR(VLOOKUP(L1074,' All Em Total Nonfarm'!A:B,2,0),S1073)</f>
        <v>136391</v>
      </c>
      <c r="T1074" s="12">
        <f>IFERROR(VLOOKUP(L1074,fredgraph!A:B,2,0),T1073)</f>
        <v>1.88547</v>
      </c>
      <c r="U1074" s="12">
        <f>IFERROR(VLOOKUP(L1074,FEDFUNDS!A:B,2,0),U1073)</f>
        <v>0.09</v>
      </c>
      <c r="V1074" s="12"/>
      <c r="W1074" s="12"/>
      <c r="X1074" s="12"/>
    </row>
    <row r="1075" spans="1:24" x14ac:dyDescent="0.25">
      <c r="A1075" s="1" t="str">
        <f>TEXT(L1075,"MM/DD/YYYY")</f>
        <v>08/19/2013</v>
      </c>
      <c r="B1075" s="9">
        <v>165.63999938964801</v>
      </c>
      <c r="C1075" s="9">
        <v>166.83000183105401</v>
      </c>
      <c r="D1075" s="9">
        <v>164.19000244140599</v>
      </c>
      <c r="E1075" s="9">
        <v>139.73500061035099</v>
      </c>
      <c r="F1075" s="10">
        <v>537622800</v>
      </c>
      <c r="G1075">
        <f>MONTH(L1075)</f>
        <v>8</v>
      </c>
      <c r="H1075">
        <f>DAY(L1075)</f>
        <v>19</v>
      </c>
      <c r="I1075">
        <f>YEAR(L1075)</f>
        <v>2013</v>
      </c>
      <c r="J1075" t="str">
        <f>VLOOKUP(L1075,Convert!D:G,4,0)</f>
        <v>2013Q3</v>
      </c>
      <c r="K1075">
        <f>VLOOKUP(J1075,GDP_Change!$E$9:$F$311,2,0)</f>
        <v>5.2</v>
      </c>
      <c r="L1075" s="1">
        <v>41505</v>
      </c>
      <c r="M1075" s="9">
        <v>166.61999511718699</v>
      </c>
      <c r="N1075" s="11">
        <f>VLOOKUP(J1075,GDP!$E$9:$H$312,4,0)</f>
        <v>1.266497401135358E-2</v>
      </c>
      <c r="O1075">
        <f>VLOOKUP(J1075,GDP!$E$9:$F$312,2,0)</f>
        <v>16911.099999999999</v>
      </c>
      <c r="P1075" s="12">
        <f>IFERROR(VLOOKUP(L1075,'yield-curve-rates-1990-2021'!A:B,2,0),P1074)</f>
        <v>0.03</v>
      </c>
      <c r="Q1075" s="12">
        <f>IFERROR(IF(VLOOKUP(L1075,'DX-Y.NYB'!A:E,5,0)="null",Q1074,VLOOKUP(L1075,'DX-Y.NYB'!A:E,5,0)),Q1074)</f>
        <v>81.230002999999996</v>
      </c>
      <c r="R1075" s="12">
        <f>IFERROR(VLOOKUP(L1075,UNRATE!A:B,2,0),R1074)</f>
        <v>7.3</v>
      </c>
      <c r="S1075" s="12">
        <f>IFERROR(VLOOKUP(L1075,' All Em Total Nonfarm'!A:B,2,0),S1074)</f>
        <v>136391</v>
      </c>
      <c r="T1075" s="12">
        <f>IFERROR(VLOOKUP(L1075,fredgraph!A:B,2,0),T1074)</f>
        <v>1.88547</v>
      </c>
      <c r="U1075" s="12">
        <f>IFERROR(VLOOKUP(L1075,FEDFUNDS!A:B,2,0),U1074)</f>
        <v>0.09</v>
      </c>
      <c r="V1075" s="12"/>
      <c r="W1075" s="12"/>
      <c r="X1075" s="12"/>
    </row>
    <row r="1076" spans="1:24" x14ac:dyDescent="0.25">
      <c r="A1076" s="1" t="str">
        <f>TEXT(L1076,"MM/DD/YYYY")</f>
        <v>08/26/2013</v>
      </c>
      <c r="B1076" s="9">
        <v>166.78999328613199</v>
      </c>
      <c r="C1076" s="9">
        <v>167.30000305175699</v>
      </c>
      <c r="D1076" s="9">
        <v>163.05000305175699</v>
      </c>
      <c r="E1076" s="9">
        <v>137.24411010742099</v>
      </c>
      <c r="F1076" s="10">
        <v>610563900</v>
      </c>
      <c r="G1076">
        <f>MONTH(L1076)</f>
        <v>8</v>
      </c>
      <c r="H1076">
        <f>DAY(L1076)</f>
        <v>26</v>
      </c>
      <c r="I1076">
        <f>YEAR(L1076)</f>
        <v>2013</v>
      </c>
      <c r="J1076" t="str">
        <f>VLOOKUP(L1076,Convert!D:G,4,0)</f>
        <v>2013Q3</v>
      </c>
      <c r="K1076">
        <f>VLOOKUP(J1076,GDP_Change!$E$9:$F$311,2,0)</f>
        <v>5.2</v>
      </c>
      <c r="L1076" s="1">
        <v>41512</v>
      </c>
      <c r="M1076" s="9">
        <v>163.64999389648401</v>
      </c>
      <c r="N1076" s="11">
        <f>VLOOKUP(J1076,GDP!$E$9:$H$312,4,0)</f>
        <v>1.266497401135358E-2</v>
      </c>
      <c r="O1076">
        <f>VLOOKUP(J1076,GDP!$E$9:$F$312,2,0)</f>
        <v>16911.099999999999</v>
      </c>
      <c r="P1076" s="12">
        <f>IFERROR(VLOOKUP(L1076,'yield-curve-rates-1990-2021'!A:B,2,0),P1075)</f>
        <v>0.03</v>
      </c>
      <c r="Q1076" s="12">
        <f>IFERROR(IF(VLOOKUP(L1076,'DX-Y.NYB'!A:E,5,0)="null",Q1075,VLOOKUP(L1076,'DX-Y.NYB'!A:E,5,0)),Q1075)</f>
        <v>81.370002999999997</v>
      </c>
      <c r="R1076" s="12">
        <f>IFERROR(VLOOKUP(L1076,UNRATE!A:B,2,0),R1075)</f>
        <v>7.3</v>
      </c>
      <c r="S1076" s="12">
        <f>IFERROR(VLOOKUP(L1076,' All Em Total Nonfarm'!A:B,2,0),S1075)</f>
        <v>136391</v>
      </c>
      <c r="T1076" s="12">
        <f>IFERROR(VLOOKUP(L1076,fredgraph!A:B,2,0),T1075)</f>
        <v>1.88547</v>
      </c>
      <c r="U1076" s="12">
        <f>IFERROR(VLOOKUP(L1076,FEDFUNDS!A:B,2,0),U1075)</f>
        <v>0.09</v>
      </c>
      <c r="V1076" s="12"/>
      <c r="W1076" s="12"/>
      <c r="X1076" s="12"/>
    </row>
    <row r="1077" spans="1:24" x14ac:dyDescent="0.25">
      <c r="A1077" s="1" t="str">
        <f>TEXT(L1077,"MM/DD/YYYY")</f>
        <v>09/02/2013</v>
      </c>
      <c r="B1077" s="9">
        <v>165.22999572753901</v>
      </c>
      <c r="C1077" s="9">
        <v>166.97999572753901</v>
      </c>
      <c r="D1077" s="9">
        <v>163.69999694824199</v>
      </c>
      <c r="E1077" s="9">
        <v>139.24853515625</v>
      </c>
      <c r="F1077" s="10">
        <v>462611500</v>
      </c>
      <c r="G1077">
        <f>MONTH(L1077)</f>
        <v>9</v>
      </c>
      <c r="H1077">
        <f>DAY(L1077)</f>
        <v>2</v>
      </c>
      <c r="I1077">
        <f>YEAR(L1077)</f>
        <v>2013</v>
      </c>
      <c r="J1077" t="str">
        <f>VLOOKUP(L1077,Convert!D:G,4,0)</f>
        <v>2013Q3</v>
      </c>
      <c r="K1077">
        <f>VLOOKUP(J1077,GDP_Change!$E$9:$F$311,2,0)</f>
        <v>5.2</v>
      </c>
      <c r="L1077" s="1">
        <v>41519</v>
      </c>
      <c r="M1077" s="9">
        <v>166.03999328613199</v>
      </c>
      <c r="N1077" s="11">
        <f>VLOOKUP(J1077,GDP!$E$9:$H$312,4,0)</f>
        <v>1.266497401135358E-2</v>
      </c>
      <c r="O1077">
        <f>VLOOKUP(J1077,GDP!$E$9:$F$312,2,0)</f>
        <v>16911.099999999999</v>
      </c>
      <c r="P1077" s="12">
        <f>IFERROR(VLOOKUP(L1077,'yield-curve-rates-1990-2021'!A:B,2,0),P1076)</f>
        <v>0.03</v>
      </c>
      <c r="Q1077" s="12">
        <f>IFERROR(IF(VLOOKUP(L1077,'DX-Y.NYB'!A:E,5,0)="null",Q1076,VLOOKUP(L1077,'DX-Y.NYB'!A:E,5,0)),Q1076)</f>
        <v>81.370002999999997</v>
      </c>
      <c r="R1077" s="12">
        <f>IFERROR(VLOOKUP(L1077,UNRATE!A:B,2,0),R1076)</f>
        <v>7.3</v>
      </c>
      <c r="S1077" s="12">
        <f>IFERROR(VLOOKUP(L1077,' All Em Total Nonfarm'!A:B,2,0),S1076)</f>
        <v>136391</v>
      </c>
      <c r="T1077" s="12">
        <f>IFERROR(VLOOKUP(L1077,fredgraph!A:B,2,0),T1076)</f>
        <v>1.88547</v>
      </c>
      <c r="U1077" s="12">
        <f>IFERROR(VLOOKUP(L1077,FEDFUNDS!A:B,2,0),U1076)</f>
        <v>0.09</v>
      </c>
      <c r="V1077" s="12"/>
      <c r="W1077" s="12"/>
      <c r="X1077" s="12"/>
    </row>
    <row r="1078" spans="1:24" x14ac:dyDescent="0.25">
      <c r="A1078" s="1" t="str">
        <f>TEXT(L1078,"MM/DD/YYYY")</f>
        <v>09/09/2013</v>
      </c>
      <c r="B1078" s="9">
        <v>166.44999694824199</v>
      </c>
      <c r="C1078" s="9">
        <v>169.55999755859301</v>
      </c>
      <c r="D1078" s="9">
        <v>166.44999694824199</v>
      </c>
      <c r="E1078" s="9">
        <v>142.00767517089801</v>
      </c>
      <c r="F1078" s="10">
        <v>443889200</v>
      </c>
      <c r="G1078">
        <f>MONTH(L1078)</f>
        <v>9</v>
      </c>
      <c r="H1078">
        <f>DAY(L1078)</f>
        <v>9</v>
      </c>
      <c r="I1078">
        <f>YEAR(L1078)</f>
        <v>2013</v>
      </c>
      <c r="J1078" t="str">
        <f>VLOOKUP(L1078,Convert!D:G,4,0)</f>
        <v>2013Q3</v>
      </c>
      <c r="K1078">
        <f>VLOOKUP(J1078,GDP_Change!$E$9:$F$311,2,0)</f>
        <v>5.2</v>
      </c>
      <c r="L1078" s="1">
        <v>41526</v>
      </c>
      <c r="M1078" s="9">
        <v>169.33000183105401</v>
      </c>
      <c r="N1078" s="11">
        <f>VLOOKUP(J1078,GDP!$E$9:$H$312,4,0)</f>
        <v>1.266497401135358E-2</v>
      </c>
      <c r="O1078">
        <f>VLOOKUP(J1078,GDP!$E$9:$F$312,2,0)</f>
        <v>16911.099999999999</v>
      </c>
      <c r="P1078" s="12">
        <f>IFERROR(VLOOKUP(L1078,'yield-curve-rates-1990-2021'!A:B,2,0),P1077)</f>
        <v>0.02</v>
      </c>
      <c r="Q1078" s="12">
        <f>IFERROR(IF(VLOOKUP(L1078,'DX-Y.NYB'!A:E,5,0)="null",Q1077,VLOOKUP(L1078,'DX-Y.NYB'!A:E,5,0)),Q1077)</f>
        <v>81.790001000000004</v>
      </c>
      <c r="R1078" s="12">
        <f>IFERROR(VLOOKUP(L1078,UNRATE!A:B,2,0),R1077)</f>
        <v>7.3</v>
      </c>
      <c r="S1078" s="12">
        <f>IFERROR(VLOOKUP(L1078,' All Em Total Nonfarm'!A:B,2,0),S1077)</f>
        <v>136391</v>
      </c>
      <c r="T1078" s="12">
        <f>IFERROR(VLOOKUP(L1078,fredgraph!A:B,2,0),T1077)</f>
        <v>1.88547</v>
      </c>
      <c r="U1078" s="12">
        <f>IFERROR(VLOOKUP(L1078,FEDFUNDS!A:B,2,0),U1077)</f>
        <v>0.09</v>
      </c>
      <c r="V1078" s="12"/>
      <c r="W1078" s="12"/>
      <c r="X1078" s="12"/>
    </row>
    <row r="1079" spans="1:24" x14ac:dyDescent="0.25">
      <c r="A1079" s="1" t="str">
        <f>TEXT(L1079,"MM/DD/YYYY")</f>
        <v>09/16/2013</v>
      </c>
      <c r="B1079" s="9">
        <v>171.16000366210901</v>
      </c>
      <c r="C1079" s="9">
        <v>173.600006103515</v>
      </c>
      <c r="D1079" s="9">
        <v>170.03999328613199</v>
      </c>
      <c r="E1079" s="9">
        <v>143.17338562011699</v>
      </c>
      <c r="F1079" s="10">
        <v>671767100</v>
      </c>
      <c r="G1079">
        <f>MONTH(L1079)</f>
        <v>9</v>
      </c>
      <c r="H1079">
        <f>DAY(L1079)</f>
        <v>16</v>
      </c>
      <c r="I1079">
        <f>YEAR(L1079)</f>
        <v>2013</v>
      </c>
      <c r="J1079" t="str">
        <f>VLOOKUP(L1079,Convert!D:G,4,0)</f>
        <v>2013Q3</v>
      </c>
      <c r="K1079">
        <f>VLOOKUP(J1079,GDP_Change!$E$9:$F$311,2,0)</f>
        <v>5.2</v>
      </c>
      <c r="L1079" s="1">
        <v>41533</v>
      </c>
      <c r="M1079" s="9">
        <v>170.72000122070301</v>
      </c>
      <c r="N1079" s="11">
        <f>VLOOKUP(J1079,GDP!$E$9:$H$312,4,0)</f>
        <v>1.266497401135358E-2</v>
      </c>
      <c r="O1079">
        <f>VLOOKUP(J1079,GDP!$E$9:$F$312,2,0)</f>
        <v>16911.099999999999</v>
      </c>
      <c r="P1079" s="12">
        <f>IFERROR(VLOOKUP(L1079,'yield-curve-rates-1990-2021'!A:B,2,0),P1078)</f>
        <v>0.01</v>
      </c>
      <c r="Q1079" s="12">
        <f>IFERROR(IF(VLOOKUP(L1079,'DX-Y.NYB'!A:E,5,0)="null",Q1078,VLOOKUP(L1079,'DX-Y.NYB'!A:E,5,0)),Q1078)</f>
        <v>81.25</v>
      </c>
      <c r="R1079" s="12">
        <f>IFERROR(VLOOKUP(L1079,UNRATE!A:B,2,0),R1078)</f>
        <v>7.3</v>
      </c>
      <c r="S1079" s="12">
        <f>IFERROR(VLOOKUP(L1079,' All Em Total Nonfarm'!A:B,2,0),S1078)</f>
        <v>136391</v>
      </c>
      <c r="T1079" s="12">
        <f>IFERROR(VLOOKUP(L1079,fredgraph!A:B,2,0),T1078)</f>
        <v>1.88547</v>
      </c>
      <c r="U1079" s="12">
        <f>IFERROR(VLOOKUP(L1079,FEDFUNDS!A:B,2,0),U1078)</f>
        <v>0.09</v>
      </c>
      <c r="V1079" s="12"/>
      <c r="W1079" s="12"/>
      <c r="X1079" s="12"/>
    </row>
    <row r="1080" spans="1:24" x14ac:dyDescent="0.25">
      <c r="A1080" s="1" t="str">
        <f>TEXT(L1080,"MM/DD/YYYY")</f>
        <v>09/23/2013</v>
      </c>
      <c r="B1080" s="9">
        <v>170.49000549316401</v>
      </c>
      <c r="C1080" s="9">
        <v>170.64999389648401</v>
      </c>
      <c r="D1080" s="9">
        <v>168.47000122070301</v>
      </c>
      <c r="E1080" s="9">
        <v>142.34591674804599</v>
      </c>
      <c r="F1080" s="10">
        <v>504544800</v>
      </c>
      <c r="G1080">
        <f>MONTH(L1080)</f>
        <v>9</v>
      </c>
      <c r="H1080">
        <f>DAY(L1080)</f>
        <v>23</v>
      </c>
      <c r="I1080">
        <f>YEAR(L1080)</f>
        <v>2013</v>
      </c>
      <c r="J1080" t="str">
        <f>VLOOKUP(L1080,Convert!D:G,4,0)</f>
        <v>2013Q3</v>
      </c>
      <c r="K1080">
        <f>VLOOKUP(J1080,GDP_Change!$E$9:$F$311,2,0)</f>
        <v>5.2</v>
      </c>
      <c r="L1080" s="1">
        <v>41540</v>
      </c>
      <c r="M1080" s="9">
        <v>168.91000366210901</v>
      </c>
      <c r="N1080" s="11">
        <f>VLOOKUP(J1080,GDP!$E$9:$H$312,4,0)</f>
        <v>1.266497401135358E-2</v>
      </c>
      <c r="O1080">
        <f>VLOOKUP(J1080,GDP!$E$9:$F$312,2,0)</f>
        <v>16911.099999999999</v>
      </c>
      <c r="P1080" s="12">
        <f>IFERROR(VLOOKUP(L1080,'yield-curve-rates-1990-2021'!A:B,2,0),P1079)</f>
        <v>0.01</v>
      </c>
      <c r="Q1080" s="12">
        <f>IFERROR(IF(VLOOKUP(L1080,'DX-Y.NYB'!A:E,5,0)="null",Q1079,VLOOKUP(L1080,'DX-Y.NYB'!A:E,5,0)),Q1079)</f>
        <v>80.449996999999996</v>
      </c>
      <c r="R1080" s="12">
        <f>IFERROR(VLOOKUP(L1080,UNRATE!A:B,2,0),R1079)</f>
        <v>7.3</v>
      </c>
      <c r="S1080" s="12">
        <f>IFERROR(VLOOKUP(L1080,' All Em Total Nonfarm'!A:B,2,0),S1079)</f>
        <v>136391</v>
      </c>
      <c r="T1080" s="12">
        <f>IFERROR(VLOOKUP(L1080,fredgraph!A:B,2,0),T1079)</f>
        <v>1.88547</v>
      </c>
      <c r="U1080" s="12">
        <f>IFERROR(VLOOKUP(L1080,FEDFUNDS!A:B,2,0),U1079)</f>
        <v>0.09</v>
      </c>
      <c r="V1080" s="12"/>
      <c r="W1080" s="12"/>
      <c r="X1080" s="12"/>
    </row>
    <row r="1081" spans="1:24" x14ac:dyDescent="0.25">
      <c r="A1081" s="1" t="str">
        <f>TEXT(L1081,"MM/DD/YYYY")</f>
        <v>09/30/2013</v>
      </c>
      <c r="B1081" s="9">
        <v>167.47999572753901</v>
      </c>
      <c r="C1081" s="9">
        <v>169.5</v>
      </c>
      <c r="D1081" s="9">
        <v>166.83999633789</v>
      </c>
      <c r="E1081" s="9">
        <v>142.32905578613199</v>
      </c>
      <c r="F1081" s="10">
        <v>658023000</v>
      </c>
      <c r="G1081">
        <f>MONTH(L1081)</f>
        <v>9</v>
      </c>
      <c r="H1081">
        <f>DAY(L1081)</f>
        <v>30</v>
      </c>
      <c r="I1081">
        <f>YEAR(L1081)</f>
        <v>2013</v>
      </c>
      <c r="J1081" t="str">
        <f>VLOOKUP(L1081,Convert!D:G,4,0)</f>
        <v>2013Q3</v>
      </c>
      <c r="K1081">
        <f>VLOOKUP(J1081,GDP_Change!$E$9:$F$311,2,0)</f>
        <v>5.2</v>
      </c>
      <c r="L1081" s="1">
        <v>41547</v>
      </c>
      <c r="M1081" s="9">
        <v>168.88999938964801</v>
      </c>
      <c r="N1081" s="11">
        <f>VLOOKUP(J1081,GDP!$E$9:$H$312,4,0)</f>
        <v>1.266497401135358E-2</v>
      </c>
      <c r="O1081">
        <f>VLOOKUP(J1081,GDP!$E$9:$F$312,2,0)</f>
        <v>16911.099999999999</v>
      </c>
      <c r="P1081" s="12">
        <f>IFERROR(VLOOKUP(L1081,'yield-curve-rates-1990-2021'!A:B,2,0),P1080)</f>
        <v>0.03</v>
      </c>
      <c r="Q1081" s="12">
        <f>IFERROR(IF(VLOOKUP(L1081,'DX-Y.NYB'!A:E,5,0)="null",Q1080,VLOOKUP(L1081,'DX-Y.NYB'!A:E,5,0)),Q1080)</f>
        <v>80.220000999999996</v>
      </c>
      <c r="R1081" s="12">
        <f>IFERROR(VLOOKUP(L1081,UNRATE!A:B,2,0),R1080)</f>
        <v>7.3</v>
      </c>
      <c r="S1081" s="12">
        <f>IFERROR(VLOOKUP(L1081,' All Em Total Nonfarm'!A:B,2,0),S1080)</f>
        <v>136391</v>
      </c>
      <c r="T1081" s="12">
        <f>IFERROR(VLOOKUP(L1081,fredgraph!A:B,2,0),T1080)</f>
        <v>1.88547</v>
      </c>
      <c r="U1081" s="12">
        <f>IFERROR(VLOOKUP(L1081,FEDFUNDS!A:B,2,0),U1080)</f>
        <v>0.09</v>
      </c>
      <c r="V1081" s="12"/>
      <c r="W1081" s="12"/>
      <c r="X1081" s="12"/>
    </row>
    <row r="1082" spans="1:24" x14ac:dyDescent="0.25">
      <c r="A1082" s="1" t="str">
        <f>TEXT(L1082,"MM/DD/YYYY")</f>
        <v>10/07/2013</v>
      </c>
      <c r="B1082" s="9">
        <v>167.419998168945</v>
      </c>
      <c r="C1082" s="9">
        <v>170.32000732421801</v>
      </c>
      <c r="D1082" s="9">
        <v>164.52999877929599</v>
      </c>
      <c r="E1082" s="9">
        <v>143.48359680175699</v>
      </c>
      <c r="F1082" s="10">
        <v>744278000</v>
      </c>
      <c r="G1082">
        <f>MONTH(L1082)</f>
        <v>10</v>
      </c>
      <c r="H1082">
        <f>DAY(L1082)</f>
        <v>7</v>
      </c>
      <c r="I1082">
        <f>YEAR(L1082)</f>
        <v>2013</v>
      </c>
      <c r="J1082" t="str">
        <f>VLOOKUP(L1082,Convert!D:G,4,0)</f>
        <v>2013Q4</v>
      </c>
      <c r="K1082">
        <f>VLOOKUP(J1082,GDP_Change!$E$9:$F$311,2,0)</f>
        <v>5.4</v>
      </c>
      <c r="L1082" s="1">
        <v>41554</v>
      </c>
      <c r="M1082" s="9">
        <v>170.259994506835</v>
      </c>
      <c r="N1082" s="11">
        <f>VLOOKUP(J1082,GDP!$E$9:$H$312,4,0)</f>
        <v>1.3127472488484004E-2</v>
      </c>
      <c r="O1082">
        <f>VLOOKUP(J1082,GDP!$E$9:$F$312,2,0)</f>
        <v>17133.099999999999</v>
      </c>
      <c r="P1082" s="12">
        <f>IFERROR(VLOOKUP(L1082,'yield-curve-rates-1990-2021'!A:B,2,0),P1081)</f>
        <v>0.13</v>
      </c>
      <c r="Q1082" s="12">
        <f>IFERROR(IF(VLOOKUP(L1082,'DX-Y.NYB'!A:E,5,0)="null",Q1081,VLOOKUP(L1082,'DX-Y.NYB'!A:E,5,0)),Q1081)</f>
        <v>79.940002000000007</v>
      </c>
      <c r="R1082" s="12">
        <f>IFERROR(VLOOKUP(L1082,UNRATE!A:B,2,0),R1081)</f>
        <v>7.3</v>
      </c>
      <c r="S1082" s="12">
        <f>IFERROR(VLOOKUP(L1082,' All Em Total Nonfarm'!A:B,2,0),S1081)</f>
        <v>136391</v>
      </c>
      <c r="T1082" s="12">
        <f>IFERROR(VLOOKUP(L1082,fredgraph!A:B,2,0),T1081)</f>
        <v>1.88547</v>
      </c>
      <c r="U1082" s="12">
        <f>IFERROR(VLOOKUP(L1082,FEDFUNDS!A:B,2,0),U1081)</f>
        <v>0.09</v>
      </c>
      <c r="V1082" s="12"/>
      <c r="W1082" s="12"/>
      <c r="X1082" s="12"/>
    </row>
    <row r="1083" spans="1:24" x14ac:dyDescent="0.25">
      <c r="A1083" s="1" t="str">
        <f>TEXT(L1083,"MM/DD/YYYY")</f>
        <v>10/14/2013</v>
      </c>
      <c r="B1083" s="9">
        <v>169.21000671386699</v>
      </c>
      <c r="C1083" s="9">
        <v>174.509994506835</v>
      </c>
      <c r="D1083" s="9">
        <v>169.08000183105401</v>
      </c>
      <c r="E1083" s="9">
        <v>146.964096069335</v>
      </c>
      <c r="F1083" s="10">
        <v>696972000</v>
      </c>
      <c r="G1083">
        <f>MONTH(L1083)</f>
        <v>10</v>
      </c>
      <c r="H1083">
        <f>DAY(L1083)</f>
        <v>14</v>
      </c>
      <c r="I1083">
        <f>YEAR(L1083)</f>
        <v>2013</v>
      </c>
      <c r="J1083" t="str">
        <f>VLOOKUP(L1083,Convert!D:G,4,0)</f>
        <v>2013Q4</v>
      </c>
      <c r="K1083">
        <f>VLOOKUP(J1083,GDP_Change!$E$9:$F$311,2,0)</f>
        <v>5.4</v>
      </c>
      <c r="L1083" s="1">
        <v>41561</v>
      </c>
      <c r="M1083" s="9">
        <v>174.38999938964801</v>
      </c>
      <c r="N1083" s="11">
        <f>VLOOKUP(J1083,GDP!$E$9:$H$312,4,0)</f>
        <v>1.3127472488484004E-2</v>
      </c>
      <c r="O1083">
        <f>VLOOKUP(J1083,GDP!$E$9:$F$312,2,0)</f>
        <v>17133.099999999999</v>
      </c>
      <c r="P1083" s="12">
        <f>IFERROR(VLOOKUP(L1083,'yield-curve-rates-1990-2021'!A:B,2,0),P1082)</f>
        <v>0.13</v>
      </c>
      <c r="Q1083" s="12">
        <f>IFERROR(IF(VLOOKUP(L1083,'DX-Y.NYB'!A:E,5,0)="null",Q1082,VLOOKUP(L1083,'DX-Y.NYB'!A:E,5,0)),Q1082)</f>
        <v>80.260002</v>
      </c>
      <c r="R1083" s="12">
        <f>IFERROR(VLOOKUP(L1083,UNRATE!A:B,2,0),R1082)</f>
        <v>7.3</v>
      </c>
      <c r="S1083" s="12">
        <f>IFERROR(VLOOKUP(L1083,' All Em Total Nonfarm'!A:B,2,0),S1082)</f>
        <v>136391</v>
      </c>
      <c r="T1083" s="12">
        <f>IFERROR(VLOOKUP(L1083,fredgraph!A:B,2,0),T1082)</f>
        <v>1.88547</v>
      </c>
      <c r="U1083" s="12">
        <f>IFERROR(VLOOKUP(L1083,FEDFUNDS!A:B,2,0),U1082)</f>
        <v>0.09</v>
      </c>
      <c r="V1083" s="12"/>
      <c r="W1083" s="12"/>
      <c r="X1083" s="12"/>
    </row>
    <row r="1084" spans="1:24" x14ac:dyDescent="0.25">
      <c r="A1084" s="1" t="str">
        <f>TEXT(L1084,"MM/DD/YYYY")</f>
        <v>10/21/2013</v>
      </c>
      <c r="B1084" s="9">
        <v>174.44999694824199</v>
      </c>
      <c r="C1084" s="9">
        <v>176</v>
      </c>
      <c r="D1084" s="9">
        <v>173.96000671386699</v>
      </c>
      <c r="E1084" s="9">
        <v>148.27876281738199</v>
      </c>
      <c r="F1084" s="10">
        <v>500226000</v>
      </c>
      <c r="G1084">
        <f>MONTH(L1084)</f>
        <v>10</v>
      </c>
      <c r="H1084">
        <f>DAY(L1084)</f>
        <v>21</v>
      </c>
      <c r="I1084">
        <f>YEAR(L1084)</f>
        <v>2013</v>
      </c>
      <c r="J1084" t="str">
        <f>VLOOKUP(L1084,Convert!D:G,4,0)</f>
        <v>2013Q4</v>
      </c>
      <c r="K1084">
        <f>VLOOKUP(J1084,GDP_Change!$E$9:$F$311,2,0)</f>
        <v>5.4</v>
      </c>
      <c r="L1084" s="1">
        <v>41568</v>
      </c>
      <c r="M1084" s="9">
        <v>175.94999694824199</v>
      </c>
      <c r="N1084" s="11">
        <f>VLOOKUP(J1084,GDP!$E$9:$H$312,4,0)</f>
        <v>1.3127472488484004E-2</v>
      </c>
      <c r="O1084">
        <f>VLOOKUP(J1084,GDP!$E$9:$F$312,2,0)</f>
        <v>17133.099999999999</v>
      </c>
      <c r="P1084" s="12">
        <f>IFERROR(VLOOKUP(L1084,'yield-curve-rates-1990-2021'!A:B,2,0),P1083)</f>
        <v>0.02</v>
      </c>
      <c r="Q1084" s="12">
        <f>IFERROR(IF(VLOOKUP(L1084,'DX-Y.NYB'!A:E,5,0)="null",Q1083,VLOOKUP(L1084,'DX-Y.NYB'!A:E,5,0)),Q1083)</f>
        <v>79.680000000000007</v>
      </c>
      <c r="R1084" s="12">
        <f>IFERROR(VLOOKUP(L1084,UNRATE!A:B,2,0),R1083)</f>
        <v>7.3</v>
      </c>
      <c r="S1084" s="12">
        <f>IFERROR(VLOOKUP(L1084,' All Em Total Nonfarm'!A:B,2,0),S1083)</f>
        <v>136391</v>
      </c>
      <c r="T1084" s="12">
        <f>IFERROR(VLOOKUP(L1084,fredgraph!A:B,2,0),T1083)</f>
        <v>1.88547</v>
      </c>
      <c r="U1084" s="12">
        <f>IFERROR(VLOOKUP(L1084,FEDFUNDS!A:B,2,0),U1083)</f>
        <v>0.09</v>
      </c>
      <c r="V1084" s="12"/>
      <c r="W1084" s="12"/>
      <c r="X1084" s="12"/>
    </row>
    <row r="1085" spans="1:24" x14ac:dyDescent="0.25">
      <c r="A1085" s="1" t="str">
        <f>TEXT(L1085,"MM/DD/YYYY")</f>
        <v>10/28/2013</v>
      </c>
      <c r="B1085" s="9">
        <v>175.88999938964801</v>
      </c>
      <c r="C1085" s="9">
        <v>177.509994506835</v>
      </c>
      <c r="D1085" s="9">
        <v>175.22000122070301</v>
      </c>
      <c r="E1085" s="9">
        <v>148.49781799316401</v>
      </c>
      <c r="F1085" s="10">
        <v>588982000</v>
      </c>
      <c r="G1085">
        <f>MONTH(L1085)</f>
        <v>10</v>
      </c>
      <c r="H1085">
        <f>DAY(L1085)</f>
        <v>28</v>
      </c>
      <c r="I1085">
        <f>YEAR(L1085)</f>
        <v>2013</v>
      </c>
      <c r="J1085" t="str">
        <f>VLOOKUP(L1085,Convert!D:G,4,0)</f>
        <v>2013Q4</v>
      </c>
      <c r="K1085">
        <f>VLOOKUP(J1085,GDP_Change!$E$9:$F$311,2,0)</f>
        <v>5.4</v>
      </c>
      <c r="L1085" s="1">
        <v>41575</v>
      </c>
      <c r="M1085" s="9">
        <v>176.21000671386699</v>
      </c>
      <c r="N1085" s="11">
        <f>VLOOKUP(J1085,GDP!$E$9:$H$312,4,0)</f>
        <v>1.3127472488484004E-2</v>
      </c>
      <c r="O1085">
        <f>VLOOKUP(J1085,GDP!$E$9:$F$312,2,0)</f>
        <v>17133.099999999999</v>
      </c>
      <c r="P1085" s="12">
        <f>IFERROR(VLOOKUP(L1085,'yield-curve-rates-1990-2021'!A:B,2,0),P1084)</f>
        <v>0.02</v>
      </c>
      <c r="Q1085" s="12">
        <f>IFERROR(IF(VLOOKUP(L1085,'DX-Y.NYB'!A:E,5,0)="null",Q1084,VLOOKUP(L1085,'DX-Y.NYB'!A:E,5,0)),Q1084)</f>
        <v>79.25</v>
      </c>
      <c r="R1085" s="12">
        <f>IFERROR(VLOOKUP(L1085,UNRATE!A:B,2,0),R1084)</f>
        <v>7.3</v>
      </c>
      <c r="S1085" s="12">
        <f>IFERROR(VLOOKUP(L1085,' All Em Total Nonfarm'!A:B,2,0),S1084)</f>
        <v>136391</v>
      </c>
      <c r="T1085" s="12">
        <f>IFERROR(VLOOKUP(L1085,fredgraph!A:B,2,0),T1084)</f>
        <v>1.88547</v>
      </c>
      <c r="U1085" s="12">
        <f>IFERROR(VLOOKUP(L1085,FEDFUNDS!A:B,2,0),U1084)</f>
        <v>0.09</v>
      </c>
      <c r="V1085" s="12"/>
      <c r="W1085" s="12"/>
      <c r="X1085" s="12"/>
    </row>
    <row r="1086" spans="1:24" x14ac:dyDescent="0.25">
      <c r="A1086" s="1" t="str">
        <f>TEXT(L1086,"MM/DD/YYYY")</f>
        <v>11/04/2013</v>
      </c>
      <c r="B1086" s="9">
        <v>176.69000244140599</v>
      </c>
      <c r="C1086" s="9">
        <v>177.63999938964801</v>
      </c>
      <c r="D1086" s="9">
        <v>174.759994506835</v>
      </c>
      <c r="E1086" s="9">
        <v>149.40800476074199</v>
      </c>
      <c r="F1086" s="10">
        <v>552563000</v>
      </c>
      <c r="G1086">
        <f>MONTH(L1086)</f>
        <v>11</v>
      </c>
      <c r="H1086">
        <f>DAY(L1086)</f>
        <v>4</v>
      </c>
      <c r="I1086">
        <f>YEAR(L1086)</f>
        <v>2013</v>
      </c>
      <c r="J1086" t="str">
        <f>VLOOKUP(L1086,Convert!D:G,4,0)</f>
        <v>2013Q4</v>
      </c>
      <c r="K1086">
        <f>VLOOKUP(J1086,GDP_Change!$E$9:$F$311,2,0)</f>
        <v>5.4</v>
      </c>
      <c r="L1086" s="1">
        <v>41582</v>
      </c>
      <c r="M1086" s="9">
        <v>177.28999328613199</v>
      </c>
      <c r="N1086" s="11">
        <f>VLOOKUP(J1086,GDP!$E$9:$H$312,4,0)</f>
        <v>1.3127472488484004E-2</v>
      </c>
      <c r="O1086">
        <f>VLOOKUP(J1086,GDP!$E$9:$F$312,2,0)</f>
        <v>17133.099999999999</v>
      </c>
      <c r="P1086" s="12">
        <f>IFERROR(VLOOKUP(L1086,'yield-curve-rates-1990-2021'!A:B,2,0),P1085)</f>
        <v>0.02</v>
      </c>
      <c r="Q1086" s="12">
        <f>IFERROR(IF(VLOOKUP(L1086,'DX-Y.NYB'!A:E,5,0)="null",Q1085,VLOOKUP(L1086,'DX-Y.NYB'!A:E,5,0)),Q1085)</f>
        <v>80.550003000000004</v>
      </c>
      <c r="R1086" s="12">
        <f>IFERROR(VLOOKUP(L1086,UNRATE!A:B,2,0),R1085)</f>
        <v>7.3</v>
      </c>
      <c r="S1086" s="12">
        <f>IFERROR(VLOOKUP(L1086,' All Em Total Nonfarm'!A:B,2,0),S1085)</f>
        <v>136391</v>
      </c>
      <c r="T1086" s="12">
        <f>IFERROR(VLOOKUP(L1086,fredgraph!A:B,2,0),T1085)</f>
        <v>1.88547</v>
      </c>
      <c r="U1086" s="12">
        <f>IFERROR(VLOOKUP(L1086,FEDFUNDS!A:B,2,0),U1085)</f>
        <v>0.09</v>
      </c>
      <c r="V1086" s="12"/>
      <c r="W1086" s="12"/>
      <c r="X1086" s="12"/>
    </row>
    <row r="1087" spans="1:24" x14ac:dyDescent="0.25">
      <c r="A1087" s="1" t="str">
        <f>TEXT(L1087,"MM/DD/YYYY")</f>
        <v>11/11/2013</v>
      </c>
      <c r="B1087" s="9">
        <v>177.11999511718699</v>
      </c>
      <c r="C1087" s="9">
        <v>180.11999511718699</v>
      </c>
      <c r="D1087" s="9">
        <v>176.08999633789</v>
      </c>
      <c r="E1087" s="9">
        <v>151.73397827148401</v>
      </c>
      <c r="F1087" s="10">
        <v>456701000</v>
      </c>
      <c r="G1087">
        <f>MONTH(L1087)</f>
        <v>11</v>
      </c>
      <c r="H1087">
        <f>DAY(L1087)</f>
        <v>11</v>
      </c>
      <c r="I1087">
        <f>YEAR(L1087)</f>
        <v>2013</v>
      </c>
      <c r="J1087" t="str">
        <f>VLOOKUP(L1087,Convert!D:G,4,0)</f>
        <v>2013Q4</v>
      </c>
      <c r="K1087">
        <f>VLOOKUP(J1087,GDP_Change!$E$9:$F$311,2,0)</f>
        <v>5.4</v>
      </c>
      <c r="L1087" s="1">
        <v>41589</v>
      </c>
      <c r="M1087" s="9">
        <v>180.05000305175699</v>
      </c>
      <c r="N1087" s="11">
        <f>VLOOKUP(J1087,GDP!$E$9:$H$312,4,0)</f>
        <v>1.3127472488484004E-2</v>
      </c>
      <c r="O1087">
        <f>VLOOKUP(J1087,GDP!$E$9:$F$312,2,0)</f>
        <v>17133.099999999999</v>
      </c>
      <c r="P1087" s="12">
        <f>IFERROR(VLOOKUP(L1087,'yield-curve-rates-1990-2021'!A:B,2,0),P1086)</f>
        <v>0.02</v>
      </c>
      <c r="Q1087" s="12">
        <f>IFERROR(IF(VLOOKUP(L1087,'DX-Y.NYB'!A:E,5,0)="null",Q1086,VLOOKUP(L1087,'DX-Y.NYB'!A:E,5,0)),Q1086)</f>
        <v>81.089995999999999</v>
      </c>
      <c r="R1087" s="12">
        <f>IFERROR(VLOOKUP(L1087,UNRATE!A:B,2,0),R1086)</f>
        <v>7.3</v>
      </c>
      <c r="S1087" s="12">
        <f>IFERROR(VLOOKUP(L1087,' All Em Total Nonfarm'!A:B,2,0),S1086)</f>
        <v>136391</v>
      </c>
      <c r="T1087" s="12">
        <f>IFERROR(VLOOKUP(L1087,fredgraph!A:B,2,0),T1086)</f>
        <v>1.88547</v>
      </c>
      <c r="U1087" s="12">
        <f>IFERROR(VLOOKUP(L1087,FEDFUNDS!A:B,2,0),U1086)</f>
        <v>0.09</v>
      </c>
      <c r="V1087" s="12"/>
      <c r="W1087" s="12"/>
      <c r="X1087" s="12"/>
    </row>
    <row r="1088" spans="1:24" x14ac:dyDescent="0.25">
      <c r="A1088" s="1" t="str">
        <f>TEXT(L1088,"MM/DD/YYYY")</f>
        <v>11/18/2013</v>
      </c>
      <c r="B1088" s="9">
        <v>180.350006103515</v>
      </c>
      <c r="C1088" s="9">
        <v>180.83000183105401</v>
      </c>
      <c r="D1088" s="9">
        <v>177.97999572753901</v>
      </c>
      <c r="E1088" s="9">
        <v>152.37440490722599</v>
      </c>
      <c r="F1088" s="10">
        <v>497733000</v>
      </c>
      <c r="G1088">
        <f>MONTH(L1088)</f>
        <v>11</v>
      </c>
      <c r="H1088">
        <f>DAY(L1088)</f>
        <v>18</v>
      </c>
      <c r="I1088">
        <f>YEAR(L1088)</f>
        <v>2013</v>
      </c>
      <c r="J1088" t="str">
        <f>VLOOKUP(L1088,Convert!D:G,4,0)</f>
        <v>2013Q4</v>
      </c>
      <c r="K1088">
        <f>VLOOKUP(J1088,GDP_Change!$E$9:$F$311,2,0)</f>
        <v>5.4</v>
      </c>
      <c r="L1088" s="1">
        <v>41596</v>
      </c>
      <c r="M1088" s="9">
        <v>180.80999755859301</v>
      </c>
      <c r="N1088" s="11">
        <f>VLOOKUP(J1088,GDP!$E$9:$H$312,4,0)</f>
        <v>1.3127472488484004E-2</v>
      </c>
      <c r="O1088">
        <f>VLOOKUP(J1088,GDP!$E$9:$F$312,2,0)</f>
        <v>17133.099999999999</v>
      </c>
      <c r="P1088" s="12">
        <f>IFERROR(VLOOKUP(L1088,'yield-curve-rates-1990-2021'!A:B,2,0),P1087)</f>
        <v>0.05</v>
      </c>
      <c r="Q1088" s="12">
        <f>IFERROR(IF(VLOOKUP(L1088,'DX-Y.NYB'!A:E,5,0)="null",Q1087,VLOOKUP(L1088,'DX-Y.NYB'!A:E,5,0)),Q1087)</f>
        <v>80.830001999999993</v>
      </c>
      <c r="R1088" s="12">
        <f>IFERROR(VLOOKUP(L1088,UNRATE!A:B,2,0),R1087)</f>
        <v>7.3</v>
      </c>
      <c r="S1088" s="12">
        <f>IFERROR(VLOOKUP(L1088,' All Em Total Nonfarm'!A:B,2,0),S1087)</f>
        <v>136391</v>
      </c>
      <c r="T1088" s="12">
        <f>IFERROR(VLOOKUP(L1088,fredgraph!A:B,2,0),T1087)</f>
        <v>1.88547</v>
      </c>
      <c r="U1088" s="12">
        <f>IFERROR(VLOOKUP(L1088,FEDFUNDS!A:B,2,0),U1087)</f>
        <v>0.09</v>
      </c>
      <c r="V1088" s="12"/>
      <c r="W1088" s="12"/>
      <c r="X1088" s="12"/>
    </row>
    <row r="1089" spans="1:24" x14ac:dyDescent="0.25">
      <c r="A1089" s="1" t="str">
        <f>TEXT(L1089,"MM/DD/YYYY")</f>
        <v>11/25/2013</v>
      </c>
      <c r="B1089" s="9">
        <v>181.13000488281199</v>
      </c>
      <c r="C1089" s="9">
        <v>181.75</v>
      </c>
      <c r="D1089" s="9">
        <v>180.36999511718699</v>
      </c>
      <c r="E1089" s="9">
        <v>152.53454589843699</v>
      </c>
      <c r="F1089" s="10">
        <v>281150900</v>
      </c>
      <c r="G1089">
        <f>MONTH(L1089)</f>
        <v>11</v>
      </c>
      <c r="H1089">
        <f>DAY(L1089)</f>
        <v>25</v>
      </c>
      <c r="I1089">
        <f>YEAR(L1089)</f>
        <v>2013</v>
      </c>
      <c r="J1089" t="str">
        <f>VLOOKUP(L1089,Convert!D:G,4,0)</f>
        <v>2013Q4</v>
      </c>
      <c r="K1089">
        <f>VLOOKUP(J1089,GDP_Change!$E$9:$F$311,2,0)</f>
        <v>5.4</v>
      </c>
      <c r="L1089" s="1">
        <v>41603</v>
      </c>
      <c r="M1089" s="9">
        <v>181</v>
      </c>
      <c r="N1089" s="11">
        <f>VLOOKUP(J1089,GDP!$E$9:$H$312,4,0)</f>
        <v>1.3127472488484004E-2</v>
      </c>
      <c r="O1089">
        <f>VLOOKUP(J1089,GDP!$E$9:$F$312,2,0)</f>
        <v>17133.099999999999</v>
      </c>
      <c r="P1089" s="12">
        <f>IFERROR(VLOOKUP(L1089,'yield-curve-rates-1990-2021'!A:B,2,0),P1088)</f>
        <v>0.04</v>
      </c>
      <c r="Q1089" s="12">
        <f>IFERROR(IF(VLOOKUP(L1089,'DX-Y.NYB'!A:E,5,0)="null",Q1088,VLOOKUP(L1089,'DX-Y.NYB'!A:E,5,0)),Q1088)</f>
        <v>80.919998000000007</v>
      </c>
      <c r="R1089" s="12">
        <f>IFERROR(VLOOKUP(L1089,UNRATE!A:B,2,0),R1088)</f>
        <v>7.3</v>
      </c>
      <c r="S1089" s="12">
        <f>IFERROR(VLOOKUP(L1089,' All Em Total Nonfarm'!A:B,2,0),S1088)</f>
        <v>136391</v>
      </c>
      <c r="T1089" s="12">
        <f>IFERROR(VLOOKUP(L1089,fredgraph!A:B,2,0),T1088)</f>
        <v>1.88547</v>
      </c>
      <c r="U1089" s="12">
        <f>IFERROR(VLOOKUP(L1089,FEDFUNDS!A:B,2,0),U1088)</f>
        <v>0.09</v>
      </c>
      <c r="V1089" s="12"/>
      <c r="W1089" s="12"/>
      <c r="X1089" s="12"/>
    </row>
    <row r="1090" spans="1:24" x14ac:dyDescent="0.25">
      <c r="A1090" s="1" t="str">
        <f>TEXT(L1090,"MM/DD/YYYY")</f>
        <v>12/02/2013</v>
      </c>
      <c r="B1090" s="9">
        <v>181.08999633789</v>
      </c>
      <c r="C1090" s="9">
        <v>181.42999267578099</v>
      </c>
      <c r="D1090" s="9">
        <v>178.350006103515</v>
      </c>
      <c r="E1090" s="9">
        <v>152.48397827148401</v>
      </c>
      <c r="F1090" s="10">
        <v>573984000</v>
      </c>
      <c r="G1090">
        <f>MONTH(L1090)</f>
        <v>12</v>
      </c>
      <c r="H1090">
        <f>DAY(L1090)</f>
        <v>2</v>
      </c>
      <c r="I1090">
        <f>YEAR(L1090)</f>
        <v>2013</v>
      </c>
      <c r="J1090" t="str">
        <f>VLOOKUP(L1090,Convert!D:G,4,0)</f>
        <v>2013Q4</v>
      </c>
      <c r="K1090">
        <f>VLOOKUP(J1090,GDP_Change!$E$9:$F$311,2,0)</f>
        <v>5.4</v>
      </c>
      <c r="L1090" s="1">
        <v>41610</v>
      </c>
      <c r="M1090" s="9">
        <v>180.94000244140599</v>
      </c>
      <c r="N1090" s="11">
        <f>VLOOKUP(J1090,GDP!$E$9:$H$312,4,0)</f>
        <v>1.3127472488484004E-2</v>
      </c>
      <c r="O1090">
        <f>VLOOKUP(J1090,GDP!$E$9:$F$312,2,0)</f>
        <v>17133.099999999999</v>
      </c>
      <c r="P1090" s="12">
        <f>IFERROR(VLOOKUP(L1090,'yield-curve-rates-1990-2021'!A:B,2,0),P1089)</f>
        <v>0.02</v>
      </c>
      <c r="Q1090" s="12">
        <f>IFERROR(IF(VLOOKUP(L1090,'DX-Y.NYB'!A:E,5,0)="null",Q1089,VLOOKUP(L1090,'DX-Y.NYB'!A:E,5,0)),Q1089)</f>
        <v>80.910004000000001</v>
      </c>
      <c r="R1090" s="12">
        <f>IFERROR(VLOOKUP(L1090,UNRATE!A:B,2,0),R1089)</f>
        <v>7.3</v>
      </c>
      <c r="S1090" s="12">
        <f>IFERROR(VLOOKUP(L1090,' All Em Total Nonfarm'!A:B,2,0),S1089)</f>
        <v>136391</v>
      </c>
      <c r="T1090" s="12">
        <f>IFERROR(VLOOKUP(L1090,fredgraph!A:B,2,0),T1089)</f>
        <v>1.88547</v>
      </c>
      <c r="U1090" s="12">
        <f>IFERROR(VLOOKUP(L1090,FEDFUNDS!A:B,2,0),U1089)</f>
        <v>0.09</v>
      </c>
      <c r="V1090" s="12"/>
      <c r="W1090" s="12"/>
      <c r="X1090" s="12"/>
    </row>
    <row r="1091" spans="1:24" x14ac:dyDescent="0.25">
      <c r="A1091" s="1" t="str">
        <f>TEXT(L1091,"MM/DD/YYYY")</f>
        <v>12/09/2013</v>
      </c>
      <c r="B1091" s="9">
        <v>181.47000122070301</v>
      </c>
      <c r="C1091" s="9">
        <v>181.669998168945</v>
      </c>
      <c r="D1091" s="9">
        <v>177.759994506835</v>
      </c>
      <c r="E1091" s="9">
        <v>150.09910583496</v>
      </c>
      <c r="F1091" s="10">
        <v>505064000</v>
      </c>
      <c r="G1091">
        <f>MONTH(L1091)</f>
        <v>12</v>
      </c>
      <c r="H1091">
        <f>DAY(L1091)</f>
        <v>9</v>
      </c>
      <c r="I1091">
        <f>YEAR(L1091)</f>
        <v>2013</v>
      </c>
      <c r="J1091" t="str">
        <f>VLOOKUP(L1091,Convert!D:G,4,0)</f>
        <v>2013Q4</v>
      </c>
      <c r="K1091">
        <f>VLOOKUP(J1091,GDP_Change!$E$9:$F$311,2,0)</f>
        <v>5.4</v>
      </c>
      <c r="L1091" s="1">
        <v>41617</v>
      </c>
      <c r="M1091" s="9">
        <v>178.11000061035099</v>
      </c>
      <c r="N1091" s="11">
        <f>VLOOKUP(J1091,GDP!$E$9:$H$312,4,0)</f>
        <v>1.3127472488484004E-2</v>
      </c>
      <c r="O1091">
        <f>VLOOKUP(J1091,GDP!$E$9:$F$312,2,0)</f>
        <v>17133.099999999999</v>
      </c>
      <c r="P1091" s="12">
        <f>IFERROR(VLOOKUP(L1091,'yield-curve-rates-1990-2021'!A:B,2,0),P1090)</f>
        <v>0.04</v>
      </c>
      <c r="Q1091" s="12">
        <f>IFERROR(IF(VLOOKUP(L1091,'DX-Y.NYB'!A:E,5,0)="null",Q1090,VLOOKUP(L1091,'DX-Y.NYB'!A:E,5,0)),Q1090)</f>
        <v>80.129997000000003</v>
      </c>
      <c r="R1091" s="12">
        <f>IFERROR(VLOOKUP(L1091,UNRATE!A:B,2,0),R1090)</f>
        <v>7.3</v>
      </c>
      <c r="S1091" s="12">
        <f>IFERROR(VLOOKUP(L1091,' All Em Total Nonfarm'!A:B,2,0),S1090)</f>
        <v>136391</v>
      </c>
      <c r="T1091" s="12">
        <f>IFERROR(VLOOKUP(L1091,fredgraph!A:B,2,0),T1090)</f>
        <v>1.88547</v>
      </c>
      <c r="U1091" s="12">
        <f>IFERROR(VLOOKUP(L1091,FEDFUNDS!A:B,2,0),U1090)</f>
        <v>0.09</v>
      </c>
      <c r="V1091" s="12"/>
      <c r="W1091" s="12"/>
      <c r="X1091" s="12"/>
    </row>
    <row r="1092" spans="1:24" x14ac:dyDescent="0.25">
      <c r="A1092" s="1" t="str">
        <f>TEXT(L1092,"MM/DD/YYYY")</f>
        <v>12/16/2013</v>
      </c>
      <c r="B1092" s="9">
        <v>178.94999694824199</v>
      </c>
      <c r="C1092" s="9">
        <v>181.99000549316401</v>
      </c>
      <c r="D1092" s="9">
        <v>177.32000732421801</v>
      </c>
      <c r="E1092" s="9">
        <v>153.00651550292901</v>
      </c>
      <c r="F1092" s="10">
        <v>754605200</v>
      </c>
      <c r="G1092">
        <f>MONTH(L1092)</f>
        <v>12</v>
      </c>
      <c r="H1092">
        <f>DAY(L1092)</f>
        <v>16</v>
      </c>
      <c r="I1092">
        <f>YEAR(L1092)</f>
        <v>2013</v>
      </c>
      <c r="J1092" t="str">
        <f>VLOOKUP(L1092,Convert!D:G,4,0)</f>
        <v>2013Q4</v>
      </c>
      <c r="K1092">
        <f>VLOOKUP(J1092,GDP_Change!$E$9:$F$311,2,0)</f>
        <v>5.4</v>
      </c>
      <c r="L1092" s="1">
        <v>41624</v>
      </c>
      <c r="M1092" s="9">
        <v>181.55999755859301</v>
      </c>
      <c r="N1092" s="11">
        <f>VLOOKUP(J1092,GDP!$E$9:$H$312,4,0)</f>
        <v>1.3127472488484004E-2</v>
      </c>
      <c r="O1092">
        <f>VLOOKUP(J1092,GDP!$E$9:$F$312,2,0)</f>
        <v>17133.099999999999</v>
      </c>
      <c r="P1092" s="12">
        <f>IFERROR(VLOOKUP(L1092,'yield-curve-rates-1990-2021'!A:B,2,0),P1091)</f>
        <v>0.02</v>
      </c>
      <c r="Q1092" s="12">
        <f>IFERROR(IF(VLOOKUP(L1092,'DX-Y.NYB'!A:E,5,0)="null",Q1091,VLOOKUP(L1092,'DX-Y.NYB'!A:E,5,0)),Q1091)</f>
        <v>80.069999999999993</v>
      </c>
      <c r="R1092" s="12">
        <f>IFERROR(VLOOKUP(L1092,UNRATE!A:B,2,0),R1091)</f>
        <v>7.3</v>
      </c>
      <c r="S1092" s="12">
        <f>IFERROR(VLOOKUP(L1092,' All Em Total Nonfarm'!A:B,2,0),S1091)</f>
        <v>136391</v>
      </c>
      <c r="T1092" s="12">
        <f>IFERROR(VLOOKUP(L1092,fredgraph!A:B,2,0),T1091)</f>
        <v>1.88547</v>
      </c>
      <c r="U1092" s="12">
        <f>IFERROR(VLOOKUP(L1092,FEDFUNDS!A:B,2,0),U1091)</f>
        <v>0.09</v>
      </c>
      <c r="V1092" s="12"/>
      <c r="W1092" s="12"/>
      <c r="X1092" s="12"/>
    </row>
    <row r="1093" spans="1:24" x14ac:dyDescent="0.25">
      <c r="A1093" s="1" t="str">
        <f>TEXT(L1093,"MM/DD/YYYY")</f>
        <v>12/23/2013</v>
      </c>
      <c r="B1093" s="9">
        <v>182.44999694824199</v>
      </c>
      <c r="C1093" s="9">
        <v>184.17999267578099</v>
      </c>
      <c r="D1093" s="9">
        <v>182.07000732421801</v>
      </c>
      <c r="E1093" s="9">
        <v>155.77754211425699</v>
      </c>
      <c r="F1093" s="10">
        <v>256145800</v>
      </c>
      <c r="G1093">
        <f>MONTH(L1093)</f>
        <v>12</v>
      </c>
      <c r="H1093">
        <f>DAY(L1093)</f>
        <v>23</v>
      </c>
      <c r="I1093">
        <f>YEAR(L1093)</f>
        <v>2013</v>
      </c>
      <c r="J1093" t="str">
        <f>VLOOKUP(L1093,Convert!D:G,4,0)</f>
        <v>2013Q4</v>
      </c>
      <c r="K1093">
        <f>VLOOKUP(J1093,GDP_Change!$E$9:$F$311,2,0)</f>
        <v>5.4</v>
      </c>
      <c r="L1093" s="1">
        <v>41631</v>
      </c>
      <c r="M1093" s="9">
        <v>183.850006103515</v>
      </c>
      <c r="N1093" s="11">
        <f>VLOOKUP(J1093,GDP!$E$9:$H$312,4,0)</f>
        <v>1.3127472488484004E-2</v>
      </c>
      <c r="O1093">
        <f>VLOOKUP(J1093,GDP!$E$9:$F$312,2,0)</f>
        <v>17133.099999999999</v>
      </c>
      <c r="P1093" s="12">
        <f>IFERROR(VLOOKUP(L1093,'yield-curve-rates-1990-2021'!A:B,2,0),P1092)</f>
        <v>0.01</v>
      </c>
      <c r="Q1093" s="12">
        <f>IFERROR(IF(VLOOKUP(L1093,'DX-Y.NYB'!A:E,5,0)="null",Q1092,VLOOKUP(L1093,'DX-Y.NYB'!A:E,5,0)),Q1092)</f>
        <v>80.449996999999996</v>
      </c>
      <c r="R1093" s="12">
        <f>IFERROR(VLOOKUP(L1093,UNRATE!A:B,2,0),R1092)</f>
        <v>7.3</v>
      </c>
      <c r="S1093" s="12">
        <f>IFERROR(VLOOKUP(L1093,' All Em Total Nonfarm'!A:B,2,0),S1092)</f>
        <v>136391</v>
      </c>
      <c r="T1093" s="12">
        <f>IFERROR(VLOOKUP(L1093,fredgraph!A:B,2,0),T1092)</f>
        <v>1.88547</v>
      </c>
      <c r="U1093" s="12">
        <f>IFERROR(VLOOKUP(L1093,FEDFUNDS!A:B,2,0),U1092)</f>
        <v>0.09</v>
      </c>
      <c r="V1093" s="12"/>
      <c r="W1093" s="12"/>
      <c r="X1093" s="12"/>
    </row>
    <row r="1094" spans="1:24" x14ac:dyDescent="0.25">
      <c r="A1094" s="1" t="str">
        <f>TEXT(L1094,"MM/DD/YYYY")</f>
        <v>12/30/2013</v>
      </c>
      <c r="B1094" s="9">
        <v>183.86999511718699</v>
      </c>
      <c r="C1094" s="9">
        <v>184.69000244140599</v>
      </c>
      <c r="D1094" s="9">
        <v>182.47999572753901</v>
      </c>
      <c r="E1094" s="9">
        <v>154.964111328125</v>
      </c>
      <c r="F1094" s="10">
        <v>344004400</v>
      </c>
      <c r="G1094">
        <f>MONTH(L1094)</f>
        <v>12</v>
      </c>
      <c r="H1094">
        <f>DAY(L1094)</f>
        <v>30</v>
      </c>
      <c r="I1094">
        <f>YEAR(L1094)</f>
        <v>2013</v>
      </c>
      <c r="J1094" t="str">
        <f>VLOOKUP(L1094,Convert!D:G,4,0)</f>
        <v>2013Q4</v>
      </c>
      <c r="K1094">
        <f>VLOOKUP(J1094,GDP_Change!$E$9:$F$311,2,0)</f>
        <v>5.4</v>
      </c>
      <c r="L1094" s="1">
        <v>41638</v>
      </c>
      <c r="M1094" s="9">
        <v>182.88999938964801</v>
      </c>
      <c r="N1094" s="11">
        <f>VLOOKUP(J1094,GDP!$E$9:$H$312,4,0)</f>
        <v>1.3127472488484004E-2</v>
      </c>
      <c r="O1094">
        <f>VLOOKUP(J1094,GDP!$E$9:$F$312,2,0)</f>
        <v>17133.099999999999</v>
      </c>
      <c r="P1094" s="12">
        <f>IFERROR(VLOOKUP(L1094,'yield-curve-rates-1990-2021'!A:B,2,0),P1093)</f>
        <v>0.01</v>
      </c>
      <c r="Q1094" s="12">
        <f>IFERROR(IF(VLOOKUP(L1094,'DX-Y.NYB'!A:E,5,0)="null",Q1093,VLOOKUP(L1094,'DX-Y.NYB'!A:E,5,0)),Q1093)</f>
        <v>80</v>
      </c>
      <c r="R1094" s="12">
        <f>IFERROR(VLOOKUP(L1094,UNRATE!A:B,2,0),R1093)</f>
        <v>7.3</v>
      </c>
      <c r="S1094" s="12">
        <f>IFERROR(VLOOKUP(L1094,' All Em Total Nonfarm'!A:B,2,0),S1093)</f>
        <v>136391</v>
      </c>
      <c r="T1094" s="12">
        <f>IFERROR(VLOOKUP(L1094,fredgraph!A:B,2,0),T1093)</f>
        <v>1.88547</v>
      </c>
      <c r="U1094" s="12">
        <f>IFERROR(VLOOKUP(L1094,FEDFUNDS!A:B,2,0),U1093)</f>
        <v>0.09</v>
      </c>
      <c r="V1094" s="12"/>
      <c r="W1094" s="12"/>
      <c r="X1094" s="12"/>
    </row>
    <row r="1095" spans="1:24" x14ac:dyDescent="0.25">
      <c r="A1095" s="1" t="str">
        <f>TEXT(L1095,"MM/DD/YYYY")</f>
        <v>01/06/2014</v>
      </c>
      <c r="B1095" s="9">
        <v>183.49000549316401</v>
      </c>
      <c r="C1095" s="9">
        <v>184.22000122070301</v>
      </c>
      <c r="D1095" s="9">
        <v>182.08000183105401</v>
      </c>
      <c r="E1095" s="9">
        <v>156.02322387695301</v>
      </c>
      <c r="F1095" s="10">
        <v>483464500</v>
      </c>
      <c r="G1095">
        <f>MONTH(L1095)</f>
        <v>1</v>
      </c>
      <c r="H1095">
        <f>DAY(L1095)</f>
        <v>6</v>
      </c>
      <c r="I1095">
        <f>YEAR(L1095)</f>
        <v>2014</v>
      </c>
      <c r="J1095" t="str">
        <f>VLOOKUP(L1095,Convert!D:G,4,0)</f>
        <v>2014Q1</v>
      </c>
      <c r="K1095">
        <f>VLOOKUP(J1095,GDP_Change!$E$9:$F$311,2,0)</f>
        <v>0.3</v>
      </c>
      <c r="L1095" s="1">
        <v>41645</v>
      </c>
      <c r="M1095" s="9">
        <v>184.13999938964801</v>
      </c>
      <c r="N1095" s="11">
        <f>VLOOKUP(J1095,GDP!$E$9:$H$312,4,0)</f>
        <v>6.5370540065723404E-4</v>
      </c>
      <c r="O1095">
        <f>VLOOKUP(J1095,GDP!$E$9:$F$312,2,0)</f>
        <v>17144.3</v>
      </c>
      <c r="P1095" s="12">
        <f>IFERROR(VLOOKUP(L1095,'yield-curve-rates-1990-2021'!A:B,2,0),P1094)</f>
        <v>0.01</v>
      </c>
      <c r="Q1095" s="12">
        <f>IFERROR(IF(VLOOKUP(L1095,'DX-Y.NYB'!A:E,5,0)="null",Q1094,VLOOKUP(L1095,'DX-Y.NYB'!A:E,5,0)),Q1094)</f>
        <v>80.650002000000001</v>
      </c>
      <c r="R1095" s="12">
        <f>IFERROR(VLOOKUP(L1095,UNRATE!A:B,2,0),R1094)</f>
        <v>7.3</v>
      </c>
      <c r="S1095" s="12">
        <f>IFERROR(VLOOKUP(L1095,' All Em Total Nonfarm'!A:B,2,0),S1094)</f>
        <v>136391</v>
      </c>
      <c r="T1095" s="12">
        <f>IFERROR(VLOOKUP(L1095,fredgraph!A:B,2,0),T1094)</f>
        <v>1.88547</v>
      </c>
      <c r="U1095" s="12">
        <f>IFERROR(VLOOKUP(L1095,FEDFUNDS!A:B,2,0),U1094)</f>
        <v>0.09</v>
      </c>
      <c r="V1095" s="12"/>
      <c r="W1095" s="12"/>
      <c r="X1095" s="12"/>
    </row>
    <row r="1096" spans="1:24" x14ac:dyDescent="0.25">
      <c r="A1096" s="1" t="str">
        <f>TEXT(L1096,"MM/DD/YYYY")</f>
        <v>01/13/2014</v>
      </c>
      <c r="B1096" s="9">
        <v>183.669998168945</v>
      </c>
      <c r="C1096" s="9">
        <v>184.94000244140599</v>
      </c>
      <c r="D1096" s="9">
        <v>181.33999633789</v>
      </c>
      <c r="E1096" s="9">
        <v>155.59957885742099</v>
      </c>
      <c r="F1096" s="10">
        <v>533573200</v>
      </c>
      <c r="G1096">
        <f>MONTH(L1096)</f>
        <v>1</v>
      </c>
      <c r="H1096">
        <f>DAY(L1096)</f>
        <v>13</v>
      </c>
      <c r="I1096">
        <f>YEAR(L1096)</f>
        <v>2014</v>
      </c>
      <c r="J1096" t="str">
        <f>VLOOKUP(L1096,Convert!D:G,4,0)</f>
        <v>2014Q1</v>
      </c>
      <c r="K1096">
        <f>VLOOKUP(J1096,GDP_Change!$E$9:$F$311,2,0)</f>
        <v>0.3</v>
      </c>
      <c r="L1096" s="1">
        <v>41652</v>
      </c>
      <c r="M1096" s="9">
        <v>183.63999938964801</v>
      </c>
      <c r="N1096" s="11">
        <f>VLOOKUP(J1096,GDP!$E$9:$H$312,4,0)</f>
        <v>6.5370540065723404E-4</v>
      </c>
      <c r="O1096">
        <f>VLOOKUP(J1096,GDP!$E$9:$F$312,2,0)</f>
        <v>17144.3</v>
      </c>
      <c r="P1096" s="12">
        <f>IFERROR(VLOOKUP(L1096,'yield-curve-rates-1990-2021'!A:B,2,0),P1095)</f>
        <v>0</v>
      </c>
      <c r="Q1096" s="12">
        <f>IFERROR(IF(VLOOKUP(L1096,'DX-Y.NYB'!A:E,5,0)="null",Q1095,VLOOKUP(L1096,'DX-Y.NYB'!A:E,5,0)),Q1095)</f>
        <v>80.510002</v>
      </c>
      <c r="R1096" s="12">
        <f>IFERROR(VLOOKUP(L1096,UNRATE!A:B,2,0),R1095)</f>
        <v>7.3</v>
      </c>
      <c r="S1096" s="12">
        <f>IFERROR(VLOOKUP(L1096,' All Em Total Nonfarm'!A:B,2,0),S1095)</f>
        <v>136391</v>
      </c>
      <c r="T1096" s="12">
        <f>IFERROR(VLOOKUP(L1096,fredgraph!A:B,2,0),T1095)</f>
        <v>1.88547</v>
      </c>
      <c r="U1096" s="12">
        <f>IFERROR(VLOOKUP(L1096,FEDFUNDS!A:B,2,0),U1095)</f>
        <v>0.09</v>
      </c>
      <c r="V1096" s="12"/>
      <c r="W1096" s="12"/>
      <c r="X1096" s="12"/>
    </row>
    <row r="1097" spans="1:24" x14ac:dyDescent="0.25">
      <c r="A1097" s="1" t="str">
        <f>TEXT(L1097,"MM/DD/YYYY")</f>
        <v>01/20/2014</v>
      </c>
      <c r="B1097" s="9">
        <v>184.69999694824199</v>
      </c>
      <c r="C1097" s="9">
        <v>184.77000427246</v>
      </c>
      <c r="D1097" s="9">
        <v>178.83000183105401</v>
      </c>
      <c r="E1097" s="9">
        <v>151.57482910156199</v>
      </c>
      <c r="F1097" s="10">
        <v>491066100</v>
      </c>
      <c r="G1097">
        <f>MONTH(L1097)</f>
        <v>1</v>
      </c>
      <c r="H1097">
        <f>DAY(L1097)</f>
        <v>20</v>
      </c>
      <c r="I1097">
        <f>YEAR(L1097)</f>
        <v>2014</v>
      </c>
      <c r="J1097" t="str">
        <f>VLOOKUP(L1097,Convert!D:G,4,0)</f>
        <v>2014Q1</v>
      </c>
      <c r="K1097">
        <f>VLOOKUP(J1097,GDP_Change!$E$9:$F$311,2,0)</f>
        <v>0.3</v>
      </c>
      <c r="L1097" s="1">
        <v>41659</v>
      </c>
      <c r="M1097" s="9">
        <v>178.88999938964801</v>
      </c>
      <c r="N1097" s="11">
        <f>VLOOKUP(J1097,GDP!$E$9:$H$312,4,0)</f>
        <v>6.5370540065723404E-4</v>
      </c>
      <c r="O1097">
        <f>VLOOKUP(J1097,GDP!$E$9:$F$312,2,0)</f>
        <v>17144.3</v>
      </c>
      <c r="P1097" s="12">
        <f>IFERROR(VLOOKUP(L1097,'yield-curve-rates-1990-2021'!A:B,2,0),P1096)</f>
        <v>0</v>
      </c>
      <c r="Q1097" s="12">
        <f>IFERROR(IF(VLOOKUP(L1097,'DX-Y.NYB'!A:E,5,0)="null",Q1096,VLOOKUP(L1097,'DX-Y.NYB'!A:E,5,0)),Q1096)</f>
        <v>80.510002</v>
      </c>
      <c r="R1097" s="12">
        <f>IFERROR(VLOOKUP(L1097,UNRATE!A:B,2,0),R1096)</f>
        <v>7.3</v>
      </c>
      <c r="S1097" s="12">
        <f>IFERROR(VLOOKUP(L1097,' All Em Total Nonfarm'!A:B,2,0),S1096)</f>
        <v>136391</v>
      </c>
      <c r="T1097" s="12">
        <f>IFERROR(VLOOKUP(L1097,fredgraph!A:B,2,0),T1096)</f>
        <v>1.88547</v>
      </c>
      <c r="U1097" s="12">
        <f>IFERROR(VLOOKUP(L1097,FEDFUNDS!A:B,2,0),U1096)</f>
        <v>0.09</v>
      </c>
      <c r="V1097" s="12"/>
      <c r="W1097" s="12"/>
      <c r="X1097" s="12"/>
    </row>
    <row r="1098" spans="1:24" x14ac:dyDescent="0.25">
      <c r="A1098" s="1" t="str">
        <f>TEXT(L1098,"MM/DD/YYYY")</f>
        <v>01/27/2014</v>
      </c>
      <c r="B1098" s="9">
        <v>179.05999755859301</v>
      </c>
      <c r="C1098" s="9">
        <v>179.80999755859301</v>
      </c>
      <c r="D1098" s="9">
        <v>176.88000488281199</v>
      </c>
      <c r="E1098" s="9">
        <v>150.97326660156199</v>
      </c>
      <c r="F1098" s="10">
        <v>821519600</v>
      </c>
      <c r="G1098">
        <f>MONTH(L1098)</f>
        <v>1</v>
      </c>
      <c r="H1098">
        <f>DAY(L1098)</f>
        <v>27</v>
      </c>
      <c r="I1098">
        <f>YEAR(L1098)</f>
        <v>2014</v>
      </c>
      <c r="J1098" t="str">
        <f>VLOOKUP(L1098,Convert!D:G,4,0)</f>
        <v>2014Q1</v>
      </c>
      <c r="K1098">
        <f>VLOOKUP(J1098,GDP_Change!$E$9:$F$311,2,0)</f>
        <v>0.3</v>
      </c>
      <c r="L1098" s="1">
        <v>41666</v>
      </c>
      <c r="M1098" s="9">
        <v>178.17999267578099</v>
      </c>
      <c r="N1098" s="11">
        <f>VLOOKUP(J1098,GDP!$E$9:$H$312,4,0)</f>
        <v>6.5370540065723404E-4</v>
      </c>
      <c r="O1098">
        <f>VLOOKUP(J1098,GDP!$E$9:$F$312,2,0)</f>
        <v>17144.3</v>
      </c>
      <c r="P1098" s="12">
        <f>IFERROR(VLOOKUP(L1098,'yield-curve-rates-1990-2021'!A:B,2,0),P1097)</f>
        <v>0.04</v>
      </c>
      <c r="Q1098" s="12">
        <f>IFERROR(IF(VLOOKUP(L1098,'DX-Y.NYB'!A:E,5,0)="null",Q1097,VLOOKUP(L1098,'DX-Y.NYB'!A:E,5,0)),Q1097)</f>
        <v>80.5</v>
      </c>
      <c r="R1098" s="12">
        <f>IFERROR(VLOOKUP(L1098,UNRATE!A:B,2,0),R1097)</f>
        <v>7.3</v>
      </c>
      <c r="S1098" s="12">
        <f>IFERROR(VLOOKUP(L1098,' All Em Total Nonfarm'!A:B,2,0),S1097)</f>
        <v>136391</v>
      </c>
      <c r="T1098" s="12">
        <f>IFERROR(VLOOKUP(L1098,fredgraph!A:B,2,0),T1097)</f>
        <v>1.88547</v>
      </c>
      <c r="U1098" s="12">
        <f>IFERROR(VLOOKUP(L1098,FEDFUNDS!A:B,2,0),U1097)</f>
        <v>0.09</v>
      </c>
      <c r="V1098" s="12"/>
      <c r="W1098" s="12"/>
      <c r="X1098" s="12"/>
    </row>
    <row r="1099" spans="1:24" x14ac:dyDescent="0.25">
      <c r="A1099" s="1" t="str">
        <f>TEXT(L1099,"MM/DD/YYYY")</f>
        <v>02/03/2014</v>
      </c>
      <c r="B1099" s="9">
        <v>177.97000122070301</v>
      </c>
      <c r="C1099" s="9">
        <v>179.86999511718699</v>
      </c>
      <c r="D1099" s="9">
        <v>173.71000671386699</v>
      </c>
      <c r="E1099" s="9">
        <v>152.24424743652301</v>
      </c>
      <c r="F1099" s="10">
        <v>887744800</v>
      </c>
      <c r="G1099">
        <f>MONTH(L1099)</f>
        <v>2</v>
      </c>
      <c r="H1099">
        <f>DAY(L1099)</f>
        <v>3</v>
      </c>
      <c r="I1099">
        <f>YEAR(L1099)</f>
        <v>2014</v>
      </c>
      <c r="J1099" t="str">
        <f>VLOOKUP(L1099,Convert!D:G,4,0)</f>
        <v>2014Q1</v>
      </c>
      <c r="K1099">
        <f>VLOOKUP(J1099,GDP_Change!$E$9:$F$311,2,0)</f>
        <v>0.3</v>
      </c>
      <c r="L1099" s="1">
        <v>41673</v>
      </c>
      <c r="M1099" s="9">
        <v>179.67999267578099</v>
      </c>
      <c r="N1099" s="11">
        <f>VLOOKUP(J1099,GDP!$E$9:$H$312,4,0)</f>
        <v>6.5370540065723404E-4</v>
      </c>
      <c r="O1099">
        <f>VLOOKUP(J1099,GDP!$E$9:$F$312,2,0)</f>
        <v>17144.3</v>
      </c>
      <c r="P1099" s="12">
        <f>IFERROR(VLOOKUP(L1099,'yield-curve-rates-1990-2021'!A:B,2,0),P1098)</f>
        <v>0.04</v>
      </c>
      <c r="Q1099" s="12">
        <f>IFERROR(IF(VLOOKUP(L1099,'DX-Y.NYB'!A:E,5,0)="null",Q1098,VLOOKUP(L1099,'DX-Y.NYB'!A:E,5,0)),Q1098)</f>
        <v>81.010002</v>
      </c>
      <c r="R1099" s="12">
        <f>IFERROR(VLOOKUP(L1099,UNRATE!A:B,2,0),R1098)</f>
        <v>7.3</v>
      </c>
      <c r="S1099" s="12">
        <f>IFERROR(VLOOKUP(L1099,' All Em Total Nonfarm'!A:B,2,0),S1098)</f>
        <v>136391</v>
      </c>
      <c r="T1099" s="12">
        <f>IFERROR(VLOOKUP(L1099,fredgraph!A:B,2,0),T1098)</f>
        <v>1.88547</v>
      </c>
      <c r="U1099" s="12">
        <f>IFERROR(VLOOKUP(L1099,FEDFUNDS!A:B,2,0),U1098)</f>
        <v>0.09</v>
      </c>
      <c r="V1099" s="12"/>
      <c r="W1099" s="12"/>
      <c r="X1099" s="12"/>
    </row>
    <row r="1100" spans="1:24" x14ac:dyDescent="0.25">
      <c r="A1100" s="1" t="str">
        <f>TEXT(L1100,"MM/DD/YYYY")</f>
        <v>02/10/2014</v>
      </c>
      <c r="B1100" s="9">
        <v>179.69999694824199</v>
      </c>
      <c r="C1100" s="9">
        <v>184.36000061035099</v>
      </c>
      <c r="D1100" s="9">
        <v>179.21000671386699</v>
      </c>
      <c r="E1100" s="9">
        <v>155.92153930664</v>
      </c>
      <c r="F1100" s="10">
        <v>501791200</v>
      </c>
      <c r="G1100">
        <f>MONTH(L1100)</f>
        <v>2</v>
      </c>
      <c r="H1100">
        <f>DAY(L1100)</f>
        <v>10</v>
      </c>
      <c r="I1100">
        <f>YEAR(L1100)</f>
        <v>2014</v>
      </c>
      <c r="J1100" t="str">
        <f>VLOOKUP(L1100,Convert!D:G,4,0)</f>
        <v>2014Q1</v>
      </c>
      <c r="K1100">
        <f>VLOOKUP(J1100,GDP_Change!$E$9:$F$311,2,0)</f>
        <v>0.3</v>
      </c>
      <c r="L1100" s="1">
        <v>41680</v>
      </c>
      <c r="M1100" s="9">
        <v>184.02000427246</v>
      </c>
      <c r="N1100" s="11">
        <f>VLOOKUP(J1100,GDP!$E$9:$H$312,4,0)</f>
        <v>6.5370540065723404E-4</v>
      </c>
      <c r="O1100">
        <f>VLOOKUP(J1100,GDP!$E$9:$F$312,2,0)</f>
        <v>17144.3</v>
      </c>
      <c r="P1100" s="12">
        <f>IFERROR(VLOOKUP(L1100,'yield-curve-rates-1990-2021'!A:B,2,0),P1099)</f>
        <v>7.0000000000000007E-2</v>
      </c>
      <c r="Q1100" s="12">
        <f>IFERROR(IF(VLOOKUP(L1100,'DX-Y.NYB'!A:E,5,0)="null",Q1099,VLOOKUP(L1100,'DX-Y.NYB'!A:E,5,0)),Q1099)</f>
        <v>80.669998000000007</v>
      </c>
      <c r="R1100" s="12">
        <f>IFERROR(VLOOKUP(L1100,UNRATE!A:B,2,0),R1099)</f>
        <v>7.3</v>
      </c>
      <c r="S1100" s="12">
        <f>IFERROR(VLOOKUP(L1100,' All Em Total Nonfarm'!A:B,2,0),S1099)</f>
        <v>136391</v>
      </c>
      <c r="T1100" s="12">
        <f>IFERROR(VLOOKUP(L1100,fredgraph!A:B,2,0),T1099)</f>
        <v>1.88547</v>
      </c>
      <c r="U1100" s="12">
        <f>IFERROR(VLOOKUP(L1100,FEDFUNDS!A:B,2,0),U1099)</f>
        <v>0.09</v>
      </c>
      <c r="V1100" s="12"/>
      <c r="W1100" s="12"/>
      <c r="X1100" s="12"/>
    </row>
    <row r="1101" spans="1:24" x14ac:dyDescent="0.25">
      <c r="A1101" s="1" t="str">
        <f>TEXT(L1101,"MM/DD/YYYY")</f>
        <v>02/17/2014</v>
      </c>
      <c r="B1101" s="9">
        <v>184.17999267578099</v>
      </c>
      <c r="C1101" s="9">
        <v>184.94999694824199</v>
      </c>
      <c r="D1101" s="9">
        <v>182.600006103515</v>
      </c>
      <c r="E1101" s="9">
        <v>155.81138610839801</v>
      </c>
      <c r="F1101" s="10">
        <v>430099700</v>
      </c>
      <c r="G1101">
        <f>MONTH(L1101)</f>
        <v>2</v>
      </c>
      <c r="H1101">
        <f>DAY(L1101)</f>
        <v>17</v>
      </c>
      <c r="I1101">
        <f>YEAR(L1101)</f>
        <v>2014</v>
      </c>
      <c r="J1101" t="str">
        <f>VLOOKUP(L1101,Convert!D:G,4,0)</f>
        <v>2014Q1</v>
      </c>
      <c r="K1101">
        <f>VLOOKUP(J1101,GDP_Change!$E$9:$F$311,2,0)</f>
        <v>0.3</v>
      </c>
      <c r="L1101" s="1">
        <v>41687</v>
      </c>
      <c r="M1101" s="9">
        <v>183.88999938964801</v>
      </c>
      <c r="N1101" s="11">
        <f>VLOOKUP(J1101,GDP!$E$9:$H$312,4,0)</f>
        <v>6.5370540065723404E-4</v>
      </c>
      <c r="O1101">
        <f>VLOOKUP(J1101,GDP!$E$9:$F$312,2,0)</f>
        <v>17144.3</v>
      </c>
      <c r="P1101" s="12">
        <f>IFERROR(VLOOKUP(L1101,'yield-curve-rates-1990-2021'!A:B,2,0),P1100)</f>
        <v>7.0000000000000007E-2</v>
      </c>
      <c r="Q1101" s="12">
        <f>IFERROR(IF(VLOOKUP(L1101,'DX-Y.NYB'!A:E,5,0)="null",Q1100,VLOOKUP(L1101,'DX-Y.NYB'!A:E,5,0)),Q1100)</f>
        <v>80.669998000000007</v>
      </c>
      <c r="R1101" s="12">
        <f>IFERROR(VLOOKUP(L1101,UNRATE!A:B,2,0),R1100)</f>
        <v>7.3</v>
      </c>
      <c r="S1101" s="12">
        <f>IFERROR(VLOOKUP(L1101,' All Em Total Nonfarm'!A:B,2,0),S1100)</f>
        <v>136391</v>
      </c>
      <c r="T1101" s="12">
        <f>IFERROR(VLOOKUP(L1101,fredgraph!A:B,2,0),T1100)</f>
        <v>1.88547</v>
      </c>
      <c r="U1101" s="12">
        <f>IFERROR(VLOOKUP(L1101,FEDFUNDS!A:B,2,0),U1100)</f>
        <v>0.09</v>
      </c>
      <c r="V1101" s="12"/>
      <c r="W1101" s="12"/>
      <c r="X1101" s="12"/>
    </row>
    <row r="1102" spans="1:24" x14ac:dyDescent="0.25">
      <c r="A1102" s="1" t="str">
        <f>TEXT(L1102,"MM/DD/YYYY")</f>
        <v>02/24/2014</v>
      </c>
      <c r="B1102" s="9">
        <v>184.27999877929599</v>
      </c>
      <c r="C1102" s="9">
        <v>187.14999389648401</v>
      </c>
      <c r="D1102" s="9">
        <v>184.19999694824199</v>
      </c>
      <c r="E1102" s="9">
        <v>157.84494018554599</v>
      </c>
      <c r="F1102" s="10">
        <v>574548900</v>
      </c>
      <c r="G1102">
        <f>MONTH(L1102)</f>
        <v>2</v>
      </c>
      <c r="H1102">
        <f>DAY(L1102)</f>
        <v>24</v>
      </c>
      <c r="I1102">
        <f>YEAR(L1102)</f>
        <v>2014</v>
      </c>
      <c r="J1102" t="str">
        <f>VLOOKUP(L1102,Convert!D:G,4,0)</f>
        <v>2014Q1</v>
      </c>
      <c r="K1102">
        <f>VLOOKUP(J1102,GDP_Change!$E$9:$F$311,2,0)</f>
        <v>0.3</v>
      </c>
      <c r="L1102" s="1">
        <v>41694</v>
      </c>
      <c r="M1102" s="9">
        <v>186.28999328613199</v>
      </c>
      <c r="N1102" s="11">
        <f>VLOOKUP(J1102,GDP!$E$9:$H$312,4,0)</f>
        <v>6.5370540065723404E-4</v>
      </c>
      <c r="O1102">
        <f>VLOOKUP(J1102,GDP!$E$9:$F$312,2,0)</f>
        <v>17144.3</v>
      </c>
      <c r="P1102" s="12">
        <f>IFERROR(VLOOKUP(L1102,'yield-curve-rates-1990-2021'!A:B,2,0),P1101)</f>
        <v>0.02</v>
      </c>
      <c r="Q1102" s="12">
        <f>IFERROR(IF(VLOOKUP(L1102,'DX-Y.NYB'!A:E,5,0)="null",Q1101,VLOOKUP(L1102,'DX-Y.NYB'!A:E,5,0)),Q1101)</f>
        <v>80.209998999999996</v>
      </c>
      <c r="R1102" s="12">
        <f>IFERROR(VLOOKUP(L1102,UNRATE!A:B,2,0),R1101)</f>
        <v>7.3</v>
      </c>
      <c r="S1102" s="12">
        <f>IFERROR(VLOOKUP(L1102,' All Em Total Nonfarm'!A:B,2,0),S1101)</f>
        <v>136391</v>
      </c>
      <c r="T1102" s="12">
        <f>IFERROR(VLOOKUP(L1102,fredgraph!A:B,2,0),T1101)</f>
        <v>1.88547</v>
      </c>
      <c r="U1102" s="12">
        <f>IFERROR(VLOOKUP(L1102,FEDFUNDS!A:B,2,0),U1101)</f>
        <v>0.09</v>
      </c>
      <c r="V1102" s="12"/>
      <c r="W1102" s="12"/>
      <c r="X1102" s="12"/>
    </row>
    <row r="1103" spans="1:24" x14ac:dyDescent="0.25">
      <c r="A1103" s="1" t="str">
        <f>TEXT(L1103,"MM/DD/YYYY")</f>
        <v>03/03/2014</v>
      </c>
      <c r="B1103" s="9">
        <v>184.64999389648401</v>
      </c>
      <c r="C1103" s="9">
        <v>188.96000671386699</v>
      </c>
      <c r="D1103" s="9">
        <v>183.75</v>
      </c>
      <c r="E1103" s="9">
        <v>159.51414489746</v>
      </c>
      <c r="F1103" s="10">
        <v>620701300</v>
      </c>
      <c r="G1103">
        <f>MONTH(L1103)</f>
        <v>3</v>
      </c>
      <c r="H1103">
        <f>DAY(L1103)</f>
        <v>3</v>
      </c>
      <c r="I1103">
        <f>YEAR(L1103)</f>
        <v>2014</v>
      </c>
      <c r="J1103" t="str">
        <f>VLOOKUP(L1103,Convert!D:G,4,0)</f>
        <v>2014Q1</v>
      </c>
      <c r="K1103">
        <f>VLOOKUP(J1103,GDP_Change!$E$9:$F$311,2,0)</f>
        <v>0.3</v>
      </c>
      <c r="L1103" s="1">
        <v>41701</v>
      </c>
      <c r="M1103" s="9">
        <v>188.259994506835</v>
      </c>
      <c r="N1103" s="11">
        <f>VLOOKUP(J1103,GDP!$E$9:$H$312,4,0)</f>
        <v>6.5370540065723404E-4</v>
      </c>
      <c r="O1103">
        <f>VLOOKUP(J1103,GDP!$E$9:$F$312,2,0)</f>
        <v>17144.3</v>
      </c>
      <c r="P1103" s="12">
        <f>IFERROR(VLOOKUP(L1103,'yield-curve-rates-1990-2021'!A:B,2,0),P1102)</f>
        <v>0.04</v>
      </c>
      <c r="Q1103" s="12">
        <f>IFERROR(IF(VLOOKUP(L1103,'DX-Y.NYB'!A:E,5,0)="null",Q1102,VLOOKUP(L1103,'DX-Y.NYB'!A:E,5,0)),Q1102)</f>
        <v>80.069999999999993</v>
      </c>
      <c r="R1103" s="12">
        <f>IFERROR(VLOOKUP(L1103,UNRATE!A:B,2,0),R1102)</f>
        <v>7.3</v>
      </c>
      <c r="S1103" s="12">
        <f>IFERROR(VLOOKUP(L1103,' All Em Total Nonfarm'!A:B,2,0),S1102)</f>
        <v>136391</v>
      </c>
      <c r="T1103" s="12">
        <f>IFERROR(VLOOKUP(L1103,fredgraph!A:B,2,0),T1102)</f>
        <v>1.88547</v>
      </c>
      <c r="U1103" s="12">
        <f>IFERROR(VLOOKUP(L1103,FEDFUNDS!A:B,2,0),U1102)</f>
        <v>0.09</v>
      </c>
      <c r="V1103" s="12"/>
      <c r="W1103" s="12"/>
      <c r="X1103" s="12"/>
    </row>
    <row r="1104" spans="1:24" x14ac:dyDescent="0.25">
      <c r="A1104" s="1" t="str">
        <f>TEXT(L1104,"MM/DD/YYYY")</f>
        <v>03/10/2014</v>
      </c>
      <c r="B1104" s="9">
        <v>187.97000122070301</v>
      </c>
      <c r="C1104" s="9">
        <v>188.71000671386699</v>
      </c>
      <c r="D1104" s="9">
        <v>184.44000244140599</v>
      </c>
      <c r="E1104" s="9">
        <v>156.46382141113199</v>
      </c>
      <c r="F1104" s="10">
        <v>587706600</v>
      </c>
      <c r="G1104">
        <f>MONTH(L1104)</f>
        <v>3</v>
      </c>
      <c r="H1104">
        <f>DAY(L1104)</f>
        <v>10</v>
      </c>
      <c r="I1104">
        <f>YEAR(L1104)</f>
        <v>2014</v>
      </c>
      <c r="J1104" t="str">
        <f>VLOOKUP(L1104,Convert!D:G,4,0)</f>
        <v>2014Q1</v>
      </c>
      <c r="K1104">
        <f>VLOOKUP(J1104,GDP_Change!$E$9:$F$311,2,0)</f>
        <v>0.3</v>
      </c>
      <c r="L1104" s="1">
        <v>41708</v>
      </c>
      <c r="M1104" s="9">
        <v>184.66000366210901</v>
      </c>
      <c r="N1104" s="11">
        <f>VLOOKUP(J1104,GDP!$E$9:$H$312,4,0)</f>
        <v>6.5370540065723404E-4</v>
      </c>
      <c r="O1104">
        <f>VLOOKUP(J1104,GDP!$E$9:$F$312,2,0)</f>
        <v>17144.3</v>
      </c>
      <c r="P1104" s="12">
        <f>IFERROR(VLOOKUP(L1104,'yield-curve-rates-1990-2021'!A:B,2,0),P1103)</f>
        <v>0.05</v>
      </c>
      <c r="Q1104" s="12">
        <f>IFERROR(IF(VLOOKUP(L1104,'DX-Y.NYB'!A:E,5,0)="null",Q1103,VLOOKUP(L1104,'DX-Y.NYB'!A:E,5,0)),Q1103)</f>
        <v>79.75</v>
      </c>
      <c r="R1104" s="12">
        <f>IFERROR(VLOOKUP(L1104,UNRATE!A:B,2,0),R1103)</f>
        <v>7.3</v>
      </c>
      <c r="S1104" s="12">
        <f>IFERROR(VLOOKUP(L1104,' All Em Total Nonfarm'!A:B,2,0),S1103)</f>
        <v>136391</v>
      </c>
      <c r="T1104" s="12">
        <f>IFERROR(VLOOKUP(L1104,fredgraph!A:B,2,0),T1103)</f>
        <v>1.88547</v>
      </c>
      <c r="U1104" s="12">
        <f>IFERROR(VLOOKUP(L1104,FEDFUNDS!A:B,2,0),U1103)</f>
        <v>0.09</v>
      </c>
      <c r="V1104" s="12"/>
      <c r="W1104" s="12"/>
      <c r="X1104" s="12"/>
    </row>
    <row r="1105" spans="1:24" x14ac:dyDescent="0.25">
      <c r="A1105" s="1" t="str">
        <f>TEXT(L1105,"MM/DD/YYYY")</f>
        <v>03/17/2014</v>
      </c>
      <c r="B1105" s="9">
        <v>185.58999633789</v>
      </c>
      <c r="C1105" s="9">
        <v>189.02000427246</v>
      </c>
      <c r="D1105" s="9">
        <v>185.47000122070301</v>
      </c>
      <c r="E1105" s="9">
        <v>157.76866149902301</v>
      </c>
      <c r="F1105" s="10">
        <v>656800400</v>
      </c>
      <c r="G1105">
        <f>MONTH(L1105)</f>
        <v>3</v>
      </c>
      <c r="H1105">
        <f>DAY(L1105)</f>
        <v>17</v>
      </c>
      <c r="I1105">
        <f>YEAR(L1105)</f>
        <v>2014</v>
      </c>
      <c r="J1105" t="str">
        <f>VLOOKUP(L1105,Convert!D:G,4,0)</f>
        <v>2014Q1</v>
      </c>
      <c r="K1105">
        <f>VLOOKUP(J1105,GDP_Change!$E$9:$F$311,2,0)</f>
        <v>0.3</v>
      </c>
      <c r="L1105" s="1">
        <v>41715</v>
      </c>
      <c r="M1105" s="9">
        <v>186.19999694824199</v>
      </c>
      <c r="N1105" s="11">
        <f>VLOOKUP(J1105,GDP!$E$9:$H$312,4,0)</f>
        <v>6.5370540065723404E-4</v>
      </c>
      <c r="O1105">
        <f>VLOOKUP(J1105,GDP!$E$9:$F$312,2,0)</f>
        <v>17144.3</v>
      </c>
      <c r="P1105" s="12">
        <f>IFERROR(VLOOKUP(L1105,'yield-curve-rates-1990-2021'!A:B,2,0),P1104)</f>
        <v>0.05</v>
      </c>
      <c r="Q1105" s="12">
        <f>IFERROR(IF(VLOOKUP(L1105,'DX-Y.NYB'!A:E,5,0)="null",Q1104,VLOOKUP(L1105,'DX-Y.NYB'!A:E,5,0)),Q1104)</f>
        <v>79.389999000000003</v>
      </c>
      <c r="R1105" s="12">
        <f>IFERROR(VLOOKUP(L1105,UNRATE!A:B,2,0),R1104)</f>
        <v>7.3</v>
      </c>
      <c r="S1105" s="12">
        <f>IFERROR(VLOOKUP(L1105,' All Em Total Nonfarm'!A:B,2,0),S1104)</f>
        <v>136391</v>
      </c>
      <c r="T1105" s="12">
        <f>IFERROR(VLOOKUP(L1105,fredgraph!A:B,2,0),T1104)</f>
        <v>1.88547</v>
      </c>
      <c r="U1105" s="12">
        <f>IFERROR(VLOOKUP(L1105,FEDFUNDS!A:B,2,0),U1104)</f>
        <v>0.09</v>
      </c>
      <c r="V1105" s="12"/>
      <c r="W1105" s="12"/>
      <c r="X1105" s="12"/>
    </row>
    <row r="1106" spans="1:24" x14ac:dyDescent="0.25">
      <c r="A1106" s="1" t="str">
        <f>TEXT(L1106,"MM/DD/YYYY")</f>
        <v>03/24/2014</v>
      </c>
      <c r="B1106" s="9">
        <v>186.83999633789</v>
      </c>
      <c r="C1106" s="9">
        <v>187.33999633789</v>
      </c>
      <c r="D1106" s="9">
        <v>183.89999389648401</v>
      </c>
      <c r="E1106" s="9">
        <v>157.86073303222599</v>
      </c>
      <c r="F1106" s="10">
        <v>589131000</v>
      </c>
      <c r="G1106">
        <f>MONTH(L1106)</f>
        <v>3</v>
      </c>
      <c r="H1106">
        <f>DAY(L1106)</f>
        <v>24</v>
      </c>
      <c r="I1106">
        <f>YEAR(L1106)</f>
        <v>2014</v>
      </c>
      <c r="J1106" t="str">
        <f>VLOOKUP(L1106,Convert!D:G,4,0)</f>
        <v>2014Q1</v>
      </c>
      <c r="K1106">
        <f>VLOOKUP(J1106,GDP_Change!$E$9:$F$311,2,0)</f>
        <v>0.3</v>
      </c>
      <c r="L1106" s="1">
        <v>41722</v>
      </c>
      <c r="M1106" s="9">
        <v>185.49000549316401</v>
      </c>
      <c r="N1106" s="11">
        <f>VLOOKUP(J1106,GDP!$E$9:$H$312,4,0)</f>
        <v>6.5370540065723404E-4</v>
      </c>
      <c r="O1106">
        <f>VLOOKUP(J1106,GDP!$E$9:$F$312,2,0)</f>
        <v>17144.3</v>
      </c>
      <c r="P1106" s="12">
        <f>IFERROR(VLOOKUP(L1106,'yield-curve-rates-1990-2021'!A:B,2,0),P1105)</f>
        <v>0.05</v>
      </c>
      <c r="Q1106" s="12">
        <f>IFERROR(IF(VLOOKUP(L1106,'DX-Y.NYB'!A:E,5,0)="null",Q1105,VLOOKUP(L1106,'DX-Y.NYB'!A:E,5,0)),Q1105)</f>
        <v>79.930000000000007</v>
      </c>
      <c r="R1106" s="12">
        <f>IFERROR(VLOOKUP(L1106,UNRATE!A:B,2,0),R1105)</f>
        <v>7.3</v>
      </c>
      <c r="S1106" s="12">
        <f>IFERROR(VLOOKUP(L1106,' All Em Total Nonfarm'!A:B,2,0),S1105)</f>
        <v>136391</v>
      </c>
      <c r="T1106" s="12">
        <f>IFERROR(VLOOKUP(L1106,fredgraph!A:B,2,0),T1105)</f>
        <v>1.88547</v>
      </c>
      <c r="U1106" s="12">
        <f>IFERROR(VLOOKUP(L1106,FEDFUNDS!A:B,2,0),U1105)</f>
        <v>0.09</v>
      </c>
      <c r="V1106" s="12"/>
      <c r="W1106" s="12"/>
      <c r="X1106" s="12"/>
    </row>
    <row r="1107" spans="1:24" x14ac:dyDescent="0.25">
      <c r="A1107" s="1" t="str">
        <f>TEXT(L1107,"MM/DD/YYYY")</f>
        <v>03/31/2014</v>
      </c>
      <c r="B1107" s="9">
        <v>186.669998168945</v>
      </c>
      <c r="C1107" s="9">
        <v>189.69999694824199</v>
      </c>
      <c r="D1107" s="9">
        <v>185.52000427246</v>
      </c>
      <c r="E1107" s="9">
        <v>158.63523864746</v>
      </c>
      <c r="F1107" s="10">
        <v>514528000</v>
      </c>
      <c r="G1107">
        <f>MONTH(L1107)</f>
        <v>3</v>
      </c>
      <c r="H1107">
        <f>DAY(L1107)</f>
        <v>31</v>
      </c>
      <c r="I1107">
        <f>YEAR(L1107)</f>
        <v>2014</v>
      </c>
      <c r="J1107" t="str">
        <f>VLOOKUP(L1107,Convert!D:G,4,0)</f>
        <v>2014Q1</v>
      </c>
      <c r="K1107">
        <f>VLOOKUP(J1107,GDP_Change!$E$9:$F$311,2,0)</f>
        <v>0.3</v>
      </c>
      <c r="L1107" s="1">
        <v>41729</v>
      </c>
      <c r="M1107" s="9">
        <v>186.39999389648401</v>
      </c>
      <c r="N1107" s="11">
        <f>VLOOKUP(J1107,GDP!$E$9:$H$312,4,0)</f>
        <v>6.5370540065723404E-4</v>
      </c>
      <c r="O1107">
        <f>VLOOKUP(J1107,GDP!$E$9:$F$312,2,0)</f>
        <v>17144.3</v>
      </c>
      <c r="P1107" s="12">
        <f>IFERROR(VLOOKUP(L1107,'yield-curve-rates-1990-2021'!A:B,2,0),P1106)</f>
        <v>0.03</v>
      </c>
      <c r="Q1107" s="12">
        <f>IFERROR(IF(VLOOKUP(L1107,'DX-Y.NYB'!A:E,5,0)="null",Q1106,VLOOKUP(L1107,'DX-Y.NYB'!A:E,5,0)),Q1106)</f>
        <v>80.099997999999999</v>
      </c>
      <c r="R1107" s="12">
        <f>IFERROR(VLOOKUP(L1107,UNRATE!A:B,2,0),R1106)</f>
        <v>7.3</v>
      </c>
      <c r="S1107" s="12">
        <f>IFERROR(VLOOKUP(L1107,' All Em Total Nonfarm'!A:B,2,0),S1106)</f>
        <v>136391</v>
      </c>
      <c r="T1107" s="12">
        <f>IFERROR(VLOOKUP(L1107,fredgraph!A:B,2,0),T1106)</f>
        <v>1.88547</v>
      </c>
      <c r="U1107" s="12">
        <f>IFERROR(VLOOKUP(L1107,FEDFUNDS!A:B,2,0),U1106)</f>
        <v>0.09</v>
      </c>
      <c r="V1107" s="12"/>
      <c r="W1107" s="12"/>
      <c r="X1107" s="12"/>
    </row>
    <row r="1108" spans="1:24" x14ac:dyDescent="0.25">
      <c r="A1108" s="1" t="str">
        <f>TEXT(L1108,"MM/DD/YYYY")</f>
        <v>04/07/2014</v>
      </c>
      <c r="B1108" s="9">
        <v>185.94999694824199</v>
      </c>
      <c r="C1108" s="9">
        <v>187.169998168945</v>
      </c>
      <c r="D1108" s="9">
        <v>181.30999755859301</v>
      </c>
      <c r="E1108" s="9">
        <v>154.47358703613199</v>
      </c>
      <c r="F1108" s="10">
        <v>693927000</v>
      </c>
      <c r="G1108">
        <f>MONTH(L1108)</f>
        <v>4</v>
      </c>
      <c r="H1108">
        <f>DAY(L1108)</f>
        <v>7</v>
      </c>
      <c r="I1108">
        <f>YEAR(L1108)</f>
        <v>2014</v>
      </c>
      <c r="J1108" t="str">
        <f>VLOOKUP(L1108,Convert!D:G,4,0)</f>
        <v>2014Q2</v>
      </c>
      <c r="K1108">
        <f>VLOOKUP(J1108,GDP_Change!$E$9:$F$311,2,0)</f>
        <v>7.6</v>
      </c>
      <c r="L1108" s="1">
        <v>41736</v>
      </c>
      <c r="M1108" s="9">
        <v>181.509994506835</v>
      </c>
      <c r="N1108" s="11">
        <f>VLOOKUP(J1108,GDP!$E$9:$H$312,4,0)</f>
        <v>1.8571770209340865E-2</v>
      </c>
      <c r="O1108">
        <f>VLOOKUP(J1108,GDP!$E$9:$F$312,2,0)</f>
        <v>17462.7</v>
      </c>
      <c r="P1108" s="12">
        <f>IFERROR(VLOOKUP(L1108,'yield-curve-rates-1990-2021'!A:B,2,0),P1107)</f>
        <v>0.03</v>
      </c>
      <c r="Q1108" s="12">
        <f>IFERROR(IF(VLOOKUP(L1108,'DX-Y.NYB'!A:E,5,0)="null",Q1107,VLOOKUP(L1108,'DX-Y.NYB'!A:E,5,0)),Q1107)</f>
        <v>80.220000999999996</v>
      </c>
      <c r="R1108" s="12">
        <f>IFERROR(VLOOKUP(L1108,UNRATE!A:B,2,0),R1107)</f>
        <v>7.3</v>
      </c>
      <c r="S1108" s="12">
        <f>IFERROR(VLOOKUP(L1108,' All Em Total Nonfarm'!A:B,2,0),S1107)</f>
        <v>136391</v>
      </c>
      <c r="T1108" s="12">
        <f>IFERROR(VLOOKUP(L1108,fredgraph!A:B,2,0),T1107)</f>
        <v>1.88547</v>
      </c>
      <c r="U1108" s="12">
        <f>IFERROR(VLOOKUP(L1108,FEDFUNDS!A:B,2,0),U1107)</f>
        <v>0.09</v>
      </c>
      <c r="V1108" s="12"/>
      <c r="W1108" s="12"/>
      <c r="X1108" s="12"/>
    </row>
    <row r="1109" spans="1:24" x14ac:dyDescent="0.25">
      <c r="A1109" s="1" t="str">
        <f>TEXT(L1109,"MM/DD/YYYY")</f>
        <v>04/14/2014</v>
      </c>
      <c r="B1109" s="9">
        <v>182.92999267578099</v>
      </c>
      <c r="C1109" s="9">
        <v>186.91000366210901</v>
      </c>
      <c r="D1109" s="9">
        <v>181.44000244140599</v>
      </c>
      <c r="E1109" s="9">
        <v>158.62667846679599</v>
      </c>
      <c r="F1109" s="10">
        <v>499927000</v>
      </c>
      <c r="G1109">
        <f>MONTH(L1109)</f>
        <v>4</v>
      </c>
      <c r="H1109">
        <f>DAY(L1109)</f>
        <v>14</v>
      </c>
      <c r="I1109">
        <f>YEAR(L1109)</f>
        <v>2014</v>
      </c>
      <c r="J1109" t="str">
        <f>VLOOKUP(L1109,Convert!D:G,4,0)</f>
        <v>2014Q2</v>
      </c>
      <c r="K1109">
        <f>VLOOKUP(J1109,GDP_Change!$E$9:$F$311,2,0)</f>
        <v>7.6</v>
      </c>
      <c r="L1109" s="1">
        <v>41743</v>
      </c>
      <c r="M1109" s="9">
        <v>186.38999938964801</v>
      </c>
      <c r="N1109" s="11">
        <f>VLOOKUP(J1109,GDP!$E$9:$H$312,4,0)</f>
        <v>1.8571770209340865E-2</v>
      </c>
      <c r="O1109">
        <f>VLOOKUP(J1109,GDP!$E$9:$F$312,2,0)</f>
        <v>17462.7</v>
      </c>
      <c r="P1109" s="12">
        <f>IFERROR(VLOOKUP(L1109,'yield-curve-rates-1990-2021'!A:B,2,0),P1108)</f>
        <v>0.03</v>
      </c>
      <c r="Q1109" s="12">
        <f>IFERROR(IF(VLOOKUP(L1109,'DX-Y.NYB'!A:E,5,0)="null",Q1108,VLOOKUP(L1109,'DX-Y.NYB'!A:E,5,0)),Q1108)</f>
        <v>79.730002999999996</v>
      </c>
      <c r="R1109" s="12">
        <f>IFERROR(VLOOKUP(L1109,UNRATE!A:B,2,0),R1108)</f>
        <v>7.3</v>
      </c>
      <c r="S1109" s="12">
        <f>IFERROR(VLOOKUP(L1109,' All Em Total Nonfarm'!A:B,2,0),S1108)</f>
        <v>136391</v>
      </c>
      <c r="T1109" s="12">
        <f>IFERROR(VLOOKUP(L1109,fredgraph!A:B,2,0),T1108)</f>
        <v>1.88547</v>
      </c>
      <c r="U1109" s="12">
        <f>IFERROR(VLOOKUP(L1109,FEDFUNDS!A:B,2,0),U1108)</f>
        <v>0.09</v>
      </c>
      <c r="V1109" s="12"/>
      <c r="W1109" s="12"/>
      <c r="X1109" s="12"/>
    </row>
    <row r="1110" spans="1:24" x14ac:dyDescent="0.25">
      <c r="A1110" s="1" t="str">
        <f>TEXT(L1110,"MM/DD/YYYY")</f>
        <v>04/21/2014</v>
      </c>
      <c r="B1110" s="9">
        <v>186.44000244140599</v>
      </c>
      <c r="C1110" s="9">
        <v>188.39999389648401</v>
      </c>
      <c r="D1110" s="9">
        <v>185.86999511718699</v>
      </c>
      <c r="E1110" s="9">
        <v>158.54159545898401</v>
      </c>
      <c r="F1110" s="10">
        <v>416538000</v>
      </c>
      <c r="G1110">
        <f>MONTH(L1110)</f>
        <v>4</v>
      </c>
      <c r="H1110">
        <f>DAY(L1110)</f>
        <v>21</v>
      </c>
      <c r="I1110">
        <f>YEAR(L1110)</f>
        <v>2014</v>
      </c>
      <c r="J1110" t="str">
        <f>VLOOKUP(L1110,Convert!D:G,4,0)</f>
        <v>2014Q2</v>
      </c>
      <c r="K1110">
        <f>VLOOKUP(J1110,GDP_Change!$E$9:$F$311,2,0)</f>
        <v>7.6</v>
      </c>
      <c r="L1110" s="1">
        <v>41750</v>
      </c>
      <c r="M1110" s="9">
        <v>186.28999328613199</v>
      </c>
      <c r="N1110" s="11">
        <f>VLOOKUP(J1110,GDP!$E$9:$H$312,4,0)</f>
        <v>1.8571770209340865E-2</v>
      </c>
      <c r="O1110">
        <f>VLOOKUP(J1110,GDP!$E$9:$F$312,2,0)</f>
        <v>17462.7</v>
      </c>
      <c r="P1110" s="12">
        <f>IFERROR(VLOOKUP(L1110,'yield-curve-rates-1990-2021'!A:B,2,0),P1109)</f>
        <v>0.02</v>
      </c>
      <c r="Q1110" s="12">
        <f>IFERROR(IF(VLOOKUP(L1110,'DX-Y.NYB'!A:E,5,0)="null",Q1109,VLOOKUP(L1110,'DX-Y.NYB'!A:E,5,0)),Q1109)</f>
        <v>79.949996999999996</v>
      </c>
      <c r="R1110" s="12">
        <f>IFERROR(VLOOKUP(L1110,UNRATE!A:B,2,0),R1109)</f>
        <v>7.3</v>
      </c>
      <c r="S1110" s="12">
        <f>IFERROR(VLOOKUP(L1110,' All Em Total Nonfarm'!A:B,2,0),S1109)</f>
        <v>136391</v>
      </c>
      <c r="T1110" s="12">
        <f>IFERROR(VLOOKUP(L1110,fredgraph!A:B,2,0),T1109)</f>
        <v>1.88547</v>
      </c>
      <c r="U1110" s="12">
        <f>IFERROR(VLOOKUP(L1110,FEDFUNDS!A:B,2,0),U1109)</f>
        <v>0.09</v>
      </c>
      <c r="V1110" s="12"/>
      <c r="W1110" s="12"/>
      <c r="X1110" s="12"/>
    </row>
    <row r="1111" spans="1:24" x14ac:dyDescent="0.25">
      <c r="A1111" s="1" t="str">
        <f>TEXT(L1111,"MM/DD/YYYY")</f>
        <v>04/28/2014</v>
      </c>
      <c r="B1111" s="9">
        <v>187.05000305175699</v>
      </c>
      <c r="C1111" s="9">
        <v>189.13999938964801</v>
      </c>
      <c r="D1111" s="9">
        <v>184.96000671386699</v>
      </c>
      <c r="E1111" s="9">
        <v>160.04795837402301</v>
      </c>
      <c r="F1111" s="10">
        <v>511868000</v>
      </c>
      <c r="G1111">
        <f>MONTH(L1111)</f>
        <v>4</v>
      </c>
      <c r="H1111">
        <f>DAY(L1111)</f>
        <v>28</v>
      </c>
      <c r="I1111">
        <f>YEAR(L1111)</f>
        <v>2014</v>
      </c>
      <c r="J1111" t="str">
        <f>VLOOKUP(L1111,Convert!D:G,4,0)</f>
        <v>2014Q2</v>
      </c>
      <c r="K1111">
        <f>VLOOKUP(J1111,GDP_Change!$E$9:$F$311,2,0)</f>
        <v>7.6</v>
      </c>
      <c r="L1111" s="1">
        <v>41757</v>
      </c>
      <c r="M1111" s="9">
        <v>188.05999755859301</v>
      </c>
      <c r="N1111" s="11">
        <f>VLOOKUP(J1111,GDP!$E$9:$H$312,4,0)</f>
        <v>1.8571770209340865E-2</v>
      </c>
      <c r="O1111">
        <f>VLOOKUP(J1111,GDP!$E$9:$F$312,2,0)</f>
        <v>17462.7</v>
      </c>
      <c r="P1111" s="12">
        <f>IFERROR(VLOOKUP(L1111,'yield-curve-rates-1990-2021'!A:B,2,0),P1110)</f>
        <v>0</v>
      </c>
      <c r="Q1111" s="12">
        <f>IFERROR(IF(VLOOKUP(L1111,'DX-Y.NYB'!A:E,5,0)="null",Q1110,VLOOKUP(L1111,'DX-Y.NYB'!A:E,5,0)),Q1110)</f>
        <v>79.680000000000007</v>
      </c>
      <c r="R1111" s="12">
        <f>IFERROR(VLOOKUP(L1111,UNRATE!A:B,2,0),R1110)</f>
        <v>7.3</v>
      </c>
      <c r="S1111" s="12">
        <f>IFERROR(VLOOKUP(L1111,' All Em Total Nonfarm'!A:B,2,0),S1110)</f>
        <v>136391</v>
      </c>
      <c r="T1111" s="12">
        <f>IFERROR(VLOOKUP(L1111,fredgraph!A:B,2,0),T1110)</f>
        <v>1.88547</v>
      </c>
      <c r="U1111" s="12">
        <f>IFERROR(VLOOKUP(L1111,FEDFUNDS!A:B,2,0),U1110)</f>
        <v>0.09</v>
      </c>
      <c r="V1111" s="12"/>
      <c r="W1111" s="12"/>
      <c r="X1111" s="12"/>
    </row>
    <row r="1112" spans="1:24" x14ac:dyDescent="0.25">
      <c r="A1112" s="1" t="str">
        <f>TEXT(L1112,"MM/DD/YYYY")</f>
        <v>05/05/2014</v>
      </c>
      <c r="B1112" s="9">
        <v>187.13999938964801</v>
      </c>
      <c r="C1112" s="9">
        <v>189.05000305175699</v>
      </c>
      <c r="D1112" s="9">
        <v>186.009994506835</v>
      </c>
      <c r="E1112" s="9">
        <v>159.962890625</v>
      </c>
      <c r="F1112" s="10">
        <v>445134000</v>
      </c>
      <c r="G1112">
        <f>MONTH(L1112)</f>
        <v>5</v>
      </c>
      <c r="H1112">
        <f>DAY(L1112)</f>
        <v>5</v>
      </c>
      <c r="I1112">
        <f>YEAR(L1112)</f>
        <v>2014</v>
      </c>
      <c r="J1112" t="str">
        <f>VLOOKUP(L1112,Convert!D:G,4,0)</f>
        <v>2014Q2</v>
      </c>
      <c r="K1112">
        <f>VLOOKUP(J1112,GDP_Change!$E$9:$F$311,2,0)</f>
        <v>7.6</v>
      </c>
      <c r="L1112" s="1">
        <v>41764</v>
      </c>
      <c r="M1112" s="9">
        <v>187.96000671386699</v>
      </c>
      <c r="N1112" s="11">
        <f>VLOOKUP(J1112,GDP!$E$9:$H$312,4,0)</f>
        <v>1.8571770209340865E-2</v>
      </c>
      <c r="O1112">
        <f>VLOOKUP(J1112,GDP!$E$9:$F$312,2,0)</f>
        <v>17462.7</v>
      </c>
      <c r="P1112" s="12">
        <f>IFERROR(VLOOKUP(L1112,'yield-curve-rates-1990-2021'!A:B,2,0),P1111)</f>
        <v>0.01</v>
      </c>
      <c r="Q1112" s="12">
        <f>IFERROR(IF(VLOOKUP(L1112,'DX-Y.NYB'!A:E,5,0)="null",Q1111,VLOOKUP(L1112,'DX-Y.NYB'!A:E,5,0)),Q1111)</f>
        <v>79.489998</v>
      </c>
      <c r="R1112" s="12">
        <f>IFERROR(VLOOKUP(L1112,UNRATE!A:B,2,0),R1111)</f>
        <v>7.3</v>
      </c>
      <c r="S1112" s="12">
        <f>IFERROR(VLOOKUP(L1112,' All Em Total Nonfarm'!A:B,2,0),S1111)</f>
        <v>136391</v>
      </c>
      <c r="T1112" s="12">
        <f>IFERROR(VLOOKUP(L1112,fredgraph!A:B,2,0),T1111)</f>
        <v>1.88547</v>
      </c>
      <c r="U1112" s="12">
        <f>IFERROR(VLOOKUP(L1112,FEDFUNDS!A:B,2,0),U1111)</f>
        <v>0.09</v>
      </c>
      <c r="V1112" s="12"/>
      <c r="W1112" s="12"/>
      <c r="X1112" s="12"/>
    </row>
    <row r="1113" spans="1:24" x14ac:dyDescent="0.25">
      <c r="A1113" s="1" t="str">
        <f>TEXT(L1113,"MM/DD/YYYY")</f>
        <v>05/12/2014</v>
      </c>
      <c r="B1113" s="9">
        <v>188.80000305175699</v>
      </c>
      <c r="C1113" s="9">
        <v>190.419998168945</v>
      </c>
      <c r="D1113" s="9">
        <v>186.47999572753901</v>
      </c>
      <c r="E1113" s="9">
        <v>160.03941345214801</v>
      </c>
      <c r="F1113" s="10">
        <v>478175000</v>
      </c>
      <c r="G1113">
        <f>MONTH(L1113)</f>
        <v>5</v>
      </c>
      <c r="H1113">
        <f>DAY(L1113)</f>
        <v>12</v>
      </c>
      <c r="I1113">
        <f>YEAR(L1113)</f>
        <v>2014</v>
      </c>
      <c r="J1113" t="str">
        <f>VLOOKUP(L1113,Convert!D:G,4,0)</f>
        <v>2014Q2</v>
      </c>
      <c r="K1113">
        <f>VLOOKUP(J1113,GDP_Change!$E$9:$F$311,2,0)</f>
        <v>7.6</v>
      </c>
      <c r="L1113" s="1">
        <v>41771</v>
      </c>
      <c r="M1113" s="9">
        <v>188.05000305175699</v>
      </c>
      <c r="N1113" s="11">
        <f>VLOOKUP(J1113,GDP!$E$9:$H$312,4,0)</f>
        <v>1.8571770209340865E-2</v>
      </c>
      <c r="O1113">
        <f>VLOOKUP(J1113,GDP!$E$9:$F$312,2,0)</f>
        <v>17462.7</v>
      </c>
      <c r="P1113" s="12">
        <f>IFERROR(VLOOKUP(L1113,'yield-curve-rates-1990-2021'!A:B,2,0),P1112)</f>
        <v>0.02</v>
      </c>
      <c r="Q1113" s="12">
        <f>IFERROR(IF(VLOOKUP(L1113,'DX-Y.NYB'!A:E,5,0)="null",Q1112,VLOOKUP(L1113,'DX-Y.NYB'!A:E,5,0)),Q1112)</f>
        <v>79.900002000000001</v>
      </c>
      <c r="R1113" s="12">
        <f>IFERROR(VLOOKUP(L1113,UNRATE!A:B,2,0),R1112)</f>
        <v>7.3</v>
      </c>
      <c r="S1113" s="12">
        <f>IFERROR(VLOOKUP(L1113,' All Em Total Nonfarm'!A:B,2,0),S1112)</f>
        <v>136391</v>
      </c>
      <c r="T1113" s="12">
        <f>IFERROR(VLOOKUP(L1113,fredgraph!A:B,2,0),T1112)</f>
        <v>1.88547</v>
      </c>
      <c r="U1113" s="12">
        <f>IFERROR(VLOOKUP(L1113,FEDFUNDS!A:B,2,0),U1112)</f>
        <v>0.09</v>
      </c>
      <c r="V1113" s="12"/>
      <c r="W1113" s="12"/>
      <c r="X1113" s="12"/>
    </row>
    <row r="1114" spans="1:24" x14ac:dyDescent="0.25">
      <c r="A1114" s="1" t="str">
        <f>TEXT(L1114,"MM/DD/YYYY")</f>
        <v>05/19/2014</v>
      </c>
      <c r="B1114" s="9">
        <v>187.69000244140599</v>
      </c>
      <c r="C1114" s="9">
        <v>190.47999572753901</v>
      </c>
      <c r="D1114" s="9">
        <v>187.07000732421801</v>
      </c>
      <c r="E1114" s="9">
        <v>161.99684143066401</v>
      </c>
      <c r="F1114" s="10">
        <v>387217800</v>
      </c>
      <c r="G1114">
        <f>MONTH(L1114)</f>
        <v>5</v>
      </c>
      <c r="H1114">
        <f>DAY(L1114)</f>
        <v>19</v>
      </c>
      <c r="I1114">
        <f>YEAR(L1114)</f>
        <v>2014</v>
      </c>
      <c r="J1114" t="str">
        <f>VLOOKUP(L1114,Convert!D:G,4,0)</f>
        <v>2014Q2</v>
      </c>
      <c r="K1114">
        <f>VLOOKUP(J1114,GDP_Change!$E$9:$F$311,2,0)</f>
        <v>7.6</v>
      </c>
      <c r="L1114" s="1">
        <v>41778</v>
      </c>
      <c r="M1114" s="9">
        <v>190.350006103515</v>
      </c>
      <c r="N1114" s="11">
        <f>VLOOKUP(J1114,GDP!$E$9:$H$312,4,0)</f>
        <v>1.8571770209340865E-2</v>
      </c>
      <c r="O1114">
        <f>VLOOKUP(J1114,GDP!$E$9:$F$312,2,0)</f>
        <v>17462.7</v>
      </c>
      <c r="P1114" s="12">
        <f>IFERROR(VLOOKUP(L1114,'yield-curve-rates-1990-2021'!A:B,2,0),P1113)</f>
        <v>0.01</v>
      </c>
      <c r="Q1114" s="12">
        <f>IFERROR(IF(VLOOKUP(L1114,'DX-Y.NYB'!A:E,5,0)="null",Q1113,VLOOKUP(L1114,'DX-Y.NYB'!A:E,5,0)),Q1113)</f>
        <v>79.989998</v>
      </c>
      <c r="R1114" s="12">
        <f>IFERROR(VLOOKUP(L1114,UNRATE!A:B,2,0),R1113)</f>
        <v>7.3</v>
      </c>
      <c r="S1114" s="12">
        <f>IFERROR(VLOOKUP(L1114,' All Em Total Nonfarm'!A:B,2,0),S1113)</f>
        <v>136391</v>
      </c>
      <c r="T1114" s="12">
        <f>IFERROR(VLOOKUP(L1114,fredgraph!A:B,2,0),T1113)</f>
        <v>1.88547</v>
      </c>
      <c r="U1114" s="12">
        <f>IFERROR(VLOOKUP(L1114,FEDFUNDS!A:B,2,0),U1113)</f>
        <v>0.09</v>
      </c>
      <c r="V1114" s="12"/>
      <c r="W1114" s="12"/>
      <c r="X1114" s="12"/>
    </row>
    <row r="1115" spans="1:24" x14ac:dyDescent="0.25">
      <c r="A1115" s="1" t="str">
        <f>TEXT(L1115,"MM/DD/YYYY")</f>
        <v>05/26/2014</v>
      </c>
      <c r="B1115" s="9">
        <v>191.05999755859301</v>
      </c>
      <c r="C1115" s="9">
        <v>192.80000305175699</v>
      </c>
      <c r="D1115" s="9">
        <v>190.94999694824199</v>
      </c>
      <c r="E1115" s="9">
        <v>163.97975158691401</v>
      </c>
      <c r="F1115" s="10">
        <v>279426000</v>
      </c>
      <c r="G1115">
        <f>MONTH(L1115)</f>
        <v>5</v>
      </c>
      <c r="H1115">
        <f>DAY(L1115)</f>
        <v>26</v>
      </c>
      <c r="I1115">
        <f>YEAR(L1115)</f>
        <v>2014</v>
      </c>
      <c r="J1115" t="str">
        <f>VLOOKUP(L1115,Convert!D:G,4,0)</f>
        <v>2014Q2</v>
      </c>
      <c r="K1115">
        <f>VLOOKUP(J1115,GDP_Change!$E$9:$F$311,2,0)</f>
        <v>7.6</v>
      </c>
      <c r="L1115" s="1">
        <v>41785</v>
      </c>
      <c r="M1115" s="9">
        <v>192.67999267578099</v>
      </c>
      <c r="N1115" s="11">
        <f>VLOOKUP(J1115,GDP!$E$9:$H$312,4,0)</f>
        <v>1.8571770209340865E-2</v>
      </c>
      <c r="O1115">
        <f>VLOOKUP(J1115,GDP!$E$9:$F$312,2,0)</f>
        <v>17462.7</v>
      </c>
      <c r="P1115" s="12">
        <f>IFERROR(VLOOKUP(L1115,'yield-curve-rates-1990-2021'!A:B,2,0),P1114)</f>
        <v>0.01</v>
      </c>
      <c r="Q1115" s="12">
        <f>IFERROR(IF(VLOOKUP(L1115,'DX-Y.NYB'!A:E,5,0)="null",Q1114,VLOOKUP(L1115,'DX-Y.NYB'!A:E,5,0)),Q1114)</f>
        <v>79.989998</v>
      </c>
      <c r="R1115" s="12">
        <f>IFERROR(VLOOKUP(L1115,UNRATE!A:B,2,0),R1114)</f>
        <v>7.3</v>
      </c>
      <c r="S1115" s="12">
        <f>IFERROR(VLOOKUP(L1115,' All Em Total Nonfarm'!A:B,2,0),S1114)</f>
        <v>136391</v>
      </c>
      <c r="T1115" s="12">
        <f>IFERROR(VLOOKUP(L1115,fredgraph!A:B,2,0),T1114)</f>
        <v>1.88547</v>
      </c>
      <c r="U1115" s="12">
        <f>IFERROR(VLOOKUP(L1115,FEDFUNDS!A:B,2,0),U1114)</f>
        <v>0.09</v>
      </c>
      <c r="V1115" s="12"/>
      <c r="W1115" s="12"/>
      <c r="X1115" s="12"/>
    </row>
    <row r="1116" spans="1:24" x14ac:dyDescent="0.25">
      <c r="A1116" s="1" t="str">
        <f>TEXT(L1116,"MM/DD/YYYY")</f>
        <v>06/02/2014</v>
      </c>
      <c r="B1116" s="9">
        <v>192.94999694824199</v>
      </c>
      <c r="C1116" s="9">
        <v>195.42999267578099</v>
      </c>
      <c r="D1116" s="9">
        <v>191.97000122070301</v>
      </c>
      <c r="E1116" s="9">
        <v>166.27763366699199</v>
      </c>
      <c r="F1116" s="10">
        <v>356031000</v>
      </c>
      <c r="G1116">
        <f>MONTH(L1116)</f>
        <v>6</v>
      </c>
      <c r="H1116">
        <f>DAY(L1116)</f>
        <v>2</v>
      </c>
      <c r="I1116">
        <f>YEAR(L1116)</f>
        <v>2014</v>
      </c>
      <c r="J1116" t="str">
        <f>VLOOKUP(L1116,Convert!D:G,4,0)</f>
        <v>2014Q2</v>
      </c>
      <c r="K1116">
        <f>VLOOKUP(J1116,GDP_Change!$E$9:$F$311,2,0)</f>
        <v>7.6</v>
      </c>
      <c r="L1116" s="1">
        <v>41792</v>
      </c>
      <c r="M1116" s="9">
        <v>195.38000488281199</v>
      </c>
      <c r="N1116" s="11">
        <f>VLOOKUP(J1116,GDP!$E$9:$H$312,4,0)</f>
        <v>1.8571770209340865E-2</v>
      </c>
      <c r="O1116">
        <f>VLOOKUP(J1116,GDP!$E$9:$F$312,2,0)</f>
        <v>17462.7</v>
      </c>
      <c r="P1116" s="12">
        <f>IFERROR(VLOOKUP(L1116,'yield-curve-rates-1990-2021'!A:B,2,0),P1115)</f>
        <v>0.04</v>
      </c>
      <c r="Q1116" s="12">
        <f>IFERROR(IF(VLOOKUP(L1116,'DX-Y.NYB'!A:E,5,0)="null",Q1115,VLOOKUP(L1116,'DX-Y.NYB'!A:E,5,0)),Q1115)</f>
        <v>80.639999000000003</v>
      </c>
      <c r="R1116" s="12">
        <f>IFERROR(VLOOKUP(L1116,UNRATE!A:B,2,0),R1115)</f>
        <v>7.3</v>
      </c>
      <c r="S1116" s="12">
        <f>IFERROR(VLOOKUP(L1116,' All Em Total Nonfarm'!A:B,2,0),S1115)</f>
        <v>136391</v>
      </c>
      <c r="T1116" s="12">
        <f>IFERROR(VLOOKUP(L1116,fredgraph!A:B,2,0),T1115)</f>
        <v>1.88547</v>
      </c>
      <c r="U1116" s="12">
        <f>IFERROR(VLOOKUP(L1116,FEDFUNDS!A:B,2,0),U1115)</f>
        <v>0.09</v>
      </c>
      <c r="V1116" s="12"/>
      <c r="W1116" s="12"/>
      <c r="X1116" s="12"/>
    </row>
    <row r="1117" spans="1:24" x14ac:dyDescent="0.25">
      <c r="A1117" s="1" t="str">
        <f>TEXT(L1117,"MM/DD/YYYY")</f>
        <v>06/09/2014</v>
      </c>
      <c r="B1117" s="9">
        <v>195.350006103515</v>
      </c>
      <c r="C1117" s="9">
        <v>196.05000305175699</v>
      </c>
      <c r="D1117" s="9">
        <v>193.11000061035099</v>
      </c>
      <c r="E1117" s="9">
        <v>165.21383666992099</v>
      </c>
      <c r="F1117" s="10">
        <v>379387000</v>
      </c>
      <c r="G1117">
        <f>MONTH(L1117)</f>
        <v>6</v>
      </c>
      <c r="H1117">
        <f>DAY(L1117)</f>
        <v>9</v>
      </c>
      <c r="I1117">
        <f>YEAR(L1117)</f>
        <v>2014</v>
      </c>
      <c r="J1117" t="str">
        <f>VLOOKUP(L1117,Convert!D:G,4,0)</f>
        <v>2014Q2</v>
      </c>
      <c r="K1117">
        <f>VLOOKUP(J1117,GDP_Change!$E$9:$F$311,2,0)</f>
        <v>7.6</v>
      </c>
      <c r="L1117" s="1">
        <v>41799</v>
      </c>
      <c r="M1117" s="9">
        <v>194.13000488281199</v>
      </c>
      <c r="N1117" s="11">
        <f>VLOOKUP(J1117,GDP!$E$9:$H$312,4,0)</f>
        <v>1.8571770209340865E-2</v>
      </c>
      <c r="O1117">
        <f>VLOOKUP(J1117,GDP!$E$9:$F$312,2,0)</f>
        <v>17462.7</v>
      </c>
      <c r="P1117" s="12">
        <f>IFERROR(VLOOKUP(L1117,'yield-curve-rates-1990-2021'!A:B,2,0),P1116)</f>
        <v>0.03</v>
      </c>
      <c r="Q1117" s="12">
        <f>IFERROR(IF(VLOOKUP(L1117,'DX-Y.NYB'!A:E,5,0)="null",Q1116,VLOOKUP(L1117,'DX-Y.NYB'!A:E,5,0)),Q1116)</f>
        <v>80.650002000000001</v>
      </c>
      <c r="R1117" s="12">
        <f>IFERROR(VLOOKUP(L1117,UNRATE!A:B,2,0),R1116)</f>
        <v>7.3</v>
      </c>
      <c r="S1117" s="12">
        <f>IFERROR(VLOOKUP(L1117,' All Em Total Nonfarm'!A:B,2,0),S1116)</f>
        <v>136391</v>
      </c>
      <c r="T1117" s="12">
        <f>IFERROR(VLOOKUP(L1117,fredgraph!A:B,2,0),T1116)</f>
        <v>1.88547</v>
      </c>
      <c r="U1117" s="12">
        <f>IFERROR(VLOOKUP(L1117,FEDFUNDS!A:B,2,0),U1116)</f>
        <v>0.09</v>
      </c>
      <c r="V1117" s="12"/>
      <c r="W1117" s="12"/>
      <c r="X1117" s="12"/>
    </row>
    <row r="1118" spans="1:24" x14ac:dyDescent="0.25">
      <c r="A1118" s="1" t="str">
        <f>TEXT(L1118,"MM/DD/YYYY")</f>
        <v>06/16/2014</v>
      </c>
      <c r="B1118" s="9">
        <v>193.88999938964801</v>
      </c>
      <c r="C1118" s="9">
        <v>196.600006103515</v>
      </c>
      <c r="D1118" s="9">
        <v>193.66000366210901</v>
      </c>
      <c r="E1118" s="9">
        <v>166.75418090820301</v>
      </c>
      <c r="F1118" s="10">
        <v>464041000</v>
      </c>
      <c r="G1118">
        <f>MONTH(L1118)</f>
        <v>6</v>
      </c>
      <c r="H1118">
        <f>DAY(L1118)</f>
        <v>16</v>
      </c>
      <c r="I1118">
        <f>YEAR(L1118)</f>
        <v>2014</v>
      </c>
      <c r="J1118" t="str">
        <f>VLOOKUP(L1118,Convert!D:G,4,0)</f>
        <v>2014Q2</v>
      </c>
      <c r="K1118">
        <f>VLOOKUP(J1118,GDP_Change!$E$9:$F$311,2,0)</f>
        <v>7.6</v>
      </c>
      <c r="L1118" s="1">
        <v>41806</v>
      </c>
      <c r="M1118" s="9">
        <v>195.94000244140599</v>
      </c>
      <c r="N1118" s="11">
        <f>VLOOKUP(J1118,GDP!$E$9:$H$312,4,0)</f>
        <v>1.8571770209340865E-2</v>
      </c>
      <c r="O1118">
        <f>VLOOKUP(J1118,GDP!$E$9:$F$312,2,0)</f>
        <v>17462.7</v>
      </c>
      <c r="P1118" s="12">
        <f>IFERROR(VLOOKUP(L1118,'yield-curve-rates-1990-2021'!A:B,2,0),P1117)</f>
        <v>0.03</v>
      </c>
      <c r="Q1118" s="12">
        <f>IFERROR(IF(VLOOKUP(L1118,'DX-Y.NYB'!A:E,5,0)="null",Q1117,VLOOKUP(L1118,'DX-Y.NYB'!A:E,5,0)),Q1117)</f>
        <v>80.470000999999996</v>
      </c>
      <c r="R1118" s="12">
        <f>IFERROR(VLOOKUP(L1118,UNRATE!A:B,2,0),R1117)</f>
        <v>7.3</v>
      </c>
      <c r="S1118" s="12">
        <f>IFERROR(VLOOKUP(L1118,' All Em Total Nonfarm'!A:B,2,0),S1117)</f>
        <v>136391</v>
      </c>
      <c r="T1118" s="12">
        <f>IFERROR(VLOOKUP(L1118,fredgraph!A:B,2,0),T1117)</f>
        <v>1.88547</v>
      </c>
      <c r="U1118" s="12">
        <f>IFERROR(VLOOKUP(L1118,FEDFUNDS!A:B,2,0),U1117)</f>
        <v>0.09</v>
      </c>
      <c r="V1118" s="12"/>
      <c r="W1118" s="12"/>
      <c r="X1118" s="12"/>
    </row>
    <row r="1119" spans="1:24" x14ac:dyDescent="0.25">
      <c r="A1119" s="1" t="str">
        <f>TEXT(L1119,"MM/DD/YYYY")</f>
        <v>06/23/2014</v>
      </c>
      <c r="B1119" s="9">
        <v>195.99000549316401</v>
      </c>
      <c r="C1119" s="9">
        <v>196.5</v>
      </c>
      <c r="D1119" s="9">
        <v>194.13000488281199</v>
      </c>
      <c r="E1119" s="9">
        <v>167.45063781738199</v>
      </c>
      <c r="F1119" s="10">
        <v>405387100</v>
      </c>
      <c r="G1119">
        <f>MONTH(L1119)</f>
        <v>6</v>
      </c>
      <c r="H1119">
        <f>DAY(L1119)</f>
        <v>23</v>
      </c>
      <c r="I1119">
        <f>YEAR(L1119)</f>
        <v>2014</v>
      </c>
      <c r="J1119" t="str">
        <f>VLOOKUP(L1119,Convert!D:G,4,0)</f>
        <v>2014Q2</v>
      </c>
      <c r="K1119">
        <f>VLOOKUP(J1119,GDP_Change!$E$9:$F$311,2,0)</f>
        <v>7.6</v>
      </c>
      <c r="L1119" s="1">
        <v>41813</v>
      </c>
      <c r="M1119" s="9">
        <v>195.82000732421801</v>
      </c>
      <c r="N1119" s="11">
        <f>VLOOKUP(J1119,GDP!$E$9:$H$312,4,0)</f>
        <v>1.8571770209340865E-2</v>
      </c>
      <c r="O1119">
        <f>VLOOKUP(J1119,GDP!$E$9:$F$312,2,0)</f>
        <v>17462.7</v>
      </c>
      <c r="P1119" s="12">
        <f>IFERROR(VLOOKUP(L1119,'yield-curve-rates-1990-2021'!A:B,2,0),P1118)</f>
        <v>0.02</v>
      </c>
      <c r="Q1119" s="12">
        <f>IFERROR(IF(VLOOKUP(L1119,'DX-Y.NYB'!A:E,5,0)="null",Q1118,VLOOKUP(L1119,'DX-Y.NYB'!A:E,5,0)),Q1118)</f>
        <v>80.260002</v>
      </c>
      <c r="R1119" s="12">
        <f>IFERROR(VLOOKUP(L1119,UNRATE!A:B,2,0),R1118)</f>
        <v>7.3</v>
      </c>
      <c r="S1119" s="12">
        <f>IFERROR(VLOOKUP(L1119,' All Em Total Nonfarm'!A:B,2,0),S1118)</f>
        <v>136391</v>
      </c>
      <c r="T1119" s="12">
        <f>IFERROR(VLOOKUP(L1119,fredgraph!A:B,2,0),T1118)</f>
        <v>1.88547</v>
      </c>
      <c r="U1119" s="12">
        <f>IFERROR(VLOOKUP(L1119,FEDFUNDS!A:B,2,0),U1118)</f>
        <v>0.09</v>
      </c>
      <c r="V1119" s="12"/>
      <c r="W1119" s="12"/>
      <c r="X1119" s="12"/>
    </row>
    <row r="1120" spans="1:24" x14ac:dyDescent="0.25">
      <c r="A1120" s="1" t="str">
        <f>TEXT(L1120,"MM/DD/YYYY")</f>
        <v>06/30/2014</v>
      </c>
      <c r="B1120" s="9">
        <v>195.69999694824199</v>
      </c>
      <c r="C1120" s="9">
        <v>198.28999328613199</v>
      </c>
      <c r="D1120" s="9">
        <v>195.52999877929599</v>
      </c>
      <c r="E1120" s="9">
        <v>169.48583984375</v>
      </c>
      <c r="F1120" s="10">
        <v>266085000</v>
      </c>
      <c r="G1120">
        <f>MONTH(L1120)</f>
        <v>6</v>
      </c>
      <c r="H1120">
        <f>DAY(L1120)</f>
        <v>30</v>
      </c>
      <c r="I1120">
        <f>YEAR(L1120)</f>
        <v>2014</v>
      </c>
      <c r="J1120" t="str">
        <f>VLOOKUP(L1120,Convert!D:G,4,0)</f>
        <v>2014Q2</v>
      </c>
      <c r="K1120">
        <f>VLOOKUP(J1120,GDP_Change!$E$9:$F$311,2,0)</f>
        <v>7.6</v>
      </c>
      <c r="L1120" s="1">
        <v>41820</v>
      </c>
      <c r="M1120" s="9">
        <v>198.19999694824199</v>
      </c>
      <c r="N1120" s="11">
        <f>VLOOKUP(J1120,GDP!$E$9:$H$312,4,0)</f>
        <v>1.8571770209340865E-2</v>
      </c>
      <c r="O1120">
        <f>VLOOKUP(J1120,GDP!$E$9:$F$312,2,0)</f>
        <v>17462.7</v>
      </c>
      <c r="P1120" s="12">
        <f>IFERROR(VLOOKUP(L1120,'yield-curve-rates-1990-2021'!A:B,2,0),P1119)</f>
        <v>0.02</v>
      </c>
      <c r="Q1120" s="12">
        <f>IFERROR(IF(VLOOKUP(L1120,'DX-Y.NYB'!A:E,5,0)="null",Q1119,VLOOKUP(L1120,'DX-Y.NYB'!A:E,5,0)),Q1119)</f>
        <v>79.779999000000004</v>
      </c>
      <c r="R1120" s="12">
        <f>IFERROR(VLOOKUP(L1120,UNRATE!A:B,2,0),R1119)</f>
        <v>7.3</v>
      </c>
      <c r="S1120" s="12">
        <f>IFERROR(VLOOKUP(L1120,' All Em Total Nonfarm'!A:B,2,0),S1119)</f>
        <v>136391</v>
      </c>
      <c r="T1120" s="12">
        <f>IFERROR(VLOOKUP(L1120,fredgraph!A:B,2,0),T1119)</f>
        <v>1.88547</v>
      </c>
      <c r="U1120" s="12">
        <f>IFERROR(VLOOKUP(L1120,FEDFUNDS!A:B,2,0),U1119)</f>
        <v>0.09</v>
      </c>
      <c r="V1120" s="12"/>
      <c r="W1120" s="12"/>
      <c r="X1120" s="12"/>
    </row>
    <row r="1121" spans="1:24" x14ac:dyDescent="0.25">
      <c r="A1121" s="1" t="str">
        <f>TEXT(L1121,"MM/DD/YYYY")</f>
        <v>07/07/2014</v>
      </c>
      <c r="B1121" s="9">
        <v>197.82000732421801</v>
      </c>
      <c r="C1121" s="9">
        <v>197.97999572753901</v>
      </c>
      <c r="D1121" s="9">
        <v>195.05999755859301</v>
      </c>
      <c r="E1121" s="9">
        <v>168.126205444335</v>
      </c>
      <c r="F1121" s="10">
        <v>406114000</v>
      </c>
      <c r="G1121">
        <f>MONTH(L1121)</f>
        <v>7</v>
      </c>
      <c r="H1121">
        <f>DAY(L1121)</f>
        <v>7</v>
      </c>
      <c r="I1121">
        <f>YEAR(L1121)</f>
        <v>2014</v>
      </c>
      <c r="J1121" t="str">
        <f>VLOOKUP(L1121,Convert!D:G,4,0)</f>
        <v>2014Q3</v>
      </c>
      <c r="K1121">
        <f>VLOOKUP(J1121,GDP_Change!$E$9:$F$311,2,0)</f>
        <v>6.6</v>
      </c>
      <c r="L1121" s="1">
        <v>41827</v>
      </c>
      <c r="M1121" s="9">
        <v>196.61000061035099</v>
      </c>
      <c r="N1121" s="11">
        <f>VLOOKUP(J1121,GDP!$E$9:$H$312,4,0)</f>
        <v>1.6062808156814157E-2</v>
      </c>
      <c r="O1121">
        <f>VLOOKUP(J1121,GDP!$E$9:$F$312,2,0)</f>
        <v>17743.2</v>
      </c>
      <c r="P1121" s="12">
        <f>IFERROR(VLOOKUP(L1121,'yield-curve-rates-1990-2021'!A:B,2,0),P1120)</f>
        <v>0.02</v>
      </c>
      <c r="Q1121" s="12">
        <f>IFERROR(IF(VLOOKUP(L1121,'DX-Y.NYB'!A:E,5,0)="null",Q1120,VLOOKUP(L1121,'DX-Y.NYB'!A:E,5,0)),Q1120)</f>
        <v>80.220000999999996</v>
      </c>
      <c r="R1121" s="12">
        <f>IFERROR(VLOOKUP(L1121,UNRATE!A:B,2,0),R1120)</f>
        <v>7.3</v>
      </c>
      <c r="S1121" s="12">
        <f>IFERROR(VLOOKUP(L1121,' All Em Total Nonfarm'!A:B,2,0),S1120)</f>
        <v>136391</v>
      </c>
      <c r="T1121" s="12">
        <f>IFERROR(VLOOKUP(L1121,fredgraph!A:B,2,0),T1120)</f>
        <v>1.88547</v>
      </c>
      <c r="U1121" s="12">
        <f>IFERROR(VLOOKUP(L1121,FEDFUNDS!A:B,2,0),U1120)</f>
        <v>0.09</v>
      </c>
      <c r="V1121" s="12"/>
      <c r="W1121" s="12"/>
      <c r="X1121" s="12"/>
    </row>
    <row r="1122" spans="1:24" x14ac:dyDescent="0.25">
      <c r="A1122" s="1" t="str">
        <f>TEXT(L1122,"MM/DD/YYYY")</f>
        <v>07/14/2014</v>
      </c>
      <c r="B1122" s="9">
        <v>197.61000061035099</v>
      </c>
      <c r="C1122" s="9">
        <v>198.259994506835</v>
      </c>
      <c r="D1122" s="9">
        <v>195.42999267578099</v>
      </c>
      <c r="E1122" s="9">
        <v>169.06675720214801</v>
      </c>
      <c r="F1122" s="10">
        <v>519679400</v>
      </c>
      <c r="G1122">
        <f>MONTH(L1122)</f>
        <v>7</v>
      </c>
      <c r="H1122">
        <f>DAY(L1122)</f>
        <v>14</v>
      </c>
      <c r="I1122">
        <f>YEAR(L1122)</f>
        <v>2014</v>
      </c>
      <c r="J1122" t="str">
        <f>VLOOKUP(L1122,Convert!D:G,4,0)</f>
        <v>2014Q3</v>
      </c>
      <c r="K1122">
        <f>VLOOKUP(J1122,GDP_Change!$E$9:$F$311,2,0)</f>
        <v>6.6</v>
      </c>
      <c r="L1122" s="1">
        <v>41834</v>
      </c>
      <c r="M1122" s="9">
        <v>197.71000671386699</v>
      </c>
      <c r="N1122" s="11">
        <f>VLOOKUP(J1122,GDP!$E$9:$H$312,4,0)</f>
        <v>1.6062808156814157E-2</v>
      </c>
      <c r="O1122">
        <f>VLOOKUP(J1122,GDP!$E$9:$F$312,2,0)</f>
        <v>17743.2</v>
      </c>
      <c r="P1122" s="12">
        <f>IFERROR(VLOOKUP(L1122,'yield-curve-rates-1990-2021'!A:B,2,0),P1121)</f>
        <v>0.02</v>
      </c>
      <c r="Q1122" s="12">
        <f>IFERROR(IF(VLOOKUP(L1122,'DX-Y.NYB'!A:E,5,0)="null",Q1121,VLOOKUP(L1122,'DX-Y.NYB'!A:E,5,0)),Q1121)</f>
        <v>80.190002000000007</v>
      </c>
      <c r="R1122" s="12">
        <f>IFERROR(VLOOKUP(L1122,UNRATE!A:B,2,0),R1121)</f>
        <v>7.3</v>
      </c>
      <c r="S1122" s="12">
        <f>IFERROR(VLOOKUP(L1122,' All Em Total Nonfarm'!A:B,2,0),S1121)</f>
        <v>136391</v>
      </c>
      <c r="T1122" s="12">
        <f>IFERROR(VLOOKUP(L1122,fredgraph!A:B,2,0),T1121)</f>
        <v>1.88547</v>
      </c>
      <c r="U1122" s="12">
        <f>IFERROR(VLOOKUP(L1122,FEDFUNDS!A:B,2,0),U1121)</f>
        <v>0.09</v>
      </c>
      <c r="V1122" s="12"/>
      <c r="W1122" s="12"/>
      <c r="X1122" s="12"/>
    </row>
    <row r="1123" spans="1:24" x14ac:dyDescent="0.25">
      <c r="A1123" s="1" t="str">
        <f>TEXT(L1123,"MM/DD/YYYY")</f>
        <v>07/21/2014</v>
      </c>
      <c r="B1123" s="9">
        <v>197.08999633789</v>
      </c>
      <c r="C1123" s="9">
        <v>199.05999755859301</v>
      </c>
      <c r="D1123" s="9">
        <v>196.42999267578099</v>
      </c>
      <c r="E1123" s="9">
        <v>169.07531738281199</v>
      </c>
      <c r="F1123" s="10">
        <v>334607000</v>
      </c>
      <c r="G1123">
        <f>MONTH(L1123)</f>
        <v>7</v>
      </c>
      <c r="H1123">
        <f>DAY(L1123)</f>
        <v>21</v>
      </c>
      <c r="I1123">
        <f>YEAR(L1123)</f>
        <v>2014</v>
      </c>
      <c r="J1123" t="str">
        <f>VLOOKUP(L1123,Convert!D:G,4,0)</f>
        <v>2014Q3</v>
      </c>
      <c r="K1123">
        <f>VLOOKUP(J1123,GDP_Change!$E$9:$F$311,2,0)</f>
        <v>6.6</v>
      </c>
      <c r="L1123" s="1">
        <v>41841</v>
      </c>
      <c r="M1123" s="9">
        <v>197.72000122070301</v>
      </c>
      <c r="N1123" s="11">
        <f>VLOOKUP(J1123,GDP!$E$9:$H$312,4,0)</f>
        <v>1.6062808156814157E-2</v>
      </c>
      <c r="O1123">
        <f>VLOOKUP(J1123,GDP!$E$9:$F$312,2,0)</f>
        <v>17743.2</v>
      </c>
      <c r="P1123" s="12">
        <f>IFERROR(VLOOKUP(L1123,'yield-curve-rates-1990-2021'!A:B,2,0),P1122)</f>
        <v>0.02</v>
      </c>
      <c r="Q1123" s="12">
        <f>IFERROR(IF(VLOOKUP(L1123,'DX-Y.NYB'!A:E,5,0)="null",Q1122,VLOOKUP(L1123,'DX-Y.NYB'!A:E,5,0)),Q1122)</f>
        <v>80.559997999999993</v>
      </c>
      <c r="R1123" s="12">
        <f>IFERROR(VLOOKUP(L1123,UNRATE!A:B,2,0),R1122)</f>
        <v>7.3</v>
      </c>
      <c r="S1123" s="12">
        <f>IFERROR(VLOOKUP(L1123,' All Em Total Nonfarm'!A:B,2,0),S1122)</f>
        <v>136391</v>
      </c>
      <c r="T1123" s="12">
        <f>IFERROR(VLOOKUP(L1123,fredgraph!A:B,2,0),T1122)</f>
        <v>1.88547</v>
      </c>
      <c r="U1123" s="12">
        <f>IFERROR(VLOOKUP(L1123,FEDFUNDS!A:B,2,0),U1122)</f>
        <v>0.09</v>
      </c>
      <c r="V1123" s="12"/>
      <c r="W1123" s="12"/>
      <c r="X1123" s="12"/>
    </row>
    <row r="1124" spans="1:24" x14ac:dyDescent="0.25">
      <c r="A1124" s="1" t="str">
        <f>TEXT(L1124,"MM/DD/YYYY")</f>
        <v>07/28/2014</v>
      </c>
      <c r="B1124" s="9">
        <v>197.759994506835</v>
      </c>
      <c r="C1124" s="9">
        <v>198.44999694824199</v>
      </c>
      <c r="D1124" s="9">
        <v>191.57000732421801</v>
      </c>
      <c r="E1124" s="9">
        <v>164.61163330078099</v>
      </c>
      <c r="F1124" s="10">
        <v>626687000</v>
      </c>
      <c r="G1124">
        <f>MONTH(L1124)</f>
        <v>7</v>
      </c>
      <c r="H1124">
        <f>DAY(L1124)</f>
        <v>28</v>
      </c>
      <c r="I1124">
        <f>YEAR(L1124)</f>
        <v>2014</v>
      </c>
      <c r="J1124" t="str">
        <f>VLOOKUP(L1124,Convert!D:G,4,0)</f>
        <v>2014Q3</v>
      </c>
      <c r="K1124">
        <f>VLOOKUP(J1124,GDP_Change!$E$9:$F$311,2,0)</f>
        <v>6.6</v>
      </c>
      <c r="L1124" s="1">
        <v>41848</v>
      </c>
      <c r="M1124" s="9">
        <v>192.5</v>
      </c>
      <c r="N1124" s="11">
        <f>VLOOKUP(J1124,GDP!$E$9:$H$312,4,0)</f>
        <v>1.6062808156814157E-2</v>
      </c>
      <c r="O1124">
        <f>VLOOKUP(J1124,GDP!$E$9:$F$312,2,0)</f>
        <v>17743.2</v>
      </c>
      <c r="P1124" s="12">
        <f>IFERROR(VLOOKUP(L1124,'yield-curve-rates-1990-2021'!A:B,2,0),P1123)</f>
        <v>0.03</v>
      </c>
      <c r="Q1124" s="12">
        <f>IFERROR(IF(VLOOKUP(L1124,'DX-Y.NYB'!A:E,5,0)="null",Q1123,VLOOKUP(L1124,'DX-Y.NYB'!A:E,5,0)),Q1123)</f>
        <v>81.029999000000004</v>
      </c>
      <c r="R1124" s="12">
        <f>IFERROR(VLOOKUP(L1124,UNRATE!A:B,2,0),R1123)</f>
        <v>7.3</v>
      </c>
      <c r="S1124" s="12">
        <f>IFERROR(VLOOKUP(L1124,' All Em Total Nonfarm'!A:B,2,0),S1123)</f>
        <v>136391</v>
      </c>
      <c r="T1124" s="12">
        <f>IFERROR(VLOOKUP(L1124,fredgraph!A:B,2,0),T1123)</f>
        <v>1.88547</v>
      </c>
      <c r="U1124" s="12">
        <f>IFERROR(VLOOKUP(L1124,FEDFUNDS!A:B,2,0),U1123)</f>
        <v>0.09</v>
      </c>
      <c r="V1124" s="12"/>
      <c r="W1124" s="12"/>
      <c r="X1124" s="12"/>
    </row>
    <row r="1125" spans="1:24" x14ac:dyDescent="0.25">
      <c r="A1125" s="1" t="str">
        <f>TEXT(L1125,"MM/DD/YYYY")</f>
        <v>08/04/2014</v>
      </c>
      <c r="B1125" s="9">
        <v>192.86999511718699</v>
      </c>
      <c r="C1125" s="9">
        <v>194.30000305175699</v>
      </c>
      <c r="D1125" s="9">
        <v>190.55000305175699</v>
      </c>
      <c r="E1125" s="9">
        <v>165.24440002441401</v>
      </c>
      <c r="F1125" s="10">
        <v>591595000</v>
      </c>
      <c r="G1125">
        <f>MONTH(L1125)</f>
        <v>8</v>
      </c>
      <c r="H1125">
        <f>DAY(L1125)</f>
        <v>4</v>
      </c>
      <c r="I1125">
        <f>YEAR(L1125)</f>
        <v>2014</v>
      </c>
      <c r="J1125" t="str">
        <f>VLOOKUP(L1125,Convert!D:G,4,0)</f>
        <v>2014Q3</v>
      </c>
      <c r="K1125">
        <f>VLOOKUP(J1125,GDP_Change!$E$9:$F$311,2,0)</f>
        <v>6.6</v>
      </c>
      <c r="L1125" s="1">
        <v>41855</v>
      </c>
      <c r="M1125" s="9">
        <v>193.24000549316401</v>
      </c>
      <c r="N1125" s="11">
        <f>VLOOKUP(J1125,GDP!$E$9:$H$312,4,0)</f>
        <v>1.6062808156814157E-2</v>
      </c>
      <c r="O1125">
        <f>VLOOKUP(J1125,GDP!$E$9:$F$312,2,0)</f>
        <v>17743.2</v>
      </c>
      <c r="P1125" s="12">
        <f>IFERROR(VLOOKUP(L1125,'yield-curve-rates-1990-2021'!A:B,2,0),P1124)</f>
        <v>0.02</v>
      </c>
      <c r="Q1125" s="12">
        <f>IFERROR(IF(VLOOKUP(L1125,'DX-Y.NYB'!A:E,5,0)="null",Q1124,VLOOKUP(L1125,'DX-Y.NYB'!A:E,5,0)),Q1124)</f>
        <v>81.330001999999993</v>
      </c>
      <c r="R1125" s="12">
        <f>IFERROR(VLOOKUP(L1125,UNRATE!A:B,2,0),R1124)</f>
        <v>7.3</v>
      </c>
      <c r="S1125" s="12">
        <f>IFERROR(VLOOKUP(L1125,' All Em Total Nonfarm'!A:B,2,0),S1124)</f>
        <v>136391</v>
      </c>
      <c r="T1125" s="12">
        <f>IFERROR(VLOOKUP(L1125,fredgraph!A:B,2,0),T1124)</f>
        <v>1.88547</v>
      </c>
      <c r="U1125" s="12">
        <f>IFERROR(VLOOKUP(L1125,FEDFUNDS!A:B,2,0),U1124)</f>
        <v>0.09</v>
      </c>
      <c r="V1125" s="12"/>
      <c r="W1125" s="12"/>
      <c r="X1125" s="12"/>
    </row>
    <row r="1126" spans="1:24" x14ac:dyDescent="0.25">
      <c r="A1126" s="1" t="str">
        <f>TEXT(L1126,"MM/DD/YYYY")</f>
        <v>08/11/2014</v>
      </c>
      <c r="B1126" s="9">
        <v>193.97000122070301</v>
      </c>
      <c r="C1126" s="9">
        <v>196.64999389648401</v>
      </c>
      <c r="D1126" s="9">
        <v>192.94000244140599</v>
      </c>
      <c r="E1126" s="9">
        <v>167.36511230468699</v>
      </c>
      <c r="F1126" s="10">
        <v>414545000</v>
      </c>
      <c r="G1126">
        <f>MONTH(L1126)</f>
        <v>8</v>
      </c>
      <c r="H1126">
        <f>DAY(L1126)</f>
        <v>11</v>
      </c>
      <c r="I1126">
        <f>YEAR(L1126)</f>
        <v>2014</v>
      </c>
      <c r="J1126" t="str">
        <f>VLOOKUP(L1126,Convert!D:G,4,0)</f>
        <v>2014Q3</v>
      </c>
      <c r="K1126">
        <f>VLOOKUP(J1126,GDP_Change!$E$9:$F$311,2,0)</f>
        <v>6.6</v>
      </c>
      <c r="L1126" s="1">
        <v>41862</v>
      </c>
      <c r="M1126" s="9">
        <v>195.72000122070301</v>
      </c>
      <c r="N1126" s="11">
        <f>VLOOKUP(J1126,GDP!$E$9:$H$312,4,0)</f>
        <v>1.6062808156814157E-2</v>
      </c>
      <c r="O1126">
        <f>VLOOKUP(J1126,GDP!$E$9:$F$312,2,0)</f>
        <v>17743.2</v>
      </c>
      <c r="P1126" s="12">
        <f>IFERROR(VLOOKUP(L1126,'yield-curve-rates-1990-2021'!A:B,2,0),P1125)</f>
        <v>0.03</v>
      </c>
      <c r="Q1126" s="12">
        <f>IFERROR(IF(VLOOKUP(L1126,'DX-Y.NYB'!A:E,5,0)="null",Q1125,VLOOKUP(L1126,'DX-Y.NYB'!A:E,5,0)),Q1125)</f>
        <v>81.470000999999996</v>
      </c>
      <c r="R1126" s="12">
        <f>IFERROR(VLOOKUP(L1126,UNRATE!A:B,2,0),R1125)</f>
        <v>7.3</v>
      </c>
      <c r="S1126" s="12">
        <f>IFERROR(VLOOKUP(L1126,' All Em Total Nonfarm'!A:B,2,0),S1125)</f>
        <v>136391</v>
      </c>
      <c r="T1126" s="12">
        <f>IFERROR(VLOOKUP(L1126,fredgraph!A:B,2,0),T1125)</f>
        <v>1.88547</v>
      </c>
      <c r="U1126" s="12">
        <f>IFERROR(VLOOKUP(L1126,FEDFUNDS!A:B,2,0),U1125)</f>
        <v>0.09</v>
      </c>
      <c r="V1126" s="12"/>
      <c r="W1126" s="12"/>
      <c r="X1126" s="12"/>
    </row>
    <row r="1127" spans="1:24" x14ac:dyDescent="0.25">
      <c r="A1127" s="1" t="str">
        <f>TEXT(L1127,"MM/DD/YYYY")</f>
        <v>08/18/2014</v>
      </c>
      <c r="B1127" s="9">
        <v>196.80000305175699</v>
      </c>
      <c r="C1127" s="9">
        <v>199.759994506835</v>
      </c>
      <c r="D1127" s="9">
        <v>196.69000244140599</v>
      </c>
      <c r="E1127" s="9">
        <v>170.33244323730401</v>
      </c>
      <c r="F1127" s="10">
        <v>351220000</v>
      </c>
      <c r="G1127">
        <f>MONTH(L1127)</f>
        <v>8</v>
      </c>
      <c r="H1127">
        <f>DAY(L1127)</f>
        <v>18</v>
      </c>
      <c r="I1127">
        <f>YEAR(L1127)</f>
        <v>2014</v>
      </c>
      <c r="J1127" t="str">
        <f>VLOOKUP(L1127,Convert!D:G,4,0)</f>
        <v>2014Q3</v>
      </c>
      <c r="K1127">
        <f>VLOOKUP(J1127,GDP_Change!$E$9:$F$311,2,0)</f>
        <v>6.6</v>
      </c>
      <c r="L1127" s="1">
        <v>41869</v>
      </c>
      <c r="M1127" s="9">
        <v>199.19000244140599</v>
      </c>
      <c r="N1127" s="11">
        <f>VLOOKUP(J1127,GDP!$E$9:$H$312,4,0)</f>
        <v>1.6062808156814157E-2</v>
      </c>
      <c r="O1127">
        <f>VLOOKUP(J1127,GDP!$E$9:$F$312,2,0)</f>
        <v>17743.2</v>
      </c>
      <c r="P1127" s="12">
        <f>IFERROR(VLOOKUP(L1127,'yield-curve-rates-1990-2021'!A:B,2,0),P1126)</f>
        <v>0.02</v>
      </c>
      <c r="Q1127" s="12">
        <f>IFERROR(IF(VLOOKUP(L1127,'DX-Y.NYB'!A:E,5,0)="null",Q1126,VLOOKUP(L1127,'DX-Y.NYB'!A:E,5,0)),Q1126)</f>
        <v>81.580001999999993</v>
      </c>
      <c r="R1127" s="12">
        <f>IFERROR(VLOOKUP(L1127,UNRATE!A:B,2,0),R1126)</f>
        <v>7.3</v>
      </c>
      <c r="S1127" s="12">
        <f>IFERROR(VLOOKUP(L1127,' All Em Total Nonfarm'!A:B,2,0),S1126)</f>
        <v>136391</v>
      </c>
      <c r="T1127" s="12">
        <f>IFERROR(VLOOKUP(L1127,fredgraph!A:B,2,0),T1126)</f>
        <v>1.88547</v>
      </c>
      <c r="U1127" s="12">
        <f>IFERROR(VLOOKUP(L1127,FEDFUNDS!A:B,2,0),U1126)</f>
        <v>0.09</v>
      </c>
      <c r="V1127" s="12"/>
      <c r="W1127" s="12"/>
      <c r="X1127" s="12"/>
    </row>
    <row r="1128" spans="1:24" x14ac:dyDescent="0.25">
      <c r="A1128" s="1" t="str">
        <f>TEXT(L1128,"MM/DD/YYYY")</f>
        <v>08/25/2014</v>
      </c>
      <c r="B1128" s="9">
        <v>200.13999938964801</v>
      </c>
      <c r="C1128" s="9">
        <v>200.82000732421801</v>
      </c>
      <c r="D1128" s="9">
        <v>199.14999389648401</v>
      </c>
      <c r="E1128" s="9">
        <v>171.632232666015</v>
      </c>
      <c r="F1128" s="10">
        <v>283264000</v>
      </c>
      <c r="G1128">
        <f>MONTH(L1128)</f>
        <v>8</v>
      </c>
      <c r="H1128">
        <f>DAY(L1128)</f>
        <v>25</v>
      </c>
      <c r="I1128">
        <f>YEAR(L1128)</f>
        <v>2014</v>
      </c>
      <c r="J1128" t="str">
        <f>VLOOKUP(L1128,Convert!D:G,4,0)</f>
        <v>2014Q3</v>
      </c>
      <c r="K1128">
        <f>VLOOKUP(J1128,GDP_Change!$E$9:$F$311,2,0)</f>
        <v>6.6</v>
      </c>
      <c r="L1128" s="1">
        <v>41876</v>
      </c>
      <c r="M1128" s="9">
        <v>200.71000671386699</v>
      </c>
      <c r="N1128" s="11">
        <f>VLOOKUP(J1128,GDP!$E$9:$H$312,4,0)</f>
        <v>1.6062808156814157E-2</v>
      </c>
      <c r="O1128">
        <f>VLOOKUP(J1128,GDP!$E$9:$F$312,2,0)</f>
        <v>17743.2</v>
      </c>
      <c r="P1128" s="12">
        <f>IFERROR(VLOOKUP(L1128,'yield-curve-rates-1990-2021'!A:B,2,0),P1127)</f>
        <v>0.02</v>
      </c>
      <c r="Q1128" s="12">
        <f>IFERROR(IF(VLOOKUP(L1128,'DX-Y.NYB'!A:E,5,0)="null",Q1127,VLOOKUP(L1128,'DX-Y.NYB'!A:E,5,0)),Q1127)</f>
        <v>82.550003000000004</v>
      </c>
      <c r="R1128" s="12">
        <f>IFERROR(VLOOKUP(L1128,UNRATE!A:B,2,0),R1127)</f>
        <v>7.3</v>
      </c>
      <c r="S1128" s="12">
        <f>IFERROR(VLOOKUP(L1128,' All Em Total Nonfarm'!A:B,2,0),S1127)</f>
        <v>136391</v>
      </c>
      <c r="T1128" s="12">
        <f>IFERROR(VLOOKUP(L1128,fredgraph!A:B,2,0),T1127)</f>
        <v>1.88547</v>
      </c>
      <c r="U1128" s="12">
        <f>IFERROR(VLOOKUP(L1128,FEDFUNDS!A:B,2,0),U1127)</f>
        <v>0.09</v>
      </c>
      <c r="V1128" s="12"/>
      <c r="W1128" s="12"/>
      <c r="X1128" s="12"/>
    </row>
    <row r="1129" spans="1:24" x14ac:dyDescent="0.25">
      <c r="A1129" s="1" t="str">
        <f>TEXT(L1129,"MM/DD/YYYY")</f>
        <v>09/01/2014</v>
      </c>
      <c r="B1129" s="9">
        <v>200.97000122070301</v>
      </c>
      <c r="C1129" s="9">
        <v>201.58000183105401</v>
      </c>
      <c r="D1129" s="9">
        <v>199.41000366210901</v>
      </c>
      <c r="E1129" s="9">
        <v>171.974197387695</v>
      </c>
      <c r="F1129" s="10">
        <v>317301000</v>
      </c>
      <c r="G1129">
        <f>MONTH(L1129)</f>
        <v>9</v>
      </c>
      <c r="H1129">
        <f>DAY(L1129)</f>
        <v>1</v>
      </c>
      <c r="I1129">
        <f>YEAR(L1129)</f>
        <v>2014</v>
      </c>
      <c r="J1129" t="str">
        <f>VLOOKUP(L1129,Convert!D:G,4,0)</f>
        <v>2014Q3</v>
      </c>
      <c r="K1129">
        <f>VLOOKUP(J1129,GDP_Change!$E$9:$F$311,2,0)</f>
        <v>6.6</v>
      </c>
      <c r="L1129" s="1">
        <v>41883</v>
      </c>
      <c r="M1129" s="9">
        <v>201.11000061035099</v>
      </c>
      <c r="N1129" s="11">
        <f>VLOOKUP(J1129,GDP!$E$9:$H$312,4,0)</f>
        <v>1.6062808156814157E-2</v>
      </c>
      <c r="O1129">
        <f>VLOOKUP(J1129,GDP!$E$9:$F$312,2,0)</f>
        <v>17743.2</v>
      </c>
      <c r="P1129" s="12">
        <f>IFERROR(VLOOKUP(L1129,'yield-curve-rates-1990-2021'!A:B,2,0),P1128)</f>
        <v>0.02</v>
      </c>
      <c r="Q1129" s="12">
        <f>IFERROR(IF(VLOOKUP(L1129,'DX-Y.NYB'!A:E,5,0)="null",Q1128,VLOOKUP(L1129,'DX-Y.NYB'!A:E,5,0)),Q1128)</f>
        <v>82.550003000000004</v>
      </c>
      <c r="R1129" s="12">
        <f>IFERROR(VLOOKUP(L1129,UNRATE!A:B,2,0),R1128)</f>
        <v>5.9</v>
      </c>
      <c r="S1129" s="12">
        <f>IFERROR(VLOOKUP(L1129,' All Em Total Nonfarm'!A:B,2,0),S1128)</f>
        <v>139563</v>
      </c>
      <c r="T1129" s="12">
        <f>IFERROR(VLOOKUP(L1129,fredgraph!A:B,2,0),T1128)</f>
        <v>1.68405</v>
      </c>
      <c r="U1129" s="12">
        <f>IFERROR(VLOOKUP(L1129,FEDFUNDS!A:B,2,0),U1128)</f>
        <v>0.09</v>
      </c>
      <c r="V1129" s="12"/>
      <c r="W1129" s="12"/>
      <c r="X1129" s="12"/>
    </row>
    <row r="1130" spans="1:24" x14ac:dyDescent="0.25">
      <c r="A1130" s="1" t="str">
        <f>TEXT(L1130,"MM/DD/YYYY")</f>
        <v>09/08/2014</v>
      </c>
      <c r="B1130" s="9">
        <v>200.919998168945</v>
      </c>
      <c r="C1130" s="9">
        <v>201.21000671386699</v>
      </c>
      <c r="D1130" s="9">
        <v>198.55999755859301</v>
      </c>
      <c r="E1130" s="9">
        <v>170.28111267089801</v>
      </c>
      <c r="F1130" s="10">
        <v>404171700</v>
      </c>
      <c r="G1130">
        <f>MONTH(L1130)</f>
        <v>9</v>
      </c>
      <c r="H1130">
        <f>DAY(L1130)</f>
        <v>8</v>
      </c>
      <c r="I1130">
        <f>YEAR(L1130)</f>
        <v>2014</v>
      </c>
      <c r="J1130" t="str">
        <f>VLOOKUP(L1130,Convert!D:G,4,0)</f>
        <v>2014Q3</v>
      </c>
      <c r="K1130">
        <f>VLOOKUP(J1130,GDP_Change!$E$9:$F$311,2,0)</f>
        <v>6.6</v>
      </c>
      <c r="L1130" s="1">
        <v>41890</v>
      </c>
      <c r="M1130" s="9">
        <v>199.13000488281199</v>
      </c>
      <c r="N1130" s="11">
        <f>VLOOKUP(J1130,GDP!$E$9:$H$312,4,0)</f>
        <v>1.6062808156814157E-2</v>
      </c>
      <c r="O1130">
        <f>VLOOKUP(J1130,GDP!$E$9:$F$312,2,0)</f>
        <v>17743.2</v>
      </c>
      <c r="P1130" s="12">
        <f>IFERROR(VLOOKUP(L1130,'yield-curve-rates-1990-2021'!A:B,2,0),P1129)</f>
        <v>0.01</v>
      </c>
      <c r="Q1130" s="12">
        <f>IFERROR(IF(VLOOKUP(L1130,'DX-Y.NYB'!A:E,5,0)="null",Q1129,VLOOKUP(L1130,'DX-Y.NYB'!A:E,5,0)),Q1129)</f>
        <v>84.230002999999996</v>
      </c>
      <c r="R1130" s="12">
        <f>IFERROR(VLOOKUP(L1130,UNRATE!A:B,2,0),R1129)</f>
        <v>5.9</v>
      </c>
      <c r="S1130" s="12">
        <f>IFERROR(VLOOKUP(L1130,' All Em Total Nonfarm'!A:B,2,0),S1129)</f>
        <v>139563</v>
      </c>
      <c r="T1130" s="12">
        <f>IFERROR(VLOOKUP(L1130,fredgraph!A:B,2,0),T1129)</f>
        <v>1.68405</v>
      </c>
      <c r="U1130" s="12">
        <f>IFERROR(VLOOKUP(L1130,FEDFUNDS!A:B,2,0),U1129)</f>
        <v>0.09</v>
      </c>
      <c r="V1130" s="12"/>
      <c r="W1130" s="12"/>
      <c r="X1130" s="12"/>
    </row>
    <row r="1131" spans="1:24" x14ac:dyDescent="0.25">
      <c r="A1131" s="1" t="str">
        <f>TEXT(L1131,"MM/DD/YYYY")</f>
        <v>09/15/2014</v>
      </c>
      <c r="B1131" s="9">
        <v>199.16000366210901</v>
      </c>
      <c r="C1131" s="9">
        <v>201.89999389648401</v>
      </c>
      <c r="D1131" s="9">
        <v>198.38000488281199</v>
      </c>
      <c r="E1131" s="9">
        <v>171.62367248535099</v>
      </c>
      <c r="F1131" s="10">
        <v>560507000</v>
      </c>
      <c r="G1131">
        <f>MONTH(L1131)</f>
        <v>9</v>
      </c>
      <c r="H1131">
        <f>DAY(L1131)</f>
        <v>15</v>
      </c>
      <c r="I1131">
        <f>YEAR(L1131)</f>
        <v>2014</v>
      </c>
      <c r="J1131" t="str">
        <f>VLOOKUP(L1131,Convert!D:G,4,0)</f>
        <v>2014Q3</v>
      </c>
      <c r="K1131">
        <f>VLOOKUP(J1131,GDP_Change!$E$9:$F$311,2,0)</f>
        <v>6.6</v>
      </c>
      <c r="L1131" s="1">
        <v>41897</v>
      </c>
      <c r="M1131" s="9">
        <v>200.69999694824199</v>
      </c>
      <c r="N1131" s="11">
        <f>VLOOKUP(J1131,GDP!$E$9:$H$312,4,0)</f>
        <v>1.6062808156814157E-2</v>
      </c>
      <c r="O1131">
        <f>VLOOKUP(J1131,GDP!$E$9:$F$312,2,0)</f>
        <v>17743.2</v>
      </c>
      <c r="P1131" s="12">
        <f>IFERROR(VLOOKUP(L1131,'yield-curve-rates-1990-2021'!A:B,2,0),P1130)</f>
        <v>0.01</v>
      </c>
      <c r="Q1131" s="12">
        <f>IFERROR(IF(VLOOKUP(L1131,'DX-Y.NYB'!A:E,5,0)="null",Q1130,VLOOKUP(L1131,'DX-Y.NYB'!A:E,5,0)),Q1130)</f>
        <v>84.260002</v>
      </c>
      <c r="R1131" s="12">
        <f>IFERROR(VLOOKUP(L1131,UNRATE!A:B,2,0),R1130)</f>
        <v>5.9</v>
      </c>
      <c r="S1131" s="12">
        <f>IFERROR(VLOOKUP(L1131,' All Em Total Nonfarm'!A:B,2,0),S1130)</f>
        <v>139563</v>
      </c>
      <c r="T1131" s="12">
        <f>IFERROR(VLOOKUP(L1131,fredgraph!A:B,2,0),T1130)</f>
        <v>1.68405</v>
      </c>
      <c r="U1131" s="12">
        <f>IFERROR(VLOOKUP(L1131,FEDFUNDS!A:B,2,0),U1130)</f>
        <v>0.09</v>
      </c>
      <c r="V1131" s="12"/>
      <c r="W1131" s="12"/>
      <c r="X1131" s="12"/>
    </row>
    <row r="1132" spans="1:24" x14ac:dyDescent="0.25">
      <c r="A1132" s="1" t="str">
        <f>TEXT(L1132,"MM/DD/YYYY")</f>
        <v>09/22/2014</v>
      </c>
      <c r="B1132" s="9">
        <v>200.350006103515</v>
      </c>
      <c r="C1132" s="9">
        <v>200.38000488281199</v>
      </c>
      <c r="D1132" s="9">
        <v>196.27000427246</v>
      </c>
      <c r="E1132" s="9">
        <v>170.02030944824199</v>
      </c>
      <c r="F1132" s="10">
        <v>598069000</v>
      </c>
      <c r="G1132">
        <f>MONTH(L1132)</f>
        <v>9</v>
      </c>
      <c r="H1132">
        <f>DAY(L1132)</f>
        <v>22</v>
      </c>
      <c r="I1132">
        <f>YEAR(L1132)</f>
        <v>2014</v>
      </c>
      <c r="J1132" t="str">
        <f>VLOOKUP(L1132,Convert!D:G,4,0)</f>
        <v>2014Q3</v>
      </c>
      <c r="K1132">
        <f>VLOOKUP(J1132,GDP_Change!$E$9:$F$311,2,0)</f>
        <v>6.6</v>
      </c>
      <c r="L1132" s="1">
        <v>41904</v>
      </c>
      <c r="M1132" s="9">
        <v>197.89999389648401</v>
      </c>
      <c r="N1132" s="11">
        <f>VLOOKUP(J1132,GDP!$E$9:$H$312,4,0)</f>
        <v>1.6062808156814157E-2</v>
      </c>
      <c r="O1132">
        <f>VLOOKUP(J1132,GDP!$E$9:$F$312,2,0)</f>
        <v>17743.2</v>
      </c>
      <c r="P1132" s="12">
        <f>IFERROR(VLOOKUP(L1132,'yield-curve-rates-1990-2021'!A:B,2,0),P1131)</f>
        <v>0</v>
      </c>
      <c r="Q1132" s="12">
        <f>IFERROR(IF(VLOOKUP(L1132,'DX-Y.NYB'!A:E,5,0)="null",Q1131,VLOOKUP(L1132,'DX-Y.NYB'!A:E,5,0)),Q1131)</f>
        <v>84.669998000000007</v>
      </c>
      <c r="R1132" s="12">
        <f>IFERROR(VLOOKUP(L1132,UNRATE!A:B,2,0),R1131)</f>
        <v>5.9</v>
      </c>
      <c r="S1132" s="12">
        <f>IFERROR(VLOOKUP(L1132,' All Em Total Nonfarm'!A:B,2,0),S1131)</f>
        <v>139563</v>
      </c>
      <c r="T1132" s="12">
        <f>IFERROR(VLOOKUP(L1132,fredgraph!A:B,2,0),T1131)</f>
        <v>1.68405</v>
      </c>
      <c r="U1132" s="12">
        <f>IFERROR(VLOOKUP(L1132,FEDFUNDS!A:B,2,0),U1131)</f>
        <v>0.09</v>
      </c>
      <c r="V1132" s="12"/>
      <c r="W1132" s="12"/>
      <c r="X1132" s="12"/>
    </row>
    <row r="1133" spans="1:24" x14ac:dyDescent="0.25">
      <c r="A1133" s="1" t="str">
        <f>TEXT(L1133,"MM/DD/YYYY")</f>
        <v>09/29/2014</v>
      </c>
      <c r="B1133" s="9">
        <v>196.19999694824199</v>
      </c>
      <c r="C1133" s="9">
        <v>198.30000305175699</v>
      </c>
      <c r="D1133" s="9">
        <v>192.350006103515</v>
      </c>
      <c r="E1133" s="9">
        <v>168.83476257324199</v>
      </c>
      <c r="F1133" s="10">
        <v>683066000</v>
      </c>
      <c r="G1133">
        <f>MONTH(L1133)</f>
        <v>9</v>
      </c>
      <c r="H1133">
        <f>DAY(L1133)</f>
        <v>29</v>
      </c>
      <c r="I1133">
        <f>YEAR(L1133)</f>
        <v>2014</v>
      </c>
      <c r="J1133" t="str">
        <f>VLOOKUP(L1133,Convert!D:G,4,0)</f>
        <v>2014Q3</v>
      </c>
      <c r="K1133">
        <f>VLOOKUP(J1133,GDP_Change!$E$9:$F$311,2,0)</f>
        <v>6.6</v>
      </c>
      <c r="L1133" s="1">
        <v>41911</v>
      </c>
      <c r="M1133" s="9">
        <v>196.52000427246</v>
      </c>
      <c r="N1133" s="11">
        <f>VLOOKUP(J1133,GDP!$E$9:$H$312,4,0)</f>
        <v>1.6062808156814157E-2</v>
      </c>
      <c r="O1133">
        <f>VLOOKUP(J1133,GDP!$E$9:$F$312,2,0)</f>
        <v>17743.2</v>
      </c>
      <c r="P1133" s="12">
        <f>IFERROR(VLOOKUP(L1133,'yield-curve-rates-1990-2021'!A:B,2,0),P1132)</f>
        <v>0.01</v>
      </c>
      <c r="Q1133" s="12">
        <f>IFERROR(IF(VLOOKUP(L1133,'DX-Y.NYB'!A:E,5,0)="null",Q1132,VLOOKUP(L1133,'DX-Y.NYB'!A:E,5,0)),Q1132)</f>
        <v>85.589995999999999</v>
      </c>
      <c r="R1133" s="12">
        <f>IFERROR(VLOOKUP(L1133,UNRATE!A:B,2,0),R1132)</f>
        <v>5.9</v>
      </c>
      <c r="S1133" s="12">
        <f>IFERROR(VLOOKUP(L1133,' All Em Total Nonfarm'!A:B,2,0),S1132)</f>
        <v>139563</v>
      </c>
      <c r="T1133" s="12">
        <f>IFERROR(VLOOKUP(L1133,fredgraph!A:B,2,0),T1132)</f>
        <v>1.68405</v>
      </c>
      <c r="U1133" s="12">
        <f>IFERROR(VLOOKUP(L1133,FEDFUNDS!A:B,2,0),U1132)</f>
        <v>0.09</v>
      </c>
      <c r="V1133" s="12"/>
      <c r="W1133" s="12"/>
      <c r="X1133" s="12"/>
    </row>
    <row r="1134" spans="1:24" x14ac:dyDescent="0.25">
      <c r="A1134" s="1" t="str">
        <f>TEXT(L1134,"MM/DD/YYYY")</f>
        <v>10/06/2014</v>
      </c>
      <c r="B1134" s="9">
        <v>197.33999633789</v>
      </c>
      <c r="C1134" s="9">
        <v>197.600006103515</v>
      </c>
      <c r="D1134" s="9">
        <v>190.49000549316401</v>
      </c>
      <c r="E1134" s="9">
        <v>163.697174072265</v>
      </c>
      <c r="F1134" s="10">
        <v>871766000</v>
      </c>
      <c r="G1134">
        <f>MONTH(L1134)</f>
        <v>10</v>
      </c>
      <c r="H1134">
        <f>DAY(L1134)</f>
        <v>6</v>
      </c>
      <c r="I1134">
        <f>YEAR(L1134)</f>
        <v>2014</v>
      </c>
      <c r="J1134" t="str">
        <f>VLOOKUP(L1134,Convert!D:G,4,0)</f>
        <v>2014Q4</v>
      </c>
      <c r="K1134">
        <f>VLOOKUP(J1134,GDP_Change!$E$9:$F$311,2,0)</f>
        <v>2.5</v>
      </c>
      <c r="L1134" s="1">
        <v>41918</v>
      </c>
      <c r="M1134" s="9">
        <v>190.53999328613199</v>
      </c>
      <c r="N1134" s="11">
        <f>VLOOKUP(J1134,GDP!$E$9:$H$312,4,0)</f>
        <v>6.1601064069614075E-3</v>
      </c>
      <c r="O1134">
        <f>VLOOKUP(J1134,GDP!$E$9:$F$312,2,0)</f>
        <v>17852.5</v>
      </c>
      <c r="P1134" s="12">
        <f>IFERROR(VLOOKUP(L1134,'yield-curve-rates-1990-2021'!A:B,2,0),P1133)</f>
        <v>0.01</v>
      </c>
      <c r="Q1134" s="12">
        <f>IFERROR(IF(VLOOKUP(L1134,'DX-Y.NYB'!A:E,5,0)="null",Q1133,VLOOKUP(L1134,'DX-Y.NYB'!A:E,5,0)),Q1133)</f>
        <v>85.709998999999996</v>
      </c>
      <c r="R1134" s="12">
        <f>IFERROR(VLOOKUP(L1134,UNRATE!A:B,2,0),R1133)</f>
        <v>5.9</v>
      </c>
      <c r="S1134" s="12">
        <f>IFERROR(VLOOKUP(L1134,' All Em Total Nonfarm'!A:B,2,0),S1133)</f>
        <v>139563</v>
      </c>
      <c r="T1134" s="12">
        <f>IFERROR(VLOOKUP(L1134,fredgraph!A:B,2,0),T1133)</f>
        <v>1.68405</v>
      </c>
      <c r="U1134" s="12">
        <f>IFERROR(VLOOKUP(L1134,FEDFUNDS!A:B,2,0),U1133)</f>
        <v>0.09</v>
      </c>
      <c r="V1134" s="12"/>
      <c r="W1134" s="12"/>
      <c r="X1134" s="12"/>
    </row>
    <row r="1135" spans="1:24" x14ac:dyDescent="0.25">
      <c r="A1135" s="1" t="str">
        <f>TEXT(L1135,"MM/DD/YYYY")</f>
        <v>10/13/2014</v>
      </c>
      <c r="B1135" s="9">
        <v>190.46000671386699</v>
      </c>
      <c r="C1135" s="9">
        <v>191.14999389648401</v>
      </c>
      <c r="D1135" s="9">
        <v>181.919998168945</v>
      </c>
      <c r="E1135" s="9">
        <v>161.91876220703099</v>
      </c>
      <c r="F1135" s="10">
        <v>1312517000</v>
      </c>
      <c r="G1135">
        <f>MONTH(L1135)</f>
        <v>10</v>
      </c>
      <c r="H1135">
        <f>DAY(L1135)</f>
        <v>13</v>
      </c>
      <c r="I1135">
        <f>YEAR(L1135)</f>
        <v>2014</v>
      </c>
      <c r="J1135" t="str">
        <f>VLOOKUP(L1135,Convert!D:G,4,0)</f>
        <v>2014Q4</v>
      </c>
      <c r="K1135">
        <f>VLOOKUP(J1135,GDP_Change!$E$9:$F$311,2,0)</f>
        <v>2.5</v>
      </c>
      <c r="L1135" s="1">
        <v>41925</v>
      </c>
      <c r="M1135" s="9">
        <v>188.47000122070301</v>
      </c>
      <c r="N1135" s="11">
        <f>VLOOKUP(J1135,GDP!$E$9:$H$312,4,0)</f>
        <v>6.1601064069614075E-3</v>
      </c>
      <c r="O1135">
        <f>VLOOKUP(J1135,GDP!$E$9:$F$312,2,0)</f>
        <v>17852.5</v>
      </c>
      <c r="P1135" s="12">
        <f>IFERROR(VLOOKUP(L1135,'yield-curve-rates-1990-2021'!A:B,2,0),P1134)</f>
        <v>0.01</v>
      </c>
      <c r="Q1135" s="12">
        <f>IFERROR(IF(VLOOKUP(L1135,'DX-Y.NYB'!A:E,5,0)="null",Q1134,VLOOKUP(L1135,'DX-Y.NYB'!A:E,5,0)),Q1134)</f>
        <v>85.43</v>
      </c>
      <c r="R1135" s="12">
        <f>IFERROR(VLOOKUP(L1135,UNRATE!A:B,2,0),R1134)</f>
        <v>5.9</v>
      </c>
      <c r="S1135" s="12">
        <f>IFERROR(VLOOKUP(L1135,' All Em Total Nonfarm'!A:B,2,0),S1134)</f>
        <v>139563</v>
      </c>
      <c r="T1135" s="12">
        <f>IFERROR(VLOOKUP(L1135,fredgraph!A:B,2,0),T1134)</f>
        <v>1.68405</v>
      </c>
      <c r="U1135" s="12">
        <f>IFERROR(VLOOKUP(L1135,FEDFUNDS!A:B,2,0),U1134)</f>
        <v>0.09</v>
      </c>
      <c r="V1135" s="12"/>
      <c r="W1135" s="12"/>
      <c r="X1135" s="12"/>
    </row>
    <row r="1136" spans="1:24" x14ac:dyDescent="0.25">
      <c r="A1136" s="1" t="str">
        <f>TEXT(L1136,"MM/DD/YYYY")</f>
        <v>10/20/2014</v>
      </c>
      <c r="B1136" s="9">
        <v>188.13000488281199</v>
      </c>
      <c r="C1136" s="9">
        <v>196.49000549316401</v>
      </c>
      <c r="D1136" s="9">
        <v>188.07000732421801</v>
      </c>
      <c r="E1136" s="9">
        <v>168.757400512695</v>
      </c>
      <c r="F1136" s="10">
        <v>709653000</v>
      </c>
      <c r="G1136">
        <f>MONTH(L1136)</f>
        <v>10</v>
      </c>
      <c r="H1136">
        <f>DAY(L1136)</f>
        <v>20</v>
      </c>
      <c r="I1136">
        <f>YEAR(L1136)</f>
        <v>2014</v>
      </c>
      <c r="J1136" t="str">
        <f>VLOOKUP(L1136,Convert!D:G,4,0)</f>
        <v>2014Q4</v>
      </c>
      <c r="K1136">
        <f>VLOOKUP(J1136,GDP_Change!$E$9:$F$311,2,0)</f>
        <v>2.5</v>
      </c>
      <c r="L1136" s="1">
        <v>41932</v>
      </c>
      <c r="M1136" s="9">
        <v>196.42999267578099</v>
      </c>
      <c r="N1136" s="11">
        <f>VLOOKUP(J1136,GDP!$E$9:$H$312,4,0)</f>
        <v>6.1601064069614075E-3</v>
      </c>
      <c r="O1136">
        <f>VLOOKUP(J1136,GDP!$E$9:$F$312,2,0)</f>
        <v>17852.5</v>
      </c>
      <c r="P1136" s="12">
        <f>IFERROR(VLOOKUP(L1136,'yield-curve-rates-1990-2021'!A:B,2,0),P1135)</f>
        <v>0.03</v>
      </c>
      <c r="Q1136" s="12">
        <f>IFERROR(IF(VLOOKUP(L1136,'DX-Y.NYB'!A:E,5,0)="null",Q1135,VLOOKUP(L1136,'DX-Y.NYB'!A:E,5,0)),Q1135)</f>
        <v>84.949996999999996</v>
      </c>
      <c r="R1136" s="12">
        <f>IFERROR(VLOOKUP(L1136,UNRATE!A:B,2,0),R1135)</f>
        <v>5.9</v>
      </c>
      <c r="S1136" s="12">
        <f>IFERROR(VLOOKUP(L1136,' All Em Total Nonfarm'!A:B,2,0),S1135)</f>
        <v>139563</v>
      </c>
      <c r="T1136" s="12">
        <f>IFERROR(VLOOKUP(L1136,fredgraph!A:B,2,0),T1135)</f>
        <v>1.68405</v>
      </c>
      <c r="U1136" s="12">
        <f>IFERROR(VLOOKUP(L1136,FEDFUNDS!A:B,2,0),U1135)</f>
        <v>0.09</v>
      </c>
      <c r="V1136" s="12"/>
      <c r="W1136" s="12"/>
      <c r="X1136" s="12"/>
    </row>
    <row r="1137" spans="1:24" x14ac:dyDescent="0.25">
      <c r="A1137" s="1" t="str">
        <f>TEXT(L1137,"MM/DD/YYYY")</f>
        <v>10/27/2014</v>
      </c>
      <c r="B1137" s="9">
        <v>195.72999572753901</v>
      </c>
      <c r="C1137" s="9">
        <v>201.82000732421801</v>
      </c>
      <c r="D1137" s="9">
        <v>195.02999877929599</v>
      </c>
      <c r="E1137" s="9">
        <v>173.25065612792901</v>
      </c>
      <c r="F1137" s="10">
        <v>592480000</v>
      </c>
      <c r="G1137">
        <f>MONTH(L1137)</f>
        <v>10</v>
      </c>
      <c r="H1137">
        <f>DAY(L1137)</f>
        <v>27</v>
      </c>
      <c r="I1137">
        <f>YEAR(L1137)</f>
        <v>2014</v>
      </c>
      <c r="J1137" t="str">
        <f>VLOOKUP(L1137,Convert!D:G,4,0)</f>
        <v>2014Q4</v>
      </c>
      <c r="K1137">
        <f>VLOOKUP(J1137,GDP_Change!$E$9:$F$311,2,0)</f>
        <v>2.5</v>
      </c>
      <c r="L1137" s="1">
        <v>41939</v>
      </c>
      <c r="M1137" s="9">
        <v>201.66000366210901</v>
      </c>
      <c r="N1137" s="11">
        <f>VLOOKUP(J1137,GDP!$E$9:$H$312,4,0)</f>
        <v>6.1601064069614075E-3</v>
      </c>
      <c r="O1137">
        <f>VLOOKUP(J1137,GDP!$E$9:$F$312,2,0)</f>
        <v>17852.5</v>
      </c>
      <c r="P1137" s="12">
        <f>IFERROR(VLOOKUP(L1137,'yield-curve-rates-1990-2021'!A:B,2,0),P1136)</f>
        <v>0.03</v>
      </c>
      <c r="Q1137" s="12">
        <f>IFERROR(IF(VLOOKUP(L1137,'DX-Y.NYB'!A:E,5,0)="null",Q1136,VLOOKUP(L1137,'DX-Y.NYB'!A:E,5,0)),Q1136)</f>
        <v>85.5</v>
      </c>
      <c r="R1137" s="12">
        <f>IFERROR(VLOOKUP(L1137,UNRATE!A:B,2,0),R1136)</f>
        <v>5.9</v>
      </c>
      <c r="S1137" s="12">
        <f>IFERROR(VLOOKUP(L1137,' All Em Total Nonfarm'!A:B,2,0),S1136)</f>
        <v>139563</v>
      </c>
      <c r="T1137" s="12">
        <f>IFERROR(VLOOKUP(L1137,fredgraph!A:B,2,0),T1136)</f>
        <v>1.68405</v>
      </c>
      <c r="U1137" s="12">
        <f>IFERROR(VLOOKUP(L1137,FEDFUNDS!A:B,2,0),U1136)</f>
        <v>0.09</v>
      </c>
      <c r="V1137" s="12"/>
      <c r="W1137" s="12"/>
      <c r="X1137" s="12"/>
    </row>
    <row r="1138" spans="1:24" x14ac:dyDescent="0.25">
      <c r="A1138" s="1" t="str">
        <f>TEXT(L1138,"MM/DD/YYYY")</f>
        <v>11/03/2014</v>
      </c>
      <c r="B1138" s="9">
        <v>201.919998168945</v>
      </c>
      <c r="C1138" s="9">
        <v>203.600006103515</v>
      </c>
      <c r="D1138" s="9">
        <v>200.05999755859301</v>
      </c>
      <c r="E1138" s="9">
        <v>174.69393920898401</v>
      </c>
      <c r="F1138" s="10">
        <v>475281000</v>
      </c>
      <c r="G1138">
        <f>MONTH(L1138)</f>
        <v>11</v>
      </c>
      <c r="H1138">
        <f>DAY(L1138)</f>
        <v>3</v>
      </c>
      <c r="I1138">
        <f>YEAR(L1138)</f>
        <v>2014</v>
      </c>
      <c r="J1138" t="str">
        <f>VLOOKUP(L1138,Convert!D:G,4,0)</f>
        <v>2014Q4</v>
      </c>
      <c r="K1138">
        <f>VLOOKUP(J1138,GDP_Change!$E$9:$F$311,2,0)</f>
        <v>2.5</v>
      </c>
      <c r="L1138" s="1">
        <v>41946</v>
      </c>
      <c r="M1138" s="9">
        <v>203.33999633789</v>
      </c>
      <c r="N1138" s="11">
        <f>VLOOKUP(J1138,GDP!$E$9:$H$312,4,0)</f>
        <v>6.1601064069614075E-3</v>
      </c>
      <c r="O1138">
        <f>VLOOKUP(J1138,GDP!$E$9:$F$312,2,0)</f>
        <v>17852.5</v>
      </c>
      <c r="P1138" s="12">
        <f>IFERROR(VLOOKUP(L1138,'yield-curve-rates-1990-2021'!A:B,2,0),P1137)</f>
        <v>0.03</v>
      </c>
      <c r="Q1138" s="12">
        <f>IFERROR(IF(VLOOKUP(L1138,'DX-Y.NYB'!A:E,5,0)="null",Q1137,VLOOKUP(L1138,'DX-Y.NYB'!A:E,5,0)),Q1137)</f>
        <v>87.309997999999993</v>
      </c>
      <c r="R1138" s="12">
        <f>IFERROR(VLOOKUP(L1138,UNRATE!A:B,2,0),R1137)</f>
        <v>5.9</v>
      </c>
      <c r="S1138" s="12">
        <f>IFERROR(VLOOKUP(L1138,' All Em Total Nonfarm'!A:B,2,0),S1137)</f>
        <v>139563</v>
      </c>
      <c r="T1138" s="12">
        <f>IFERROR(VLOOKUP(L1138,fredgraph!A:B,2,0),T1137)</f>
        <v>1.68405</v>
      </c>
      <c r="U1138" s="12">
        <f>IFERROR(VLOOKUP(L1138,FEDFUNDS!A:B,2,0),U1137)</f>
        <v>0.09</v>
      </c>
      <c r="V1138" s="12"/>
      <c r="W1138" s="12"/>
      <c r="X1138" s="12"/>
    </row>
    <row r="1139" spans="1:24" x14ac:dyDescent="0.25">
      <c r="A1139" s="1" t="str">
        <f>TEXT(L1139,"MM/DD/YYYY")</f>
        <v>11/10/2014</v>
      </c>
      <c r="B1139" s="9">
        <v>203.38000488281199</v>
      </c>
      <c r="C1139" s="9">
        <v>204.83000183105401</v>
      </c>
      <c r="D1139" s="9">
        <v>203.13000488281199</v>
      </c>
      <c r="E1139" s="9">
        <v>175.46714782714801</v>
      </c>
      <c r="F1139" s="10">
        <v>376714100</v>
      </c>
      <c r="G1139">
        <f>MONTH(L1139)</f>
        <v>11</v>
      </c>
      <c r="H1139">
        <f>DAY(L1139)</f>
        <v>10</v>
      </c>
      <c r="I1139">
        <f>YEAR(L1139)</f>
        <v>2014</v>
      </c>
      <c r="J1139" t="str">
        <f>VLOOKUP(L1139,Convert!D:G,4,0)</f>
        <v>2014Q4</v>
      </c>
      <c r="K1139">
        <f>VLOOKUP(J1139,GDP_Change!$E$9:$F$311,2,0)</f>
        <v>2.5</v>
      </c>
      <c r="L1139" s="1">
        <v>41953</v>
      </c>
      <c r="M1139" s="9">
        <v>204.24000549316401</v>
      </c>
      <c r="N1139" s="11">
        <f>VLOOKUP(J1139,GDP!$E$9:$H$312,4,0)</f>
        <v>6.1601064069614075E-3</v>
      </c>
      <c r="O1139">
        <f>VLOOKUP(J1139,GDP!$E$9:$F$312,2,0)</f>
        <v>17852.5</v>
      </c>
      <c r="P1139" s="12">
        <f>IFERROR(VLOOKUP(L1139,'yield-curve-rates-1990-2021'!A:B,2,0),P1138)</f>
        <v>0.04</v>
      </c>
      <c r="Q1139" s="12">
        <f>IFERROR(IF(VLOOKUP(L1139,'DX-Y.NYB'!A:E,5,0)="null",Q1138,VLOOKUP(L1139,'DX-Y.NYB'!A:E,5,0)),Q1138)</f>
        <v>87.809997999999993</v>
      </c>
      <c r="R1139" s="12">
        <f>IFERROR(VLOOKUP(L1139,UNRATE!A:B,2,0),R1138)</f>
        <v>5.9</v>
      </c>
      <c r="S1139" s="12">
        <f>IFERROR(VLOOKUP(L1139,' All Em Total Nonfarm'!A:B,2,0),S1138)</f>
        <v>139563</v>
      </c>
      <c r="T1139" s="12">
        <f>IFERROR(VLOOKUP(L1139,fredgraph!A:B,2,0),T1138)</f>
        <v>1.68405</v>
      </c>
      <c r="U1139" s="12">
        <f>IFERROR(VLOOKUP(L1139,FEDFUNDS!A:B,2,0),U1138)</f>
        <v>0.09</v>
      </c>
      <c r="V1139" s="12"/>
      <c r="W1139" s="12"/>
      <c r="X1139" s="12"/>
    </row>
    <row r="1140" spans="1:24" x14ac:dyDescent="0.25">
      <c r="A1140" s="1" t="str">
        <f>TEXT(L1140,"MM/DD/YYYY")</f>
        <v>11/17/2014</v>
      </c>
      <c r="B1140" s="9">
        <v>203.850006103515</v>
      </c>
      <c r="C1140" s="9">
        <v>207.83999633789</v>
      </c>
      <c r="D1140" s="9">
        <v>203.64999389648401</v>
      </c>
      <c r="E1140" s="9">
        <v>177.56336975097599</v>
      </c>
      <c r="F1140" s="10">
        <v>454049700</v>
      </c>
      <c r="G1140">
        <f>MONTH(L1140)</f>
        <v>11</v>
      </c>
      <c r="H1140">
        <f>DAY(L1140)</f>
        <v>17</v>
      </c>
      <c r="I1140">
        <f>YEAR(L1140)</f>
        <v>2014</v>
      </c>
      <c r="J1140" t="str">
        <f>VLOOKUP(L1140,Convert!D:G,4,0)</f>
        <v>2014Q4</v>
      </c>
      <c r="K1140">
        <f>VLOOKUP(J1140,GDP_Change!$E$9:$F$311,2,0)</f>
        <v>2.5</v>
      </c>
      <c r="L1140" s="1">
        <v>41960</v>
      </c>
      <c r="M1140" s="9">
        <v>206.67999267578099</v>
      </c>
      <c r="N1140" s="11">
        <f>VLOOKUP(J1140,GDP!$E$9:$H$312,4,0)</f>
        <v>6.1601064069614075E-3</v>
      </c>
      <c r="O1140">
        <f>VLOOKUP(J1140,GDP!$E$9:$F$312,2,0)</f>
        <v>17852.5</v>
      </c>
      <c r="P1140" s="12">
        <f>IFERROR(VLOOKUP(L1140,'yield-curve-rates-1990-2021'!A:B,2,0),P1139)</f>
        <v>0.02</v>
      </c>
      <c r="Q1140" s="12">
        <f>IFERROR(IF(VLOOKUP(L1140,'DX-Y.NYB'!A:E,5,0)="null",Q1139,VLOOKUP(L1140,'DX-Y.NYB'!A:E,5,0)),Q1139)</f>
        <v>87.93</v>
      </c>
      <c r="R1140" s="12">
        <f>IFERROR(VLOOKUP(L1140,UNRATE!A:B,2,0),R1139)</f>
        <v>5.9</v>
      </c>
      <c r="S1140" s="12">
        <f>IFERROR(VLOOKUP(L1140,' All Em Total Nonfarm'!A:B,2,0),S1139)</f>
        <v>139563</v>
      </c>
      <c r="T1140" s="12">
        <f>IFERROR(VLOOKUP(L1140,fredgraph!A:B,2,0),T1139)</f>
        <v>1.68405</v>
      </c>
      <c r="U1140" s="12">
        <f>IFERROR(VLOOKUP(L1140,FEDFUNDS!A:B,2,0),U1139)</f>
        <v>0.09</v>
      </c>
      <c r="V1140" s="12"/>
      <c r="W1140" s="12"/>
      <c r="X1140" s="12"/>
    </row>
    <row r="1141" spans="1:24" x14ac:dyDescent="0.25">
      <c r="A1141" s="1" t="str">
        <f>TEXT(L1141,"MM/DD/YYYY")</f>
        <v>11/24/2014</v>
      </c>
      <c r="B1141" s="9">
        <v>207.169998168945</v>
      </c>
      <c r="C1141" s="9">
        <v>207.86999511718699</v>
      </c>
      <c r="D1141" s="9">
        <v>206.80000305175699</v>
      </c>
      <c r="E1141" s="9">
        <v>178.01017761230401</v>
      </c>
      <c r="F1141" s="10">
        <v>265047000</v>
      </c>
      <c r="G1141">
        <f>MONTH(L1141)</f>
        <v>11</v>
      </c>
      <c r="H1141">
        <f>DAY(L1141)</f>
        <v>24</v>
      </c>
      <c r="I1141">
        <f>YEAR(L1141)</f>
        <v>2014</v>
      </c>
      <c r="J1141" t="str">
        <f>VLOOKUP(L1141,Convert!D:G,4,0)</f>
        <v>2014Q4</v>
      </c>
      <c r="K1141">
        <f>VLOOKUP(J1141,GDP_Change!$E$9:$F$311,2,0)</f>
        <v>2.5</v>
      </c>
      <c r="L1141" s="1">
        <v>41967</v>
      </c>
      <c r="M1141" s="9">
        <v>207.19999694824199</v>
      </c>
      <c r="N1141" s="11">
        <f>VLOOKUP(J1141,GDP!$E$9:$H$312,4,0)</f>
        <v>6.1601064069614075E-3</v>
      </c>
      <c r="O1141">
        <f>VLOOKUP(J1141,GDP!$E$9:$F$312,2,0)</f>
        <v>17852.5</v>
      </c>
      <c r="P1141" s="12">
        <f>IFERROR(VLOOKUP(L1141,'yield-curve-rates-1990-2021'!A:B,2,0),P1140)</f>
        <v>0.04</v>
      </c>
      <c r="Q1141" s="12">
        <f>IFERROR(IF(VLOOKUP(L1141,'DX-Y.NYB'!A:E,5,0)="null",Q1140,VLOOKUP(L1141,'DX-Y.NYB'!A:E,5,0)),Q1140)</f>
        <v>88.150002000000001</v>
      </c>
      <c r="R1141" s="12">
        <f>IFERROR(VLOOKUP(L1141,UNRATE!A:B,2,0),R1140)</f>
        <v>5.9</v>
      </c>
      <c r="S1141" s="12">
        <f>IFERROR(VLOOKUP(L1141,' All Em Total Nonfarm'!A:B,2,0),S1140)</f>
        <v>139563</v>
      </c>
      <c r="T1141" s="12">
        <f>IFERROR(VLOOKUP(L1141,fredgraph!A:B,2,0),T1140)</f>
        <v>1.68405</v>
      </c>
      <c r="U1141" s="12">
        <f>IFERROR(VLOOKUP(L1141,FEDFUNDS!A:B,2,0),U1140)</f>
        <v>0.09</v>
      </c>
      <c r="V1141" s="12"/>
      <c r="W1141" s="12"/>
      <c r="X1141" s="12"/>
    </row>
    <row r="1142" spans="1:24" x14ac:dyDescent="0.25">
      <c r="A1142" s="1" t="str">
        <f>TEXT(L1142,"MM/DD/YYYY")</f>
        <v>12/01/2014</v>
      </c>
      <c r="B1142" s="9">
        <v>206.39999389648401</v>
      </c>
      <c r="C1142" s="9">
        <v>208.47000122070301</v>
      </c>
      <c r="D1142" s="9">
        <v>205.38000488281199</v>
      </c>
      <c r="E1142" s="9">
        <v>178.69747924804599</v>
      </c>
      <c r="F1142" s="10">
        <v>429769700</v>
      </c>
      <c r="G1142">
        <f>MONTH(L1142)</f>
        <v>12</v>
      </c>
      <c r="H1142">
        <f>DAY(L1142)</f>
        <v>1</v>
      </c>
      <c r="I1142">
        <f>YEAR(L1142)</f>
        <v>2014</v>
      </c>
      <c r="J1142" t="str">
        <f>VLOOKUP(L1142,Convert!D:G,4,0)</f>
        <v>2014Q4</v>
      </c>
      <c r="K1142">
        <f>VLOOKUP(J1142,GDP_Change!$E$9:$F$311,2,0)</f>
        <v>2.5</v>
      </c>
      <c r="L1142" s="1">
        <v>41974</v>
      </c>
      <c r="M1142" s="9">
        <v>208</v>
      </c>
      <c r="N1142" s="11">
        <f>VLOOKUP(J1142,GDP!$E$9:$H$312,4,0)</f>
        <v>6.1601064069614075E-3</v>
      </c>
      <c r="O1142">
        <f>VLOOKUP(J1142,GDP!$E$9:$F$312,2,0)</f>
        <v>17852.5</v>
      </c>
      <c r="P1142" s="12">
        <f>IFERROR(VLOOKUP(L1142,'yield-curve-rates-1990-2021'!A:B,2,0),P1141)</f>
        <v>0.01</v>
      </c>
      <c r="Q1142" s="12">
        <f>IFERROR(IF(VLOOKUP(L1142,'DX-Y.NYB'!A:E,5,0)="null",Q1141,VLOOKUP(L1142,'DX-Y.NYB'!A:E,5,0)),Q1141)</f>
        <v>87.949996999999996</v>
      </c>
      <c r="R1142" s="12">
        <f>IFERROR(VLOOKUP(L1142,UNRATE!A:B,2,0),R1141)</f>
        <v>5.6</v>
      </c>
      <c r="S1142" s="12">
        <f>IFERROR(VLOOKUP(L1142,' All Em Total Nonfarm'!A:B,2,0),S1141)</f>
        <v>140366</v>
      </c>
      <c r="T1142" s="12">
        <f>IFERROR(VLOOKUP(L1142,fredgraph!A:B,2,0),T1141)</f>
        <v>0.65312000000000003</v>
      </c>
      <c r="U1142" s="12">
        <f>IFERROR(VLOOKUP(L1142,FEDFUNDS!A:B,2,0),U1141)</f>
        <v>0.12</v>
      </c>
      <c r="V1142" s="12"/>
      <c r="W1142" s="12"/>
      <c r="X1142" s="12"/>
    </row>
    <row r="1143" spans="1:24" x14ac:dyDescent="0.25">
      <c r="A1143" s="1" t="str">
        <f>TEXT(L1143,"MM/DD/YYYY")</f>
        <v>12/08/2014</v>
      </c>
      <c r="B1143" s="9">
        <v>207.52000427246</v>
      </c>
      <c r="C1143" s="9">
        <v>208.11999511718699</v>
      </c>
      <c r="D1143" s="9">
        <v>200.850006103515</v>
      </c>
      <c r="E1143" s="9">
        <v>172.589096069335</v>
      </c>
      <c r="F1143" s="10">
        <v>754967700</v>
      </c>
      <c r="G1143">
        <f>MONTH(L1143)</f>
        <v>12</v>
      </c>
      <c r="H1143">
        <f>DAY(L1143)</f>
        <v>8</v>
      </c>
      <c r="I1143">
        <f>YEAR(L1143)</f>
        <v>2014</v>
      </c>
      <c r="J1143" t="str">
        <f>VLOOKUP(L1143,Convert!D:G,4,0)</f>
        <v>2014Q4</v>
      </c>
      <c r="K1143">
        <f>VLOOKUP(J1143,GDP_Change!$E$9:$F$311,2,0)</f>
        <v>2.5</v>
      </c>
      <c r="L1143" s="1">
        <v>41981</v>
      </c>
      <c r="M1143" s="9">
        <v>200.88999938964801</v>
      </c>
      <c r="N1143" s="11">
        <f>VLOOKUP(J1143,GDP!$E$9:$H$312,4,0)</f>
        <v>6.1601064069614075E-3</v>
      </c>
      <c r="O1143">
        <f>VLOOKUP(J1143,GDP!$E$9:$F$312,2,0)</f>
        <v>17852.5</v>
      </c>
      <c r="P1143" s="12">
        <f>IFERROR(VLOOKUP(L1143,'yield-curve-rates-1990-2021'!A:B,2,0),P1142)</f>
        <v>0.03</v>
      </c>
      <c r="Q1143" s="12">
        <f>IFERROR(IF(VLOOKUP(L1143,'DX-Y.NYB'!A:E,5,0)="null",Q1142,VLOOKUP(L1143,'DX-Y.NYB'!A:E,5,0)),Q1142)</f>
        <v>89.040001000000004</v>
      </c>
      <c r="R1143" s="12">
        <f>IFERROR(VLOOKUP(L1143,UNRATE!A:B,2,0),R1142)</f>
        <v>5.6</v>
      </c>
      <c r="S1143" s="12">
        <f>IFERROR(VLOOKUP(L1143,' All Em Total Nonfarm'!A:B,2,0),S1142)</f>
        <v>140366</v>
      </c>
      <c r="T1143" s="12">
        <f>IFERROR(VLOOKUP(L1143,fredgraph!A:B,2,0),T1142)</f>
        <v>0.65312000000000003</v>
      </c>
      <c r="U1143" s="12">
        <f>IFERROR(VLOOKUP(L1143,FEDFUNDS!A:B,2,0),U1142)</f>
        <v>0.12</v>
      </c>
      <c r="V1143" s="12"/>
      <c r="W1143" s="12"/>
      <c r="X1143" s="12"/>
    </row>
    <row r="1144" spans="1:24" x14ac:dyDescent="0.25">
      <c r="A1144" s="1" t="str">
        <f>TEXT(L1144,"MM/DD/YYYY")</f>
        <v>12/15/2014</v>
      </c>
      <c r="B1144" s="9">
        <v>201.97999572753901</v>
      </c>
      <c r="C1144" s="9">
        <v>212.97000122070301</v>
      </c>
      <c r="D1144" s="9">
        <v>197.86000061035099</v>
      </c>
      <c r="E1144" s="9">
        <v>177.42590332031199</v>
      </c>
      <c r="F1144" s="10">
        <v>1206138200</v>
      </c>
      <c r="G1144">
        <f>MONTH(L1144)</f>
        <v>12</v>
      </c>
      <c r="H1144">
        <f>DAY(L1144)</f>
        <v>15</v>
      </c>
      <c r="I1144">
        <f>YEAR(L1144)</f>
        <v>2014</v>
      </c>
      <c r="J1144" t="str">
        <f>VLOOKUP(L1144,Convert!D:G,4,0)</f>
        <v>2014Q4</v>
      </c>
      <c r="K1144">
        <f>VLOOKUP(J1144,GDP_Change!$E$9:$F$311,2,0)</f>
        <v>2.5</v>
      </c>
      <c r="L1144" s="1">
        <v>41988</v>
      </c>
      <c r="M1144" s="9">
        <v>206.52000427246</v>
      </c>
      <c r="N1144" s="11">
        <f>VLOOKUP(J1144,GDP!$E$9:$H$312,4,0)</f>
        <v>6.1601064069614075E-3</v>
      </c>
      <c r="O1144">
        <f>VLOOKUP(J1144,GDP!$E$9:$F$312,2,0)</f>
        <v>17852.5</v>
      </c>
      <c r="P1144" s="12">
        <f>IFERROR(VLOOKUP(L1144,'yield-curve-rates-1990-2021'!A:B,2,0),P1143)</f>
        <v>0.02</v>
      </c>
      <c r="Q1144" s="12">
        <f>IFERROR(IF(VLOOKUP(L1144,'DX-Y.NYB'!A:E,5,0)="null",Q1143,VLOOKUP(L1144,'DX-Y.NYB'!A:E,5,0)),Q1143)</f>
        <v>88.459998999999996</v>
      </c>
      <c r="R1144" s="12">
        <f>IFERROR(VLOOKUP(L1144,UNRATE!A:B,2,0),R1143)</f>
        <v>5.6</v>
      </c>
      <c r="S1144" s="12">
        <f>IFERROR(VLOOKUP(L1144,' All Em Total Nonfarm'!A:B,2,0),S1143)</f>
        <v>140366</v>
      </c>
      <c r="T1144" s="12">
        <f>IFERROR(VLOOKUP(L1144,fredgraph!A:B,2,0),T1143)</f>
        <v>0.65312000000000003</v>
      </c>
      <c r="U1144" s="12">
        <f>IFERROR(VLOOKUP(L1144,FEDFUNDS!A:B,2,0),U1143)</f>
        <v>0.12</v>
      </c>
      <c r="V1144" s="12"/>
      <c r="W1144" s="12"/>
      <c r="X1144" s="12"/>
    </row>
    <row r="1145" spans="1:24" x14ac:dyDescent="0.25">
      <c r="A1145" s="1" t="str">
        <f>TEXT(L1145,"MM/DD/YYYY")</f>
        <v>12/22/2014</v>
      </c>
      <c r="B1145" s="9">
        <v>206.75</v>
      </c>
      <c r="C1145" s="9">
        <v>208.850006103515</v>
      </c>
      <c r="D1145" s="9">
        <v>206.46000671386699</v>
      </c>
      <c r="E1145" s="9">
        <v>180.06381225585901</v>
      </c>
      <c r="F1145" s="10">
        <v>370776900</v>
      </c>
      <c r="G1145">
        <f>MONTH(L1145)</f>
        <v>12</v>
      </c>
      <c r="H1145">
        <f>DAY(L1145)</f>
        <v>22</v>
      </c>
      <c r="I1145">
        <f>YEAR(L1145)</f>
        <v>2014</v>
      </c>
      <c r="J1145" t="str">
        <f>VLOOKUP(L1145,Convert!D:G,4,0)</f>
        <v>2014Q4</v>
      </c>
      <c r="K1145">
        <f>VLOOKUP(J1145,GDP_Change!$E$9:$F$311,2,0)</f>
        <v>2.5</v>
      </c>
      <c r="L1145" s="1">
        <v>41995</v>
      </c>
      <c r="M1145" s="9">
        <v>208.44000244140599</v>
      </c>
      <c r="N1145" s="11">
        <f>VLOOKUP(J1145,GDP!$E$9:$H$312,4,0)</f>
        <v>6.1601064069614075E-3</v>
      </c>
      <c r="O1145">
        <f>VLOOKUP(J1145,GDP!$E$9:$F$312,2,0)</f>
        <v>17852.5</v>
      </c>
      <c r="P1145" s="12">
        <f>IFERROR(VLOOKUP(L1145,'yield-curve-rates-1990-2021'!A:B,2,0),P1144)</f>
        <v>0.01</v>
      </c>
      <c r="Q1145" s="12">
        <f>IFERROR(IF(VLOOKUP(L1145,'DX-Y.NYB'!A:E,5,0)="null",Q1144,VLOOKUP(L1145,'DX-Y.NYB'!A:E,5,0)),Q1144)</f>
        <v>89.769997000000004</v>
      </c>
      <c r="R1145" s="12">
        <f>IFERROR(VLOOKUP(L1145,UNRATE!A:B,2,0),R1144)</f>
        <v>5.6</v>
      </c>
      <c r="S1145" s="12">
        <f>IFERROR(VLOOKUP(L1145,' All Em Total Nonfarm'!A:B,2,0),S1144)</f>
        <v>140366</v>
      </c>
      <c r="T1145" s="12">
        <f>IFERROR(VLOOKUP(L1145,fredgraph!A:B,2,0),T1144)</f>
        <v>0.65312000000000003</v>
      </c>
      <c r="U1145" s="12">
        <f>IFERROR(VLOOKUP(L1145,FEDFUNDS!A:B,2,0),U1144)</f>
        <v>0.12</v>
      </c>
      <c r="V1145" s="12"/>
      <c r="W1145" s="12"/>
      <c r="X1145" s="12"/>
    </row>
    <row r="1146" spans="1:24" x14ac:dyDescent="0.25">
      <c r="A1146" s="1" t="str">
        <f>TEXT(L1146,"MM/DD/YYYY")</f>
        <v>12/29/2014</v>
      </c>
      <c r="B1146" s="9">
        <v>208.22000122070301</v>
      </c>
      <c r="C1146" s="9">
        <v>208.97000122070301</v>
      </c>
      <c r="D1146" s="9">
        <v>204.17999267578099</v>
      </c>
      <c r="E1146" s="9">
        <v>177.463623046875</v>
      </c>
      <c r="F1146" s="10">
        <v>404984400</v>
      </c>
      <c r="G1146">
        <f>MONTH(L1146)</f>
        <v>12</v>
      </c>
      <c r="H1146">
        <f>DAY(L1146)</f>
        <v>29</v>
      </c>
      <c r="I1146">
        <f>YEAR(L1146)</f>
        <v>2014</v>
      </c>
      <c r="J1146" t="str">
        <f>VLOOKUP(L1146,Convert!D:G,4,0)</f>
        <v>2014Q4</v>
      </c>
      <c r="K1146">
        <f>VLOOKUP(J1146,GDP_Change!$E$9:$F$311,2,0)</f>
        <v>2.5</v>
      </c>
      <c r="L1146" s="1">
        <v>42002</v>
      </c>
      <c r="M1146" s="9">
        <v>205.42999267578099</v>
      </c>
      <c r="N1146" s="11">
        <f>VLOOKUP(J1146,GDP!$E$9:$H$312,4,0)</f>
        <v>6.1601064069614075E-3</v>
      </c>
      <c r="O1146">
        <f>VLOOKUP(J1146,GDP!$E$9:$F$312,2,0)</f>
        <v>17852.5</v>
      </c>
      <c r="P1146" s="12">
        <f>IFERROR(VLOOKUP(L1146,'yield-curve-rates-1990-2021'!A:B,2,0),P1145)</f>
        <v>0.01</v>
      </c>
      <c r="Q1146" s="12">
        <f>IFERROR(IF(VLOOKUP(L1146,'DX-Y.NYB'!A:E,5,0)="null",Q1145,VLOOKUP(L1146,'DX-Y.NYB'!A:E,5,0)),Q1145)</f>
        <v>90.190002000000007</v>
      </c>
      <c r="R1146" s="12">
        <f>IFERROR(VLOOKUP(L1146,UNRATE!A:B,2,0),R1145)</f>
        <v>5.6</v>
      </c>
      <c r="S1146" s="12">
        <f>IFERROR(VLOOKUP(L1146,' All Em Total Nonfarm'!A:B,2,0),S1145)</f>
        <v>140366</v>
      </c>
      <c r="T1146" s="12">
        <f>IFERROR(VLOOKUP(L1146,fredgraph!A:B,2,0),T1145)</f>
        <v>0.65312000000000003</v>
      </c>
      <c r="U1146" s="12">
        <f>IFERROR(VLOOKUP(L1146,FEDFUNDS!A:B,2,0),U1145)</f>
        <v>0.12</v>
      </c>
      <c r="V1146" s="12"/>
      <c r="W1146" s="12"/>
      <c r="X1146" s="12"/>
    </row>
    <row r="1147" spans="1:24" x14ac:dyDescent="0.25">
      <c r="A1147" s="1" t="str">
        <f>TEXT(L1147,"MM/DD/YYYY")</f>
        <v>01/05/2015</v>
      </c>
      <c r="B1147" s="9">
        <v>204.169998168945</v>
      </c>
      <c r="C1147" s="9">
        <v>206.419998168945</v>
      </c>
      <c r="D1147" s="9">
        <v>198.86000061035099</v>
      </c>
      <c r="E1147" s="9">
        <v>176.44430541992099</v>
      </c>
      <c r="F1147" s="10">
        <v>809915800</v>
      </c>
      <c r="G1147">
        <f>MONTH(L1147)</f>
        <v>1</v>
      </c>
      <c r="H1147">
        <f>DAY(L1147)</f>
        <v>5</v>
      </c>
      <c r="I1147">
        <f>YEAR(L1147)</f>
        <v>2015</v>
      </c>
      <c r="J1147" t="str">
        <f>VLOOKUP(L1147,Convert!D:G,4,0)</f>
        <v>2015Q1</v>
      </c>
      <c r="K1147">
        <f>VLOOKUP(J1147,GDP_Change!$E$9:$F$311,2,0)</f>
        <v>3.1</v>
      </c>
      <c r="L1147" s="1">
        <v>42009</v>
      </c>
      <c r="M1147" s="9">
        <v>204.25</v>
      </c>
      <c r="N1147" s="11">
        <f>VLOOKUP(J1147,GDP!$E$9:$H$312,4,0)</f>
        <v>7.7748214535779958E-3</v>
      </c>
      <c r="O1147">
        <f>VLOOKUP(J1147,GDP!$E$9:$F$312,2,0)</f>
        <v>17991.3</v>
      </c>
      <c r="P1147" s="12">
        <f>IFERROR(VLOOKUP(L1147,'yield-curve-rates-1990-2021'!A:B,2,0),P1146)</f>
        <v>0.02</v>
      </c>
      <c r="Q1147" s="12">
        <f>IFERROR(IF(VLOOKUP(L1147,'DX-Y.NYB'!A:E,5,0)="null",Q1146,VLOOKUP(L1147,'DX-Y.NYB'!A:E,5,0)),Q1146)</f>
        <v>91.379997000000003</v>
      </c>
      <c r="R1147" s="12">
        <f>IFERROR(VLOOKUP(L1147,UNRATE!A:B,2,0),R1146)</f>
        <v>5.6</v>
      </c>
      <c r="S1147" s="12">
        <f>IFERROR(VLOOKUP(L1147,' All Em Total Nonfarm'!A:B,2,0),S1146)</f>
        <v>140366</v>
      </c>
      <c r="T1147" s="12">
        <f>IFERROR(VLOOKUP(L1147,fredgraph!A:B,2,0),T1146)</f>
        <v>0.65312000000000003</v>
      </c>
      <c r="U1147" s="12">
        <f>IFERROR(VLOOKUP(L1147,FEDFUNDS!A:B,2,0),U1146)</f>
        <v>0.12</v>
      </c>
      <c r="V1147" s="12"/>
      <c r="W1147" s="12"/>
      <c r="X1147" s="12"/>
    </row>
    <row r="1148" spans="1:24" x14ac:dyDescent="0.25">
      <c r="A1148" s="1" t="str">
        <f>TEXT(L1148,"MM/DD/YYYY")</f>
        <v>01/12/2015</v>
      </c>
      <c r="B1148" s="9">
        <v>204.41000366210901</v>
      </c>
      <c r="C1148" s="9">
        <v>205.47999572753901</v>
      </c>
      <c r="D1148" s="9">
        <v>198.55000305175699</v>
      </c>
      <c r="E1148" s="9">
        <v>174.18092346191401</v>
      </c>
      <c r="F1148" s="10">
        <v>940434000</v>
      </c>
      <c r="G1148">
        <f>MONTH(L1148)</f>
        <v>1</v>
      </c>
      <c r="H1148">
        <f>DAY(L1148)</f>
        <v>12</v>
      </c>
      <c r="I1148">
        <f>YEAR(L1148)</f>
        <v>2015</v>
      </c>
      <c r="J1148" t="str">
        <f>VLOOKUP(L1148,Convert!D:G,4,0)</f>
        <v>2015Q1</v>
      </c>
      <c r="K1148">
        <f>VLOOKUP(J1148,GDP_Change!$E$9:$F$311,2,0)</f>
        <v>3.1</v>
      </c>
      <c r="L1148" s="1">
        <v>42016</v>
      </c>
      <c r="M1148" s="9">
        <v>201.63000488281199</v>
      </c>
      <c r="N1148" s="11">
        <f>VLOOKUP(J1148,GDP!$E$9:$H$312,4,0)</f>
        <v>7.7748214535779958E-3</v>
      </c>
      <c r="O1148">
        <f>VLOOKUP(J1148,GDP!$E$9:$F$312,2,0)</f>
        <v>17991.3</v>
      </c>
      <c r="P1148" s="12">
        <f>IFERROR(VLOOKUP(L1148,'yield-curve-rates-1990-2021'!A:B,2,0),P1147)</f>
        <v>0.02</v>
      </c>
      <c r="Q1148" s="12">
        <f>IFERROR(IF(VLOOKUP(L1148,'DX-Y.NYB'!A:E,5,0)="null",Q1147,VLOOKUP(L1148,'DX-Y.NYB'!A:E,5,0)),Q1147)</f>
        <v>91.980002999999996</v>
      </c>
      <c r="R1148" s="12">
        <f>IFERROR(VLOOKUP(L1148,UNRATE!A:B,2,0),R1147)</f>
        <v>5.6</v>
      </c>
      <c r="S1148" s="12">
        <f>IFERROR(VLOOKUP(L1148,' All Em Total Nonfarm'!A:B,2,0),S1147)</f>
        <v>140366</v>
      </c>
      <c r="T1148" s="12">
        <f>IFERROR(VLOOKUP(L1148,fredgraph!A:B,2,0),T1147)</f>
        <v>0.65312000000000003</v>
      </c>
      <c r="U1148" s="12">
        <f>IFERROR(VLOOKUP(L1148,FEDFUNDS!A:B,2,0),U1147)</f>
        <v>0.12</v>
      </c>
      <c r="V1148" s="12"/>
      <c r="W1148" s="12"/>
      <c r="X1148" s="12"/>
    </row>
    <row r="1149" spans="1:24" x14ac:dyDescent="0.25">
      <c r="A1149" s="1" t="str">
        <f>TEXT(L1149,"MM/DD/YYYY")</f>
        <v>01/19/2015</v>
      </c>
      <c r="B1149" s="9">
        <v>202.39999389648401</v>
      </c>
      <c r="C1149" s="9">
        <v>206.259994506835</v>
      </c>
      <c r="D1149" s="9">
        <v>200.169998168945</v>
      </c>
      <c r="E1149" s="9">
        <v>177.06619262695301</v>
      </c>
      <c r="F1149" s="10">
        <v>545806600</v>
      </c>
      <c r="G1149">
        <f>MONTH(L1149)</f>
        <v>1</v>
      </c>
      <c r="H1149">
        <f>DAY(L1149)</f>
        <v>19</v>
      </c>
      <c r="I1149">
        <f>YEAR(L1149)</f>
        <v>2015</v>
      </c>
      <c r="J1149" t="str">
        <f>VLOOKUP(L1149,Convert!D:G,4,0)</f>
        <v>2015Q1</v>
      </c>
      <c r="K1149">
        <f>VLOOKUP(J1149,GDP_Change!$E$9:$F$311,2,0)</f>
        <v>3.1</v>
      </c>
      <c r="L1149" s="1">
        <v>42023</v>
      </c>
      <c r="M1149" s="9">
        <v>204.97000122070301</v>
      </c>
      <c r="N1149" s="11">
        <f>VLOOKUP(J1149,GDP!$E$9:$H$312,4,0)</f>
        <v>7.7748214535779958E-3</v>
      </c>
      <c r="O1149">
        <f>VLOOKUP(J1149,GDP!$E$9:$F$312,2,0)</f>
        <v>17991.3</v>
      </c>
      <c r="P1149" s="12">
        <f>IFERROR(VLOOKUP(L1149,'yield-curve-rates-1990-2021'!A:B,2,0),P1148)</f>
        <v>0.02</v>
      </c>
      <c r="Q1149" s="12">
        <f>IFERROR(IF(VLOOKUP(L1149,'DX-Y.NYB'!A:E,5,0)="null",Q1148,VLOOKUP(L1149,'DX-Y.NYB'!A:E,5,0)),Q1148)</f>
        <v>91.980002999999996</v>
      </c>
      <c r="R1149" s="12">
        <f>IFERROR(VLOOKUP(L1149,UNRATE!A:B,2,0),R1148)</f>
        <v>5.6</v>
      </c>
      <c r="S1149" s="12">
        <f>IFERROR(VLOOKUP(L1149,' All Em Total Nonfarm'!A:B,2,0),S1148)</f>
        <v>140366</v>
      </c>
      <c r="T1149" s="12">
        <f>IFERROR(VLOOKUP(L1149,fredgraph!A:B,2,0),T1148)</f>
        <v>0.65312000000000003</v>
      </c>
      <c r="U1149" s="12">
        <f>IFERROR(VLOOKUP(L1149,FEDFUNDS!A:B,2,0),U1148)</f>
        <v>0.12</v>
      </c>
      <c r="V1149" s="12"/>
      <c r="W1149" s="12"/>
      <c r="X1149" s="12"/>
    </row>
    <row r="1150" spans="1:24" x14ac:dyDescent="0.25">
      <c r="A1150" s="1" t="str">
        <f>TEXT(L1150,"MM/DD/YYYY")</f>
        <v>01/26/2015</v>
      </c>
      <c r="B1150" s="9">
        <v>204.71000671386699</v>
      </c>
      <c r="C1150" s="9">
        <v>205.55999755859301</v>
      </c>
      <c r="D1150" s="9">
        <v>198.67999267578099</v>
      </c>
      <c r="E1150" s="9">
        <v>172.29771423339801</v>
      </c>
      <c r="F1150" s="10">
        <v>765883700</v>
      </c>
      <c r="G1150">
        <f>MONTH(L1150)</f>
        <v>1</v>
      </c>
      <c r="H1150">
        <f>DAY(L1150)</f>
        <v>26</v>
      </c>
      <c r="I1150">
        <f>YEAR(L1150)</f>
        <v>2015</v>
      </c>
      <c r="J1150" t="str">
        <f>VLOOKUP(L1150,Convert!D:G,4,0)</f>
        <v>2015Q1</v>
      </c>
      <c r="K1150">
        <f>VLOOKUP(J1150,GDP_Change!$E$9:$F$311,2,0)</f>
        <v>3.1</v>
      </c>
      <c r="L1150" s="1">
        <v>42030</v>
      </c>
      <c r="M1150" s="9">
        <v>199.44999694824199</v>
      </c>
      <c r="N1150" s="11">
        <f>VLOOKUP(J1150,GDP!$E$9:$H$312,4,0)</f>
        <v>7.7748214535779958E-3</v>
      </c>
      <c r="O1150">
        <f>VLOOKUP(J1150,GDP!$E$9:$F$312,2,0)</f>
        <v>17991.3</v>
      </c>
      <c r="P1150" s="12">
        <f>IFERROR(VLOOKUP(L1150,'yield-curve-rates-1990-2021'!A:B,2,0),P1149)</f>
        <v>0.02</v>
      </c>
      <c r="Q1150" s="12">
        <f>IFERROR(IF(VLOOKUP(L1150,'DX-Y.NYB'!A:E,5,0)="null",Q1149,VLOOKUP(L1150,'DX-Y.NYB'!A:E,5,0)),Q1149)</f>
        <v>94.800003000000004</v>
      </c>
      <c r="R1150" s="12">
        <f>IFERROR(VLOOKUP(L1150,UNRATE!A:B,2,0),R1149)</f>
        <v>5.6</v>
      </c>
      <c r="S1150" s="12">
        <f>IFERROR(VLOOKUP(L1150,' All Em Total Nonfarm'!A:B,2,0),S1149)</f>
        <v>140366</v>
      </c>
      <c r="T1150" s="12">
        <f>IFERROR(VLOOKUP(L1150,fredgraph!A:B,2,0),T1149)</f>
        <v>0.65312000000000003</v>
      </c>
      <c r="U1150" s="12">
        <f>IFERROR(VLOOKUP(L1150,FEDFUNDS!A:B,2,0),U1149)</f>
        <v>0.12</v>
      </c>
      <c r="V1150" s="12"/>
      <c r="W1150" s="12"/>
      <c r="X1150" s="12"/>
    </row>
    <row r="1151" spans="1:24" x14ac:dyDescent="0.25">
      <c r="A1151" s="1" t="str">
        <f>TEXT(L1151,"MM/DD/YYYY")</f>
        <v>02/02/2015</v>
      </c>
      <c r="B1151" s="9">
        <v>200.05000305175699</v>
      </c>
      <c r="C1151" s="9">
        <v>207.24000549316401</v>
      </c>
      <c r="D1151" s="9">
        <v>197.86000061035099</v>
      </c>
      <c r="E1151" s="9">
        <v>177.56730651855401</v>
      </c>
      <c r="F1151" s="10">
        <v>645251800</v>
      </c>
      <c r="G1151">
        <f>MONTH(L1151)</f>
        <v>2</v>
      </c>
      <c r="H1151">
        <f>DAY(L1151)</f>
        <v>2</v>
      </c>
      <c r="I1151">
        <f>YEAR(L1151)</f>
        <v>2015</v>
      </c>
      <c r="J1151" t="str">
        <f>VLOOKUP(L1151,Convert!D:G,4,0)</f>
        <v>2015Q1</v>
      </c>
      <c r="K1151">
        <f>VLOOKUP(J1151,GDP_Change!$E$9:$F$311,2,0)</f>
        <v>3.1</v>
      </c>
      <c r="L1151" s="1">
        <v>42037</v>
      </c>
      <c r="M1151" s="9">
        <v>205.55000305175699</v>
      </c>
      <c r="N1151" s="11">
        <f>VLOOKUP(J1151,GDP!$E$9:$H$312,4,0)</f>
        <v>7.7748214535779958E-3</v>
      </c>
      <c r="O1151">
        <f>VLOOKUP(J1151,GDP!$E$9:$F$312,2,0)</f>
        <v>17991.3</v>
      </c>
      <c r="P1151" s="12">
        <f>IFERROR(VLOOKUP(L1151,'yield-curve-rates-1990-2021'!A:B,2,0),P1150)</f>
        <v>0.01</v>
      </c>
      <c r="Q1151" s="12">
        <f>IFERROR(IF(VLOOKUP(L1151,'DX-Y.NYB'!A:E,5,0)="null",Q1150,VLOOKUP(L1151,'DX-Y.NYB'!A:E,5,0)),Q1150)</f>
        <v>94.5</v>
      </c>
      <c r="R1151" s="12">
        <f>IFERROR(VLOOKUP(L1151,UNRATE!A:B,2,0),R1150)</f>
        <v>5.6</v>
      </c>
      <c r="S1151" s="12">
        <f>IFERROR(VLOOKUP(L1151,' All Em Total Nonfarm'!A:B,2,0),S1150)</f>
        <v>140366</v>
      </c>
      <c r="T1151" s="12">
        <f>IFERROR(VLOOKUP(L1151,fredgraph!A:B,2,0),T1150)</f>
        <v>0.65312000000000003</v>
      </c>
      <c r="U1151" s="12">
        <f>IFERROR(VLOOKUP(L1151,FEDFUNDS!A:B,2,0),U1150)</f>
        <v>0.12</v>
      </c>
      <c r="V1151" s="12"/>
      <c r="W1151" s="12"/>
      <c r="X1151" s="12"/>
    </row>
    <row r="1152" spans="1:24" x14ac:dyDescent="0.25">
      <c r="A1152" s="1" t="str">
        <f>TEXT(L1152,"MM/DD/YYYY")</f>
        <v>02/09/2015</v>
      </c>
      <c r="B1152" s="9">
        <v>204.77000427246</v>
      </c>
      <c r="C1152" s="9">
        <v>209.83999633789</v>
      </c>
      <c r="D1152" s="9">
        <v>204.13999938964801</v>
      </c>
      <c r="E1152" s="9">
        <v>181.22140502929599</v>
      </c>
      <c r="F1152" s="10">
        <v>465687300</v>
      </c>
      <c r="G1152">
        <f>MONTH(L1152)</f>
        <v>2</v>
      </c>
      <c r="H1152">
        <f>DAY(L1152)</f>
        <v>9</v>
      </c>
      <c r="I1152">
        <f>YEAR(L1152)</f>
        <v>2015</v>
      </c>
      <c r="J1152" t="str">
        <f>VLOOKUP(L1152,Convert!D:G,4,0)</f>
        <v>2015Q1</v>
      </c>
      <c r="K1152">
        <f>VLOOKUP(J1152,GDP_Change!$E$9:$F$311,2,0)</f>
        <v>3.1</v>
      </c>
      <c r="L1152" s="1">
        <v>42044</v>
      </c>
      <c r="M1152" s="9">
        <v>209.77999877929599</v>
      </c>
      <c r="N1152" s="11">
        <f>VLOOKUP(J1152,GDP!$E$9:$H$312,4,0)</f>
        <v>7.7748214535779958E-3</v>
      </c>
      <c r="O1152">
        <f>VLOOKUP(J1152,GDP!$E$9:$F$312,2,0)</f>
        <v>17991.3</v>
      </c>
      <c r="P1152" s="12">
        <f>IFERROR(VLOOKUP(L1152,'yield-curve-rates-1990-2021'!A:B,2,0),P1151)</f>
        <v>0.02</v>
      </c>
      <c r="Q1152" s="12">
        <f>IFERROR(IF(VLOOKUP(L1152,'DX-Y.NYB'!A:E,5,0)="null",Q1151,VLOOKUP(L1152,'DX-Y.NYB'!A:E,5,0)),Q1151)</f>
        <v>94.449996999999996</v>
      </c>
      <c r="R1152" s="12">
        <f>IFERROR(VLOOKUP(L1152,UNRATE!A:B,2,0),R1151)</f>
        <v>5.6</v>
      </c>
      <c r="S1152" s="12">
        <f>IFERROR(VLOOKUP(L1152,' All Em Total Nonfarm'!A:B,2,0),S1151)</f>
        <v>140366</v>
      </c>
      <c r="T1152" s="12">
        <f>IFERROR(VLOOKUP(L1152,fredgraph!A:B,2,0),T1151)</f>
        <v>0.65312000000000003</v>
      </c>
      <c r="U1152" s="12">
        <f>IFERROR(VLOOKUP(L1152,FEDFUNDS!A:B,2,0),U1151)</f>
        <v>0.12</v>
      </c>
      <c r="V1152" s="12"/>
      <c r="W1152" s="12"/>
      <c r="X1152" s="12"/>
    </row>
    <row r="1153" spans="1:24" x14ac:dyDescent="0.25">
      <c r="A1153" s="1" t="str">
        <f>TEXT(L1153,"MM/DD/YYYY")</f>
        <v>02/16/2015</v>
      </c>
      <c r="B1153" s="9">
        <v>209.39999389648401</v>
      </c>
      <c r="C1153" s="9">
        <v>211.33000183105401</v>
      </c>
      <c r="D1153" s="9">
        <v>208.72999572753901</v>
      </c>
      <c r="E1153" s="9">
        <v>182.48268127441401</v>
      </c>
      <c r="F1153" s="10">
        <v>389980000</v>
      </c>
      <c r="G1153">
        <f>MONTH(L1153)</f>
        <v>2</v>
      </c>
      <c r="H1153">
        <f>DAY(L1153)</f>
        <v>16</v>
      </c>
      <c r="I1153">
        <f>YEAR(L1153)</f>
        <v>2015</v>
      </c>
      <c r="J1153" t="str">
        <f>VLOOKUP(L1153,Convert!D:G,4,0)</f>
        <v>2015Q1</v>
      </c>
      <c r="K1153">
        <f>VLOOKUP(J1153,GDP_Change!$E$9:$F$311,2,0)</f>
        <v>3.1</v>
      </c>
      <c r="L1153" s="1">
        <v>42051</v>
      </c>
      <c r="M1153" s="9">
        <v>211.24000549316401</v>
      </c>
      <c r="N1153" s="11">
        <f>VLOOKUP(J1153,GDP!$E$9:$H$312,4,0)</f>
        <v>7.7748214535779958E-3</v>
      </c>
      <c r="O1153">
        <f>VLOOKUP(J1153,GDP!$E$9:$F$312,2,0)</f>
        <v>17991.3</v>
      </c>
      <c r="P1153" s="12">
        <f>IFERROR(VLOOKUP(L1153,'yield-curve-rates-1990-2021'!A:B,2,0),P1152)</f>
        <v>0.02</v>
      </c>
      <c r="Q1153" s="12">
        <f>IFERROR(IF(VLOOKUP(L1153,'DX-Y.NYB'!A:E,5,0)="null",Q1152,VLOOKUP(L1153,'DX-Y.NYB'!A:E,5,0)),Q1152)</f>
        <v>94.449996999999996</v>
      </c>
      <c r="R1153" s="12">
        <f>IFERROR(VLOOKUP(L1153,UNRATE!A:B,2,0),R1152)</f>
        <v>5.6</v>
      </c>
      <c r="S1153" s="12">
        <f>IFERROR(VLOOKUP(L1153,' All Em Total Nonfarm'!A:B,2,0),S1152)</f>
        <v>140366</v>
      </c>
      <c r="T1153" s="12">
        <f>IFERROR(VLOOKUP(L1153,fredgraph!A:B,2,0),T1152)</f>
        <v>0.65312000000000003</v>
      </c>
      <c r="U1153" s="12">
        <f>IFERROR(VLOOKUP(L1153,FEDFUNDS!A:B,2,0),U1152)</f>
        <v>0.12</v>
      </c>
      <c r="V1153" s="12"/>
      <c r="W1153" s="12"/>
      <c r="X1153" s="12"/>
    </row>
    <row r="1154" spans="1:24" x14ac:dyDescent="0.25">
      <c r="A1154" s="1" t="str">
        <f>TEXT(L1154,"MM/DD/YYYY")</f>
        <v>02/23/2015</v>
      </c>
      <c r="B1154" s="9">
        <v>210.94000244140599</v>
      </c>
      <c r="C1154" s="9">
        <v>212.24000549316401</v>
      </c>
      <c r="D1154" s="9">
        <v>210.47999572753901</v>
      </c>
      <c r="E1154" s="9">
        <v>181.98161315917901</v>
      </c>
      <c r="F1154" s="10">
        <v>400719000</v>
      </c>
      <c r="G1154">
        <f>MONTH(L1154)</f>
        <v>2</v>
      </c>
      <c r="H1154">
        <f>DAY(L1154)</f>
        <v>23</v>
      </c>
      <c r="I1154">
        <f>YEAR(L1154)</f>
        <v>2015</v>
      </c>
      <c r="J1154" t="str">
        <f>VLOOKUP(L1154,Convert!D:G,4,0)</f>
        <v>2015Q1</v>
      </c>
      <c r="K1154">
        <f>VLOOKUP(J1154,GDP_Change!$E$9:$F$311,2,0)</f>
        <v>3.1</v>
      </c>
      <c r="L1154" s="1">
        <v>42058</v>
      </c>
      <c r="M1154" s="9">
        <v>210.66000366210901</v>
      </c>
      <c r="N1154" s="11">
        <f>VLOOKUP(J1154,GDP!$E$9:$H$312,4,0)</f>
        <v>7.7748214535779958E-3</v>
      </c>
      <c r="O1154">
        <f>VLOOKUP(J1154,GDP!$E$9:$F$312,2,0)</f>
        <v>17991.3</v>
      </c>
      <c r="P1154" s="12">
        <f>IFERROR(VLOOKUP(L1154,'yield-curve-rates-1990-2021'!A:B,2,0),P1153)</f>
        <v>0.01</v>
      </c>
      <c r="Q1154" s="12">
        <f>IFERROR(IF(VLOOKUP(L1154,'DX-Y.NYB'!A:E,5,0)="null",Q1153,VLOOKUP(L1154,'DX-Y.NYB'!A:E,5,0)),Q1153)</f>
        <v>94.57</v>
      </c>
      <c r="R1154" s="12">
        <f>IFERROR(VLOOKUP(L1154,UNRATE!A:B,2,0),R1153)</f>
        <v>5.6</v>
      </c>
      <c r="S1154" s="12">
        <f>IFERROR(VLOOKUP(L1154,' All Em Total Nonfarm'!A:B,2,0),S1153)</f>
        <v>140366</v>
      </c>
      <c r="T1154" s="12">
        <f>IFERROR(VLOOKUP(L1154,fredgraph!A:B,2,0),T1153)</f>
        <v>0.65312000000000003</v>
      </c>
      <c r="U1154" s="12">
        <f>IFERROR(VLOOKUP(L1154,FEDFUNDS!A:B,2,0),U1153)</f>
        <v>0.12</v>
      </c>
      <c r="V1154" s="12"/>
      <c r="W1154" s="12"/>
      <c r="X1154" s="12"/>
    </row>
    <row r="1155" spans="1:24" x14ac:dyDescent="0.25">
      <c r="A1155" s="1" t="str">
        <f>TEXT(L1155,"MM/DD/YYYY")</f>
        <v>03/02/2015</v>
      </c>
      <c r="B1155" s="9">
        <v>210.77999877929599</v>
      </c>
      <c r="C1155" s="9">
        <v>212.05999755859301</v>
      </c>
      <c r="D1155" s="9">
        <v>207.100006103515</v>
      </c>
      <c r="E1155" s="9">
        <v>179.25184631347599</v>
      </c>
      <c r="F1155" s="10">
        <v>577315400</v>
      </c>
      <c r="G1155">
        <f>MONTH(L1155)</f>
        <v>3</v>
      </c>
      <c r="H1155">
        <f>DAY(L1155)</f>
        <v>2</v>
      </c>
      <c r="I1155">
        <f>YEAR(L1155)</f>
        <v>2015</v>
      </c>
      <c r="J1155" t="str">
        <f>VLOOKUP(L1155,Convert!D:G,4,0)</f>
        <v>2015Q1</v>
      </c>
      <c r="K1155">
        <f>VLOOKUP(J1155,GDP_Change!$E$9:$F$311,2,0)</f>
        <v>3.1</v>
      </c>
      <c r="L1155" s="1">
        <v>42065</v>
      </c>
      <c r="M1155" s="9">
        <v>207.5</v>
      </c>
      <c r="N1155" s="11">
        <f>VLOOKUP(J1155,GDP!$E$9:$H$312,4,0)</f>
        <v>7.7748214535779958E-3</v>
      </c>
      <c r="O1155">
        <f>VLOOKUP(J1155,GDP!$E$9:$F$312,2,0)</f>
        <v>17991.3</v>
      </c>
      <c r="P1155" s="12">
        <f>IFERROR(VLOOKUP(L1155,'yield-curve-rates-1990-2021'!A:B,2,0),P1154)</f>
        <v>0.02</v>
      </c>
      <c r="Q1155" s="12">
        <f>IFERROR(IF(VLOOKUP(L1155,'DX-Y.NYB'!A:E,5,0)="null",Q1154,VLOOKUP(L1155,'DX-Y.NYB'!A:E,5,0)),Q1154)</f>
        <v>95.459998999999996</v>
      </c>
      <c r="R1155" s="12">
        <f>IFERROR(VLOOKUP(L1155,UNRATE!A:B,2,0),R1154)</f>
        <v>5.6</v>
      </c>
      <c r="S1155" s="12">
        <f>IFERROR(VLOOKUP(L1155,' All Em Total Nonfarm'!A:B,2,0),S1154)</f>
        <v>140366</v>
      </c>
      <c r="T1155" s="12">
        <f>IFERROR(VLOOKUP(L1155,fredgraph!A:B,2,0),T1154)</f>
        <v>0.65312000000000003</v>
      </c>
      <c r="U1155" s="12">
        <f>IFERROR(VLOOKUP(L1155,FEDFUNDS!A:B,2,0),U1154)</f>
        <v>0.12</v>
      </c>
      <c r="V1155" s="12"/>
      <c r="W1155" s="12"/>
      <c r="X1155" s="12"/>
    </row>
    <row r="1156" spans="1:24" x14ac:dyDescent="0.25">
      <c r="A1156" s="1" t="str">
        <f>TEXT(L1156,"MM/DD/YYYY")</f>
        <v>03/09/2015</v>
      </c>
      <c r="B1156" s="9">
        <v>207.74000549316401</v>
      </c>
      <c r="C1156" s="9">
        <v>208.78999328613199</v>
      </c>
      <c r="D1156" s="9">
        <v>204.39999389648401</v>
      </c>
      <c r="E1156" s="9">
        <v>177.80917358398401</v>
      </c>
      <c r="F1156" s="10">
        <v>613490300</v>
      </c>
      <c r="G1156">
        <f>MONTH(L1156)</f>
        <v>3</v>
      </c>
      <c r="H1156">
        <f>DAY(L1156)</f>
        <v>9</v>
      </c>
      <c r="I1156">
        <f>YEAR(L1156)</f>
        <v>2015</v>
      </c>
      <c r="J1156" t="str">
        <f>VLOOKUP(L1156,Convert!D:G,4,0)</f>
        <v>2015Q1</v>
      </c>
      <c r="K1156">
        <f>VLOOKUP(J1156,GDP_Change!$E$9:$F$311,2,0)</f>
        <v>3.1</v>
      </c>
      <c r="L1156" s="1">
        <v>42072</v>
      </c>
      <c r="M1156" s="9">
        <v>205.83000183105401</v>
      </c>
      <c r="N1156" s="11">
        <f>VLOOKUP(J1156,GDP!$E$9:$H$312,4,0)</f>
        <v>7.7748214535779958E-3</v>
      </c>
      <c r="O1156">
        <f>VLOOKUP(J1156,GDP!$E$9:$F$312,2,0)</f>
        <v>17991.3</v>
      </c>
      <c r="P1156" s="12">
        <f>IFERROR(VLOOKUP(L1156,'yield-curve-rates-1990-2021'!A:B,2,0),P1155)</f>
        <v>0.01</v>
      </c>
      <c r="Q1156" s="12">
        <f>IFERROR(IF(VLOOKUP(L1156,'DX-Y.NYB'!A:E,5,0)="null",Q1155,VLOOKUP(L1156,'DX-Y.NYB'!A:E,5,0)),Q1155)</f>
        <v>97.589995999999999</v>
      </c>
      <c r="R1156" s="12">
        <f>IFERROR(VLOOKUP(L1156,UNRATE!A:B,2,0),R1155)</f>
        <v>5.6</v>
      </c>
      <c r="S1156" s="12">
        <f>IFERROR(VLOOKUP(L1156,' All Em Total Nonfarm'!A:B,2,0),S1155)</f>
        <v>140366</v>
      </c>
      <c r="T1156" s="12">
        <f>IFERROR(VLOOKUP(L1156,fredgraph!A:B,2,0),T1155)</f>
        <v>0.65312000000000003</v>
      </c>
      <c r="U1156" s="12">
        <f>IFERROR(VLOOKUP(L1156,FEDFUNDS!A:B,2,0),U1155)</f>
        <v>0.12</v>
      </c>
      <c r="V1156" s="12"/>
      <c r="W1156" s="12"/>
      <c r="X1156" s="12"/>
    </row>
    <row r="1157" spans="1:24" x14ac:dyDescent="0.25">
      <c r="A1157" s="1" t="str">
        <f>TEXT(L1157,"MM/DD/YYYY")</f>
        <v>03/16/2015</v>
      </c>
      <c r="B1157" s="9">
        <v>206.71000671386699</v>
      </c>
      <c r="C1157" s="9">
        <v>211.27000427246</v>
      </c>
      <c r="D1157" s="9">
        <v>205.86000061035099</v>
      </c>
      <c r="E1157" s="9">
        <v>181.765701293945</v>
      </c>
      <c r="F1157" s="10">
        <v>755050500</v>
      </c>
      <c r="G1157">
        <f>MONTH(L1157)</f>
        <v>3</v>
      </c>
      <c r="H1157">
        <f>DAY(L1157)</f>
        <v>16</v>
      </c>
      <c r="I1157">
        <f>YEAR(L1157)</f>
        <v>2015</v>
      </c>
      <c r="J1157" t="str">
        <f>VLOOKUP(L1157,Convert!D:G,4,0)</f>
        <v>2015Q1</v>
      </c>
      <c r="K1157">
        <f>VLOOKUP(J1157,GDP_Change!$E$9:$F$311,2,0)</f>
        <v>3.1</v>
      </c>
      <c r="L1157" s="1">
        <v>42079</v>
      </c>
      <c r="M1157" s="9">
        <v>210.41000366210901</v>
      </c>
      <c r="N1157" s="11">
        <f>VLOOKUP(J1157,GDP!$E$9:$H$312,4,0)</f>
        <v>7.7748214535779958E-3</v>
      </c>
      <c r="O1157">
        <f>VLOOKUP(J1157,GDP!$E$9:$F$312,2,0)</f>
        <v>17991.3</v>
      </c>
      <c r="P1157" s="12">
        <f>IFERROR(VLOOKUP(L1157,'yield-curve-rates-1990-2021'!A:B,2,0),P1156)</f>
        <v>0.02</v>
      </c>
      <c r="Q1157" s="12">
        <f>IFERROR(IF(VLOOKUP(L1157,'DX-Y.NYB'!A:E,5,0)="null",Q1156,VLOOKUP(L1157,'DX-Y.NYB'!A:E,5,0)),Q1156)</f>
        <v>99.599997999999999</v>
      </c>
      <c r="R1157" s="12">
        <f>IFERROR(VLOOKUP(L1157,UNRATE!A:B,2,0),R1156)</f>
        <v>5.6</v>
      </c>
      <c r="S1157" s="12">
        <f>IFERROR(VLOOKUP(L1157,' All Em Total Nonfarm'!A:B,2,0),S1156)</f>
        <v>140366</v>
      </c>
      <c r="T1157" s="12">
        <f>IFERROR(VLOOKUP(L1157,fredgraph!A:B,2,0),T1156)</f>
        <v>0.65312000000000003</v>
      </c>
      <c r="U1157" s="12">
        <f>IFERROR(VLOOKUP(L1157,FEDFUNDS!A:B,2,0),U1156)</f>
        <v>0.12</v>
      </c>
      <c r="V1157" s="12"/>
      <c r="W1157" s="12"/>
      <c r="X1157" s="12"/>
    </row>
    <row r="1158" spans="1:24" x14ac:dyDescent="0.25">
      <c r="A1158" s="1" t="str">
        <f>TEXT(L1158,"MM/DD/YYYY")</f>
        <v>03/23/2015</v>
      </c>
      <c r="B1158" s="9">
        <v>210.419998168945</v>
      </c>
      <c r="C1158" s="9">
        <v>211.11000061035099</v>
      </c>
      <c r="D1158" s="9">
        <v>204.11999511718699</v>
      </c>
      <c r="E1158" s="9">
        <v>178.52476501464801</v>
      </c>
      <c r="F1158" s="10">
        <v>581117700</v>
      </c>
      <c r="G1158">
        <f>MONTH(L1158)</f>
        <v>3</v>
      </c>
      <c r="H1158">
        <f>DAY(L1158)</f>
        <v>23</v>
      </c>
      <c r="I1158">
        <f>YEAR(L1158)</f>
        <v>2015</v>
      </c>
      <c r="J1158" t="str">
        <f>VLOOKUP(L1158,Convert!D:G,4,0)</f>
        <v>2015Q1</v>
      </c>
      <c r="K1158">
        <f>VLOOKUP(J1158,GDP_Change!$E$9:$F$311,2,0)</f>
        <v>3.1</v>
      </c>
      <c r="L1158" s="1">
        <v>42086</v>
      </c>
      <c r="M1158" s="9">
        <v>205.74000549316401</v>
      </c>
      <c r="N1158" s="11">
        <f>VLOOKUP(J1158,GDP!$E$9:$H$312,4,0)</f>
        <v>7.7748214535779958E-3</v>
      </c>
      <c r="O1158">
        <f>VLOOKUP(J1158,GDP!$E$9:$F$312,2,0)</f>
        <v>17991.3</v>
      </c>
      <c r="P1158" s="12">
        <f>IFERROR(VLOOKUP(L1158,'yield-curve-rates-1990-2021'!A:B,2,0),P1157)</f>
        <v>0.02</v>
      </c>
      <c r="Q1158" s="12">
        <f>IFERROR(IF(VLOOKUP(L1158,'DX-Y.NYB'!A:E,5,0)="null",Q1157,VLOOKUP(L1158,'DX-Y.NYB'!A:E,5,0)),Q1157)</f>
        <v>97.029999000000004</v>
      </c>
      <c r="R1158" s="12">
        <f>IFERROR(VLOOKUP(L1158,UNRATE!A:B,2,0),R1157)</f>
        <v>5.6</v>
      </c>
      <c r="S1158" s="12">
        <f>IFERROR(VLOOKUP(L1158,' All Em Total Nonfarm'!A:B,2,0),S1157)</f>
        <v>140366</v>
      </c>
      <c r="T1158" s="12">
        <f>IFERROR(VLOOKUP(L1158,fredgraph!A:B,2,0),T1157)</f>
        <v>0.65312000000000003</v>
      </c>
      <c r="U1158" s="12">
        <f>IFERROR(VLOOKUP(L1158,FEDFUNDS!A:B,2,0),U1157)</f>
        <v>0.12</v>
      </c>
      <c r="V1158" s="12"/>
      <c r="W1158" s="12"/>
      <c r="X1158" s="12"/>
    </row>
    <row r="1159" spans="1:24" x14ac:dyDescent="0.25">
      <c r="A1159" s="1" t="str">
        <f>TEXT(L1159,"MM/DD/YYYY")</f>
        <v>03/30/2015</v>
      </c>
      <c r="B1159" s="9">
        <v>206.97999572753901</v>
      </c>
      <c r="C1159" s="9">
        <v>208.61000061035099</v>
      </c>
      <c r="D1159" s="9">
        <v>204.509994506835</v>
      </c>
      <c r="E1159" s="9">
        <v>179.13221740722599</v>
      </c>
      <c r="F1159" s="10">
        <v>447153600</v>
      </c>
      <c r="G1159">
        <f>MONTH(L1159)</f>
        <v>3</v>
      </c>
      <c r="H1159">
        <f>DAY(L1159)</f>
        <v>30</v>
      </c>
      <c r="I1159">
        <f>YEAR(L1159)</f>
        <v>2015</v>
      </c>
      <c r="J1159" t="str">
        <f>VLOOKUP(L1159,Convert!D:G,4,0)</f>
        <v>2015Q1</v>
      </c>
      <c r="K1159">
        <f>VLOOKUP(J1159,GDP_Change!$E$9:$F$311,2,0)</f>
        <v>3.1</v>
      </c>
      <c r="L1159" s="1">
        <v>42093</v>
      </c>
      <c r="M1159" s="9">
        <v>206.44000244140599</v>
      </c>
      <c r="N1159" s="11">
        <f>VLOOKUP(J1159,GDP!$E$9:$H$312,4,0)</f>
        <v>7.7748214535779958E-3</v>
      </c>
      <c r="O1159">
        <f>VLOOKUP(J1159,GDP!$E$9:$F$312,2,0)</f>
        <v>17991.3</v>
      </c>
      <c r="P1159" s="12">
        <f>IFERROR(VLOOKUP(L1159,'yield-curve-rates-1990-2021'!A:B,2,0),P1158)</f>
        <v>0.02</v>
      </c>
      <c r="Q1159" s="12">
        <f>IFERROR(IF(VLOOKUP(L1159,'DX-Y.NYB'!A:E,5,0)="null",Q1158,VLOOKUP(L1159,'DX-Y.NYB'!A:E,5,0)),Q1158)</f>
        <v>97.980002999999996</v>
      </c>
      <c r="R1159" s="12">
        <f>IFERROR(VLOOKUP(L1159,UNRATE!A:B,2,0),R1158)</f>
        <v>5.6</v>
      </c>
      <c r="S1159" s="12">
        <f>IFERROR(VLOOKUP(L1159,' All Em Total Nonfarm'!A:B,2,0),S1158)</f>
        <v>140366</v>
      </c>
      <c r="T1159" s="12">
        <f>IFERROR(VLOOKUP(L1159,fredgraph!A:B,2,0),T1158)</f>
        <v>0.65312000000000003</v>
      </c>
      <c r="U1159" s="12">
        <f>IFERROR(VLOOKUP(L1159,FEDFUNDS!A:B,2,0),U1158)</f>
        <v>0.12</v>
      </c>
      <c r="V1159" s="12"/>
      <c r="W1159" s="12"/>
      <c r="X1159" s="12"/>
    </row>
    <row r="1160" spans="1:24" x14ac:dyDescent="0.25">
      <c r="A1160" s="1" t="str">
        <f>TEXT(L1160,"MM/DD/YYYY")</f>
        <v>04/06/2015</v>
      </c>
      <c r="B1160" s="9">
        <v>205.36999511718699</v>
      </c>
      <c r="C1160" s="9">
        <v>210.08999633789</v>
      </c>
      <c r="D1160" s="9">
        <v>205.21000671386699</v>
      </c>
      <c r="E1160" s="9">
        <v>182.25595092773401</v>
      </c>
      <c r="F1160" s="10">
        <v>443228200</v>
      </c>
      <c r="G1160">
        <f>MONTH(L1160)</f>
        <v>4</v>
      </c>
      <c r="H1160">
        <f>DAY(L1160)</f>
        <v>6</v>
      </c>
      <c r="I1160">
        <f>YEAR(L1160)</f>
        <v>2015</v>
      </c>
      <c r="J1160" t="str">
        <f>VLOOKUP(L1160,Convert!D:G,4,0)</f>
        <v>2015Q2</v>
      </c>
      <c r="K1160">
        <f>VLOOKUP(J1160,GDP_Change!$E$9:$F$311,2,0)</f>
        <v>4.5999999999999996</v>
      </c>
      <c r="L1160" s="1">
        <v>42100</v>
      </c>
      <c r="M1160" s="9">
        <v>210.03999328613199</v>
      </c>
      <c r="N1160" s="11">
        <f>VLOOKUP(J1160,GDP!$E$9:$H$312,4,0)</f>
        <v>1.1249881887356761E-2</v>
      </c>
      <c r="O1160">
        <f>VLOOKUP(J1160,GDP!$E$9:$F$312,2,0)</f>
        <v>18193.7</v>
      </c>
      <c r="P1160" s="12">
        <f>IFERROR(VLOOKUP(L1160,'yield-curve-rates-1990-2021'!A:B,2,0),P1159)</f>
        <v>0.02</v>
      </c>
      <c r="Q1160" s="12">
        <f>IFERROR(IF(VLOOKUP(L1160,'DX-Y.NYB'!A:E,5,0)="null",Q1159,VLOOKUP(L1160,'DX-Y.NYB'!A:E,5,0)),Q1159)</f>
        <v>97.110000999999997</v>
      </c>
      <c r="R1160" s="12">
        <f>IFERROR(VLOOKUP(L1160,UNRATE!A:B,2,0),R1159)</f>
        <v>5.6</v>
      </c>
      <c r="S1160" s="12">
        <f>IFERROR(VLOOKUP(L1160,' All Em Total Nonfarm'!A:B,2,0),S1159)</f>
        <v>140366</v>
      </c>
      <c r="T1160" s="12">
        <f>IFERROR(VLOOKUP(L1160,fredgraph!A:B,2,0),T1159)</f>
        <v>0.65312000000000003</v>
      </c>
      <c r="U1160" s="12">
        <f>IFERROR(VLOOKUP(L1160,FEDFUNDS!A:B,2,0),U1159)</f>
        <v>0.12</v>
      </c>
      <c r="V1160" s="12"/>
      <c r="W1160" s="12"/>
      <c r="X1160" s="12"/>
    </row>
    <row r="1161" spans="1:24" x14ac:dyDescent="0.25">
      <c r="A1161" s="1" t="str">
        <f>TEXT(L1161,"MM/DD/YYYY")</f>
        <v>04/13/2015</v>
      </c>
      <c r="B1161" s="9">
        <v>209.86999511718699</v>
      </c>
      <c r="C1161" s="9">
        <v>211.03999328613199</v>
      </c>
      <c r="D1161" s="9">
        <v>207.009994506835</v>
      </c>
      <c r="E1161" s="9">
        <v>180.44244384765599</v>
      </c>
      <c r="F1161" s="10">
        <v>509113900</v>
      </c>
      <c r="G1161">
        <f>MONTH(L1161)</f>
        <v>4</v>
      </c>
      <c r="H1161">
        <f>DAY(L1161)</f>
        <v>13</v>
      </c>
      <c r="I1161">
        <f>YEAR(L1161)</f>
        <v>2015</v>
      </c>
      <c r="J1161" t="str">
        <f>VLOOKUP(L1161,Convert!D:G,4,0)</f>
        <v>2015Q2</v>
      </c>
      <c r="K1161">
        <f>VLOOKUP(J1161,GDP_Change!$E$9:$F$311,2,0)</f>
        <v>4.5999999999999996</v>
      </c>
      <c r="L1161" s="1">
        <v>42107</v>
      </c>
      <c r="M1161" s="9">
        <v>207.94999694824199</v>
      </c>
      <c r="N1161" s="11">
        <f>VLOOKUP(J1161,GDP!$E$9:$H$312,4,0)</f>
        <v>1.1249881887356761E-2</v>
      </c>
      <c r="O1161">
        <f>VLOOKUP(J1161,GDP!$E$9:$F$312,2,0)</f>
        <v>18193.7</v>
      </c>
      <c r="P1161" s="12">
        <f>IFERROR(VLOOKUP(L1161,'yield-curve-rates-1990-2021'!A:B,2,0),P1160)</f>
        <v>0.02</v>
      </c>
      <c r="Q1161" s="12">
        <f>IFERROR(IF(VLOOKUP(L1161,'DX-Y.NYB'!A:E,5,0)="null",Q1160,VLOOKUP(L1161,'DX-Y.NYB'!A:E,5,0)),Q1160)</f>
        <v>99.489998</v>
      </c>
      <c r="R1161" s="12">
        <f>IFERROR(VLOOKUP(L1161,UNRATE!A:B,2,0),R1160)</f>
        <v>5.6</v>
      </c>
      <c r="S1161" s="12">
        <f>IFERROR(VLOOKUP(L1161,' All Em Total Nonfarm'!A:B,2,0),S1160)</f>
        <v>140366</v>
      </c>
      <c r="T1161" s="12">
        <f>IFERROR(VLOOKUP(L1161,fredgraph!A:B,2,0),T1160)</f>
        <v>0.65312000000000003</v>
      </c>
      <c r="U1161" s="12">
        <f>IFERROR(VLOOKUP(L1161,FEDFUNDS!A:B,2,0),U1160)</f>
        <v>0.12</v>
      </c>
      <c r="V1161" s="12"/>
      <c r="W1161" s="12"/>
      <c r="X1161" s="12"/>
    </row>
    <row r="1162" spans="1:24" x14ac:dyDescent="0.25">
      <c r="A1162" s="1" t="str">
        <f>TEXT(L1162,"MM/DD/YYYY")</f>
        <v>04/20/2015</v>
      </c>
      <c r="B1162" s="9">
        <v>209.05999755859301</v>
      </c>
      <c r="C1162" s="9">
        <v>211.97000122070301</v>
      </c>
      <c r="D1162" s="9">
        <v>208.89999389648401</v>
      </c>
      <c r="E1162" s="9">
        <v>183.65298461914</v>
      </c>
      <c r="F1162" s="10">
        <v>406927200</v>
      </c>
      <c r="G1162">
        <f>MONTH(L1162)</f>
        <v>4</v>
      </c>
      <c r="H1162">
        <f>DAY(L1162)</f>
        <v>20</v>
      </c>
      <c r="I1162">
        <f>YEAR(L1162)</f>
        <v>2015</v>
      </c>
      <c r="J1162" t="str">
        <f>VLOOKUP(L1162,Convert!D:G,4,0)</f>
        <v>2015Q2</v>
      </c>
      <c r="K1162">
        <f>VLOOKUP(J1162,GDP_Change!$E$9:$F$311,2,0)</f>
        <v>4.5999999999999996</v>
      </c>
      <c r="L1162" s="1">
        <v>42114</v>
      </c>
      <c r="M1162" s="9">
        <v>211.64999389648401</v>
      </c>
      <c r="N1162" s="11">
        <f>VLOOKUP(J1162,GDP!$E$9:$H$312,4,0)</f>
        <v>1.1249881887356761E-2</v>
      </c>
      <c r="O1162">
        <f>VLOOKUP(J1162,GDP!$E$9:$F$312,2,0)</f>
        <v>18193.7</v>
      </c>
      <c r="P1162" s="12">
        <f>IFERROR(VLOOKUP(L1162,'yield-curve-rates-1990-2021'!A:B,2,0),P1161)</f>
        <v>0.03</v>
      </c>
      <c r="Q1162" s="12">
        <f>IFERROR(IF(VLOOKUP(L1162,'DX-Y.NYB'!A:E,5,0)="null",Q1161,VLOOKUP(L1162,'DX-Y.NYB'!A:E,5,0)),Q1161)</f>
        <v>97.940002000000007</v>
      </c>
      <c r="R1162" s="12">
        <f>IFERROR(VLOOKUP(L1162,UNRATE!A:B,2,0),R1161)</f>
        <v>5.6</v>
      </c>
      <c r="S1162" s="12">
        <f>IFERROR(VLOOKUP(L1162,' All Em Total Nonfarm'!A:B,2,0),S1161)</f>
        <v>140366</v>
      </c>
      <c r="T1162" s="12">
        <f>IFERROR(VLOOKUP(L1162,fredgraph!A:B,2,0),T1161)</f>
        <v>0.65312000000000003</v>
      </c>
      <c r="U1162" s="12">
        <f>IFERROR(VLOOKUP(L1162,FEDFUNDS!A:B,2,0),U1161)</f>
        <v>0.12</v>
      </c>
      <c r="V1162" s="12"/>
      <c r="W1162" s="12"/>
      <c r="X1162" s="12"/>
    </row>
    <row r="1163" spans="1:24" x14ac:dyDescent="0.25">
      <c r="A1163" s="1" t="str">
        <f>TEXT(L1163,"MM/DD/YYYY")</f>
        <v>04/27/2015</v>
      </c>
      <c r="B1163" s="9">
        <v>212.33000183105401</v>
      </c>
      <c r="C1163" s="9">
        <v>212.47999572753901</v>
      </c>
      <c r="D1163" s="9">
        <v>207.61999511718699</v>
      </c>
      <c r="E1163" s="9">
        <v>182.84600830078099</v>
      </c>
      <c r="F1163" s="10">
        <v>556611100</v>
      </c>
      <c r="G1163">
        <f>MONTH(L1163)</f>
        <v>4</v>
      </c>
      <c r="H1163">
        <f>DAY(L1163)</f>
        <v>27</v>
      </c>
      <c r="I1163">
        <f>YEAR(L1163)</f>
        <v>2015</v>
      </c>
      <c r="J1163" t="str">
        <f>VLOOKUP(L1163,Convert!D:G,4,0)</f>
        <v>2015Q2</v>
      </c>
      <c r="K1163">
        <f>VLOOKUP(J1163,GDP_Change!$E$9:$F$311,2,0)</f>
        <v>4.5999999999999996</v>
      </c>
      <c r="L1163" s="1">
        <v>42121</v>
      </c>
      <c r="M1163" s="9">
        <v>210.72000122070301</v>
      </c>
      <c r="N1163" s="11">
        <f>VLOOKUP(J1163,GDP!$E$9:$H$312,4,0)</f>
        <v>1.1249881887356761E-2</v>
      </c>
      <c r="O1163">
        <f>VLOOKUP(J1163,GDP!$E$9:$F$312,2,0)</f>
        <v>18193.7</v>
      </c>
      <c r="P1163" s="12">
        <f>IFERROR(VLOOKUP(L1163,'yield-curve-rates-1990-2021'!A:B,2,0),P1162)</f>
        <v>0.01</v>
      </c>
      <c r="Q1163" s="12">
        <f>IFERROR(IF(VLOOKUP(L1163,'DX-Y.NYB'!A:E,5,0)="null",Q1162,VLOOKUP(L1163,'DX-Y.NYB'!A:E,5,0)),Q1162)</f>
        <v>96.769997000000004</v>
      </c>
      <c r="R1163" s="12">
        <f>IFERROR(VLOOKUP(L1163,UNRATE!A:B,2,0),R1162)</f>
        <v>5.6</v>
      </c>
      <c r="S1163" s="12">
        <f>IFERROR(VLOOKUP(L1163,' All Em Total Nonfarm'!A:B,2,0),S1162)</f>
        <v>140366</v>
      </c>
      <c r="T1163" s="12">
        <f>IFERROR(VLOOKUP(L1163,fredgraph!A:B,2,0),T1162)</f>
        <v>0.65312000000000003</v>
      </c>
      <c r="U1163" s="12">
        <f>IFERROR(VLOOKUP(L1163,FEDFUNDS!A:B,2,0),U1162)</f>
        <v>0.12</v>
      </c>
      <c r="V1163" s="12"/>
      <c r="W1163" s="12"/>
      <c r="X1163" s="12"/>
    </row>
    <row r="1164" spans="1:24" x14ac:dyDescent="0.25">
      <c r="A1164" s="1" t="str">
        <f>TEXT(L1164,"MM/DD/YYYY")</f>
        <v>05/04/2015</v>
      </c>
      <c r="B1164" s="9">
        <v>211.22999572753901</v>
      </c>
      <c r="C1164" s="9">
        <v>212.02000427246</v>
      </c>
      <c r="D1164" s="9">
        <v>206.759994506835</v>
      </c>
      <c r="E1164" s="9">
        <v>183.62696838378901</v>
      </c>
      <c r="F1164" s="10">
        <v>563435800</v>
      </c>
      <c r="G1164">
        <f>MONTH(L1164)</f>
        <v>5</v>
      </c>
      <c r="H1164">
        <f>DAY(L1164)</f>
        <v>4</v>
      </c>
      <c r="I1164">
        <f>YEAR(L1164)</f>
        <v>2015</v>
      </c>
      <c r="J1164" t="str">
        <f>VLOOKUP(L1164,Convert!D:G,4,0)</f>
        <v>2015Q2</v>
      </c>
      <c r="K1164">
        <f>VLOOKUP(J1164,GDP_Change!$E$9:$F$311,2,0)</f>
        <v>4.5999999999999996</v>
      </c>
      <c r="L1164" s="1">
        <v>42128</v>
      </c>
      <c r="M1164" s="9">
        <v>211.61999511718699</v>
      </c>
      <c r="N1164" s="11">
        <f>VLOOKUP(J1164,GDP!$E$9:$H$312,4,0)</f>
        <v>1.1249881887356761E-2</v>
      </c>
      <c r="O1164">
        <f>VLOOKUP(J1164,GDP!$E$9:$F$312,2,0)</f>
        <v>18193.7</v>
      </c>
      <c r="P1164" s="12">
        <f>IFERROR(VLOOKUP(L1164,'yield-curve-rates-1990-2021'!A:B,2,0),P1163)</f>
        <v>0.01</v>
      </c>
      <c r="Q1164" s="12">
        <f>IFERROR(IF(VLOOKUP(L1164,'DX-Y.NYB'!A:E,5,0)="null",Q1163,VLOOKUP(L1164,'DX-Y.NYB'!A:E,5,0)),Q1163)</f>
        <v>95.480002999999996</v>
      </c>
      <c r="R1164" s="12">
        <f>IFERROR(VLOOKUP(L1164,UNRATE!A:B,2,0),R1163)</f>
        <v>5.6</v>
      </c>
      <c r="S1164" s="12">
        <f>IFERROR(VLOOKUP(L1164,' All Em Total Nonfarm'!A:B,2,0),S1163)</f>
        <v>140366</v>
      </c>
      <c r="T1164" s="12">
        <f>IFERROR(VLOOKUP(L1164,fredgraph!A:B,2,0),T1163)</f>
        <v>0.65312000000000003</v>
      </c>
      <c r="U1164" s="12">
        <f>IFERROR(VLOOKUP(L1164,FEDFUNDS!A:B,2,0),U1163)</f>
        <v>0.12</v>
      </c>
      <c r="V1164" s="12"/>
      <c r="W1164" s="12"/>
      <c r="X1164" s="12"/>
    </row>
    <row r="1165" spans="1:24" x14ac:dyDescent="0.25">
      <c r="A1165" s="1" t="str">
        <f>TEXT(L1165,"MM/DD/YYYY")</f>
        <v>05/11/2015</v>
      </c>
      <c r="B1165" s="9">
        <v>211.57000732421801</v>
      </c>
      <c r="C1165" s="9">
        <v>212.61000061035099</v>
      </c>
      <c r="D1165" s="9">
        <v>208.61999511718699</v>
      </c>
      <c r="E1165" s="9">
        <v>184.33848571777301</v>
      </c>
      <c r="F1165" s="10">
        <v>462547700</v>
      </c>
      <c r="G1165">
        <f>MONTH(L1165)</f>
        <v>5</v>
      </c>
      <c r="H1165">
        <f>DAY(L1165)</f>
        <v>11</v>
      </c>
      <c r="I1165">
        <f>YEAR(L1165)</f>
        <v>2015</v>
      </c>
      <c r="J1165" t="str">
        <f>VLOOKUP(L1165,Convert!D:G,4,0)</f>
        <v>2015Q2</v>
      </c>
      <c r="K1165">
        <f>VLOOKUP(J1165,GDP_Change!$E$9:$F$311,2,0)</f>
        <v>4.5999999999999996</v>
      </c>
      <c r="L1165" s="1">
        <v>42135</v>
      </c>
      <c r="M1165" s="9">
        <v>212.44000244140599</v>
      </c>
      <c r="N1165" s="11">
        <f>VLOOKUP(J1165,GDP!$E$9:$H$312,4,0)</f>
        <v>1.1249881887356761E-2</v>
      </c>
      <c r="O1165">
        <f>VLOOKUP(J1165,GDP!$E$9:$F$312,2,0)</f>
        <v>18193.7</v>
      </c>
      <c r="P1165" s="12">
        <f>IFERROR(VLOOKUP(L1165,'yield-curve-rates-1990-2021'!A:B,2,0),P1164)</f>
        <v>0.02</v>
      </c>
      <c r="Q1165" s="12">
        <f>IFERROR(IF(VLOOKUP(L1165,'DX-Y.NYB'!A:E,5,0)="null",Q1164,VLOOKUP(L1165,'DX-Y.NYB'!A:E,5,0)),Q1164)</f>
        <v>95.010002</v>
      </c>
      <c r="R1165" s="12">
        <f>IFERROR(VLOOKUP(L1165,UNRATE!A:B,2,0),R1164)</f>
        <v>5.6</v>
      </c>
      <c r="S1165" s="12">
        <f>IFERROR(VLOOKUP(L1165,' All Em Total Nonfarm'!A:B,2,0),S1164)</f>
        <v>140366</v>
      </c>
      <c r="T1165" s="12">
        <f>IFERROR(VLOOKUP(L1165,fredgraph!A:B,2,0),T1164)</f>
        <v>0.65312000000000003</v>
      </c>
      <c r="U1165" s="12">
        <f>IFERROR(VLOOKUP(L1165,FEDFUNDS!A:B,2,0),U1164)</f>
        <v>0.12</v>
      </c>
      <c r="V1165" s="12"/>
      <c r="W1165" s="12"/>
      <c r="X1165" s="12"/>
    </row>
    <row r="1166" spans="1:24" x14ac:dyDescent="0.25">
      <c r="A1166" s="1" t="str">
        <f>TEXT(L1166,"MM/DD/YYYY")</f>
        <v>05/18/2015</v>
      </c>
      <c r="B1166" s="9">
        <v>212.24000549316401</v>
      </c>
      <c r="C1166" s="9">
        <v>213.77999877929599</v>
      </c>
      <c r="D1166" s="9">
        <v>212.16000366210901</v>
      </c>
      <c r="E1166" s="9">
        <v>184.81573486328099</v>
      </c>
      <c r="F1166" s="10">
        <v>345719900</v>
      </c>
      <c r="G1166">
        <f>MONTH(L1166)</f>
        <v>5</v>
      </c>
      <c r="H1166">
        <f>DAY(L1166)</f>
        <v>18</v>
      </c>
      <c r="I1166">
        <f>YEAR(L1166)</f>
        <v>2015</v>
      </c>
      <c r="J1166" t="str">
        <f>VLOOKUP(L1166,Convert!D:G,4,0)</f>
        <v>2015Q2</v>
      </c>
      <c r="K1166">
        <f>VLOOKUP(J1166,GDP_Change!$E$9:$F$311,2,0)</f>
        <v>4.5999999999999996</v>
      </c>
      <c r="L1166" s="1">
        <v>42142</v>
      </c>
      <c r="M1166" s="9">
        <v>212.99000549316401</v>
      </c>
      <c r="N1166" s="11">
        <f>VLOOKUP(J1166,GDP!$E$9:$H$312,4,0)</f>
        <v>1.1249881887356761E-2</v>
      </c>
      <c r="O1166">
        <f>VLOOKUP(J1166,GDP!$E$9:$F$312,2,0)</f>
        <v>18193.7</v>
      </c>
      <c r="P1166" s="12">
        <f>IFERROR(VLOOKUP(L1166,'yield-curve-rates-1990-2021'!A:B,2,0),P1165)</f>
        <v>0.01</v>
      </c>
      <c r="Q1166" s="12">
        <f>IFERROR(IF(VLOOKUP(L1166,'DX-Y.NYB'!A:E,5,0)="null",Q1165,VLOOKUP(L1166,'DX-Y.NYB'!A:E,5,0)),Q1165)</f>
        <v>94.190002000000007</v>
      </c>
      <c r="R1166" s="12">
        <f>IFERROR(VLOOKUP(L1166,UNRATE!A:B,2,0),R1165)</f>
        <v>5.6</v>
      </c>
      <c r="S1166" s="12">
        <f>IFERROR(VLOOKUP(L1166,' All Em Total Nonfarm'!A:B,2,0),S1165)</f>
        <v>140366</v>
      </c>
      <c r="T1166" s="12">
        <f>IFERROR(VLOOKUP(L1166,fredgraph!A:B,2,0),T1165)</f>
        <v>0.65312000000000003</v>
      </c>
      <c r="U1166" s="12">
        <f>IFERROR(VLOOKUP(L1166,FEDFUNDS!A:B,2,0),U1165)</f>
        <v>0.12</v>
      </c>
      <c r="V1166" s="12"/>
      <c r="W1166" s="12"/>
      <c r="X1166" s="12"/>
    </row>
    <row r="1167" spans="1:24" x14ac:dyDescent="0.25">
      <c r="A1167" s="1" t="str">
        <f>TEXT(L1167,"MM/DD/YYYY")</f>
        <v>05/25/2015</v>
      </c>
      <c r="B1167" s="9">
        <v>212.39999389648401</v>
      </c>
      <c r="C1167" s="9">
        <v>212.97999572753901</v>
      </c>
      <c r="D1167" s="9">
        <v>210.19999694824199</v>
      </c>
      <c r="E1167" s="9">
        <v>183.21044921875</v>
      </c>
      <c r="F1167" s="10">
        <v>417416800</v>
      </c>
      <c r="G1167">
        <f>MONTH(L1167)</f>
        <v>5</v>
      </c>
      <c r="H1167">
        <f>DAY(L1167)</f>
        <v>25</v>
      </c>
      <c r="I1167">
        <f>YEAR(L1167)</f>
        <v>2015</v>
      </c>
      <c r="J1167" t="str">
        <f>VLOOKUP(L1167,Convert!D:G,4,0)</f>
        <v>2015Q2</v>
      </c>
      <c r="K1167">
        <f>VLOOKUP(J1167,GDP_Change!$E$9:$F$311,2,0)</f>
        <v>4.5999999999999996</v>
      </c>
      <c r="L1167" s="1">
        <v>42149</v>
      </c>
      <c r="M1167" s="9">
        <v>211.13999938964801</v>
      </c>
      <c r="N1167" s="11">
        <f>VLOOKUP(J1167,GDP!$E$9:$H$312,4,0)</f>
        <v>1.1249881887356761E-2</v>
      </c>
      <c r="O1167">
        <f>VLOOKUP(J1167,GDP!$E$9:$F$312,2,0)</f>
        <v>18193.7</v>
      </c>
      <c r="P1167" s="12">
        <f>IFERROR(VLOOKUP(L1167,'yield-curve-rates-1990-2021'!A:B,2,0),P1166)</f>
        <v>0.01</v>
      </c>
      <c r="Q1167" s="12">
        <f>IFERROR(IF(VLOOKUP(L1167,'DX-Y.NYB'!A:E,5,0)="null",Q1166,VLOOKUP(L1167,'DX-Y.NYB'!A:E,5,0)),Q1166)</f>
        <v>94.190002000000007</v>
      </c>
      <c r="R1167" s="12">
        <f>IFERROR(VLOOKUP(L1167,UNRATE!A:B,2,0),R1166)</f>
        <v>5.6</v>
      </c>
      <c r="S1167" s="12">
        <f>IFERROR(VLOOKUP(L1167,' All Em Total Nonfarm'!A:B,2,0),S1166)</f>
        <v>140366</v>
      </c>
      <c r="T1167" s="12">
        <f>IFERROR(VLOOKUP(L1167,fredgraph!A:B,2,0),T1166)</f>
        <v>0.65312000000000003</v>
      </c>
      <c r="U1167" s="12">
        <f>IFERROR(VLOOKUP(L1167,FEDFUNDS!A:B,2,0),U1166)</f>
        <v>0.12</v>
      </c>
      <c r="V1167" s="12"/>
      <c r="W1167" s="12"/>
      <c r="X1167" s="12"/>
    </row>
    <row r="1168" spans="1:24" x14ac:dyDescent="0.25">
      <c r="A1168" s="1" t="str">
        <f>TEXT(L1168,"MM/DD/YYYY")</f>
        <v>06/01/2015</v>
      </c>
      <c r="B1168" s="9">
        <v>211.94000244140599</v>
      </c>
      <c r="C1168" s="9">
        <v>212.669998168945</v>
      </c>
      <c r="D1168" s="9">
        <v>208.97999572753901</v>
      </c>
      <c r="E1168" s="9">
        <v>182.02165222167901</v>
      </c>
      <c r="F1168" s="10">
        <v>546278200</v>
      </c>
      <c r="G1168">
        <f>MONTH(L1168)</f>
        <v>6</v>
      </c>
      <c r="H1168">
        <f>DAY(L1168)</f>
        <v>1</v>
      </c>
      <c r="I1168">
        <f>YEAR(L1168)</f>
        <v>2015</v>
      </c>
      <c r="J1168" t="str">
        <f>VLOOKUP(L1168,Convert!D:G,4,0)</f>
        <v>2015Q2</v>
      </c>
      <c r="K1168">
        <f>VLOOKUP(J1168,GDP_Change!$E$9:$F$311,2,0)</f>
        <v>4.5999999999999996</v>
      </c>
      <c r="L1168" s="1">
        <v>42156</v>
      </c>
      <c r="M1168" s="9">
        <v>209.77000427246</v>
      </c>
      <c r="N1168" s="11">
        <f>VLOOKUP(J1168,GDP!$E$9:$H$312,4,0)</f>
        <v>1.1249881887356761E-2</v>
      </c>
      <c r="O1168">
        <f>VLOOKUP(J1168,GDP!$E$9:$F$312,2,0)</f>
        <v>18193.7</v>
      </c>
      <c r="P1168" s="12">
        <f>IFERROR(VLOOKUP(L1168,'yield-curve-rates-1990-2021'!A:B,2,0),P1167)</f>
        <v>0.02</v>
      </c>
      <c r="Q1168" s="12">
        <f>IFERROR(IF(VLOOKUP(L1168,'DX-Y.NYB'!A:E,5,0)="null",Q1167,VLOOKUP(L1168,'DX-Y.NYB'!A:E,5,0)),Q1167)</f>
        <v>97.389999000000003</v>
      </c>
      <c r="R1168" s="12">
        <f>IFERROR(VLOOKUP(L1168,UNRATE!A:B,2,0),R1167)</f>
        <v>5.3</v>
      </c>
      <c r="S1168" s="12">
        <f>IFERROR(VLOOKUP(L1168,' All Em Total Nonfarm'!A:B,2,0),S1167)</f>
        <v>141695</v>
      </c>
      <c r="T1168" s="12">
        <f>IFERROR(VLOOKUP(L1168,fredgraph!A:B,2,0),T1167)</f>
        <v>0.17957000000000001</v>
      </c>
      <c r="U1168" s="12">
        <f>IFERROR(VLOOKUP(L1168,FEDFUNDS!A:B,2,0),U1167)</f>
        <v>0.13</v>
      </c>
      <c r="V1168" s="12"/>
      <c r="W1168" s="12"/>
      <c r="X1168" s="12"/>
    </row>
    <row r="1169" spans="1:24" x14ac:dyDescent="0.25">
      <c r="A1169" s="1" t="str">
        <f>TEXT(L1169,"MM/DD/YYYY")</f>
        <v>06/08/2015</v>
      </c>
      <c r="B1169" s="9">
        <v>209.63999938964801</v>
      </c>
      <c r="C1169" s="9">
        <v>212.08999633789</v>
      </c>
      <c r="D1169" s="9">
        <v>207.69000244140599</v>
      </c>
      <c r="E1169" s="9">
        <v>182.22993469238199</v>
      </c>
      <c r="F1169" s="10">
        <v>537908100</v>
      </c>
      <c r="G1169">
        <f>MONTH(L1169)</f>
        <v>6</v>
      </c>
      <c r="H1169">
        <f>DAY(L1169)</f>
        <v>8</v>
      </c>
      <c r="I1169">
        <f>YEAR(L1169)</f>
        <v>2015</v>
      </c>
      <c r="J1169" t="str">
        <f>VLOOKUP(L1169,Convert!D:G,4,0)</f>
        <v>2015Q2</v>
      </c>
      <c r="K1169">
        <f>VLOOKUP(J1169,GDP_Change!$E$9:$F$311,2,0)</f>
        <v>4.5999999999999996</v>
      </c>
      <c r="L1169" s="1">
        <v>42163</v>
      </c>
      <c r="M1169" s="9">
        <v>210.009994506835</v>
      </c>
      <c r="N1169" s="11">
        <f>VLOOKUP(J1169,GDP!$E$9:$H$312,4,0)</f>
        <v>1.1249881887356761E-2</v>
      </c>
      <c r="O1169">
        <f>VLOOKUP(J1169,GDP!$E$9:$F$312,2,0)</f>
        <v>18193.7</v>
      </c>
      <c r="P1169" s="12">
        <f>IFERROR(VLOOKUP(L1169,'yield-curve-rates-1990-2021'!A:B,2,0),P1168)</f>
        <v>0.01</v>
      </c>
      <c r="Q1169" s="12">
        <f>IFERROR(IF(VLOOKUP(L1169,'DX-Y.NYB'!A:E,5,0)="null",Q1168,VLOOKUP(L1169,'DX-Y.NYB'!A:E,5,0)),Q1168)</f>
        <v>95.300003000000004</v>
      </c>
      <c r="R1169" s="12">
        <f>IFERROR(VLOOKUP(L1169,UNRATE!A:B,2,0),R1168)</f>
        <v>5.3</v>
      </c>
      <c r="S1169" s="12">
        <f>IFERROR(VLOOKUP(L1169,' All Em Total Nonfarm'!A:B,2,0),S1168)</f>
        <v>141695</v>
      </c>
      <c r="T1169" s="12">
        <f>IFERROR(VLOOKUP(L1169,fredgraph!A:B,2,0),T1168)</f>
        <v>0.17957000000000001</v>
      </c>
      <c r="U1169" s="12">
        <f>IFERROR(VLOOKUP(L1169,FEDFUNDS!A:B,2,0),U1168)</f>
        <v>0.13</v>
      </c>
      <c r="V1169" s="12"/>
      <c r="W1169" s="12"/>
      <c r="X1169" s="12"/>
    </row>
    <row r="1170" spans="1:24" x14ac:dyDescent="0.25">
      <c r="A1170" s="1" t="str">
        <f>TEXT(L1170,"MM/DD/YYYY")</f>
        <v>06/15/2015</v>
      </c>
      <c r="B1170" s="9">
        <v>208.63999938964801</v>
      </c>
      <c r="C1170" s="9">
        <v>213.33999633789</v>
      </c>
      <c r="D1170" s="9">
        <v>207.78999328613199</v>
      </c>
      <c r="E1170" s="9">
        <v>182.92411804199199</v>
      </c>
      <c r="F1170" s="10">
        <v>632747600</v>
      </c>
      <c r="G1170">
        <f>MONTH(L1170)</f>
        <v>6</v>
      </c>
      <c r="H1170">
        <f>DAY(L1170)</f>
        <v>15</v>
      </c>
      <c r="I1170">
        <f>YEAR(L1170)</f>
        <v>2015</v>
      </c>
      <c r="J1170" t="str">
        <f>VLOOKUP(L1170,Convert!D:G,4,0)</f>
        <v>2015Q2</v>
      </c>
      <c r="K1170">
        <f>VLOOKUP(J1170,GDP_Change!$E$9:$F$311,2,0)</f>
        <v>4.5999999999999996</v>
      </c>
      <c r="L1170" s="1">
        <v>42170</v>
      </c>
      <c r="M1170" s="9">
        <v>210.80999755859301</v>
      </c>
      <c r="N1170" s="11">
        <f>VLOOKUP(J1170,GDP!$E$9:$H$312,4,0)</f>
        <v>1.1249881887356761E-2</v>
      </c>
      <c r="O1170">
        <f>VLOOKUP(J1170,GDP!$E$9:$F$312,2,0)</f>
        <v>18193.7</v>
      </c>
      <c r="P1170" s="12">
        <f>IFERROR(VLOOKUP(L1170,'yield-curve-rates-1990-2021'!A:B,2,0),P1169)</f>
        <v>0</v>
      </c>
      <c r="Q1170" s="12">
        <f>IFERROR(IF(VLOOKUP(L1170,'DX-Y.NYB'!A:E,5,0)="null",Q1169,VLOOKUP(L1170,'DX-Y.NYB'!A:E,5,0)),Q1169)</f>
        <v>94.809997999999993</v>
      </c>
      <c r="R1170" s="12">
        <f>IFERROR(VLOOKUP(L1170,UNRATE!A:B,2,0),R1169)</f>
        <v>5.3</v>
      </c>
      <c r="S1170" s="12">
        <f>IFERROR(VLOOKUP(L1170,' All Em Total Nonfarm'!A:B,2,0),S1169)</f>
        <v>141695</v>
      </c>
      <c r="T1170" s="12">
        <f>IFERROR(VLOOKUP(L1170,fredgraph!A:B,2,0),T1169)</f>
        <v>0.17957000000000001</v>
      </c>
      <c r="U1170" s="12">
        <f>IFERROR(VLOOKUP(L1170,FEDFUNDS!A:B,2,0),U1169)</f>
        <v>0.13</v>
      </c>
      <c r="V1170" s="12"/>
      <c r="W1170" s="12"/>
      <c r="X1170" s="12"/>
    </row>
    <row r="1171" spans="1:24" x14ac:dyDescent="0.25">
      <c r="A1171" s="1" t="str">
        <f>TEXT(L1171,"MM/DD/YYYY")</f>
        <v>06/22/2015</v>
      </c>
      <c r="B1171" s="9">
        <v>211.91000366210901</v>
      </c>
      <c r="C1171" s="9">
        <v>212.58999633789</v>
      </c>
      <c r="D1171" s="9">
        <v>209.16000366210901</v>
      </c>
      <c r="E1171" s="9">
        <v>182.95066833496</v>
      </c>
      <c r="F1171" s="10">
        <v>432762300</v>
      </c>
      <c r="G1171">
        <f>MONTH(L1171)</f>
        <v>6</v>
      </c>
      <c r="H1171">
        <f>DAY(L1171)</f>
        <v>22</v>
      </c>
      <c r="I1171">
        <f>YEAR(L1171)</f>
        <v>2015</v>
      </c>
      <c r="J1171" t="str">
        <f>VLOOKUP(L1171,Convert!D:G,4,0)</f>
        <v>2015Q2</v>
      </c>
      <c r="K1171">
        <f>VLOOKUP(J1171,GDP_Change!$E$9:$F$311,2,0)</f>
        <v>4.5999999999999996</v>
      </c>
      <c r="L1171" s="1">
        <v>42177</v>
      </c>
      <c r="M1171" s="9">
        <v>209.82000732421801</v>
      </c>
      <c r="N1171" s="11">
        <f>VLOOKUP(J1171,GDP!$E$9:$H$312,4,0)</f>
        <v>1.1249881887356761E-2</v>
      </c>
      <c r="O1171">
        <f>VLOOKUP(J1171,GDP!$E$9:$F$312,2,0)</f>
        <v>18193.7</v>
      </c>
      <c r="P1171" s="12">
        <f>IFERROR(VLOOKUP(L1171,'yield-curve-rates-1990-2021'!A:B,2,0),P1170)</f>
        <v>0</v>
      </c>
      <c r="Q1171" s="12">
        <f>IFERROR(IF(VLOOKUP(L1171,'DX-Y.NYB'!A:E,5,0)="null",Q1170,VLOOKUP(L1171,'DX-Y.NYB'!A:E,5,0)),Q1170)</f>
        <v>94.330001999999993</v>
      </c>
      <c r="R1171" s="12">
        <f>IFERROR(VLOOKUP(L1171,UNRATE!A:B,2,0),R1170)</f>
        <v>5.3</v>
      </c>
      <c r="S1171" s="12">
        <f>IFERROR(VLOOKUP(L1171,' All Em Total Nonfarm'!A:B,2,0),S1170)</f>
        <v>141695</v>
      </c>
      <c r="T1171" s="12">
        <f>IFERROR(VLOOKUP(L1171,fredgraph!A:B,2,0),T1170)</f>
        <v>0.17957000000000001</v>
      </c>
      <c r="U1171" s="12">
        <f>IFERROR(VLOOKUP(L1171,FEDFUNDS!A:B,2,0),U1170)</f>
        <v>0.13</v>
      </c>
      <c r="V1171" s="12"/>
      <c r="W1171" s="12"/>
      <c r="X1171" s="12"/>
    </row>
    <row r="1172" spans="1:24" x14ac:dyDescent="0.25">
      <c r="A1172" s="1" t="str">
        <f>TEXT(L1172,"MM/DD/YYYY")</f>
        <v>06/29/2015</v>
      </c>
      <c r="B1172" s="9">
        <v>208.05000305175699</v>
      </c>
      <c r="C1172" s="9">
        <v>209.83000183105401</v>
      </c>
      <c r="D1172" s="9">
        <v>205.27999877929599</v>
      </c>
      <c r="E1172" s="9">
        <v>180.76205444335901</v>
      </c>
      <c r="F1172" s="10">
        <v>625900000</v>
      </c>
      <c r="G1172">
        <f>MONTH(L1172)</f>
        <v>6</v>
      </c>
      <c r="H1172">
        <f>DAY(L1172)</f>
        <v>29</v>
      </c>
      <c r="I1172">
        <f>YEAR(L1172)</f>
        <v>2015</v>
      </c>
      <c r="J1172" t="str">
        <f>VLOOKUP(L1172,Convert!D:G,4,0)</f>
        <v>2015Q2</v>
      </c>
      <c r="K1172">
        <f>VLOOKUP(J1172,GDP_Change!$E$9:$F$311,2,0)</f>
        <v>4.5999999999999996</v>
      </c>
      <c r="L1172" s="1">
        <v>42184</v>
      </c>
      <c r="M1172" s="9">
        <v>207.30999755859301</v>
      </c>
      <c r="N1172" s="11">
        <f>VLOOKUP(J1172,GDP!$E$9:$H$312,4,0)</f>
        <v>1.1249881887356761E-2</v>
      </c>
      <c r="O1172">
        <f>VLOOKUP(J1172,GDP!$E$9:$F$312,2,0)</f>
        <v>18193.7</v>
      </c>
      <c r="P1172" s="12">
        <f>IFERROR(VLOOKUP(L1172,'yield-curve-rates-1990-2021'!A:B,2,0),P1171)</f>
        <v>0</v>
      </c>
      <c r="Q1172" s="12">
        <f>IFERROR(IF(VLOOKUP(L1172,'DX-Y.NYB'!A:E,5,0)="null",Q1171,VLOOKUP(L1172,'DX-Y.NYB'!A:E,5,0)),Q1171)</f>
        <v>94.790001000000004</v>
      </c>
      <c r="R1172" s="12">
        <f>IFERROR(VLOOKUP(L1172,UNRATE!A:B,2,0),R1171)</f>
        <v>5.3</v>
      </c>
      <c r="S1172" s="12">
        <f>IFERROR(VLOOKUP(L1172,' All Em Total Nonfarm'!A:B,2,0),S1171)</f>
        <v>141695</v>
      </c>
      <c r="T1172" s="12">
        <f>IFERROR(VLOOKUP(L1172,fredgraph!A:B,2,0),T1171)</f>
        <v>0.17957000000000001</v>
      </c>
      <c r="U1172" s="12">
        <f>IFERROR(VLOOKUP(L1172,FEDFUNDS!A:B,2,0),U1171)</f>
        <v>0.13</v>
      </c>
      <c r="V1172" s="12"/>
      <c r="W1172" s="12"/>
      <c r="X1172" s="12"/>
    </row>
    <row r="1173" spans="1:24" x14ac:dyDescent="0.25">
      <c r="A1173" s="1" t="str">
        <f>TEXT(L1173,"MM/DD/YYYY")</f>
        <v>07/06/2015</v>
      </c>
      <c r="B1173" s="9">
        <v>205.77000427246</v>
      </c>
      <c r="C1173" s="9">
        <v>208.169998168945</v>
      </c>
      <c r="D1173" s="9">
        <v>204.11000061035099</v>
      </c>
      <c r="E1173" s="9">
        <v>180.91033935546801</v>
      </c>
      <c r="F1173" s="10">
        <v>729385700</v>
      </c>
      <c r="G1173">
        <f>MONTH(L1173)</f>
        <v>7</v>
      </c>
      <c r="H1173">
        <f>DAY(L1173)</f>
        <v>6</v>
      </c>
      <c r="I1173">
        <f>YEAR(L1173)</f>
        <v>2015</v>
      </c>
      <c r="J1173" t="str">
        <f>VLOOKUP(L1173,Convert!D:G,4,0)</f>
        <v>2015Q3</v>
      </c>
      <c r="K1173">
        <f>VLOOKUP(J1173,GDP_Change!$E$9:$F$311,2,0)</f>
        <v>2.5</v>
      </c>
      <c r="L1173" s="1">
        <v>42191</v>
      </c>
      <c r="M1173" s="9">
        <v>207.47999572753901</v>
      </c>
      <c r="N1173" s="11">
        <f>VLOOKUP(J1173,GDP!$E$9:$H$312,4,0)</f>
        <v>6.2274303742504422E-3</v>
      </c>
      <c r="O1173">
        <f>VLOOKUP(J1173,GDP!$E$9:$F$312,2,0)</f>
        <v>18307</v>
      </c>
      <c r="P1173" s="12">
        <f>IFERROR(VLOOKUP(L1173,'yield-curve-rates-1990-2021'!A:B,2,0),P1172)</f>
        <v>0.01</v>
      </c>
      <c r="Q1173" s="12">
        <f>IFERROR(IF(VLOOKUP(L1173,'DX-Y.NYB'!A:E,5,0)="null",Q1172,VLOOKUP(L1173,'DX-Y.NYB'!A:E,5,0)),Q1172)</f>
        <v>96.300003000000004</v>
      </c>
      <c r="R1173" s="12">
        <f>IFERROR(VLOOKUP(L1173,UNRATE!A:B,2,0),R1172)</f>
        <v>5.3</v>
      </c>
      <c r="S1173" s="12">
        <f>IFERROR(VLOOKUP(L1173,' All Em Total Nonfarm'!A:B,2,0),S1172)</f>
        <v>141695</v>
      </c>
      <c r="T1173" s="12">
        <f>IFERROR(VLOOKUP(L1173,fredgraph!A:B,2,0),T1172)</f>
        <v>0.17957000000000001</v>
      </c>
      <c r="U1173" s="12">
        <f>IFERROR(VLOOKUP(L1173,FEDFUNDS!A:B,2,0),U1172)</f>
        <v>0.13</v>
      </c>
      <c r="V1173" s="12"/>
      <c r="W1173" s="12"/>
      <c r="X1173" s="12"/>
    </row>
    <row r="1174" spans="1:24" x14ac:dyDescent="0.25">
      <c r="A1174" s="1" t="str">
        <f>TEXT(L1174,"MM/DD/YYYY")</f>
        <v>07/13/2015</v>
      </c>
      <c r="B1174" s="9">
        <v>208.99000549316401</v>
      </c>
      <c r="C1174" s="9">
        <v>212.55000305175699</v>
      </c>
      <c r="D1174" s="9">
        <v>208.94000244140599</v>
      </c>
      <c r="E1174" s="9">
        <v>185.27001953125</v>
      </c>
      <c r="F1174" s="10">
        <v>481406400</v>
      </c>
      <c r="G1174">
        <f>MONTH(L1174)</f>
        <v>7</v>
      </c>
      <c r="H1174">
        <f>DAY(L1174)</f>
        <v>13</v>
      </c>
      <c r="I1174">
        <f>YEAR(L1174)</f>
        <v>2015</v>
      </c>
      <c r="J1174" t="str">
        <f>VLOOKUP(L1174,Convert!D:G,4,0)</f>
        <v>2015Q3</v>
      </c>
      <c r="K1174">
        <f>VLOOKUP(J1174,GDP_Change!$E$9:$F$311,2,0)</f>
        <v>2.5</v>
      </c>
      <c r="L1174" s="1">
        <v>42198</v>
      </c>
      <c r="M1174" s="9">
        <v>212.47999572753901</v>
      </c>
      <c r="N1174" s="11">
        <f>VLOOKUP(J1174,GDP!$E$9:$H$312,4,0)</f>
        <v>6.2274303742504422E-3</v>
      </c>
      <c r="O1174">
        <f>VLOOKUP(J1174,GDP!$E$9:$F$312,2,0)</f>
        <v>18307</v>
      </c>
      <c r="P1174" s="12">
        <f>IFERROR(VLOOKUP(L1174,'yield-curve-rates-1990-2021'!A:B,2,0),P1173)</f>
        <v>0.02</v>
      </c>
      <c r="Q1174" s="12">
        <f>IFERROR(IF(VLOOKUP(L1174,'DX-Y.NYB'!A:E,5,0)="null",Q1173,VLOOKUP(L1174,'DX-Y.NYB'!A:E,5,0)),Q1173)</f>
        <v>96.860000999999997</v>
      </c>
      <c r="R1174" s="12">
        <f>IFERROR(VLOOKUP(L1174,UNRATE!A:B,2,0),R1173)</f>
        <v>5.3</v>
      </c>
      <c r="S1174" s="12">
        <f>IFERROR(VLOOKUP(L1174,' All Em Total Nonfarm'!A:B,2,0),S1173)</f>
        <v>141695</v>
      </c>
      <c r="T1174" s="12">
        <f>IFERROR(VLOOKUP(L1174,fredgraph!A:B,2,0),T1173)</f>
        <v>0.17957000000000001</v>
      </c>
      <c r="U1174" s="12">
        <f>IFERROR(VLOOKUP(L1174,FEDFUNDS!A:B,2,0),U1173)</f>
        <v>0.13</v>
      </c>
      <c r="V1174" s="12"/>
      <c r="W1174" s="12"/>
      <c r="X1174" s="12"/>
    </row>
    <row r="1175" spans="1:24" x14ac:dyDescent="0.25">
      <c r="A1175" s="1" t="str">
        <f>TEXT(L1175,"MM/DD/YYYY")</f>
        <v>07/20/2015</v>
      </c>
      <c r="B1175" s="9">
        <v>212.75</v>
      </c>
      <c r="C1175" s="9">
        <v>213.17999267578099</v>
      </c>
      <c r="D1175" s="9">
        <v>207.600006103515</v>
      </c>
      <c r="E1175" s="9">
        <v>181.36370849609301</v>
      </c>
      <c r="F1175" s="10">
        <v>445343800</v>
      </c>
      <c r="G1175">
        <f>MONTH(L1175)</f>
        <v>7</v>
      </c>
      <c r="H1175">
        <f>DAY(L1175)</f>
        <v>20</v>
      </c>
      <c r="I1175">
        <f>YEAR(L1175)</f>
        <v>2015</v>
      </c>
      <c r="J1175" t="str">
        <f>VLOOKUP(L1175,Convert!D:G,4,0)</f>
        <v>2015Q3</v>
      </c>
      <c r="K1175">
        <f>VLOOKUP(J1175,GDP_Change!$E$9:$F$311,2,0)</f>
        <v>2.5</v>
      </c>
      <c r="L1175" s="1">
        <v>42205</v>
      </c>
      <c r="M1175" s="9">
        <v>208</v>
      </c>
      <c r="N1175" s="11">
        <f>VLOOKUP(J1175,GDP!$E$9:$H$312,4,0)</f>
        <v>6.2274303742504422E-3</v>
      </c>
      <c r="O1175">
        <f>VLOOKUP(J1175,GDP!$E$9:$F$312,2,0)</f>
        <v>18307</v>
      </c>
      <c r="P1175" s="12">
        <f>IFERROR(VLOOKUP(L1175,'yield-curve-rates-1990-2021'!A:B,2,0),P1174)</f>
        <v>0.03</v>
      </c>
      <c r="Q1175" s="12">
        <f>IFERROR(IF(VLOOKUP(L1175,'DX-Y.NYB'!A:E,5,0)="null",Q1174,VLOOKUP(L1175,'DX-Y.NYB'!A:E,5,0)),Q1174)</f>
        <v>98.029999000000004</v>
      </c>
      <c r="R1175" s="12">
        <f>IFERROR(VLOOKUP(L1175,UNRATE!A:B,2,0),R1174)</f>
        <v>5.3</v>
      </c>
      <c r="S1175" s="12">
        <f>IFERROR(VLOOKUP(L1175,' All Em Total Nonfarm'!A:B,2,0),S1174)</f>
        <v>141695</v>
      </c>
      <c r="T1175" s="12">
        <f>IFERROR(VLOOKUP(L1175,fredgraph!A:B,2,0),T1174)</f>
        <v>0.17957000000000001</v>
      </c>
      <c r="U1175" s="12">
        <f>IFERROR(VLOOKUP(L1175,FEDFUNDS!A:B,2,0),U1174)</f>
        <v>0.13</v>
      </c>
      <c r="V1175" s="12"/>
      <c r="W1175" s="12"/>
      <c r="X1175" s="12"/>
    </row>
    <row r="1176" spans="1:24" x14ac:dyDescent="0.25">
      <c r="A1176" s="1" t="str">
        <f>TEXT(L1176,"MM/DD/YYYY")</f>
        <v>07/27/2015</v>
      </c>
      <c r="B1176" s="9">
        <v>206.94000244140599</v>
      </c>
      <c r="C1176" s="9">
        <v>211.44999694824199</v>
      </c>
      <c r="D1176" s="9">
        <v>206.259994506835</v>
      </c>
      <c r="E1176" s="9">
        <v>183.54359436035099</v>
      </c>
      <c r="F1176" s="10">
        <v>556268500</v>
      </c>
      <c r="G1176">
        <f>MONTH(L1176)</f>
        <v>7</v>
      </c>
      <c r="H1176">
        <f>DAY(L1176)</f>
        <v>27</v>
      </c>
      <c r="I1176">
        <f>YEAR(L1176)</f>
        <v>2015</v>
      </c>
      <c r="J1176" t="str">
        <f>VLOOKUP(L1176,Convert!D:G,4,0)</f>
        <v>2015Q3</v>
      </c>
      <c r="K1176">
        <f>VLOOKUP(J1176,GDP_Change!$E$9:$F$311,2,0)</f>
        <v>2.5</v>
      </c>
      <c r="L1176" s="1">
        <v>42212</v>
      </c>
      <c r="M1176" s="9">
        <v>210.5</v>
      </c>
      <c r="N1176" s="11">
        <f>VLOOKUP(J1176,GDP!$E$9:$H$312,4,0)</f>
        <v>6.2274303742504422E-3</v>
      </c>
      <c r="O1176">
        <f>VLOOKUP(J1176,GDP!$E$9:$F$312,2,0)</f>
        <v>18307</v>
      </c>
      <c r="P1176" s="12">
        <f>IFERROR(VLOOKUP(L1176,'yield-curve-rates-1990-2021'!A:B,2,0),P1175)</f>
        <v>0.04</v>
      </c>
      <c r="Q1176" s="12">
        <f>IFERROR(IF(VLOOKUP(L1176,'DX-Y.NYB'!A:E,5,0)="null",Q1175,VLOOKUP(L1176,'DX-Y.NYB'!A:E,5,0)),Q1175)</f>
        <v>96.5</v>
      </c>
      <c r="R1176" s="12">
        <f>IFERROR(VLOOKUP(L1176,UNRATE!A:B,2,0),R1175)</f>
        <v>5.3</v>
      </c>
      <c r="S1176" s="12">
        <f>IFERROR(VLOOKUP(L1176,' All Em Total Nonfarm'!A:B,2,0),S1175)</f>
        <v>141695</v>
      </c>
      <c r="T1176" s="12">
        <f>IFERROR(VLOOKUP(L1176,fredgraph!A:B,2,0),T1175)</f>
        <v>0.17957000000000001</v>
      </c>
      <c r="U1176" s="12">
        <f>IFERROR(VLOOKUP(L1176,FEDFUNDS!A:B,2,0),U1175)</f>
        <v>0.13</v>
      </c>
      <c r="V1176" s="12"/>
      <c r="W1176" s="12"/>
      <c r="X1176" s="12"/>
    </row>
    <row r="1177" spans="1:24" x14ac:dyDescent="0.25">
      <c r="A1177" s="1" t="str">
        <f>TEXT(L1177,"MM/DD/YYYY")</f>
        <v>08/03/2015</v>
      </c>
      <c r="B1177" s="9">
        <v>210.46000671386699</v>
      </c>
      <c r="C1177" s="9">
        <v>211.30999755859301</v>
      </c>
      <c r="D1177" s="9">
        <v>206.86999511718699</v>
      </c>
      <c r="E1177" s="9">
        <v>181.32014465332</v>
      </c>
      <c r="F1177" s="10">
        <v>515462100</v>
      </c>
      <c r="G1177">
        <f>MONTH(L1177)</f>
        <v>8</v>
      </c>
      <c r="H1177">
        <f>DAY(L1177)</f>
        <v>3</v>
      </c>
      <c r="I1177">
        <f>YEAR(L1177)</f>
        <v>2015</v>
      </c>
      <c r="J1177" t="str">
        <f>VLOOKUP(L1177,Convert!D:G,4,0)</f>
        <v>2015Q3</v>
      </c>
      <c r="K1177">
        <f>VLOOKUP(J1177,GDP_Change!$E$9:$F$311,2,0)</f>
        <v>2.5</v>
      </c>
      <c r="L1177" s="1">
        <v>42219</v>
      </c>
      <c r="M1177" s="9">
        <v>207.94999694824199</v>
      </c>
      <c r="N1177" s="11">
        <f>VLOOKUP(J1177,GDP!$E$9:$H$312,4,0)</f>
        <v>6.2274303742504422E-3</v>
      </c>
      <c r="O1177">
        <f>VLOOKUP(J1177,GDP!$E$9:$F$312,2,0)</f>
        <v>18307</v>
      </c>
      <c r="P1177" s="12">
        <f>IFERROR(VLOOKUP(L1177,'yield-curve-rates-1990-2021'!A:B,2,0),P1176)</f>
        <v>0.03</v>
      </c>
      <c r="Q1177" s="12">
        <f>IFERROR(IF(VLOOKUP(L1177,'DX-Y.NYB'!A:E,5,0)="null",Q1176,VLOOKUP(L1177,'DX-Y.NYB'!A:E,5,0)),Q1176)</f>
        <v>97.489998</v>
      </c>
      <c r="R1177" s="12">
        <f>IFERROR(VLOOKUP(L1177,UNRATE!A:B,2,0),R1176)</f>
        <v>5.3</v>
      </c>
      <c r="S1177" s="12">
        <f>IFERROR(VLOOKUP(L1177,' All Em Total Nonfarm'!A:B,2,0),S1176)</f>
        <v>141695</v>
      </c>
      <c r="T1177" s="12">
        <f>IFERROR(VLOOKUP(L1177,fredgraph!A:B,2,0),T1176)</f>
        <v>0.17957000000000001</v>
      </c>
      <c r="U1177" s="12">
        <f>IFERROR(VLOOKUP(L1177,FEDFUNDS!A:B,2,0),U1176)</f>
        <v>0.13</v>
      </c>
      <c r="V1177" s="12"/>
      <c r="W1177" s="12"/>
      <c r="X1177" s="12"/>
    </row>
    <row r="1178" spans="1:24" x14ac:dyDescent="0.25">
      <c r="A1178" s="1" t="str">
        <f>TEXT(L1178,"MM/DD/YYYY")</f>
        <v>08/10/2015</v>
      </c>
      <c r="B1178" s="9">
        <v>209.27999877929599</v>
      </c>
      <c r="C1178" s="9">
        <v>210.669998168945</v>
      </c>
      <c r="D1178" s="9">
        <v>205.36000061035099</v>
      </c>
      <c r="E1178" s="9">
        <v>182.60189819335901</v>
      </c>
      <c r="F1178" s="10">
        <v>540645600</v>
      </c>
      <c r="G1178">
        <f>MONTH(L1178)</f>
        <v>8</v>
      </c>
      <c r="H1178">
        <f>DAY(L1178)</f>
        <v>10</v>
      </c>
      <c r="I1178">
        <f>YEAR(L1178)</f>
        <v>2015</v>
      </c>
      <c r="J1178" t="str">
        <f>VLOOKUP(L1178,Convert!D:G,4,0)</f>
        <v>2015Q3</v>
      </c>
      <c r="K1178">
        <f>VLOOKUP(J1178,GDP_Change!$E$9:$F$311,2,0)</f>
        <v>2.5</v>
      </c>
      <c r="L1178" s="1">
        <v>42226</v>
      </c>
      <c r="M1178" s="9">
        <v>209.419998168945</v>
      </c>
      <c r="N1178" s="11">
        <f>VLOOKUP(J1178,GDP!$E$9:$H$312,4,0)</f>
        <v>6.2274303742504422E-3</v>
      </c>
      <c r="O1178">
        <f>VLOOKUP(J1178,GDP!$E$9:$F$312,2,0)</f>
        <v>18307</v>
      </c>
      <c r="P1178" s="12">
        <f>IFERROR(VLOOKUP(L1178,'yield-curve-rates-1990-2021'!A:B,2,0),P1177)</f>
        <v>0.03</v>
      </c>
      <c r="Q1178" s="12">
        <f>IFERROR(IF(VLOOKUP(L1178,'DX-Y.NYB'!A:E,5,0)="null",Q1177,VLOOKUP(L1178,'DX-Y.NYB'!A:E,5,0)),Q1177)</f>
        <v>97.160004000000001</v>
      </c>
      <c r="R1178" s="12">
        <f>IFERROR(VLOOKUP(L1178,UNRATE!A:B,2,0),R1177)</f>
        <v>5.3</v>
      </c>
      <c r="S1178" s="12">
        <f>IFERROR(VLOOKUP(L1178,' All Em Total Nonfarm'!A:B,2,0),S1177)</f>
        <v>141695</v>
      </c>
      <c r="T1178" s="12">
        <f>IFERROR(VLOOKUP(L1178,fredgraph!A:B,2,0),T1177)</f>
        <v>0.17957000000000001</v>
      </c>
      <c r="U1178" s="12">
        <f>IFERROR(VLOOKUP(L1178,FEDFUNDS!A:B,2,0),U1177)</f>
        <v>0.13</v>
      </c>
      <c r="V1178" s="12"/>
      <c r="W1178" s="12"/>
      <c r="X1178" s="12"/>
    </row>
    <row r="1179" spans="1:24" x14ac:dyDescent="0.25">
      <c r="A1179" s="1" t="str">
        <f>TEXT(L1179,"MM/DD/YYYY")</f>
        <v>08/17/2015</v>
      </c>
      <c r="B1179" s="9">
        <v>208.71000671386699</v>
      </c>
      <c r="C1179" s="9">
        <v>210.67999267578099</v>
      </c>
      <c r="D1179" s="9">
        <v>197.52000427246</v>
      </c>
      <c r="E1179" s="9">
        <v>172.49607849121</v>
      </c>
      <c r="F1179" s="10">
        <v>864627700</v>
      </c>
      <c r="G1179">
        <f>MONTH(L1179)</f>
        <v>8</v>
      </c>
      <c r="H1179">
        <f>DAY(L1179)</f>
        <v>17</v>
      </c>
      <c r="I1179">
        <f>YEAR(L1179)</f>
        <v>2015</v>
      </c>
      <c r="J1179" t="str">
        <f>VLOOKUP(L1179,Convert!D:G,4,0)</f>
        <v>2015Q3</v>
      </c>
      <c r="K1179">
        <f>VLOOKUP(J1179,GDP_Change!$E$9:$F$311,2,0)</f>
        <v>2.5</v>
      </c>
      <c r="L1179" s="1">
        <v>42233</v>
      </c>
      <c r="M1179" s="9">
        <v>197.83000183105401</v>
      </c>
      <c r="N1179" s="11">
        <f>VLOOKUP(J1179,GDP!$E$9:$H$312,4,0)</f>
        <v>6.2274303742504422E-3</v>
      </c>
      <c r="O1179">
        <f>VLOOKUP(J1179,GDP!$E$9:$F$312,2,0)</f>
        <v>18307</v>
      </c>
      <c r="P1179" s="12">
        <f>IFERROR(VLOOKUP(L1179,'yield-curve-rates-1990-2021'!A:B,2,0),P1178)</f>
        <v>0.03</v>
      </c>
      <c r="Q1179" s="12">
        <f>IFERROR(IF(VLOOKUP(L1179,'DX-Y.NYB'!A:E,5,0)="null",Q1178,VLOOKUP(L1179,'DX-Y.NYB'!A:E,5,0)),Q1178)</f>
        <v>96.82</v>
      </c>
      <c r="R1179" s="12">
        <f>IFERROR(VLOOKUP(L1179,UNRATE!A:B,2,0),R1178)</f>
        <v>5.3</v>
      </c>
      <c r="S1179" s="12">
        <f>IFERROR(VLOOKUP(L1179,' All Em Total Nonfarm'!A:B,2,0),S1178)</f>
        <v>141695</v>
      </c>
      <c r="T1179" s="12">
        <f>IFERROR(VLOOKUP(L1179,fredgraph!A:B,2,0),T1178)</f>
        <v>0.17957000000000001</v>
      </c>
      <c r="U1179" s="12">
        <f>IFERROR(VLOOKUP(L1179,FEDFUNDS!A:B,2,0),U1178)</f>
        <v>0.13</v>
      </c>
      <c r="V1179" s="12"/>
      <c r="W1179" s="12"/>
      <c r="X1179" s="12"/>
    </row>
    <row r="1180" spans="1:24" x14ac:dyDescent="0.25">
      <c r="A1180" s="1" t="str">
        <f>TEXT(L1180,"MM/DD/YYYY")</f>
        <v>08/24/2015</v>
      </c>
      <c r="B1180" s="9">
        <v>187.49000549316401</v>
      </c>
      <c r="C1180" s="9">
        <v>199.83999633789</v>
      </c>
      <c r="D1180" s="9">
        <v>182.39999389648401</v>
      </c>
      <c r="E1180" s="9">
        <v>173.76039123535099</v>
      </c>
      <c r="F1180" s="10">
        <v>1650892700</v>
      </c>
      <c r="G1180">
        <f>MONTH(L1180)</f>
        <v>8</v>
      </c>
      <c r="H1180">
        <f>DAY(L1180)</f>
        <v>24</v>
      </c>
      <c r="I1180">
        <f>YEAR(L1180)</f>
        <v>2015</v>
      </c>
      <c r="J1180" t="str">
        <f>VLOOKUP(L1180,Convert!D:G,4,0)</f>
        <v>2015Q3</v>
      </c>
      <c r="K1180">
        <f>VLOOKUP(J1180,GDP_Change!$E$9:$F$311,2,0)</f>
        <v>2.5</v>
      </c>
      <c r="L1180" s="1">
        <v>42240</v>
      </c>
      <c r="M1180" s="9">
        <v>199.27999877929599</v>
      </c>
      <c r="N1180" s="11">
        <f>VLOOKUP(J1180,GDP!$E$9:$H$312,4,0)</f>
        <v>6.2274303742504422E-3</v>
      </c>
      <c r="O1180">
        <f>VLOOKUP(J1180,GDP!$E$9:$F$312,2,0)</f>
        <v>18307</v>
      </c>
      <c r="P1180" s="12">
        <f>IFERROR(VLOOKUP(L1180,'yield-curve-rates-1990-2021'!A:B,2,0),P1179)</f>
        <v>0.02</v>
      </c>
      <c r="Q1180" s="12">
        <f>IFERROR(IF(VLOOKUP(L1180,'DX-Y.NYB'!A:E,5,0)="null",Q1179,VLOOKUP(L1180,'DX-Y.NYB'!A:E,5,0)),Q1179)</f>
        <v>93.309997999999993</v>
      </c>
      <c r="R1180" s="12">
        <f>IFERROR(VLOOKUP(L1180,UNRATE!A:B,2,0),R1179)</f>
        <v>5.3</v>
      </c>
      <c r="S1180" s="12">
        <f>IFERROR(VLOOKUP(L1180,' All Em Total Nonfarm'!A:B,2,0),S1179)</f>
        <v>141695</v>
      </c>
      <c r="T1180" s="12">
        <f>IFERROR(VLOOKUP(L1180,fredgraph!A:B,2,0),T1179)</f>
        <v>0.17957000000000001</v>
      </c>
      <c r="U1180" s="12">
        <f>IFERROR(VLOOKUP(L1180,FEDFUNDS!A:B,2,0),U1179)</f>
        <v>0.13</v>
      </c>
      <c r="V1180" s="12"/>
      <c r="W1180" s="12"/>
      <c r="X1180" s="12"/>
    </row>
    <row r="1181" spans="1:24" x14ac:dyDescent="0.25">
      <c r="A1181" s="1" t="str">
        <f>TEXT(L1181,"MM/DD/YYYY")</f>
        <v>08/31/2015</v>
      </c>
      <c r="B1181" s="9">
        <v>198.11000061035099</v>
      </c>
      <c r="C1181" s="9">
        <v>199.13000488281199</v>
      </c>
      <c r="D1181" s="9">
        <v>190.72999572753901</v>
      </c>
      <c r="E1181" s="9">
        <v>167.92712402343699</v>
      </c>
      <c r="F1181" s="10">
        <v>938737300</v>
      </c>
      <c r="G1181">
        <f>MONTH(L1181)</f>
        <v>8</v>
      </c>
      <c r="H1181">
        <f>DAY(L1181)</f>
        <v>31</v>
      </c>
      <c r="I1181">
        <f>YEAR(L1181)</f>
        <v>2015</v>
      </c>
      <c r="J1181" t="str">
        <f>VLOOKUP(L1181,Convert!D:G,4,0)</f>
        <v>2015Q3</v>
      </c>
      <c r="K1181">
        <f>VLOOKUP(J1181,GDP_Change!$E$9:$F$311,2,0)</f>
        <v>2.5</v>
      </c>
      <c r="L1181" s="1">
        <v>42247</v>
      </c>
      <c r="M1181" s="9">
        <v>192.58999633789</v>
      </c>
      <c r="N1181" s="11">
        <f>VLOOKUP(J1181,GDP!$E$9:$H$312,4,0)</f>
        <v>6.2274303742504422E-3</v>
      </c>
      <c r="O1181">
        <f>VLOOKUP(J1181,GDP!$E$9:$F$312,2,0)</f>
        <v>18307</v>
      </c>
      <c r="P1181" s="12">
        <f>IFERROR(VLOOKUP(L1181,'yield-curve-rates-1990-2021'!A:B,2,0),P1180)</f>
        <v>0</v>
      </c>
      <c r="Q1181" s="12">
        <f>IFERROR(IF(VLOOKUP(L1181,'DX-Y.NYB'!A:E,5,0)="null",Q1180,VLOOKUP(L1181,'DX-Y.NYB'!A:E,5,0)),Q1180)</f>
        <v>95.949996999999996</v>
      </c>
      <c r="R1181" s="12">
        <f>IFERROR(VLOOKUP(L1181,UNRATE!A:B,2,0),R1180)</f>
        <v>5.3</v>
      </c>
      <c r="S1181" s="12">
        <f>IFERROR(VLOOKUP(L1181,' All Em Total Nonfarm'!A:B,2,0),S1180)</f>
        <v>141695</v>
      </c>
      <c r="T1181" s="12">
        <f>IFERROR(VLOOKUP(L1181,fredgraph!A:B,2,0),T1180)</f>
        <v>0.17957000000000001</v>
      </c>
      <c r="U1181" s="12">
        <f>IFERROR(VLOOKUP(L1181,FEDFUNDS!A:B,2,0),U1180)</f>
        <v>0.13</v>
      </c>
      <c r="V1181" s="12"/>
      <c r="W1181" s="12"/>
      <c r="X1181" s="12"/>
    </row>
    <row r="1182" spans="1:24" x14ac:dyDescent="0.25">
      <c r="A1182" s="1" t="str">
        <f>TEXT(L1182,"MM/DD/YYYY")</f>
        <v>09/07/2015</v>
      </c>
      <c r="B1182" s="9">
        <v>195.94000244140599</v>
      </c>
      <c r="C1182" s="9">
        <v>199.47000122070301</v>
      </c>
      <c r="D1182" s="9">
        <v>194.25</v>
      </c>
      <c r="E1182" s="9">
        <v>171.54568481445301</v>
      </c>
      <c r="F1182" s="10">
        <v>543675700</v>
      </c>
      <c r="G1182">
        <f>MONTH(L1182)</f>
        <v>9</v>
      </c>
      <c r="H1182">
        <f>DAY(L1182)</f>
        <v>7</v>
      </c>
      <c r="I1182">
        <f>YEAR(L1182)</f>
        <v>2015</v>
      </c>
      <c r="J1182" t="str">
        <f>VLOOKUP(L1182,Convert!D:G,4,0)</f>
        <v>2015Q3</v>
      </c>
      <c r="K1182">
        <f>VLOOKUP(J1182,GDP_Change!$E$9:$F$311,2,0)</f>
        <v>2.5</v>
      </c>
      <c r="L1182" s="1">
        <v>42254</v>
      </c>
      <c r="M1182" s="9">
        <v>196.74000549316401</v>
      </c>
      <c r="N1182" s="11">
        <f>VLOOKUP(J1182,GDP!$E$9:$H$312,4,0)</f>
        <v>6.2274303742504422E-3</v>
      </c>
      <c r="O1182">
        <f>VLOOKUP(J1182,GDP!$E$9:$F$312,2,0)</f>
        <v>18307</v>
      </c>
      <c r="P1182" s="12">
        <f>IFERROR(VLOOKUP(L1182,'yield-curve-rates-1990-2021'!A:B,2,0),P1181)</f>
        <v>0</v>
      </c>
      <c r="Q1182" s="12">
        <f>IFERROR(IF(VLOOKUP(L1182,'DX-Y.NYB'!A:E,5,0)="null",Q1181,VLOOKUP(L1182,'DX-Y.NYB'!A:E,5,0)),Q1181)</f>
        <v>95.949996999999996</v>
      </c>
      <c r="R1182" s="12">
        <f>IFERROR(VLOOKUP(L1182,UNRATE!A:B,2,0),R1181)</f>
        <v>5.3</v>
      </c>
      <c r="S1182" s="12">
        <f>IFERROR(VLOOKUP(L1182,' All Em Total Nonfarm'!A:B,2,0),S1181)</f>
        <v>141695</v>
      </c>
      <c r="T1182" s="12">
        <f>IFERROR(VLOOKUP(L1182,fredgraph!A:B,2,0),T1181)</f>
        <v>0.17957000000000001</v>
      </c>
      <c r="U1182" s="12">
        <f>IFERROR(VLOOKUP(L1182,FEDFUNDS!A:B,2,0),U1181)</f>
        <v>0.13</v>
      </c>
      <c r="V1182" s="12"/>
      <c r="W1182" s="12"/>
      <c r="X1182" s="12"/>
    </row>
    <row r="1183" spans="1:24" x14ac:dyDescent="0.25">
      <c r="A1183" s="1" t="str">
        <f>TEXT(L1183,"MM/DD/YYYY")</f>
        <v>09/14/2015</v>
      </c>
      <c r="B1183" s="9">
        <v>196.94999694824199</v>
      </c>
      <c r="C1183" s="9">
        <v>202.88999938964801</v>
      </c>
      <c r="D1183" s="9">
        <v>194.96000671386699</v>
      </c>
      <c r="E1183" s="9">
        <v>170.42086791992099</v>
      </c>
      <c r="F1183" s="10">
        <v>792543900</v>
      </c>
      <c r="G1183">
        <f>MONTH(L1183)</f>
        <v>9</v>
      </c>
      <c r="H1183">
        <f>DAY(L1183)</f>
        <v>14</v>
      </c>
      <c r="I1183">
        <f>YEAR(L1183)</f>
        <v>2015</v>
      </c>
      <c r="J1183" t="str">
        <f>VLOOKUP(L1183,Convert!D:G,4,0)</f>
        <v>2015Q3</v>
      </c>
      <c r="K1183">
        <f>VLOOKUP(J1183,GDP_Change!$E$9:$F$311,2,0)</f>
        <v>2.5</v>
      </c>
      <c r="L1183" s="1">
        <v>42261</v>
      </c>
      <c r="M1183" s="9">
        <v>195.44999694824199</v>
      </c>
      <c r="N1183" s="11">
        <f>VLOOKUP(J1183,GDP!$E$9:$H$312,4,0)</f>
        <v>6.2274303742504422E-3</v>
      </c>
      <c r="O1183">
        <f>VLOOKUP(J1183,GDP!$E$9:$F$312,2,0)</f>
        <v>18307</v>
      </c>
      <c r="P1183" s="12">
        <f>IFERROR(VLOOKUP(L1183,'yield-curve-rates-1990-2021'!A:B,2,0),P1182)</f>
        <v>0.02</v>
      </c>
      <c r="Q1183" s="12">
        <f>IFERROR(IF(VLOOKUP(L1183,'DX-Y.NYB'!A:E,5,0)="null",Q1182,VLOOKUP(L1183,'DX-Y.NYB'!A:E,5,0)),Q1182)</f>
        <v>95.25</v>
      </c>
      <c r="R1183" s="12">
        <f>IFERROR(VLOOKUP(L1183,UNRATE!A:B,2,0),R1182)</f>
        <v>5.3</v>
      </c>
      <c r="S1183" s="12">
        <f>IFERROR(VLOOKUP(L1183,' All Em Total Nonfarm'!A:B,2,0),S1182)</f>
        <v>141695</v>
      </c>
      <c r="T1183" s="12">
        <f>IFERROR(VLOOKUP(L1183,fredgraph!A:B,2,0),T1182)</f>
        <v>0.17957000000000001</v>
      </c>
      <c r="U1183" s="12">
        <f>IFERROR(VLOOKUP(L1183,FEDFUNDS!A:B,2,0),U1182)</f>
        <v>0.13</v>
      </c>
      <c r="V1183" s="12"/>
      <c r="W1183" s="12"/>
      <c r="X1183" s="12"/>
    </row>
    <row r="1184" spans="1:24" x14ac:dyDescent="0.25">
      <c r="A1184" s="1" t="str">
        <f>TEXT(L1184,"MM/DD/YYYY")</f>
        <v>09/21/2015</v>
      </c>
      <c r="B1184" s="9">
        <v>196.44000244140599</v>
      </c>
      <c r="C1184" s="9">
        <v>197.67999267578099</v>
      </c>
      <c r="D1184" s="9">
        <v>190.55999755859301</v>
      </c>
      <c r="E1184" s="9">
        <v>169.02799987792901</v>
      </c>
      <c r="F1184" s="10">
        <v>666841300</v>
      </c>
      <c r="G1184">
        <f>MONTH(L1184)</f>
        <v>9</v>
      </c>
      <c r="H1184">
        <f>DAY(L1184)</f>
        <v>21</v>
      </c>
      <c r="I1184">
        <f>YEAR(L1184)</f>
        <v>2015</v>
      </c>
      <c r="J1184" t="str">
        <f>VLOOKUP(L1184,Convert!D:G,4,0)</f>
        <v>2015Q3</v>
      </c>
      <c r="K1184">
        <f>VLOOKUP(J1184,GDP_Change!$E$9:$F$311,2,0)</f>
        <v>2.5</v>
      </c>
      <c r="L1184" s="1">
        <v>42268</v>
      </c>
      <c r="M1184" s="9">
        <v>192.850006103515</v>
      </c>
      <c r="N1184" s="11">
        <f>VLOOKUP(J1184,GDP!$E$9:$H$312,4,0)</f>
        <v>6.2274303742504422E-3</v>
      </c>
      <c r="O1184">
        <f>VLOOKUP(J1184,GDP!$E$9:$F$312,2,0)</f>
        <v>18307</v>
      </c>
      <c r="P1184" s="12">
        <f>IFERROR(VLOOKUP(L1184,'yield-curve-rates-1990-2021'!A:B,2,0),P1183)</f>
        <v>0</v>
      </c>
      <c r="Q1184" s="12">
        <f>IFERROR(IF(VLOOKUP(L1184,'DX-Y.NYB'!A:E,5,0)="null",Q1183,VLOOKUP(L1184,'DX-Y.NYB'!A:E,5,0)),Q1183)</f>
        <v>95.889999000000003</v>
      </c>
      <c r="R1184" s="12">
        <f>IFERROR(VLOOKUP(L1184,UNRATE!A:B,2,0),R1183)</f>
        <v>5.3</v>
      </c>
      <c r="S1184" s="12">
        <f>IFERROR(VLOOKUP(L1184,' All Em Total Nonfarm'!A:B,2,0),S1183)</f>
        <v>141695</v>
      </c>
      <c r="T1184" s="12">
        <f>IFERROR(VLOOKUP(L1184,fredgraph!A:B,2,0),T1183)</f>
        <v>0.17957000000000001</v>
      </c>
      <c r="U1184" s="12">
        <f>IFERROR(VLOOKUP(L1184,FEDFUNDS!A:B,2,0),U1183)</f>
        <v>0.13</v>
      </c>
      <c r="V1184" s="12"/>
      <c r="W1184" s="12"/>
      <c r="X1184" s="12"/>
    </row>
    <row r="1185" spans="1:24" x14ac:dyDescent="0.25">
      <c r="A1185" s="1" t="str">
        <f>TEXT(L1185,"MM/DD/YYYY")</f>
        <v>09/28/2015</v>
      </c>
      <c r="B1185" s="9">
        <v>191.77999877929599</v>
      </c>
      <c r="C1185" s="9">
        <v>195.02999877929599</v>
      </c>
      <c r="D1185" s="9">
        <v>186.92999267578099</v>
      </c>
      <c r="E1185" s="9">
        <v>170.91242980957</v>
      </c>
      <c r="F1185" s="10">
        <v>843095800</v>
      </c>
      <c r="G1185">
        <f>MONTH(L1185)</f>
        <v>9</v>
      </c>
      <c r="H1185">
        <f>DAY(L1185)</f>
        <v>28</v>
      </c>
      <c r="I1185">
        <f>YEAR(L1185)</f>
        <v>2015</v>
      </c>
      <c r="J1185" t="str">
        <f>VLOOKUP(L1185,Convert!D:G,4,0)</f>
        <v>2015Q3</v>
      </c>
      <c r="K1185">
        <f>VLOOKUP(J1185,GDP_Change!$E$9:$F$311,2,0)</f>
        <v>2.5</v>
      </c>
      <c r="L1185" s="1">
        <v>42275</v>
      </c>
      <c r="M1185" s="9">
        <v>195</v>
      </c>
      <c r="N1185" s="11">
        <f>VLOOKUP(J1185,GDP!$E$9:$H$312,4,0)</f>
        <v>6.2274303742504422E-3</v>
      </c>
      <c r="O1185">
        <f>VLOOKUP(J1185,GDP!$E$9:$F$312,2,0)</f>
        <v>18307</v>
      </c>
      <c r="P1185" s="12">
        <f>IFERROR(VLOOKUP(L1185,'yield-curve-rates-1990-2021'!A:B,2,0),P1184)</f>
        <v>0</v>
      </c>
      <c r="Q1185" s="12">
        <f>IFERROR(IF(VLOOKUP(L1185,'DX-Y.NYB'!A:E,5,0)="null",Q1184,VLOOKUP(L1185,'DX-Y.NYB'!A:E,5,0)),Q1184)</f>
        <v>96.029999000000004</v>
      </c>
      <c r="R1185" s="12">
        <f>IFERROR(VLOOKUP(L1185,UNRATE!A:B,2,0),R1184)</f>
        <v>5.3</v>
      </c>
      <c r="S1185" s="12">
        <f>IFERROR(VLOOKUP(L1185,' All Em Total Nonfarm'!A:B,2,0),S1184)</f>
        <v>141695</v>
      </c>
      <c r="T1185" s="12">
        <f>IFERROR(VLOOKUP(L1185,fredgraph!A:B,2,0),T1184)</f>
        <v>0.17957000000000001</v>
      </c>
      <c r="U1185" s="12">
        <f>IFERROR(VLOOKUP(L1185,FEDFUNDS!A:B,2,0),U1184)</f>
        <v>0.13</v>
      </c>
      <c r="V1185" s="12"/>
      <c r="W1185" s="12"/>
      <c r="X1185" s="12"/>
    </row>
    <row r="1186" spans="1:24" x14ac:dyDescent="0.25">
      <c r="A1186" s="1" t="str">
        <f>TEXT(L1186,"MM/DD/YYYY")</f>
        <v>10/05/2015</v>
      </c>
      <c r="B1186" s="9">
        <v>196.46000671386699</v>
      </c>
      <c r="C1186" s="9">
        <v>201.89999389648401</v>
      </c>
      <c r="D1186" s="9">
        <v>196.33000183105401</v>
      </c>
      <c r="E1186" s="9">
        <v>176.46049499511699</v>
      </c>
      <c r="F1186" s="10">
        <v>621027000</v>
      </c>
      <c r="G1186">
        <f>MONTH(L1186)</f>
        <v>10</v>
      </c>
      <c r="H1186">
        <f>DAY(L1186)</f>
        <v>5</v>
      </c>
      <c r="I1186">
        <f>YEAR(L1186)</f>
        <v>2015</v>
      </c>
      <c r="J1186" t="str">
        <f>VLOOKUP(L1186,Convert!D:G,4,0)</f>
        <v>2015Q4</v>
      </c>
      <c r="K1186">
        <f>VLOOKUP(J1186,GDP_Change!$E$9:$F$311,2,0)</f>
        <v>0.5</v>
      </c>
      <c r="L1186" s="1">
        <v>42282</v>
      </c>
      <c r="M1186" s="9">
        <v>201.33000183105401</v>
      </c>
      <c r="N1186" s="11">
        <f>VLOOKUP(J1186,GDP!$E$9:$H$312,4,0)</f>
        <v>1.3710602501775249E-3</v>
      </c>
      <c r="O1186">
        <f>VLOOKUP(J1186,GDP!$E$9:$F$312,2,0)</f>
        <v>18332.099999999999</v>
      </c>
      <c r="P1186" s="12">
        <f>IFERROR(VLOOKUP(L1186,'yield-curve-rates-1990-2021'!A:B,2,0),P1185)</f>
        <v>0</v>
      </c>
      <c r="Q1186" s="12">
        <f>IFERROR(IF(VLOOKUP(L1186,'DX-Y.NYB'!A:E,5,0)="null",Q1185,VLOOKUP(L1186,'DX-Y.NYB'!A:E,5,0)),Q1185)</f>
        <v>96.110000999999997</v>
      </c>
      <c r="R1186" s="12">
        <f>IFERROR(VLOOKUP(L1186,UNRATE!A:B,2,0),R1185)</f>
        <v>5.3</v>
      </c>
      <c r="S1186" s="12">
        <f>IFERROR(VLOOKUP(L1186,' All Em Total Nonfarm'!A:B,2,0),S1185)</f>
        <v>141695</v>
      </c>
      <c r="T1186" s="12">
        <f>IFERROR(VLOOKUP(L1186,fredgraph!A:B,2,0),T1185)</f>
        <v>0.17957000000000001</v>
      </c>
      <c r="U1186" s="12">
        <f>IFERROR(VLOOKUP(L1186,FEDFUNDS!A:B,2,0),U1185)</f>
        <v>0.13</v>
      </c>
      <c r="V1186" s="12"/>
      <c r="W1186" s="12"/>
      <c r="X1186" s="12"/>
    </row>
    <row r="1187" spans="1:24" x14ac:dyDescent="0.25">
      <c r="A1187" s="1" t="str">
        <f>TEXT(L1187,"MM/DD/YYYY")</f>
        <v>10/12/2015</v>
      </c>
      <c r="B1187" s="9">
        <v>201.419998168945</v>
      </c>
      <c r="C1187" s="9">
        <v>203.28999328613199</v>
      </c>
      <c r="D1187" s="9">
        <v>198.94000244140599</v>
      </c>
      <c r="E1187" s="9">
        <v>178.160888671875</v>
      </c>
      <c r="F1187" s="10">
        <v>492262800</v>
      </c>
      <c r="G1187">
        <f>MONTH(L1187)</f>
        <v>10</v>
      </c>
      <c r="H1187">
        <f>DAY(L1187)</f>
        <v>12</v>
      </c>
      <c r="I1187">
        <f>YEAR(L1187)</f>
        <v>2015</v>
      </c>
      <c r="J1187" t="str">
        <f>VLOOKUP(L1187,Convert!D:G,4,0)</f>
        <v>2015Q4</v>
      </c>
      <c r="K1187">
        <f>VLOOKUP(J1187,GDP_Change!$E$9:$F$311,2,0)</f>
        <v>0.5</v>
      </c>
      <c r="L1187" s="1">
        <v>42289</v>
      </c>
      <c r="M1187" s="9">
        <v>203.27000427246</v>
      </c>
      <c r="N1187" s="11">
        <f>VLOOKUP(J1187,GDP!$E$9:$H$312,4,0)</f>
        <v>1.3710602501775249E-3</v>
      </c>
      <c r="O1187">
        <f>VLOOKUP(J1187,GDP!$E$9:$F$312,2,0)</f>
        <v>18332.099999999999</v>
      </c>
      <c r="P1187" s="12">
        <f>IFERROR(VLOOKUP(L1187,'yield-curve-rates-1990-2021'!A:B,2,0),P1186)</f>
        <v>0</v>
      </c>
      <c r="Q1187" s="12">
        <f>IFERROR(IF(VLOOKUP(L1187,'DX-Y.NYB'!A:E,5,0)="null",Q1186,VLOOKUP(L1187,'DX-Y.NYB'!A:E,5,0)),Q1186)</f>
        <v>94.839995999999999</v>
      </c>
      <c r="R1187" s="12">
        <f>IFERROR(VLOOKUP(L1187,UNRATE!A:B,2,0),R1186)</f>
        <v>5.3</v>
      </c>
      <c r="S1187" s="12">
        <f>IFERROR(VLOOKUP(L1187,' All Em Total Nonfarm'!A:B,2,0),S1186)</f>
        <v>141695</v>
      </c>
      <c r="T1187" s="12">
        <f>IFERROR(VLOOKUP(L1187,fredgraph!A:B,2,0),T1186)</f>
        <v>0.17957000000000001</v>
      </c>
      <c r="U1187" s="12">
        <f>IFERROR(VLOOKUP(L1187,FEDFUNDS!A:B,2,0),U1186)</f>
        <v>0.13</v>
      </c>
      <c r="V1187" s="12"/>
      <c r="W1187" s="12"/>
      <c r="X1187" s="12"/>
    </row>
    <row r="1188" spans="1:24" x14ac:dyDescent="0.25">
      <c r="A1188" s="1" t="str">
        <f>TEXT(L1188,"MM/DD/YYYY")</f>
        <v>10/19/2015</v>
      </c>
      <c r="B1188" s="9">
        <v>202.5</v>
      </c>
      <c r="C1188" s="9">
        <v>207.94999694824199</v>
      </c>
      <c r="D1188" s="9">
        <v>201.64999389648401</v>
      </c>
      <c r="E1188" s="9">
        <v>181.87713623046801</v>
      </c>
      <c r="F1188" s="10">
        <v>576364400</v>
      </c>
      <c r="G1188">
        <f>MONTH(L1188)</f>
        <v>10</v>
      </c>
      <c r="H1188">
        <f>DAY(L1188)</f>
        <v>19</v>
      </c>
      <c r="I1188">
        <f>YEAR(L1188)</f>
        <v>2015</v>
      </c>
      <c r="J1188" t="str">
        <f>VLOOKUP(L1188,Convert!D:G,4,0)</f>
        <v>2015Q4</v>
      </c>
      <c r="K1188">
        <f>VLOOKUP(J1188,GDP_Change!$E$9:$F$311,2,0)</f>
        <v>0.5</v>
      </c>
      <c r="L1188" s="1">
        <v>42296</v>
      </c>
      <c r="M1188" s="9">
        <v>207.509994506835</v>
      </c>
      <c r="N1188" s="11">
        <f>VLOOKUP(J1188,GDP!$E$9:$H$312,4,0)</f>
        <v>1.3710602501775249E-3</v>
      </c>
      <c r="O1188">
        <f>VLOOKUP(J1188,GDP!$E$9:$F$312,2,0)</f>
        <v>18332.099999999999</v>
      </c>
      <c r="P1188" s="12">
        <f>IFERROR(VLOOKUP(L1188,'yield-curve-rates-1990-2021'!A:B,2,0),P1187)</f>
        <v>0.06</v>
      </c>
      <c r="Q1188" s="12">
        <f>IFERROR(IF(VLOOKUP(L1188,'DX-Y.NYB'!A:E,5,0)="null",Q1187,VLOOKUP(L1188,'DX-Y.NYB'!A:E,5,0)),Q1187)</f>
        <v>94.959998999999996</v>
      </c>
      <c r="R1188" s="12">
        <f>IFERROR(VLOOKUP(L1188,UNRATE!A:B,2,0),R1187)</f>
        <v>5.3</v>
      </c>
      <c r="S1188" s="12">
        <f>IFERROR(VLOOKUP(L1188,' All Em Total Nonfarm'!A:B,2,0),S1187)</f>
        <v>141695</v>
      </c>
      <c r="T1188" s="12">
        <f>IFERROR(VLOOKUP(L1188,fredgraph!A:B,2,0),T1187)</f>
        <v>0.17957000000000001</v>
      </c>
      <c r="U1188" s="12">
        <f>IFERROR(VLOOKUP(L1188,FEDFUNDS!A:B,2,0),U1187)</f>
        <v>0.13</v>
      </c>
      <c r="V1188" s="12"/>
      <c r="W1188" s="12"/>
      <c r="X1188" s="12"/>
    </row>
    <row r="1189" spans="1:24" x14ac:dyDescent="0.25">
      <c r="A1189" s="1" t="str">
        <f>TEXT(L1189,"MM/DD/YYYY")</f>
        <v>10/26/2015</v>
      </c>
      <c r="B1189" s="9">
        <v>207.30000305175699</v>
      </c>
      <c r="C1189" s="9">
        <v>209.44000244140599</v>
      </c>
      <c r="D1189" s="9">
        <v>205.78999328613199</v>
      </c>
      <c r="E1189" s="9">
        <v>182.24525451660099</v>
      </c>
      <c r="F1189" s="10">
        <v>504447900</v>
      </c>
      <c r="G1189">
        <f>MONTH(L1189)</f>
        <v>10</v>
      </c>
      <c r="H1189">
        <f>DAY(L1189)</f>
        <v>26</v>
      </c>
      <c r="I1189">
        <f>YEAR(L1189)</f>
        <v>2015</v>
      </c>
      <c r="J1189" t="str">
        <f>VLOOKUP(L1189,Convert!D:G,4,0)</f>
        <v>2015Q4</v>
      </c>
      <c r="K1189">
        <f>VLOOKUP(J1189,GDP_Change!$E$9:$F$311,2,0)</f>
        <v>0.5</v>
      </c>
      <c r="L1189" s="1">
        <v>42303</v>
      </c>
      <c r="M1189" s="9">
        <v>207.92999267578099</v>
      </c>
      <c r="N1189" s="11">
        <f>VLOOKUP(J1189,GDP!$E$9:$H$312,4,0)</f>
        <v>1.3710602501775249E-3</v>
      </c>
      <c r="O1189">
        <f>VLOOKUP(J1189,GDP!$E$9:$F$312,2,0)</f>
        <v>18332.099999999999</v>
      </c>
      <c r="P1189" s="12">
        <f>IFERROR(VLOOKUP(L1189,'yield-curve-rates-1990-2021'!A:B,2,0),P1188)</f>
        <v>0.01</v>
      </c>
      <c r="Q1189" s="12">
        <f>IFERROR(IF(VLOOKUP(L1189,'DX-Y.NYB'!A:E,5,0)="null",Q1188,VLOOKUP(L1189,'DX-Y.NYB'!A:E,5,0)),Q1188)</f>
        <v>96.860000999999997</v>
      </c>
      <c r="R1189" s="12">
        <f>IFERROR(VLOOKUP(L1189,UNRATE!A:B,2,0),R1188)</f>
        <v>5.3</v>
      </c>
      <c r="S1189" s="12">
        <f>IFERROR(VLOOKUP(L1189,' All Em Total Nonfarm'!A:B,2,0),S1188)</f>
        <v>141695</v>
      </c>
      <c r="T1189" s="12">
        <f>IFERROR(VLOOKUP(L1189,fredgraph!A:B,2,0),T1188)</f>
        <v>0.17957000000000001</v>
      </c>
      <c r="U1189" s="12">
        <f>IFERROR(VLOOKUP(L1189,FEDFUNDS!A:B,2,0),U1188)</f>
        <v>0.13</v>
      </c>
      <c r="V1189" s="12"/>
      <c r="W1189" s="12"/>
      <c r="X1189" s="12"/>
    </row>
    <row r="1190" spans="1:24" x14ac:dyDescent="0.25">
      <c r="A1190" s="1" t="str">
        <f>TEXT(L1190,"MM/DD/YYYY")</f>
        <v>11/02/2015</v>
      </c>
      <c r="B1190" s="9">
        <v>208.32000732421801</v>
      </c>
      <c r="C1190" s="9">
        <v>211.66000366210901</v>
      </c>
      <c r="D1190" s="9">
        <v>208.169998168945</v>
      </c>
      <c r="E1190" s="9">
        <v>184.09460449218699</v>
      </c>
      <c r="F1190" s="10">
        <v>466621600</v>
      </c>
      <c r="G1190">
        <f>MONTH(L1190)</f>
        <v>11</v>
      </c>
      <c r="H1190">
        <f>DAY(L1190)</f>
        <v>2</v>
      </c>
      <c r="I1190">
        <f>YEAR(L1190)</f>
        <v>2015</v>
      </c>
      <c r="J1190" t="str">
        <f>VLOOKUP(L1190,Convert!D:G,4,0)</f>
        <v>2015Q4</v>
      </c>
      <c r="K1190">
        <f>VLOOKUP(J1190,GDP_Change!$E$9:$F$311,2,0)</f>
        <v>0.5</v>
      </c>
      <c r="L1190" s="1">
        <v>42310</v>
      </c>
      <c r="M1190" s="9">
        <v>210.03999328613199</v>
      </c>
      <c r="N1190" s="11">
        <f>VLOOKUP(J1190,GDP!$E$9:$H$312,4,0)</f>
        <v>1.3710602501775249E-3</v>
      </c>
      <c r="O1190">
        <f>VLOOKUP(J1190,GDP!$E$9:$F$312,2,0)</f>
        <v>18332.099999999999</v>
      </c>
      <c r="P1190" s="12">
        <f>IFERROR(VLOOKUP(L1190,'yield-curve-rates-1990-2021'!A:B,2,0),P1189)</f>
        <v>0.01</v>
      </c>
      <c r="Q1190" s="12">
        <f>IFERROR(IF(VLOOKUP(L1190,'DX-Y.NYB'!A:E,5,0)="null",Q1189,VLOOKUP(L1190,'DX-Y.NYB'!A:E,5,0)),Q1189)</f>
        <v>96.93</v>
      </c>
      <c r="R1190" s="12">
        <f>IFERROR(VLOOKUP(L1190,UNRATE!A:B,2,0),R1189)</f>
        <v>5.3</v>
      </c>
      <c r="S1190" s="12">
        <f>IFERROR(VLOOKUP(L1190,' All Em Total Nonfarm'!A:B,2,0),S1189)</f>
        <v>141695</v>
      </c>
      <c r="T1190" s="12">
        <f>IFERROR(VLOOKUP(L1190,fredgraph!A:B,2,0),T1189)</f>
        <v>0.17957000000000001</v>
      </c>
      <c r="U1190" s="12">
        <f>IFERROR(VLOOKUP(L1190,FEDFUNDS!A:B,2,0),U1189)</f>
        <v>0.13</v>
      </c>
      <c r="V1190" s="12"/>
      <c r="W1190" s="12"/>
      <c r="X1190" s="12"/>
    </row>
    <row r="1191" spans="1:24" x14ac:dyDescent="0.25">
      <c r="A1191" s="1" t="str">
        <f>TEXT(L1191,"MM/DD/YYYY")</f>
        <v>11/09/2015</v>
      </c>
      <c r="B1191" s="9">
        <v>209.30999755859301</v>
      </c>
      <c r="C1191" s="9">
        <v>209.49000549316401</v>
      </c>
      <c r="D1191" s="9">
        <v>202.44000244140599</v>
      </c>
      <c r="E1191" s="9">
        <v>177.521072387695</v>
      </c>
      <c r="F1191" s="10">
        <v>549621600</v>
      </c>
      <c r="G1191">
        <f>MONTH(L1191)</f>
        <v>11</v>
      </c>
      <c r="H1191">
        <f>DAY(L1191)</f>
        <v>9</v>
      </c>
      <c r="I1191">
        <f>YEAR(L1191)</f>
        <v>2015</v>
      </c>
      <c r="J1191" t="str">
        <f>VLOOKUP(L1191,Convert!D:G,4,0)</f>
        <v>2015Q4</v>
      </c>
      <c r="K1191">
        <f>VLOOKUP(J1191,GDP_Change!$E$9:$F$311,2,0)</f>
        <v>0.5</v>
      </c>
      <c r="L1191" s="1">
        <v>42317</v>
      </c>
      <c r="M1191" s="9">
        <v>202.53999328613199</v>
      </c>
      <c r="N1191" s="11">
        <f>VLOOKUP(J1191,GDP!$E$9:$H$312,4,0)</f>
        <v>1.3710602501775249E-3</v>
      </c>
      <c r="O1191">
        <f>VLOOKUP(J1191,GDP!$E$9:$F$312,2,0)</f>
        <v>18332.099999999999</v>
      </c>
      <c r="P1191" s="12">
        <f>IFERROR(VLOOKUP(L1191,'yield-curve-rates-1990-2021'!A:B,2,0),P1190)</f>
        <v>0.06</v>
      </c>
      <c r="Q1191" s="12">
        <f>IFERROR(IF(VLOOKUP(L1191,'DX-Y.NYB'!A:E,5,0)="null",Q1190,VLOOKUP(L1191,'DX-Y.NYB'!A:E,5,0)),Q1190)</f>
        <v>98.980002999999996</v>
      </c>
      <c r="R1191" s="12">
        <f>IFERROR(VLOOKUP(L1191,UNRATE!A:B,2,0),R1190)</f>
        <v>5.3</v>
      </c>
      <c r="S1191" s="12">
        <f>IFERROR(VLOOKUP(L1191,' All Em Total Nonfarm'!A:B,2,0),S1190)</f>
        <v>141695</v>
      </c>
      <c r="T1191" s="12">
        <f>IFERROR(VLOOKUP(L1191,fredgraph!A:B,2,0),T1190)</f>
        <v>0.17957000000000001</v>
      </c>
      <c r="U1191" s="12">
        <f>IFERROR(VLOOKUP(L1191,FEDFUNDS!A:B,2,0),U1190)</f>
        <v>0.13</v>
      </c>
      <c r="V1191" s="12"/>
      <c r="W1191" s="12"/>
      <c r="X1191" s="12"/>
    </row>
    <row r="1192" spans="1:24" x14ac:dyDescent="0.25">
      <c r="A1192" s="1" t="str">
        <f>TEXT(L1192,"MM/DD/YYYY")</f>
        <v>11/16/2015</v>
      </c>
      <c r="B1192" s="9">
        <v>202.32000732421801</v>
      </c>
      <c r="C1192" s="9">
        <v>210.11999511718699</v>
      </c>
      <c r="D1192" s="9">
        <v>202.17999267578099</v>
      </c>
      <c r="E1192" s="9">
        <v>183.45478820800699</v>
      </c>
      <c r="F1192" s="10">
        <v>542343400</v>
      </c>
      <c r="G1192">
        <f>MONTH(L1192)</f>
        <v>11</v>
      </c>
      <c r="H1192">
        <f>DAY(L1192)</f>
        <v>16</v>
      </c>
      <c r="I1192">
        <f>YEAR(L1192)</f>
        <v>2015</v>
      </c>
      <c r="J1192" t="str">
        <f>VLOOKUP(L1192,Convert!D:G,4,0)</f>
        <v>2015Q4</v>
      </c>
      <c r="K1192">
        <f>VLOOKUP(J1192,GDP_Change!$E$9:$F$311,2,0)</f>
        <v>0.5</v>
      </c>
      <c r="L1192" s="1">
        <v>42324</v>
      </c>
      <c r="M1192" s="9">
        <v>209.30999755859301</v>
      </c>
      <c r="N1192" s="11">
        <f>VLOOKUP(J1192,GDP!$E$9:$H$312,4,0)</f>
        <v>1.3710602501775249E-3</v>
      </c>
      <c r="O1192">
        <f>VLOOKUP(J1192,GDP!$E$9:$F$312,2,0)</f>
        <v>18332.099999999999</v>
      </c>
      <c r="P1192" s="12">
        <f>IFERROR(VLOOKUP(L1192,'yield-curve-rates-1990-2021'!A:B,2,0),P1191)</f>
        <v>0.05</v>
      </c>
      <c r="Q1192" s="12">
        <f>IFERROR(IF(VLOOKUP(L1192,'DX-Y.NYB'!A:E,5,0)="null",Q1191,VLOOKUP(L1192,'DX-Y.NYB'!A:E,5,0)),Q1191)</f>
        <v>99.440002000000007</v>
      </c>
      <c r="R1192" s="12">
        <f>IFERROR(VLOOKUP(L1192,UNRATE!A:B,2,0),R1191)</f>
        <v>5.3</v>
      </c>
      <c r="S1192" s="12">
        <f>IFERROR(VLOOKUP(L1192,' All Em Total Nonfarm'!A:B,2,0),S1191)</f>
        <v>141695</v>
      </c>
      <c r="T1192" s="12">
        <f>IFERROR(VLOOKUP(L1192,fredgraph!A:B,2,0),T1191)</f>
        <v>0.17957000000000001</v>
      </c>
      <c r="U1192" s="12">
        <f>IFERROR(VLOOKUP(L1192,FEDFUNDS!A:B,2,0),U1191)</f>
        <v>0.13</v>
      </c>
      <c r="V1192" s="12"/>
      <c r="W1192" s="12"/>
      <c r="X1192" s="12"/>
    </row>
    <row r="1193" spans="1:24" x14ac:dyDescent="0.25">
      <c r="A1193" s="1" t="str">
        <f>TEXT(L1193,"MM/DD/YYYY")</f>
        <v>11/23/2015</v>
      </c>
      <c r="B1193" s="9">
        <v>209.38000488281199</v>
      </c>
      <c r="C1193" s="9">
        <v>209.97999572753901</v>
      </c>
      <c r="D1193" s="9">
        <v>207.41000366210901</v>
      </c>
      <c r="E1193" s="9">
        <v>183.673904418945</v>
      </c>
      <c r="F1193" s="10">
        <v>253103500</v>
      </c>
      <c r="G1193">
        <f>MONTH(L1193)</f>
        <v>11</v>
      </c>
      <c r="H1193">
        <f>DAY(L1193)</f>
        <v>23</v>
      </c>
      <c r="I1193">
        <f>YEAR(L1193)</f>
        <v>2015</v>
      </c>
      <c r="J1193" t="str">
        <f>VLOOKUP(L1193,Convert!D:G,4,0)</f>
        <v>2015Q4</v>
      </c>
      <c r="K1193">
        <f>VLOOKUP(J1193,GDP_Change!$E$9:$F$311,2,0)</f>
        <v>0.5</v>
      </c>
      <c r="L1193" s="1">
        <v>42331</v>
      </c>
      <c r="M1193" s="9">
        <v>209.55999755859301</v>
      </c>
      <c r="N1193" s="11">
        <f>VLOOKUP(J1193,GDP!$E$9:$H$312,4,0)</f>
        <v>1.3710602501775249E-3</v>
      </c>
      <c r="O1193">
        <f>VLOOKUP(J1193,GDP!$E$9:$F$312,2,0)</f>
        <v>18332.099999999999</v>
      </c>
      <c r="P1193" s="12">
        <f>IFERROR(VLOOKUP(L1193,'yield-curve-rates-1990-2021'!A:B,2,0),P1192)</f>
        <v>0.06</v>
      </c>
      <c r="Q1193" s="12">
        <f>IFERROR(IF(VLOOKUP(L1193,'DX-Y.NYB'!A:E,5,0)="null",Q1192,VLOOKUP(L1193,'DX-Y.NYB'!A:E,5,0)),Q1192)</f>
        <v>99.800003000000004</v>
      </c>
      <c r="R1193" s="12">
        <f>IFERROR(VLOOKUP(L1193,UNRATE!A:B,2,0),R1192)</f>
        <v>5.3</v>
      </c>
      <c r="S1193" s="12">
        <f>IFERROR(VLOOKUP(L1193,' All Em Total Nonfarm'!A:B,2,0),S1192)</f>
        <v>141695</v>
      </c>
      <c r="T1193" s="12">
        <f>IFERROR(VLOOKUP(L1193,fredgraph!A:B,2,0),T1192)</f>
        <v>0.17957000000000001</v>
      </c>
      <c r="U1193" s="12">
        <f>IFERROR(VLOOKUP(L1193,FEDFUNDS!A:B,2,0),U1192)</f>
        <v>0.13</v>
      </c>
      <c r="V1193" s="12"/>
      <c r="W1193" s="12"/>
      <c r="X1193" s="12"/>
    </row>
    <row r="1194" spans="1:24" x14ac:dyDescent="0.25">
      <c r="A1194" s="1" t="str">
        <f>TEXT(L1194,"MM/DD/YYYY")</f>
        <v>11/30/2015</v>
      </c>
      <c r="B1194" s="9">
        <v>209.75</v>
      </c>
      <c r="C1194" s="9">
        <v>211</v>
      </c>
      <c r="D1194" s="9">
        <v>204.75</v>
      </c>
      <c r="E1194" s="9">
        <v>183.72651672363199</v>
      </c>
      <c r="F1194" s="10">
        <v>678260500</v>
      </c>
      <c r="G1194">
        <f>MONTH(L1194)</f>
        <v>11</v>
      </c>
      <c r="H1194">
        <f>DAY(L1194)</f>
        <v>30</v>
      </c>
      <c r="I1194">
        <f>YEAR(L1194)</f>
        <v>2015</v>
      </c>
      <c r="J1194" t="str">
        <f>VLOOKUP(L1194,Convert!D:G,4,0)</f>
        <v>2015Q4</v>
      </c>
      <c r="K1194">
        <f>VLOOKUP(J1194,GDP_Change!$E$9:$F$311,2,0)</f>
        <v>0.5</v>
      </c>
      <c r="L1194" s="1">
        <v>42338</v>
      </c>
      <c r="M1194" s="9">
        <v>209.61999511718699</v>
      </c>
      <c r="N1194" s="11">
        <f>VLOOKUP(J1194,GDP!$E$9:$H$312,4,0)</f>
        <v>1.3710602501775249E-3</v>
      </c>
      <c r="O1194">
        <f>VLOOKUP(J1194,GDP!$E$9:$F$312,2,0)</f>
        <v>18332.099999999999</v>
      </c>
      <c r="P1194" s="12">
        <f>IFERROR(VLOOKUP(L1194,'yield-curve-rates-1990-2021'!A:B,2,0),P1193)</f>
        <v>0.11</v>
      </c>
      <c r="Q1194" s="12">
        <f>IFERROR(IF(VLOOKUP(L1194,'DX-Y.NYB'!A:E,5,0)="null",Q1193,VLOOKUP(L1194,'DX-Y.NYB'!A:E,5,0)),Q1193)</f>
        <v>100.16999800000001</v>
      </c>
      <c r="R1194" s="12">
        <f>IFERROR(VLOOKUP(L1194,UNRATE!A:B,2,0),R1193)</f>
        <v>5.3</v>
      </c>
      <c r="S1194" s="12">
        <f>IFERROR(VLOOKUP(L1194,' All Em Total Nonfarm'!A:B,2,0),S1193)</f>
        <v>141695</v>
      </c>
      <c r="T1194" s="12">
        <f>IFERROR(VLOOKUP(L1194,fredgraph!A:B,2,0),T1193)</f>
        <v>0.17957000000000001</v>
      </c>
      <c r="U1194" s="12">
        <f>IFERROR(VLOOKUP(L1194,FEDFUNDS!A:B,2,0),U1193)</f>
        <v>0.13</v>
      </c>
      <c r="V1194" s="12"/>
      <c r="W1194" s="12"/>
      <c r="X1194" s="12"/>
    </row>
    <row r="1195" spans="1:24" x14ac:dyDescent="0.25">
      <c r="A1195" s="1" t="str">
        <f>TEXT(L1195,"MM/DD/YYYY")</f>
        <v>12/07/2015</v>
      </c>
      <c r="B1195" s="9">
        <v>209.22999572753901</v>
      </c>
      <c r="C1195" s="9">
        <v>209.72999572753901</v>
      </c>
      <c r="D1195" s="9">
        <v>201.509994506835</v>
      </c>
      <c r="E1195" s="9">
        <v>176.94258117675699</v>
      </c>
      <c r="F1195" s="10">
        <v>695103200</v>
      </c>
      <c r="G1195">
        <f>MONTH(L1195)</f>
        <v>12</v>
      </c>
      <c r="H1195">
        <f>DAY(L1195)</f>
        <v>7</v>
      </c>
      <c r="I1195">
        <f>YEAR(L1195)</f>
        <v>2015</v>
      </c>
      <c r="J1195" t="str">
        <f>VLOOKUP(L1195,Convert!D:G,4,0)</f>
        <v>2015Q4</v>
      </c>
      <c r="K1195">
        <f>VLOOKUP(J1195,GDP_Change!$E$9:$F$311,2,0)</f>
        <v>0.5</v>
      </c>
      <c r="L1195" s="1">
        <v>42345</v>
      </c>
      <c r="M1195" s="9">
        <v>201.88000488281199</v>
      </c>
      <c r="N1195" s="11">
        <f>VLOOKUP(J1195,GDP!$E$9:$H$312,4,0)</f>
        <v>1.3710602501775249E-3</v>
      </c>
      <c r="O1195">
        <f>VLOOKUP(J1195,GDP!$E$9:$F$312,2,0)</f>
        <v>18332.099999999999</v>
      </c>
      <c r="P1195" s="12">
        <f>IFERROR(VLOOKUP(L1195,'yield-curve-rates-1990-2021'!A:B,2,0),P1194)</f>
        <v>0.21</v>
      </c>
      <c r="Q1195" s="12">
        <f>IFERROR(IF(VLOOKUP(L1195,'DX-Y.NYB'!A:E,5,0)="null",Q1194,VLOOKUP(L1195,'DX-Y.NYB'!A:E,5,0)),Q1194)</f>
        <v>98.660004000000001</v>
      </c>
      <c r="R1195" s="12">
        <f>IFERROR(VLOOKUP(L1195,UNRATE!A:B,2,0),R1194)</f>
        <v>5.3</v>
      </c>
      <c r="S1195" s="12">
        <f>IFERROR(VLOOKUP(L1195,' All Em Total Nonfarm'!A:B,2,0),S1194)</f>
        <v>141695</v>
      </c>
      <c r="T1195" s="12">
        <f>IFERROR(VLOOKUP(L1195,fredgraph!A:B,2,0),T1194)</f>
        <v>0.17957000000000001</v>
      </c>
      <c r="U1195" s="12">
        <f>IFERROR(VLOOKUP(L1195,FEDFUNDS!A:B,2,0),U1194)</f>
        <v>0.13</v>
      </c>
      <c r="V1195" s="12"/>
      <c r="W1195" s="12"/>
      <c r="X1195" s="12"/>
    </row>
    <row r="1196" spans="1:24" x14ac:dyDescent="0.25">
      <c r="A1196" s="1" t="str">
        <f>TEXT(L1196,"MM/DD/YYYY")</f>
        <v>12/14/2015</v>
      </c>
      <c r="B1196" s="9">
        <v>202.07000732421801</v>
      </c>
      <c r="C1196" s="9">
        <v>208.47999572753901</v>
      </c>
      <c r="D1196" s="9">
        <v>199.83000183105401</v>
      </c>
      <c r="E1196" s="9">
        <v>175.31237792968699</v>
      </c>
      <c r="F1196" s="10">
        <v>957957800</v>
      </c>
      <c r="G1196">
        <f>MONTH(L1196)</f>
        <v>12</v>
      </c>
      <c r="H1196">
        <f>DAY(L1196)</f>
        <v>14</v>
      </c>
      <c r="I1196">
        <f>YEAR(L1196)</f>
        <v>2015</v>
      </c>
      <c r="J1196" t="str">
        <f>VLOOKUP(L1196,Convert!D:G,4,0)</f>
        <v>2015Q4</v>
      </c>
      <c r="K1196">
        <f>VLOOKUP(J1196,GDP_Change!$E$9:$F$311,2,0)</f>
        <v>0.5</v>
      </c>
      <c r="L1196" s="1">
        <v>42352</v>
      </c>
      <c r="M1196" s="9">
        <v>200.02000427246</v>
      </c>
      <c r="N1196" s="11">
        <f>VLOOKUP(J1196,GDP!$E$9:$H$312,4,0)</f>
        <v>1.3710602501775249E-3</v>
      </c>
      <c r="O1196">
        <f>VLOOKUP(J1196,GDP!$E$9:$F$312,2,0)</f>
        <v>18332.099999999999</v>
      </c>
      <c r="P1196" s="12">
        <f>IFERROR(VLOOKUP(L1196,'yield-curve-rates-1990-2021'!A:B,2,0),P1195)</f>
        <v>0.13</v>
      </c>
      <c r="Q1196" s="12">
        <f>IFERROR(IF(VLOOKUP(L1196,'DX-Y.NYB'!A:E,5,0)="null",Q1195,VLOOKUP(L1196,'DX-Y.NYB'!A:E,5,0)),Q1195)</f>
        <v>97.599997999999999</v>
      </c>
      <c r="R1196" s="12">
        <f>IFERROR(VLOOKUP(L1196,UNRATE!A:B,2,0),R1195)</f>
        <v>5.3</v>
      </c>
      <c r="S1196" s="12">
        <f>IFERROR(VLOOKUP(L1196,' All Em Total Nonfarm'!A:B,2,0),S1195)</f>
        <v>141695</v>
      </c>
      <c r="T1196" s="12">
        <f>IFERROR(VLOOKUP(L1196,fredgraph!A:B,2,0),T1195)</f>
        <v>0.17957000000000001</v>
      </c>
      <c r="U1196" s="12">
        <f>IFERROR(VLOOKUP(L1196,FEDFUNDS!A:B,2,0),U1195)</f>
        <v>0.13</v>
      </c>
      <c r="V1196" s="12"/>
      <c r="W1196" s="12"/>
      <c r="X1196" s="12"/>
    </row>
    <row r="1197" spans="1:24" x14ac:dyDescent="0.25">
      <c r="A1197" s="1" t="str">
        <f>TEXT(L1197,"MM/DD/YYYY")</f>
        <v>12/21/2015</v>
      </c>
      <c r="B1197" s="9">
        <v>201.41000366210901</v>
      </c>
      <c r="C1197" s="9">
        <v>206.33000183105401</v>
      </c>
      <c r="D1197" s="9">
        <v>200.08999633789</v>
      </c>
      <c r="E1197" s="9">
        <v>181.34608459472599</v>
      </c>
      <c r="F1197" s="10">
        <v>369647300</v>
      </c>
      <c r="G1197">
        <f>MONTH(L1197)</f>
        <v>12</v>
      </c>
      <c r="H1197">
        <f>DAY(L1197)</f>
        <v>21</v>
      </c>
      <c r="I1197">
        <f>YEAR(L1197)</f>
        <v>2015</v>
      </c>
      <c r="J1197" t="str">
        <f>VLOOKUP(L1197,Convert!D:G,4,0)</f>
        <v>2015Q4</v>
      </c>
      <c r="K1197">
        <f>VLOOKUP(J1197,GDP_Change!$E$9:$F$311,2,0)</f>
        <v>0.5</v>
      </c>
      <c r="L1197" s="1">
        <v>42359</v>
      </c>
      <c r="M1197" s="9">
        <v>205.67999267578099</v>
      </c>
      <c r="N1197" s="11">
        <f>VLOOKUP(J1197,GDP!$E$9:$H$312,4,0)</f>
        <v>1.3710602501775249E-3</v>
      </c>
      <c r="O1197">
        <f>VLOOKUP(J1197,GDP!$E$9:$F$312,2,0)</f>
        <v>18332.099999999999</v>
      </c>
      <c r="P1197" s="12">
        <f>IFERROR(VLOOKUP(L1197,'yield-curve-rates-1990-2021'!A:B,2,0),P1196)</f>
        <v>0.14000000000000001</v>
      </c>
      <c r="Q1197" s="12">
        <f>IFERROR(IF(VLOOKUP(L1197,'DX-Y.NYB'!A:E,5,0)="null",Q1196,VLOOKUP(L1197,'DX-Y.NYB'!A:E,5,0)),Q1196)</f>
        <v>98.459998999999996</v>
      </c>
      <c r="R1197" s="12">
        <f>IFERROR(VLOOKUP(L1197,UNRATE!A:B,2,0),R1196)</f>
        <v>5.3</v>
      </c>
      <c r="S1197" s="12">
        <f>IFERROR(VLOOKUP(L1197,' All Em Total Nonfarm'!A:B,2,0),S1196)</f>
        <v>141695</v>
      </c>
      <c r="T1197" s="12">
        <f>IFERROR(VLOOKUP(L1197,fredgraph!A:B,2,0),T1196)</f>
        <v>0.17957000000000001</v>
      </c>
      <c r="U1197" s="12">
        <f>IFERROR(VLOOKUP(L1197,FEDFUNDS!A:B,2,0),U1196)</f>
        <v>0.13</v>
      </c>
      <c r="V1197" s="12"/>
      <c r="W1197" s="12"/>
      <c r="X1197" s="12"/>
    </row>
    <row r="1198" spans="1:24" x14ac:dyDescent="0.25">
      <c r="A1198" s="1" t="str">
        <f>TEXT(L1198,"MM/DD/YYYY")</f>
        <v>12/28/2015</v>
      </c>
      <c r="B1198" s="9">
        <v>204.86000061035099</v>
      </c>
      <c r="C1198" s="9">
        <v>207.78999328613199</v>
      </c>
      <c r="D1198" s="9">
        <v>203.86999511718699</v>
      </c>
      <c r="E1198" s="9">
        <v>179.750244140625</v>
      </c>
      <c r="F1198" s="10">
        <v>336736200</v>
      </c>
      <c r="G1198">
        <f>MONTH(L1198)</f>
        <v>12</v>
      </c>
      <c r="H1198">
        <f>DAY(L1198)</f>
        <v>28</v>
      </c>
      <c r="I1198">
        <f>YEAR(L1198)</f>
        <v>2015</v>
      </c>
      <c r="J1198" t="str">
        <f>VLOOKUP(L1198,Convert!D:G,4,0)</f>
        <v>2015Q4</v>
      </c>
      <c r="K1198">
        <f>VLOOKUP(J1198,GDP_Change!$E$9:$F$311,2,0)</f>
        <v>0.5</v>
      </c>
      <c r="L1198" s="1">
        <v>42366</v>
      </c>
      <c r="M1198" s="9">
        <v>203.86999511718699</v>
      </c>
      <c r="N1198" s="11">
        <f>VLOOKUP(J1198,GDP!$E$9:$H$312,4,0)</f>
        <v>1.3710602501775249E-3</v>
      </c>
      <c r="O1198">
        <f>VLOOKUP(J1198,GDP!$E$9:$F$312,2,0)</f>
        <v>18332.099999999999</v>
      </c>
      <c r="P1198" s="12">
        <f>IFERROR(VLOOKUP(L1198,'yield-curve-rates-1990-2021'!A:B,2,0),P1197)</f>
        <v>0.13</v>
      </c>
      <c r="Q1198" s="12">
        <f>IFERROR(IF(VLOOKUP(L1198,'DX-Y.NYB'!A:E,5,0)="null",Q1197,VLOOKUP(L1198,'DX-Y.NYB'!A:E,5,0)),Q1197)</f>
        <v>97.919998000000007</v>
      </c>
      <c r="R1198" s="12">
        <f>IFERROR(VLOOKUP(L1198,UNRATE!A:B,2,0),R1197)</f>
        <v>5.3</v>
      </c>
      <c r="S1198" s="12">
        <f>IFERROR(VLOOKUP(L1198,' All Em Total Nonfarm'!A:B,2,0),S1197)</f>
        <v>141695</v>
      </c>
      <c r="T1198" s="12">
        <f>IFERROR(VLOOKUP(L1198,fredgraph!A:B,2,0),T1197)</f>
        <v>0.17957000000000001</v>
      </c>
      <c r="U1198" s="12">
        <f>IFERROR(VLOOKUP(L1198,FEDFUNDS!A:B,2,0),U1197)</f>
        <v>0.13</v>
      </c>
      <c r="V1198" s="12"/>
      <c r="W1198" s="12"/>
      <c r="X1198" s="12"/>
    </row>
    <row r="1199" spans="1:24" x14ac:dyDescent="0.25">
      <c r="A1199" s="1" t="str">
        <f>TEXT(L1199,"MM/DD/YYYY")</f>
        <v>01/04/2016</v>
      </c>
      <c r="B1199" s="9">
        <v>200.49000549316401</v>
      </c>
      <c r="C1199" s="9">
        <v>201.89999389648401</v>
      </c>
      <c r="D1199" s="9">
        <v>191.58000183105401</v>
      </c>
      <c r="E1199" s="9">
        <v>169.21403503417901</v>
      </c>
      <c r="F1199" s="10">
        <v>908565200</v>
      </c>
      <c r="G1199">
        <f>MONTH(L1199)</f>
        <v>1</v>
      </c>
      <c r="H1199">
        <f>DAY(L1199)</f>
        <v>4</v>
      </c>
      <c r="I1199">
        <f>YEAR(L1199)</f>
        <v>2016</v>
      </c>
      <c r="J1199" t="str">
        <f>VLOOKUP(L1199,Convert!D:G,4,0)</f>
        <v>2016Q1</v>
      </c>
      <c r="K1199">
        <f>VLOOKUP(J1199,GDP_Change!$E$9:$F$311,2,0)</f>
        <v>2</v>
      </c>
      <c r="L1199" s="1">
        <v>42373</v>
      </c>
      <c r="M1199" s="9">
        <v>191.919998168945</v>
      </c>
      <c r="N1199" s="11">
        <f>VLOOKUP(J1199,GDP!$E$9:$H$312,4,0)</f>
        <v>5.0839783767271385E-3</v>
      </c>
      <c r="O1199">
        <f>VLOOKUP(J1199,GDP!$E$9:$F$312,2,0)</f>
        <v>18425.3</v>
      </c>
      <c r="P1199" s="12">
        <f>IFERROR(VLOOKUP(L1199,'yield-curve-rates-1990-2021'!A:B,2,0),P1198)</f>
        <v>0.17</v>
      </c>
      <c r="Q1199" s="12">
        <f>IFERROR(IF(VLOOKUP(L1199,'DX-Y.NYB'!A:E,5,0)="null",Q1198,VLOOKUP(L1199,'DX-Y.NYB'!A:E,5,0)),Q1198)</f>
        <v>98.870002999999997</v>
      </c>
      <c r="R1199" s="12">
        <f>IFERROR(VLOOKUP(L1199,UNRATE!A:B,2,0),R1198)</f>
        <v>5.3</v>
      </c>
      <c r="S1199" s="12">
        <f>IFERROR(VLOOKUP(L1199,' All Em Total Nonfarm'!A:B,2,0),S1198)</f>
        <v>141695</v>
      </c>
      <c r="T1199" s="12">
        <f>IFERROR(VLOOKUP(L1199,fredgraph!A:B,2,0),T1198)</f>
        <v>0.17957000000000001</v>
      </c>
      <c r="U1199" s="12">
        <f>IFERROR(VLOOKUP(L1199,FEDFUNDS!A:B,2,0),U1198)</f>
        <v>0.13</v>
      </c>
      <c r="V1199" s="12"/>
      <c r="W1199" s="12"/>
      <c r="X1199" s="12"/>
    </row>
    <row r="1200" spans="1:24" x14ac:dyDescent="0.25">
      <c r="A1200" s="1" t="str">
        <f>TEXT(L1200,"MM/DD/YYYY")</f>
        <v>01/11/2016</v>
      </c>
      <c r="B1200" s="9">
        <v>193.009994506835</v>
      </c>
      <c r="C1200" s="9">
        <v>194.86000061035099</v>
      </c>
      <c r="D1200" s="9">
        <v>185.52000427246</v>
      </c>
      <c r="E1200" s="9">
        <v>165.59027099609301</v>
      </c>
      <c r="F1200" s="10">
        <v>1147082700</v>
      </c>
      <c r="G1200">
        <f>MONTH(L1200)</f>
        <v>1</v>
      </c>
      <c r="H1200">
        <f>DAY(L1200)</f>
        <v>11</v>
      </c>
      <c r="I1200">
        <f>YEAR(L1200)</f>
        <v>2016</v>
      </c>
      <c r="J1200" t="str">
        <f>VLOOKUP(L1200,Convert!D:G,4,0)</f>
        <v>2016Q1</v>
      </c>
      <c r="K1200">
        <f>VLOOKUP(J1200,GDP_Change!$E$9:$F$311,2,0)</f>
        <v>2</v>
      </c>
      <c r="L1200" s="1">
        <v>42380</v>
      </c>
      <c r="M1200" s="9">
        <v>187.80999755859301</v>
      </c>
      <c r="N1200" s="11">
        <f>VLOOKUP(J1200,GDP!$E$9:$H$312,4,0)</f>
        <v>5.0839783767271385E-3</v>
      </c>
      <c r="O1200">
        <f>VLOOKUP(J1200,GDP!$E$9:$F$312,2,0)</f>
        <v>18425.3</v>
      </c>
      <c r="P1200" s="12">
        <f>IFERROR(VLOOKUP(L1200,'yield-curve-rates-1990-2021'!A:B,2,0),P1199)</f>
        <v>0.19</v>
      </c>
      <c r="Q1200" s="12">
        <f>IFERROR(IF(VLOOKUP(L1200,'DX-Y.NYB'!A:E,5,0)="null",Q1199,VLOOKUP(L1200,'DX-Y.NYB'!A:E,5,0)),Q1199)</f>
        <v>98.730002999999996</v>
      </c>
      <c r="R1200" s="12">
        <f>IFERROR(VLOOKUP(L1200,UNRATE!A:B,2,0),R1199)</f>
        <v>5.3</v>
      </c>
      <c r="S1200" s="12">
        <f>IFERROR(VLOOKUP(L1200,' All Em Total Nonfarm'!A:B,2,0),S1199)</f>
        <v>141695</v>
      </c>
      <c r="T1200" s="12">
        <f>IFERROR(VLOOKUP(L1200,fredgraph!A:B,2,0),T1199)</f>
        <v>0.17957000000000001</v>
      </c>
      <c r="U1200" s="12">
        <f>IFERROR(VLOOKUP(L1200,FEDFUNDS!A:B,2,0),U1199)</f>
        <v>0.13</v>
      </c>
      <c r="V1200" s="12"/>
      <c r="W1200" s="12"/>
      <c r="X1200" s="12"/>
    </row>
    <row r="1201" spans="1:24" x14ac:dyDescent="0.25">
      <c r="A1201" s="1" t="str">
        <f>TEXT(L1201,"MM/DD/YYYY")</f>
        <v>01/18/2016</v>
      </c>
      <c r="B1201" s="9">
        <v>189.96000671386699</v>
      </c>
      <c r="C1201" s="9">
        <v>190.759994506835</v>
      </c>
      <c r="D1201" s="9">
        <v>181.02000427246</v>
      </c>
      <c r="E1201" s="9">
        <v>167.97962951660099</v>
      </c>
      <c r="F1201" s="10">
        <v>845884700</v>
      </c>
      <c r="G1201">
        <f>MONTH(L1201)</f>
        <v>1</v>
      </c>
      <c r="H1201">
        <f>DAY(L1201)</f>
        <v>18</v>
      </c>
      <c r="I1201">
        <f>YEAR(L1201)</f>
        <v>2016</v>
      </c>
      <c r="J1201" t="str">
        <f>VLOOKUP(L1201,Convert!D:G,4,0)</f>
        <v>2016Q1</v>
      </c>
      <c r="K1201">
        <f>VLOOKUP(J1201,GDP_Change!$E$9:$F$311,2,0)</f>
        <v>2</v>
      </c>
      <c r="L1201" s="1">
        <v>42387</v>
      </c>
      <c r="M1201" s="9">
        <v>190.52000427246</v>
      </c>
      <c r="N1201" s="11">
        <f>VLOOKUP(J1201,GDP!$E$9:$H$312,4,0)</f>
        <v>5.0839783767271385E-3</v>
      </c>
      <c r="O1201">
        <f>VLOOKUP(J1201,GDP!$E$9:$F$312,2,0)</f>
        <v>18425.3</v>
      </c>
      <c r="P1201" s="12">
        <f>IFERROR(VLOOKUP(L1201,'yield-curve-rates-1990-2021'!A:B,2,0),P1200)</f>
        <v>0.19</v>
      </c>
      <c r="Q1201" s="12">
        <f>IFERROR(IF(VLOOKUP(L1201,'DX-Y.NYB'!A:E,5,0)="null",Q1200,VLOOKUP(L1201,'DX-Y.NYB'!A:E,5,0)),Q1200)</f>
        <v>99.120002999999997</v>
      </c>
      <c r="R1201" s="12">
        <f>IFERROR(VLOOKUP(L1201,UNRATE!A:B,2,0),R1200)</f>
        <v>5.3</v>
      </c>
      <c r="S1201" s="12">
        <f>IFERROR(VLOOKUP(L1201,' All Em Total Nonfarm'!A:B,2,0),S1200)</f>
        <v>141695</v>
      </c>
      <c r="T1201" s="12">
        <f>IFERROR(VLOOKUP(L1201,fredgraph!A:B,2,0),T1200)</f>
        <v>0.17957000000000001</v>
      </c>
      <c r="U1201" s="12">
        <f>IFERROR(VLOOKUP(L1201,FEDFUNDS!A:B,2,0),U1200)</f>
        <v>0.13</v>
      </c>
      <c r="V1201" s="12"/>
      <c r="W1201" s="12"/>
      <c r="X1201" s="12"/>
    </row>
    <row r="1202" spans="1:24" x14ac:dyDescent="0.25">
      <c r="A1202" s="1" t="str">
        <f>TEXT(L1202,"MM/DD/YYYY")</f>
        <v>01/25/2016</v>
      </c>
      <c r="B1202" s="9">
        <v>189.919998168945</v>
      </c>
      <c r="C1202" s="9">
        <v>193.88000488281199</v>
      </c>
      <c r="D1202" s="9">
        <v>187.05999755859301</v>
      </c>
      <c r="E1202" s="9">
        <v>170.80105590820301</v>
      </c>
      <c r="F1202" s="10">
        <v>811418300</v>
      </c>
      <c r="G1202">
        <f>MONTH(L1202)</f>
        <v>1</v>
      </c>
      <c r="H1202">
        <f>DAY(L1202)</f>
        <v>25</v>
      </c>
      <c r="I1202">
        <f>YEAR(L1202)</f>
        <v>2016</v>
      </c>
      <c r="J1202" t="str">
        <f>VLOOKUP(L1202,Convert!D:G,4,0)</f>
        <v>2016Q1</v>
      </c>
      <c r="K1202">
        <f>VLOOKUP(J1202,GDP_Change!$E$9:$F$311,2,0)</f>
        <v>2</v>
      </c>
      <c r="L1202" s="1">
        <v>42394</v>
      </c>
      <c r="M1202" s="9">
        <v>193.72000122070301</v>
      </c>
      <c r="N1202" s="11">
        <f>VLOOKUP(J1202,GDP!$E$9:$H$312,4,0)</f>
        <v>5.0839783767271385E-3</v>
      </c>
      <c r="O1202">
        <f>VLOOKUP(J1202,GDP!$E$9:$F$312,2,0)</f>
        <v>18425.3</v>
      </c>
      <c r="P1202" s="12">
        <f>IFERROR(VLOOKUP(L1202,'yield-curve-rates-1990-2021'!A:B,2,0),P1201)</f>
        <v>0.25</v>
      </c>
      <c r="Q1202" s="12">
        <f>IFERROR(IF(VLOOKUP(L1202,'DX-Y.NYB'!A:E,5,0)="null",Q1201,VLOOKUP(L1202,'DX-Y.NYB'!A:E,5,0)),Q1201)</f>
        <v>99.360000999999997</v>
      </c>
      <c r="R1202" s="12">
        <f>IFERROR(VLOOKUP(L1202,UNRATE!A:B,2,0),R1201)</f>
        <v>5.3</v>
      </c>
      <c r="S1202" s="12">
        <f>IFERROR(VLOOKUP(L1202,' All Em Total Nonfarm'!A:B,2,0),S1201)</f>
        <v>141695</v>
      </c>
      <c r="T1202" s="12">
        <f>IFERROR(VLOOKUP(L1202,fredgraph!A:B,2,0),T1201)</f>
        <v>0.17957000000000001</v>
      </c>
      <c r="U1202" s="12">
        <f>IFERROR(VLOOKUP(L1202,FEDFUNDS!A:B,2,0),U1201)</f>
        <v>0.13</v>
      </c>
      <c r="V1202" s="12"/>
      <c r="W1202" s="12"/>
      <c r="X1202" s="12"/>
    </row>
    <row r="1203" spans="1:24" x14ac:dyDescent="0.25">
      <c r="A1203" s="1" t="str">
        <f>TEXT(L1203,"MM/DD/YYYY")</f>
        <v>02/01/2016</v>
      </c>
      <c r="B1203" s="9">
        <v>192.52999877929599</v>
      </c>
      <c r="C1203" s="9">
        <v>194.58000183105401</v>
      </c>
      <c r="D1203" s="9">
        <v>187.100006103515</v>
      </c>
      <c r="E1203" s="9">
        <v>165.71369934082</v>
      </c>
      <c r="F1203" s="10">
        <v>844001500</v>
      </c>
      <c r="G1203">
        <f>MONTH(L1203)</f>
        <v>2</v>
      </c>
      <c r="H1203">
        <f>DAY(L1203)</f>
        <v>1</v>
      </c>
      <c r="I1203">
        <f>YEAR(L1203)</f>
        <v>2016</v>
      </c>
      <c r="J1203" t="str">
        <f>VLOOKUP(L1203,Convert!D:G,4,0)</f>
        <v>2016Q1</v>
      </c>
      <c r="K1203">
        <f>VLOOKUP(J1203,GDP_Change!$E$9:$F$311,2,0)</f>
        <v>2</v>
      </c>
      <c r="L1203" s="1">
        <v>42401</v>
      </c>
      <c r="M1203" s="9">
        <v>187.94999694824199</v>
      </c>
      <c r="N1203" s="11">
        <f>VLOOKUP(J1203,GDP!$E$9:$H$312,4,0)</f>
        <v>5.0839783767271385E-3</v>
      </c>
      <c r="O1203">
        <f>VLOOKUP(J1203,GDP!$E$9:$F$312,2,0)</f>
        <v>18425.3</v>
      </c>
      <c r="P1203" s="12">
        <f>IFERROR(VLOOKUP(L1203,'yield-curve-rates-1990-2021'!A:B,2,0),P1202)</f>
        <v>0.19</v>
      </c>
      <c r="Q1203" s="12">
        <f>IFERROR(IF(VLOOKUP(L1203,'DX-Y.NYB'!A:E,5,0)="null",Q1202,VLOOKUP(L1203,'DX-Y.NYB'!A:E,5,0)),Q1202)</f>
        <v>99</v>
      </c>
      <c r="R1203" s="12">
        <f>IFERROR(VLOOKUP(L1203,UNRATE!A:B,2,0),R1202)</f>
        <v>4.9000000000000004</v>
      </c>
      <c r="S1203" s="12">
        <f>IFERROR(VLOOKUP(L1203,' All Em Total Nonfarm'!A:B,2,0),S1202)</f>
        <v>143410</v>
      </c>
      <c r="T1203" s="12">
        <f>IFERROR(VLOOKUP(L1203,fredgraph!A:B,2,0),T1202)</f>
        <v>0.84728000000000003</v>
      </c>
      <c r="U1203" s="12">
        <f>IFERROR(VLOOKUP(L1203,FEDFUNDS!A:B,2,0),U1202)</f>
        <v>0.38</v>
      </c>
      <c r="V1203" s="12"/>
      <c r="W1203" s="12"/>
      <c r="X1203" s="12"/>
    </row>
    <row r="1204" spans="1:24" x14ac:dyDescent="0.25">
      <c r="A1204" s="1" t="str">
        <f>TEXT(L1204,"MM/DD/YYYY")</f>
        <v>02/08/2016</v>
      </c>
      <c r="B1204" s="9">
        <v>185.77000427246</v>
      </c>
      <c r="C1204" s="9">
        <v>188.33999633789</v>
      </c>
      <c r="D1204" s="9">
        <v>181.08999633789</v>
      </c>
      <c r="E1204" s="9">
        <v>164.54986572265599</v>
      </c>
      <c r="F1204" s="10">
        <v>870945200</v>
      </c>
      <c r="G1204">
        <f>MONTH(L1204)</f>
        <v>2</v>
      </c>
      <c r="H1204">
        <f>DAY(L1204)</f>
        <v>8</v>
      </c>
      <c r="I1204">
        <f>YEAR(L1204)</f>
        <v>2016</v>
      </c>
      <c r="J1204" t="str">
        <f>VLOOKUP(L1204,Convert!D:G,4,0)</f>
        <v>2016Q1</v>
      </c>
      <c r="K1204">
        <f>VLOOKUP(J1204,GDP_Change!$E$9:$F$311,2,0)</f>
        <v>2</v>
      </c>
      <c r="L1204" s="1">
        <v>42408</v>
      </c>
      <c r="M1204" s="9">
        <v>186.63000488281199</v>
      </c>
      <c r="N1204" s="11">
        <f>VLOOKUP(J1204,GDP!$E$9:$H$312,4,0)</f>
        <v>5.0839783767271385E-3</v>
      </c>
      <c r="O1204">
        <f>VLOOKUP(J1204,GDP!$E$9:$F$312,2,0)</f>
        <v>18425.3</v>
      </c>
      <c r="P1204" s="12">
        <f>IFERROR(VLOOKUP(L1204,'yield-curve-rates-1990-2021'!A:B,2,0),P1203)</f>
        <v>0.21</v>
      </c>
      <c r="Q1204" s="12">
        <f>IFERROR(IF(VLOOKUP(L1204,'DX-Y.NYB'!A:E,5,0)="null",Q1203,VLOOKUP(L1204,'DX-Y.NYB'!A:E,5,0)),Q1203)</f>
        <v>96.57</v>
      </c>
      <c r="R1204" s="12">
        <f>IFERROR(VLOOKUP(L1204,UNRATE!A:B,2,0),R1203)</f>
        <v>4.9000000000000004</v>
      </c>
      <c r="S1204" s="12">
        <f>IFERROR(VLOOKUP(L1204,' All Em Total Nonfarm'!A:B,2,0),S1203)</f>
        <v>143410</v>
      </c>
      <c r="T1204" s="12">
        <f>IFERROR(VLOOKUP(L1204,fredgraph!A:B,2,0),T1203)</f>
        <v>0.84728000000000003</v>
      </c>
      <c r="U1204" s="12">
        <f>IFERROR(VLOOKUP(L1204,FEDFUNDS!A:B,2,0),U1203)</f>
        <v>0.38</v>
      </c>
      <c r="V1204" s="12"/>
      <c r="W1204" s="12"/>
      <c r="X1204" s="12"/>
    </row>
    <row r="1205" spans="1:24" x14ac:dyDescent="0.25">
      <c r="A1205" s="1" t="str">
        <f>TEXT(L1205,"MM/DD/YYYY")</f>
        <v>02/15/2016</v>
      </c>
      <c r="B1205" s="9">
        <v>188.77000427246</v>
      </c>
      <c r="C1205" s="9">
        <v>193.32000732421801</v>
      </c>
      <c r="D1205" s="9">
        <v>187.63000488281199</v>
      </c>
      <c r="E1205" s="9">
        <v>169.28456115722599</v>
      </c>
      <c r="F1205" s="10">
        <v>473396200</v>
      </c>
      <c r="G1205">
        <f>MONTH(L1205)</f>
        <v>2</v>
      </c>
      <c r="H1205">
        <f>DAY(L1205)</f>
        <v>15</v>
      </c>
      <c r="I1205">
        <f>YEAR(L1205)</f>
        <v>2016</v>
      </c>
      <c r="J1205" t="str">
        <f>VLOOKUP(L1205,Convert!D:G,4,0)</f>
        <v>2016Q1</v>
      </c>
      <c r="K1205">
        <f>VLOOKUP(J1205,GDP_Change!$E$9:$F$311,2,0)</f>
        <v>2</v>
      </c>
      <c r="L1205" s="1">
        <v>42415</v>
      </c>
      <c r="M1205" s="9">
        <v>192</v>
      </c>
      <c r="N1205" s="11">
        <f>VLOOKUP(J1205,GDP!$E$9:$H$312,4,0)</f>
        <v>5.0839783767271385E-3</v>
      </c>
      <c r="O1205">
        <f>VLOOKUP(J1205,GDP!$E$9:$F$312,2,0)</f>
        <v>18425.3</v>
      </c>
      <c r="P1205" s="12">
        <f>IFERROR(VLOOKUP(L1205,'yield-curve-rates-1990-2021'!A:B,2,0),P1204)</f>
        <v>0.21</v>
      </c>
      <c r="Q1205" s="12">
        <f>IFERROR(IF(VLOOKUP(L1205,'DX-Y.NYB'!A:E,5,0)="null",Q1204,VLOOKUP(L1205,'DX-Y.NYB'!A:E,5,0)),Q1204)</f>
        <v>96.57</v>
      </c>
      <c r="R1205" s="12">
        <f>IFERROR(VLOOKUP(L1205,UNRATE!A:B,2,0),R1204)</f>
        <v>4.9000000000000004</v>
      </c>
      <c r="S1205" s="12">
        <f>IFERROR(VLOOKUP(L1205,' All Em Total Nonfarm'!A:B,2,0),S1204)</f>
        <v>143410</v>
      </c>
      <c r="T1205" s="12">
        <f>IFERROR(VLOOKUP(L1205,fredgraph!A:B,2,0),T1204)</f>
        <v>0.84728000000000003</v>
      </c>
      <c r="U1205" s="12">
        <f>IFERROR(VLOOKUP(L1205,FEDFUNDS!A:B,2,0),U1204)</f>
        <v>0.38</v>
      </c>
      <c r="V1205" s="12"/>
      <c r="W1205" s="12"/>
      <c r="X1205" s="12"/>
    </row>
    <row r="1206" spans="1:24" x14ac:dyDescent="0.25">
      <c r="A1206" s="1" t="str">
        <f>TEXT(L1206,"MM/DD/YYYY")</f>
        <v>02/22/2016</v>
      </c>
      <c r="B1206" s="9">
        <v>193.86999511718699</v>
      </c>
      <c r="C1206" s="9">
        <v>196.67999267578099</v>
      </c>
      <c r="D1206" s="9">
        <v>189.32000732421801</v>
      </c>
      <c r="E1206" s="9">
        <v>172.00898742675699</v>
      </c>
      <c r="F1206" s="10">
        <v>606469800</v>
      </c>
      <c r="G1206">
        <f>MONTH(L1206)</f>
        <v>2</v>
      </c>
      <c r="H1206">
        <f>DAY(L1206)</f>
        <v>22</v>
      </c>
      <c r="I1206">
        <f>YEAR(L1206)</f>
        <v>2016</v>
      </c>
      <c r="J1206" t="str">
        <f>VLOOKUP(L1206,Convert!D:G,4,0)</f>
        <v>2016Q1</v>
      </c>
      <c r="K1206">
        <f>VLOOKUP(J1206,GDP_Change!$E$9:$F$311,2,0)</f>
        <v>2</v>
      </c>
      <c r="L1206" s="1">
        <v>42422</v>
      </c>
      <c r="M1206" s="9">
        <v>195.08999633789</v>
      </c>
      <c r="N1206" s="11">
        <f>VLOOKUP(J1206,GDP!$E$9:$H$312,4,0)</f>
        <v>5.0839783767271385E-3</v>
      </c>
      <c r="O1206">
        <f>VLOOKUP(J1206,GDP!$E$9:$F$312,2,0)</f>
        <v>18425.3</v>
      </c>
      <c r="P1206" s="12">
        <f>IFERROR(VLOOKUP(L1206,'yield-curve-rates-1990-2021'!A:B,2,0),P1205)</f>
        <v>0.28000000000000003</v>
      </c>
      <c r="Q1206" s="12">
        <f>IFERROR(IF(VLOOKUP(L1206,'DX-Y.NYB'!A:E,5,0)="null",Q1205,VLOOKUP(L1206,'DX-Y.NYB'!A:E,5,0)),Q1205)</f>
        <v>97.379997000000003</v>
      </c>
      <c r="R1206" s="12">
        <f>IFERROR(VLOOKUP(L1206,UNRATE!A:B,2,0),R1205)</f>
        <v>4.9000000000000004</v>
      </c>
      <c r="S1206" s="12">
        <f>IFERROR(VLOOKUP(L1206,' All Em Total Nonfarm'!A:B,2,0),S1205)</f>
        <v>143410</v>
      </c>
      <c r="T1206" s="12">
        <f>IFERROR(VLOOKUP(L1206,fredgraph!A:B,2,0),T1205)</f>
        <v>0.84728000000000003</v>
      </c>
      <c r="U1206" s="12">
        <f>IFERROR(VLOOKUP(L1206,FEDFUNDS!A:B,2,0),U1205)</f>
        <v>0.38</v>
      </c>
      <c r="V1206" s="12"/>
      <c r="W1206" s="12"/>
      <c r="X1206" s="12"/>
    </row>
    <row r="1207" spans="1:24" x14ac:dyDescent="0.25">
      <c r="A1207" s="1" t="str">
        <f>TEXT(L1207,"MM/DD/YYYY")</f>
        <v>02/29/2016</v>
      </c>
      <c r="B1207" s="9">
        <v>195.11000061035099</v>
      </c>
      <c r="C1207" s="9">
        <v>201.350006103515</v>
      </c>
      <c r="D1207" s="9">
        <v>193.33000183105401</v>
      </c>
      <c r="E1207" s="9">
        <v>176.717193603515</v>
      </c>
      <c r="F1207" s="10">
        <v>594598600</v>
      </c>
      <c r="G1207">
        <f>MONTH(L1207)</f>
        <v>2</v>
      </c>
      <c r="H1207">
        <f>DAY(L1207)</f>
        <v>29</v>
      </c>
      <c r="I1207">
        <f>YEAR(L1207)</f>
        <v>2016</v>
      </c>
      <c r="J1207" t="str">
        <f>VLOOKUP(L1207,Convert!D:G,4,0)</f>
        <v>2016Q1</v>
      </c>
      <c r="K1207">
        <f>VLOOKUP(J1207,GDP_Change!$E$9:$F$311,2,0)</f>
        <v>2</v>
      </c>
      <c r="L1207" s="1">
        <v>42429</v>
      </c>
      <c r="M1207" s="9">
        <v>200.42999267578099</v>
      </c>
      <c r="N1207" s="11">
        <f>VLOOKUP(J1207,GDP!$E$9:$H$312,4,0)</f>
        <v>5.0839783767271385E-3</v>
      </c>
      <c r="O1207">
        <f>VLOOKUP(J1207,GDP!$E$9:$F$312,2,0)</f>
        <v>18425.3</v>
      </c>
      <c r="P1207" s="12">
        <f>IFERROR(VLOOKUP(L1207,'yield-curve-rates-1990-2021'!A:B,2,0),P1206)</f>
        <v>0.23</v>
      </c>
      <c r="Q1207" s="12">
        <f>IFERROR(IF(VLOOKUP(L1207,'DX-Y.NYB'!A:E,5,0)="null",Q1206,VLOOKUP(L1207,'DX-Y.NYB'!A:E,5,0)),Q1206)</f>
        <v>98.209998999999996</v>
      </c>
      <c r="R1207" s="12">
        <f>IFERROR(VLOOKUP(L1207,UNRATE!A:B,2,0),R1206)</f>
        <v>4.9000000000000004</v>
      </c>
      <c r="S1207" s="12">
        <f>IFERROR(VLOOKUP(L1207,' All Em Total Nonfarm'!A:B,2,0),S1206)</f>
        <v>143410</v>
      </c>
      <c r="T1207" s="12">
        <f>IFERROR(VLOOKUP(L1207,fredgraph!A:B,2,0),T1206)</f>
        <v>0.84728000000000003</v>
      </c>
      <c r="U1207" s="12">
        <f>IFERROR(VLOOKUP(L1207,FEDFUNDS!A:B,2,0),U1206)</f>
        <v>0.38</v>
      </c>
      <c r="V1207" s="12"/>
      <c r="W1207" s="12"/>
      <c r="X1207" s="12"/>
    </row>
    <row r="1208" spans="1:24" x14ac:dyDescent="0.25">
      <c r="A1208" s="1" t="str">
        <f>TEXT(L1208,"MM/DD/YYYY")</f>
        <v>03/07/2016</v>
      </c>
      <c r="B1208" s="9">
        <v>199.33999633789</v>
      </c>
      <c r="C1208" s="9">
        <v>202.80999755859301</v>
      </c>
      <c r="D1208" s="9">
        <v>197.38000488281199</v>
      </c>
      <c r="E1208" s="9">
        <v>178.77154541015599</v>
      </c>
      <c r="F1208" s="10">
        <v>613798300</v>
      </c>
      <c r="G1208">
        <f>MONTH(L1208)</f>
        <v>3</v>
      </c>
      <c r="H1208">
        <f>DAY(L1208)</f>
        <v>7</v>
      </c>
      <c r="I1208">
        <f>YEAR(L1208)</f>
        <v>2016</v>
      </c>
      <c r="J1208" t="str">
        <f>VLOOKUP(L1208,Convert!D:G,4,0)</f>
        <v>2016Q1</v>
      </c>
      <c r="K1208">
        <f>VLOOKUP(J1208,GDP_Change!$E$9:$F$311,2,0)</f>
        <v>2</v>
      </c>
      <c r="L1208" s="1">
        <v>42436</v>
      </c>
      <c r="M1208" s="9">
        <v>202.759994506835</v>
      </c>
      <c r="N1208" s="11">
        <f>VLOOKUP(J1208,GDP!$E$9:$H$312,4,0)</f>
        <v>5.0839783767271385E-3</v>
      </c>
      <c r="O1208">
        <f>VLOOKUP(J1208,GDP!$E$9:$F$312,2,0)</f>
        <v>18425.3</v>
      </c>
      <c r="P1208" s="12">
        <f>IFERROR(VLOOKUP(L1208,'yield-curve-rates-1990-2021'!A:B,2,0),P1207)</f>
        <v>0.27</v>
      </c>
      <c r="Q1208" s="12">
        <f>IFERROR(IF(VLOOKUP(L1208,'DX-Y.NYB'!A:E,5,0)="null",Q1207,VLOOKUP(L1208,'DX-Y.NYB'!A:E,5,0)),Q1207)</f>
        <v>97.07</v>
      </c>
      <c r="R1208" s="12">
        <f>IFERROR(VLOOKUP(L1208,UNRATE!A:B,2,0),R1207)</f>
        <v>4.9000000000000004</v>
      </c>
      <c r="S1208" s="12">
        <f>IFERROR(VLOOKUP(L1208,' All Em Total Nonfarm'!A:B,2,0),S1207)</f>
        <v>143410</v>
      </c>
      <c r="T1208" s="12">
        <f>IFERROR(VLOOKUP(L1208,fredgraph!A:B,2,0),T1207)</f>
        <v>0.84728000000000003</v>
      </c>
      <c r="U1208" s="12">
        <f>IFERROR(VLOOKUP(L1208,FEDFUNDS!A:B,2,0),U1207)</f>
        <v>0.38</v>
      </c>
      <c r="V1208" s="12"/>
      <c r="W1208" s="12"/>
      <c r="X1208" s="12"/>
    </row>
    <row r="1209" spans="1:24" x14ac:dyDescent="0.25">
      <c r="A1209" s="1" t="str">
        <f>TEXT(L1209,"MM/DD/YYYY")</f>
        <v>03/14/2016</v>
      </c>
      <c r="B1209" s="9">
        <v>202.16000366210901</v>
      </c>
      <c r="C1209" s="9">
        <v>205.22999572753901</v>
      </c>
      <c r="D1209" s="9">
        <v>201.05000305175699</v>
      </c>
      <c r="E1209" s="9">
        <v>180.19984436035099</v>
      </c>
      <c r="F1209" s="10">
        <v>568735200</v>
      </c>
      <c r="G1209">
        <f>MONTH(L1209)</f>
        <v>3</v>
      </c>
      <c r="H1209">
        <f>DAY(L1209)</f>
        <v>14</v>
      </c>
      <c r="I1209">
        <f>YEAR(L1209)</f>
        <v>2016</v>
      </c>
      <c r="J1209" t="str">
        <f>VLOOKUP(L1209,Convert!D:G,4,0)</f>
        <v>2016Q1</v>
      </c>
      <c r="K1209">
        <f>VLOOKUP(J1209,GDP_Change!$E$9:$F$311,2,0)</f>
        <v>2</v>
      </c>
      <c r="L1209" s="1">
        <v>42443</v>
      </c>
      <c r="M1209" s="9">
        <v>204.38000488281199</v>
      </c>
      <c r="N1209" s="11">
        <f>VLOOKUP(J1209,GDP!$E$9:$H$312,4,0)</f>
        <v>5.0839783767271385E-3</v>
      </c>
      <c r="O1209">
        <f>VLOOKUP(J1209,GDP!$E$9:$F$312,2,0)</f>
        <v>18425.3</v>
      </c>
      <c r="P1209" s="12">
        <f>IFERROR(VLOOKUP(L1209,'yield-curve-rates-1990-2021'!A:B,2,0),P1208)</f>
        <v>0.28000000000000003</v>
      </c>
      <c r="Q1209" s="12">
        <f>IFERROR(IF(VLOOKUP(L1209,'DX-Y.NYB'!A:E,5,0)="null",Q1208,VLOOKUP(L1209,'DX-Y.NYB'!A:E,5,0)),Q1208)</f>
        <v>96.620002999999997</v>
      </c>
      <c r="R1209" s="12">
        <f>IFERROR(VLOOKUP(L1209,UNRATE!A:B,2,0),R1208)</f>
        <v>4.9000000000000004</v>
      </c>
      <c r="S1209" s="12">
        <f>IFERROR(VLOOKUP(L1209,' All Em Total Nonfarm'!A:B,2,0),S1208)</f>
        <v>143410</v>
      </c>
      <c r="T1209" s="12">
        <f>IFERROR(VLOOKUP(L1209,fredgraph!A:B,2,0),T1208)</f>
        <v>0.84728000000000003</v>
      </c>
      <c r="U1209" s="12">
        <f>IFERROR(VLOOKUP(L1209,FEDFUNDS!A:B,2,0),U1208)</f>
        <v>0.38</v>
      </c>
      <c r="V1209" s="12"/>
      <c r="W1209" s="12"/>
      <c r="X1209" s="12"/>
    </row>
    <row r="1210" spans="1:24" x14ac:dyDescent="0.25">
      <c r="A1210" s="1" t="str">
        <f>TEXT(L1210,"MM/DD/YYYY")</f>
        <v>03/21/2016</v>
      </c>
      <c r="B1210" s="9">
        <v>204.07000732421801</v>
      </c>
      <c r="C1210" s="9">
        <v>205.22999572753901</v>
      </c>
      <c r="D1210" s="9">
        <v>201.74000549316401</v>
      </c>
      <c r="E1210" s="9">
        <v>180.01268005371</v>
      </c>
      <c r="F1210" s="10">
        <v>335812000</v>
      </c>
      <c r="G1210">
        <f>MONTH(L1210)</f>
        <v>3</v>
      </c>
      <c r="H1210">
        <f>DAY(L1210)</f>
        <v>21</v>
      </c>
      <c r="I1210">
        <f>YEAR(L1210)</f>
        <v>2016</v>
      </c>
      <c r="J1210" t="str">
        <f>VLOOKUP(L1210,Convert!D:G,4,0)</f>
        <v>2016Q1</v>
      </c>
      <c r="K1210">
        <f>VLOOKUP(J1210,GDP_Change!$E$9:$F$311,2,0)</f>
        <v>2</v>
      </c>
      <c r="L1210" s="1">
        <v>42450</v>
      </c>
      <c r="M1210" s="9">
        <v>203.11999511718699</v>
      </c>
      <c r="N1210" s="11">
        <f>VLOOKUP(J1210,GDP!$E$9:$H$312,4,0)</f>
        <v>5.0839783767271385E-3</v>
      </c>
      <c r="O1210">
        <f>VLOOKUP(J1210,GDP!$E$9:$F$312,2,0)</f>
        <v>18425.3</v>
      </c>
      <c r="P1210" s="12">
        <f>IFERROR(VLOOKUP(L1210,'yield-curve-rates-1990-2021'!A:B,2,0),P1209)</f>
        <v>0.26</v>
      </c>
      <c r="Q1210" s="12">
        <f>IFERROR(IF(VLOOKUP(L1210,'DX-Y.NYB'!A:E,5,0)="null",Q1209,VLOOKUP(L1210,'DX-Y.NYB'!A:E,5,0)),Q1209)</f>
        <v>95.290001000000004</v>
      </c>
      <c r="R1210" s="12">
        <f>IFERROR(VLOOKUP(L1210,UNRATE!A:B,2,0),R1209)</f>
        <v>4.9000000000000004</v>
      </c>
      <c r="S1210" s="12">
        <f>IFERROR(VLOOKUP(L1210,' All Em Total Nonfarm'!A:B,2,0),S1209)</f>
        <v>143410</v>
      </c>
      <c r="T1210" s="12">
        <f>IFERROR(VLOOKUP(L1210,fredgraph!A:B,2,0),T1209)</f>
        <v>0.84728000000000003</v>
      </c>
      <c r="U1210" s="12">
        <f>IFERROR(VLOOKUP(L1210,FEDFUNDS!A:B,2,0),U1209)</f>
        <v>0.38</v>
      </c>
      <c r="V1210" s="12"/>
      <c r="W1210" s="12"/>
      <c r="X1210" s="12"/>
    </row>
    <row r="1211" spans="1:24" x14ac:dyDescent="0.25">
      <c r="A1211" s="1" t="str">
        <f>TEXT(L1211,"MM/DD/YYYY")</f>
        <v>03/28/2016</v>
      </c>
      <c r="B1211" s="9">
        <v>203.61000061035099</v>
      </c>
      <c r="C1211" s="9">
        <v>207.13999938964801</v>
      </c>
      <c r="D1211" s="9">
        <v>202.39999389648401</v>
      </c>
      <c r="E1211" s="9">
        <v>183.38032531738199</v>
      </c>
      <c r="F1211" s="10">
        <v>450704000</v>
      </c>
      <c r="G1211">
        <f>MONTH(L1211)</f>
        <v>3</v>
      </c>
      <c r="H1211">
        <f>DAY(L1211)</f>
        <v>28</v>
      </c>
      <c r="I1211">
        <f>YEAR(L1211)</f>
        <v>2016</v>
      </c>
      <c r="J1211" t="str">
        <f>VLOOKUP(L1211,Convert!D:G,4,0)</f>
        <v>2016Q1</v>
      </c>
      <c r="K1211">
        <f>VLOOKUP(J1211,GDP_Change!$E$9:$F$311,2,0)</f>
        <v>2</v>
      </c>
      <c r="L1211" s="1">
        <v>42457</v>
      </c>
      <c r="M1211" s="9">
        <v>206.919998168945</v>
      </c>
      <c r="N1211" s="11">
        <f>VLOOKUP(J1211,GDP!$E$9:$H$312,4,0)</f>
        <v>5.0839783767271385E-3</v>
      </c>
      <c r="O1211">
        <f>VLOOKUP(J1211,GDP!$E$9:$F$312,2,0)</f>
        <v>18425.3</v>
      </c>
      <c r="P1211" s="12">
        <f>IFERROR(VLOOKUP(L1211,'yield-curve-rates-1990-2021'!A:B,2,0),P1210)</f>
        <v>0.19</v>
      </c>
      <c r="Q1211" s="12">
        <f>IFERROR(IF(VLOOKUP(L1211,'DX-Y.NYB'!A:E,5,0)="null",Q1210,VLOOKUP(L1211,'DX-Y.NYB'!A:E,5,0)),Q1210)</f>
        <v>95.940002000000007</v>
      </c>
      <c r="R1211" s="12">
        <f>IFERROR(VLOOKUP(L1211,UNRATE!A:B,2,0),R1210)</f>
        <v>4.9000000000000004</v>
      </c>
      <c r="S1211" s="12">
        <f>IFERROR(VLOOKUP(L1211,' All Em Total Nonfarm'!A:B,2,0),S1210)</f>
        <v>143410</v>
      </c>
      <c r="T1211" s="12">
        <f>IFERROR(VLOOKUP(L1211,fredgraph!A:B,2,0),T1210)</f>
        <v>0.84728000000000003</v>
      </c>
      <c r="U1211" s="12">
        <f>IFERROR(VLOOKUP(L1211,FEDFUNDS!A:B,2,0),U1210)</f>
        <v>0.38</v>
      </c>
      <c r="V1211" s="12"/>
      <c r="W1211" s="12"/>
      <c r="X1211" s="12"/>
    </row>
    <row r="1212" spans="1:24" x14ac:dyDescent="0.25">
      <c r="A1212" s="1" t="str">
        <f>TEXT(L1212,"MM/DD/YYYY")</f>
        <v>04/04/2016</v>
      </c>
      <c r="B1212" s="9">
        <v>206.83000183105401</v>
      </c>
      <c r="C1212" s="9">
        <v>207.07000732421801</v>
      </c>
      <c r="D1212" s="9">
        <v>203.08999633789</v>
      </c>
      <c r="E1212" s="9">
        <v>181.23561096191401</v>
      </c>
      <c r="F1212" s="10">
        <v>463898600</v>
      </c>
      <c r="G1212">
        <f>MONTH(L1212)</f>
        <v>4</v>
      </c>
      <c r="H1212">
        <f>DAY(L1212)</f>
        <v>4</v>
      </c>
      <c r="I1212">
        <f>YEAR(L1212)</f>
        <v>2016</v>
      </c>
      <c r="J1212" t="str">
        <f>VLOOKUP(L1212,Convert!D:G,4,0)</f>
        <v>2016Q2</v>
      </c>
      <c r="K1212">
        <f>VLOOKUP(J1212,GDP_Change!$E$9:$F$311,2,0)</f>
        <v>4.0999999999999996</v>
      </c>
      <c r="L1212" s="1">
        <v>42464</v>
      </c>
      <c r="M1212" s="9">
        <v>204.5</v>
      </c>
      <c r="N1212" s="11">
        <f>VLOOKUP(J1212,GDP!$E$9:$H$312,4,0)</f>
        <v>1.0111097241293221E-2</v>
      </c>
      <c r="O1212">
        <f>VLOOKUP(J1212,GDP!$E$9:$F$312,2,0)</f>
        <v>18611.599999999999</v>
      </c>
      <c r="P1212" s="12">
        <f>IFERROR(VLOOKUP(L1212,'yield-curve-rates-1990-2021'!A:B,2,0),P1211)</f>
        <v>0.18</v>
      </c>
      <c r="Q1212" s="12">
        <f>IFERROR(IF(VLOOKUP(L1212,'DX-Y.NYB'!A:E,5,0)="null",Q1211,VLOOKUP(L1212,'DX-Y.NYB'!A:E,5,0)),Q1211)</f>
        <v>94.510002</v>
      </c>
      <c r="R1212" s="12">
        <f>IFERROR(VLOOKUP(L1212,UNRATE!A:B,2,0),R1211)</f>
        <v>4.9000000000000004</v>
      </c>
      <c r="S1212" s="12">
        <f>IFERROR(VLOOKUP(L1212,' All Em Total Nonfarm'!A:B,2,0),S1211)</f>
        <v>143410</v>
      </c>
      <c r="T1212" s="12">
        <f>IFERROR(VLOOKUP(L1212,fredgraph!A:B,2,0),T1211)</f>
        <v>0.84728000000000003</v>
      </c>
      <c r="U1212" s="12">
        <f>IFERROR(VLOOKUP(L1212,FEDFUNDS!A:B,2,0),U1211)</f>
        <v>0.38</v>
      </c>
      <c r="V1212" s="12"/>
      <c r="W1212" s="12"/>
      <c r="X1212" s="12"/>
    </row>
    <row r="1213" spans="1:24" x14ac:dyDescent="0.25">
      <c r="A1213" s="1" t="str">
        <f>TEXT(L1213,"MM/DD/YYYY")</f>
        <v>04/11/2016</v>
      </c>
      <c r="B1213" s="9">
        <v>205.25</v>
      </c>
      <c r="C1213" s="9">
        <v>208.600006103515</v>
      </c>
      <c r="D1213" s="9">
        <v>203.69999694824199</v>
      </c>
      <c r="E1213" s="9">
        <v>184.14253234863199</v>
      </c>
      <c r="F1213" s="10">
        <v>436419000</v>
      </c>
      <c r="G1213">
        <f>MONTH(L1213)</f>
        <v>4</v>
      </c>
      <c r="H1213">
        <f>DAY(L1213)</f>
        <v>11</v>
      </c>
      <c r="I1213">
        <f>YEAR(L1213)</f>
        <v>2016</v>
      </c>
      <c r="J1213" t="str">
        <f>VLOOKUP(L1213,Convert!D:G,4,0)</f>
        <v>2016Q2</v>
      </c>
      <c r="K1213">
        <f>VLOOKUP(J1213,GDP_Change!$E$9:$F$311,2,0)</f>
        <v>4.0999999999999996</v>
      </c>
      <c r="L1213" s="1">
        <v>42471</v>
      </c>
      <c r="M1213" s="9">
        <v>207.77999877929599</v>
      </c>
      <c r="N1213" s="11">
        <f>VLOOKUP(J1213,GDP!$E$9:$H$312,4,0)</f>
        <v>1.0111097241293221E-2</v>
      </c>
      <c r="O1213">
        <f>VLOOKUP(J1213,GDP!$E$9:$F$312,2,0)</f>
        <v>18611.599999999999</v>
      </c>
      <c r="P1213" s="12">
        <f>IFERROR(VLOOKUP(L1213,'yield-curve-rates-1990-2021'!A:B,2,0),P1212)</f>
        <v>0.19</v>
      </c>
      <c r="Q1213" s="12">
        <f>IFERROR(IF(VLOOKUP(L1213,'DX-Y.NYB'!A:E,5,0)="null",Q1212,VLOOKUP(L1213,'DX-Y.NYB'!A:E,5,0)),Q1212)</f>
        <v>93.949996999999996</v>
      </c>
      <c r="R1213" s="12">
        <f>IFERROR(VLOOKUP(L1213,UNRATE!A:B,2,0),R1212)</f>
        <v>4.9000000000000004</v>
      </c>
      <c r="S1213" s="12">
        <f>IFERROR(VLOOKUP(L1213,' All Em Total Nonfarm'!A:B,2,0),S1212)</f>
        <v>143410</v>
      </c>
      <c r="T1213" s="12">
        <f>IFERROR(VLOOKUP(L1213,fredgraph!A:B,2,0),T1212)</f>
        <v>0.84728000000000003</v>
      </c>
      <c r="U1213" s="12">
        <f>IFERROR(VLOOKUP(L1213,FEDFUNDS!A:B,2,0),U1212)</f>
        <v>0.38</v>
      </c>
      <c r="V1213" s="12"/>
      <c r="W1213" s="12"/>
      <c r="X1213" s="12"/>
    </row>
    <row r="1214" spans="1:24" x14ac:dyDescent="0.25">
      <c r="A1214" s="1" t="str">
        <f>TEXT(L1214,"MM/DD/YYYY")</f>
        <v>04/18/2016</v>
      </c>
      <c r="B1214" s="9">
        <v>207.77999877929599</v>
      </c>
      <c r="C1214" s="9">
        <v>210.919998168945</v>
      </c>
      <c r="D1214" s="9">
        <v>207</v>
      </c>
      <c r="E1214" s="9">
        <v>185.19711303710901</v>
      </c>
      <c r="F1214" s="10">
        <v>436894100</v>
      </c>
      <c r="G1214">
        <f>MONTH(L1214)</f>
        <v>4</v>
      </c>
      <c r="H1214">
        <f>DAY(L1214)</f>
        <v>18</v>
      </c>
      <c r="I1214">
        <f>YEAR(L1214)</f>
        <v>2016</v>
      </c>
      <c r="J1214" t="str">
        <f>VLOOKUP(L1214,Convert!D:G,4,0)</f>
        <v>2016Q2</v>
      </c>
      <c r="K1214">
        <f>VLOOKUP(J1214,GDP_Change!$E$9:$F$311,2,0)</f>
        <v>4.0999999999999996</v>
      </c>
      <c r="L1214" s="1">
        <v>42478</v>
      </c>
      <c r="M1214" s="9">
        <v>208.97000122070301</v>
      </c>
      <c r="N1214" s="11">
        <f>VLOOKUP(J1214,GDP!$E$9:$H$312,4,0)</f>
        <v>1.0111097241293221E-2</v>
      </c>
      <c r="O1214">
        <f>VLOOKUP(J1214,GDP!$E$9:$F$312,2,0)</f>
        <v>18611.599999999999</v>
      </c>
      <c r="P1214" s="12">
        <f>IFERROR(VLOOKUP(L1214,'yield-curve-rates-1990-2021'!A:B,2,0),P1213)</f>
        <v>0.16</v>
      </c>
      <c r="Q1214" s="12">
        <f>IFERROR(IF(VLOOKUP(L1214,'DX-Y.NYB'!A:E,5,0)="null",Q1213,VLOOKUP(L1214,'DX-Y.NYB'!A:E,5,0)),Q1213)</f>
        <v>94.489998</v>
      </c>
      <c r="R1214" s="12">
        <f>IFERROR(VLOOKUP(L1214,UNRATE!A:B,2,0),R1213)</f>
        <v>4.9000000000000004</v>
      </c>
      <c r="S1214" s="12">
        <f>IFERROR(VLOOKUP(L1214,' All Em Total Nonfarm'!A:B,2,0),S1213)</f>
        <v>143410</v>
      </c>
      <c r="T1214" s="12">
        <f>IFERROR(VLOOKUP(L1214,fredgraph!A:B,2,0),T1213)</f>
        <v>0.84728000000000003</v>
      </c>
      <c r="U1214" s="12">
        <f>IFERROR(VLOOKUP(L1214,FEDFUNDS!A:B,2,0),U1213)</f>
        <v>0.38</v>
      </c>
      <c r="V1214" s="12"/>
      <c r="W1214" s="12"/>
      <c r="X1214" s="12"/>
    </row>
    <row r="1215" spans="1:24" x14ac:dyDescent="0.25">
      <c r="A1215" s="1" t="str">
        <f>TEXT(L1215,"MM/DD/YYYY")</f>
        <v>04/25/2016</v>
      </c>
      <c r="B1215" s="9">
        <v>208.259994506835</v>
      </c>
      <c r="C1215" s="9">
        <v>209.80999755859301</v>
      </c>
      <c r="D1215" s="9">
        <v>205.02999877929599</v>
      </c>
      <c r="E1215" s="9">
        <v>182.85746765136699</v>
      </c>
      <c r="F1215" s="10">
        <v>459000400</v>
      </c>
      <c r="G1215">
        <f>MONTH(L1215)</f>
        <v>4</v>
      </c>
      <c r="H1215">
        <f>DAY(L1215)</f>
        <v>25</v>
      </c>
      <c r="I1215">
        <f>YEAR(L1215)</f>
        <v>2016</v>
      </c>
      <c r="J1215" t="str">
        <f>VLOOKUP(L1215,Convert!D:G,4,0)</f>
        <v>2016Q2</v>
      </c>
      <c r="K1215">
        <f>VLOOKUP(J1215,GDP_Change!$E$9:$F$311,2,0)</f>
        <v>4.0999999999999996</v>
      </c>
      <c r="L1215" s="1">
        <v>42485</v>
      </c>
      <c r="M1215" s="9">
        <v>206.33000183105401</v>
      </c>
      <c r="N1215" s="11">
        <f>VLOOKUP(J1215,GDP!$E$9:$H$312,4,0)</f>
        <v>1.0111097241293221E-2</v>
      </c>
      <c r="O1215">
        <f>VLOOKUP(J1215,GDP!$E$9:$F$312,2,0)</f>
        <v>18611.599999999999</v>
      </c>
      <c r="P1215" s="12">
        <f>IFERROR(VLOOKUP(L1215,'yield-curve-rates-1990-2021'!A:B,2,0),P1214)</f>
        <v>0.17</v>
      </c>
      <c r="Q1215" s="12">
        <f>IFERROR(IF(VLOOKUP(L1215,'DX-Y.NYB'!A:E,5,0)="null",Q1214,VLOOKUP(L1215,'DX-Y.NYB'!A:E,5,0)),Q1214)</f>
        <v>94.839995999999999</v>
      </c>
      <c r="R1215" s="12">
        <f>IFERROR(VLOOKUP(L1215,UNRATE!A:B,2,0),R1214)</f>
        <v>4.9000000000000004</v>
      </c>
      <c r="S1215" s="12">
        <f>IFERROR(VLOOKUP(L1215,' All Em Total Nonfarm'!A:B,2,0),S1214)</f>
        <v>143410</v>
      </c>
      <c r="T1215" s="12">
        <f>IFERROR(VLOOKUP(L1215,fredgraph!A:B,2,0),T1214)</f>
        <v>0.84728000000000003</v>
      </c>
      <c r="U1215" s="12">
        <f>IFERROR(VLOOKUP(L1215,FEDFUNDS!A:B,2,0),U1214)</f>
        <v>0.38</v>
      </c>
      <c r="V1215" s="12"/>
      <c r="W1215" s="12"/>
      <c r="X1215" s="12"/>
    </row>
    <row r="1216" spans="1:24" x14ac:dyDescent="0.25">
      <c r="A1216" s="1" t="str">
        <f>TEXT(L1216,"MM/DD/YYYY")</f>
        <v>05/02/2016</v>
      </c>
      <c r="B1216" s="9">
        <v>206.919998168945</v>
      </c>
      <c r="C1216" s="9">
        <v>208.17999267578099</v>
      </c>
      <c r="D1216" s="9">
        <v>203.88000488281199</v>
      </c>
      <c r="E1216" s="9">
        <v>182.31687927246</v>
      </c>
      <c r="F1216" s="10">
        <v>417788100</v>
      </c>
      <c r="G1216">
        <f>MONTH(L1216)</f>
        <v>5</v>
      </c>
      <c r="H1216">
        <f>DAY(L1216)</f>
        <v>2</v>
      </c>
      <c r="I1216">
        <f>YEAR(L1216)</f>
        <v>2016</v>
      </c>
      <c r="J1216" t="str">
        <f>VLOOKUP(L1216,Convert!D:G,4,0)</f>
        <v>2016Q2</v>
      </c>
      <c r="K1216">
        <f>VLOOKUP(J1216,GDP_Change!$E$9:$F$311,2,0)</f>
        <v>4.0999999999999996</v>
      </c>
      <c r="L1216" s="1">
        <v>42492</v>
      </c>
      <c r="M1216" s="9">
        <v>205.72000122070301</v>
      </c>
      <c r="N1216" s="11">
        <f>VLOOKUP(J1216,GDP!$E$9:$H$312,4,0)</f>
        <v>1.0111097241293221E-2</v>
      </c>
      <c r="O1216">
        <f>VLOOKUP(J1216,GDP!$E$9:$F$312,2,0)</f>
        <v>18611.599999999999</v>
      </c>
      <c r="P1216" s="12">
        <f>IFERROR(VLOOKUP(L1216,'yield-curve-rates-1990-2021'!A:B,2,0),P1215)</f>
        <v>0.11</v>
      </c>
      <c r="Q1216" s="12">
        <f>IFERROR(IF(VLOOKUP(L1216,'DX-Y.NYB'!A:E,5,0)="null",Q1215,VLOOKUP(L1216,'DX-Y.NYB'!A:E,5,0)),Q1215)</f>
        <v>92.629997000000003</v>
      </c>
      <c r="R1216" s="12">
        <f>IFERROR(VLOOKUP(L1216,UNRATE!A:B,2,0),R1215)</f>
        <v>4.9000000000000004</v>
      </c>
      <c r="S1216" s="12">
        <f>IFERROR(VLOOKUP(L1216,' All Em Total Nonfarm'!A:B,2,0),S1215)</f>
        <v>143410</v>
      </c>
      <c r="T1216" s="12">
        <f>IFERROR(VLOOKUP(L1216,fredgraph!A:B,2,0),T1215)</f>
        <v>0.84728000000000003</v>
      </c>
      <c r="U1216" s="12">
        <f>IFERROR(VLOOKUP(L1216,FEDFUNDS!A:B,2,0),U1215)</f>
        <v>0.38</v>
      </c>
      <c r="V1216" s="12"/>
      <c r="W1216" s="12"/>
      <c r="X1216" s="12"/>
    </row>
    <row r="1217" spans="1:24" x14ac:dyDescent="0.25">
      <c r="A1217" s="1" t="str">
        <f>TEXT(L1217,"MM/DD/YYYY")</f>
        <v>05/09/2016</v>
      </c>
      <c r="B1217" s="9">
        <v>205.57000732421801</v>
      </c>
      <c r="C1217" s="9">
        <v>208.53999328613199</v>
      </c>
      <c r="D1217" s="9">
        <v>204.38000488281199</v>
      </c>
      <c r="E1217" s="9">
        <v>181.46601867675699</v>
      </c>
      <c r="F1217" s="10">
        <v>419635000</v>
      </c>
      <c r="G1217">
        <f>MONTH(L1217)</f>
        <v>5</v>
      </c>
      <c r="H1217">
        <f>DAY(L1217)</f>
        <v>9</v>
      </c>
      <c r="I1217">
        <f>YEAR(L1217)</f>
        <v>2016</v>
      </c>
      <c r="J1217" t="str">
        <f>VLOOKUP(L1217,Convert!D:G,4,0)</f>
        <v>2016Q2</v>
      </c>
      <c r="K1217">
        <f>VLOOKUP(J1217,GDP_Change!$E$9:$F$311,2,0)</f>
        <v>4.0999999999999996</v>
      </c>
      <c r="L1217" s="1">
        <v>42499</v>
      </c>
      <c r="M1217" s="9">
        <v>204.759994506835</v>
      </c>
      <c r="N1217" s="11">
        <f>VLOOKUP(J1217,GDP!$E$9:$H$312,4,0)</f>
        <v>1.0111097241293221E-2</v>
      </c>
      <c r="O1217">
        <f>VLOOKUP(J1217,GDP!$E$9:$F$312,2,0)</f>
        <v>18611.599999999999</v>
      </c>
      <c r="P1217" s="12">
        <f>IFERROR(VLOOKUP(L1217,'yield-curve-rates-1990-2021'!A:B,2,0),P1216)</f>
        <v>0.21</v>
      </c>
      <c r="Q1217" s="12">
        <f>IFERROR(IF(VLOOKUP(L1217,'DX-Y.NYB'!A:E,5,0)="null",Q1216,VLOOKUP(L1217,'DX-Y.NYB'!A:E,5,0)),Q1216)</f>
        <v>94.150002000000001</v>
      </c>
      <c r="R1217" s="12">
        <f>IFERROR(VLOOKUP(L1217,UNRATE!A:B,2,0),R1216)</f>
        <v>4.9000000000000004</v>
      </c>
      <c r="S1217" s="12">
        <f>IFERROR(VLOOKUP(L1217,' All Em Total Nonfarm'!A:B,2,0),S1216)</f>
        <v>143410</v>
      </c>
      <c r="T1217" s="12">
        <f>IFERROR(VLOOKUP(L1217,fredgraph!A:B,2,0),T1216)</f>
        <v>0.84728000000000003</v>
      </c>
      <c r="U1217" s="12">
        <f>IFERROR(VLOOKUP(L1217,FEDFUNDS!A:B,2,0),U1216)</f>
        <v>0.38</v>
      </c>
      <c r="V1217" s="12"/>
      <c r="W1217" s="12"/>
      <c r="X1217" s="12"/>
    </row>
    <row r="1218" spans="1:24" x14ac:dyDescent="0.25">
      <c r="A1218" s="1" t="str">
        <f>TEXT(L1218,"MM/DD/YYYY")</f>
        <v>05/16/2016</v>
      </c>
      <c r="B1218" s="9">
        <v>204.96000671386699</v>
      </c>
      <c r="C1218" s="9">
        <v>207.33999633789</v>
      </c>
      <c r="D1218" s="9">
        <v>202.77999877929599</v>
      </c>
      <c r="E1218" s="9">
        <v>182.11299133300699</v>
      </c>
      <c r="F1218" s="10">
        <v>532894700</v>
      </c>
      <c r="G1218">
        <f>MONTH(L1218)</f>
        <v>5</v>
      </c>
      <c r="H1218">
        <f>DAY(L1218)</f>
        <v>16</v>
      </c>
      <c r="I1218">
        <f>YEAR(L1218)</f>
        <v>2016</v>
      </c>
      <c r="J1218" t="str">
        <f>VLOOKUP(L1218,Convert!D:G,4,0)</f>
        <v>2016Q2</v>
      </c>
      <c r="K1218">
        <f>VLOOKUP(J1218,GDP_Change!$E$9:$F$311,2,0)</f>
        <v>4.0999999999999996</v>
      </c>
      <c r="L1218" s="1">
        <v>42506</v>
      </c>
      <c r="M1218" s="9">
        <v>205.49000549316401</v>
      </c>
      <c r="N1218" s="11">
        <f>VLOOKUP(J1218,GDP!$E$9:$H$312,4,0)</f>
        <v>1.0111097241293221E-2</v>
      </c>
      <c r="O1218">
        <f>VLOOKUP(J1218,GDP!$E$9:$F$312,2,0)</f>
        <v>18611.599999999999</v>
      </c>
      <c r="P1218" s="12">
        <f>IFERROR(VLOOKUP(L1218,'yield-curve-rates-1990-2021'!A:B,2,0),P1217)</f>
        <v>0.21</v>
      </c>
      <c r="Q1218" s="12">
        <f>IFERROR(IF(VLOOKUP(L1218,'DX-Y.NYB'!A:E,5,0)="null",Q1217,VLOOKUP(L1218,'DX-Y.NYB'!A:E,5,0)),Q1217)</f>
        <v>94.57</v>
      </c>
      <c r="R1218" s="12">
        <f>IFERROR(VLOOKUP(L1218,UNRATE!A:B,2,0),R1217)</f>
        <v>4.9000000000000004</v>
      </c>
      <c r="S1218" s="12">
        <f>IFERROR(VLOOKUP(L1218,' All Em Total Nonfarm'!A:B,2,0),S1217)</f>
        <v>143410</v>
      </c>
      <c r="T1218" s="12">
        <f>IFERROR(VLOOKUP(L1218,fredgraph!A:B,2,0),T1217)</f>
        <v>0.84728000000000003</v>
      </c>
      <c r="U1218" s="12">
        <f>IFERROR(VLOOKUP(L1218,FEDFUNDS!A:B,2,0),U1217)</f>
        <v>0.38</v>
      </c>
      <c r="V1218" s="12"/>
      <c r="W1218" s="12"/>
      <c r="X1218" s="12"/>
    </row>
    <row r="1219" spans="1:24" x14ac:dyDescent="0.25">
      <c r="A1219" s="1" t="str">
        <f>TEXT(L1219,"MM/DD/YYYY")</f>
        <v>05/23/2016</v>
      </c>
      <c r="B1219" s="9">
        <v>205.509994506835</v>
      </c>
      <c r="C1219" s="9">
        <v>210.25</v>
      </c>
      <c r="D1219" s="9">
        <v>204.99000549316401</v>
      </c>
      <c r="E1219" s="9">
        <v>186.32263183593699</v>
      </c>
      <c r="F1219" s="10">
        <v>348333700</v>
      </c>
      <c r="G1219">
        <f>MONTH(L1219)</f>
        <v>5</v>
      </c>
      <c r="H1219">
        <f>DAY(L1219)</f>
        <v>23</v>
      </c>
      <c r="I1219">
        <f>YEAR(L1219)</f>
        <v>2016</v>
      </c>
      <c r="J1219" t="str">
        <f>VLOOKUP(L1219,Convert!D:G,4,0)</f>
        <v>2016Q2</v>
      </c>
      <c r="K1219">
        <f>VLOOKUP(J1219,GDP_Change!$E$9:$F$311,2,0)</f>
        <v>4.0999999999999996</v>
      </c>
      <c r="L1219" s="1">
        <v>42513</v>
      </c>
      <c r="M1219" s="9">
        <v>210.24000549316401</v>
      </c>
      <c r="N1219" s="11">
        <f>VLOOKUP(J1219,GDP!$E$9:$H$312,4,0)</f>
        <v>1.0111097241293221E-2</v>
      </c>
      <c r="O1219">
        <f>VLOOKUP(J1219,GDP!$E$9:$F$312,2,0)</f>
        <v>18611.599999999999</v>
      </c>
      <c r="P1219" s="12">
        <f>IFERROR(VLOOKUP(L1219,'yield-curve-rates-1990-2021'!A:B,2,0),P1218)</f>
        <v>0.26</v>
      </c>
      <c r="Q1219" s="12">
        <f>IFERROR(IF(VLOOKUP(L1219,'DX-Y.NYB'!A:E,5,0)="null",Q1218,VLOOKUP(L1219,'DX-Y.NYB'!A:E,5,0)),Q1218)</f>
        <v>95.230002999999996</v>
      </c>
      <c r="R1219" s="12">
        <f>IFERROR(VLOOKUP(L1219,UNRATE!A:B,2,0),R1218)</f>
        <v>4.9000000000000004</v>
      </c>
      <c r="S1219" s="12">
        <f>IFERROR(VLOOKUP(L1219,' All Em Total Nonfarm'!A:B,2,0),S1218)</f>
        <v>143410</v>
      </c>
      <c r="T1219" s="12">
        <f>IFERROR(VLOOKUP(L1219,fredgraph!A:B,2,0),T1218)</f>
        <v>0.84728000000000003</v>
      </c>
      <c r="U1219" s="12">
        <f>IFERROR(VLOOKUP(L1219,FEDFUNDS!A:B,2,0),U1218)</f>
        <v>0.38</v>
      </c>
      <c r="V1219" s="12"/>
      <c r="W1219" s="12"/>
      <c r="X1219" s="12"/>
    </row>
    <row r="1220" spans="1:24" x14ac:dyDescent="0.25">
      <c r="A1220" s="1" t="str">
        <f>TEXT(L1220,"MM/DD/YYYY")</f>
        <v>05/30/2016</v>
      </c>
      <c r="B1220" s="9">
        <v>210.55999755859301</v>
      </c>
      <c r="C1220" s="9">
        <v>210.92999267578099</v>
      </c>
      <c r="D1220" s="9">
        <v>208.86000061035099</v>
      </c>
      <c r="E1220" s="9">
        <v>186.35809326171801</v>
      </c>
      <c r="F1220" s="10">
        <v>344617400</v>
      </c>
      <c r="G1220">
        <f>MONTH(L1220)</f>
        <v>5</v>
      </c>
      <c r="H1220">
        <f>DAY(L1220)</f>
        <v>30</v>
      </c>
      <c r="I1220">
        <f>YEAR(L1220)</f>
        <v>2016</v>
      </c>
      <c r="J1220" t="str">
        <f>VLOOKUP(L1220,Convert!D:G,4,0)</f>
        <v>2016Q2</v>
      </c>
      <c r="K1220">
        <f>VLOOKUP(J1220,GDP_Change!$E$9:$F$311,2,0)</f>
        <v>4.0999999999999996</v>
      </c>
      <c r="L1220" s="1">
        <v>42520</v>
      </c>
      <c r="M1220" s="9">
        <v>210.27999877929599</v>
      </c>
      <c r="N1220" s="11">
        <f>VLOOKUP(J1220,GDP!$E$9:$H$312,4,0)</f>
        <v>1.0111097241293221E-2</v>
      </c>
      <c r="O1220">
        <f>VLOOKUP(J1220,GDP!$E$9:$F$312,2,0)</f>
        <v>18611.599999999999</v>
      </c>
      <c r="P1220" s="12">
        <f>IFERROR(VLOOKUP(L1220,'yield-curve-rates-1990-2021'!A:B,2,0),P1219)</f>
        <v>0.26</v>
      </c>
      <c r="Q1220" s="12">
        <f>IFERROR(IF(VLOOKUP(L1220,'DX-Y.NYB'!A:E,5,0)="null",Q1219,VLOOKUP(L1220,'DX-Y.NYB'!A:E,5,0)),Q1219)</f>
        <v>95.230002999999996</v>
      </c>
      <c r="R1220" s="12">
        <f>IFERROR(VLOOKUP(L1220,UNRATE!A:B,2,0),R1219)</f>
        <v>4.9000000000000004</v>
      </c>
      <c r="S1220" s="12">
        <f>IFERROR(VLOOKUP(L1220,' All Em Total Nonfarm'!A:B,2,0),S1219)</f>
        <v>143410</v>
      </c>
      <c r="T1220" s="12">
        <f>IFERROR(VLOOKUP(L1220,fredgraph!A:B,2,0),T1219)</f>
        <v>0.84728000000000003</v>
      </c>
      <c r="U1220" s="12">
        <f>IFERROR(VLOOKUP(L1220,FEDFUNDS!A:B,2,0),U1219)</f>
        <v>0.38</v>
      </c>
      <c r="V1220" s="12"/>
      <c r="W1220" s="12"/>
      <c r="X1220" s="12"/>
    </row>
    <row r="1221" spans="1:24" x14ac:dyDescent="0.25">
      <c r="A1221" s="1" t="str">
        <f>TEXT(L1221,"MM/DD/YYYY")</f>
        <v>06/06/2016</v>
      </c>
      <c r="B1221" s="9">
        <v>210.69999694824199</v>
      </c>
      <c r="C1221" s="9">
        <v>212.52000427246</v>
      </c>
      <c r="D1221" s="9">
        <v>209.42999267578099</v>
      </c>
      <c r="E1221" s="9">
        <v>186.17201232910099</v>
      </c>
      <c r="F1221" s="10">
        <v>379648800</v>
      </c>
      <c r="G1221">
        <f>MONTH(L1221)</f>
        <v>6</v>
      </c>
      <c r="H1221">
        <f>DAY(L1221)</f>
        <v>6</v>
      </c>
      <c r="I1221">
        <f>YEAR(L1221)</f>
        <v>2016</v>
      </c>
      <c r="J1221" t="str">
        <f>VLOOKUP(L1221,Convert!D:G,4,0)</f>
        <v>2016Q2</v>
      </c>
      <c r="K1221">
        <f>VLOOKUP(J1221,GDP_Change!$E$9:$F$311,2,0)</f>
        <v>4.0999999999999996</v>
      </c>
      <c r="L1221" s="1">
        <v>42527</v>
      </c>
      <c r="M1221" s="9">
        <v>210.07000732421801</v>
      </c>
      <c r="N1221" s="11">
        <f>VLOOKUP(J1221,GDP!$E$9:$H$312,4,0)</f>
        <v>1.0111097241293221E-2</v>
      </c>
      <c r="O1221">
        <f>VLOOKUP(J1221,GDP!$E$9:$F$312,2,0)</f>
        <v>18611.599999999999</v>
      </c>
      <c r="P1221" s="12">
        <f>IFERROR(VLOOKUP(L1221,'yield-curve-rates-1990-2021'!A:B,2,0),P1220)</f>
        <v>0.19</v>
      </c>
      <c r="Q1221" s="12">
        <f>IFERROR(IF(VLOOKUP(L1221,'DX-Y.NYB'!A:E,5,0)="null",Q1220,VLOOKUP(L1221,'DX-Y.NYB'!A:E,5,0)),Q1220)</f>
        <v>93.900002000000001</v>
      </c>
      <c r="R1221" s="12">
        <f>IFERROR(VLOOKUP(L1221,UNRATE!A:B,2,0),R1220)</f>
        <v>4.9000000000000004</v>
      </c>
      <c r="S1221" s="12">
        <f>IFERROR(VLOOKUP(L1221,' All Em Total Nonfarm'!A:B,2,0),S1220)</f>
        <v>143410</v>
      </c>
      <c r="T1221" s="12">
        <f>IFERROR(VLOOKUP(L1221,fredgraph!A:B,2,0),T1220)</f>
        <v>0.84728000000000003</v>
      </c>
      <c r="U1221" s="12">
        <f>IFERROR(VLOOKUP(L1221,FEDFUNDS!A:B,2,0),U1220)</f>
        <v>0.38</v>
      </c>
      <c r="V1221" s="12"/>
      <c r="W1221" s="12"/>
      <c r="X1221" s="12"/>
    </row>
    <row r="1222" spans="1:24" x14ac:dyDescent="0.25">
      <c r="A1222" s="1" t="str">
        <f>TEXT(L1222,"MM/DD/YYYY")</f>
        <v>06/13/2016</v>
      </c>
      <c r="B1222" s="9">
        <v>209.36000061035099</v>
      </c>
      <c r="C1222" s="9">
        <v>210.36999511718699</v>
      </c>
      <c r="D1222" s="9">
        <v>205.58999633789</v>
      </c>
      <c r="E1222" s="9">
        <v>183.02580261230401</v>
      </c>
      <c r="F1222" s="10">
        <v>618523800</v>
      </c>
      <c r="G1222">
        <f>MONTH(L1222)</f>
        <v>6</v>
      </c>
      <c r="H1222">
        <f>DAY(L1222)</f>
        <v>13</v>
      </c>
      <c r="I1222">
        <f>YEAR(L1222)</f>
        <v>2016</v>
      </c>
      <c r="J1222" t="str">
        <f>VLOOKUP(L1222,Convert!D:G,4,0)</f>
        <v>2016Q2</v>
      </c>
      <c r="K1222">
        <f>VLOOKUP(J1222,GDP_Change!$E$9:$F$311,2,0)</f>
        <v>4.0999999999999996</v>
      </c>
      <c r="L1222" s="1">
        <v>42534</v>
      </c>
      <c r="M1222" s="9">
        <v>206.52000427246</v>
      </c>
      <c r="N1222" s="11">
        <f>VLOOKUP(J1222,GDP!$E$9:$H$312,4,0)</f>
        <v>1.0111097241293221E-2</v>
      </c>
      <c r="O1222">
        <f>VLOOKUP(J1222,GDP!$E$9:$F$312,2,0)</f>
        <v>18611.599999999999</v>
      </c>
      <c r="P1222" s="12">
        <f>IFERROR(VLOOKUP(L1222,'yield-curve-rates-1990-2021'!A:B,2,0),P1221)</f>
        <v>0.23</v>
      </c>
      <c r="Q1222" s="12">
        <f>IFERROR(IF(VLOOKUP(L1222,'DX-Y.NYB'!A:E,5,0)="null",Q1221,VLOOKUP(L1222,'DX-Y.NYB'!A:E,5,0)),Q1221)</f>
        <v>94.370002999999997</v>
      </c>
      <c r="R1222" s="12">
        <f>IFERROR(VLOOKUP(L1222,UNRATE!A:B,2,0),R1221)</f>
        <v>4.9000000000000004</v>
      </c>
      <c r="S1222" s="12">
        <f>IFERROR(VLOOKUP(L1222,' All Em Total Nonfarm'!A:B,2,0),S1221)</f>
        <v>143410</v>
      </c>
      <c r="T1222" s="12">
        <f>IFERROR(VLOOKUP(L1222,fredgraph!A:B,2,0),T1221)</f>
        <v>0.84728000000000003</v>
      </c>
      <c r="U1222" s="12">
        <f>IFERROR(VLOOKUP(L1222,FEDFUNDS!A:B,2,0),U1221)</f>
        <v>0.38</v>
      </c>
      <c r="V1222" s="12"/>
      <c r="W1222" s="12"/>
      <c r="X1222" s="12"/>
    </row>
    <row r="1223" spans="1:24" x14ac:dyDescent="0.25">
      <c r="A1223" s="1" t="str">
        <f>TEXT(L1223,"MM/DD/YYYY")</f>
        <v>06/20/2016</v>
      </c>
      <c r="B1223" s="9">
        <v>208.82000732421801</v>
      </c>
      <c r="C1223" s="9">
        <v>210.86999511718699</v>
      </c>
      <c r="D1223" s="9">
        <v>202.72000122070301</v>
      </c>
      <c r="E1223" s="9">
        <v>181.05569458007801</v>
      </c>
      <c r="F1223" s="10">
        <v>686987600</v>
      </c>
      <c r="G1223">
        <f>MONTH(L1223)</f>
        <v>6</v>
      </c>
      <c r="H1223">
        <f>DAY(L1223)</f>
        <v>20</v>
      </c>
      <c r="I1223">
        <f>YEAR(L1223)</f>
        <v>2016</v>
      </c>
      <c r="J1223" t="str">
        <f>VLOOKUP(L1223,Convert!D:G,4,0)</f>
        <v>2016Q2</v>
      </c>
      <c r="K1223">
        <f>VLOOKUP(J1223,GDP_Change!$E$9:$F$311,2,0)</f>
        <v>4.0999999999999996</v>
      </c>
      <c r="L1223" s="1">
        <v>42541</v>
      </c>
      <c r="M1223" s="9">
        <v>203.24000549316401</v>
      </c>
      <c r="N1223" s="11">
        <f>VLOOKUP(J1223,GDP!$E$9:$H$312,4,0)</f>
        <v>1.0111097241293221E-2</v>
      </c>
      <c r="O1223">
        <f>VLOOKUP(J1223,GDP!$E$9:$F$312,2,0)</f>
        <v>18611.599999999999</v>
      </c>
      <c r="P1223" s="12">
        <f>IFERROR(VLOOKUP(L1223,'yield-curve-rates-1990-2021'!A:B,2,0),P1222)</f>
        <v>0.23</v>
      </c>
      <c r="Q1223" s="12">
        <f>IFERROR(IF(VLOOKUP(L1223,'DX-Y.NYB'!A:E,5,0)="null",Q1222,VLOOKUP(L1223,'DX-Y.NYB'!A:E,5,0)),Q1222)</f>
        <v>93.610000999999997</v>
      </c>
      <c r="R1223" s="12">
        <f>IFERROR(VLOOKUP(L1223,UNRATE!A:B,2,0),R1222)</f>
        <v>4.9000000000000004</v>
      </c>
      <c r="S1223" s="12">
        <f>IFERROR(VLOOKUP(L1223,' All Em Total Nonfarm'!A:B,2,0),S1222)</f>
        <v>143410</v>
      </c>
      <c r="T1223" s="12">
        <f>IFERROR(VLOOKUP(L1223,fredgraph!A:B,2,0),T1222)</f>
        <v>0.84728000000000003</v>
      </c>
      <c r="U1223" s="12">
        <f>IFERROR(VLOOKUP(L1223,FEDFUNDS!A:B,2,0),U1222)</f>
        <v>0.38</v>
      </c>
      <c r="V1223" s="12"/>
      <c r="W1223" s="12"/>
      <c r="X1223" s="12"/>
    </row>
    <row r="1224" spans="1:24" x14ac:dyDescent="0.25">
      <c r="A1224" s="1" t="str">
        <f>TEXT(L1224,"MM/DD/YYYY")</f>
        <v>06/27/2016</v>
      </c>
      <c r="B1224" s="9">
        <v>201.58999633789</v>
      </c>
      <c r="C1224" s="9">
        <v>210.49000549316401</v>
      </c>
      <c r="D1224" s="9">
        <v>198.64999389648401</v>
      </c>
      <c r="E1224" s="9">
        <v>187.00651550292901</v>
      </c>
      <c r="F1224" s="10">
        <v>798564000</v>
      </c>
      <c r="G1224">
        <f>MONTH(L1224)</f>
        <v>6</v>
      </c>
      <c r="H1224">
        <f>DAY(L1224)</f>
        <v>27</v>
      </c>
      <c r="I1224">
        <f>YEAR(L1224)</f>
        <v>2016</v>
      </c>
      <c r="J1224" t="str">
        <f>VLOOKUP(L1224,Convert!D:G,4,0)</f>
        <v>2016Q2</v>
      </c>
      <c r="K1224">
        <f>VLOOKUP(J1224,GDP_Change!$E$9:$F$311,2,0)</f>
        <v>4.0999999999999996</v>
      </c>
      <c r="L1224" s="1">
        <v>42548</v>
      </c>
      <c r="M1224" s="9">
        <v>209.919998168945</v>
      </c>
      <c r="N1224" s="11">
        <f>VLOOKUP(J1224,GDP!$E$9:$H$312,4,0)</f>
        <v>1.0111097241293221E-2</v>
      </c>
      <c r="O1224">
        <f>VLOOKUP(J1224,GDP!$E$9:$F$312,2,0)</f>
        <v>18611.599999999999</v>
      </c>
      <c r="P1224" s="12">
        <f>IFERROR(VLOOKUP(L1224,'yield-curve-rates-1990-2021'!A:B,2,0),P1223)</f>
        <v>0.22</v>
      </c>
      <c r="Q1224" s="12">
        <f>IFERROR(IF(VLOOKUP(L1224,'DX-Y.NYB'!A:E,5,0)="null",Q1223,VLOOKUP(L1224,'DX-Y.NYB'!A:E,5,0)),Q1223)</f>
        <v>96.540001000000004</v>
      </c>
      <c r="R1224" s="12">
        <f>IFERROR(VLOOKUP(L1224,UNRATE!A:B,2,0),R1223)</f>
        <v>4.9000000000000004</v>
      </c>
      <c r="S1224" s="12">
        <f>IFERROR(VLOOKUP(L1224,' All Em Total Nonfarm'!A:B,2,0),S1223)</f>
        <v>143410</v>
      </c>
      <c r="T1224" s="12">
        <f>IFERROR(VLOOKUP(L1224,fredgraph!A:B,2,0),T1223)</f>
        <v>0.84728000000000003</v>
      </c>
      <c r="U1224" s="12">
        <f>IFERROR(VLOOKUP(L1224,FEDFUNDS!A:B,2,0),U1223)</f>
        <v>0.38</v>
      </c>
      <c r="V1224" s="12"/>
      <c r="W1224" s="12"/>
      <c r="X1224" s="12"/>
    </row>
    <row r="1225" spans="1:24" x14ac:dyDescent="0.25">
      <c r="A1225" s="1" t="str">
        <f>TEXT(L1225,"MM/DD/YYYY")</f>
        <v>07/04/2016</v>
      </c>
      <c r="B1225" s="9">
        <v>208.94999694824199</v>
      </c>
      <c r="C1225" s="9">
        <v>212.94000244140599</v>
      </c>
      <c r="D1225" s="9">
        <v>207.05999755859301</v>
      </c>
      <c r="E1225" s="9">
        <v>189.43853759765599</v>
      </c>
      <c r="F1225" s="10">
        <v>425390000</v>
      </c>
      <c r="G1225">
        <f>MONTH(L1225)</f>
        <v>7</v>
      </c>
      <c r="H1225">
        <f>DAY(L1225)</f>
        <v>4</v>
      </c>
      <c r="I1225">
        <f>YEAR(L1225)</f>
        <v>2016</v>
      </c>
      <c r="J1225" t="str">
        <f>VLOOKUP(L1225,Convert!D:G,4,0)</f>
        <v>2016Q3</v>
      </c>
      <c r="K1225">
        <f>VLOOKUP(J1225,GDP_Change!$E$9:$F$311,2,0)</f>
        <v>3.6</v>
      </c>
      <c r="L1225" s="1">
        <v>42555</v>
      </c>
      <c r="M1225" s="9">
        <v>212.64999389648401</v>
      </c>
      <c r="N1225" s="11">
        <f>VLOOKUP(J1225,GDP!$E$9:$H$312,4,0)</f>
        <v>8.806335833566159E-3</v>
      </c>
      <c r="O1225">
        <f>VLOOKUP(J1225,GDP!$E$9:$F$312,2,0)</f>
        <v>18775.5</v>
      </c>
      <c r="P1225" s="12">
        <f>IFERROR(VLOOKUP(L1225,'yield-curve-rates-1990-2021'!A:B,2,0),P1224)</f>
        <v>0.22</v>
      </c>
      <c r="Q1225" s="12">
        <f>IFERROR(IF(VLOOKUP(L1225,'DX-Y.NYB'!A:E,5,0)="null",Q1224,VLOOKUP(L1225,'DX-Y.NYB'!A:E,5,0)),Q1224)</f>
        <v>96.540001000000004</v>
      </c>
      <c r="R1225" s="12">
        <f>IFERROR(VLOOKUP(L1225,UNRATE!A:B,2,0),R1224)</f>
        <v>4.9000000000000004</v>
      </c>
      <c r="S1225" s="12">
        <f>IFERROR(VLOOKUP(L1225,' All Em Total Nonfarm'!A:B,2,0),S1224)</f>
        <v>143410</v>
      </c>
      <c r="T1225" s="12">
        <f>IFERROR(VLOOKUP(L1225,fredgraph!A:B,2,0),T1224)</f>
        <v>0.84728000000000003</v>
      </c>
      <c r="U1225" s="12">
        <f>IFERROR(VLOOKUP(L1225,FEDFUNDS!A:B,2,0),U1224)</f>
        <v>0.38</v>
      </c>
      <c r="V1225" s="12"/>
      <c r="W1225" s="12"/>
      <c r="X1225" s="12"/>
    </row>
    <row r="1226" spans="1:24" x14ac:dyDescent="0.25">
      <c r="A1226" s="1" t="str">
        <f>TEXT(L1226,"MM/DD/YYYY")</f>
        <v>07/11/2016</v>
      </c>
      <c r="B1226" s="9">
        <v>213.19000244140599</v>
      </c>
      <c r="C1226" s="9">
        <v>217.009994506835</v>
      </c>
      <c r="D1226" s="9">
        <v>212.94999694824199</v>
      </c>
      <c r="E1226" s="9">
        <v>192.27142333984301</v>
      </c>
      <c r="F1226" s="10">
        <v>460619900</v>
      </c>
      <c r="G1226">
        <f>MONTH(L1226)</f>
        <v>7</v>
      </c>
      <c r="H1226">
        <f>DAY(L1226)</f>
        <v>11</v>
      </c>
      <c r="I1226">
        <f>YEAR(L1226)</f>
        <v>2016</v>
      </c>
      <c r="J1226" t="str">
        <f>VLOOKUP(L1226,Convert!D:G,4,0)</f>
        <v>2016Q3</v>
      </c>
      <c r="K1226">
        <f>VLOOKUP(J1226,GDP_Change!$E$9:$F$311,2,0)</f>
        <v>3.6</v>
      </c>
      <c r="L1226" s="1">
        <v>42562</v>
      </c>
      <c r="M1226" s="9">
        <v>215.83000183105401</v>
      </c>
      <c r="N1226" s="11">
        <f>VLOOKUP(J1226,GDP!$E$9:$H$312,4,0)</f>
        <v>8.806335833566159E-3</v>
      </c>
      <c r="O1226">
        <f>VLOOKUP(J1226,GDP!$E$9:$F$312,2,0)</f>
        <v>18775.5</v>
      </c>
      <c r="P1226" s="12">
        <f>IFERROR(VLOOKUP(L1226,'yield-curve-rates-1990-2021'!A:B,2,0),P1225)</f>
        <v>0.28000000000000003</v>
      </c>
      <c r="Q1226" s="12">
        <f>IFERROR(IF(VLOOKUP(L1226,'DX-Y.NYB'!A:E,5,0)="null",Q1225,VLOOKUP(L1226,'DX-Y.NYB'!A:E,5,0)),Q1225)</f>
        <v>96.57</v>
      </c>
      <c r="R1226" s="12">
        <f>IFERROR(VLOOKUP(L1226,UNRATE!A:B,2,0),R1225)</f>
        <v>4.9000000000000004</v>
      </c>
      <c r="S1226" s="12">
        <f>IFERROR(VLOOKUP(L1226,' All Em Total Nonfarm'!A:B,2,0),S1225)</f>
        <v>143410</v>
      </c>
      <c r="T1226" s="12">
        <f>IFERROR(VLOOKUP(L1226,fredgraph!A:B,2,0),T1225)</f>
        <v>0.84728000000000003</v>
      </c>
      <c r="U1226" s="12">
        <f>IFERROR(VLOOKUP(L1226,FEDFUNDS!A:B,2,0),U1225)</f>
        <v>0.38</v>
      </c>
      <c r="V1226" s="12"/>
      <c r="W1226" s="12"/>
      <c r="X1226" s="12"/>
    </row>
    <row r="1227" spans="1:24" x14ac:dyDescent="0.25">
      <c r="A1227" s="1" t="str">
        <f>TEXT(L1227,"MM/DD/YYYY")</f>
        <v>07/18/2016</v>
      </c>
      <c r="B1227" s="9">
        <v>215.97000122070301</v>
      </c>
      <c r="C1227" s="9">
        <v>217.36999511718699</v>
      </c>
      <c r="D1227" s="9">
        <v>215.63000488281199</v>
      </c>
      <c r="E1227" s="9">
        <v>193.52751159667901</v>
      </c>
      <c r="F1227" s="10">
        <v>301795900</v>
      </c>
      <c r="G1227">
        <f>MONTH(L1227)</f>
        <v>7</v>
      </c>
      <c r="H1227">
        <f>DAY(L1227)</f>
        <v>18</v>
      </c>
      <c r="I1227">
        <f>YEAR(L1227)</f>
        <v>2016</v>
      </c>
      <c r="J1227" t="str">
        <f>VLOOKUP(L1227,Convert!D:G,4,0)</f>
        <v>2016Q3</v>
      </c>
      <c r="K1227">
        <f>VLOOKUP(J1227,GDP_Change!$E$9:$F$311,2,0)</f>
        <v>3.6</v>
      </c>
      <c r="L1227" s="1">
        <v>42569</v>
      </c>
      <c r="M1227" s="9">
        <v>217.24000549316401</v>
      </c>
      <c r="N1227" s="11">
        <f>VLOOKUP(J1227,GDP!$E$9:$H$312,4,0)</f>
        <v>8.806335833566159E-3</v>
      </c>
      <c r="O1227">
        <f>VLOOKUP(J1227,GDP!$E$9:$F$312,2,0)</f>
        <v>18775.5</v>
      </c>
      <c r="P1227" s="12">
        <f>IFERROR(VLOOKUP(L1227,'yield-curve-rates-1990-2021'!A:B,2,0),P1226)</f>
        <v>0.26</v>
      </c>
      <c r="Q1227" s="12">
        <f>IFERROR(IF(VLOOKUP(L1227,'DX-Y.NYB'!A:E,5,0)="null",Q1226,VLOOKUP(L1227,'DX-Y.NYB'!A:E,5,0)),Q1226)</f>
        <v>96.559997999999993</v>
      </c>
      <c r="R1227" s="12">
        <f>IFERROR(VLOOKUP(L1227,UNRATE!A:B,2,0),R1226)</f>
        <v>4.9000000000000004</v>
      </c>
      <c r="S1227" s="12">
        <f>IFERROR(VLOOKUP(L1227,' All Em Total Nonfarm'!A:B,2,0),S1226)</f>
        <v>143410</v>
      </c>
      <c r="T1227" s="12">
        <f>IFERROR(VLOOKUP(L1227,fredgraph!A:B,2,0),T1226)</f>
        <v>0.84728000000000003</v>
      </c>
      <c r="U1227" s="12">
        <f>IFERROR(VLOOKUP(L1227,FEDFUNDS!A:B,2,0),U1226)</f>
        <v>0.38</v>
      </c>
      <c r="V1227" s="12"/>
      <c r="W1227" s="12"/>
      <c r="X1227" s="12"/>
    </row>
    <row r="1228" spans="1:24" x14ac:dyDescent="0.25">
      <c r="A1228" s="1" t="str">
        <f>TEXT(L1228,"MM/DD/YYYY")</f>
        <v>07/25/2016</v>
      </c>
      <c r="B1228" s="9">
        <v>217</v>
      </c>
      <c r="C1228" s="9">
        <v>217.53999328613199</v>
      </c>
      <c r="D1228" s="9">
        <v>215.61999511718699</v>
      </c>
      <c r="E1228" s="9">
        <v>193.42059326171801</v>
      </c>
      <c r="F1228" s="10">
        <v>354592600</v>
      </c>
      <c r="G1228">
        <f>MONTH(L1228)</f>
        <v>7</v>
      </c>
      <c r="H1228">
        <f>DAY(L1228)</f>
        <v>25</v>
      </c>
      <c r="I1228">
        <f>YEAR(L1228)</f>
        <v>2016</v>
      </c>
      <c r="J1228" t="str">
        <f>VLOOKUP(L1228,Convert!D:G,4,0)</f>
        <v>2016Q3</v>
      </c>
      <c r="K1228">
        <f>VLOOKUP(J1228,GDP_Change!$E$9:$F$311,2,0)</f>
        <v>3.6</v>
      </c>
      <c r="L1228" s="1">
        <v>42576</v>
      </c>
      <c r="M1228" s="9">
        <v>217.11999511718699</v>
      </c>
      <c r="N1228" s="11">
        <f>VLOOKUP(J1228,GDP!$E$9:$H$312,4,0)</f>
        <v>8.806335833566159E-3</v>
      </c>
      <c r="O1228">
        <f>VLOOKUP(J1228,GDP!$E$9:$F$312,2,0)</f>
        <v>18775.5</v>
      </c>
      <c r="P1228" s="12">
        <f>IFERROR(VLOOKUP(L1228,'yield-curve-rates-1990-2021'!A:B,2,0),P1227)</f>
        <v>0.28000000000000003</v>
      </c>
      <c r="Q1228" s="12">
        <f>IFERROR(IF(VLOOKUP(L1228,'DX-Y.NYB'!A:E,5,0)="null",Q1227,VLOOKUP(L1228,'DX-Y.NYB'!A:E,5,0)),Q1227)</f>
        <v>97.290001000000004</v>
      </c>
      <c r="R1228" s="12">
        <f>IFERROR(VLOOKUP(L1228,UNRATE!A:B,2,0),R1227)</f>
        <v>4.9000000000000004</v>
      </c>
      <c r="S1228" s="12">
        <f>IFERROR(VLOOKUP(L1228,' All Em Total Nonfarm'!A:B,2,0),S1227)</f>
        <v>143410</v>
      </c>
      <c r="T1228" s="12">
        <f>IFERROR(VLOOKUP(L1228,fredgraph!A:B,2,0),T1227)</f>
        <v>0.84728000000000003</v>
      </c>
      <c r="U1228" s="12">
        <f>IFERROR(VLOOKUP(L1228,FEDFUNDS!A:B,2,0),U1227)</f>
        <v>0.38</v>
      </c>
      <c r="V1228" s="12"/>
      <c r="W1228" s="12"/>
      <c r="X1228" s="12"/>
    </row>
    <row r="1229" spans="1:24" x14ac:dyDescent="0.25">
      <c r="A1229" s="1" t="str">
        <f>TEXT(L1229,"MM/DD/YYYY")</f>
        <v>08/01/2016</v>
      </c>
      <c r="B1229" s="9">
        <v>217.19000244140599</v>
      </c>
      <c r="C1229" s="9">
        <v>218.22999572753901</v>
      </c>
      <c r="D1229" s="9">
        <v>214.25</v>
      </c>
      <c r="E1229" s="9">
        <v>194.36492919921801</v>
      </c>
      <c r="F1229" s="10">
        <v>338078200</v>
      </c>
      <c r="G1229">
        <f>MONTH(L1229)</f>
        <v>8</v>
      </c>
      <c r="H1229">
        <f>DAY(L1229)</f>
        <v>1</v>
      </c>
      <c r="I1229">
        <f>YEAR(L1229)</f>
        <v>2016</v>
      </c>
      <c r="J1229" t="str">
        <f>VLOOKUP(L1229,Convert!D:G,4,0)</f>
        <v>2016Q3</v>
      </c>
      <c r="K1229">
        <f>VLOOKUP(J1229,GDP_Change!$E$9:$F$311,2,0)</f>
        <v>3.6</v>
      </c>
      <c r="L1229" s="1">
        <v>42583</v>
      </c>
      <c r="M1229" s="9">
        <v>218.17999267578099</v>
      </c>
      <c r="N1229" s="11">
        <f>VLOOKUP(J1229,GDP!$E$9:$H$312,4,0)</f>
        <v>8.806335833566159E-3</v>
      </c>
      <c r="O1229">
        <f>VLOOKUP(J1229,GDP!$E$9:$F$312,2,0)</f>
        <v>18775.5</v>
      </c>
      <c r="P1229" s="12">
        <f>IFERROR(VLOOKUP(L1229,'yield-curve-rates-1990-2021'!A:B,2,0),P1228)</f>
        <v>0.2</v>
      </c>
      <c r="Q1229" s="12">
        <f>IFERROR(IF(VLOOKUP(L1229,'DX-Y.NYB'!A:E,5,0)="null",Q1228,VLOOKUP(L1229,'DX-Y.NYB'!A:E,5,0)),Q1228)</f>
        <v>95.709998999999996</v>
      </c>
      <c r="R1229" s="12">
        <f>IFERROR(VLOOKUP(L1229,UNRATE!A:B,2,0),R1228)</f>
        <v>4.9000000000000004</v>
      </c>
      <c r="S1229" s="12">
        <f>IFERROR(VLOOKUP(L1229,' All Em Total Nonfarm'!A:B,2,0),S1228)</f>
        <v>144664</v>
      </c>
      <c r="T1229" s="12">
        <f>IFERROR(VLOOKUP(L1229,fredgraph!A:B,2,0),T1228)</f>
        <v>1.05532</v>
      </c>
      <c r="U1229" s="12">
        <f>IFERROR(VLOOKUP(L1229,FEDFUNDS!A:B,2,0),U1228)</f>
        <v>0.4</v>
      </c>
      <c r="V1229" s="12"/>
      <c r="W1229" s="12"/>
      <c r="X1229" s="12"/>
    </row>
    <row r="1230" spans="1:24" x14ac:dyDescent="0.25">
      <c r="A1230" s="1" t="str">
        <f>TEXT(L1230,"MM/DD/YYYY")</f>
        <v>08/08/2016</v>
      </c>
      <c r="B1230" s="9">
        <v>218.39999389648401</v>
      </c>
      <c r="C1230" s="9">
        <v>218.94000244140599</v>
      </c>
      <c r="D1230" s="9">
        <v>217.22999572753901</v>
      </c>
      <c r="E1230" s="9">
        <v>194.61434936523401</v>
      </c>
      <c r="F1230" s="10">
        <v>282917100</v>
      </c>
      <c r="G1230">
        <f>MONTH(L1230)</f>
        <v>8</v>
      </c>
      <c r="H1230">
        <f>DAY(L1230)</f>
        <v>8</v>
      </c>
      <c r="I1230">
        <f>YEAR(L1230)</f>
        <v>2016</v>
      </c>
      <c r="J1230" t="str">
        <f>VLOOKUP(L1230,Convert!D:G,4,0)</f>
        <v>2016Q3</v>
      </c>
      <c r="K1230">
        <f>VLOOKUP(J1230,GDP_Change!$E$9:$F$311,2,0)</f>
        <v>3.6</v>
      </c>
      <c r="L1230" s="1">
        <v>42590</v>
      </c>
      <c r="M1230" s="9">
        <v>218.46000671386699</v>
      </c>
      <c r="N1230" s="11">
        <f>VLOOKUP(J1230,GDP!$E$9:$H$312,4,0)</f>
        <v>8.806335833566159E-3</v>
      </c>
      <c r="O1230">
        <f>VLOOKUP(J1230,GDP!$E$9:$F$312,2,0)</f>
        <v>18775.5</v>
      </c>
      <c r="P1230" s="12">
        <f>IFERROR(VLOOKUP(L1230,'yield-curve-rates-1990-2021'!A:B,2,0),P1229)</f>
        <v>0.27</v>
      </c>
      <c r="Q1230" s="12">
        <f>IFERROR(IF(VLOOKUP(L1230,'DX-Y.NYB'!A:E,5,0)="null",Q1229,VLOOKUP(L1230,'DX-Y.NYB'!A:E,5,0)),Q1229)</f>
        <v>96.400002000000001</v>
      </c>
      <c r="R1230" s="12">
        <f>IFERROR(VLOOKUP(L1230,UNRATE!A:B,2,0),R1229)</f>
        <v>4.9000000000000004</v>
      </c>
      <c r="S1230" s="12">
        <f>IFERROR(VLOOKUP(L1230,' All Em Total Nonfarm'!A:B,2,0),S1229)</f>
        <v>144664</v>
      </c>
      <c r="T1230" s="12">
        <f>IFERROR(VLOOKUP(L1230,fredgraph!A:B,2,0),T1229)</f>
        <v>1.05532</v>
      </c>
      <c r="U1230" s="12">
        <f>IFERROR(VLOOKUP(L1230,FEDFUNDS!A:B,2,0),U1229)</f>
        <v>0.4</v>
      </c>
      <c r="V1230" s="12"/>
      <c r="W1230" s="12"/>
      <c r="X1230" s="12"/>
    </row>
    <row r="1231" spans="1:24" x14ac:dyDescent="0.25">
      <c r="A1231" s="1" t="str">
        <f>TEXT(L1231,"MM/DD/YYYY")</f>
        <v>08/15/2016</v>
      </c>
      <c r="B1231" s="9">
        <v>218.88999938964801</v>
      </c>
      <c r="C1231" s="9">
        <v>219.5</v>
      </c>
      <c r="D1231" s="9">
        <v>217.02000427246</v>
      </c>
      <c r="E1231" s="9">
        <v>194.68563842773401</v>
      </c>
      <c r="F1231" s="10">
        <v>306593700</v>
      </c>
      <c r="G1231">
        <f>MONTH(L1231)</f>
        <v>8</v>
      </c>
      <c r="H1231">
        <f>DAY(L1231)</f>
        <v>15</v>
      </c>
      <c r="I1231">
        <f>YEAR(L1231)</f>
        <v>2016</v>
      </c>
      <c r="J1231" t="str">
        <f>VLOOKUP(L1231,Convert!D:G,4,0)</f>
        <v>2016Q3</v>
      </c>
      <c r="K1231">
        <f>VLOOKUP(J1231,GDP_Change!$E$9:$F$311,2,0)</f>
        <v>3.6</v>
      </c>
      <c r="L1231" s="1">
        <v>42597</v>
      </c>
      <c r="M1231" s="9">
        <v>218.53999328613199</v>
      </c>
      <c r="N1231" s="11">
        <f>VLOOKUP(J1231,GDP!$E$9:$H$312,4,0)</f>
        <v>8.806335833566159E-3</v>
      </c>
      <c r="O1231">
        <f>VLOOKUP(J1231,GDP!$E$9:$F$312,2,0)</f>
        <v>18775.5</v>
      </c>
      <c r="P1231" s="12">
        <f>IFERROR(VLOOKUP(L1231,'yield-curve-rates-1990-2021'!A:B,2,0),P1230)</f>
        <v>0.26</v>
      </c>
      <c r="Q1231" s="12">
        <f>IFERROR(IF(VLOOKUP(L1231,'DX-Y.NYB'!A:E,5,0)="null",Q1230,VLOOKUP(L1231,'DX-Y.NYB'!A:E,5,0)),Q1230)</f>
        <v>95.629997000000003</v>
      </c>
      <c r="R1231" s="12">
        <f>IFERROR(VLOOKUP(L1231,UNRATE!A:B,2,0),R1230)</f>
        <v>4.9000000000000004</v>
      </c>
      <c r="S1231" s="12">
        <f>IFERROR(VLOOKUP(L1231,' All Em Total Nonfarm'!A:B,2,0),S1230)</f>
        <v>144664</v>
      </c>
      <c r="T1231" s="12">
        <f>IFERROR(VLOOKUP(L1231,fredgraph!A:B,2,0),T1230)</f>
        <v>1.05532</v>
      </c>
      <c r="U1231" s="12">
        <f>IFERROR(VLOOKUP(L1231,FEDFUNDS!A:B,2,0),U1230)</f>
        <v>0.4</v>
      </c>
      <c r="V1231" s="12"/>
      <c r="W1231" s="12"/>
      <c r="X1231" s="12"/>
    </row>
    <row r="1232" spans="1:24" x14ac:dyDescent="0.25">
      <c r="A1232" s="1" t="str">
        <f>TEXT(L1232,"MM/DD/YYYY")</f>
        <v>08/22/2016</v>
      </c>
      <c r="B1232" s="9">
        <v>218.259994506835</v>
      </c>
      <c r="C1232" s="9">
        <v>219.600006103515</v>
      </c>
      <c r="D1232" s="9">
        <v>216.25</v>
      </c>
      <c r="E1232" s="9">
        <v>193.57206726074199</v>
      </c>
      <c r="F1232" s="10">
        <v>378228000</v>
      </c>
      <c r="G1232">
        <f>MONTH(L1232)</f>
        <v>8</v>
      </c>
      <c r="H1232">
        <f>DAY(L1232)</f>
        <v>22</v>
      </c>
      <c r="I1232">
        <f>YEAR(L1232)</f>
        <v>2016</v>
      </c>
      <c r="J1232" t="str">
        <f>VLOOKUP(L1232,Convert!D:G,4,0)</f>
        <v>2016Q3</v>
      </c>
      <c r="K1232">
        <f>VLOOKUP(J1232,GDP_Change!$E$9:$F$311,2,0)</f>
        <v>3.6</v>
      </c>
      <c r="L1232" s="1">
        <v>42604</v>
      </c>
      <c r="M1232" s="9">
        <v>217.28999328613199</v>
      </c>
      <c r="N1232" s="11">
        <f>VLOOKUP(J1232,GDP!$E$9:$H$312,4,0)</f>
        <v>8.806335833566159E-3</v>
      </c>
      <c r="O1232">
        <f>VLOOKUP(J1232,GDP!$E$9:$F$312,2,0)</f>
        <v>18775.5</v>
      </c>
      <c r="P1232" s="12">
        <f>IFERROR(VLOOKUP(L1232,'yield-curve-rates-1990-2021'!A:B,2,0),P1231)</f>
        <v>0.24</v>
      </c>
      <c r="Q1232" s="12">
        <f>IFERROR(IF(VLOOKUP(L1232,'DX-Y.NYB'!A:E,5,0)="null",Q1231,VLOOKUP(L1232,'DX-Y.NYB'!A:E,5,0)),Q1231)</f>
        <v>94.519997000000004</v>
      </c>
      <c r="R1232" s="12">
        <f>IFERROR(VLOOKUP(L1232,UNRATE!A:B,2,0),R1231)</f>
        <v>4.9000000000000004</v>
      </c>
      <c r="S1232" s="12">
        <f>IFERROR(VLOOKUP(L1232,' All Em Total Nonfarm'!A:B,2,0),S1231)</f>
        <v>144664</v>
      </c>
      <c r="T1232" s="12">
        <f>IFERROR(VLOOKUP(L1232,fredgraph!A:B,2,0),T1231)</f>
        <v>1.05532</v>
      </c>
      <c r="U1232" s="12">
        <f>IFERROR(VLOOKUP(L1232,FEDFUNDS!A:B,2,0),U1231)</f>
        <v>0.4</v>
      </c>
      <c r="V1232" s="12"/>
      <c r="W1232" s="12"/>
      <c r="X1232" s="12"/>
    </row>
    <row r="1233" spans="1:24" x14ac:dyDescent="0.25">
      <c r="A1233" s="1" t="str">
        <f>TEXT(L1233,"MM/DD/YYYY")</f>
        <v>08/29/2016</v>
      </c>
      <c r="B1233" s="9">
        <v>217.44000244140599</v>
      </c>
      <c r="C1233" s="9">
        <v>218.86999511718699</v>
      </c>
      <c r="D1233" s="9">
        <v>216.02999877929599</v>
      </c>
      <c r="E1233" s="9">
        <v>194.5341796875</v>
      </c>
      <c r="F1233" s="10">
        <v>391024300</v>
      </c>
      <c r="G1233">
        <f>MONTH(L1233)</f>
        <v>8</v>
      </c>
      <c r="H1233">
        <f>DAY(L1233)</f>
        <v>29</v>
      </c>
      <c r="I1233">
        <f>YEAR(L1233)</f>
        <v>2016</v>
      </c>
      <c r="J1233" t="str">
        <f>VLOOKUP(L1233,Convert!D:G,4,0)</f>
        <v>2016Q3</v>
      </c>
      <c r="K1233">
        <f>VLOOKUP(J1233,GDP_Change!$E$9:$F$311,2,0)</f>
        <v>3.6</v>
      </c>
      <c r="L1233" s="1">
        <v>42611</v>
      </c>
      <c r="M1233" s="9">
        <v>218.36999511718699</v>
      </c>
      <c r="N1233" s="11">
        <f>VLOOKUP(J1233,GDP!$E$9:$H$312,4,0)</f>
        <v>8.806335833566159E-3</v>
      </c>
      <c r="O1233">
        <f>VLOOKUP(J1233,GDP!$E$9:$F$312,2,0)</f>
        <v>18775.5</v>
      </c>
      <c r="P1233" s="12">
        <f>IFERROR(VLOOKUP(L1233,'yield-curve-rates-1990-2021'!A:B,2,0),P1232)</f>
        <v>0.25</v>
      </c>
      <c r="Q1233" s="12">
        <f>IFERROR(IF(VLOOKUP(L1233,'DX-Y.NYB'!A:E,5,0)="null",Q1232,VLOOKUP(L1233,'DX-Y.NYB'!A:E,5,0)),Q1232)</f>
        <v>95.580001999999993</v>
      </c>
      <c r="R1233" s="12">
        <f>IFERROR(VLOOKUP(L1233,UNRATE!A:B,2,0),R1232)</f>
        <v>4.9000000000000004</v>
      </c>
      <c r="S1233" s="12">
        <f>IFERROR(VLOOKUP(L1233,' All Em Total Nonfarm'!A:B,2,0),S1232)</f>
        <v>144664</v>
      </c>
      <c r="T1233" s="12">
        <f>IFERROR(VLOOKUP(L1233,fredgraph!A:B,2,0),T1232)</f>
        <v>1.05532</v>
      </c>
      <c r="U1233" s="12">
        <f>IFERROR(VLOOKUP(L1233,FEDFUNDS!A:B,2,0),U1232)</f>
        <v>0.4</v>
      </c>
      <c r="V1233" s="12"/>
      <c r="W1233" s="12"/>
      <c r="X1233" s="12"/>
    </row>
    <row r="1234" spans="1:24" x14ac:dyDescent="0.25">
      <c r="A1234" s="1" t="str">
        <f>TEXT(L1234,"MM/DD/YYYY")</f>
        <v>09/05/2016</v>
      </c>
      <c r="B1234" s="9">
        <v>218.69999694824199</v>
      </c>
      <c r="C1234" s="9">
        <v>219.22000122070301</v>
      </c>
      <c r="D1234" s="9">
        <v>213.25</v>
      </c>
      <c r="E1234" s="9">
        <v>189.99978637695301</v>
      </c>
      <c r="F1234" s="10">
        <v>428949000</v>
      </c>
      <c r="G1234">
        <f>MONTH(L1234)</f>
        <v>9</v>
      </c>
      <c r="H1234">
        <f>DAY(L1234)</f>
        <v>5</v>
      </c>
      <c r="I1234">
        <f>YEAR(L1234)</f>
        <v>2016</v>
      </c>
      <c r="J1234" t="str">
        <f>VLOOKUP(L1234,Convert!D:G,4,0)</f>
        <v>2016Q3</v>
      </c>
      <c r="K1234">
        <f>VLOOKUP(J1234,GDP_Change!$E$9:$F$311,2,0)</f>
        <v>3.6</v>
      </c>
      <c r="L1234" s="1">
        <v>42618</v>
      </c>
      <c r="M1234" s="9">
        <v>213.27999877929599</v>
      </c>
      <c r="N1234" s="11">
        <f>VLOOKUP(J1234,GDP!$E$9:$H$312,4,0)</f>
        <v>8.806335833566159E-3</v>
      </c>
      <c r="O1234">
        <f>VLOOKUP(J1234,GDP!$E$9:$F$312,2,0)</f>
        <v>18775.5</v>
      </c>
      <c r="P1234" s="12">
        <f>IFERROR(VLOOKUP(L1234,'yield-curve-rates-1990-2021'!A:B,2,0),P1233)</f>
        <v>0.25</v>
      </c>
      <c r="Q1234" s="12">
        <f>IFERROR(IF(VLOOKUP(L1234,'DX-Y.NYB'!A:E,5,0)="null",Q1233,VLOOKUP(L1234,'DX-Y.NYB'!A:E,5,0)),Q1233)</f>
        <v>95.580001999999993</v>
      </c>
      <c r="R1234" s="12">
        <f>IFERROR(VLOOKUP(L1234,UNRATE!A:B,2,0),R1233)</f>
        <v>4.9000000000000004</v>
      </c>
      <c r="S1234" s="12">
        <f>IFERROR(VLOOKUP(L1234,' All Em Total Nonfarm'!A:B,2,0),S1233)</f>
        <v>144664</v>
      </c>
      <c r="T1234" s="12">
        <f>IFERROR(VLOOKUP(L1234,fredgraph!A:B,2,0),T1233)</f>
        <v>1.05532</v>
      </c>
      <c r="U1234" s="12">
        <f>IFERROR(VLOOKUP(L1234,FEDFUNDS!A:B,2,0),U1233)</f>
        <v>0.4</v>
      </c>
      <c r="V1234" s="12"/>
      <c r="W1234" s="12"/>
      <c r="X1234" s="12"/>
    </row>
    <row r="1235" spans="1:24" x14ac:dyDescent="0.25">
      <c r="A1235" s="1" t="str">
        <f>TEXT(L1235,"MM/DD/YYYY")</f>
        <v>09/12/2016</v>
      </c>
      <c r="B1235" s="9">
        <v>212.38999938964801</v>
      </c>
      <c r="C1235" s="9">
        <v>216.80999755859301</v>
      </c>
      <c r="D1235" s="9">
        <v>212.30999755859301</v>
      </c>
      <c r="E1235" s="9">
        <v>190.07997131347599</v>
      </c>
      <c r="F1235" s="10">
        <v>774789500</v>
      </c>
      <c r="G1235">
        <f>MONTH(L1235)</f>
        <v>9</v>
      </c>
      <c r="H1235">
        <f>DAY(L1235)</f>
        <v>12</v>
      </c>
      <c r="I1235">
        <f>YEAR(L1235)</f>
        <v>2016</v>
      </c>
      <c r="J1235" t="str">
        <f>VLOOKUP(L1235,Convert!D:G,4,0)</f>
        <v>2016Q3</v>
      </c>
      <c r="K1235">
        <f>VLOOKUP(J1235,GDP_Change!$E$9:$F$311,2,0)</f>
        <v>3.6</v>
      </c>
      <c r="L1235" s="1">
        <v>42625</v>
      </c>
      <c r="M1235" s="9">
        <v>213.36999511718699</v>
      </c>
      <c r="N1235" s="11">
        <f>VLOOKUP(J1235,GDP!$E$9:$H$312,4,0)</f>
        <v>8.806335833566159E-3</v>
      </c>
      <c r="O1235">
        <f>VLOOKUP(J1235,GDP!$E$9:$F$312,2,0)</f>
        <v>18775.5</v>
      </c>
      <c r="P1235" s="12">
        <f>IFERROR(VLOOKUP(L1235,'yield-curve-rates-1990-2021'!A:B,2,0),P1234)</f>
        <v>0.24</v>
      </c>
      <c r="Q1235" s="12">
        <f>IFERROR(IF(VLOOKUP(L1235,'DX-Y.NYB'!A:E,5,0)="null",Q1234,VLOOKUP(L1235,'DX-Y.NYB'!A:E,5,0)),Q1234)</f>
        <v>95.099997999999999</v>
      </c>
      <c r="R1235" s="12">
        <f>IFERROR(VLOOKUP(L1235,UNRATE!A:B,2,0),R1234)</f>
        <v>4.9000000000000004</v>
      </c>
      <c r="S1235" s="12">
        <f>IFERROR(VLOOKUP(L1235,' All Em Total Nonfarm'!A:B,2,0),S1234)</f>
        <v>144664</v>
      </c>
      <c r="T1235" s="12">
        <f>IFERROR(VLOOKUP(L1235,fredgraph!A:B,2,0),T1234)</f>
        <v>1.05532</v>
      </c>
      <c r="U1235" s="12">
        <f>IFERROR(VLOOKUP(L1235,FEDFUNDS!A:B,2,0),U1234)</f>
        <v>0.4</v>
      </c>
      <c r="V1235" s="12"/>
      <c r="W1235" s="12"/>
      <c r="X1235" s="12"/>
    </row>
    <row r="1236" spans="1:24" x14ac:dyDescent="0.25">
      <c r="A1236" s="1" t="str">
        <f>TEXT(L1236,"MM/DD/YYYY")</f>
        <v>09/19/2016</v>
      </c>
      <c r="B1236" s="9">
        <v>214.13000488281199</v>
      </c>
      <c r="C1236" s="9">
        <v>217.52999877929599</v>
      </c>
      <c r="D1236" s="9">
        <v>213.02999877929599</v>
      </c>
      <c r="E1236" s="9">
        <v>193.38595581054599</v>
      </c>
      <c r="F1236" s="10">
        <v>410509800</v>
      </c>
      <c r="G1236">
        <f>MONTH(L1236)</f>
        <v>9</v>
      </c>
      <c r="H1236">
        <f>DAY(L1236)</f>
        <v>19</v>
      </c>
      <c r="I1236">
        <f>YEAR(L1236)</f>
        <v>2016</v>
      </c>
      <c r="J1236" t="str">
        <f>VLOOKUP(L1236,Convert!D:G,4,0)</f>
        <v>2016Q3</v>
      </c>
      <c r="K1236">
        <f>VLOOKUP(J1236,GDP_Change!$E$9:$F$311,2,0)</f>
        <v>3.6</v>
      </c>
      <c r="L1236" s="1">
        <v>42632</v>
      </c>
      <c r="M1236" s="9">
        <v>215.99000549316401</v>
      </c>
      <c r="N1236" s="11">
        <f>VLOOKUP(J1236,GDP!$E$9:$H$312,4,0)</f>
        <v>8.806335833566159E-3</v>
      </c>
      <c r="O1236">
        <f>VLOOKUP(J1236,GDP!$E$9:$F$312,2,0)</f>
        <v>18775.5</v>
      </c>
      <c r="P1236" s="12">
        <f>IFERROR(VLOOKUP(L1236,'yield-curve-rates-1990-2021'!A:B,2,0),P1235)</f>
        <v>0.16</v>
      </c>
      <c r="Q1236" s="12">
        <f>IFERROR(IF(VLOOKUP(L1236,'DX-Y.NYB'!A:E,5,0)="null",Q1235,VLOOKUP(L1236,'DX-Y.NYB'!A:E,5,0)),Q1235)</f>
        <v>95.839995999999999</v>
      </c>
      <c r="R1236" s="12">
        <f>IFERROR(VLOOKUP(L1236,UNRATE!A:B,2,0),R1235)</f>
        <v>4.9000000000000004</v>
      </c>
      <c r="S1236" s="12">
        <f>IFERROR(VLOOKUP(L1236,' All Em Total Nonfarm'!A:B,2,0),S1235)</f>
        <v>144664</v>
      </c>
      <c r="T1236" s="12">
        <f>IFERROR(VLOOKUP(L1236,fredgraph!A:B,2,0),T1235)</f>
        <v>1.05532</v>
      </c>
      <c r="U1236" s="12">
        <f>IFERROR(VLOOKUP(L1236,FEDFUNDS!A:B,2,0),U1235)</f>
        <v>0.4</v>
      </c>
      <c r="V1236" s="12"/>
      <c r="W1236" s="12"/>
      <c r="X1236" s="12"/>
    </row>
    <row r="1237" spans="1:24" x14ac:dyDescent="0.25">
      <c r="A1237" s="1" t="str">
        <f>TEXT(L1237,"MM/DD/YYYY")</f>
        <v>09/26/2016</v>
      </c>
      <c r="B1237" s="9">
        <v>215.02000427246</v>
      </c>
      <c r="C1237" s="9">
        <v>217.11999511718699</v>
      </c>
      <c r="D1237" s="9">
        <v>213.61999511718699</v>
      </c>
      <c r="E1237" s="9">
        <v>193.66346740722599</v>
      </c>
      <c r="F1237" s="10">
        <v>501006600</v>
      </c>
      <c r="G1237">
        <f>MONTH(L1237)</f>
        <v>9</v>
      </c>
      <c r="H1237">
        <f>DAY(L1237)</f>
        <v>26</v>
      </c>
      <c r="I1237">
        <f>YEAR(L1237)</f>
        <v>2016</v>
      </c>
      <c r="J1237" t="str">
        <f>VLOOKUP(L1237,Convert!D:G,4,0)</f>
        <v>2016Q3</v>
      </c>
      <c r="K1237">
        <f>VLOOKUP(J1237,GDP_Change!$E$9:$F$311,2,0)</f>
        <v>3.6</v>
      </c>
      <c r="L1237" s="1">
        <v>42639</v>
      </c>
      <c r="M1237" s="9">
        <v>216.30000305175699</v>
      </c>
      <c r="N1237" s="11">
        <f>VLOOKUP(J1237,GDP!$E$9:$H$312,4,0)</f>
        <v>8.806335833566159E-3</v>
      </c>
      <c r="O1237">
        <f>VLOOKUP(J1237,GDP!$E$9:$F$312,2,0)</f>
        <v>18775.5</v>
      </c>
      <c r="P1237" s="12">
        <f>IFERROR(VLOOKUP(L1237,'yield-curve-rates-1990-2021'!A:B,2,0),P1236)</f>
        <v>0.12</v>
      </c>
      <c r="Q1237" s="12">
        <f>IFERROR(IF(VLOOKUP(L1237,'DX-Y.NYB'!A:E,5,0)="null",Q1236,VLOOKUP(L1237,'DX-Y.NYB'!A:E,5,0)),Q1236)</f>
        <v>95.309997999999993</v>
      </c>
      <c r="R1237" s="12">
        <f>IFERROR(VLOOKUP(L1237,UNRATE!A:B,2,0),R1236)</f>
        <v>4.9000000000000004</v>
      </c>
      <c r="S1237" s="12">
        <f>IFERROR(VLOOKUP(L1237,' All Em Total Nonfarm'!A:B,2,0),S1236)</f>
        <v>144664</v>
      </c>
      <c r="T1237" s="12">
        <f>IFERROR(VLOOKUP(L1237,fredgraph!A:B,2,0),T1236)</f>
        <v>1.05532</v>
      </c>
      <c r="U1237" s="12">
        <f>IFERROR(VLOOKUP(L1237,FEDFUNDS!A:B,2,0),U1236)</f>
        <v>0.4</v>
      </c>
      <c r="V1237" s="12"/>
      <c r="W1237" s="12"/>
      <c r="X1237" s="12"/>
    </row>
    <row r="1238" spans="1:24" x14ac:dyDescent="0.25">
      <c r="A1238" s="1" t="str">
        <f>TEXT(L1238,"MM/DD/YYYY")</f>
        <v>10/03/2016</v>
      </c>
      <c r="B1238" s="9">
        <v>215.82000732421801</v>
      </c>
      <c r="C1238" s="9">
        <v>216.30000305175699</v>
      </c>
      <c r="D1238" s="9">
        <v>213.99000549316401</v>
      </c>
      <c r="E1238" s="9">
        <v>192.53532409667901</v>
      </c>
      <c r="F1238" s="10">
        <v>428991900</v>
      </c>
      <c r="G1238">
        <f>MONTH(L1238)</f>
        <v>10</v>
      </c>
      <c r="H1238">
        <f>DAY(L1238)</f>
        <v>3</v>
      </c>
      <c r="I1238">
        <f>YEAR(L1238)</f>
        <v>2016</v>
      </c>
      <c r="J1238" t="str">
        <f>VLOOKUP(L1238,Convert!D:G,4,0)</f>
        <v>2016Q4</v>
      </c>
      <c r="K1238">
        <f>VLOOKUP(J1238,GDP_Change!$E$9:$F$311,2,0)</f>
        <v>4.2</v>
      </c>
      <c r="L1238" s="1">
        <v>42646</v>
      </c>
      <c r="M1238" s="9">
        <v>215.03999328613199</v>
      </c>
      <c r="N1238" s="11">
        <f>VLOOKUP(J1238,GDP!$E$9:$H$312,4,0)</f>
        <v>1.0252722963436378E-2</v>
      </c>
      <c r="O1238">
        <f>VLOOKUP(J1238,GDP!$E$9:$F$312,2,0)</f>
        <v>18968</v>
      </c>
      <c r="P1238" s="12">
        <f>IFERROR(VLOOKUP(L1238,'yield-curve-rates-1990-2021'!A:B,2,0),P1237)</f>
        <v>0.25</v>
      </c>
      <c r="Q1238" s="12">
        <f>IFERROR(IF(VLOOKUP(L1238,'DX-Y.NYB'!A:E,5,0)="null",Q1237,VLOOKUP(L1238,'DX-Y.NYB'!A:E,5,0)),Q1237)</f>
        <v>95.75</v>
      </c>
      <c r="R1238" s="12">
        <f>IFERROR(VLOOKUP(L1238,UNRATE!A:B,2,0),R1237)</f>
        <v>4.9000000000000004</v>
      </c>
      <c r="S1238" s="12">
        <f>IFERROR(VLOOKUP(L1238,' All Em Total Nonfarm'!A:B,2,0),S1237)</f>
        <v>144664</v>
      </c>
      <c r="T1238" s="12">
        <f>IFERROR(VLOOKUP(L1238,fredgraph!A:B,2,0),T1237)</f>
        <v>1.05532</v>
      </c>
      <c r="U1238" s="12">
        <f>IFERROR(VLOOKUP(L1238,FEDFUNDS!A:B,2,0),U1237)</f>
        <v>0.4</v>
      </c>
      <c r="V1238" s="12"/>
      <c r="W1238" s="12"/>
      <c r="X1238" s="12"/>
    </row>
    <row r="1239" spans="1:24" x14ac:dyDescent="0.25">
      <c r="A1239" s="1" t="str">
        <f>TEXT(L1239,"MM/DD/YYYY")</f>
        <v>10/10/2016</v>
      </c>
      <c r="B1239" s="9">
        <v>216.16000366210901</v>
      </c>
      <c r="C1239" s="9">
        <v>216.69999694824199</v>
      </c>
      <c r="D1239" s="9">
        <v>211.21000671386699</v>
      </c>
      <c r="E1239" s="9">
        <v>190.81623840332</v>
      </c>
      <c r="F1239" s="10">
        <v>450791700</v>
      </c>
      <c r="G1239">
        <f>MONTH(L1239)</f>
        <v>10</v>
      </c>
      <c r="H1239">
        <f>DAY(L1239)</f>
        <v>10</v>
      </c>
      <c r="I1239">
        <f>YEAR(L1239)</f>
        <v>2016</v>
      </c>
      <c r="J1239" t="str">
        <f>VLOOKUP(L1239,Convert!D:G,4,0)</f>
        <v>2016Q4</v>
      </c>
      <c r="K1239">
        <f>VLOOKUP(J1239,GDP_Change!$E$9:$F$311,2,0)</f>
        <v>4.2</v>
      </c>
      <c r="L1239" s="1">
        <v>42653</v>
      </c>
      <c r="M1239" s="9">
        <v>213.11999511718699</v>
      </c>
      <c r="N1239" s="11">
        <f>VLOOKUP(J1239,GDP!$E$9:$H$312,4,0)</f>
        <v>1.0252722963436378E-2</v>
      </c>
      <c r="O1239">
        <f>VLOOKUP(J1239,GDP!$E$9:$F$312,2,0)</f>
        <v>18968</v>
      </c>
      <c r="P1239" s="12">
        <f>IFERROR(VLOOKUP(L1239,'yield-curve-rates-1990-2021'!A:B,2,0),P1238)</f>
        <v>0.25</v>
      </c>
      <c r="Q1239" s="12">
        <f>IFERROR(IF(VLOOKUP(L1239,'DX-Y.NYB'!A:E,5,0)="null",Q1238,VLOOKUP(L1239,'DX-Y.NYB'!A:E,5,0)),Q1238)</f>
        <v>95.75</v>
      </c>
      <c r="R1239" s="12">
        <f>IFERROR(VLOOKUP(L1239,UNRATE!A:B,2,0),R1238)</f>
        <v>4.9000000000000004</v>
      </c>
      <c r="S1239" s="12">
        <f>IFERROR(VLOOKUP(L1239,' All Em Total Nonfarm'!A:B,2,0),S1238)</f>
        <v>144664</v>
      </c>
      <c r="T1239" s="12">
        <f>IFERROR(VLOOKUP(L1239,fredgraph!A:B,2,0),T1238)</f>
        <v>1.05532</v>
      </c>
      <c r="U1239" s="12">
        <f>IFERROR(VLOOKUP(L1239,FEDFUNDS!A:B,2,0),U1238)</f>
        <v>0.4</v>
      </c>
      <c r="V1239" s="12"/>
      <c r="W1239" s="12"/>
      <c r="X1239" s="12"/>
    </row>
    <row r="1240" spans="1:24" x14ac:dyDescent="0.25">
      <c r="A1240" s="1" t="str">
        <f>TEXT(L1240,"MM/DD/YYYY")</f>
        <v>10/17/2016</v>
      </c>
      <c r="B1240" s="9">
        <v>213.08999633789</v>
      </c>
      <c r="C1240" s="9">
        <v>214.63999938964801</v>
      </c>
      <c r="D1240" s="9">
        <v>212.169998168945</v>
      </c>
      <c r="E1240" s="9">
        <v>191.58627319335901</v>
      </c>
      <c r="F1240" s="10">
        <v>364393500</v>
      </c>
      <c r="G1240">
        <f>MONTH(L1240)</f>
        <v>10</v>
      </c>
      <c r="H1240">
        <f>DAY(L1240)</f>
        <v>17</v>
      </c>
      <c r="I1240">
        <f>YEAR(L1240)</f>
        <v>2016</v>
      </c>
      <c r="J1240" t="str">
        <f>VLOOKUP(L1240,Convert!D:G,4,0)</f>
        <v>2016Q4</v>
      </c>
      <c r="K1240">
        <f>VLOOKUP(J1240,GDP_Change!$E$9:$F$311,2,0)</f>
        <v>4.2</v>
      </c>
      <c r="L1240" s="1">
        <v>42660</v>
      </c>
      <c r="M1240" s="9">
        <v>213.97999572753901</v>
      </c>
      <c r="N1240" s="11">
        <f>VLOOKUP(J1240,GDP!$E$9:$H$312,4,0)</f>
        <v>1.0252722963436378E-2</v>
      </c>
      <c r="O1240">
        <f>VLOOKUP(J1240,GDP!$E$9:$F$312,2,0)</f>
        <v>18968</v>
      </c>
      <c r="P1240" s="12">
        <f>IFERROR(VLOOKUP(L1240,'yield-curve-rates-1990-2021'!A:B,2,0),P1239)</f>
        <v>0.24</v>
      </c>
      <c r="Q1240" s="12">
        <f>IFERROR(IF(VLOOKUP(L1240,'DX-Y.NYB'!A:E,5,0)="null",Q1239,VLOOKUP(L1240,'DX-Y.NYB'!A:E,5,0)),Q1239)</f>
        <v>97.889999000000003</v>
      </c>
      <c r="R1240" s="12">
        <f>IFERROR(VLOOKUP(L1240,UNRATE!A:B,2,0),R1239)</f>
        <v>4.9000000000000004</v>
      </c>
      <c r="S1240" s="12">
        <f>IFERROR(VLOOKUP(L1240,' All Em Total Nonfarm'!A:B,2,0),S1239)</f>
        <v>144664</v>
      </c>
      <c r="T1240" s="12">
        <f>IFERROR(VLOOKUP(L1240,fredgraph!A:B,2,0),T1239)</f>
        <v>1.05532</v>
      </c>
      <c r="U1240" s="12">
        <f>IFERROR(VLOOKUP(L1240,FEDFUNDS!A:B,2,0),U1239)</f>
        <v>0.4</v>
      </c>
      <c r="V1240" s="12"/>
      <c r="W1240" s="12"/>
      <c r="X1240" s="12"/>
    </row>
    <row r="1241" spans="1:24" x14ac:dyDescent="0.25">
      <c r="A1241" s="1" t="str">
        <f>TEXT(L1241,"MM/DD/YYYY")</f>
        <v>10/24/2016</v>
      </c>
      <c r="B1241" s="9">
        <v>215</v>
      </c>
      <c r="C1241" s="9">
        <v>215.32000732421801</v>
      </c>
      <c r="D1241" s="9">
        <v>211.71000671386699</v>
      </c>
      <c r="E1241" s="9">
        <v>190.29693603515599</v>
      </c>
      <c r="F1241" s="10">
        <v>420237800</v>
      </c>
      <c r="G1241">
        <f>MONTH(L1241)</f>
        <v>10</v>
      </c>
      <c r="H1241">
        <f>DAY(L1241)</f>
        <v>24</v>
      </c>
      <c r="I1241">
        <f>YEAR(L1241)</f>
        <v>2016</v>
      </c>
      <c r="J1241" t="str">
        <f>VLOOKUP(L1241,Convert!D:G,4,0)</f>
        <v>2016Q4</v>
      </c>
      <c r="K1241">
        <f>VLOOKUP(J1241,GDP_Change!$E$9:$F$311,2,0)</f>
        <v>4.2</v>
      </c>
      <c r="L1241" s="1">
        <v>42667</v>
      </c>
      <c r="M1241" s="9">
        <v>212.53999328613199</v>
      </c>
      <c r="N1241" s="11">
        <f>VLOOKUP(J1241,GDP!$E$9:$H$312,4,0)</f>
        <v>1.0252722963436378E-2</v>
      </c>
      <c r="O1241">
        <f>VLOOKUP(J1241,GDP!$E$9:$F$312,2,0)</f>
        <v>18968</v>
      </c>
      <c r="P1241" s="12">
        <f>IFERROR(VLOOKUP(L1241,'yield-curve-rates-1990-2021'!A:B,2,0),P1240)</f>
        <v>0.23</v>
      </c>
      <c r="Q1241" s="12">
        <f>IFERROR(IF(VLOOKUP(L1241,'DX-Y.NYB'!A:E,5,0)="null",Q1240,VLOOKUP(L1241,'DX-Y.NYB'!A:E,5,0)),Q1240)</f>
        <v>98.669998000000007</v>
      </c>
      <c r="R1241" s="12">
        <f>IFERROR(VLOOKUP(L1241,UNRATE!A:B,2,0),R1240)</f>
        <v>4.9000000000000004</v>
      </c>
      <c r="S1241" s="12">
        <f>IFERROR(VLOOKUP(L1241,' All Em Total Nonfarm'!A:B,2,0),S1240)</f>
        <v>144664</v>
      </c>
      <c r="T1241" s="12">
        <f>IFERROR(VLOOKUP(L1241,fredgraph!A:B,2,0),T1240)</f>
        <v>1.05532</v>
      </c>
      <c r="U1241" s="12">
        <f>IFERROR(VLOOKUP(L1241,FEDFUNDS!A:B,2,0),U1240)</f>
        <v>0.4</v>
      </c>
      <c r="V1241" s="12"/>
      <c r="W1241" s="12"/>
      <c r="X1241" s="12"/>
    </row>
    <row r="1242" spans="1:24" x14ac:dyDescent="0.25">
      <c r="A1242" s="1" t="str">
        <f>TEXT(L1242,"MM/DD/YYYY")</f>
        <v>10/31/2016</v>
      </c>
      <c r="B1242" s="9">
        <v>212.92999267578099</v>
      </c>
      <c r="C1242" s="9">
        <v>213.19000244140599</v>
      </c>
      <c r="D1242" s="9">
        <v>208.38000488281199</v>
      </c>
      <c r="E1242" s="9">
        <v>186.72454833984301</v>
      </c>
      <c r="F1242" s="10">
        <v>485446500</v>
      </c>
      <c r="G1242">
        <f>MONTH(L1242)</f>
        <v>10</v>
      </c>
      <c r="H1242">
        <f>DAY(L1242)</f>
        <v>31</v>
      </c>
      <c r="I1242">
        <f>YEAR(L1242)</f>
        <v>2016</v>
      </c>
      <c r="J1242" t="str">
        <f>VLOOKUP(L1242,Convert!D:G,4,0)</f>
        <v>2016Q4</v>
      </c>
      <c r="K1242">
        <f>VLOOKUP(J1242,GDP_Change!$E$9:$F$311,2,0)</f>
        <v>4.2</v>
      </c>
      <c r="L1242" s="1">
        <v>42674</v>
      </c>
      <c r="M1242" s="9">
        <v>208.55000305175699</v>
      </c>
      <c r="N1242" s="11">
        <f>VLOOKUP(J1242,GDP!$E$9:$H$312,4,0)</f>
        <v>1.0252722963436378E-2</v>
      </c>
      <c r="O1242">
        <f>VLOOKUP(J1242,GDP!$E$9:$F$312,2,0)</f>
        <v>18968</v>
      </c>
      <c r="P1242" s="12">
        <f>IFERROR(VLOOKUP(L1242,'yield-curve-rates-1990-2021'!A:B,2,0),P1241)</f>
        <v>0.2</v>
      </c>
      <c r="Q1242" s="12">
        <f>IFERROR(IF(VLOOKUP(L1242,'DX-Y.NYB'!A:E,5,0)="null",Q1241,VLOOKUP(L1242,'DX-Y.NYB'!A:E,5,0)),Q1241)</f>
        <v>98.449996999999996</v>
      </c>
      <c r="R1242" s="12">
        <f>IFERROR(VLOOKUP(L1242,UNRATE!A:B,2,0),R1241)</f>
        <v>4.9000000000000004</v>
      </c>
      <c r="S1242" s="12">
        <f>IFERROR(VLOOKUP(L1242,' All Em Total Nonfarm'!A:B,2,0),S1241)</f>
        <v>144664</v>
      </c>
      <c r="T1242" s="12">
        <f>IFERROR(VLOOKUP(L1242,fredgraph!A:B,2,0),T1241)</f>
        <v>1.05532</v>
      </c>
      <c r="U1242" s="12">
        <f>IFERROR(VLOOKUP(L1242,FEDFUNDS!A:B,2,0),U1241)</f>
        <v>0.4</v>
      </c>
      <c r="V1242" s="12"/>
      <c r="W1242" s="12"/>
      <c r="X1242" s="12"/>
    </row>
    <row r="1243" spans="1:24" x14ac:dyDescent="0.25">
      <c r="A1243" s="1" t="str">
        <f>TEXT(L1243,"MM/DD/YYYY")</f>
        <v>11/07/2016</v>
      </c>
      <c r="B1243" s="9">
        <v>208.55000305175699</v>
      </c>
      <c r="C1243" s="9">
        <v>218.30999755859301</v>
      </c>
      <c r="D1243" s="9">
        <v>208.55000305175699</v>
      </c>
      <c r="E1243" s="9">
        <v>193.770904541015</v>
      </c>
      <c r="F1243" s="10">
        <v>747662000</v>
      </c>
      <c r="G1243">
        <f>MONTH(L1243)</f>
        <v>11</v>
      </c>
      <c r="H1243">
        <f>DAY(L1243)</f>
        <v>7</v>
      </c>
      <c r="I1243">
        <f>YEAR(L1243)</f>
        <v>2016</v>
      </c>
      <c r="J1243" t="str">
        <f>VLOOKUP(L1243,Convert!D:G,4,0)</f>
        <v>2016Q4</v>
      </c>
      <c r="K1243">
        <f>VLOOKUP(J1243,GDP_Change!$E$9:$F$311,2,0)</f>
        <v>4.2</v>
      </c>
      <c r="L1243" s="1">
        <v>42681</v>
      </c>
      <c r="M1243" s="9">
        <v>216.419998168945</v>
      </c>
      <c r="N1243" s="11">
        <f>VLOOKUP(J1243,GDP!$E$9:$H$312,4,0)</f>
        <v>1.0252722963436378E-2</v>
      </c>
      <c r="O1243">
        <f>VLOOKUP(J1243,GDP!$E$9:$F$312,2,0)</f>
        <v>18968</v>
      </c>
      <c r="P1243" s="12">
        <f>IFERROR(VLOOKUP(L1243,'yield-curve-rates-1990-2021'!A:B,2,0),P1242)</f>
        <v>0.28000000000000003</v>
      </c>
      <c r="Q1243" s="12">
        <f>IFERROR(IF(VLOOKUP(L1243,'DX-Y.NYB'!A:E,5,0)="null",Q1242,VLOOKUP(L1243,'DX-Y.NYB'!A:E,5,0)),Q1242)</f>
        <v>97.779999000000004</v>
      </c>
      <c r="R1243" s="12">
        <f>IFERROR(VLOOKUP(L1243,UNRATE!A:B,2,0),R1242)</f>
        <v>4.9000000000000004</v>
      </c>
      <c r="S1243" s="12">
        <f>IFERROR(VLOOKUP(L1243,' All Em Total Nonfarm'!A:B,2,0),S1242)</f>
        <v>144664</v>
      </c>
      <c r="T1243" s="12">
        <f>IFERROR(VLOOKUP(L1243,fredgraph!A:B,2,0),T1242)</f>
        <v>1.05532</v>
      </c>
      <c r="U1243" s="12">
        <f>IFERROR(VLOOKUP(L1243,FEDFUNDS!A:B,2,0),U1242)</f>
        <v>0.4</v>
      </c>
      <c r="V1243" s="12"/>
      <c r="W1243" s="12"/>
      <c r="X1243" s="12"/>
    </row>
    <row r="1244" spans="1:24" x14ac:dyDescent="0.25">
      <c r="A1244" s="1" t="str">
        <f>TEXT(L1244,"MM/DD/YYYY")</f>
        <v>11/14/2016</v>
      </c>
      <c r="B1244" s="9">
        <v>217.02999877929599</v>
      </c>
      <c r="C1244" s="9">
        <v>219.27000427246</v>
      </c>
      <c r="D1244" s="9">
        <v>215.72000122070301</v>
      </c>
      <c r="E1244" s="9">
        <v>195.63325500488199</v>
      </c>
      <c r="F1244" s="10">
        <v>407913300</v>
      </c>
      <c r="G1244">
        <f>MONTH(L1244)</f>
        <v>11</v>
      </c>
      <c r="H1244">
        <f>DAY(L1244)</f>
        <v>14</v>
      </c>
      <c r="I1244">
        <f>YEAR(L1244)</f>
        <v>2016</v>
      </c>
      <c r="J1244" t="str">
        <f>VLOOKUP(L1244,Convert!D:G,4,0)</f>
        <v>2016Q4</v>
      </c>
      <c r="K1244">
        <f>VLOOKUP(J1244,GDP_Change!$E$9:$F$311,2,0)</f>
        <v>4.2</v>
      </c>
      <c r="L1244" s="1">
        <v>42688</v>
      </c>
      <c r="M1244" s="9">
        <v>218.5</v>
      </c>
      <c r="N1244" s="11">
        <f>VLOOKUP(J1244,GDP!$E$9:$H$312,4,0)</f>
        <v>1.0252722963436378E-2</v>
      </c>
      <c r="O1244">
        <f>VLOOKUP(J1244,GDP!$E$9:$F$312,2,0)</f>
        <v>18968</v>
      </c>
      <c r="P1244" s="12">
        <f>IFERROR(VLOOKUP(L1244,'yield-curve-rates-1990-2021'!A:B,2,0),P1243)</f>
        <v>0.32</v>
      </c>
      <c r="Q1244" s="12">
        <f>IFERROR(IF(VLOOKUP(L1244,'DX-Y.NYB'!A:E,5,0)="null",Q1243,VLOOKUP(L1244,'DX-Y.NYB'!A:E,5,0)),Q1243)</f>
        <v>100.110001</v>
      </c>
      <c r="R1244" s="12">
        <f>IFERROR(VLOOKUP(L1244,UNRATE!A:B,2,0),R1243)</f>
        <v>4.9000000000000004</v>
      </c>
      <c r="S1244" s="12">
        <f>IFERROR(VLOOKUP(L1244,' All Em Total Nonfarm'!A:B,2,0),S1243)</f>
        <v>144664</v>
      </c>
      <c r="T1244" s="12">
        <f>IFERROR(VLOOKUP(L1244,fredgraph!A:B,2,0),T1243)</f>
        <v>1.05532</v>
      </c>
      <c r="U1244" s="12">
        <f>IFERROR(VLOOKUP(L1244,FEDFUNDS!A:B,2,0),U1243)</f>
        <v>0.4</v>
      </c>
      <c r="V1244" s="12"/>
      <c r="W1244" s="12"/>
      <c r="X1244" s="12"/>
    </row>
    <row r="1245" spans="1:24" x14ac:dyDescent="0.25">
      <c r="A1245" s="1" t="str">
        <f>TEXT(L1245,"MM/DD/YYYY")</f>
        <v>11/21/2016</v>
      </c>
      <c r="B1245" s="9">
        <v>219.169998168945</v>
      </c>
      <c r="C1245" s="9">
        <v>221.55999755859301</v>
      </c>
      <c r="D1245" s="9">
        <v>219</v>
      </c>
      <c r="E1245" s="9">
        <v>198.33720397949199</v>
      </c>
      <c r="F1245" s="10">
        <v>234324100</v>
      </c>
      <c r="G1245">
        <f>MONTH(L1245)</f>
        <v>11</v>
      </c>
      <c r="H1245">
        <f>DAY(L1245)</f>
        <v>21</v>
      </c>
      <c r="I1245">
        <f>YEAR(L1245)</f>
        <v>2016</v>
      </c>
      <c r="J1245" t="str">
        <f>VLOOKUP(L1245,Convert!D:G,4,0)</f>
        <v>2016Q4</v>
      </c>
      <c r="K1245">
        <f>VLOOKUP(J1245,GDP_Change!$E$9:$F$311,2,0)</f>
        <v>4.2</v>
      </c>
      <c r="L1245" s="1">
        <v>42695</v>
      </c>
      <c r="M1245" s="9">
        <v>221.52000427246</v>
      </c>
      <c r="N1245" s="11">
        <f>VLOOKUP(J1245,GDP!$E$9:$H$312,4,0)</f>
        <v>1.0252722963436378E-2</v>
      </c>
      <c r="O1245">
        <f>VLOOKUP(J1245,GDP!$E$9:$F$312,2,0)</f>
        <v>18968</v>
      </c>
      <c r="P1245" s="12">
        <f>IFERROR(VLOOKUP(L1245,'yield-curve-rates-1990-2021'!A:B,2,0),P1244)</f>
        <v>0.28000000000000003</v>
      </c>
      <c r="Q1245" s="12">
        <f>IFERROR(IF(VLOOKUP(L1245,'DX-Y.NYB'!A:E,5,0)="null",Q1244,VLOOKUP(L1245,'DX-Y.NYB'!A:E,5,0)),Q1244)</f>
        <v>101.050003</v>
      </c>
      <c r="R1245" s="12">
        <f>IFERROR(VLOOKUP(L1245,UNRATE!A:B,2,0),R1244)</f>
        <v>4.9000000000000004</v>
      </c>
      <c r="S1245" s="12">
        <f>IFERROR(VLOOKUP(L1245,' All Em Total Nonfarm'!A:B,2,0),S1244)</f>
        <v>144664</v>
      </c>
      <c r="T1245" s="12">
        <f>IFERROR(VLOOKUP(L1245,fredgraph!A:B,2,0),T1244)</f>
        <v>1.05532</v>
      </c>
      <c r="U1245" s="12">
        <f>IFERROR(VLOOKUP(L1245,FEDFUNDS!A:B,2,0),U1244)</f>
        <v>0.4</v>
      </c>
      <c r="V1245" s="12"/>
      <c r="W1245" s="12"/>
      <c r="X1245" s="12"/>
    </row>
    <row r="1246" spans="1:24" x14ac:dyDescent="0.25">
      <c r="A1246" s="1" t="str">
        <f>TEXT(L1246,"MM/DD/YYYY")</f>
        <v>11/28/2016</v>
      </c>
      <c r="B1246" s="9">
        <v>221.16000366210901</v>
      </c>
      <c r="C1246" s="9">
        <v>221.82000732421801</v>
      </c>
      <c r="D1246" s="9">
        <v>219.14999389648401</v>
      </c>
      <c r="E1246" s="9">
        <v>196.68972778320301</v>
      </c>
      <c r="F1246" s="10">
        <v>413631800</v>
      </c>
      <c r="G1246">
        <f>MONTH(L1246)</f>
        <v>11</v>
      </c>
      <c r="H1246">
        <f>DAY(L1246)</f>
        <v>28</v>
      </c>
      <c r="I1246">
        <f>YEAR(L1246)</f>
        <v>2016</v>
      </c>
      <c r="J1246" t="str">
        <f>VLOOKUP(L1246,Convert!D:G,4,0)</f>
        <v>2016Q4</v>
      </c>
      <c r="K1246">
        <f>VLOOKUP(J1246,GDP_Change!$E$9:$F$311,2,0)</f>
        <v>4.2</v>
      </c>
      <c r="L1246" s="1">
        <v>42702</v>
      </c>
      <c r="M1246" s="9">
        <v>219.67999267578099</v>
      </c>
      <c r="N1246" s="11">
        <f>VLOOKUP(J1246,GDP!$E$9:$H$312,4,0)</f>
        <v>1.0252722963436378E-2</v>
      </c>
      <c r="O1246">
        <f>VLOOKUP(J1246,GDP!$E$9:$F$312,2,0)</f>
        <v>18968</v>
      </c>
      <c r="P1246" s="12">
        <f>IFERROR(VLOOKUP(L1246,'yield-curve-rates-1990-2021'!A:B,2,0),P1245)</f>
        <v>0.32</v>
      </c>
      <c r="Q1246" s="12">
        <f>IFERROR(IF(VLOOKUP(L1246,'DX-Y.NYB'!A:E,5,0)="null",Q1245,VLOOKUP(L1246,'DX-Y.NYB'!A:E,5,0)),Q1245)</f>
        <v>101.33000199999999</v>
      </c>
      <c r="R1246" s="12">
        <f>IFERROR(VLOOKUP(L1246,UNRATE!A:B,2,0),R1245)</f>
        <v>4.9000000000000004</v>
      </c>
      <c r="S1246" s="12">
        <f>IFERROR(VLOOKUP(L1246,' All Em Total Nonfarm'!A:B,2,0),S1245)</f>
        <v>144664</v>
      </c>
      <c r="T1246" s="12">
        <f>IFERROR(VLOOKUP(L1246,fredgraph!A:B,2,0),T1245)</f>
        <v>1.05532</v>
      </c>
      <c r="U1246" s="12">
        <f>IFERROR(VLOOKUP(L1246,FEDFUNDS!A:B,2,0),U1245)</f>
        <v>0.4</v>
      </c>
      <c r="V1246" s="12"/>
      <c r="W1246" s="12"/>
      <c r="X1246" s="12"/>
    </row>
    <row r="1247" spans="1:24" x14ac:dyDescent="0.25">
      <c r="A1247" s="1" t="str">
        <f>TEXT(L1247,"MM/DD/YYYY")</f>
        <v>12/05/2016</v>
      </c>
      <c r="B1247" s="9">
        <v>220.64999389648401</v>
      </c>
      <c r="C1247" s="9">
        <v>226.52999877929599</v>
      </c>
      <c r="D1247" s="9">
        <v>220.419998168945</v>
      </c>
      <c r="E1247" s="9">
        <v>202.80497741699199</v>
      </c>
      <c r="F1247" s="10">
        <v>426173500</v>
      </c>
      <c r="G1247">
        <f>MONTH(L1247)</f>
        <v>12</v>
      </c>
      <c r="H1247">
        <f>DAY(L1247)</f>
        <v>5</v>
      </c>
      <c r="I1247">
        <f>YEAR(L1247)</f>
        <v>2016</v>
      </c>
      <c r="J1247" t="str">
        <f>VLOOKUP(L1247,Convert!D:G,4,0)</f>
        <v>2016Q4</v>
      </c>
      <c r="K1247">
        <f>VLOOKUP(J1247,GDP_Change!$E$9:$F$311,2,0)</f>
        <v>4.2</v>
      </c>
      <c r="L1247" s="1">
        <v>42709</v>
      </c>
      <c r="M1247" s="9">
        <v>226.509994506835</v>
      </c>
      <c r="N1247" s="11">
        <f>VLOOKUP(J1247,GDP!$E$9:$H$312,4,0)</f>
        <v>1.0252722963436378E-2</v>
      </c>
      <c r="O1247">
        <f>VLOOKUP(J1247,GDP!$E$9:$F$312,2,0)</f>
        <v>18968</v>
      </c>
      <c r="P1247" s="12">
        <f>IFERROR(VLOOKUP(L1247,'yield-curve-rates-1990-2021'!A:B,2,0),P1246)</f>
        <v>0.34</v>
      </c>
      <c r="Q1247" s="12">
        <f>IFERROR(IF(VLOOKUP(L1247,'DX-Y.NYB'!A:E,5,0)="null",Q1246,VLOOKUP(L1247,'DX-Y.NYB'!A:E,5,0)),Q1246)</f>
        <v>100.139999</v>
      </c>
      <c r="R1247" s="12">
        <f>IFERROR(VLOOKUP(L1247,UNRATE!A:B,2,0),R1246)</f>
        <v>4.9000000000000004</v>
      </c>
      <c r="S1247" s="12">
        <f>IFERROR(VLOOKUP(L1247,' All Em Total Nonfarm'!A:B,2,0),S1246)</f>
        <v>144664</v>
      </c>
      <c r="T1247" s="12">
        <f>IFERROR(VLOOKUP(L1247,fredgraph!A:B,2,0),T1246)</f>
        <v>1.05532</v>
      </c>
      <c r="U1247" s="12">
        <f>IFERROR(VLOOKUP(L1247,FEDFUNDS!A:B,2,0),U1246)</f>
        <v>0.4</v>
      </c>
      <c r="V1247" s="12"/>
      <c r="W1247" s="12"/>
      <c r="X1247" s="12"/>
    </row>
    <row r="1248" spans="1:24" x14ac:dyDescent="0.25">
      <c r="A1248" s="1" t="str">
        <f>TEXT(L1248,"MM/DD/YYYY")</f>
        <v>12/12/2016</v>
      </c>
      <c r="B1248" s="9">
        <v>226.39999389648401</v>
      </c>
      <c r="C1248" s="9">
        <v>228.33999633789</v>
      </c>
      <c r="D1248" s="9">
        <v>224.669998168945</v>
      </c>
      <c r="E1248" s="9">
        <v>201.48881530761699</v>
      </c>
      <c r="F1248" s="10">
        <v>636388200</v>
      </c>
      <c r="G1248">
        <f>MONTH(L1248)</f>
        <v>12</v>
      </c>
      <c r="H1248">
        <f>DAY(L1248)</f>
        <v>12</v>
      </c>
      <c r="I1248">
        <f>YEAR(L1248)</f>
        <v>2016</v>
      </c>
      <c r="J1248" t="str">
        <f>VLOOKUP(L1248,Convert!D:G,4,0)</f>
        <v>2016Q4</v>
      </c>
      <c r="K1248">
        <f>VLOOKUP(J1248,GDP_Change!$E$9:$F$311,2,0)</f>
        <v>4.2</v>
      </c>
      <c r="L1248" s="1">
        <v>42716</v>
      </c>
      <c r="M1248" s="9">
        <v>225.03999328613199</v>
      </c>
      <c r="N1248" s="11">
        <f>VLOOKUP(J1248,GDP!$E$9:$H$312,4,0)</f>
        <v>1.0252722963436378E-2</v>
      </c>
      <c r="O1248">
        <f>VLOOKUP(J1248,GDP!$E$9:$F$312,2,0)</f>
        <v>18968</v>
      </c>
      <c r="P1248" s="12">
        <f>IFERROR(VLOOKUP(L1248,'yield-curve-rates-1990-2021'!A:B,2,0),P1247)</f>
        <v>0.42</v>
      </c>
      <c r="Q1248" s="12">
        <f>IFERROR(IF(VLOOKUP(L1248,'DX-Y.NYB'!A:E,5,0)="null",Q1247,VLOOKUP(L1248,'DX-Y.NYB'!A:E,5,0)),Q1247)</f>
        <v>100.959999</v>
      </c>
      <c r="R1248" s="12">
        <f>IFERROR(VLOOKUP(L1248,UNRATE!A:B,2,0),R1247)</f>
        <v>4.9000000000000004</v>
      </c>
      <c r="S1248" s="12">
        <f>IFERROR(VLOOKUP(L1248,' All Em Total Nonfarm'!A:B,2,0),S1247)</f>
        <v>144664</v>
      </c>
      <c r="T1248" s="12">
        <f>IFERROR(VLOOKUP(L1248,fredgraph!A:B,2,0),T1247)</f>
        <v>1.05532</v>
      </c>
      <c r="U1248" s="12">
        <f>IFERROR(VLOOKUP(L1248,FEDFUNDS!A:B,2,0),U1247)</f>
        <v>0.4</v>
      </c>
      <c r="V1248" s="12"/>
      <c r="W1248" s="12"/>
      <c r="X1248" s="12"/>
    </row>
    <row r="1249" spans="1:24" x14ac:dyDescent="0.25">
      <c r="A1249" s="1" t="str">
        <f>TEXT(L1249,"MM/DD/YYYY")</f>
        <v>12/19/2016</v>
      </c>
      <c r="B1249" s="9">
        <v>225.25</v>
      </c>
      <c r="C1249" s="9">
        <v>226.57000732421801</v>
      </c>
      <c r="D1249" s="9">
        <v>224.919998168945</v>
      </c>
      <c r="E1249" s="9">
        <v>203.27978515625</v>
      </c>
      <c r="F1249" s="10">
        <v>341005800</v>
      </c>
      <c r="G1249">
        <f>MONTH(L1249)</f>
        <v>12</v>
      </c>
      <c r="H1249">
        <f>DAY(L1249)</f>
        <v>19</v>
      </c>
      <c r="I1249">
        <f>YEAR(L1249)</f>
        <v>2016</v>
      </c>
      <c r="J1249" t="str">
        <f>VLOOKUP(L1249,Convert!D:G,4,0)</f>
        <v>2016Q4</v>
      </c>
      <c r="K1249">
        <f>VLOOKUP(J1249,GDP_Change!$E$9:$F$311,2,0)</f>
        <v>4.2</v>
      </c>
      <c r="L1249" s="1">
        <v>42723</v>
      </c>
      <c r="M1249" s="9">
        <v>225.71000671386699</v>
      </c>
      <c r="N1249" s="11">
        <f>VLOOKUP(J1249,GDP!$E$9:$H$312,4,0)</f>
        <v>1.0252722963436378E-2</v>
      </c>
      <c r="O1249">
        <f>VLOOKUP(J1249,GDP!$E$9:$F$312,2,0)</f>
        <v>18968</v>
      </c>
      <c r="P1249" s="12">
        <f>IFERROR(VLOOKUP(L1249,'yield-curve-rates-1990-2021'!A:B,2,0),P1248)</f>
        <v>0.45</v>
      </c>
      <c r="Q1249" s="12">
        <f>IFERROR(IF(VLOOKUP(L1249,'DX-Y.NYB'!A:E,5,0)="null",Q1248,VLOOKUP(L1249,'DX-Y.NYB'!A:E,5,0)),Q1248)</f>
        <v>103.139999</v>
      </c>
      <c r="R1249" s="12">
        <f>IFERROR(VLOOKUP(L1249,UNRATE!A:B,2,0),R1248)</f>
        <v>4.9000000000000004</v>
      </c>
      <c r="S1249" s="12">
        <f>IFERROR(VLOOKUP(L1249,' All Em Total Nonfarm'!A:B,2,0),S1248)</f>
        <v>144664</v>
      </c>
      <c r="T1249" s="12">
        <f>IFERROR(VLOOKUP(L1249,fredgraph!A:B,2,0),T1248)</f>
        <v>1.05532</v>
      </c>
      <c r="U1249" s="12">
        <f>IFERROR(VLOOKUP(L1249,FEDFUNDS!A:B,2,0),U1248)</f>
        <v>0.4</v>
      </c>
      <c r="V1249" s="12"/>
      <c r="W1249" s="12"/>
      <c r="X1249" s="12"/>
    </row>
    <row r="1250" spans="1:24" x14ac:dyDescent="0.25">
      <c r="A1250" s="1" t="str">
        <f>TEXT(L1250,"MM/DD/YYYY")</f>
        <v>12/26/2016</v>
      </c>
      <c r="B1250" s="9">
        <v>226.02000427246</v>
      </c>
      <c r="C1250" s="9">
        <v>226.72999572753901</v>
      </c>
      <c r="D1250" s="9">
        <v>222.72999572753901</v>
      </c>
      <c r="E1250" s="9">
        <v>201.31646728515599</v>
      </c>
      <c r="F1250" s="10">
        <v>264461900</v>
      </c>
      <c r="G1250">
        <f>MONTH(L1250)</f>
        <v>12</v>
      </c>
      <c r="H1250">
        <f>DAY(L1250)</f>
        <v>26</v>
      </c>
      <c r="I1250">
        <f>YEAR(L1250)</f>
        <v>2016</v>
      </c>
      <c r="J1250" t="str">
        <f>VLOOKUP(L1250,Convert!D:G,4,0)</f>
        <v>2016Q4</v>
      </c>
      <c r="K1250">
        <f>VLOOKUP(J1250,GDP_Change!$E$9:$F$311,2,0)</f>
        <v>4.2</v>
      </c>
      <c r="L1250" s="1">
        <v>42730</v>
      </c>
      <c r="M1250" s="9">
        <v>223.52999877929599</v>
      </c>
      <c r="N1250" s="11">
        <f>VLOOKUP(J1250,GDP!$E$9:$H$312,4,0)</f>
        <v>1.0252722963436378E-2</v>
      </c>
      <c r="O1250">
        <f>VLOOKUP(J1250,GDP!$E$9:$F$312,2,0)</f>
        <v>18968</v>
      </c>
      <c r="P1250" s="12">
        <f>IFERROR(VLOOKUP(L1250,'yield-curve-rates-1990-2021'!A:B,2,0),P1249)</f>
        <v>0.45</v>
      </c>
      <c r="Q1250" s="12">
        <f>IFERROR(IF(VLOOKUP(L1250,'DX-Y.NYB'!A:E,5,0)="null",Q1249,VLOOKUP(L1250,'DX-Y.NYB'!A:E,5,0)),Q1249)</f>
        <v>103.139999</v>
      </c>
      <c r="R1250" s="12">
        <f>IFERROR(VLOOKUP(L1250,UNRATE!A:B,2,0),R1249)</f>
        <v>4.9000000000000004</v>
      </c>
      <c r="S1250" s="12">
        <f>IFERROR(VLOOKUP(L1250,' All Em Total Nonfarm'!A:B,2,0),S1249)</f>
        <v>144664</v>
      </c>
      <c r="T1250" s="12">
        <f>IFERROR(VLOOKUP(L1250,fredgraph!A:B,2,0),T1249)</f>
        <v>1.05532</v>
      </c>
      <c r="U1250" s="12">
        <f>IFERROR(VLOOKUP(L1250,FEDFUNDS!A:B,2,0),U1249)</f>
        <v>0.4</v>
      </c>
      <c r="V1250" s="12"/>
      <c r="W1250" s="12"/>
      <c r="X1250" s="12"/>
    </row>
    <row r="1251" spans="1:24" x14ac:dyDescent="0.25">
      <c r="A1251" s="1" t="str">
        <f>TEXT(L1251,"MM/DD/YYYY")</f>
        <v>01/02/2017</v>
      </c>
      <c r="B1251" s="9">
        <v>225.03999328613199</v>
      </c>
      <c r="C1251" s="9">
        <v>227.75</v>
      </c>
      <c r="D1251" s="9">
        <v>223.88000488281199</v>
      </c>
      <c r="E1251" s="9">
        <v>204.63073730468699</v>
      </c>
      <c r="F1251" s="10">
        <v>320049800</v>
      </c>
      <c r="G1251">
        <f>MONTH(L1251)</f>
        <v>1</v>
      </c>
      <c r="H1251">
        <f>DAY(L1251)</f>
        <v>2</v>
      </c>
      <c r="I1251">
        <f>YEAR(L1251)</f>
        <v>2017</v>
      </c>
      <c r="J1251" t="str">
        <f>VLOOKUP(L1251,Convert!D:G,4,0)</f>
        <v>2017Q1</v>
      </c>
      <c r="K1251">
        <f>VLOOKUP(J1251,GDP_Change!$E$9:$F$311,2,0)</f>
        <v>3.9</v>
      </c>
      <c r="L1251" s="1">
        <v>42737</v>
      </c>
      <c r="M1251" s="9">
        <v>227.21000671386699</v>
      </c>
      <c r="N1251" s="11">
        <f>VLOOKUP(J1251,GDP!$E$9:$H$312,4,0)</f>
        <v>9.5002108814845609E-3</v>
      </c>
      <c r="O1251">
        <f>VLOOKUP(J1251,GDP!$E$9:$F$312,2,0)</f>
        <v>19148.2</v>
      </c>
      <c r="P1251" s="12">
        <f>IFERROR(VLOOKUP(L1251,'yield-curve-rates-1990-2021'!A:B,2,0),P1250)</f>
        <v>0.45</v>
      </c>
      <c r="Q1251" s="12">
        <f>IFERROR(IF(VLOOKUP(L1251,'DX-Y.NYB'!A:E,5,0)="null",Q1250,VLOOKUP(L1251,'DX-Y.NYB'!A:E,5,0)),Q1250)</f>
        <v>103.139999</v>
      </c>
      <c r="R1251" s="12">
        <f>IFERROR(VLOOKUP(L1251,UNRATE!A:B,2,0),R1250)</f>
        <v>4.9000000000000004</v>
      </c>
      <c r="S1251" s="12">
        <f>IFERROR(VLOOKUP(L1251,' All Em Total Nonfarm'!A:B,2,0),S1250)</f>
        <v>144664</v>
      </c>
      <c r="T1251" s="12">
        <f>IFERROR(VLOOKUP(L1251,fredgraph!A:B,2,0),T1250)</f>
        <v>1.05532</v>
      </c>
      <c r="U1251" s="12">
        <f>IFERROR(VLOOKUP(L1251,FEDFUNDS!A:B,2,0),U1250)</f>
        <v>0.4</v>
      </c>
      <c r="V1251" s="12"/>
      <c r="W1251" s="12"/>
      <c r="X1251" s="12"/>
    </row>
    <row r="1252" spans="1:24" x14ac:dyDescent="0.25">
      <c r="A1252" s="1" t="str">
        <f>TEXT(L1252,"MM/DD/YYYY")</f>
        <v>01/09/2017</v>
      </c>
      <c r="B1252" s="9">
        <v>226.91000366210901</v>
      </c>
      <c r="C1252" s="9">
        <v>227.44999694824199</v>
      </c>
      <c r="D1252" s="9">
        <v>224.96000671386699</v>
      </c>
      <c r="E1252" s="9">
        <v>204.48664855957</v>
      </c>
      <c r="F1252" s="10">
        <v>320192700</v>
      </c>
      <c r="G1252">
        <f>MONTH(L1252)</f>
        <v>1</v>
      </c>
      <c r="H1252">
        <f>DAY(L1252)</f>
        <v>9</v>
      </c>
      <c r="I1252">
        <f>YEAR(L1252)</f>
        <v>2017</v>
      </c>
      <c r="J1252" t="str">
        <f>VLOOKUP(L1252,Convert!D:G,4,0)</f>
        <v>2017Q1</v>
      </c>
      <c r="K1252">
        <f>VLOOKUP(J1252,GDP_Change!$E$9:$F$311,2,0)</f>
        <v>3.9</v>
      </c>
      <c r="L1252" s="1">
        <v>42744</v>
      </c>
      <c r="M1252" s="9">
        <v>227.05000305175699</v>
      </c>
      <c r="N1252" s="11">
        <f>VLOOKUP(J1252,GDP!$E$9:$H$312,4,0)</f>
        <v>9.5002108814845609E-3</v>
      </c>
      <c r="O1252">
        <f>VLOOKUP(J1252,GDP!$E$9:$F$312,2,0)</f>
        <v>19148.2</v>
      </c>
      <c r="P1252" s="12">
        <f>IFERROR(VLOOKUP(L1252,'yield-curve-rates-1990-2021'!A:B,2,0),P1251)</f>
        <v>0.5</v>
      </c>
      <c r="Q1252" s="12">
        <f>IFERROR(IF(VLOOKUP(L1252,'DX-Y.NYB'!A:E,5,0)="null",Q1251,VLOOKUP(L1252,'DX-Y.NYB'!A:E,5,0)),Q1251)</f>
        <v>101.93</v>
      </c>
      <c r="R1252" s="12">
        <f>IFERROR(VLOOKUP(L1252,UNRATE!A:B,2,0),R1251)</f>
        <v>4.9000000000000004</v>
      </c>
      <c r="S1252" s="12">
        <f>IFERROR(VLOOKUP(L1252,' All Em Total Nonfarm'!A:B,2,0),S1251)</f>
        <v>144664</v>
      </c>
      <c r="T1252" s="12">
        <f>IFERROR(VLOOKUP(L1252,fredgraph!A:B,2,0),T1251)</f>
        <v>1.05532</v>
      </c>
      <c r="U1252" s="12">
        <f>IFERROR(VLOOKUP(L1252,FEDFUNDS!A:B,2,0),U1251)</f>
        <v>0.4</v>
      </c>
      <c r="V1252" s="12"/>
      <c r="W1252" s="12"/>
      <c r="X1252" s="12"/>
    </row>
    <row r="1253" spans="1:24" x14ac:dyDescent="0.25">
      <c r="A1253" s="1" t="str">
        <f>TEXT(L1253,"MM/DD/YYYY")</f>
        <v>01/16/2017</v>
      </c>
      <c r="B1253" s="9">
        <v>226.30999755859301</v>
      </c>
      <c r="C1253" s="9">
        <v>227.30999755859301</v>
      </c>
      <c r="D1253" s="9">
        <v>225.41000366210901</v>
      </c>
      <c r="E1253" s="9">
        <v>204.20745849609301</v>
      </c>
      <c r="F1253" s="10">
        <v>311811500</v>
      </c>
      <c r="G1253">
        <f>MONTH(L1253)</f>
        <v>1</v>
      </c>
      <c r="H1253">
        <f>DAY(L1253)</f>
        <v>16</v>
      </c>
      <c r="I1253">
        <f>YEAR(L1253)</f>
        <v>2017</v>
      </c>
      <c r="J1253" t="str">
        <f>VLOOKUP(L1253,Convert!D:G,4,0)</f>
        <v>2017Q1</v>
      </c>
      <c r="K1253">
        <f>VLOOKUP(J1253,GDP_Change!$E$9:$F$311,2,0)</f>
        <v>3.9</v>
      </c>
      <c r="L1253" s="1">
        <v>42751</v>
      </c>
      <c r="M1253" s="9">
        <v>226.74000549316401</v>
      </c>
      <c r="N1253" s="11">
        <f>VLOOKUP(J1253,GDP!$E$9:$H$312,4,0)</f>
        <v>9.5002108814845609E-3</v>
      </c>
      <c r="O1253">
        <f>VLOOKUP(J1253,GDP!$E$9:$F$312,2,0)</f>
        <v>19148.2</v>
      </c>
      <c r="P1253" s="12">
        <f>IFERROR(VLOOKUP(L1253,'yield-curve-rates-1990-2021'!A:B,2,0),P1252)</f>
        <v>0.5</v>
      </c>
      <c r="Q1253" s="12">
        <f>IFERROR(IF(VLOOKUP(L1253,'DX-Y.NYB'!A:E,5,0)="null",Q1252,VLOOKUP(L1253,'DX-Y.NYB'!A:E,5,0)),Q1252)</f>
        <v>101.93</v>
      </c>
      <c r="R1253" s="12">
        <f>IFERROR(VLOOKUP(L1253,UNRATE!A:B,2,0),R1252)</f>
        <v>4.9000000000000004</v>
      </c>
      <c r="S1253" s="12">
        <f>IFERROR(VLOOKUP(L1253,' All Em Total Nonfarm'!A:B,2,0),S1252)</f>
        <v>144664</v>
      </c>
      <c r="T1253" s="12">
        <f>IFERROR(VLOOKUP(L1253,fredgraph!A:B,2,0),T1252)</f>
        <v>1.05532</v>
      </c>
      <c r="U1253" s="12">
        <f>IFERROR(VLOOKUP(L1253,FEDFUNDS!A:B,2,0),U1252)</f>
        <v>0.4</v>
      </c>
      <c r="V1253" s="12"/>
      <c r="W1253" s="12"/>
      <c r="X1253" s="12"/>
    </row>
    <row r="1254" spans="1:24" x14ac:dyDescent="0.25">
      <c r="A1254" s="1" t="str">
        <f>TEXT(L1254,"MM/DD/YYYY")</f>
        <v>01/23/2017</v>
      </c>
      <c r="B1254" s="9">
        <v>226.74000549316401</v>
      </c>
      <c r="C1254" s="9">
        <v>229.71000671386699</v>
      </c>
      <c r="D1254" s="9">
        <v>225.27000427246</v>
      </c>
      <c r="E1254" s="9">
        <v>206.21586608886699</v>
      </c>
      <c r="F1254" s="10">
        <v>374736400</v>
      </c>
      <c r="G1254">
        <f>MONTH(L1254)</f>
        <v>1</v>
      </c>
      <c r="H1254">
        <f>DAY(L1254)</f>
        <v>23</v>
      </c>
      <c r="I1254">
        <f>YEAR(L1254)</f>
        <v>2017</v>
      </c>
      <c r="J1254" t="str">
        <f>VLOOKUP(L1254,Convert!D:G,4,0)</f>
        <v>2017Q1</v>
      </c>
      <c r="K1254">
        <f>VLOOKUP(J1254,GDP_Change!$E$9:$F$311,2,0)</f>
        <v>3.9</v>
      </c>
      <c r="L1254" s="1">
        <v>42758</v>
      </c>
      <c r="M1254" s="9">
        <v>228.97000122070301</v>
      </c>
      <c r="N1254" s="11">
        <f>VLOOKUP(J1254,GDP!$E$9:$H$312,4,0)</f>
        <v>9.5002108814845609E-3</v>
      </c>
      <c r="O1254">
        <f>VLOOKUP(J1254,GDP!$E$9:$F$312,2,0)</f>
        <v>19148.2</v>
      </c>
      <c r="P1254" s="12">
        <f>IFERROR(VLOOKUP(L1254,'yield-curve-rates-1990-2021'!A:B,2,0),P1253)</f>
        <v>0.46</v>
      </c>
      <c r="Q1254" s="12">
        <f>IFERROR(IF(VLOOKUP(L1254,'DX-Y.NYB'!A:E,5,0)="null",Q1253,VLOOKUP(L1254,'DX-Y.NYB'!A:E,5,0)),Q1253)</f>
        <v>100.160004</v>
      </c>
      <c r="R1254" s="12">
        <f>IFERROR(VLOOKUP(L1254,UNRATE!A:B,2,0),R1253)</f>
        <v>4.9000000000000004</v>
      </c>
      <c r="S1254" s="12">
        <f>IFERROR(VLOOKUP(L1254,' All Em Total Nonfarm'!A:B,2,0),S1253)</f>
        <v>144664</v>
      </c>
      <c r="T1254" s="12">
        <f>IFERROR(VLOOKUP(L1254,fredgraph!A:B,2,0),T1253)</f>
        <v>1.05532</v>
      </c>
      <c r="U1254" s="12">
        <f>IFERROR(VLOOKUP(L1254,FEDFUNDS!A:B,2,0),U1253)</f>
        <v>0.4</v>
      </c>
      <c r="V1254" s="12"/>
      <c r="W1254" s="12"/>
      <c r="X1254" s="12"/>
    </row>
    <row r="1255" spans="1:24" x14ac:dyDescent="0.25">
      <c r="A1255" s="1" t="str">
        <f>TEXT(L1255,"MM/DD/YYYY")</f>
        <v>01/30/2017</v>
      </c>
      <c r="B1255" s="9">
        <v>228.169998168945</v>
      </c>
      <c r="C1255" s="9">
        <v>229.55000305175699</v>
      </c>
      <c r="D1255" s="9">
        <v>226.32000732421801</v>
      </c>
      <c r="E1255" s="9">
        <v>206.54908752441401</v>
      </c>
      <c r="F1255" s="10">
        <v>384956600</v>
      </c>
      <c r="G1255">
        <f>MONTH(L1255)</f>
        <v>1</v>
      </c>
      <c r="H1255">
        <f>DAY(L1255)</f>
        <v>30</v>
      </c>
      <c r="I1255">
        <f>YEAR(L1255)</f>
        <v>2017</v>
      </c>
      <c r="J1255" t="str">
        <f>VLOOKUP(L1255,Convert!D:G,4,0)</f>
        <v>2017Q1</v>
      </c>
      <c r="K1255">
        <f>VLOOKUP(J1255,GDP_Change!$E$9:$F$311,2,0)</f>
        <v>3.9</v>
      </c>
      <c r="L1255" s="1">
        <v>42765</v>
      </c>
      <c r="M1255" s="9">
        <v>229.33999633789</v>
      </c>
      <c r="N1255" s="11">
        <f>VLOOKUP(J1255,GDP!$E$9:$H$312,4,0)</f>
        <v>9.5002108814845609E-3</v>
      </c>
      <c r="O1255">
        <f>VLOOKUP(J1255,GDP!$E$9:$F$312,2,0)</f>
        <v>19148.2</v>
      </c>
      <c r="P1255" s="12">
        <f>IFERROR(VLOOKUP(L1255,'yield-curve-rates-1990-2021'!A:B,2,0),P1254)</f>
        <v>0.49</v>
      </c>
      <c r="Q1255" s="12">
        <f>IFERROR(IF(VLOOKUP(L1255,'DX-Y.NYB'!A:E,5,0)="null",Q1254,VLOOKUP(L1255,'DX-Y.NYB'!A:E,5,0)),Q1254)</f>
        <v>100.43</v>
      </c>
      <c r="R1255" s="12">
        <f>IFERROR(VLOOKUP(L1255,UNRATE!A:B,2,0),R1254)</f>
        <v>4.9000000000000004</v>
      </c>
      <c r="S1255" s="12">
        <f>IFERROR(VLOOKUP(L1255,' All Em Total Nonfarm'!A:B,2,0),S1254)</f>
        <v>144664</v>
      </c>
      <c r="T1255" s="12">
        <f>IFERROR(VLOOKUP(L1255,fredgraph!A:B,2,0),T1254)</f>
        <v>1.05532</v>
      </c>
      <c r="U1255" s="12">
        <f>IFERROR(VLOOKUP(L1255,FEDFUNDS!A:B,2,0),U1254)</f>
        <v>0.4</v>
      </c>
      <c r="V1255" s="12"/>
      <c r="W1255" s="12"/>
      <c r="X1255" s="12"/>
    </row>
    <row r="1256" spans="1:24" x14ac:dyDescent="0.25">
      <c r="A1256" s="1" t="str">
        <f>TEXT(L1256,"MM/DD/YYYY")</f>
        <v>02/06/2017</v>
      </c>
      <c r="B1256" s="9">
        <v>228.86999511718699</v>
      </c>
      <c r="C1256" s="9">
        <v>231.77000427246</v>
      </c>
      <c r="D1256" s="9">
        <v>228.30999755859301</v>
      </c>
      <c r="E1256" s="9">
        <v>208.50344848632801</v>
      </c>
      <c r="F1256" s="10">
        <v>299258600</v>
      </c>
      <c r="G1256">
        <f>MONTH(L1256)</f>
        <v>2</v>
      </c>
      <c r="H1256">
        <f>DAY(L1256)</f>
        <v>6</v>
      </c>
      <c r="I1256">
        <f>YEAR(L1256)</f>
        <v>2017</v>
      </c>
      <c r="J1256" t="str">
        <f>VLOOKUP(L1256,Convert!D:G,4,0)</f>
        <v>2017Q1</v>
      </c>
      <c r="K1256">
        <f>VLOOKUP(J1256,GDP_Change!$E$9:$F$311,2,0)</f>
        <v>3.9</v>
      </c>
      <c r="L1256" s="1">
        <v>42772</v>
      </c>
      <c r="M1256" s="9">
        <v>231.509994506835</v>
      </c>
      <c r="N1256" s="11">
        <f>VLOOKUP(J1256,GDP!$E$9:$H$312,4,0)</f>
        <v>9.5002108814845609E-3</v>
      </c>
      <c r="O1256">
        <f>VLOOKUP(J1256,GDP!$E$9:$F$312,2,0)</f>
        <v>19148.2</v>
      </c>
      <c r="P1256" s="12">
        <f>IFERROR(VLOOKUP(L1256,'yield-curve-rates-1990-2021'!A:B,2,0),P1255)</f>
        <v>0.48</v>
      </c>
      <c r="Q1256" s="12">
        <f>IFERROR(IF(VLOOKUP(L1256,'DX-Y.NYB'!A:E,5,0)="null",Q1255,VLOOKUP(L1256,'DX-Y.NYB'!A:E,5,0)),Q1255)</f>
        <v>99.910004000000001</v>
      </c>
      <c r="R1256" s="12">
        <f>IFERROR(VLOOKUP(L1256,UNRATE!A:B,2,0),R1255)</f>
        <v>4.9000000000000004</v>
      </c>
      <c r="S1256" s="12">
        <f>IFERROR(VLOOKUP(L1256,' All Em Total Nonfarm'!A:B,2,0),S1255)</f>
        <v>144664</v>
      </c>
      <c r="T1256" s="12">
        <f>IFERROR(VLOOKUP(L1256,fredgraph!A:B,2,0),T1255)</f>
        <v>1.05532</v>
      </c>
      <c r="U1256" s="12">
        <f>IFERROR(VLOOKUP(L1256,FEDFUNDS!A:B,2,0),U1255)</f>
        <v>0.4</v>
      </c>
      <c r="V1256" s="12"/>
      <c r="W1256" s="12"/>
      <c r="X1256" s="12"/>
    </row>
    <row r="1257" spans="1:24" x14ac:dyDescent="0.25">
      <c r="A1257" s="1" t="str">
        <f>TEXT(L1257,"MM/DD/YYYY")</f>
        <v>02/13/2017</v>
      </c>
      <c r="B1257" s="9">
        <v>232.08000183105401</v>
      </c>
      <c r="C1257" s="9">
        <v>235.16000366210901</v>
      </c>
      <c r="D1257" s="9">
        <v>232.05000305175699</v>
      </c>
      <c r="E1257" s="9">
        <v>211.72767639160099</v>
      </c>
      <c r="F1257" s="10">
        <v>375003400</v>
      </c>
      <c r="G1257">
        <f>MONTH(L1257)</f>
        <v>2</v>
      </c>
      <c r="H1257">
        <f>DAY(L1257)</f>
        <v>13</v>
      </c>
      <c r="I1257">
        <f>YEAR(L1257)</f>
        <v>2017</v>
      </c>
      <c r="J1257" t="str">
        <f>VLOOKUP(L1257,Convert!D:G,4,0)</f>
        <v>2017Q1</v>
      </c>
      <c r="K1257">
        <f>VLOOKUP(J1257,GDP_Change!$E$9:$F$311,2,0)</f>
        <v>3.9</v>
      </c>
      <c r="L1257" s="1">
        <v>42779</v>
      </c>
      <c r="M1257" s="9">
        <v>235.08999633789</v>
      </c>
      <c r="N1257" s="11">
        <f>VLOOKUP(J1257,GDP!$E$9:$H$312,4,0)</f>
        <v>9.5002108814845609E-3</v>
      </c>
      <c r="O1257">
        <f>VLOOKUP(J1257,GDP!$E$9:$F$312,2,0)</f>
        <v>19148.2</v>
      </c>
      <c r="P1257" s="12">
        <f>IFERROR(VLOOKUP(L1257,'yield-curve-rates-1990-2021'!A:B,2,0),P1256)</f>
        <v>0.5</v>
      </c>
      <c r="Q1257" s="12">
        <f>IFERROR(IF(VLOOKUP(L1257,'DX-Y.NYB'!A:E,5,0)="null",Q1256,VLOOKUP(L1257,'DX-Y.NYB'!A:E,5,0)),Q1256)</f>
        <v>100.959999</v>
      </c>
      <c r="R1257" s="12">
        <f>IFERROR(VLOOKUP(L1257,UNRATE!A:B,2,0),R1256)</f>
        <v>4.9000000000000004</v>
      </c>
      <c r="S1257" s="12">
        <f>IFERROR(VLOOKUP(L1257,' All Em Total Nonfarm'!A:B,2,0),S1256)</f>
        <v>144664</v>
      </c>
      <c r="T1257" s="12">
        <f>IFERROR(VLOOKUP(L1257,fredgraph!A:B,2,0),T1256)</f>
        <v>1.05532</v>
      </c>
      <c r="U1257" s="12">
        <f>IFERROR(VLOOKUP(L1257,FEDFUNDS!A:B,2,0),U1256)</f>
        <v>0.4</v>
      </c>
      <c r="V1257" s="12"/>
      <c r="W1257" s="12"/>
      <c r="X1257" s="12"/>
    </row>
    <row r="1258" spans="1:24" x14ac:dyDescent="0.25">
      <c r="A1258" s="1" t="str">
        <f>TEXT(L1258,"MM/DD/YYYY")</f>
        <v>02/20/2017</v>
      </c>
      <c r="B1258" s="9">
        <v>235.52000427246</v>
      </c>
      <c r="C1258" s="9">
        <v>236.89999389648401</v>
      </c>
      <c r="D1258" s="9">
        <v>235.41000366210901</v>
      </c>
      <c r="E1258" s="9">
        <v>213.21372985839801</v>
      </c>
      <c r="F1258" s="10">
        <v>308058800</v>
      </c>
      <c r="G1258">
        <f>MONTH(L1258)</f>
        <v>2</v>
      </c>
      <c r="H1258">
        <f>DAY(L1258)</f>
        <v>20</v>
      </c>
      <c r="I1258">
        <f>YEAR(L1258)</f>
        <v>2017</v>
      </c>
      <c r="J1258" t="str">
        <f>VLOOKUP(L1258,Convert!D:G,4,0)</f>
        <v>2017Q1</v>
      </c>
      <c r="K1258">
        <f>VLOOKUP(J1258,GDP_Change!$E$9:$F$311,2,0)</f>
        <v>3.9</v>
      </c>
      <c r="L1258" s="1">
        <v>42786</v>
      </c>
      <c r="M1258" s="9">
        <v>236.74000549316401</v>
      </c>
      <c r="N1258" s="11">
        <f>VLOOKUP(J1258,GDP!$E$9:$H$312,4,0)</f>
        <v>9.5002108814845609E-3</v>
      </c>
      <c r="O1258">
        <f>VLOOKUP(J1258,GDP!$E$9:$F$312,2,0)</f>
        <v>19148.2</v>
      </c>
      <c r="P1258" s="12">
        <f>IFERROR(VLOOKUP(L1258,'yield-curve-rates-1990-2021'!A:B,2,0),P1257)</f>
        <v>0.5</v>
      </c>
      <c r="Q1258" s="12">
        <f>IFERROR(IF(VLOOKUP(L1258,'DX-Y.NYB'!A:E,5,0)="null",Q1257,VLOOKUP(L1258,'DX-Y.NYB'!A:E,5,0)),Q1257)</f>
        <v>100.959999</v>
      </c>
      <c r="R1258" s="12">
        <f>IFERROR(VLOOKUP(L1258,UNRATE!A:B,2,0),R1257)</f>
        <v>4.9000000000000004</v>
      </c>
      <c r="S1258" s="12">
        <f>IFERROR(VLOOKUP(L1258,' All Em Total Nonfarm'!A:B,2,0),S1257)</f>
        <v>144664</v>
      </c>
      <c r="T1258" s="12">
        <f>IFERROR(VLOOKUP(L1258,fredgraph!A:B,2,0),T1257)</f>
        <v>1.05532</v>
      </c>
      <c r="U1258" s="12">
        <f>IFERROR(VLOOKUP(L1258,FEDFUNDS!A:B,2,0),U1257)</f>
        <v>0.4</v>
      </c>
      <c r="V1258" s="12"/>
      <c r="W1258" s="12"/>
      <c r="X1258" s="12"/>
    </row>
    <row r="1259" spans="1:24" x14ac:dyDescent="0.25">
      <c r="A1259" s="1" t="str">
        <f>TEXT(L1259,"MM/DD/YYYY")</f>
        <v>02/27/2017</v>
      </c>
      <c r="B1259" s="9">
        <v>236.63999938964801</v>
      </c>
      <c r="C1259" s="9">
        <v>240.32000732421801</v>
      </c>
      <c r="D1259" s="9">
        <v>236.02000427246</v>
      </c>
      <c r="E1259" s="9">
        <v>214.72677612304599</v>
      </c>
      <c r="F1259" s="10">
        <v>454855800</v>
      </c>
      <c r="G1259">
        <f>MONTH(L1259)</f>
        <v>2</v>
      </c>
      <c r="H1259">
        <f>DAY(L1259)</f>
        <v>27</v>
      </c>
      <c r="I1259">
        <f>YEAR(L1259)</f>
        <v>2017</v>
      </c>
      <c r="J1259" t="str">
        <f>VLOOKUP(L1259,Convert!D:G,4,0)</f>
        <v>2017Q1</v>
      </c>
      <c r="K1259">
        <f>VLOOKUP(J1259,GDP_Change!$E$9:$F$311,2,0)</f>
        <v>3.9</v>
      </c>
      <c r="L1259" s="1">
        <v>42793</v>
      </c>
      <c r="M1259" s="9">
        <v>238.419998168945</v>
      </c>
      <c r="N1259" s="11">
        <f>VLOOKUP(J1259,GDP!$E$9:$H$312,4,0)</f>
        <v>9.5002108814845609E-3</v>
      </c>
      <c r="O1259">
        <f>VLOOKUP(J1259,GDP!$E$9:$F$312,2,0)</f>
        <v>19148.2</v>
      </c>
      <c r="P1259" s="12">
        <f>IFERROR(VLOOKUP(L1259,'yield-curve-rates-1990-2021'!A:B,2,0),P1258)</f>
        <v>0.44</v>
      </c>
      <c r="Q1259" s="12">
        <f>IFERROR(IF(VLOOKUP(L1259,'DX-Y.NYB'!A:E,5,0)="null",Q1258,VLOOKUP(L1259,'DX-Y.NYB'!A:E,5,0)),Q1258)</f>
        <v>101.129997</v>
      </c>
      <c r="R1259" s="12">
        <f>IFERROR(VLOOKUP(L1259,UNRATE!A:B,2,0),R1258)</f>
        <v>4.9000000000000004</v>
      </c>
      <c r="S1259" s="12">
        <f>IFERROR(VLOOKUP(L1259,' All Em Total Nonfarm'!A:B,2,0),S1258)</f>
        <v>144664</v>
      </c>
      <c r="T1259" s="12">
        <f>IFERROR(VLOOKUP(L1259,fredgraph!A:B,2,0),T1258)</f>
        <v>1.05532</v>
      </c>
      <c r="U1259" s="12">
        <f>IFERROR(VLOOKUP(L1259,FEDFUNDS!A:B,2,0),U1258)</f>
        <v>0.4</v>
      </c>
      <c r="V1259" s="12"/>
      <c r="W1259" s="12"/>
      <c r="X1259" s="12"/>
    </row>
    <row r="1260" spans="1:24" x14ac:dyDescent="0.25">
      <c r="A1260" s="1" t="str">
        <f>TEXT(L1260,"MM/DD/YYYY")</f>
        <v>03/06/2017</v>
      </c>
      <c r="B1260" s="9">
        <v>237.5</v>
      </c>
      <c r="C1260" s="9">
        <v>238.11999511718699</v>
      </c>
      <c r="D1260" s="9">
        <v>235.74000549316401</v>
      </c>
      <c r="E1260" s="9">
        <v>214.06927490234301</v>
      </c>
      <c r="F1260" s="10">
        <v>371339600</v>
      </c>
      <c r="G1260">
        <f>MONTH(L1260)</f>
        <v>3</v>
      </c>
      <c r="H1260">
        <f>DAY(L1260)</f>
        <v>6</v>
      </c>
      <c r="I1260">
        <f>YEAR(L1260)</f>
        <v>2017</v>
      </c>
      <c r="J1260" t="str">
        <f>VLOOKUP(L1260,Convert!D:G,4,0)</f>
        <v>2017Q1</v>
      </c>
      <c r="K1260">
        <f>VLOOKUP(J1260,GDP_Change!$E$9:$F$311,2,0)</f>
        <v>3.9</v>
      </c>
      <c r="L1260" s="1">
        <v>42800</v>
      </c>
      <c r="M1260" s="9">
        <v>237.69000244140599</v>
      </c>
      <c r="N1260" s="11">
        <f>VLOOKUP(J1260,GDP!$E$9:$H$312,4,0)</f>
        <v>9.5002108814845609E-3</v>
      </c>
      <c r="O1260">
        <f>VLOOKUP(J1260,GDP!$E$9:$F$312,2,0)</f>
        <v>19148.2</v>
      </c>
      <c r="P1260" s="12">
        <f>IFERROR(VLOOKUP(L1260,'yield-curve-rates-1990-2021'!A:B,2,0),P1259)</f>
        <v>0.56000000000000005</v>
      </c>
      <c r="Q1260" s="12">
        <f>IFERROR(IF(VLOOKUP(L1260,'DX-Y.NYB'!A:E,5,0)="null",Q1259,VLOOKUP(L1260,'DX-Y.NYB'!A:E,5,0)),Q1259)</f>
        <v>101.639999</v>
      </c>
      <c r="R1260" s="12">
        <f>IFERROR(VLOOKUP(L1260,UNRATE!A:B,2,0),R1259)</f>
        <v>4.9000000000000004</v>
      </c>
      <c r="S1260" s="12">
        <f>IFERROR(VLOOKUP(L1260,' All Em Total Nonfarm'!A:B,2,0),S1259)</f>
        <v>144664</v>
      </c>
      <c r="T1260" s="12">
        <f>IFERROR(VLOOKUP(L1260,fredgraph!A:B,2,0),T1259)</f>
        <v>1.05532</v>
      </c>
      <c r="U1260" s="12">
        <f>IFERROR(VLOOKUP(L1260,FEDFUNDS!A:B,2,0),U1259)</f>
        <v>0.4</v>
      </c>
      <c r="V1260" s="12"/>
      <c r="W1260" s="12"/>
      <c r="X1260" s="12"/>
    </row>
    <row r="1261" spans="1:24" x14ac:dyDescent="0.25">
      <c r="A1261" s="1" t="str">
        <f>TEXT(L1261,"MM/DD/YYYY")</f>
        <v>03/13/2017</v>
      </c>
      <c r="B1261" s="9">
        <v>237.61999511718699</v>
      </c>
      <c r="C1261" s="9">
        <v>239.44000244140599</v>
      </c>
      <c r="D1261" s="9">
        <v>236.19000244140599</v>
      </c>
      <c r="E1261" s="9">
        <v>213.474853515625</v>
      </c>
      <c r="F1261" s="10">
        <v>380565500</v>
      </c>
      <c r="G1261">
        <f>MONTH(L1261)</f>
        <v>3</v>
      </c>
      <c r="H1261">
        <f>DAY(L1261)</f>
        <v>13</v>
      </c>
      <c r="I1261">
        <f>YEAR(L1261)</f>
        <v>2017</v>
      </c>
      <c r="J1261" t="str">
        <f>VLOOKUP(L1261,Convert!D:G,4,0)</f>
        <v>2017Q1</v>
      </c>
      <c r="K1261">
        <f>VLOOKUP(J1261,GDP_Change!$E$9:$F$311,2,0)</f>
        <v>3.9</v>
      </c>
      <c r="L1261" s="1">
        <v>42807</v>
      </c>
      <c r="M1261" s="9">
        <v>237.02999877929599</v>
      </c>
      <c r="N1261" s="11">
        <f>VLOOKUP(J1261,GDP!$E$9:$H$312,4,0)</f>
        <v>9.5002108814845609E-3</v>
      </c>
      <c r="O1261">
        <f>VLOOKUP(J1261,GDP!$E$9:$F$312,2,0)</f>
        <v>19148.2</v>
      </c>
      <c r="P1261" s="12">
        <f>IFERROR(VLOOKUP(L1261,'yield-curve-rates-1990-2021'!A:B,2,0),P1260)</f>
        <v>0.69</v>
      </c>
      <c r="Q1261" s="12">
        <f>IFERROR(IF(VLOOKUP(L1261,'DX-Y.NYB'!A:E,5,0)="null",Q1260,VLOOKUP(L1261,'DX-Y.NYB'!A:E,5,0)),Q1260)</f>
        <v>101.379997</v>
      </c>
      <c r="R1261" s="12">
        <f>IFERROR(VLOOKUP(L1261,UNRATE!A:B,2,0),R1260)</f>
        <v>4.9000000000000004</v>
      </c>
      <c r="S1261" s="12">
        <f>IFERROR(VLOOKUP(L1261,' All Em Total Nonfarm'!A:B,2,0),S1260)</f>
        <v>144664</v>
      </c>
      <c r="T1261" s="12">
        <f>IFERROR(VLOOKUP(L1261,fredgraph!A:B,2,0),T1260)</f>
        <v>1.05532</v>
      </c>
      <c r="U1261" s="12">
        <f>IFERROR(VLOOKUP(L1261,FEDFUNDS!A:B,2,0),U1260)</f>
        <v>0.4</v>
      </c>
      <c r="V1261" s="12"/>
      <c r="W1261" s="12"/>
      <c r="X1261" s="12"/>
    </row>
    <row r="1262" spans="1:24" x14ac:dyDescent="0.25">
      <c r="A1262" s="1" t="str">
        <f>TEXT(L1262,"MM/DD/YYYY")</f>
        <v>03/20/2017</v>
      </c>
      <c r="B1262" s="9">
        <v>237.02999877929599</v>
      </c>
      <c r="C1262" s="9">
        <v>237.61000061035099</v>
      </c>
      <c r="D1262" s="9">
        <v>232.96000671386699</v>
      </c>
      <c r="E1262" s="9">
        <v>211.53619384765599</v>
      </c>
      <c r="F1262" s="10">
        <v>494830700</v>
      </c>
      <c r="G1262">
        <f>MONTH(L1262)</f>
        <v>3</v>
      </c>
      <c r="H1262">
        <f>DAY(L1262)</f>
        <v>20</v>
      </c>
      <c r="I1262">
        <f>YEAR(L1262)</f>
        <v>2017</v>
      </c>
      <c r="J1262" t="str">
        <f>VLOOKUP(L1262,Convert!D:G,4,0)</f>
        <v>2017Q1</v>
      </c>
      <c r="K1262">
        <f>VLOOKUP(J1262,GDP_Change!$E$9:$F$311,2,0)</f>
        <v>3.9</v>
      </c>
      <c r="L1262" s="1">
        <v>42814</v>
      </c>
      <c r="M1262" s="9">
        <v>233.86000061035099</v>
      </c>
      <c r="N1262" s="11">
        <f>VLOOKUP(J1262,GDP!$E$9:$H$312,4,0)</f>
        <v>9.5002108814845609E-3</v>
      </c>
      <c r="O1262">
        <f>VLOOKUP(J1262,GDP!$E$9:$F$312,2,0)</f>
        <v>19148.2</v>
      </c>
      <c r="P1262" s="12">
        <f>IFERROR(VLOOKUP(L1262,'yield-curve-rates-1990-2021'!A:B,2,0),P1261)</f>
        <v>0.7</v>
      </c>
      <c r="Q1262" s="12">
        <f>IFERROR(IF(VLOOKUP(L1262,'DX-Y.NYB'!A:E,5,0)="null",Q1261,VLOOKUP(L1262,'DX-Y.NYB'!A:E,5,0)),Q1261)</f>
        <v>100.410004</v>
      </c>
      <c r="R1262" s="12">
        <f>IFERROR(VLOOKUP(L1262,UNRATE!A:B,2,0),R1261)</f>
        <v>4.9000000000000004</v>
      </c>
      <c r="S1262" s="12">
        <f>IFERROR(VLOOKUP(L1262,' All Em Total Nonfarm'!A:B,2,0),S1261)</f>
        <v>144664</v>
      </c>
      <c r="T1262" s="12">
        <f>IFERROR(VLOOKUP(L1262,fredgraph!A:B,2,0),T1261)</f>
        <v>1.05532</v>
      </c>
      <c r="U1262" s="12">
        <f>IFERROR(VLOOKUP(L1262,FEDFUNDS!A:B,2,0),U1261)</f>
        <v>0.4</v>
      </c>
      <c r="V1262" s="12"/>
      <c r="W1262" s="12"/>
      <c r="X1262" s="12"/>
    </row>
    <row r="1263" spans="1:24" x14ac:dyDescent="0.25">
      <c r="A1263" s="1" t="str">
        <f>TEXT(L1263,"MM/DD/YYYY")</f>
        <v>03/27/2017</v>
      </c>
      <c r="B1263" s="9">
        <v>231.92999267578099</v>
      </c>
      <c r="C1263" s="9">
        <v>236.52000427246</v>
      </c>
      <c r="D1263" s="9">
        <v>231.61000061035099</v>
      </c>
      <c r="E1263" s="9">
        <v>213.23674011230401</v>
      </c>
      <c r="F1263" s="10">
        <v>373359800</v>
      </c>
      <c r="G1263">
        <f>MONTH(L1263)</f>
        <v>3</v>
      </c>
      <c r="H1263">
        <f>DAY(L1263)</f>
        <v>27</v>
      </c>
      <c r="I1263">
        <f>YEAR(L1263)</f>
        <v>2017</v>
      </c>
      <c r="J1263" t="str">
        <f>VLOOKUP(L1263,Convert!D:G,4,0)</f>
        <v>2017Q1</v>
      </c>
      <c r="K1263">
        <f>VLOOKUP(J1263,GDP_Change!$E$9:$F$311,2,0)</f>
        <v>3.9</v>
      </c>
      <c r="L1263" s="1">
        <v>42821</v>
      </c>
      <c r="M1263" s="9">
        <v>235.74000549316401</v>
      </c>
      <c r="N1263" s="11">
        <f>VLOOKUP(J1263,GDP!$E$9:$H$312,4,0)</f>
        <v>9.5002108814845609E-3</v>
      </c>
      <c r="O1263">
        <f>VLOOKUP(J1263,GDP!$E$9:$F$312,2,0)</f>
        <v>19148.2</v>
      </c>
      <c r="P1263" s="12">
        <f>IFERROR(VLOOKUP(L1263,'yield-curve-rates-1990-2021'!A:B,2,0),P1262)</f>
        <v>0.73</v>
      </c>
      <c r="Q1263" s="12">
        <f>IFERROR(IF(VLOOKUP(L1263,'DX-Y.NYB'!A:E,5,0)="null",Q1262,VLOOKUP(L1263,'DX-Y.NYB'!A:E,5,0)),Q1262)</f>
        <v>99.169998000000007</v>
      </c>
      <c r="R1263" s="12">
        <f>IFERROR(VLOOKUP(L1263,UNRATE!A:B,2,0),R1262)</f>
        <v>4.9000000000000004</v>
      </c>
      <c r="S1263" s="12">
        <f>IFERROR(VLOOKUP(L1263,' All Em Total Nonfarm'!A:B,2,0),S1262)</f>
        <v>144664</v>
      </c>
      <c r="T1263" s="12">
        <f>IFERROR(VLOOKUP(L1263,fredgraph!A:B,2,0),T1262)</f>
        <v>1.05532</v>
      </c>
      <c r="U1263" s="12">
        <f>IFERROR(VLOOKUP(L1263,FEDFUNDS!A:B,2,0),U1262)</f>
        <v>0.4</v>
      </c>
      <c r="V1263" s="12"/>
      <c r="W1263" s="12"/>
      <c r="X1263" s="12"/>
    </row>
    <row r="1264" spans="1:24" x14ac:dyDescent="0.25">
      <c r="A1264" s="1" t="str">
        <f>TEXT(L1264,"MM/DD/YYYY")</f>
        <v>04/03/2017</v>
      </c>
      <c r="B1264" s="9">
        <v>235.80000305175699</v>
      </c>
      <c r="C1264" s="9">
        <v>237.38999938964801</v>
      </c>
      <c r="D1264" s="9">
        <v>233.91000366210901</v>
      </c>
      <c r="E1264" s="9">
        <v>212.748291015625</v>
      </c>
      <c r="F1264" s="10">
        <v>394361400</v>
      </c>
      <c r="G1264">
        <f>MONTH(L1264)</f>
        <v>4</v>
      </c>
      <c r="H1264">
        <f>DAY(L1264)</f>
        <v>3</v>
      </c>
      <c r="I1264">
        <f>YEAR(L1264)</f>
        <v>2017</v>
      </c>
      <c r="J1264" t="str">
        <f>VLOOKUP(L1264,Convert!D:G,4,0)</f>
        <v>2017Q2</v>
      </c>
      <c r="K1264">
        <f>VLOOKUP(J1264,GDP_Change!$E$9:$F$311,2,0)</f>
        <v>3.3</v>
      </c>
      <c r="L1264" s="1">
        <v>42828</v>
      </c>
      <c r="M1264" s="9">
        <v>235.19999694824199</v>
      </c>
      <c r="N1264" s="11">
        <f>VLOOKUP(J1264,GDP!$E$9:$H$312,4,0)</f>
        <v>8.1626471417679536E-3</v>
      </c>
      <c r="O1264">
        <f>VLOOKUP(J1264,GDP!$E$9:$F$312,2,0)</f>
        <v>19304.5</v>
      </c>
      <c r="P1264" s="12">
        <f>IFERROR(VLOOKUP(L1264,'yield-curve-rates-1990-2021'!A:B,2,0),P1263)</f>
        <v>0.73</v>
      </c>
      <c r="Q1264" s="12">
        <f>IFERROR(IF(VLOOKUP(L1264,'DX-Y.NYB'!A:E,5,0)="null",Q1263,VLOOKUP(L1264,'DX-Y.NYB'!A:E,5,0)),Q1263)</f>
        <v>100.540001</v>
      </c>
      <c r="R1264" s="12">
        <f>IFERROR(VLOOKUP(L1264,UNRATE!A:B,2,0),R1263)</f>
        <v>4.9000000000000004</v>
      </c>
      <c r="S1264" s="12">
        <f>IFERROR(VLOOKUP(L1264,' All Em Total Nonfarm'!A:B,2,0),S1263)</f>
        <v>144664</v>
      </c>
      <c r="T1264" s="12">
        <f>IFERROR(VLOOKUP(L1264,fredgraph!A:B,2,0),T1263)</f>
        <v>1.05532</v>
      </c>
      <c r="U1264" s="12">
        <f>IFERROR(VLOOKUP(L1264,FEDFUNDS!A:B,2,0),U1263)</f>
        <v>0.4</v>
      </c>
      <c r="V1264" s="12"/>
      <c r="W1264" s="12"/>
      <c r="X1264" s="12"/>
    </row>
    <row r="1265" spans="1:24" x14ac:dyDescent="0.25">
      <c r="A1265" s="1" t="str">
        <f>TEXT(L1265,"MM/DD/YYYY")</f>
        <v>04/10/2017</v>
      </c>
      <c r="B1265" s="9">
        <v>235.36000061035099</v>
      </c>
      <c r="C1265" s="9">
        <v>236.259994506835</v>
      </c>
      <c r="D1265" s="9">
        <v>232.509994506835</v>
      </c>
      <c r="E1265" s="9">
        <v>210.31503295898401</v>
      </c>
      <c r="F1265" s="10">
        <v>330405400</v>
      </c>
      <c r="G1265">
        <f>MONTH(L1265)</f>
        <v>4</v>
      </c>
      <c r="H1265">
        <f>DAY(L1265)</f>
        <v>10</v>
      </c>
      <c r="I1265">
        <f>YEAR(L1265)</f>
        <v>2017</v>
      </c>
      <c r="J1265" t="str">
        <f>VLOOKUP(L1265,Convert!D:G,4,0)</f>
        <v>2017Q2</v>
      </c>
      <c r="K1265">
        <f>VLOOKUP(J1265,GDP_Change!$E$9:$F$311,2,0)</f>
        <v>3.3</v>
      </c>
      <c r="L1265" s="1">
        <v>42835</v>
      </c>
      <c r="M1265" s="9">
        <v>232.509994506835</v>
      </c>
      <c r="N1265" s="11">
        <f>VLOOKUP(J1265,GDP!$E$9:$H$312,4,0)</f>
        <v>8.1626471417679536E-3</v>
      </c>
      <c r="O1265">
        <f>VLOOKUP(J1265,GDP!$E$9:$F$312,2,0)</f>
        <v>19304.5</v>
      </c>
      <c r="P1265" s="12">
        <f>IFERROR(VLOOKUP(L1265,'yield-curve-rates-1990-2021'!A:B,2,0),P1264)</f>
        <v>0.77</v>
      </c>
      <c r="Q1265" s="12">
        <f>IFERROR(IF(VLOOKUP(L1265,'DX-Y.NYB'!A:E,5,0)="null",Q1264,VLOOKUP(L1265,'DX-Y.NYB'!A:E,5,0)),Q1264)</f>
        <v>101.019997</v>
      </c>
      <c r="R1265" s="12">
        <f>IFERROR(VLOOKUP(L1265,UNRATE!A:B,2,0),R1264)</f>
        <v>4.9000000000000004</v>
      </c>
      <c r="S1265" s="12">
        <f>IFERROR(VLOOKUP(L1265,' All Em Total Nonfarm'!A:B,2,0),S1264)</f>
        <v>144664</v>
      </c>
      <c r="T1265" s="12">
        <f>IFERROR(VLOOKUP(L1265,fredgraph!A:B,2,0),T1264)</f>
        <v>1.05532</v>
      </c>
      <c r="U1265" s="12">
        <f>IFERROR(VLOOKUP(L1265,FEDFUNDS!A:B,2,0),U1264)</f>
        <v>0.4</v>
      </c>
      <c r="V1265" s="12"/>
      <c r="W1265" s="12"/>
      <c r="X1265" s="12"/>
    </row>
    <row r="1266" spans="1:24" x14ac:dyDescent="0.25">
      <c r="A1266" s="1" t="str">
        <f>TEXT(L1266,"MM/DD/YYYY")</f>
        <v>04/17/2017</v>
      </c>
      <c r="B1266" s="9">
        <v>233.11000061035099</v>
      </c>
      <c r="C1266" s="9">
        <v>235.850006103515</v>
      </c>
      <c r="D1266" s="9">
        <v>232.88000488281199</v>
      </c>
      <c r="E1266" s="9">
        <v>212.19650268554599</v>
      </c>
      <c r="F1266" s="10">
        <v>423293100</v>
      </c>
      <c r="G1266">
        <f>MONTH(L1266)</f>
        <v>4</v>
      </c>
      <c r="H1266">
        <f>DAY(L1266)</f>
        <v>17</v>
      </c>
      <c r="I1266">
        <f>YEAR(L1266)</f>
        <v>2017</v>
      </c>
      <c r="J1266" t="str">
        <f>VLOOKUP(L1266,Convert!D:G,4,0)</f>
        <v>2017Q2</v>
      </c>
      <c r="K1266">
        <f>VLOOKUP(J1266,GDP_Change!$E$9:$F$311,2,0)</f>
        <v>3.3</v>
      </c>
      <c r="L1266" s="1">
        <v>42842</v>
      </c>
      <c r="M1266" s="9">
        <v>234.58999633789</v>
      </c>
      <c r="N1266" s="11">
        <f>VLOOKUP(J1266,GDP!$E$9:$H$312,4,0)</f>
        <v>8.1626471417679536E-3</v>
      </c>
      <c r="O1266">
        <f>VLOOKUP(J1266,GDP!$E$9:$F$312,2,0)</f>
        <v>19304.5</v>
      </c>
      <c r="P1266" s="12">
        <f>IFERROR(VLOOKUP(L1266,'yield-curve-rates-1990-2021'!A:B,2,0),P1265)</f>
        <v>0.76</v>
      </c>
      <c r="Q1266" s="12">
        <f>IFERROR(IF(VLOOKUP(L1266,'DX-Y.NYB'!A:E,5,0)="null",Q1265,VLOOKUP(L1266,'DX-Y.NYB'!A:E,5,0)),Q1265)</f>
        <v>100.300003</v>
      </c>
      <c r="R1266" s="12">
        <f>IFERROR(VLOOKUP(L1266,UNRATE!A:B,2,0),R1265)</f>
        <v>4.9000000000000004</v>
      </c>
      <c r="S1266" s="12">
        <f>IFERROR(VLOOKUP(L1266,' All Em Total Nonfarm'!A:B,2,0),S1265)</f>
        <v>144664</v>
      </c>
      <c r="T1266" s="12">
        <f>IFERROR(VLOOKUP(L1266,fredgraph!A:B,2,0),T1265)</f>
        <v>1.05532</v>
      </c>
      <c r="U1266" s="12">
        <f>IFERROR(VLOOKUP(L1266,FEDFUNDS!A:B,2,0),U1265)</f>
        <v>0.4</v>
      </c>
      <c r="V1266" s="12"/>
      <c r="W1266" s="12"/>
      <c r="X1266" s="12"/>
    </row>
    <row r="1267" spans="1:24" x14ac:dyDescent="0.25">
      <c r="A1267" s="1" t="str">
        <f>TEXT(L1267,"MM/DD/YYYY")</f>
        <v>04/24/2017</v>
      </c>
      <c r="B1267" s="9">
        <v>237.17999267578099</v>
      </c>
      <c r="C1267" s="9">
        <v>239.52999877929599</v>
      </c>
      <c r="D1267" s="9">
        <v>234.55999755859301</v>
      </c>
      <c r="E1267" s="9">
        <v>215.35336303710901</v>
      </c>
      <c r="F1267" s="10">
        <v>401553800</v>
      </c>
      <c r="G1267">
        <f>MONTH(L1267)</f>
        <v>4</v>
      </c>
      <c r="H1267">
        <f>DAY(L1267)</f>
        <v>24</v>
      </c>
      <c r="I1267">
        <f>YEAR(L1267)</f>
        <v>2017</v>
      </c>
      <c r="J1267" t="str">
        <f>VLOOKUP(L1267,Convert!D:G,4,0)</f>
        <v>2017Q2</v>
      </c>
      <c r="K1267">
        <f>VLOOKUP(J1267,GDP_Change!$E$9:$F$311,2,0)</f>
        <v>3.3</v>
      </c>
      <c r="L1267" s="1">
        <v>42849</v>
      </c>
      <c r="M1267" s="9">
        <v>238.08000183105401</v>
      </c>
      <c r="N1267" s="11">
        <f>VLOOKUP(J1267,GDP!$E$9:$H$312,4,0)</f>
        <v>8.1626471417679536E-3</v>
      </c>
      <c r="O1267">
        <f>VLOOKUP(J1267,GDP!$E$9:$F$312,2,0)</f>
        <v>19304.5</v>
      </c>
      <c r="P1267" s="12">
        <f>IFERROR(VLOOKUP(L1267,'yield-curve-rates-1990-2021'!A:B,2,0),P1266)</f>
        <v>0.74</v>
      </c>
      <c r="Q1267" s="12">
        <f>IFERROR(IF(VLOOKUP(L1267,'DX-Y.NYB'!A:E,5,0)="null",Q1266,VLOOKUP(L1267,'DX-Y.NYB'!A:E,5,0)),Q1266)</f>
        <v>99.089995999999999</v>
      </c>
      <c r="R1267" s="12">
        <f>IFERROR(VLOOKUP(L1267,UNRATE!A:B,2,0),R1266)</f>
        <v>4.9000000000000004</v>
      </c>
      <c r="S1267" s="12">
        <f>IFERROR(VLOOKUP(L1267,' All Em Total Nonfarm'!A:B,2,0),S1266)</f>
        <v>144664</v>
      </c>
      <c r="T1267" s="12">
        <f>IFERROR(VLOOKUP(L1267,fredgraph!A:B,2,0),T1266)</f>
        <v>1.05532</v>
      </c>
      <c r="U1267" s="12">
        <f>IFERROR(VLOOKUP(L1267,FEDFUNDS!A:B,2,0),U1266)</f>
        <v>0.4</v>
      </c>
      <c r="V1267" s="12"/>
      <c r="W1267" s="12"/>
      <c r="X1267" s="12"/>
    </row>
    <row r="1268" spans="1:24" x14ac:dyDescent="0.25">
      <c r="A1268" s="1" t="str">
        <f>TEXT(L1268,"MM/DD/YYYY")</f>
        <v>05/01/2017</v>
      </c>
      <c r="B1268" s="9">
        <v>238.67999267578099</v>
      </c>
      <c r="C1268" s="9">
        <v>239.72000122070301</v>
      </c>
      <c r="D1268" s="9">
        <v>237.69999694824199</v>
      </c>
      <c r="E1268" s="9">
        <v>216.81867980957</v>
      </c>
      <c r="F1268" s="10">
        <v>320859900</v>
      </c>
      <c r="G1268">
        <f>MONTH(L1268)</f>
        <v>5</v>
      </c>
      <c r="H1268">
        <f>DAY(L1268)</f>
        <v>1</v>
      </c>
      <c r="I1268">
        <f>YEAR(L1268)</f>
        <v>2017</v>
      </c>
      <c r="J1268" t="str">
        <f>VLOOKUP(L1268,Convert!D:G,4,0)</f>
        <v>2017Q2</v>
      </c>
      <c r="K1268">
        <f>VLOOKUP(J1268,GDP_Change!$E$9:$F$311,2,0)</f>
        <v>3.3</v>
      </c>
      <c r="L1268" s="1">
        <v>42856</v>
      </c>
      <c r="M1268" s="9">
        <v>239.69999694824199</v>
      </c>
      <c r="N1268" s="11">
        <f>VLOOKUP(J1268,GDP!$E$9:$H$312,4,0)</f>
        <v>8.1626471417679536E-3</v>
      </c>
      <c r="O1268">
        <f>VLOOKUP(J1268,GDP!$E$9:$F$312,2,0)</f>
        <v>19304.5</v>
      </c>
      <c r="P1268" s="12">
        <f>IFERROR(VLOOKUP(L1268,'yield-curve-rates-1990-2021'!A:B,2,0),P1267)</f>
        <v>0.67</v>
      </c>
      <c r="Q1268" s="12">
        <f>IFERROR(IF(VLOOKUP(L1268,'DX-Y.NYB'!A:E,5,0)="null",Q1267,VLOOKUP(L1268,'DX-Y.NYB'!A:E,5,0)),Q1267)</f>
        <v>99.139999000000003</v>
      </c>
      <c r="R1268" s="12">
        <f>IFERROR(VLOOKUP(L1268,UNRATE!A:B,2,0),R1267)</f>
        <v>4.4000000000000004</v>
      </c>
      <c r="S1268" s="12">
        <f>IFERROR(VLOOKUP(L1268,' All Em Total Nonfarm'!A:B,2,0),S1267)</f>
        <v>146389</v>
      </c>
      <c r="T1268" s="12">
        <f>IFERROR(VLOOKUP(L1268,fredgraph!A:B,2,0),T1267)</f>
        <v>1.8563400000000001</v>
      </c>
      <c r="U1268" s="12">
        <f>IFERROR(VLOOKUP(L1268,FEDFUNDS!A:B,2,0),U1267)</f>
        <v>0.91</v>
      </c>
      <c r="V1268" s="12"/>
      <c r="W1268" s="12"/>
      <c r="X1268" s="12"/>
    </row>
    <row r="1269" spans="1:24" x14ac:dyDescent="0.25">
      <c r="A1269" s="1" t="str">
        <f>TEXT(L1269,"MM/DD/YYYY")</f>
        <v>05/08/2017</v>
      </c>
      <c r="B1269" s="9">
        <v>239.75</v>
      </c>
      <c r="C1269" s="9">
        <v>240.19000244140599</v>
      </c>
      <c r="D1269" s="9">
        <v>238.13000488281199</v>
      </c>
      <c r="E1269" s="9">
        <v>216.16743469238199</v>
      </c>
      <c r="F1269" s="10">
        <v>270313700</v>
      </c>
      <c r="G1269">
        <f>MONTH(L1269)</f>
        <v>5</v>
      </c>
      <c r="H1269">
        <f>DAY(L1269)</f>
        <v>8</v>
      </c>
      <c r="I1269">
        <f>YEAR(L1269)</f>
        <v>2017</v>
      </c>
      <c r="J1269" t="str">
        <f>VLOOKUP(L1269,Convert!D:G,4,0)</f>
        <v>2017Q2</v>
      </c>
      <c r="K1269">
        <f>VLOOKUP(J1269,GDP_Change!$E$9:$F$311,2,0)</f>
        <v>3.3</v>
      </c>
      <c r="L1269" s="1">
        <v>42863</v>
      </c>
      <c r="M1269" s="9">
        <v>238.97999572753901</v>
      </c>
      <c r="N1269" s="11">
        <f>VLOOKUP(J1269,GDP!$E$9:$H$312,4,0)</f>
        <v>8.1626471417679536E-3</v>
      </c>
      <c r="O1269">
        <f>VLOOKUP(J1269,GDP!$E$9:$F$312,2,0)</f>
        <v>19304.5</v>
      </c>
      <c r="P1269" s="12">
        <f>IFERROR(VLOOKUP(L1269,'yield-curve-rates-1990-2021'!A:B,2,0),P1268)</f>
        <v>0.73</v>
      </c>
      <c r="Q1269" s="12">
        <f>IFERROR(IF(VLOOKUP(L1269,'DX-Y.NYB'!A:E,5,0)="null",Q1268,VLOOKUP(L1269,'DX-Y.NYB'!A:E,5,0)),Q1268)</f>
        <v>99.150002000000001</v>
      </c>
      <c r="R1269" s="12">
        <f>IFERROR(VLOOKUP(L1269,UNRATE!A:B,2,0),R1268)</f>
        <v>4.4000000000000004</v>
      </c>
      <c r="S1269" s="12">
        <f>IFERROR(VLOOKUP(L1269,' All Em Total Nonfarm'!A:B,2,0),S1268)</f>
        <v>146389</v>
      </c>
      <c r="T1269" s="12">
        <f>IFERROR(VLOOKUP(L1269,fredgraph!A:B,2,0),T1268)</f>
        <v>1.8563400000000001</v>
      </c>
      <c r="U1269" s="12">
        <f>IFERROR(VLOOKUP(L1269,FEDFUNDS!A:B,2,0),U1268)</f>
        <v>0.91</v>
      </c>
      <c r="V1269" s="12"/>
      <c r="W1269" s="12"/>
      <c r="X1269" s="12"/>
    </row>
    <row r="1270" spans="1:24" x14ac:dyDescent="0.25">
      <c r="A1270" s="1" t="str">
        <f>TEXT(L1270,"MM/DD/YYYY")</f>
        <v>05/15/2017</v>
      </c>
      <c r="B1270" s="9">
        <v>239.47000122070301</v>
      </c>
      <c r="C1270" s="9">
        <v>240.669998168945</v>
      </c>
      <c r="D1270" s="9">
        <v>235.42999267578099</v>
      </c>
      <c r="E1270" s="9">
        <v>215.56140136718699</v>
      </c>
      <c r="F1270" s="10">
        <v>507393900</v>
      </c>
      <c r="G1270">
        <f>MONTH(L1270)</f>
        <v>5</v>
      </c>
      <c r="H1270">
        <f>DAY(L1270)</f>
        <v>15</v>
      </c>
      <c r="I1270">
        <f>YEAR(L1270)</f>
        <v>2017</v>
      </c>
      <c r="J1270" t="str">
        <f>VLOOKUP(L1270,Convert!D:G,4,0)</f>
        <v>2017Q2</v>
      </c>
      <c r="K1270">
        <f>VLOOKUP(J1270,GDP_Change!$E$9:$F$311,2,0)</f>
        <v>3.3</v>
      </c>
      <c r="L1270" s="1">
        <v>42870</v>
      </c>
      <c r="M1270" s="9">
        <v>238.30999755859301</v>
      </c>
      <c r="N1270" s="11">
        <f>VLOOKUP(J1270,GDP!$E$9:$H$312,4,0)</f>
        <v>8.1626471417679536E-3</v>
      </c>
      <c r="O1270">
        <f>VLOOKUP(J1270,GDP!$E$9:$F$312,2,0)</f>
        <v>19304.5</v>
      </c>
      <c r="P1270" s="12">
        <f>IFERROR(VLOOKUP(L1270,'yield-curve-rates-1990-2021'!A:B,2,0),P1269)</f>
        <v>0.73</v>
      </c>
      <c r="Q1270" s="12">
        <f>IFERROR(IF(VLOOKUP(L1270,'DX-Y.NYB'!A:E,5,0)="null",Q1269,VLOOKUP(L1270,'DX-Y.NYB'!A:E,5,0)),Q1269)</f>
        <v>98.910004000000001</v>
      </c>
      <c r="R1270" s="12">
        <f>IFERROR(VLOOKUP(L1270,UNRATE!A:B,2,0),R1269)</f>
        <v>4.4000000000000004</v>
      </c>
      <c r="S1270" s="12">
        <f>IFERROR(VLOOKUP(L1270,' All Em Total Nonfarm'!A:B,2,0),S1269)</f>
        <v>146389</v>
      </c>
      <c r="T1270" s="12">
        <f>IFERROR(VLOOKUP(L1270,fredgraph!A:B,2,0),T1269)</f>
        <v>1.8563400000000001</v>
      </c>
      <c r="U1270" s="12">
        <f>IFERROR(VLOOKUP(L1270,FEDFUNDS!A:B,2,0),U1269)</f>
        <v>0.91</v>
      </c>
      <c r="V1270" s="12"/>
      <c r="W1270" s="12"/>
      <c r="X1270" s="12"/>
    </row>
    <row r="1271" spans="1:24" x14ac:dyDescent="0.25">
      <c r="A1271" s="1" t="str">
        <f>TEXT(L1271,"MM/DD/YYYY")</f>
        <v>05/22/2017</v>
      </c>
      <c r="B1271" s="9">
        <v>238.89999389648401</v>
      </c>
      <c r="C1271" s="9">
        <v>242.08000183105401</v>
      </c>
      <c r="D1271" s="9">
        <v>238.82000732421801</v>
      </c>
      <c r="E1271" s="9">
        <v>218.63685607910099</v>
      </c>
      <c r="F1271" s="10">
        <v>266981600</v>
      </c>
      <c r="G1271">
        <f>MONTH(L1271)</f>
        <v>5</v>
      </c>
      <c r="H1271">
        <f>DAY(L1271)</f>
        <v>22</v>
      </c>
      <c r="I1271">
        <f>YEAR(L1271)</f>
        <v>2017</v>
      </c>
      <c r="J1271" t="str">
        <f>VLOOKUP(L1271,Convert!D:G,4,0)</f>
        <v>2017Q2</v>
      </c>
      <c r="K1271">
        <f>VLOOKUP(J1271,GDP_Change!$E$9:$F$311,2,0)</f>
        <v>3.3</v>
      </c>
      <c r="L1271" s="1">
        <v>42877</v>
      </c>
      <c r="M1271" s="9">
        <v>241.71000671386699</v>
      </c>
      <c r="N1271" s="11">
        <f>VLOOKUP(J1271,GDP!$E$9:$H$312,4,0)</f>
        <v>8.1626471417679536E-3</v>
      </c>
      <c r="O1271">
        <f>VLOOKUP(J1271,GDP!$E$9:$F$312,2,0)</f>
        <v>19304.5</v>
      </c>
      <c r="P1271" s="12">
        <f>IFERROR(VLOOKUP(L1271,'yield-curve-rates-1990-2021'!A:B,2,0),P1270)</f>
        <v>0.7</v>
      </c>
      <c r="Q1271" s="12">
        <f>IFERROR(IF(VLOOKUP(L1271,'DX-Y.NYB'!A:E,5,0)="null",Q1270,VLOOKUP(L1271,'DX-Y.NYB'!A:E,5,0)),Q1270)</f>
        <v>96.980002999999996</v>
      </c>
      <c r="R1271" s="12">
        <f>IFERROR(VLOOKUP(L1271,UNRATE!A:B,2,0),R1270)</f>
        <v>4.4000000000000004</v>
      </c>
      <c r="S1271" s="12">
        <f>IFERROR(VLOOKUP(L1271,' All Em Total Nonfarm'!A:B,2,0),S1270)</f>
        <v>146389</v>
      </c>
      <c r="T1271" s="12">
        <f>IFERROR(VLOOKUP(L1271,fredgraph!A:B,2,0),T1270)</f>
        <v>1.8563400000000001</v>
      </c>
      <c r="U1271" s="12">
        <f>IFERROR(VLOOKUP(L1271,FEDFUNDS!A:B,2,0),U1270)</f>
        <v>0.91</v>
      </c>
      <c r="V1271" s="12"/>
      <c r="W1271" s="12"/>
      <c r="X1271" s="12"/>
    </row>
    <row r="1272" spans="1:24" x14ac:dyDescent="0.25">
      <c r="A1272" s="1" t="str">
        <f>TEXT(L1272,"MM/DD/YYYY")</f>
        <v>05/29/2017</v>
      </c>
      <c r="B1272" s="9">
        <v>241.33999633789</v>
      </c>
      <c r="C1272" s="9">
        <v>244.350006103515</v>
      </c>
      <c r="D1272" s="9">
        <v>240.63999938964801</v>
      </c>
      <c r="E1272" s="9">
        <v>220.862045288085</v>
      </c>
      <c r="F1272" s="10">
        <v>284626000</v>
      </c>
      <c r="G1272">
        <f>MONTH(L1272)</f>
        <v>5</v>
      </c>
      <c r="H1272">
        <f>DAY(L1272)</f>
        <v>29</v>
      </c>
      <c r="I1272">
        <f>YEAR(L1272)</f>
        <v>2017</v>
      </c>
      <c r="J1272" t="str">
        <f>VLOOKUP(L1272,Convert!D:G,4,0)</f>
        <v>2017Q2</v>
      </c>
      <c r="K1272">
        <f>VLOOKUP(J1272,GDP_Change!$E$9:$F$311,2,0)</f>
        <v>3.3</v>
      </c>
      <c r="L1272" s="1">
        <v>42884</v>
      </c>
      <c r="M1272" s="9">
        <v>244.169998168945</v>
      </c>
      <c r="N1272" s="11">
        <f>VLOOKUP(J1272,GDP!$E$9:$H$312,4,0)</f>
        <v>8.1626471417679536E-3</v>
      </c>
      <c r="O1272">
        <f>VLOOKUP(J1272,GDP!$E$9:$F$312,2,0)</f>
        <v>19304.5</v>
      </c>
      <c r="P1272" s="12">
        <f>IFERROR(VLOOKUP(L1272,'yield-curve-rates-1990-2021'!A:B,2,0),P1271)</f>
        <v>0.7</v>
      </c>
      <c r="Q1272" s="12">
        <f>IFERROR(IF(VLOOKUP(L1272,'DX-Y.NYB'!A:E,5,0)="null",Q1271,VLOOKUP(L1272,'DX-Y.NYB'!A:E,5,0)),Q1271)</f>
        <v>96.980002999999996</v>
      </c>
      <c r="R1272" s="12">
        <f>IFERROR(VLOOKUP(L1272,UNRATE!A:B,2,0),R1271)</f>
        <v>4.4000000000000004</v>
      </c>
      <c r="S1272" s="12">
        <f>IFERROR(VLOOKUP(L1272,' All Em Total Nonfarm'!A:B,2,0),S1271)</f>
        <v>146389</v>
      </c>
      <c r="T1272" s="12">
        <f>IFERROR(VLOOKUP(L1272,fredgraph!A:B,2,0),T1271)</f>
        <v>1.8563400000000001</v>
      </c>
      <c r="U1272" s="12">
        <f>IFERROR(VLOOKUP(L1272,FEDFUNDS!A:B,2,0),U1271)</f>
        <v>0.91</v>
      </c>
      <c r="V1272" s="12"/>
      <c r="W1272" s="12"/>
      <c r="X1272" s="12"/>
    </row>
    <row r="1273" spans="1:24" x14ac:dyDescent="0.25">
      <c r="A1273" s="1" t="str">
        <f>TEXT(L1273,"MM/DD/YYYY")</f>
        <v>06/05/2017</v>
      </c>
      <c r="B1273" s="9">
        <v>243.97000122070301</v>
      </c>
      <c r="C1273" s="9">
        <v>245.009994506835</v>
      </c>
      <c r="D1273" s="9">
        <v>241.94999694824199</v>
      </c>
      <c r="E1273" s="9">
        <v>220.17457580566401</v>
      </c>
      <c r="F1273" s="10">
        <v>347425600</v>
      </c>
      <c r="G1273">
        <f>MONTH(L1273)</f>
        <v>6</v>
      </c>
      <c r="H1273">
        <f>DAY(L1273)</f>
        <v>5</v>
      </c>
      <c r="I1273">
        <f>YEAR(L1273)</f>
        <v>2017</v>
      </c>
      <c r="J1273" t="str">
        <f>VLOOKUP(L1273,Convert!D:G,4,0)</f>
        <v>2017Q2</v>
      </c>
      <c r="K1273">
        <f>VLOOKUP(J1273,GDP_Change!$E$9:$F$311,2,0)</f>
        <v>3.3</v>
      </c>
      <c r="L1273" s="1">
        <v>42891</v>
      </c>
      <c r="M1273" s="9">
        <v>243.41000366210901</v>
      </c>
      <c r="N1273" s="11">
        <f>VLOOKUP(J1273,GDP!$E$9:$H$312,4,0)</f>
        <v>8.1626471417679536E-3</v>
      </c>
      <c r="O1273">
        <f>VLOOKUP(J1273,GDP!$E$9:$F$312,2,0)</f>
        <v>19304.5</v>
      </c>
      <c r="P1273" s="12">
        <f>IFERROR(VLOOKUP(L1273,'yield-curve-rates-1990-2021'!A:B,2,0),P1272)</f>
        <v>0.83</v>
      </c>
      <c r="Q1273" s="12">
        <f>IFERROR(IF(VLOOKUP(L1273,'DX-Y.NYB'!A:E,5,0)="null",Q1272,VLOOKUP(L1273,'DX-Y.NYB'!A:E,5,0)),Q1272)</f>
        <v>96.800003000000004</v>
      </c>
      <c r="R1273" s="12">
        <f>IFERROR(VLOOKUP(L1273,UNRATE!A:B,2,0),R1272)</f>
        <v>4.4000000000000004</v>
      </c>
      <c r="S1273" s="12">
        <f>IFERROR(VLOOKUP(L1273,' All Em Total Nonfarm'!A:B,2,0),S1272)</f>
        <v>146389</v>
      </c>
      <c r="T1273" s="12">
        <f>IFERROR(VLOOKUP(L1273,fredgraph!A:B,2,0),T1272)</f>
        <v>1.8563400000000001</v>
      </c>
      <c r="U1273" s="12">
        <f>IFERROR(VLOOKUP(L1273,FEDFUNDS!A:B,2,0),U1272)</f>
        <v>0.91</v>
      </c>
      <c r="V1273" s="12"/>
      <c r="W1273" s="12"/>
      <c r="X1273" s="12"/>
    </row>
    <row r="1274" spans="1:24" x14ac:dyDescent="0.25">
      <c r="A1274" s="1" t="str">
        <f>TEXT(L1274,"MM/DD/YYYY")</f>
        <v>06/12/2017</v>
      </c>
      <c r="B1274" s="9">
        <v>243.13000488281199</v>
      </c>
      <c r="C1274" s="9">
        <v>244.86999511718699</v>
      </c>
      <c r="D1274" s="9">
        <v>241.63000488281199</v>
      </c>
      <c r="E1274" s="9">
        <v>219.47808837890599</v>
      </c>
      <c r="F1274" s="10">
        <v>375795400</v>
      </c>
      <c r="G1274">
        <f>MONTH(L1274)</f>
        <v>6</v>
      </c>
      <c r="H1274">
        <f>DAY(L1274)</f>
        <v>12</v>
      </c>
      <c r="I1274">
        <f>YEAR(L1274)</f>
        <v>2017</v>
      </c>
      <c r="J1274" t="str">
        <f>VLOOKUP(L1274,Convert!D:G,4,0)</f>
        <v>2017Q2</v>
      </c>
      <c r="K1274">
        <f>VLOOKUP(J1274,GDP_Change!$E$9:$F$311,2,0)</f>
        <v>3.3</v>
      </c>
      <c r="L1274" s="1">
        <v>42898</v>
      </c>
      <c r="M1274" s="9">
        <v>242.63999938964801</v>
      </c>
      <c r="N1274" s="11">
        <f>VLOOKUP(J1274,GDP!$E$9:$H$312,4,0)</f>
        <v>8.1626471417679536E-3</v>
      </c>
      <c r="O1274">
        <f>VLOOKUP(J1274,GDP!$E$9:$F$312,2,0)</f>
        <v>19304.5</v>
      </c>
      <c r="P1274" s="12">
        <f>IFERROR(VLOOKUP(L1274,'yield-curve-rates-1990-2021'!A:B,2,0),P1273)</f>
        <v>0.82</v>
      </c>
      <c r="Q1274" s="12">
        <f>IFERROR(IF(VLOOKUP(L1274,'DX-Y.NYB'!A:E,5,0)="null",Q1273,VLOOKUP(L1274,'DX-Y.NYB'!A:E,5,0)),Q1273)</f>
        <v>97.139999000000003</v>
      </c>
      <c r="R1274" s="12">
        <f>IFERROR(VLOOKUP(L1274,UNRATE!A:B,2,0),R1273)</f>
        <v>4.4000000000000004</v>
      </c>
      <c r="S1274" s="12">
        <f>IFERROR(VLOOKUP(L1274,' All Em Total Nonfarm'!A:B,2,0),S1273)</f>
        <v>146389</v>
      </c>
      <c r="T1274" s="12">
        <f>IFERROR(VLOOKUP(L1274,fredgraph!A:B,2,0),T1273)</f>
        <v>1.8563400000000001</v>
      </c>
      <c r="U1274" s="12">
        <f>IFERROR(VLOOKUP(L1274,FEDFUNDS!A:B,2,0),U1273)</f>
        <v>0.91</v>
      </c>
      <c r="V1274" s="12"/>
      <c r="W1274" s="12"/>
      <c r="X1274" s="12"/>
    </row>
    <row r="1275" spans="1:24" x14ac:dyDescent="0.25">
      <c r="A1275" s="1" t="str">
        <f>TEXT(L1275,"MM/DD/YYYY")</f>
        <v>06/19/2017</v>
      </c>
      <c r="B1275" s="9">
        <v>243.58999633789</v>
      </c>
      <c r="C1275" s="9">
        <v>244.72999572753901</v>
      </c>
      <c r="D1275" s="9">
        <v>242.41000366210901</v>
      </c>
      <c r="E1275" s="9">
        <v>220.99374389648401</v>
      </c>
      <c r="F1275" s="10">
        <v>289142700</v>
      </c>
      <c r="G1275">
        <f>MONTH(L1275)</f>
        <v>6</v>
      </c>
      <c r="H1275">
        <f>DAY(L1275)</f>
        <v>19</v>
      </c>
      <c r="I1275">
        <f>YEAR(L1275)</f>
        <v>2017</v>
      </c>
      <c r="J1275" t="str">
        <f>VLOOKUP(L1275,Convert!D:G,4,0)</f>
        <v>2017Q2</v>
      </c>
      <c r="K1275">
        <f>VLOOKUP(J1275,GDP_Change!$E$9:$F$311,2,0)</f>
        <v>3.3</v>
      </c>
      <c r="L1275" s="1">
        <v>42905</v>
      </c>
      <c r="M1275" s="9">
        <v>243.13000488281199</v>
      </c>
      <c r="N1275" s="11">
        <f>VLOOKUP(J1275,GDP!$E$9:$H$312,4,0)</f>
        <v>8.1626471417679536E-3</v>
      </c>
      <c r="O1275">
        <f>VLOOKUP(J1275,GDP!$E$9:$F$312,2,0)</f>
        <v>19304.5</v>
      </c>
      <c r="P1275" s="12">
        <f>IFERROR(VLOOKUP(L1275,'yield-curve-rates-1990-2021'!A:B,2,0),P1274)</f>
        <v>0.85</v>
      </c>
      <c r="Q1275" s="12">
        <f>IFERROR(IF(VLOOKUP(L1275,'DX-Y.NYB'!A:E,5,0)="null",Q1274,VLOOKUP(L1275,'DX-Y.NYB'!A:E,5,0)),Q1274)</f>
        <v>97.529999000000004</v>
      </c>
      <c r="R1275" s="12">
        <f>IFERROR(VLOOKUP(L1275,UNRATE!A:B,2,0),R1274)</f>
        <v>4.4000000000000004</v>
      </c>
      <c r="S1275" s="12">
        <f>IFERROR(VLOOKUP(L1275,' All Em Total Nonfarm'!A:B,2,0),S1274)</f>
        <v>146389</v>
      </c>
      <c r="T1275" s="12">
        <f>IFERROR(VLOOKUP(L1275,fredgraph!A:B,2,0),T1274)</f>
        <v>1.8563400000000001</v>
      </c>
      <c r="U1275" s="12">
        <f>IFERROR(VLOOKUP(L1275,FEDFUNDS!A:B,2,0),U1274)</f>
        <v>0.91</v>
      </c>
      <c r="V1275" s="12"/>
      <c r="W1275" s="12"/>
      <c r="X1275" s="12"/>
    </row>
    <row r="1276" spans="1:24" x14ac:dyDescent="0.25">
      <c r="A1276" s="1" t="str">
        <f>TEXT(L1276,"MM/DD/YYYY")</f>
        <v>06/26/2017</v>
      </c>
      <c r="B1276" s="9">
        <v>243.89999389648401</v>
      </c>
      <c r="C1276" s="9">
        <v>244.38000488281199</v>
      </c>
      <c r="D1276" s="9">
        <v>239.96000671386699</v>
      </c>
      <c r="E1276" s="9">
        <v>219.78486633300699</v>
      </c>
      <c r="F1276" s="10">
        <v>402761200</v>
      </c>
      <c r="G1276">
        <f>MONTH(L1276)</f>
        <v>6</v>
      </c>
      <c r="H1276">
        <f>DAY(L1276)</f>
        <v>26</v>
      </c>
      <c r="I1276">
        <f>YEAR(L1276)</f>
        <v>2017</v>
      </c>
      <c r="J1276" t="str">
        <f>VLOOKUP(L1276,Convert!D:G,4,0)</f>
        <v>2017Q2</v>
      </c>
      <c r="K1276">
        <f>VLOOKUP(J1276,GDP_Change!$E$9:$F$311,2,0)</f>
        <v>3.3</v>
      </c>
      <c r="L1276" s="1">
        <v>42912</v>
      </c>
      <c r="M1276" s="9">
        <v>241.80000305175699</v>
      </c>
      <c r="N1276" s="11">
        <f>VLOOKUP(J1276,GDP!$E$9:$H$312,4,0)</f>
        <v>8.1626471417679536E-3</v>
      </c>
      <c r="O1276">
        <f>VLOOKUP(J1276,GDP!$E$9:$F$312,2,0)</f>
        <v>19304.5</v>
      </c>
      <c r="P1276" s="12">
        <f>IFERROR(VLOOKUP(L1276,'yield-curve-rates-1990-2021'!A:B,2,0),P1275)</f>
        <v>0.81</v>
      </c>
      <c r="Q1276" s="12">
        <f>IFERROR(IF(VLOOKUP(L1276,'DX-Y.NYB'!A:E,5,0)="null",Q1275,VLOOKUP(L1276,'DX-Y.NYB'!A:E,5,0)),Q1275)</f>
        <v>97.43</v>
      </c>
      <c r="R1276" s="12">
        <f>IFERROR(VLOOKUP(L1276,UNRATE!A:B,2,0),R1275)</f>
        <v>4.4000000000000004</v>
      </c>
      <c r="S1276" s="12">
        <f>IFERROR(VLOOKUP(L1276,' All Em Total Nonfarm'!A:B,2,0),S1275)</f>
        <v>146389</v>
      </c>
      <c r="T1276" s="12">
        <f>IFERROR(VLOOKUP(L1276,fredgraph!A:B,2,0),T1275)</f>
        <v>1.8563400000000001</v>
      </c>
      <c r="U1276" s="12">
        <f>IFERROR(VLOOKUP(L1276,FEDFUNDS!A:B,2,0),U1275)</f>
        <v>0.91</v>
      </c>
      <c r="V1276" s="12"/>
      <c r="W1276" s="12"/>
      <c r="X1276" s="12"/>
    </row>
    <row r="1277" spans="1:24" x14ac:dyDescent="0.25">
      <c r="A1277" s="1" t="str">
        <f>TEXT(L1277,"MM/DD/YYYY")</f>
        <v>07/03/2017</v>
      </c>
      <c r="B1277" s="9">
        <v>242.88000488281199</v>
      </c>
      <c r="C1277" s="9">
        <v>243.38000488281199</v>
      </c>
      <c r="D1277" s="9">
        <v>240.33999633789</v>
      </c>
      <c r="E1277" s="9">
        <v>220.066635131835</v>
      </c>
      <c r="F1277" s="10">
        <v>216954500</v>
      </c>
      <c r="G1277">
        <f>MONTH(L1277)</f>
        <v>7</v>
      </c>
      <c r="H1277">
        <f>DAY(L1277)</f>
        <v>3</v>
      </c>
      <c r="I1277">
        <f>YEAR(L1277)</f>
        <v>2017</v>
      </c>
      <c r="J1277" t="str">
        <f>VLOOKUP(L1277,Convert!D:G,4,0)</f>
        <v>2017Q3</v>
      </c>
      <c r="K1277">
        <f>VLOOKUP(J1277,GDP_Change!$E$9:$F$311,2,0)</f>
        <v>5.4</v>
      </c>
      <c r="L1277" s="1">
        <v>42919</v>
      </c>
      <c r="M1277" s="9">
        <v>242.11000061035099</v>
      </c>
      <c r="N1277" s="11">
        <f>VLOOKUP(J1277,GDP!$E$9:$H$312,4,0)</f>
        <v>1.3333678675956362E-2</v>
      </c>
      <c r="O1277">
        <f>VLOOKUP(J1277,GDP!$E$9:$F$312,2,0)</f>
        <v>19561.900000000001</v>
      </c>
      <c r="P1277" s="12">
        <f>IFERROR(VLOOKUP(L1277,'yield-curve-rates-1990-2021'!A:B,2,0),P1276)</f>
        <v>0.96</v>
      </c>
      <c r="Q1277" s="12">
        <f>IFERROR(IF(VLOOKUP(L1277,'DX-Y.NYB'!A:E,5,0)="null",Q1276,VLOOKUP(L1277,'DX-Y.NYB'!A:E,5,0)),Q1276)</f>
        <v>96.199996999999996</v>
      </c>
      <c r="R1277" s="12">
        <f>IFERROR(VLOOKUP(L1277,UNRATE!A:B,2,0),R1276)</f>
        <v>4.4000000000000004</v>
      </c>
      <c r="S1277" s="12">
        <f>IFERROR(VLOOKUP(L1277,' All Em Total Nonfarm'!A:B,2,0),S1276)</f>
        <v>146389</v>
      </c>
      <c r="T1277" s="12">
        <f>IFERROR(VLOOKUP(L1277,fredgraph!A:B,2,0),T1276)</f>
        <v>1.8563400000000001</v>
      </c>
      <c r="U1277" s="12">
        <f>IFERROR(VLOOKUP(L1277,FEDFUNDS!A:B,2,0),U1276)</f>
        <v>0.91</v>
      </c>
      <c r="V1277" s="12"/>
      <c r="W1277" s="12"/>
      <c r="X1277" s="12"/>
    </row>
    <row r="1278" spans="1:24" x14ac:dyDescent="0.25">
      <c r="A1278" s="1" t="str">
        <f>TEXT(L1278,"MM/DD/YYYY")</f>
        <v>07/10/2017</v>
      </c>
      <c r="B1278" s="9">
        <v>242.11000061035099</v>
      </c>
      <c r="C1278" s="9">
        <v>245.97000122070301</v>
      </c>
      <c r="D1278" s="9">
        <v>240.850006103515</v>
      </c>
      <c r="E1278" s="9">
        <v>223.20252990722599</v>
      </c>
      <c r="F1278" s="10">
        <v>246362600</v>
      </c>
      <c r="G1278">
        <f>MONTH(L1278)</f>
        <v>7</v>
      </c>
      <c r="H1278">
        <f>DAY(L1278)</f>
        <v>10</v>
      </c>
      <c r="I1278">
        <f>YEAR(L1278)</f>
        <v>2017</v>
      </c>
      <c r="J1278" t="str">
        <f>VLOOKUP(L1278,Convert!D:G,4,0)</f>
        <v>2017Q3</v>
      </c>
      <c r="K1278">
        <f>VLOOKUP(J1278,GDP_Change!$E$9:$F$311,2,0)</f>
        <v>5.4</v>
      </c>
      <c r="L1278" s="1">
        <v>42926</v>
      </c>
      <c r="M1278" s="9">
        <v>245.55999755859301</v>
      </c>
      <c r="N1278" s="11">
        <f>VLOOKUP(J1278,GDP!$E$9:$H$312,4,0)</f>
        <v>1.3333678675956362E-2</v>
      </c>
      <c r="O1278">
        <f>VLOOKUP(J1278,GDP!$E$9:$F$312,2,0)</f>
        <v>19561.900000000001</v>
      </c>
      <c r="P1278" s="12">
        <f>IFERROR(VLOOKUP(L1278,'yield-curve-rates-1990-2021'!A:B,2,0),P1277)</f>
        <v>0.95</v>
      </c>
      <c r="Q1278" s="12">
        <f>IFERROR(IF(VLOOKUP(L1278,'DX-Y.NYB'!A:E,5,0)="null",Q1277,VLOOKUP(L1278,'DX-Y.NYB'!A:E,5,0)),Q1277)</f>
        <v>96.050003000000004</v>
      </c>
      <c r="R1278" s="12">
        <f>IFERROR(VLOOKUP(L1278,UNRATE!A:B,2,0),R1277)</f>
        <v>4.4000000000000004</v>
      </c>
      <c r="S1278" s="12">
        <f>IFERROR(VLOOKUP(L1278,' All Em Total Nonfarm'!A:B,2,0),S1277)</f>
        <v>146389</v>
      </c>
      <c r="T1278" s="12">
        <f>IFERROR(VLOOKUP(L1278,fredgraph!A:B,2,0),T1277)</f>
        <v>1.8563400000000001</v>
      </c>
      <c r="U1278" s="12">
        <f>IFERROR(VLOOKUP(L1278,FEDFUNDS!A:B,2,0),U1277)</f>
        <v>0.91</v>
      </c>
      <c r="V1278" s="12"/>
      <c r="W1278" s="12"/>
      <c r="X1278" s="12"/>
    </row>
    <row r="1279" spans="1:24" x14ac:dyDescent="0.25">
      <c r="A1279" s="1" t="str">
        <f>TEXT(L1279,"MM/DD/YYYY")</f>
        <v>07/17/2017</v>
      </c>
      <c r="B1279" s="9">
        <v>245.47000122070301</v>
      </c>
      <c r="C1279" s="9">
        <v>247.419998168945</v>
      </c>
      <c r="D1279" s="9">
        <v>244.669998168945</v>
      </c>
      <c r="E1279" s="9">
        <v>224.40234375</v>
      </c>
      <c r="F1279" s="10">
        <v>256784700</v>
      </c>
      <c r="G1279">
        <f>MONTH(L1279)</f>
        <v>7</v>
      </c>
      <c r="H1279">
        <f>DAY(L1279)</f>
        <v>17</v>
      </c>
      <c r="I1279">
        <f>YEAR(L1279)</f>
        <v>2017</v>
      </c>
      <c r="J1279" t="str">
        <f>VLOOKUP(L1279,Convert!D:G,4,0)</f>
        <v>2017Q3</v>
      </c>
      <c r="K1279">
        <f>VLOOKUP(J1279,GDP_Change!$E$9:$F$311,2,0)</f>
        <v>5.4</v>
      </c>
      <c r="L1279" s="1">
        <v>42933</v>
      </c>
      <c r="M1279" s="9">
        <v>246.88000488281199</v>
      </c>
      <c r="N1279" s="11">
        <f>VLOOKUP(J1279,GDP!$E$9:$H$312,4,0)</f>
        <v>1.3333678675956362E-2</v>
      </c>
      <c r="O1279">
        <f>VLOOKUP(J1279,GDP!$E$9:$F$312,2,0)</f>
        <v>19561.900000000001</v>
      </c>
      <c r="P1279" s="12">
        <f>IFERROR(VLOOKUP(L1279,'yield-curve-rates-1990-2021'!A:B,2,0),P1278)</f>
        <v>0.95</v>
      </c>
      <c r="Q1279" s="12">
        <f>IFERROR(IF(VLOOKUP(L1279,'DX-Y.NYB'!A:E,5,0)="null",Q1278,VLOOKUP(L1279,'DX-Y.NYB'!A:E,5,0)),Q1278)</f>
        <v>95.129997000000003</v>
      </c>
      <c r="R1279" s="12">
        <f>IFERROR(VLOOKUP(L1279,UNRATE!A:B,2,0),R1278)</f>
        <v>4.4000000000000004</v>
      </c>
      <c r="S1279" s="12">
        <f>IFERROR(VLOOKUP(L1279,' All Em Total Nonfarm'!A:B,2,0),S1278)</f>
        <v>146389</v>
      </c>
      <c r="T1279" s="12">
        <f>IFERROR(VLOOKUP(L1279,fredgraph!A:B,2,0),T1278)</f>
        <v>1.8563400000000001</v>
      </c>
      <c r="U1279" s="12">
        <f>IFERROR(VLOOKUP(L1279,FEDFUNDS!A:B,2,0),U1278)</f>
        <v>0.91</v>
      </c>
      <c r="V1279" s="12"/>
      <c r="W1279" s="12"/>
      <c r="X1279" s="12"/>
    </row>
    <row r="1280" spans="1:24" x14ac:dyDescent="0.25">
      <c r="A1280" s="1" t="str">
        <f>TEXT(L1280,"MM/DD/YYYY")</f>
        <v>07/24/2017</v>
      </c>
      <c r="B1280" s="9">
        <v>246.78999328613199</v>
      </c>
      <c r="C1280" s="9">
        <v>248</v>
      </c>
      <c r="D1280" s="9">
        <v>245.67999267578099</v>
      </c>
      <c r="E1280" s="9">
        <v>224.42964172363199</v>
      </c>
      <c r="F1280" s="10">
        <v>269968300</v>
      </c>
      <c r="G1280">
        <f>MONTH(L1280)</f>
        <v>7</v>
      </c>
      <c r="H1280">
        <f>DAY(L1280)</f>
        <v>24</v>
      </c>
      <c r="I1280">
        <f>YEAR(L1280)</f>
        <v>2017</v>
      </c>
      <c r="J1280" t="str">
        <f>VLOOKUP(L1280,Convert!D:G,4,0)</f>
        <v>2017Q3</v>
      </c>
      <c r="K1280">
        <f>VLOOKUP(J1280,GDP_Change!$E$9:$F$311,2,0)</f>
        <v>5.4</v>
      </c>
      <c r="L1280" s="1">
        <v>42940</v>
      </c>
      <c r="M1280" s="9">
        <v>246.91000366210901</v>
      </c>
      <c r="N1280" s="11">
        <f>VLOOKUP(J1280,GDP!$E$9:$H$312,4,0)</f>
        <v>1.3333678675956362E-2</v>
      </c>
      <c r="O1280">
        <f>VLOOKUP(J1280,GDP!$E$9:$F$312,2,0)</f>
        <v>19561.900000000001</v>
      </c>
      <c r="P1280" s="12">
        <f>IFERROR(VLOOKUP(L1280,'yield-curve-rates-1990-2021'!A:B,2,0),P1279)</f>
        <v>1</v>
      </c>
      <c r="Q1280" s="12">
        <f>IFERROR(IF(VLOOKUP(L1280,'DX-Y.NYB'!A:E,5,0)="null",Q1279,VLOOKUP(L1280,'DX-Y.NYB'!A:E,5,0)),Q1279)</f>
        <v>93.980002999999996</v>
      </c>
      <c r="R1280" s="12">
        <f>IFERROR(VLOOKUP(L1280,UNRATE!A:B,2,0),R1279)</f>
        <v>4.4000000000000004</v>
      </c>
      <c r="S1280" s="12">
        <f>IFERROR(VLOOKUP(L1280,' All Em Total Nonfarm'!A:B,2,0),S1279)</f>
        <v>146389</v>
      </c>
      <c r="T1280" s="12">
        <f>IFERROR(VLOOKUP(L1280,fredgraph!A:B,2,0),T1279)</f>
        <v>1.8563400000000001</v>
      </c>
      <c r="U1280" s="12">
        <f>IFERROR(VLOOKUP(L1280,FEDFUNDS!A:B,2,0),U1279)</f>
        <v>0.91</v>
      </c>
      <c r="V1280" s="12"/>
      <c r="W1280" s="12"/>
      <c r="X1280" s="12"/>
    </row>
    <row r="1281" spans="1:24" x14ac:dyDescent="0.25">
      <c r="A1281" s="1" t="str">
        <f>TEXT(L1281,"MM/DD/YYYY")</f>
        <v>07/31/2017</v>
      </c>
      <c r="B1281" s="9">
        <v>247.36999511718699</v>
      </c>
      <c r="C1281" s="9">
        <v>247.78999328613199</v>
      </c>
      <c r="D1281" s="9">
        <v>246.36999511718699</v>
      </c>
      <c r="E1281" s="9">
        <v>224.88412475585901</v>
      </c>
      <c r="F1281" s="10">
        <v>269148100</v>
      </c>
      <c r="G1281">
        <f>MONTH(L1281)</f>
        <v>7</v>
      </c>
      <c r="H1281">
        <f>DAY(L1281)</f>
        <v>31</v>
      </c>
      <c r="I1281">
        <f>YEAR(L1281)</f>
        <v>2017</v>
      </c>
      <c r="J1281" t="str">
        <f>VLOOKUP(L1281,Convert!D:G,4,0)</f>
        <v>2017Q3</v>
      </c>
      <c r="K1281">
        <f>VLOOKUP(J1281,GDP_Change!$E$9:$F$311,2,0)</f>
        <v>5.4</v>
      </c>
      <c r="L1281" s="1">
        <v>42947</v>
      </c>
      <c r="M1281" s="9">
        <v>247.41000366210901</v>
      </c>
      <c r="N1281" s="11">
        <f>VLOOKUP(J1281,GDP!$E$9:$H$312,4,0)</f>
        <v>1.3333678675956362E-2</v>
      </c>
      <c r="O1281">
        <f>VLOOKUP(J1281,GDP!$E$9:$F$312,2,0)</f>
        <v>19561.900000000001</v>
      </c>
      <c r="P1281" s="12">
        <f>IFERROR(VLOOKUP(L1281,'yield-curve-rates-1990-2021'!A:B,2,0),P1280)</f>
        <v>1</v>
      </c>
      <c r="Q1281" s="12">
        <f>IFERROR(IF(VLOOKUP(L1281,'DX-Y.NYB'!A:E,5,0)="null",Q1280,VLOOKUP(L1281,'DX-Y.NYB'!A:E,5,0)),Q1280)</f>
        <v>92.860000999999997</v>
      </c>
      <c r="R1281" s="12">
        <f>IFERROR(VLOOKUP(L1281,UNRATE!A:B,2,0),R1280)</f>
        <v>4.4000000000000004</v>
      </c>
      <c r="S1281" s="12">
        <f>IFERROR(VLOOKUP(L1281,' All Em Total Nonfarm'!A:B,2,0),S1280)</f>
        <v>146389</v>
      </c>
      <c r="T1281" s="12">
        <f>IFERROR(VLOOKUP(L1281,fredgraph!A:B,2,0),T1280)</f>
        <v>1.8563400000000001</v>
      </c>
      <c r="U1281" s="12">
        <f>IFERROR(VLOOKUP(L1281,FEDFUNDS!A:B,2,0),U1280)</f>
        <v>0.91</v>
      </c>
      <c r="V1281" s="12"/>
      <c r="W1281" s="12"/>
      <c r="X1281" s="12"/>
    </row>
    <row r="1282" spans="1:24" x14ac:dyDescent="0.25">
      <c r="A1282" s="1" t="str">
        <f>TEXT(L1282,"MM/DD/YYYY")</f>
        <v>08/07/2017</v>
      </c>
      <c r="B1282" s="9">
        <v>247.49000549316401</v>
      </c>
      <c r="C1282" s="9">
        <v>248.91000366210901</v>
      </c>
      <c r="D1282" s="9">
        <v>243.69999694824199</v>
      </c>
      <c r="E1282" s="9">
        <v>221.89364624023401</v>
      </c>
      <c r="F1282" s="10">
        <v>351696400</v>
      </c>
      <c r="G1282">
        <f>MONTH(L1282)</f>
        <v>8</v>
      </c>
      <c r="H1282">
        <f>DAY(L1282)</f>
        <v>7</v>
      </c>
      <c r="I1282">
        <f>YEAR(L1282)</f>
        <v>2017</v>
      </c>
      <c r="J1282" t="str">
        <f>VLOOKUP(L1282,Convert!D:G,4,0)</f>
        <v>2017Q3</v>
      </c>
      <c r="K1282">
        <f>VLOOKUP(J1282,GDP_Change!$E$9:$F$311,2,0)</f>
        <v>5.4</v>
      </c>
      <c r="L1282" s="1">
        <v>42954</v>
      </c>
      <c r="M1282" s="9">
        <v>244.11999511718699</v>
      </c>
      <c r="N1282" s="11">
        <f>VLOOKUP(J1282,GDP!$E$9:$H$312,4,0)</f>
        <v>1.3333678675956362E-2</v>
      </c>
      <c r="O1282">
        <f>VLOOKUP(J1282,GDP!$E$9:$F$312,2,0)</f>
        <v>19561.900000000001</v>
      </c>
      <c r="P1282" s="12">
        <f>IFERROR(VLOOKUP(L1282,'yield-curve-rates-1990-2021'!A:B,2,0),P1281)</f>
        <v>0.99</v>
      </c>
      <c r="Q1282" s="12">
        <f>IFERROR(IF(VLOOKUP(L1282,'DX-Y.NYB'!A:E,5,0)="null",Q1281,VLOOKUP(L1282,'DX-Y.NYB'!A:E,5,0)),Q1281)</f>
        <v>93.43</v>
      </c>
      <c r="R1282" s="12">
        <f>IFERROR(VLOOKUP(L1282,UNRATE!A:B,2,0),R1281)</f>
        <v>4.4000000000000004</v>
      </c>
      <c r="S1282" s="12">
        <f>IFERROR(VLOOKUP(L1282,' All Em Total Nonfarm'!A:B,2,0),S1281)</f>
        <v>146389</v>
      </c>
      <c r="T1282" s="12">
        <f>IFERROR(VLOOKUP(L1282,fredgraph!A:B,2,0),T1281)</f>
        <v>1.8563400000000001</v>
      </c>
      <c r="U1282" s="12">
        <f>IFERROR(VLOOKUP(L1282,FEDFUNDS!A:B,2,0),U1281)</f>
        <v>0.91</v>
      </c>
      <c r="V1282" s="12"/>
      <c r="W1282" s="12"/>
      <c r="X1282" s="12"/>
    </row>
    <row r="1283" spans="1:24" x14ac:dyDescent="0.25">
      <c r="A1283" s="1" t="str">
        <f>TEXT(L1283,"MM/DD/YYYY")</f>
        <v>08/14/2017</v>
      </c>
      <c r="B1283" s="9">
        <v>245.58999633789</v>
      </c>
      <c r="C1283" s="9">
        <v>247.57000732421801</v>
      </c>
      <c r="D1283" s="9">
        <v>242.19999694824199</v>
      </c>
      <c r="E1283" s="9">
        <v>220.61201477050699</v>
      </c>
      <c r="F1283" s="10">
        <v>450488500</v>
      </c>
      <c r="G1283">
        <f>MONTH(L1283)</f>
        <v>8</v>
      </c>
      <c r="H1283">
        <f>DAY(L1283)</f>
        <v>14</v>
      </c>
      <c r="I1283">
        <f>YEAR(L1283)</f>
        <v>2017</v>
      </c>
      <c r="J1283" t="str">
        <f>VLOOKUP(L1283,Convert!D:G,4,0)</f>
        <v>2017Q3</v>
      </c>
      <c r="K1283">
        <f>VLOOKUP(J1283,GDP_Change!$E$9:$F$311,2,0)</f>
        <v>5.4</v>
      </c>
      <c r="L1283" s="1">
        <v>42961</v>
      </c>
      <c r="M1283" s="9">
        <v>242.71000671386699</v>
      </c>
      <c r="N1283" s="11">
        <f>VLOOKUP(J1283,GDP!$E$9:$H$312,4,0)</f>
        <v>1.3333678675956362E-2</v>
      </c>
      <c r="O1283">
        <f>VLOOKUP(J1283,GDP!$E$9:$F$312,2,0)</f>
        <v>19561.900000000001</v>
      </c>
      <c r="P1283" s="12">
        <f>IFERROR(VLOOKUP(L1283,'yield-curve-rates-1990-2021'!A:B,2,0),P1282)</f>
        <v>0.95</v>
      </c>
      <c r="Q1283" s="12">
        <f>IFERROR(IF(VLOOKUP(L1283,'DX-Y.NYB'!A:E,5,0)="null",Q1282,VLOOKUP(L1283,'DX-Y.NYB'!A:E,5,0)),Q1282)</f>
        <v>93.459998999999996</v>
      </c>
      <c r="R1283" s="12">
        <f>IFERROR(VLOOKUP(L1283,UNRATE!A:B,2,0),R1282)</f>
        <v>4.4000000000000004</v>
      </c>
      <c r="S1283" s="12">
        <f>IFERROR(VLOOKUP(L1283,' All Em Total Nonfarm'!A:B,2,0),S1282)</f>
        <v>146389</v>
      </c>
      <c r="T1283" s="12">
        <f>IFERROR(VLOOKUP(L1283,fredgraph!A:B,2,0),T1282)</f>
        <v>1.8563400000000001</v>
      </c>
      <c r="U1283" s="12">
        <f>IFERROR(VLOOKUP(L1283,FEDFUNDS!A:B,2,0),U1282)</f>
        <v>0.91</v>
      </c>
      <c r="V1283" s="12"/>
      <c r="W1283" s="12"/>
      <c r="X1283" s="12"/>
    </row>
    <row r="1284" spans="1:24" x14ac:dyDescent="0.25">
      <c r="A1284" s="1" t="str">
        <f>TEXT(L1284,"MM/DD/YYYY")</f>
        <v>08/21/2017</v>
      </c>
      <c r="B1284" s="9">
        <v>242.63999938964801</v>
      </c>
      <c r="C1284" s="9">
        <v>245.61999511718699</v>
      </c>
      <c r="D1284" s="9">
        <v>241.83000183105401</v>
      </c>
      <c r="E1284" s="9">
        <v>222.29357910156199</v>
      </c>
      <c r="F1284" s="10">
        <v>294001200</v>
      </c>
      <c r="G1284">
        <f>MONTH(L1284)</f>
        <v>8</v>
      </c>
      <c r="H1284">
        <f>DAY(L1284)</f>
        <v>21</v>
      </c>
      <c r="I1284">
        <f>YEAR(L1284)</f>
        <v>2017</v>
      </c>
      <c r="J1284" t="str">
        <f>VLOOKUP(L1284,Convert!D:G,4,0)</f>
        <v>2017Q3</v>
      </c>
      <c r="K1284">
        <f>VLOOKUP(J1284,GDP_Change!$E$9:$F$311,2,0)</f>
        <v>5.4</v>
      </c>
      <c r="L1284" s="1">
        <v>42968</v>
      </c>
      <c r="M1284" s="9">
        <v>244.55999755859301</v>
      </c>
      <c r="N1284" s="11">
        <f>VLOOKUP(J1284,GDP!$E$9:$H$312,4,0)</f>
        <v>1.3333678675956362E-2</v>
      </c>
      <c r="O1284">
        <f>VLOOKUP(J1284,GDP!$E$9:$F$312,2,0)</f>
        <v>19561.900000000001</v>
      </c>
      <c r="P1284" s="12">
        <f>IFERROR(VLOOKUP(L1284,'yield-curve-rates-1990-2021'!A:B,2,0),P1283)</f>
        <v>0.95</v>
      </c>
      <c r="Q1284" s="12">
        <f>IFERROR(IF(VLOOKUP(L1284,'DX-Y.NYB'!A:E,5,0)="null",Q1283,VLOOKUP(L1284,'DX-Y.NYB'!A:E,5,0)),Q1283)</f>
        <v>93.099997999999999</v>
      </c>
      <c r="R1284" s="12">
        <f>IFERROR(VLOOKUP(L1284,UNRATE!A:B,2,0),R1283)</f>
        <v>4.4000000000000004</v>
      </c>
      <c r="S1284" s="12">
        <f>IFERROR(VLOOKUP(L1284,' All Em Total Nonfarm'!A:B,2,0),S1283)</f>
        <v>146389</v>
      </c>
      <c r="T1284" s="12">
        <f>IFERROR(VLOOKUP(L1284,fredgraph!A:B,2,0),T1283)</f>
        <v>1.8563400000000001</v>
      </c>
      <c r="U1284" s="12">
        <f>IFERROR(VLOOKUP(L1284,FEDFUNDS!A:B,2,0),U1283)</f>
        <v>0.91</v>
      </c>
      <c r="V1284" s="12"/>
      <c r="W1284" s="12"/>
      <c r="X1284" s="12"/>
    </row>
    <row r="1285" spans="1:24" x14ac:dyDescent="0.25">
      <c r="A1285" s="1" t="str">
        <f>TEXT(L1285,"MM/DD/YYYY")</f>
        <v>08/28/2017</v>
      </c>
      <c r="B1285" s="9">
        <v>245.169998168945</v>
      </c>
      <c r="C1285" s="9">
        <v>248.33000183105401</v>
      </c>
      <c r="D1285" s="9">
        <v>242.92999267578099</v>
      </c>
      <c r="E1285" s="9">
        <v>225.27493286132801</v>
      </c>
      <c r="F1285" s="10">
        <v>319543000</v>
      </c>
      <c r="G1285">
        <f>MONTH(L1285)</f>
        <v>8</v>
      </c>
      <c r="H1285">
        <f>DAY(L1285)</f>
        <v>28</v>
      </c>
      <c r="I1285">
        <f>YEAR(L1285)</f>
        <v>2017</v>
      </c>
      <c r="J1285" t="str">
        <f>VLOOKUP(L1285,Convert!D:G,4,0)</f>
        <v>2017Q3</v>
      </c>
      <c r="K1285">
        <f>VLOOKUP(J1285,GDP_Change!$E$9:$F$311,2,0)</f>
        <v>5.4</v>
      </c>
      <c r="L1285" s="1">
        <v>42975</v>
      </c>
      <c r="M1285" s="9">
        <v>247.83999633789</v>
      </c>
      <c r="N1285" s="11">
        <f>VLOOKUP(J1285,GDP!$E$9:$H$312,4,0)</f>
        <v>1.3333678675956362E-2</v>
      </c>
      <c r="O1285">
        <f>VLOOKUP(J1285,GDP!$E$9:$F$312,2,0)</f>
        <v>19561.900000000001</v>
      </c>
      <c r="P1285" s="12">
        <f>IFERROR(VLOOKUP(L1285,'yield-curve-rates-1990-2021'!A:B,2,0),P1284)</f>
        <v>0.99</v>
      </c>
      <c r="Q1285" s="12">
        <f>IFERROR(IF(VLOOKUP(L1285,'DX-Y.NYB'!A:E,5,0)="null",Q1284,VLOOKUP(L1285,'DX-Y.NYB'!A:E,5,0)),Q1284)</f>
        <v>92.209998999999996</v>
      </c>
      <c r="R1285" s="12">
        <f>IFERROR(VLOOKUP(L1285,UNRATE!A:B,2,0),R1284)</f>
        <v>4.4000000000000004</v>
      </c>
      <c r="S1285" s="12">
        <f>IFERROR(VLOOKUP(L1285,' All Em Total Nonfarm'!A:B,2,0),S1284)</f>
        <v>146389</v>
      </c>
      <c r="T1285" s="12">
        <f>IFERROR(VLOOKUP(L1285,fredgraph!A:B,2,0),T1284)</f>
        <v>1.8563400000000001</v>
      </c>
      <c r="U1285" s="12">
        <f>IFERROR(VLOOKUP(L1285,FEDFUNDS!A:B,2,0),U1284)</f>
        <v>0.91</v>
      </c>
      <c r="V1285" s="12"/>
      <c r="W1285" s="12"/>
      <c r="X1285" s="12"/>
    </row>
    <row r="1286" spans="1:24" x14ac:dyDescent="0.25">
      <c r="A1286" s="1" t="str">
        <f>TEXT(L1286,"MM/DD/YYYY")</f>
        <v>09/04/2017</v>
      </c>
      <c r="B1286" s="9">
        <v>247.259994506835</v>
      </c>
      <c r="C1286" s="9">
        <v>247.52000427246</v>
      </c>
      <c r="D1286" s="9">
        <v>244.94999694824199</v>
      </c>
      <c r="E1286" s="9">
        <v>224.12968444824199</v>
      </c>
      <c r="F1286" s="10">
        <v>271183200</v>
      </c>
      <c r="G1286">
        <f>MONTH(L1286)</f>
        <v>9</v>
      </c>
      <c r="H1286">
        <f>DAY(L1286)</f>
        <v>4</v>
      </c>
      <c r="I1286">
        <f>YEAR(L1286)</f>
        <v>2017</v>
      </c>
      <c r="J1286" t="str">
        <f>VLOOKUP(L1286,Convert!D:G,4,0)</f>
        <v>2017Q3</v>
      </c>
      <c r="K1286">
        <f>VLOOKUP(J1286,GDP_Change!$E$9:$F$311,2,0)</f>
        <v>5.4</v>
      </c>
      <c r="L1286" s="1">
        <v>42982</v>
      </c>
      <c r="M1286" s="9">
        <v>246.58000183105401</v>
      </c>
      <c r="N1286" s="11">
        <f>VLOOKUP(J1286,GDP!$E$9:$H$312,4,0)</f>
        <v>1.3333678675956362E-2</v>
      </c>
      <c r="O1286">
        <f>VLOOKUP(J1286,GDP!$E$9:$F$312,2,0)</f>
        <v>19561.900000000001</v>
      </c>
      <c r="P1286" s="12">
        <f>IFERROR(VLOOKUP(L1286,'yield-curve-rates-1990-2021'!A:B,2,0),P1285)</f>
        <v>0.99</v>
      </c>
      <c r="Q1286" s="12">
        <f>IFERROR(IF(VLOOKUP(L1286,'DX-Y.NYB'!A:E,5,0)="null",Q1285,VLOOKUP(L1286,'DX-Y.NYB'!A:E,5,0)),Q1285)</f>
        <v>92.209998999999996</v>
      </c>
      <c r="R1286" s="12">
        <f>IFERROR(VLOOKUP(L1286,UNRATE!A:B,2,0),R1285)</f>
        <v>4.4000000000000004</v>
      </c>
      <c r="S1286" s="12">
        <f>IFERROR(VLOOKUP(L1286,' All Em Total Nonfarm'!A:B,2,0),S1285)</f>
        <v>146389</v>
      </c>
      <c r="T1286" s="12">
        <f>IFERROR(VLOOKUP(L1286,fredgraph!A:B,2,0),T1285)</f>
        <v>1.8563400000000001</v>
      </c>
      <c r="U1286" s="12">
        <f>IFERROR(VLOOKUP(L1286,FEDFUNDS!A:B,2,0),U1285)</f>
        <v>0.91</v>
      </c>
      <c r="V1286" s="12"/>
      <c r="W1286" s="12"/>
      <c r="X1286" s="12"/>
    </row>
    <row r="1287" spans="1:24" x14ac:dyDescent="0.25">
      <c r="A1287" s="1" t="str">
        <f>TEXT(L1287,"MM/DD/YYYY")</f>
        <v>09/11/2017</v>
      </c>
      <c r="B1287" s="9">
        <v>248.03999328613199</v>
      </c>
      <c r="C1287" s="9">
        <v>250.32000732421801</v>
      </c>
      <c r="D1287" s="9">
        <v>248.02000427246</v>
      </c>
      <c r="E1287" s="9">
        <v>226.502029418945</v>
      </c>
      <c r="F1287" s="10">
        <v>378367500</v>
      </c>
      <c r="G1287">
        <f>MONTH(L1287)</f>
        <v>9</v>
      </c>
      <c r="H1287">
        <f>DAY(L1287)</f>
        <v>11</v>
      </c>
      <c r="I1287">
        <f>YEAR(L1287)</f>
        <v>2017</v>
      </c>
      <c r="J1287" t="str">
        <f>VLOOKUP(L1287,Convert!D:G,4,0)</f>
        <v>2017Q3</v>
      </c>
      <c r="K1287">
        <f>VLOOKUP(J1287,GDP_Change!$E$9:$F$311,2,0)</f>
        <v>5.4</v>
      </c>
      <c r="L1287" s="1">
        <v>42989</v>
      </c>
      <c r="M1287" s="9">
        <v>249.19000244140599</v>
      </c>
      <c r="N1287" s="11">
        <f>VLOOKUP(J1287,GDP!$E$9:$H$312,4,0)</f>
        <v>1.3333678675956362E-2</v>
      </c>
      <c r="O1287">
        <f>VLOOKUP(J1287,GDP!$E$9:$F$312,2,0)</f>
        <v>19561.900000000001</v>
      </c>
      <c r="P1287" s="12">
        <f>IFERROR(VLOOKUP(L1287,'yield-curve-rates-1990-2021'!A:B,2,0),P1286)</f>
        <v>0.97</v>
      </c>
      <c r="Q1287" s="12">
        <f>IFERROR(IF(VLOOKUP(L1287,'DX-Y.NYB'!A:E,5,0)="null",Q1286,VLOOKUP(L1287,'DX-Y.NYB'!A:E,5,0)),Q1286)</f>
        <v>91.860000999999997</v>
      </c>
      <c r="R1287" s="12">
        <f>IFERROR(VLOOKUP(L1287,UNRATE!A:B,2,0),R1286)</f>
        <v>4.4000000000000004</v>
      </c>
      <c r="S1287" s="12">
        <f>IFERROR(VLOOKUP(L1287,' All Em Total Nonfarm'!A:B,2,0),S1286)</f>
        <v>146389</v>
      </c>
      <c r="T1287" s="12">
        <f>IFERROR(VLOOKUP(L1287,fredgraph!A:B,2,0),T1286)</f>
        <v>1.8563400000000001</v>
      </c>
      <c r="U1287" s="12">
        <f>IFERROR(VLOOKUP(L1287,FEDFUNDS!A:B,2,0),U1286)</f>
        <v>0.91</v>
      </c>
      <c r="V1287" s="12"/>
      <c r="W1287" s="12"/>
      <c r="X1287" s="12"/>
    </row>
    <row r="1288" spans="1:24" x14ac:dyDescent="0.25">
      <c r="A1288" s="1" t="str">
        <f>TEXT(L1288,"MM/DD/YYYY")</f>
        <v>09/18/2017</v>
      </c>
      <c r="B1288" s="9">
        <v>249.61000061035099</v>
      </c>
      <c r="C1288" s="9">
        <v>250.19000244140599</v>
      </c>
      <c r="D1288" s="9">
        <v>248.919998168945</v>
      </c>
      <c r="E1288" s="9">
        <v>227.85446166992099</v>
      </c>
      <c r="F1288" s="10">
        <v>252342800</v>
      </c>
      <c r="G1288">
        <f>MONTH(L1288)</f>
        <v>9</v>
      </c>
      <c r="H1288">
        <f>DAY(L1288)</f>
        <v>18</v>
      </c>
      <c r="I1288">
        <f>YEAR(L1288)</f>
        <v>2017</v>
      </c>
      <c r="J1288" t="str">
        <f>VLOOKUP(L1288,Convert!D:G,4,0)</f>
        <v>2017Q3</v>
      </c>
      <c r="K1288">
        <f>VLOOKUP(J1288,GDP_Change!$E$9:$F$311,2,0)</f>
        <v>5.4</v>
      </c>
      <c r="L1288" s="1">
        <v>42996</v>
      </c>
      <c r="M1288" s="9">
        <v>249.44000244140599</v>
      </c>
      <c r="N1288" s="11">
        <f>VLOOKUP(J1288,GDP!$E$9:$H$312,4,0)</f>
        <v>1.3333678675956362E-2</v>
      </c>
      <c r="O1288">
        <f>VLOOKUP(J1288,GDP!$E$9:$F$312,2,0)</f>
        <v>19561.900000000001</v>
      </c>
      <c r="P1288" s="12">
        <f>IFERROR(VLOOKUP(L1288,'yield-curve-rates-1990-2021'!A:B,2,0),P1287)</f>
        <v>0.96</v>
      </c>
      <c r="Q1288" s="12">
        <f>IFERROR(IF(VLOOKUP(L1288,'DX-Y.NYB'!A:E,5,0)="null",Q1287,VLOOKUP(L1288,'DX-Y.NYB'!A:E,5,0)),Q1287)</f>
        <v>92.050003000000004</v>
      </c>
      <c r="R1288" s="12">
        <f>IFERROR(VLOOKUP(L1288,UNRATE!A:B,2,0),R1287)</f>
        <v>4.4000000000000004</v>
      </c>
      <c r="S1288" s="12">
        <f>IFERROR(VLOOKUP(L1288,' All Em Total Nonfarm'!A:B,2,0),S1287)</f>
        <v>146389</v>
      </c>
      <c r="T1288" s="12">
        <f>IFERROR(VLOOKUP(L1288,fredgraph!A:B,2,0),T1287)</f>
        <v>1.8563400000000001</v>
      </c>
      <c r="U1288" s="12">
        <f>IFERROR(VLOOKUP(L1288,FEDFUNDS!A:B,2,0),U1287)</f>
        <v>0.91</v>
      </c>
      <c r="V1288" s="12"/>
      <c r="W1288" s="12"/>
      <c r="X1288" s="12"/>
    </row>
    <row r="1289" spans="1:24" x14ac:dyDescent="0.25">
      <c r="A1289" s="1" t="str">
        <f>TEXT(L1289,"MM/DD/YYYY")</f>
        <v>09/25/2017</v>
      </c>
      <c r="B1289" s="9">
        <v>249.14999389648401</v>
      </c>
      <c r="C1289" s="9">
        <v>251.32000732421801</v>
      </c>
      <c r="D1289" s="9">
        <v>248.08000183105401</v>
      </c>
      <c r="E1289" s="9">
        <v>229.48957824707</v>
      </c>
      <c r="F1289" s="10">
        <v>322504600</v>
      </c>
      <c r="G1289">
        <f>MONTH(L1289)</f>
        <v>9</v>
      </c>
      <c r="H1289">
        <f>DAY(L1289)</f>
        <v>25</v>
      </c>
      <c r="I1289">
        <f>YEAR(L1289)</f>
        <v>2017</v>
      </c>
      <c r="J1289" t="str">
        <f>VLOOKUP(L1289,Convert!D:G,4,0)</f>
        <v>2017Q3</v>
      </c>
      <c r="K1289">
        <f>VLOOKUP(J1289,GDP_Change!$E$9:$F$311,2,0)</f>
        <v>5.4</v>
      </c>
      <c r="L1289" s="1">
        <v>43003</v>
      </c>
      <c r="M1289" s="9">
        <v>251.22999572753901</v>
      </c>
      <c r="N1289" s="11">
        <f>VLOOKUP(J1289,GDP!$E$9:$H$312,4,0)</f>
        <v>1.3333678675956362E-2</v>
      </c>
      <c r="O1289">
        <f>VLOOKUP(J1289,GDP!$E$9:$F$312,2,0)</f>
        <v>19561.900000000001</v>
      </c>
      <c r="P1289" s="12">
        <f>IFERROR(VLOOKUP(L1289,'yield-curve-rates-1990-2021'!A:B,2,0),P1288)</f>
        <v>0.97</v>
      </c>
      <c r="Q1289" s="12">
        <f>IFERROR(IF(VLOOKUP(L1289,'DX-Y.NYB'!A:E,5,0)="null",Q1288,VLOOKUP(L1289,'DX-Y.NYB'!A:E,5,0)),Q1288)</f>
        <v>92.650002000000001</v>
      </c>
      <c r="R1289" s="12">
        <f>IFERROR(VLOOKUP(L1289,UNRATE!A:B,2,0),R1288)</f>
        <v>4.4000000000000004</v>
      </c>
      <c r="S1289" s="12">
        <f>IFERROR(VLOOKUP(L1289,' All Em Total Nonfarm'!A:B,2,0),S1288)</f>
        <v>146389</v>
      </c>
      <c r="T1289" s="12">
        <f>IFERROR(VLOOKUP(L1289,fredgraph!A:B,2,0),T1288)</f>
        <v>1.8563400000000001</v>
      </c>
      <c r="U1289" s="12">
        <f>IFERROR(VLOOKUP(L1289,FEDFUNDS!A:B,2,0),U1288)</f>
        <v>0.91</v>
      </c>
      <c r="V1289" s="12"/>
      <c r="W1289" s="12"/>
      <c r="X1289" s="12"/>
    </row>
    <row r="1290" spans="1:24" x14ac:dyDescent="0.25">
      <c r="A1290" s="1" t="str">
        <f>TEXT(L1290,"MM/DD/YYYY")</f>
        <v>10/02/2017</v>
      </c>
      <c r="B1290" s="9">
        <v>251.49000549316401</v>
      </c>
      <c r="C1290" s="9">
        <v>254.69999694824199</v>
      </c>
      <c r="D1290" s="9">
        <v>251.28999328613199</v>
      </c>
      <c r="E1290" s="9">
        <v>232.357818603515</v>
      </c>
      <c r="F1290" s="10">
        <v>325955600</v>
      </c>
      <c r="G1290">
        <f>MONTH(L1290)</f>
        <v>10</v>
      </c>
      <c r="H1290">
        <f>DAY(L1290)</f>
        <v>2</v>
      </c>
      <c r="I1290">
        <f>YEAR(L1290)</f>
        <v>2017</v>
      </c>
      <c r="J1290" t="str">
        <f>VLOOKUP(L1290,Convert!D:G,4,0)</f>
        <v>2017Q4</v>
      </c>
      <c r="K1290">
        <f>VLOOKUP(J1290,GDP_Change!$E$9:$F$311,2,0)</f>
        <v>7</v>
      </c>
      <c r="L1290" s="1">
        <v>43010</v>
      </c>
      <c r="M1290" s="9">
        <v>254.36999511718699</v>
      </c>
      <c r="N1290" s="11">
        <f>VLOOKUP(J1290,GDP!$E$9:$H$312,4,0)</f>
        <v>1.7017774347072523E-2</v>
      </c>
      <c r="O1290">
        <f>VLOOKUP(J1290,GDP!$E$9:$F$312,2,0)</f>
        <v>19894.8</v>
      </c>
      <c r="P1290" s="12">
        <f>IFERROR(VLOOKUP(L1290,'yield-curve-rates-1990-2021'!A:B,2,0),P1289)</f>
        <v>0.95</v>
      </c>
      <c r="Q1290" s="12">
        <f>IFERROR(IF(VLOOKUP(L1290,'DX-Y.NYB'!A:E,5,0)="null",Q1289,VLOOKUP(L1290,'DX-Y.NYB'!A:E,5,0)),Q1289)</f>
        <v>93.559997999999993</v>
      </c>
      <c r="R1290" s="12">
        <f>IFERROR(VLOOKUP(L1290,UNRATE!A:B,2,0),R1289)</f>
        <v>4.4000000000000004</v>
      </c>
      <c r="S1290" s="12">
        <f>IFERROR(VLOOKUP(L1290,' All Em Total Nonfarm'!A:B,2,0),S1289)</f>
        <v>146389</v>
      </c>
      <c r="T1290" s="12">
        <f>IFERROR(VLOOKUP(L1290,fredgraph!A:B,2,0),T1289)</f>
        <v>1.8563400000000001</v>
      </c>
      <c r="U1290" s="12">
        <f>IFERROR(VLOOKUP(L1290,FEDFUNDS!A:B,2,0),U1289)</f>
        <v>0.91</v>
      </c>
      <c r="V1290" s="12"/>
      <c r="W1290" s="12"/>
      <c r="X1290" s="12"/>
    </row>
    <row r="1291" spans="1:24" x14ac:dyDescent="0.25">
      <c r="A1291" s="1" t="str">
        <f>TEXT(L1291,"MM/DD/YYYY")</f>
        <v>10/09/2017</v>
      </c>
      <c r="B1291" s="9">
        <v>254.63000488281199</v>
      </c>
      <c r="C1291" s="9">
        <v>255.27000427246</v>
      </c>
      <c r="D1291" s="9">
        <v>253.64999389648401</v>
      </c>
      <c r="E1291" s="9">
        <v>232.88763427734301</v>
      </c>
      <c r="F1291" s="10">
        <v>228400300</v>
      </c>
      <c r="G1291">
        <f>MONTH(L1291)</f>
        <v>10</v>
      </c>
      <c r="H1291">
        <f>DAY(L1291)</f>
        <v>9</v>
      </c>
      <c r="I1291">
        <f>YEAR(L1291)</f>
        <v>2017</v>
      </c>
      <c r="J1291" t="str">
        <f>VLOOKUP(L1291,Convert!D:G,4,0)</f>
        <v>2017Q4</v>
      </c>
      <c r="K1291">
        <f>VLOOKUP(J1291,GDP_Change!$E$9:$F$311,2,0)</f>
        <v>7</v>
      </c>
      <c r="L1291" s="1">
        <v>43017</v>
      </c>
      <c r="M1291" s="9">
        <v>254.94999694824199</v>
      </c>
      <c r="N1291" s="11">
        <f>VLOOKUP(J1291,GDP!$E$9:$H$312,4,0)</f>
        <v>1.7017774347072523E-2</v>
      </c>
      <c r="O1291">
        <f>VLOOKUP(J1291,GDP!$E$9:$F$312,2,0)</f>
        <v>19894.8</v>
      </c>
      <c r="P1291" s="12">
        <f>IFERROR(VLOOKUP(L1291,'yield-curve-rates-1990-2021'!A:B,2,0),P1290)</f>
        <v>0.95</v>
      </c>
      <c r="Q1291" s="12">
        <f>IFERROR(IF(VLOOKUP(L1291,'DX-Y.NYB'!A:E,5,0)="null",Q1290,VLOOKUP(L1291,'DX-Y.NYB'!A:E,5,0)),Q1290)</f>
        <v>93.739998</v>
      </c>
      <c r="R1291" s="12">
        <f>IFERROR(VLOOKUP(L1291,UNRATE!A:B,2,0),R1290)</f>
        <v>4.4000000000000004</v>
      </c>
      <c r="S1291" s="12">
        <f>IFERROR(VLOOKUP(L1291,' All Em Total Nonfarm'!A:B,2,0),S1290)</f>
        <v>146389</v>
      </c>
      <c r="T1291" s="12">
        <f>IFERROR(VLOOKUP(L1291,fredgraph!A:B,2,0),T1290)</f>
        <v>1.8563400000000001</v>
      </c>
      <c r="U1291" s="12">
        <f>IFERROR(VLOOKUP(L1291,FEDFUNDS!A:B,2,0),U1290)</f>
        <v>0.91</v>
      </c>
      <c r="V1291" s="12"/>
      <c r="W1291" s="12"/>
      <c r="X1291" s="12"/>
    </row>
    <row r="1292" spans="1:24" x14ac:dyDescent="0.25">
      <c r="A1292" s="1" t="str">
        <f>TEXT(L1292,"MM/DD/YYYY")</f>
        <v>10/16/2017</v>
      </c>
      <c r="B1292" s="9">
        <v>255.21000671386699</v>
      </c>
      <c r="C1292" s="9">
        <v>257.14001464843699</v>
      </c>
      <c r="D1292" s="9">
        <v>254.350006103515</v>
      </c>
      <c r="E1292" s="9">
        <v>234.86073303222599</v>
      </c>
      <c r="F1292" s="10">
        <v>261751200</v>
      </c>
      <c r="G1292">
        <f>MONTH(L1292)</f>
        <v>10</v>
      </c>
      <c r="H1292">
        <f>DAY(L1292)</f>
        <v>16</v>
      </c>
      <c r="I1292">
        <f>YEAR(L1292)</f>
        <v>2017</v>
      </c>
      <c r="J1292" t="str">
        <f>VLOOKUP(L1292,Convert!D:G,4,0)</f>
        <v>2017Q4</v>
      </c>
      <c r="K1292">
        <f>VLOOKUP(J1292,GDP_Change!$E$9:$F$311,2,0)</f>
        <v>7</v>
      </c>
      <c r="L1292" s="1">
        <v>43024</v>
      </c>
      <c r="M1292" s="9">
        <v>257.10998535156199</v>
      </c>
      <c r="N1292" s="11">
        <f>VLOOKUP(J1292,GDP!$E$9:$H$312,4,0)</f>
        <v>1.7017774347072523E-2</v>
      </c>
      <c r="O1292">
        <f>VLOOKUP(J1292,GDP!$E$9:$F$312,2,0)</f>
        <v>19894.8</v>
      </c>
      <c r="P1292" s="12">
        <f>IFERROR(VLOOKUP(L1292,'yield-curve-rates-1990-2021'!A:B,2,0),P1291)</f>
        <v>0.97</v>
      </c>
      <c r="Q1292" s="12">
        <f>IFERROR(IF(VLOOKUP(L1292,'DX-Y.NYB'!A:E,5,0)="null",Q1291,VLOOKUP(L1292,'DX-Y.NYB'!A:E,5,0)),Q1291)</f>
        <v>93.279999000000004</v>
      </c>
      <c r="R1292" s="12">
        <f>IFERROR(VLOOKUP(L1292,UNRATE!A:B,2,0),R1291)</f>
        <v>4.4000000000000004</v>
      </c>
      <c r="S1292" s="12">
        <f>IFERROR(VLOOKUP(L1292,' All Em Total Nonfarm'!A:B,2,0),S1291)</f>
        <v>146389</v>
      </c>
      <c r="T1292" s="12">
        <f>IFERROR(VLOOKUP(L1292,fredgraph!A:B,2,0),T1291)</f>
        <v>1.8563400000000001</v>
      </c>
      <c r="U1292" s="12">
        <f>IFERROR(VLOOKUP(L1292,FEDFUNDS!A:B,2,0),U1291)</f>
        <v>0.91</v>
      </c>
      <c r="V1292" s="12"/>
      <c r="W1292" s="12"/>
      <c r="X1292" s="12"/>
    </row>
    <row r="1293" spans="1:24" x14ac:dyDescent="0.25">
      <c r="A1293" s="1" t="str">
        <f>TEXT(L1293,"MM/DD/YYYY")</f>
        <v>10/23/2017</v>
      </c>
      <c r="B1293" s="9">
        <v>257.48001098632801</v>
      </c>
      <c r="C1293" s="9">
        <v>257.89001464843699</v>
      </c>
      <c r="D1293" s="9">
        <v>254</v>
      </c>
      <c r="E1293" s="9">
        <v>235.408767700195</v>
      </c>
      <c r="F1293" s="10">
        <v>389927000</v>
      </c>
      <c r="G1293">
        <f>MONTH(L1293)</f>
        <v>10</v>
      </c>
      <c r="H1293">
        <f>DAY(L1293)</f>
        <v>23</v>
      </c>
      <c r="I1293">
        <f>YEAR(L1293)</f>
        <v>2017</v>
      </c>
      <c r="J1293" t="str">
        <f>VLOOKUP(L1293,Convert!D:G,4,0)</f>
        <v>2017Q4</v>
      </c>
      <c r="K1293">
        <f>VLOOKUP(J1293,GDP_Change!$E$9:$F$311,2,0)</f>
        <v>7</v>
      </c>
      <c r="L1293" s="1">
        <v>43031</v>
      </c>
      <c r="M1293" s="9">
        <v>257.70999145507801</v>
      </c>
      <c r="N1293" s="11">
        <f>VLOOKUP(J1293,GDP!$E$9:$H$312,4,0)</f>
        <v>1.7017774347072523E-2</v>
      </c>
      <c r="O1293">
        <f>VLOOKUP(J1293,GDP!$E$9:$F$312,2,0)</f>
        <v>19894.8</v>
      </c>
      <c r="P1293" s="12">
        <f>IFERROR(VLOOKUP(L1293,'yield-curve-rates-1990-2021'!A:B,2,0),P1292)</f>
        <v>1</v>
      </c>
      <c r="Q1293" s="12">
        <f>IFERROR(IF(VLOOKUP(L1293,'DX-Y.NYB'!A:E,5,0)="null",Q1292,VLOOKUP(L1293,'DX-Y.NYB'!A:E,5,0)),Q1292)</f>
        <v>93.940002000000007</v>
      </c>
      <c r="R1293" s="12">
        <f>IFERROR(VLOOKUP(L1293,UNRATE!A:B,2,0),R1292)</f>
        <v>4.4000000000000004</v>
      </c>
      <c r="S1293" s="12">
        <f>IFERROR(VLOOKUP(L1293,' All Em Total Nonfarm'!A:B,2,0),S1292)</f>
        <v>146389</v>
      </c>
      <c r="T1293" s="12">
        <f>IFERROR(VLOOKUP(L1293,fredgraph!A:B,2,0),T1292)</f>
        <v>1.8563400000000001</v>
      </c>
      <c r="U1293" s="12">
        <f>IFERROR(VLOOKUP(L1293,FEDFUNDS!A:B,2,0),U1292)</f>
        <v>0.91</v>
      </c>
      <c r="V1293" s="12"/>
      <c r="W1293" s="12"/>
      <c r="X1293" s="12"/>
    </row>
    <row r="1294" spans="1:24" x14ac:dyDescent="0.25">
      <c r="A1294" s="1" t="str">
        <f>TEXT(L1294,"MM/DD/YYYY")</f>
        <v>10/30/2017</v>
      </c>
      <c r="B1294" s="9">
        <v>256.47000122070301</v>
      </c>
      <c r="C1294" s="9">
        <v>258.5</v>
      </c>
      <c r="D1294" s="9">
        <v>256.19000244140602</v>
      </c>
      <c r="E1294" s="9">
        <v>236.08480834960901</v>
      </c>
      <c r="F1294" s="10">
        <v>284832400</v>
      </c>
      <c r="G1294">
        <f>MONTH(L1294)</f>
        <v>10</v>
      </c>
      <c r="H1294">
        <f>DAY(L1294)</f>
        <v>30</v>
      </c>
      <c r="I1294">
        <f>YEAR(L1294)</f>
        <v>2017</v>
      </c>
      <c r="J1294" t="str">
        <f>VLOOKUP(L1294,Convert!D:G,4,0)</f>
        <v>2017Q4</v>
      </c>
      <c r="K1294">
        <f>VLOOKUP(J1294,GDP_Change!$E$9:$F$311,2,0)</f>
        <v>7</v>
      </c>
      <c r="L1294" s="1">
        <v>43038</v>
      </c>
      <c r="M1294" s="9">
        <v>258.45001220703102</v>
      </c>
      <c r="N1294" s="11">
        <f>VLOOKUP(J1294,GDP!$E$9:$H$312,4,0)</f>
        <v>1.7017774347072523E-2</v>
      </c>
      <c r="O1294">
        <f>VLOOKUP(J1294,GDP!$E$9:$F$312,2,0)</f>
        <v>19894.8</v>
      </c>
      <c r="P1294" s="12">
        <f>IFERROR(VLOOKUP(L1294,'yield-curve-rates-1990-2021'!A:B,2,0),P1293)</f>
        <v>0.97</v>
      </c>
      <c r="Q1294" s="12">
        <f>IFERROR(IF(VLOOKUP(L1294,'DX-Y.NYB'!A:E,5,0)="null",Q1293,VLOOKUP(L1294,'DX-Y.NYB'!A:E,5,0)),Q1293)</f>
        <v>94.489998</v>
      </c>
      <c r="R1294" s="12">
        <f>IFERROR(VLOOKUP(L1294,UNRATE!A:B,2,0),R1293)</f>
        <v>4.4000000000000004</v>
      </c>
      <c r="S1294" s="12">
        <f>IFERROR(VLOOKUP(L1294,' All Em Total Nonfarm'!A:B,2,0),S1293)</f>
        <v>146389</v>
      </c>
      <c r="T1294" s="12">
        <f>IFERROR(VLOOKUP(L1294,fredgraph!A:B,2,0),T1293)</f>
        <v>1.8563400000000001</v>
      </c>
      <c r="U1294" s="12">
        <f>IFERROR(VLOOKUP(L1294,FEDFUNDS!A:B,2,0),U1293)</f>
        <v>0.91</v>
      </c>
      <c r="V1294" s="12"/>
      <c r="W1294" s="12"/>
      <c r="X1294" s="12"/>
    </row>
    <row r="1295" spans="1:24" x14ac:dyDescent="0.25">
      <c r="A1295" s="1" t="str">
        <f>TEXT(L1295,"MM/DD/YYYY")</f>
        <v>11/06/2017</v>
      </c>
      <c r="B1295" s="9">
        <v>258.29998779296801</v>
      </c>
      <c r="C1295" s="9">
        <v>259.350006103515</v>
      </c>
      <c r="D1295" s="9">
        <v>256.35998535156199</v>
      </c>
      <c r="E1295" s="9">
        <v>235.755935668945</v>
      </c>
      <c r="F1295" s="10">
        <v>312694600</v>
      </c>
      <c r="G1295">
        <f>MONTH(L1295)</f>
        <v>11</v>
      </c>
      <c r="H1295">
        <f>DAY(L1295)</f>
        <v>6</v>
      </c>
      <c r="I1295">
        <f>YEAR(L1295)</f>
        <v>2017</v>
      </c>
      <c r="J1295" t="str">
        <f>VLOOKUP(L1295,Convert!D:G,4,0)</f>
        <v>2017Q4</v>
      </c>
      <c r="K1295">
        <f>VLOOKUP(J1295,GDP_Change!$E$9:$F$311,2,0)</f>
        <v>7</v>
      </c>
      <c r="L1295" s="1">
        <v>43045</v>
      </c>
      <c r="M1295" s="9">
        <v>258.08999633789</v>
      </c>
      <c r="N1295" s="11">
        <f>VLOOKUP(J1295,GDP!$E$9:$H$312,4,0)</f>
        <v>1.7017774347072523E-2</v>
      </c>
      <c r="O1295">
        <f>VLOOKUP(J1295,GDP!$E$9:$F$312,2,0)</f>
        <v>19894.8</v>
      </c>
      <c r="P1295" s="12">
        <f>IFERROR(VLOOKUP(L1295,'yield-curve-rates-1990-2021'!A:B,2,0),P1294)</f>
        <v>1.03</v>
      </c>
      <c r="Q1295" s="12">
        <f>IFERROR(IF(VLOOKUP(L1295,'DX-Y.NYB'!A:E,5,0)="null",Q1294,VLOOKUP(L1295,'DX-Y.NYB'!A:E,5,0)),Q1294)</f>
        <v>94.720000999999996</v>
      </c>
      <c r="R1295" s="12">
        <f>IFERROR(VLOOKUP(L1295,UNRATE!A:B,2,0),R1294)</f>
        <v>4.4000000000000004</v>
      </c>
      <c r="S1295" s="12">
        <f>IFERROR(VLOOKUP(L1295,' All Em Total Nonfarm'!A:B,2,0),S1294)</f>
        <v>146389</v>
      </c>
      <c r="T1295" s="12">
        <f>IFERROR(VLOOKUP(L1295,fredgraph!A:B,2,0),T1294)</f>
        <v>1.8563400000000001</v>
      </c>
      <c r="U1295" s="12">
        <f>IFERROR(VLOOKUP(L1295,FEDFUNDS!A:B,2,0),U1294)</f>
        <v>0.91</v>
      </c>
      <c r="V1295" s="12"/>
      <c r="W1295" s="12"/>
      <c r="X1295" s="12"/>
    </row>
    <row r="1296" spans="1:24" x14ac:dyDescent="0.25">
      <c r="A1296" s="1" t="str">
        <f>TEXT(L1296,"MM/DD/YYYY")</f>
        <v>11/13/2017</v>
      </c>
      <c r="B1296" s="9">
        <v>257.30999755859301</v>
      </c>
      <c r="C1296" s="9">
        <v>259.04000854492102</v>
      </c>
      <c r="D1296" s="9">
        <v>255.63000488281199</v>
      </c>
      <c r="E1296" s="9">
        <v>235.54579162597599</v>
      </c>
      <c r="F1296" s="10">
        <v>335889100</v>
      </c>
      <c r="G1296">
        <f>MONTH(L1296)</f>
        <v>11</v>
      </c>
      <c r="H1296">
        <f>DAY(L1296)</f>
        <v>13</v>
      </c>
      <c r="I1296">
        <f>YEAR(L1296)</f>
        <v>2017</v>
      </c>
      <c r="J1296" t="str">
        <f>VLOOKUP(L1296,Convert!D:G,4,0)</f>
        <v>2017Q4</v>
      </c>
      <c r="K1296">
        <f>VLOOKUP(J1296,GDP_Change!$E$9:$F$311,2,0)</f>
        <v>7</v>
      </c>
      <c r="L1296" s="1">
        <v>43052</v>
      </c>
      <c r="M1296" s="9">
        <v>257.85998535156199</v>
      </c>
      <c r="N1296" s="11">
        <f>VLOOKUP(J1296,GDP!$E$9:$H$312,4,0)</f>
        <v>1.7017774347072523E-2</v>
      </c>
      <c r="O1296">
        <f>VLOOKUP(J1296,GDP!$E$9:$F$312,2,0)</f>
        <v>19894.8</v>
      </c>
      <c r="P1296" s="12">
        <f>IFERROR(VLOOKUP(L1296,'yield-curve-rates-1990-2021'!A:B,2,0),P1295)</f>
        <v>1.07</v>
      </c>
      <c r="Q1296" s="12">
        <f>IFERROR(IF(VLOOKUP(L1296,'DX-Y.NYB'!A:E,5,0)="null",Q1295,VLOOKUP(L1296,'DX-Y.NYB'!A:E,5,0)),Q1295)</f>
        <v>94.489998</v>
      </c>
      <c r="R1296" s="12">
        <f>IFERROR(VLOOKUP(L1296,UNRATE!A:B,2,0),R1295)</f>
        <v>4.4000000000000004</v>
      </c>
      <c r="S1296" s="12">
        <f>IFERROR(VLOOKUP(L1296,' All Em Total Nonfarm'!A:B,2,0),S1295)</f>
        <v>146389</v>
      </c>
      <c r="T1296" s="12">
        <f>IFERROR(VLOOKUP(L1296,fredgraph!A:B,2,0),T1295)</f>
        <v>1.8563400000000001</v>
      </c>
      <c r="U1296" s="12">
        <f>IFERROR(VLOOKUP(L1296,FEDFUNDS!A:B,2,0),U1295)</f>
        <v>0.91</v>
      </c>
      <c r="V1296" s="12"/>
      <c r="W1296" s="12"/>
      <c r="X1296" s="12"/>
    </row>
    <row r="1297" spans="1:24" x14ac:dyDescent="0.25">
      <c r="A1297" s="1" t="str">
        <f>TEXT(L1297,"MM/DD/YYYY")</f>
        <v>11/20/2017</v>
      </c>
      <c r="B1297" s="9">
        <v>258.14001464843699</v>
      </c>
      <c r="C1297" s="9">
        <v>260.48001098632801</v>
      </c>
      <c r="D1297" s="9">
        <v>257.85998535156199</v>
      </c>
      <c r="E1297" s="9">
        <v>237.82946777343699</v>
      </c>
      <c r="F1297" s="10">
        <v>190142200</v>
      </c>
      <c r="G1297">
        <f>MONTH(L1297)</f>
        <v>11</v>
      </c>
      <c r="H1297">
        <f>DAY(L1297)</f>
        <v>20</v>
      </c>
      <c r="I1297">
        <f>YEAR(L1297)</f>
        <v>2017</v>
      </c>
      <c r="J1297" t="str">
        <f>VLOOKUP(L1297,Convert!D:G,4,0)</f>
        <v>2017Q4</v>
      </c>
      <c r="K1297">
        <f>VLOOKUP(J1297,GDP_Change!$E$9:$F$311,2,0)</f>
        <v>7</v>
      </c>
      <c r="L1297" s="1">
        <v>43059</v>
      </c>
      <c r="M1297" s="9">
        <v>260.35998535156199</v>
      </c>
      <c r="N1297" s="11">
        <f>VLOOKUP(J1297,GDP!$E$9:$H$312,4,0)</f>
        <v>1.7017774347072523E-2</v>
      </c>
      <c r="O1297">
        <f>VLOOKUP(J1297,GDP!$E$9:$F$312,2,0)</f>
        <v>19894.8</v>
      </c>
      <c r="P1297" s="12">
        <f>IFERROR(VLOOKUP(L1297,'yield-curve-rates-1990-2021'!A:B,2,0),P1296)</f>
        <v>1.0900000000000001</v>
      </c>
      <c r="Q1297" s="12">
        <f>IFERROR(IF(VLOOKUP(L1297,'DX-Y.NYB'!A:E,5,0)="null",Q1296,VLOOKUP(L1297,'DX-Y.NYB'!A:E,5,0)),Q1296)</f>
        <v>94.080001999999993</v>
      </c>
      <c r="R1297" s="12">
        <f>IFERROR(VLOOKUP(L1297,UNRATE!A:B,2,0),R1296)</f>
        <v>4.4000000000000004</v>
      </c>
      <c r="S1297" s="12">
        <f>IFERROR(VLOOKUP(L1297,' All Em Total Nonfarm'!A:B,2,0),S1296)</f>
        <v>146389</v>
      </c>
      <c r="T1297" s="12">
        <f>IFERROR(VLOOKUP(L1297,fredgraph!A:B,2,0),T1296)</f>
        <v>1.8563400000000001</v>
      </c>
      <c r="U1297" s="12">
        <f>IFERROR(VLOOKUP(L1297,FEDFUNDS!A:B,2,0),U1296)</f>
        <v>0.91</v>
      </c>
      <c r="V1297" s="12"/>
      <c r="W1297" s="12"/>
      <c r="X1297" s="12"/>
    </row>
    <row r="1298" spans="1:24" x14ac:dyDescent="0.25">
      <c r="A1298" s="1" t="str">
        <f>TEXT(L1298,"MM/DD/YYYY")</f>
        <v>11/27/2017</v>
      </c>
      <c r="B1298" s="9">
        <v>260.41000366210898</v>
      </c>
      <c r="C1298" s="9">
        <v>266.04998779296801</v>
      </c>
      <c r="D1298" s="9">
        <v>260</v>
      </c>
      <c r="E1298" s="9">
        <v>241.57464599609301</v>
      </c>
      <c r="F1298" s="10">
        <v>521044000</v>
      </c>
      <c r="G1298">
        <f>MONTH(L1298)</f>
        <v>11</v>
      </c>
      <c r="H1298">
        <f>DAY(L1298)</f>
        <v>27</v>
      </c>
      <c r="I1298">
        <f>YEAR(L1298)</f>
        <v>2017</v>
      </c>
      <c r="J1298" t="str">
        <f>VLOOKUP(L1298,Convert!D:G,4,0)</f>
        <v>2017Q4</v>
      </c>
      <c r="K1298">
        <f>VLOOKUP(J1298,GDP_Change!$E$9:$F$311,2,0)</f>
        <v>7</v>
      </c>
      <c r="L1298" s="1">
        <v>43066</v>
      </c>
      <c r="M1298" s="9">
        <v>264.45999145507801</v>
      </c>
      <c r="N1298" s="11">
        <f>VLOOKUP(J1298,GDP!$E$9:$H$312,4,0)</f>
        <v>1.7017774347072523E-2</v>
      </c>
      <c r="O1298">
        <f>VLOOKUP(J1298,GDP!$E$9:$F$312,2,0)</f>
        <v>19894.8</v>
      </c>
      <c r="P1298" s="12">
        <f>IFERROR(VLOOKUP(L1298,'yield-curve-rates-1990-2021'!A:B,2,0),P1297)</f>
        <v>1.1499999999999999</v>
      </c>
      <c r="Q1298" s="12">
        <f>IFERROR(IF(VLOOKUP(L1298,'DX-Y.NYB'!A:E,5,0)="null",Q1297,VLOOKUP(L1298,'DX-Y.NYB'!A:E,5,0)),Q1297)</f>
        <v>92.900002000000001</v>
      </c>
      <c r="R1298" s="12">
        <f>IFERROR(VLOOKUP(L1298,UNRATE!A:B,2,0),R1297)</f>
        <v>4.4000000000000004</v>
      </c>
      <c r="S1298" s="12">
        <f>IFERROR(VLOOKUP(L1298,' All Em Total Nonfarm'!A:B,2,0),S1297)</f>
        <v>146389</v>
      </c>
      <c r="T1298" s="12">
        <f>IFERROR(VLOOKUP(L1298,fredgraph!A:B,2,0),T1297)</f>
        <v>1.8563400000000001</v>
      </c>
      <c r="U1298" s="12">
        <f>IFERROR(VLOOKUP(L1298,FEDFUNDS!A:B,2,0),U1297)</f>
        <v>0.91</v>
      </c>
      <c r="V1298" s="12"/>
      <c r="W1298" s="12"/>
      <c r="X1298" s="12"/>
    </row>
    <row r="1299" spans="1:24" x14ac:dyDescent="0.25">
      <c r="A1299" s="1" t="str">
        <f>TEXT(L1299,"MM/DD/YYYY")</f>
        <v>12/04/2017</v>
      </c>
      <c r="B1299" s="9">
        <v>266.30999755859301</v>
      </c>
      <c r="C1299" s="9">
        <v>266.79998779296801</v>
      </c>
      <c r="D1299" s="9">
        <v>262.70999145507801</v>
      </c>
      <c r="E1299" s="9">
        <v>242.53388977050699</v>
      </c>
      <c r="F1299" s="10">
        <v>401716200</v>
      </c>
      <c r="G1299">
        <f>MONTH(L1299)</f>
        <v>12</v>
      </c>
      <c r="H1299">
        <f>DAY(L1299)</f>
        <v>4</v>
      </c>
      <c r="I1299">
        <f>YEAR(L1299)</f>
        <v>2017</v>
      </c>
      <c r="J1299" t="str">
        <f>VLOOKUP(L1299,Convert!D:G,4,0)</f>
        <v>2017Q4</v>
      </c>
      <c r="K1299">
        <f>VLOOKUP(J1299,GDP_Change!$E$9:$F$311,2,0)</f>
        <v>7</v>
      </c>
      <c r="L1299" s="1">
        <v>43073</v>
      </c>
      <c r="M1299" s="9">
        <v>265.510009765625</v>
      </c>
      <c r="N1299" s="11">
        <f>VLOOKUP(J1299,GDP!$E$9:$H$312,4,0)</f>
        <v>1.7017774347072523E-2</v>
      </c>
      <c r="O1299">
        <f>VLOOKUP(J1299,GDP!$E$9:$F$312,2,0)</f>
        <v>19894.8</v>
      </c>
      <c r="P1299" s="12">
        <f>IFERROR(VLOOKUP(L1299,'yield-curve-rates-1990-2021'!A:B,2,0),P1298)</f>
        <v>1.1599999999999999</v>
      </c>
      <c r="Q1299" s="12">
        <f>IFERROR(IF(VLOOKUP(L1299,'DX-Y.NYB'!A:E,5,0)="null",Q1298,VLOOKUP(L1299,'DX-Y.NYB'!A:E,5,0)),Q1298)</f>
        <v>93.190002000000007</v>
      </c>
      <c r="R1299" s="12">
        <f>IFERROR(VLOOKUP(L1299,UNRATE!A:B,2,0),R1298)</f>
        <v>4.4000000000000004</v>
      </c>
      <c r="S1299" s="12">
        <f>IFERROR(VLOOKUP(L1299,' All Em Total Nonfarm'!A:B,2,0),S1298)</f>
        <v>146389</v>
      </c>
      <c r="T1299" s="12">
        <f>IFERROR(VLOOKUP(L1299,fredgraph!A:B,2,0),T1298)</f>
        <v>1.8563400000000001</v>
      </c>
      <c r="U1299" s="12">
        <f>IFERROR(VLOOKUP(L1299,FEDFUNDS!A:B,2,0),U1298)</f>
        <v>0.91</v>
      </c>
      <c r="V1299" s="12"/>
      <c r="W1299" s="12"/>
      <c r="X1299" s="12"/>
    </row>
    <row r="1300" spans="1:24" x14ac:dyDescent="0.25">
      <c r="A1300" s="1" t="str">
        <f>TEXT(L1300,"MM/DD/YYYY")</f>
        <v>12/11/2017</v>
      </c>
      <c r="B1300" s="9">
        <v>266.30999755859301</v>
      </c>
      <c r="C1300" s="9">
        <v>267.55999755859301</v>
      </c>
      <c r="D1300" s="9">
        <v>265.39001464843699</v>
      </c>
      <c r="E1300" s="9">
        <v>243.447341918945</v>
      </c>
      <c r="F1300" s="10">
        <v>516455700</v>
      </c>
      <c r="G1300">
        <f>MONTH(L1300)</f>
        <v>12</v>
      </c>
      <c r="H1300">
        <f>DAY(L1300)</f>
        <v>11</v>
      </c>
      <c r="I1300">
        <f>YEAR(L1300)</f>
        <v>2017</v>
      </c>
      <c r="J1300" t="str">
        <f>VLOOKUP(L1300,Convert!D:G,4,0)</f>
        <v>2017Q4</v>
      </c>
      <c r="K1300">
        <f>VLOOKUP(J1300,GDP_Change!$E$9:$F$311,2,0)</f>
        <v>7</v>
      </c>
      <c r="L1300" s="1">
        <v>43080</v>
      </c>
      <c r="M1300" s="9">
        <v>266.510009765625</v>
      </c>
      <c r="N1300" s="11">
        <f>VLOOKUP(J1300,GDP!$E$9:$H$312,4,0)</f>
        <v>1.7017774347072523E-2</v>
      </c>
      <c r="O1300">
        <f>VLOOKUP(J1300,GDP!$E$9:$F$312,2,0)</f>
        <v>19894.8</v>
      </c>
      <c r="P1300" s="12">
        <f>IFERROR(VLOOKUP(L1300,'yield-curve-rates-1990-2021'!A:B,2,0),P1299)</f>
        <v>1.18</v>
      </c>
      <c r="Q1300" s="12">
        <f>IFERROR(IF(VLOOKUP(L1300,'DX-Y.NYB'!A:E,5,0)="null",Q1299,VLOOKUP(L1300,'DX-Y.NYB'!A:E,5,0)),Q1299)</f>
        <v>93.870002999999997</v>
      </c>
      <c r="R1300" s="12">
        <f>IFERROR(VLOOKUP(L1300,UNRATE!A:B,2,0),R1299)</f>
        <v>4.4000000000000004</v>
      </c>
      <c r="S1300" s="12">
        <f>IFERROR(VLOOKUP(L1300,' All Em Total Nonfarm'!A:B,2,0),S1299)</f>
        <v>146389</v>
      </c>
      <c r="T1300" s="12">
        <f>IFERROR(VLOOKUP(L1300,fredgraph!A:B,2,0),T1299)</f>
        <v>1.8563400000000001</v>
      </c>
      <c r="U1300" s="12">
        <f>IFERROR(VLOOKUP(L1300,FEDFUNDS!A:B,2,0),U1299)</f>
        <v>0.91</v>
      </c>
      <c r="V1300" s="12"/>
      <c r="W1300" s="12"/>
      <c r="X1300" s="12"/>
    </row>
    <row r="1301" spans="1:24" x14ac:dyDescent="0.25">
      <c r="A1301" s="1" t="str">
        <f>TEXT(L1301,"MM/DD/YYYY")</f>
        <v>12/18/2017</v>
      </c>
      <c r="B1301" s="9">
        <v>268.100006103515</v>
      </c>
      <c r="C1301" s="9">
        <v>268.600006103515</v>
      </c>
      <c r="D1301" s="9">
        <v>266.69000244140602</v>
      </c>
      <c r="E1301" s="9">
        <v>245.60980224609301</v>
      </c>
      <c r="F1301" s="10">
        <v>388541200</v>
      </c>
      <c r="G1301">
        <f>MONTH(L1301)</f>
        <v>12</v>
      </c>
      <c r="H1301">
        <f>DAY(L1301)</f>
        <v>18</v>
      </c>
      <c r="I1301">
        <f>YEAR(L1301)</f>
        <v>2017</v>
      </c>
      <c r="J1301" t="str">
        <f>VLOOKUP(L1301,Convert!D:G,4,0)</f>
        <v>2017Q4</v>
      </c>
      <c r="K1301">
        <f>VLOOKUP(J1301,GDP_Change!$E$9:$F$311,2,0)</f>
        <v>7</v>
      </c>
      <c r="L1301" s="1">
        <v>43087</v>
      </c>
      <c r="M1301" s="9">
        <v>267.510009765625</v>
      </c>
      <c r="N1301" s="11">
        <f>VLOOKUP(J1301,GDP!$E$9:$H$312,4,0)</f>
        <v>1.7017774347072523E-2</v>
      </c>
      <c r="O1301">
        <f>VLOOKUP(J1301,GDP!$E$9:$F$312,2,0)</f>
        <v>19894.8</v>
      </c>
      <c r="P1301" s="12">
        <f>IFERROR(VLOOKUP(L1301,'yield-curve-rates-1990-2021'!A:B,2,0),P1300)</f>
        <v>1.26</v>
      </c>
      <c r="Q1301" s="12">
        <f>IFERROR(IF(VLOOKUP(L1301,'DX-Y.NYB'!A:E,5,0)="null",Q1300,VLOOKUP(L1301,'DX-Y.NYB'!A:E,5,0)),Q1300)</f>
        <v>93.699996999999996</v>
      </c>
      <c r="R1301" s="12">
        <f>IFERROR(VLOOKUP(L1301,UNRATE!A:B,2,0),R1300)</f>
        <v>4.4000000000000004</v>
      </c>
      <c r="S1301" s="12">
        <f>IFERROR(VLOOKUP(L1301,' All Em Total Nonfarm'!A:B,2,0),S1300)</f>
        <v>146389</v>
      </c>
      <c r="T1301" s="12">
        <f>IFERROR(VLOOKUP(L1301,fredgraph!A:B,2,0),T1300)</f>
        <v>1.8563400000000001</v>
      </c>
      <c r="U1301" s="12">
        <f>IFERROR(VLOOKUP(L1301,FEDFUNDS!A:B,2,0),U1300)</f>
        <v>0.91</v>
      </c>
      <c r="V1301" s="12"/>
      <c r="W1301" s="12"/>
      <c r="X1301" s="12"/>
    </row>
    <row r="1302" spans="1:24" x14ac:dyDescent="0.25">
      <c r="A1302" s="1" t="str">
        <f>TEXT(L1302,"MM/DD/YYYY")</f>
        <v>12/25/2017</v>
      </c>
      <c r="B1302" s="9">
        <v>267.04998779296801</v>
      </c>
      <c r="C1302" s="9">
        <v>268.54998779296801</v>
      </c>
      <c r="D1302" s="9">
        <v>266.64001464843699</v>
      </c>
      <c r="E1302" s="9">
        <v>245.01300048828099</v>
      </c>
      <c r="F1302" s="10">
        <v>244118900</v>
      </c>
      <c r="G1302">
        <f>MONTH(L1302)</f>
        <v>12</v>
      </c>
      <c r="H1302">
        <f>DAY(L1302)</f>
        <v>25</v>
      </c>
      <c r="I1302">
        <f>YEAR(L1302)</f>
        <v>2017</v>
      </c>
      <c r="J1302" t="str">
        <f>VLOOKUP(L1302,Convert!D:G,4,0)</f>
        <v>2017Q4</v>
      </c>
      <c r="K1302">
        <f>VLOOKUP(J1302,GDP_Change!$E$9:$F$311,2,0)</f>
        <v>7</v>
      </c>
      <c r="L1302" s="1">
        <v>43094</v>
      </c>
      <c r="M1302" s="9">
        <v>266.85998535156199</v>
      </c>
      <c r="N1302" s="11">
        <f>VLOOKUP(J1302,GDP!$E$9:$H$312,4,0)</f>
        <v>1.7017774347072523E-2</v>
      </c>
      <c r="O1302">
        <f>VLOOKUP(J1302,GDP!$E$9:$F$312,2,0)</f>
        <v>19894.8</v>
      </c>
      <c r="P1302" s="12">
        <f>IFERROR(VLOOKUP(L1302,'yield-curve-rates-1990-2021'!A:B,2,0),P1301)</f>
        <v>1.26</v>
      </c>
      <c r="Q1302" s="12">
        <f>IFERROR(IF(VLOOKUP(L1302,'DX-Y.NYB'!A:E,5,0)="null",Q1301,VLOOKUP(L1302,'DX-Y.NYB'!A:E,5,0)),Q1301)</f>
        <v>93.699996999999996</v>
      </c>
      <c r="R1302" s="12">
        <f>IFERROR(VLOOKUP(L1302,UNRATE!A:B,2,0),R1301)</f>
        <v>4.4000000000000004</v>
      </c>
      <c r="S1302" s="12">
        <f>IFERROR(VLOOKUP(L1302,' All Em Total Nonfarm'!A:B,2,0),S1301)</f>
        <v>146389</v>
      </c>
      <c r="T1302" s="12">
        <f>IFERROR(VLOOKUP(L1302,fredgraph!A:B,2,0),T1301)</f>
        <v>1.8563400000000001</v>
      </c>
      <c r="U1302" s="12">
        <f>IFERROR(VLOOKUP(L1302,FEDFUNDS!A:B,2,0),U1301)</f>
        <v>0.91</v>
      </c>
      <c r="V1302" s="12"/>
      <c r="W1302" s="12"/>
      <c r="X1302" s="12"/>
    </row>
    <row r="1303" spans="1:24" x14ac:dyDescent="0.25">
      <c r="A1303" s="1" t="str">
        <f>TEXT(L1303,"MM/DD/YYYY")</f>
        <v>01/01/2018</v>
      </c>
      <c r="B1303" s="9">
        <v>267.83999633789</v>
      </c>
      <c r="C1303" s="9">
        <v>273.55999755859301</v>
      </c>
      <c r="D1303" s="9">
        <v>267.39999389648398</v>
      </c>
      <c r="E1303" s="9">
        <v>251.03598022460901</v>
      </c>
      <c r="F1303" s="10">
        <v>340886500</v>
      </c>
      <c r="G1303">
        <f>MONTH(L1303)</f>
        <v>1</v>
      </c>
      <c r="H1303">
        <f>DAY(L1303)</f>
        <v>1</v>
      </c>
      <c r="I1303">
        <f>YEAR(L1303)</f>
        <v>2018</v>
      </c>
      <c r="J1303" t="str">
        <f>VLOOKUP(L1303,Convert!D:G,4,0)</f>
        <v>2018Q1</v>
      </c>
      <c r="K1303">
        <f>VLOOKUP(J1303,GDP_Change!$E$9:$F$311,2,0)</f>
        <v>5.3</v>
      </c>
      <c r="L1303" s="1">
        <v>43101</v>
      </c>
      <c r="M1303" s="9">
        <v>273.42001342773398</v>
      </c>
      <c r="N1303" s="11">
        <f>VLOOKUP(J1303,GDP!$E$9:$H$312,4,0)</f>
        <v>1.3103926654201237E-2</v>
      </c>
      <c r="O1303">
        <f>VLOOKUP(J1303,GDP!$E$9:$F$312,2,0)</f>
        <v>20155.5</v>
      </c>
      <c r="P1303" s="12">
        <f>IFERROR(VLOOKUP(L1303,'yield-curve-rates-1990-2021'!A:B,2,0),P1302)</f>
        <v>1.26</v>
      </c>
      <c r="Q1303" s="12">
        <f>IFERROR(IF(VLOOKUP(L1303,'DX-Y.NYB'!A:E,5,0)="null",Q1302,VLOOKUP(L1303,'DX-Y.NYB'!A:E,5,0)),Q1302)</f>
        <v>93.699996999999996</v>
      </c>
      <c r="R1303" s="12">
        <f>IFERROR(VLOOKUP(L1303,UNRATE!A:B,2,0),R1302)</f>
        <v>4</v>
      </c>
      <c r="S1303" s="12">
        <f>IFERROR(VLOOKUP(L1303,' All Em Total Nonfarm'!A:B,2,0),S1302)</f>
        <v>147670</v>
      </c>
      <c r="T1303" s="12">
        <f>IFERROR(VLOOKUP(L1303,fredgraph!A:B,2,0),T1302)</f>
        <v>2.1513200000000001</v>
      </c>
      <c r="U1303" s="12">
        <f>IFERROR(VLOOKUP(L1303,FEDFUNDS!A:B,2,0),U1302)</f>
        <v>1.41</v>
      </c>
      <c r="V1303" s="12"/>
      <c r="W1303" s="12"/>
      <c r="X1303" s="12"/>
    </row>
    <row r="1304" spans="1:24" x14ac:dyDescent="0.25">
      <c r="A1304" s="1" t="str">
        <f>TEXT(L1304,"MM/DD/YYYY")</f>
        <v>01/08/2018</v>
      </c>
      <c r="B1304" s="9">
        <v>273.30999755859301</v>
      </c>
      <c r="C1304" s="9">
        <v>278.10998535156199</v>
      </c>
      <c r="D1304" s="9">
        <v>272.92001342773398</v>
      </c>
      <c r="E1304" s="9">
        <v>255.16760253906199</v>
      </c>
      <c r="F1304" s="10">
        <v>337325100</v>
      </c>
      <c r="G1304">
        <f>MONTH(L1304)</f>
        <v>1</v>
      </c>
      <c r="H1304">
        <f>DAY(L1304)</f>
        <v>8</v>
      </c>
      <c r="I1304">
        <f>YEAR(L1304)</f>
        <v>2018</v>
      </c>
      <c r="J1304" t="str">
        <f>VLOOKUP(L1304,Convert!D:G,4,0)</f>
        <v>2018Q1</v>
      </c>
      <c r="K1304">
        <f>VLOOKUP(J1304,GDP_Change!$E$9:$F$311,2,0)</f>
        <v>5.3</v>
      </c>
      <c r="L1304" s="1">
        <v>43108</v>
      </c>
      <c r="M1304" s="9">
        <v>277.92001342773398</v>
      </c>
      <c r="N1304" s="11">
        <f>VLOOKUP(J1304,GDP!$E$9:$H$312,4,0)</f>
        <v>1.3103926654201237E-2</v>
      </c>
      <c r="O1304">
        <f>VLOOKUP(J1304,GDP!$E$9:$F$312,2,0)</f>
        <v>20155.5</v>
      </c>
      <c r="P1304" s="12">
        <f>IFERROR(VLOOKUP(L1304,'yield-curve-rates-1990-2021'!A:B,2,0),P1303)</f>
        <v>1.3</v>
      </c>
      <c r="Q1304" s="12">
        <f>IFERROR(IF(VLOOKUP(L1304,'DX-Y.NYB'!A:E,5,0)="null",Q1303,VLOOKUP(L1304,'DX-Y.NYB'!A:E,5,0)),Q1303)</f>
        <v>92.330001999999993</v>
      </c>
      <c r="R1304" s="12">
        <f>IFERROR(VLOOKUP(L1304,UNRATE!A:B,2,0),R1303)</f>
        <v>4</v>
      </c>
      <c r="S1304" s="12">
        <f>IFERROR(VLOOKUP(L1304,' All Em Total Nonfarm'!A:B,2,0),S1303)</f>
        <v>147670</v>
      </c>
      <c r="T1304" s="12">
        <f>IFERROR(VLOOKUP(L1304,fredgraph!A:B,2,0),T1303)</f>
        <v>2.1513200000000001</v>
      </c>
      <c r="U1304" s="12">
        <f>IFERROR(VLOOKUP(L1304,FEDFUNDS!A:B,2,0),U1303)</f>
        <v>1.41</v>
      </c>
      <c r="V1304" s="12"/>
      <c r="W1304" s="12"/>
      <c r="X1304" s="12"/>
    </row>
    <row r="1305" spans="1:24" x14ac:dyDescent="0.25">
      <c r="A1305" s="1" t="str">
        <f>TEXT(L1305,"MM/DD/YYYY")</f>
        <v>01/15/2018</v>
      </c>
      <c r="B1305" s="9">
        <v>279.350006103515</v>
      </c>
      <c r="C1305" s="9">
        <v>280.41000366210898</v>
      </c>
      <c r="D1305" s="9">
        <v>276.17999267578102</v>
      </c>
      <c r="E1305" s="9">
        <v>257.45370483398398</v>
      </c>
      <c r="F1305" s="10">
        <v>461462000</v>
      </c>
      <c r="G1305">
        <f>MONTH(L1305)</f>
        <v>1</v>
      </c>
      <c r="H1305">
        <f>DAY(L1305)</f>
        <v>15</v>
      </c>
      <c r="I1305">
        <f>YEAR(L1305)</f>
        <v>2018</v>
      </c>
      <c r="J1305" t="str">
        <f>VLOOKUP(L1305,Convert!D:G,4,0)</f>
        <v>2018Q1</v>
      </c>
      <c r="K1305">
        <f>VLOOKUP(J1305,GDP_Change!$E$9:$F$311,2,0)</f>
        <v>5.3</v>
      </c>
      <c r="L1305" s="1">
        <v>43115</v>
      </c>
      <c r="M1305" s="9">
        <v>280.41000366210898</v>
      </c>
      <c r="N1305" s="11">
        <f>VLOOKUP(J1305,GDP!$E$9:$H$312,4,0)</f>
        <v>1.3103926654201237E-2</v>
      </c>
      <c r="O1305">
        <f>VLOOKUP(J1305,GDP!$E$9:$F$312,2,0)</f>
        <v>20155.5</v>
      </c>
      <c r="P1305" s="12">
        <f>IFERROR(VLOOKUP(L1305,'yield-curve-rates-1990-2021'!A:B,2,0),P1304)</f>
        <v>1.3</v>
      </c>
      <c r="Q1305" s="12">
        <f>IFERROR(IF(VLOOKUP(L1305,'DX-Y.NYB'!A:E,5,0)="null",Q1304,VLOOKUP(L1305,'DX-Y.NYB'!A:E,5,0)),Q1304)</f>
        <v>92.330001999999993</v>
      </c>
      <c r="R1305" s="12">
        <f>IFERROR(VLOOKUP(L1305,UNRATE!A:B,2,0),R1304)</f>
        <v>4</v>
      </c>
      <c r="S1305" s="12">
        <f>IFERROR(VLOOKUP(L1305,' All Em Total Nonfarm'!A:B,2,0),S1304)</f>
        <v>147670</v>
      </c>
      <c r="T1305" s="12">
        <f>IFERROR(VLOOKUP(L1305,fredgraph!A:B,2,0),T1304)</f>
        <v>2.1513200000000001</v>
      </c>
      <c r="U1305" s="12">
        <f>IFERROR(VLOOKUP(L1305,FEDFUNDS!A:B,2,0),U1304)</f>
        <v>1.41</v>
      </c>
      <c r="V1305" s="12"/>
      <c r="W1305" s="12"/>
      <c r="X1305" s="12"/>
    </row>
    <row r="1306" spans="1:24" x14ac:dyDescent="0.25">
      <c r="A1306" s="1" t="str">
        <f>TEXT(L1306,"MM/DD/YYYY")</f>
        <v>01/22/2018</v>
      </c>
      <c r="B1306" s="9">
        <v>280.17001342773398</v>
      </c>
      <c r="C1306" s="9">
        <v>286.63000488281199</v>
      </c>
      <c r="D1306" s="9">
        <v>280.10998535156199</v>
      </c>
      <c r="E1306" s="9">
        <v>263.118560791015</v>
      </c>
      <c r="F1306" s="10">
        <v>515553600</v>
      </c>
      <c r="G1306">
        <f>MONTH(L1306)</f>
        <v>1</v>
      </c>
      <c r="H1306">
        <f>DAY(L1306)</f>
        <v>22</v>
      </c>
      <c r="I1306">
        <f>YEAR(L1306)</f>
        <v>2018</v>
      </c>
      <c r="J1306" t="str">
        <f>VLOOKUP(L1306,Convert!D:G,4,0)</f>
        <v>2018Q1</v>
      </c>
      <c r="K1306">
        <f>VLOOKUP(J1306,GDP_Change!$E$9:$F$311,2,0)</f>
        <v>5.3</v>
      </c>
      <c r="L1306" s="1">
        <v>43122</v>
      </c>
      <c r="M1306" s="9">
        <v>286.579986572265</v>
      </c>
      <c r="N1306" s="11">
        <f>VLOOKUP(J1306,GDP!$E$9:$H$312,4,0)</f>
        <v>1.3103926654201237E-2</v>
      </c>
      <c r="O1306">
        <f>VLOOKUP(J1306,GDP!$E$9:$F$312,2,0)</f>
        <v>20155.5</v>
      </c>
      <c r="P1306" s="12">
        <f>IFERROR(VLOOKUP(L1306,'yield-curve-rates-1990-2021'!A:B,2,0),P1305)</f>
        <v>1.27</v>
      </c>
      <c r="Q1306" s="12">
        <f>IFERROR(IF(VLOOKUP(L1306,'DX-Y.NYB'!A:E,5,0)="null",Q1305,VLOOKUP(L1306,'DX-Y.NYB'!A:E,5,0)),Q1305)</f>
        <v>90.400002000000001</v>
      </c>
      <c r="R1306" s="12">
        <f>IFERROR(VLOOKUP(L1306,UNRATE!A:B,2,0),R1305)</f>
        <v>4</v>
      </c>
      <c r="S1306" s="12">
        <f>IFERROR(VLOOKUP(L1306,' All Em Total Nonfarm'!A:B,2,0),S1305)</f>
        <v>147670</v>
      </c>
      <c r="T1306" s="12">
        <f>IFERROR(VLOOKUP(L1306,fredgraph!A:B,2,0),T1305)</f>
        <v>2.1513200000000001</v>
      </c>
      <c r="U1306" s="12">
        <f>IFERROR(VLOOKUP(L1306,FEDFUNDS!A:B,2,0),U1305)</f>
        <v>1.41</v>
      </c>
      <c r="V1306" s="12"/>
      <c r="W1306" s="12"/>
      <c r="X1306" s="12"/>
    </row>
    <row r="1307" spans="1:24" x14ac:dyDescent="0.25">
      <c r="A1307" s="1" t="str">
        <f>TEXT(L1307,"MM/DD/YYYY")</f>
        <v>01/29/2018</v>
      </c>
      <c r="B1307" s="9">
        <v>285.92999267578102</v>
      </c>
      <c r="C1307" s="9">
        <v>286.42999267578102</v>
      </c>
      <c r="D1307" s="9">
        <v>275.41000366210898</v>
      </c>
      <c r="E1307" s="9">
        <v>252.899810791015</v>
      </c>
      <c r="F1307" s="10">
        <v>593556800</v>
      </c>
      <c r="G1307">
        <f>MONTH(L1307)</f>
        <v>1</v>
      </c>
      <c r="H1307">
        <f>DAY(L1307)</f>
        <v>29</v>
      </c>
      <c r="I1307">
        <f>YEAR(L1307)</f>
        <v>2018</v>
      </c>
      <c r="J1307" t="str">
        <f>VLOOKUP(L1307,Convert!D:G,4,0)</f>
        <v>2018Q1</v>
      </c>
      <c r="K1307">
        <f>VLOOKUP(J1307,GDP_Change!$E$9:$F$311,2,0)</f>
        <v>5.3</v>
      </c>
      <c r="L1307" s="1">
        <v>43129</v>
      </c>
      <c r="M1307" s="9">
        <v>275.45001220703102</v>
      </c>
      <c r="N1307" s="11">
        <f>VLOOKUP(J1307,GDP!$E$9:$H$312,4,0)</f>
        <v>1.3103926654201237E-2</v>
      </c>
      <c r="O1307">
        <f>VLOOKUP(J1307,GDP!$E$9:$F$312,2,0)</f>
        <v>20155.5</v>
      </c>
      <c r="P1307" s="12">
        <f>IFERROR(VLOOKUP(L1307,'yield-curve-rates-1990-2021'!A:B,2,0),P1306)</f>
        <v>1.28</v>
      </c>
      <c r="Q1307" s="12">
        <f>IFERROR(IF(VLOOKUP(L1307,'DX-Y.NYB'!A:E,5,0)="null",Q1306,VLOOKUP(L1307,'DX-Y.NYB'!A:E,5,0)),Q1306)</f>
        <v>89.309997999999993</v>
      </c>
      <c r="R1307" s="12">
        <f>IFERROR(VLOOKUP(L1307,UNRATE!A:B,2,0),R1306)</f>
        <v>4</v>
      </c>
      <c r="S1307" s="12">
        <f>IFERROR(VLOOKUP(L1307,' All Em Total Nonfarm'!A:B,2,0),S1306)</f>
        <v>147670</v>
      </c>
      <c r="T1307" s="12">
        <f>IFERROR(VLOOKUP(L1307,fredgraph!A:B,2,0),T1306)</f>
        <v>2.1513200000000001</v>
      </c>
      <c r="U1307" s="12">
        <f>IFERROR(VLOOKUP(L1307,FEDFUNDS!A:B,2,0),U1306)</f>
        <v>1.41</v>
      </c>
      <c r="V1307" s="12"/>
      <c r="W1307" s="12"/>
      <c r="X1307" s="12"/>
    </row>
    <row r="1308" spans="1:24" x14ac:dyDescent="0.25">
      <c r="A1308" s="1" t="str">
        <f>TEXT(L1308,"MM/DD/YYYY")</f>
        <v>02/05/2018</v>
      </c>
      <c r="B1308" s="9">
        <v>273.45001220703102</v>
      </c>
      <c r="C1308" s="9">
        <v>275.850006103515</v>
      </c>
      <c r="D1308" s="9">
        <v>252.919998168945</v>
      </c>
      <c r="E1308" s="9">
        <v>240.09182739257801</v>
      </c>
      <c r="F1308" s="10">
        <v>1347099500</v>
      </c>
      <c r="G1308">
        <f>MONTH(L1308)</f>
        <v>2</v>
      </c>
      <c r="H1308">
        <f>DAY(L1308)</f>
        <v>5</v>
      </c>
      <c r="I1308">
        <f>YEAR(L1308)</f>
        <v>2018</v>
      </c>
      <c r="J1308" t="str">
        <f>VLOOKUP(L1308,Convert!D:G,4,0)</f>
        <v>2018Q1</v>
      </c>
      <c r="K1308">
        <f>VLOOKUP(J1308,GDP_Change!$E$9:$F$311,2,0)</f>
        <v>5.3</v>
      </c>
      <c r="L1308" s="1">
        <v>43136</v>
      </c>
      <c r="M1308" s="9">
        <v>261.5</v>
      </c>
      <c r="N1308" s="11">
        <f>VLOOKUP(J1308,GDP!$E$9:$H$312,4,0)</f>
        <v>1.3103926654201237E-2</v>
      </c>
      <c r="O1308">
        <f>VLOOKUP(J1308,GDP!$E$9:$F$312,2,0)</f>
        <v>20155.5</v>
      </c>
      <c r="P1308" s="12">
        <f>IFERROR(VLOOKUP(L1308,'yield-curve-rates-1990-2021'!A:B,2,0),P1307)</f>
        <v>1.4</v>
      </c>
      <c r="Q1308" s="12">
        <f>IFERROR(IF(VLOOKUP(L1308,'DX-Y.NYB'!A:E,5,0)="null",Q1307,VLOOKUP(L1308,'DX-Y.NYB'!A:E,5,0)),Q1307)</f>
        <v>89.550003000000004</v>
      </c>
      <c r="R1308" s="12">
        <f>IFERROR(VLOOKUP(L1308,UNRATE!A:B,2,0),R1307)</f>
        <v>4</v>
      </c>
      <c r="S1308" s="12">
        <f>IFERROR(VLOOKUP(L1308,' All Em Total Nonfarm'!A:B,2,0),S1307)</f>
        <v>147670</v>
      </c>
      <c r="T1308" s="12">
        <f>IFERROR(VLOOKUP(L1308,fredgraph!A:B,2,0),T1307)</f>
        <v>2.1513200000000001</v>
      </c>
      <c r="U1308" s="12">
        <f>IFERROR(VLOOKUP(L1308,FEDFUNDS!A:B,2,0),U1307)</f>
        <v>1.41</v>
      </c>
      <c r="V1308" s="12"/>
      <c r="W1308" s="12"/>
      <c r="X1308" s="12"/>
    </row>
    <row r="1309" spans="1:24" x14ac:dyDescent="0.25">
      <c r="A1309" s="1" t="str">
        <f>TEXT(L1309,"MM/DD/YYYY")</f>
        <v>02/12/2018</v>
      </c>
      <c r="B1309" s="9">
        <v>263.829986572265</v>
      </c>
      <c r="C1309" s="9">
        <v>275.32000732421801</v>
      </c>
      <c r="D1309" s="9">
        <v>261.66000366210898</v>
      </c>
      <c r="E1309" s="9">
        <v>250.75134277343699</v>
      </c>
      <c r="F1309" s="10">
        <v>617315700</v>
      </c>
      <c r="G1309">
        <f>MONTH(L1309)</f>
        <v>2</v>
      </c>
      <c r="H1309">
        <f>DAY(L1309)</f>
        <v>12</v>
      </c>
      <c r="I1309">
        <f>YEAR(L1309)</f>
        <v>2018</v>
      </c>
      <c r="J1309" t="str">
        <f>VLOOKUP(L1309,Convert!D:G,4,0)</f>
        <v>2018Q1</v>
      </c>
      <c r="K1309">
        <f>VLOOKUP(J1309,GDP_Change!$E$9:$F$311,2,0)</f>
        <v>5.3</v>
      </c>
      <c r="L1309" s="1">
        <v>43143</v>
      </c>
      <c r="M1309" s="9">
        <v>273.10998535156199</v>
      </c>
      <c r="N1309" s="11">
        <f>VLOOKUP(J1309,GDP!$E$9:$H$312,4,0)</f>
        <v>1.3103926654201237E-2</v>
      </c>
      <c r="O1309">
        <f>VLOOKUP(J1309,GDP!$E$9:$F$312,2,0)</f>
        <v>20155.5</v>
      </c>
      <c r="P1309" s="12">
        <f>IFERROR(VLOOKUP(L1309,'yield-curve-rates-1990-2021'!A:B,2,0),P1308)</f>
        <v>1.35</v>
      </c>
      <c r="Q1309" s="12">
        <f>IFERROR(IF(VLOOKUP(L1309,'DX-Y.NYB'!A:E,5,0)="null",Q1308,VLOOKUP(L1309,'DX-Y.NYB'!A:E,5,0)),Q1308)</f>
        <v>90.209998999999996</v>
      </c>
      <c r="R1309" s="12">
        <f>IFERROR(VLOOKUP(L1309,UNRATE!A:B,2,0),R1308)</f>
        <v>4</v>
      </c>
      <c r="S1309" s="12">
        <f>IFERROR(VLOOKUP(L1309,' All Em Total Nonfarm'!A:B,2,0),S1308)</f>
        <v>147670</v>
      </c>
      <c r="T1309" s="12">
        <f>IFERROR(VLOOKUP(L1309,fredgraph!A:B,2,0),T1308)</f>
        <v>2.1513200000000001</v>
      </c>
      <c r="U1309" s="12">
        <f>IFERROR(VLOOKUP(L1309,FEDFUNDS!A:B,2,0),U1308)</f>
        <v>1.41</v>
      </c>
      <c r="V1309" s="12"/>
      <c r="W1309" s="12"/>
      <c r="X1309" s="12"/>
    </row>
    <row r="1310" spans="1:24" x14ac:dyDescent="0.25">
      <c r="A1310" s="1" t="str">
        <f>TEXT(L1310,"MM/DD/YYYY")</f>
        <v>02/19/2018</v>
      </c>
      <c r="B1310" s="9">
        <v>272.02999877929602</v>
      </c>
      <c r="C1310" s="9">
        <v>274.72000122070301</v>
      </c>
      <c r="D1310" s="9">
        <v>269.64001464843699</v>
      </c>
      <c r="E1310" s="9">
        <v>252.22036743164</v>
      </c>
      <c r="F1310" s="10">
        <v>388531100</v>
      </c>
      <c r="G1310">
        <f>MONTH(L1310)</f>
        <v>2</v>
      </c>
      <c r="H1310">
        <f>DAY(L1310)</f>
        <v>19</v>
      </c>
      <c r="I1310">
        <f>YEAR(L1310)</f>
        <v>2018</v>
      </c>
      <c r="J1310" t="str">
        <f>VLOOKUP(L1310,Convert!D:G,4,0)</f>
        <v>2018Q1</v>
      </c>
      <c r="K1310">
        <f>VLOOKUP(J1310,GDP_Change!$E$9:$F$311,2,0)</f>
        <v>5.3</v>
      </c>
      <c r="L1310" s="1">
        <v>43150</v>
      </c>
      <c r="M1310" s="9">
        <v>274.70999145507801</v>
      </c>
      <c r="N1310" s="11">
        <f>VLOOKUP(J1310,GDP!$E$9:$H$312,4,0)</f>
        <v>1.3103926654201237E-2</v>
      </c>
      <c r="O1310">
        <f>VLOOKUP(J1310,GDP!$E$9:$F$312,2,0)</f>
        <v>20155.5</v>
      </c>
      <c r="P1310" s="12">
        <f>IFERROR(VLOOKUP(L1310,'yield-curve-rates-1990-2021'!A:B,2,0),P1309)</f>
        <v>1.35</v>
      </c>
      <c r="Q1310" s="12">
        <f>IFERROR(IF(VLOOKUP(L1310,'DX-Y.NYB'!A:E,5,0)="null",Q1309,VLOOKUP(L1310,'DX-Y.NYB'!A:E,5,0)),Q1309)</f>
        <v>90.209998999999996</v>
      </c>
      <c r="R1310" s="12">
        <f>IFERROR(VLOOKUP(L1310,UNRATE!A:B,2,0),R1309)</f>
        <v>4</v>
      </c>
      <c r="S1310" s="12">
        <f>IFERROR(VLOOKUP(L1310,' All Em Total Nonfarm'!A:B,2,0),S1309)</f>
        <v>147670</v>
      </c>
      <c r="T1310" s="12">
        <f>IFERROR(VLOOKUP(L1310,fredgraph!A:B,2,0),T1309)</f>
        <v>2.1513200000000001</v>
      </c>
      <c r="U1310" s="12">
        <f>IFERROR(VLOOKUP(L1310,FEDFUNDS!A:B,2,0),U1309)</f>
        <v>1.41</v>
      </c>
      <c r="V1310" s="12"/>
      <c r="W1310" s="12"/>
      <c r="X1310" s="12"/>
    </row>
    <row r="1311" spans="1:24" x14ac:dyDescent="0.25">
      <c r="A1311" s="1" t="str">
        <f>TEXT(L1311,"MM/DD/YYYY")</f>
        <v>02/26/2018</v>
      </c>
      <c r="B1311" s="9">
        <v>275.92999267578102</v>
      </c>
      <c r="C1311" s="9">
        <v>278.92001342773398</v>
      </c>
      <c r="D1311" s="9">
        <v>264.82000732421801</v>
      </c>
      <c r="E1311" s="9">
        <v>247.05126953125</v>
      </c>
      <c r="F1311" s="10">
        <v>623436700</v>
      </c>
      <c r="G1311">
        <f>MONTH(L1311)</f>
        <v>2</v>
      </c>
      <c r="H1311">
        <f>DAY(L1311)</f>
        <v>26</v>
      </c>
      <c r="I1311">
        <f>YEAR(L1311)</f>
        <v>2018</v>
      </c>
      <c r="J1311" t="str">
        <f>VLOOKUP(L1311,Convert!D:G,4,0)</f>
        <v>2018Q1</v>
      </c>
      <c r="K1311">
        <f>VLOOKUP(J1311,GDP_Change!$E$9:$F$311,2,0)</f>
        <v>5.3</v>
      </c>
      <c r="L1311" s="1">
        <v>43157</v>
      </c>
      <c r="M1311" s="9">
        <v>269.079986572265</v>
      </c>
      <c r="N1311" s="11">
        <f>VLOOKUP(J1311,GDP!$E$9:$H$312,4,0)</f>
        <v>1.3103926654201237E-2</v>
      </c>
      <c r="O1311">
        <f>VLOOKUP(J1311,GDP!$E$9:$F$312,2,0)</f>
        <v>20155.5</v>
      </c>
      <c r="P1311" s="12">
        <f>IFERROR(VLOOKUP(L1311,'yield-curve-rates-1990-2021'!A:B,2,0),P1310)</f>
        <v>1.39</v>
      </c>
      <c r="Q1311" s="12">
        <f>IFERROR(IF(VLOOKUP(L1311,'DX-Y.NYB'!A:E,5,0)="null",Q1310,VLOOKUP(L1311,'DX-Y.NYB'!A:E,5,0)),Q1310)</f>
        <v>89.82</v>
      </c>
      <c r="R1311" s="12">
        <f>IFERROR(VLOOKUP(L1311,UNRATE!A:B,2,0),R1310)</f>
        <v>4</v>
      </c>
      <c r="S1311" s="12">
        <f>IFERROR(VLOOKUP(L1311,' All Em Total Nonfarm'!A:B,2,0),S1310)</f>
        <v>147670</v>
      </c>
      <c r="T1311" s="12">
        <f>IFERROR(VLOOKUP(L1311,fredgraph!A:B,2,0),T1310)</f>
        <v>2.1513200000000001</v>
      </c>
      <c r="U1311" s="12">
        <f>IFERROR(VLOOKUP(L1311,FEDFUNDS!A:B,2,0),U1310)</f>
        <v>1.41</v>
      </c>
      <c r="V1311" s="12"/>
      <c r="W1311" s="12"/>
      <c r="X1311" s="12"/>
    </row>
    <row r="1312" spans="1:24" x14ac:dyDescent="0.25">
      <c r="A1312" s="1" t="str">
        <f>TEXT(L1312,"MM/DD/YYYY")</f>
        <v>03/05/2018</v>
      </c>
      <c r="B1312" s="9">
        <v>267.73001098632801</v>
      </c>
      <c r="C1312" s="9">
        <v>278.86999511718699</v>
      </c>
      <c r="D1312" s="9">
        <v>267.60998535156199</v>
      </c>
      <c r="E1312" s="9">
        <v>256.03973388671801</v>
      </c>
      <c r="F1312" s="10">
        <v>444110600</v>
      </c>
      <c r="G1312">
        <f>MONTH(L1312)</f>
        <v>3</v>
      </c>
      <c r="H1312">
        <f>DAY(L1312)</f>
        <v>5</v>
      </c>
      <c r="I1312">
        <f>YEAR(L1312)</f>
        <v>2018</v>
      </c>
      <c r="J1312" t="str">
        <f>VLOOKUP(L1312,Convert!D:G,4,0)</f>
        <v>2018Q1</v>
      </c>
      <c r="K1312">
        <f>VLOOKUP(J1312,GDP_Change!$E$9:$F$311,2,0)</f>
        <v>5.3</v>
      </c>
      <c r="L1312" s="1">
        <v>43164</v>
      </c>
      <c r="M1312" s="9">
        <v>278.86999511718699</v>
      </c>
      <c r="N1312" s="11">
        <f>VLOOKUP(J1312,GDP!$E$9:$H$312,4,0)</f>
        <v>1.3103926654201237E-2</v>
      </c>
      <c r="O1312">
        <f>VLOOKUP(J1312,GDP!$E$9:$F$312,2,0)</f>
        <v>20155.5</v>
      </c>
      <c r="P1312" s="12">
        <f>IFERROR(VLOOKUP(L1312,'yield-curve-rates-1990-2021'!A:B,2,0),P1311)</f>
        <v>1.53</v>
      </c>
      <c r="Q1312" s="12">
        <f>IFERROR(IF(VLOOKUP(L1312,'DX-Y.NYB'!A:E,5,0)="null",Q1311,VLOOKUP(L1312,'DX-Y.NYB'!A:E,5,0)),Q1311)</f>
        <v>90.080001999999993</v>
      </c>
      <c r="R1312" s="12">
        <f>IFERROR(VLOOKUP(L1312,UNRATE!A:B,2,0),R1311)</f>
        <v>4</v>
      </c>
      <c r="S1312" s="12">
        <f>IFERROR(VLOOKUP(L1312,' All Em Total Nonfarm'!A:B,2,0),S1311)</f>
        <v>147670</v>
      </c>
      <c r="T1312" s="12">
        <f>IFERROR(VLOOKUP(L1312,fredgraph!A:B,2,0),T1311)</f>
        <v>2.1513200000000001</v>
      </c>
      <c r="U1312" s="12">
        <f>IFERROR(VLOOKUP(L1312,FEDFUNDS!A:B,2,0),U1311)</f>
        <v>1.41</v>
      </c>
      <c r="V1312" s="12"/>
      <c r="W1312" s="12"/>
      <c r="X1312" s="12"/>
    </row>
    <row r="1313" spans="1:24" x14ac:dyDescent="0.25">
      <c r="A1313" s="1" t="str">
        <f>TEXT(L1313,"MM/DD/YYYY")</f>
        <v>03/12/2018</v>
      </c>
      <c r="B1313" s="9">
        <v>279.20001220703102</v>
      </c>
      <c r="C1313" s="9">
        <v>280.41000366210898</v>
      </c>
      <c r="D1313" s="9">
        <v>274.14001464843699</v>
      </c>
      <c r="E1313" s="9">
        <v>251.75215148925699</v>
      </c>
      <c r="F1313" s="10">
        <v>453565500</v>
      </c>
      <c r="G1313">
        <f>MONTH(L1313)</f>
        <v>3</v>
      </c>
      <c r="H1313">
        <f>DAY(L1313)</f>
        <v>12</v>
      </c>
      <c r="I1313">
        <f>YEAR(L1313)</f>
        <v>2018</v>
      </c>
      <c r="J1313" t="str">
        <f>VLOOKUP(L1313,Convert!D:G,4,0)</f>
        <v>2018Q1</v>
      </c>
      <c r="K1313">
        <f>VLOOKUP(J1313,GDP_Change!$E$9:$F$311,2,0)</f>
        <v>5.3</v>
      </c>
      <c r="L1313" s="1">
        <v>43171</v>
      </c>
      <c r="M1313" s="9">
        <v>274.20001220703102</v>
      </c>
      <c r="N1313" s="11">
        <f>VLOOKUP(J1313,GDP!$E$9:$H$312,4,0)</f>
        <v>1.3103926654201237E-2</v>
      </c>
      <c r="O1313">
        <f>VLOOKUP(J1313,GDP!$E$9:$F$312,2,0)</f>
        <v>20155.5</v>
      </c>
      <c r="P1313" s="12">
        <f>IFERROR(VLOOKUP(L1313,'yield-curve-rates-1990-2021'!A:B,2,0),P1312)</f>
        <v>1.6</v>
      </c>
      <c r="Q1313" s="12">
        <f>IFERROR(IF(VLOOKUP(L1313,'DX-Y.NYB'!A:E,5,0)="null",Q1312,VLOOKUP(L1313,'DX-Y.NYB'!A:E,5,0)),Q1312)</f>
        <v>89.900002000000001</v>
      </c>
      <c r="R1313" s="12">
        <f>IFERROR(VLOOKUP(L1313,UNRATE!A:B,2,0),R1312)</f>
        <v>4</v>
      </c>
      <c r="S1313" s="12">
        <f>IFERROR(VLOOKUP(L1313,' All Em Total Nonfarm'!A:B,2,0),S1312)</f>
        <v>147670</v>
      </c>
      <c r="T1313" s="12">
        <f>IFERROR(VLOOKUP(L1313,fredgraph!A:B,2,0),T1312)</f>
        <v>2.1513200000000001</v>
      </c>
      <c r="U1313" s="12">
        <f>IFERROR(VLOOKUP(L1313,FEDFUNDS!A:B,2,0),U1312)</f>
        <v>1.41</v>
      </c>
      <c r="V1313" s="12"/>
      <c r="W1313" s="12"/>
      <c r="X1313" s="12"/>
    </row>
    <row r="1314" spans="1:24" x14ac:dyDescent="0.25">
      <c r="A1314" s="1" t="str">
        <f>TEXT(L1314,"MM/DD/YYYY")</f>
        <v>03/19/2018</v>
      </c>
      <c r="B1314" s="9">
        <v>273.350006103515</v>
      </c>
      <c r="C1314" s="9">
        <v>274.39999389648398</v>
      </c>
      <c r="D1314" s="9">
        <v>257.829986572265</v>
      </c>
      <c r="E1314" s="9">
        <v>237.87315368652301</v>
      </c>
      <c r="F1314" s="10">
        <v>579996000</v>
      </c>
      <c r="G1314">
        <f>MONTH(L1314)</f>
        <v>3</v>
      </c>
      <c r="H1314">
        <f>DAY(L1314)</f>
        <v>19</v>
      </c>
      <c r="I1314">
        <f>YEAR(L1314)</f>
        <v>2018</v>
      </c>
      <c r="J1314" t="str">
        <f>VLOOKUP(L1314,Convert!D:G,4,0)</f>
        <v>2018Q1</v>
      </c>
      <c r="K1314">
        <f>VLOOKUP(J1314,GDP_Change!$E$9:$F$311,2,0)</f>
        <v>5.3</v>
      </c>
      <c r="L1314" s="1">
        <v>43178</v>
      </c>
      <c r="M1314" s="9">
        <v>258.04998779296801</v>
      </c>
      <c r="N1314" s="11">
        <f>VLOOKUP(J1314,GDP!$E$9:$H$312,4,0)</f>
        <v>1.3103926654201237E-2</v>
      </c>
      <c r="O1314">
        <f>VLOOKUP(J1314,GDP!$E$9:$F$312,2,0)</f>
        <v>20155.5</v>
      </c>
      <c r="P1314" s="12">
        <f>IFERROR(VLOOKUP(L1314,'yield-curve-rates-1990-2021'!A:B,2,0),P1313)</f>
        <v>1.7</v>
      </c>
      <c r="Q1314" s="12">
        <f>IFERROR(IF(VLOOKUP(L1314,'DX-Y.NYB'!A:E,5,0)="null",Q1313,VLOOKUP(L1314,'DX-Y.NYB'!A:E,5,0)),Q1313)</f>
        <v>89.900002000000001</v>
      </c>
      <c r="R1314" s="12">
        <f>IFERROR(VLOOKUP(L1314,UNRATE!A:B,2,0),R1313)</f>
        <v>4</v>
      </c>
      <c r="S1314" s="12">
        <f>IFERROR(VLOOKUP(L1314,' All Em Total Nonfarm'!A:B,2,0),S1313)</f>
        <v>147670</v>
      </c>
      <c r="T1314" s="12">
        <f>IFERROR(VLOOKUP(L1314,fredgraph!A:B,2,0),T1313)</f>
        <v>2.1513200000000001</v>
      </c>
      <c r="U1314" s="12">
        <f>IFERROR(VLOOKUP(L1314,FEDFUNDS!A:B,2,0),U1313)</f>
        <v>1.41</v>
      </c>
      <c r="V1314" s="12"/>
      <c r="W1314" s="12"/>
      <c r="X1314" s="12"/>
    </row>
    <row r="1315" spans="1:24" x14ac:dyDescent="0.25">
      <c r="A1315" s="1" t="str">
        <f>TEXT(L1315,"MM/DD/YYYY")</f>
        <v>03/26/2018</v>
      </c>
      <c r="B1315" s="9">
        <v>262.13000488281199</v>
      </c>
      <c r="C1315" s="9">
        <v>266.76998901367102</v>
      </c>
      <c r="D1315" s="9">
        <v>258.579986572265</v>
      </c>
      <c r="E1315" s="9">
        <v>242.57437133789</v>
      </c>
      <c r="F1315" s="10">
        <v>529951400</v>
      </c>
      <c r="G1315">
        <f>MONTH(L1315)</f>
        <v>3</v>
      </c>
      <c r="H1315">
        <f>DAY(L1315)</f>
        <v>26</v>
      </c>
      <c r="I1315">
        <f>YEAR(L1315)</f>
        <v>2018</v>
      </c>
      <c r="J1315" t="str">
        <f>VLOOKUP(L1315,Convert!D:G,4,0)</f>
        <v>2018Q1</v>
      </c>
      <c r="K1315">
        <f>VLOOKUP(J1315,GDP_Change!$E$9:$F$311,2,0)</f>
        <v>5.3</v>
      </c>
      <c r="L1315" s="1">
        <v>43185</v>
      </c>
      <c r="M1315" s="9">
        <v>263.14999389648398</v>
      </c>
      <c r="N1315" s="11">
        <f>VLOOKUP(J1315,GDP!$E$9:$H$312,4,0)</f>
        <v>1.3103926654201237E-2</v>
      </c>
      <c r="O1315">
        <f>VLOOKUP(J1315,GDP!$E$9:$F$312,2,0)</f>
        <v>20155.5</v>
      </c>
      <c r="P1315" s="12">
        <f>IFERROR(VLOOKUP(L1315,'yield-curve-rates-1990-2021'!A:B,2,0),P1314)</f>
        <v>1.71</v>
      </c>
      <c r="Q1315" s="12">
        <f>IFERROR(IF(VLOOKUP(L1315,'DX-Y.NYB'!A:E,5,0)="null",Q1314,VLOOKUP(L1315,'DX-Y.NYB'!A:E,5,0)),Q1314)</f>
        <v>89.029999000000004</v>
      </c>
      <c r="R1315" s="12">
        <f>IFERROR(VLOOKUP(L1315,UNRATE!A:B,2,0),R1314)</f>
        <v>4</v>
      </c>
      <c r="S1315" s="12">
        <f>IFERROR(VLOOKUP(L1315,' All Em Total Nonfarm'!A:B,2,0),S1314)</f>
        <v>147670</v>
      </c>
      <c r="T1315" s="12">
        <f>IFERROR(VLOOKUP(L1315,fredgraph!A:B,2,0),T1314)</f>
        <v>2.1513200000000001</v>
      </c>
      <c r="U1315" s="12">
        <f>IFERROR(VLOOKUP(L1315,FEDFUNDS!A:B,2,0),U1314)</f>
        <v>1.41</v>
      </c>
      <c r="V1315" s="12"/>
      <c r="W1315" s="12"/>
      <c r="X1315" s="12"/>
    </row>
    <row r="1316" spans="1:24" x14ac:dyDescent="0.25">
      <c r="A1316" s="1" t="str">
        <f>TEXT(L1316,"MM/DD/YYYY")</f>
        <v>04/02/2018</v>
      </c>
      <c r="B1316" s="9">
        <v>262.54998779296801</v>
      </c>
      <c r="C1316" s="9">
        <v>266.64001464843699</v>
      </c>
      <c r="D1316" s="9">
        <v>254.669998168945</v>
      </c>
      <c r="E1316" s="9">
        <v>239.41256713867099</v>
      </c>
      <c r="F1316" s="10">
        <v>692132300</v>
      </c>
      <c r="G1316">
        <f>MONTH(L1316)</f>
        <v>4</v>
      </c>
      <c r="H1316">
        <f>DAY(L1316)</f>
        <v>2</v>
      </c>
      <c r="I1316">
        <f>YEAR(L1316)</f>
        <v>2018</v>
      </c>
      <c r="J1316" t="str">
        <f>VLOOKUP(L1316,Convert!D:G,4,0)</f>
        <v>2018Q2</v>
      </c>
      <c r="K1316">
        <f>VLOOKUP(J1316,GDP_Change!$E$9:$F$311,2,0)</f>
        <v>6.4</v>
      </c>
      <c r="L1316" s="1">
        <v>43192</v>
      </c>
      <c r="M1316" s="9">
        <v>259.72000122070301</v>
      </c>
      <c r="N1316" s="11">
        <f>VLOOKUP(J1316,GDP!$E$9:$H$312,4,0)</f>
        <v>1.5613604227133981E-2</v>
      </c>
      <c r="O1316">
        <f>VLOOKUP(J1316,GDP!$E$9:$F$312,2,0)</f>
        <v>20470.2</v>
      </c>
      <c r="P1316" s="12">
        <f>IFERROR(VLOOKUP(L1316,'yield-curve-rates-1990-2021'!A:B,2,0),P1315)</f>
        <v>1.68</v>
      </c>
      <c r="Q1316" s="12">
        <f>IFERROR(IF(VLOOKUP(L1316,'DX-Y.NYB'!A:E,5,0)="null",Q1315,VLOOKUP(L1316,'DX-Y.NYB'!A:E,5,0)),Q1315)</f>
        <v>90.050003000000004</v>
      </c>
      <c r="R1316" s="12">
        <f>IFERROR(VLOOKUP(L1316,UNRATE!A:B,2,0),R1315)</f>
        <v>4</v>
      </c>
      <c r="S1316" s="12">
        <f>IFERROR(VLOOKUP(L1316,' All Em Total Nonfarm'!A:B,2,0),S1315)</f>
        <v>147670</v>
      </c>
      <c r="T1316" s="12">
        <f>IFERROR(VLOOKUP(L1316,fredgraph!A:B,2,0),T1315)</f>
        <v>2.1513200000000001</v>
      </c>
      <c r="U1316" s="12">
        <f>IFERROR(VLOOKUP(L1316,FEDFUNDS!A:B,2,0),U1315)</f>
        <v>1.41</v>
      </c>
      <c r="V1316" s="12"/>
      <c r="W1316" s="12"/>
      <c r="X1316" s="12"/>
    </row>
    <row r="1317" spans="1:24" x14ac:dyDescent="0.25">
      <c r="A1317" s="1" t="str">
        <f>TEXT(L1317,"MM/DD/YYYY")</f>
        <v>04/09/2018</v>
      </c>
      <c r="B1317" s="9">
        <v>261.36999511718699</v>
      </c>
      <c r="C1317" s="9">
        <v>267.54000854492102</v>
      </c>
      <c r="D1317" s="9">
        <v>259.94000244140602</v>
      </c>
      <c r="E1317" s="9">
        <v>244.41799926757801</v>
      </c>
      <c r="F1317" s="10">
        <v>454081800</v>
      </c>
      <c r="G1317">
        <f>MONTH(L1317)</f>
        <v>4</v>
      </c>
      <c r="H1317">
        <f>DAY(L1317)</f>
        <v>9</v>
      </c>
      <c r="I1317">
        <f>YEAR(L1317)</f>
        <v>2018</v>
      </c>
      <c r="J1317" t="str">
        <f>VLOOKUP(L1317,Convert!D:G,4,0)</f>
        <v>2018Q2</v>
      </c>
      <c r="K1317">
        <f>VLOOKUP(J1317,GDP_Change!$E$9:$F$311,2,0)</f>
        <v>6.4</v>
      </c>
      <c r="L1317" s="1">
        <v>43199</v>
      </c>
      <c r="M1317" s="9">
        <v>265.14999389648398</v>
      </c>
      <c r="N1317" s="11">
        <f>VLOOKUP(J1317,GDP!$E$9:$H$312,4,0)</f>
        <v>1.5613604227133981E-2</v>
      </c>
      <c r="O1317">
        <f>VLOOKUP(J1317,GDP!$E$9:$F$312,2,0)</f>
        <v>20470.2</v>
      </c>
      <c r="P1317" s="12">
        <f>IFERROR(VLOOKUP(L1317,'yield-curve-rates-1990-2021'!A:B,2,0),P1316)</f>
        <v>1.67</v>
      </c>
      <c r="Q1317" s="12">
        <f>IFERROR(IF(VLOOKUP(L1317,'DX-Y.NYB'!A:E,5,0)="null",Q1316,VLOOKUP(L1317,'DX-Y.NYB'!A:E,5,0)),Q1316)</f>
        <v>89.839995999999999</v>
      </c>
      <c r="R1317" s="12">
        <f>IFERROR(VLOOKUP(L1317,UNRATE!A:B,2,0),R1316)</f>
        <v>4</v>
      </c>
      <c r="S1317" s="12">
        <f>IFERROR(VLOOKUP(L1317,' All Em Total Nonfarm'!A:B,2,0),S1316)</f>
        <v>147670</v>
      </c>
      <c r="T1317" s="12">
        <f>IFERROR(VLOOKUP(L1317,fredgraph!A:B,2,0),T1316)</f>
        <v>2.1513200000000001</v>
      </c>
      <c r="U1317" s="12">
        <f>IFERROR(VLOOKUP(L1317,FEDFUNDS!A:B,2,0),U1316)</f>
        <v>1.41</v>
      </c>
      <c r="V1317" s="12"/>
      <c r="W1317" s="12"/>
      <c r="X1317" s="12"/>
    </row>
    <row r="1318" spans="1:24" x14ac:dyDescent="0.25">
      <c r="A1318" s="1" t="str">
        <f>TEXT(L1318,"MM/DD/YYYY")</f>
        <v>04/16/2018</v>
      </c>
      <c r="B1318" s="9">
        <v>267</v>
      </c>
      <c r="C1318" s="9">
        <v>271.29998779296801</v>
      </c>
      <c r="D1318" s="9">
        <v>265.60998535156199</v>
      </c>
      <c r="E1318" s="9">
        <v>245.763916015625</v>
      </c>
      <c r="F1318" s="10">
        <v>363000200</v>
      </c>
      <c r="G1318">
        <f>MONTH(L1318)</f>
        <v>4</v>
      </c>
      <c r="H1318">
        <f>DAY(L1318)</f>
        <v>16</v>
      </c>
      <c r="I1318">
        <f>YEAR(L1318)</f>
        <v>2018</v>
      </c>
      <c r="J1318" t="str">
        <f>VLOOKUP(L1318,Convert!D:G,4,0)</f>
        <v>2018Q2</v>
      </c>
      <c r="K1318">
        <f>VLOOKUP(J1318,GDP_Change!$E$9:$F$311,2,0)</f>
        <v>6.4</v>
      </c>
      <c r="L1318" s="1">
        <v>43206</v>
      </c>
      <c r="M1318" s="9">
        <v>266.60998535156199</v>
      </c>
      <c r="N1318" s="11">
        <f>VLOOKUP(J1318,GDP!$E$9:$H$312,4,0)</f>
        <v>1.5613604227133981E-2</v>
      </c>
      <c r="O1318">
        <f>VLOOKUP(J1318,GDP!$E$9:$F$312,2,0)</f>
        <v>20470.2</v>
      </c>
      <c r="P1318" s="12">
        <f>IFERROR(VLOOKUP(L1318,'yield-curve-rates-1990-2021'!A:B,2,0),P1317)</f>
        <v>1.64</v>
      </c>
      <c r="Q1318" s="12">
        <f>IFERROR(IF(VLOOKUP(L1318,'DX-Y.NYB'!A:E,5,0)="null",Q1317,VLOOKUP(L1318,'DX-Y.NYB'!A:E,5,0)),Q1317)</f>
        <v>89.43</v>
      </c>
      <c r="R1318" s="12">
        <f>IFERROR(VLOOKUP(L1318,UNRATE!A:B,2,0),R1317)</f>
        <v>4</v>
      </c>
      <c r="S1318" s="12">
        <f>IFERROR(VLOOKUP(L1318,' All Em Total Nonfarm'!A:B,2,0),S1317)</f>
        <v>147670</v>
      </c>
      <c r="T1318" s="12">
        <f>IFERROR(VLOOKUP(L1318,fredgraph!A:B,2,0),T1317)</f>
        <v>2.1513200000000001</v>
      </c>
      <c r="U1318" s="12">
        <f>IFERROR(VLOOKUP(L1318,FEDFUNDS!A:B,2,0),U1317)</f>
        <v>1.41</v>
      </c>
      <c r="V1318" s="12"/>
      <c r="W1318" s="12"/>
      <c r="X1318" s="12"/>
    </row>
    <row r="1319" spans="1:24" x14ac:dyDescent="0.25">
      <c r="A1319" s="1" t="str">
        <f>TEXT(L1319,"MM/DD/YYYY")</f>
        <v>04/23/2018</v>
      </c>
      <c r="B1319" s="9">
        <v>267.260009765625</v>
      </c>
      <c r="C1319" s="9">
        <v>267.98001098632801</v>
      </c>
      <c r="D1319" s="9">
        <v>260.850006103515</v>
      </c>
      <c r="E1319" s="9">
        <v>245.71775817871</v>
      </c>
      <c r="F1319" s="10">
        <v>407069900</v>
      </c>
      <c r="G1319">
        <f>MONTH(L1319)</f>
        <v>4</v>
      </c>
      <c r="H1319">
        <f>DAY(L1319)</f>
        <v>23</v>
      </c>
      <c r="I1319">
        <f>YEAR(L1319)</f>
        <v>2018</v>
      </c>
      <c r="J1319" t="str">
        <f>VLOOKUP(L1319,Convert!D:G,4,0)</f>
        <v>2018Q2</v>
      </c>
      <c r="K1319">
        <f>VLOOKUP(J1319,GDP_Change!$E$9:$F$311,2,0)</f>
        <v>6.4</v>
      </c>
      <c r="L1319" s="1">
        <v>43213</v>
      </c>
      <c r="M1319" s="9">
        <v>266.55999755859301</v>
      </c>
      <c r="N1319" s="11">
        <f>VLOOKUP(J1319,GDP!$E$9:$H$312,4,0)</f>
        <v>1.5613604227133981E-2</v>
      </c>
      <c r="O1319">
        <f>VLOOKUP(J1319,GDP!$E$9:$F$312,2,0)</f>
        <v>20470.2</v>
      </c>
      <c r="P1319" s="12">
        <f>IFERROR(VLOOKUP(L1319,'yield-curve-rates-1990-2021'!A:B,2,0),P1318)</f>
        <v>1.69</v>
      </c>
      <c r="Q1319" s="12">
        <f>IFERROR(IF(VLOOKUP(L1319,'DX-Y.NYB'!A:E,5,0)="null",Q1318,VLOOKUP(L1319,'DX-Y.NYB'!A:E,5,0)),Q1318)</f>
        <v>90.940002000000007</v>
      </c>
      <c r="R1319" s="12">
        <f>IFERROR(VLOOKUP(L1319,UNRATE!A:B,2,0),R1318)</f>
        <v>4</v>
      </c>
      <c r="S1319" s="12">
        <f>IFERROR(VLOOKUP(L1319,' All Em Total Nonfarm'!A:B,2,0),S1318)</f>
        <v>147670</v>
      </c>
      <c r="T1319" s="12">
        <f>IFERROR(VLOOKUP(L1319,fredgraph!A:B,2,0),T1318)</f>
        <v>2.1513200000000001</v>
      </c>
      <c r="U1319" s="12">
        <f>IFERROR(VLOOKUP(L1319,FEDFUNDS!A:B,2,0),U1318)</f>
        <v>1.41</v>
      </c>
      <c r="V1319" s="12"/>
      <c r="W1319" s="12"/>
      <c r="X1319" s="12"/>
    </row>
    <row r="1320" spans="1:24" x14ac:dyDescent="0.25">
      <c r="A1320" s="1" t="str">
        <f>TEXT(L1320,"MM/DD/YYYY")</f>
        <v>04/30/2018</v>
      </c>
      <c r="B1320" s="9">
        <v>267.260009765625</v>
      </c>
      <c r="C1320" s="9">
        <v>267.89001464843699</v>
      </c>
      <c r="D1320" s="9">
        <v>259.04998779296801</v>
      </c>
      <c r="E1320" s="9">
        <v>245.219955444335</v>
      </c>
      <c r="F1320" s="10">
        <v>470288200</v>
      </c>
      <c r="G1320">
        <f>MONTH(L1320)</f>
        <v>4</v>
      </c>
      <c r="H1320">
        <f>DAY(L1320)</f>
        <v>30</v>
      </c>
      <c r="I1320">
        <f>YEAR(L1320)</f>
        <v>2018</v>
      </c>
      <c r="J1320" t="str">
        <f>VLOOKUP(L1320,Convert!D:G,4,0)</f>
        <v>2018Q2</v>
      </c>
      <c r="K1320">
        <f>VLOOKUP(J1320,GDP_Change!$E$9:$F$311,2,0)</f>
        <v>6.4</v>
      </c>
      <c r="L1320" s="1">
        <v>43220</v>
      </c>
      <c r="M1320" s="9">
        <v>266.01998901367102</v>
      </c>
      <c r="N1320" s="11">
        <f>VLOOKUP(J1320,GDP!$E$9:$H$312,4,0)</f>
        <v>1.5613604227133981E-2</v>
      </c>
      <c r="O1320">
        <f>VLOOKUP(J1320,GDP!$E$9:$F$312,2,0)</f>
        <v>20470.2</v>
      </c>
      <c r="P1320" s="12">
        <f>IFERROR(VLOOKUP(L1320,'yield-curve-rates-1990-2021'!A:B,2,0),P1319)</f>
        <v>1.65</v>
      </c>
      <c r="Q1320" s="12">
        <f>IFERROR(IF(VLOOKUP(L1320,'DX-Y.NYB'!A:E,5,0)="null",Q1319,VLOOKUP(L1320,'DX-Y.NYB'!A:E,5,0)),Q1319)</f>
        <v>91.839995999999999</v>
      </c>
      <c r="R1320" s="12">
        <f>IFERROR(VLOOKUP(L1320,UNRATE!A:B,2,0),R1319)</f>
        <v>4</v>
      </c>
      <c r="S1320" s="12">
        <f>IFERROR(VLOOKUP(L1320,' All Em Total Nonfarm'!A:B,2,0),S1319)</f>
        <v>147670</v>
      </c>
      <c r="T1320" s="12">
        <f>IFERROR(VLOOKUP(L1320,fredgraph!A:B,2,0),T1319)</f>
        <v>2.1513200000000001</v>
      </c>
      <c r="U1320" s="12">
        <f>IFERROR(VLOOKUP(L1320,FEDFUNDS!A:B,2,0),U1319)</f>
        <v>1.41</v>
      </c>
      <c r="V1320" s="12"/>
      <c r="W1320" s="12"/>
      <c r="X1320" s="12"/>
    </row>
    <row r="1321" spans="1:24" x14ac:dyDescent="0.25">
      <c r="A1321" s="1" t="str">
        <f>TEXT(L1321,"MM/DD/YYYY")</f>
        <v>05/07/2018</v>
      </c>
      <c r="B1321" s="9">
        <v>266.89001464843699</v>
      </c>
      <c r="C1321" s="9">
        <v>273.14999389648398</v>
      </c>
      <c r="D1321" s="9">
        <v>265.14999389648398</v>
      </c>
      <c r="E1321" s="9">
        <v>251.51589965820301</v>
      </c>
      <c r="F1321" s="10">
        <v>314405600</v>
      </c>
      <c r="G1321">
        <f>MONTH(L1321)</f>
        <v>5</v>
      </c>
      <c r="H1321">
        <f>DAY(L1321)</f>
        <v>7</v>
      </c>
      <c r="I1321">
        <f>YEAR(L1321)</f>
        <v>2018</v>
      </c>
      <c r="J1321" t="str">
        <f>VLOOKUP(L1321,Convert!D:G,4,0)</f>
        <v>2018Q2</v>
      </c>
      <c r="K1321">
        <f>VLOOKUP(J1321,GDP_Change!$E$9:$F$311,2,0)</f>
        <v>6.4</v>
      </c>
      <c r="L1321" s="1">
        <v>43227</v>
      </c>
      <c r="M1321" s="9">
        <v>272.850006103515</v>
      </c>
      <c r="N1321" s="11">
        <f>VLOOKUP(J1321,GDP!$E$9:$H$312,4,0)</f>
        <v>1.5613604227133981E-2</v>
      </c>
      <c r="O1321">
        <f>VLOOKUP(J1321,GDP!$E$9:$F$312,2,0)</f>
        <v>20470.2</v>
      </c>
      <c r="P1321" s="12">
        <f>IFERROR(VLOOKUP(L1321,'yield-curve-rates-1990-2021'!A:B,2,0),P1320)</f>
        <v>1.69</v>
      </c>
      <c r="Q1321" s="12">
        <f>IFERROR(IF(VLOOKUP(L1321,'DX-Y.NYB'!A:E,5,0)="null",Q1320,VLOOKUP(L1321,'DX-Y.NYB'!A:E,5,0)),Q1320)</f>
        <v>92.75</v>
      </c>
      <c r="R1321" s="12">
        <f>IFERROR(VLOOKUP(L1321,UNRATE!A:B,2,0),R1320)</f>
        <v>4</v>
      </c>
      <c r="S1321" s="12">
        <f>IFERROR(VLOOKUP(L1321,' All Em Total Nonfarm'!A:B,2,0),S1320)</f>
        <v>147670</v>
      </c>
      <c r="T1321" s="12">
        <f>IFERROR(VLOOKUP(L1321,fredgraph!A:B,2,0),T1320)</f>
        <v>2.1513200000000001</v>
      </c>
      <c r="U1321" s="12">
        <f>IFERROR(VLOOKUP(L1321,FEDFUNDS!A:B,2,0),U1320)</f>
        <v>1.41</v>
      </c>
      <c r="V1321" s="12"/>
      <c r="W1321" s="12"/>
      <c r="X1321" s="12"/>
    </row>
    <row r="1322" spans="1:24" x14ac:dyDescent="0.25">
      <c r="A1322" s="1" t="str">
        <f>TEXT(L1322,"MM/DD/YYYY")</f>
        <v>05/14/2018</v>
      </c>
      <c r="B1322" s="9">
        <v>273.33999633789</v>
      </c>
      <c r="C1322" s="9">
        <v>274.079986572265</v>
      </c>
      <c r="D1322" s="9">
        <v>270.02999877929602</v>
      </c>
      <c r="E1322" s="9">
        <v>250.114822387695</v>
      </c>
      <c r="F1322" s="10">
        <v>316673700</v>
      </c>
      <c r="G1322">
        <f>MONTH(L1322)</f>
        <v>5</v>
      </c>
      <c r="H1322">
        <f>DAY(L1322)</f>
        <v>14</v>
      </c>
      <c r="I1322">
        <f>YEAR(L1322)</f>
        <v>2018</v>
      </c>
      <c r="J1322" t="str">
        <f>VLOOKUP(L1322,Convert!D:G,4,0)</f>
        <v>2018Q2</v>
      </c>
      <c r="K1322">
        <f>VLOOKUP(J1322,GDP_Change!$E$9:$F$311,2,0)</f>
        <v>6.4</v>
      </c>
      <c r="L1322" s="1">
        <v>43234</v>
      </c>
      <c r="M1322" s="9">
        <v>271.329986572265</v>
      </c>
      <c r="N1322" s="11">
        <f>VLOOKUP(J1322,GDP!$E$9:$H$312,4,0)</f>
        <v>1.5613604227133981E-2</v>
      </c>
      <c r="O1322">
        <f>VLOOKUP(J1322,GDP!$E$9:$F$312,2,0)</f>
        <v>20470.2</v>
      </c>
      <c r="P1322" s="12">
        <f>IFERROR(VLOOKUP(L1322,'yield-curve-rates-1990-2021'!A:B,2,0),P1321)</f>
        <v>1.7</v>
      </c>
      <c r="Q1322" s="12">
        <f>IFERROR(IF(VLOOKUP(L1322,'DX-Y.NYB'!A:E,5,0)="null",Q1321,VLOOKUP(L1322,'DX-Y.NYB'!A:E,5,0)),Q1321)</f>
        <v>92.589995999999999</v>
      </c>
      <c r="R1322" s="12">
        <f>IFERROR(VLOOKUP(L1322,UNRATE!A:B,2,0),R1321)</f>
        <v>4</v>
      </c>
      <c r="S1322" s="12">
        <f>IFERROR(VLOOKUP(L1322,' All Em Total Nonfarm'!A:B,2,0),S1321)</f>
        <v>147670</v>
      </c>
      <c r="T1322" s="12">
        <f>IFERROR(VLOOKUP(L1322,fredgraph!A:B,2,0),T1321)</f>
        <v>2.1513200000000001</v>
      </c>
      <c r="U1322" s="12">
        <f>IFERROR(VLOOKUP(L1322,FEDFUNDS!A:B,2,0),U1321)</f>
        <v>1.41</v>
      </c>
      <c r="V1322" s="12"/>
      <c r="W1322" s="12"/>
      <c r="X1322" s="12"/>
    </row>
    <row r="1323" spans="1:24" x14ac:dyDescent="0.25">
      <c r="A1323" s="1" t="str">
        <f>TEXT(L1323,"MM/DD/YYYY")</f>
        <v>05/21/2018</v>
      </c>
      <c r="B1323" s="9">
        <v>273.010009765625</v>
      </c>
      <c r="C1323" s="9">
        <v>274.25</v>
      </c>
      <c r="D1323" s="9">
        <v>270.77999877929602</v>
      </c>
      <c r="E1323" s="9">
        <v>250.87069702148401</v>
      </c>
      <c r="F1323" s="10">
        <v>308105100</v>
      </c>
      <c r="G1323">
        <f>MONTH(L1323)</f>
        <v>5</v>
      </c>
      <c r="H1323">
        <f>DAY(L1323)</f>
        <v>21</v>
      </c>
      <c r="I1323">
        <f>YEAR(L1323)</f>
        <v>2018</v>
      </c>
      <c r="J1323" t="str">
        <f>VLOOKUP(L1323,Convert!D:G,4,0)</f>
        <v>2018Q2</v>
      </c>
      <c r="K1323">
        <f>VLOOKUP(J1323,GDP_Change!$E$9:$F$311,2,0)</f>
        <v>6.4</v>
      </c>
      <c r="L1323" s="1">
        <v>43241</v>
      </c>
      <c r="M1323" s="9">
        <v>272.14999389648398</v>
      </c>
      <c r="N1323" s="11">
        <f>VLOOKUP(J1323,GDP!$E$9:$H$312,4,0)</f>
        <v>1.5613604227133981E-2</v>
      </c>
      <c r="O1323">
        <f>VLOOKUP(J1323,GDP!$E$9:$F$312,2,0)</f>
        <v>20470.2</v>
      </c>
      <c r="P1323" s="12">
        <f>IFERROR(VLOOKUP(L1323,'yield-curve-rates-1990-2021'!A:B,2,0),P1322)</f>
        <v>1.71</v>
      </c>
      <c r="Q1323" s="12">
        <f>IFERROR(IF(VLOOKUP(L1323,'DX-Y.NYB'!A:E,5,0)="null",Q1322,VLOOKUP(L1323,'DX-Y.NYB'!A:E,5,0)),Q1322)</f>
        <v>93.68</v>
      </c>
      <c r="R1323" s="12">
        <f>IFERROR(VLOOKUP(L1323,UNRATE!A:B,2,0),R1322)</f>
        <v>4</v>
      </c>
      <c r="S1323" s="12">
        <f>IFERROR(VLOOKUP(L1323,' All Em Total Nonfarm'!A:B,2,0),S1322)</f>
        <v>147670</v>
      </c>
      <c r="T1323" s="12">
        <f>IFERROR(VLOOKUP(L1323,fredgraph!A:B,2,0),T1322)</f>
        <v>2.1513200000000001</v>
      </c>
      <c r="U1323" s="12">
        <f>IFERROR(VLOOKUP(L1323,FEDFUNDS!A:B,2,0),U1322)</f>
        <v>1.41</v>
      </c>
      <c r="V1323" s="12"/>
      <c r="W1323" s="12"/>
      <c r="X1323" s="12"/>
    </row>
    <row r="1324" spans="1:24" x14ac:dyDescent="0.25">
      <c r="A1324" s="1" t="str">
        <f>TEXT(L1324,"MM/DD/YYYY")</f>
        <v>05/28/2018</v>
      </c>
      <c r="B1324" s="9">
        <v>270.30999755859301</v>
      </c>
      <c r="C1324" s="9">
        <v>273.94000244140602</v>
      </c>
      <c r="D1324" s="9">
        <v>267.760009765625</v>
      </c>
      <c r="E1324" s="9">
        <v>252.20733642578099</v>
      </c>
      <c r="F1324" s="10">
        <v>350365300</v>
      </c>
      <c r="G1324">
        <f>MONTH(L1324)</f>
        <v>5</v>
      </c>
      <c r="H1324">
        <f>DAY(L1324)</f>
        <v>28</v>
      </c>
      <c r="I1324">
        <f>YEAR(L1324)</f>
        <v>2018</v>
      </c>
      <c r="J1324" t="str">
        <f>VLOOKUP(L1324,Convert!D:G,4,0)</f>
        <v>2018Q2</v>
      </c>
      <c r="K1324">
        <f>VLOOKUP(J1324,GDP_Change!$E$9:$F$311,2,0)</f>
        <v>6.4</v>
      </c>
      <c r="L1324" s="1">
        <v>43248</v>
      </c>
      <c r="M1324" s="9">
        <v>273.600006103515</v>
      </c>
      <c r="N1324" s="11">
        <f>VLOOKUP(J1324,GDP!$E$9:$H$312,4,0)</f>
        <v>1.5613604227133981E-2</v>
      </c>
      <c r="O1324">
        <f>VLOOKUP(J1324,GDP!$E$9:$F$312,2,0)</f>
        <v>20470.2</v>
      </c>
      <c r="P1324" s="12">
        <f>IFERROR(VLOOKUP(L1324,'yield-curve-rates-1990-2021'!A:B,2,0),P1323)</f>
        <v>1.71</v>
      </c>
      <c r="Q1324" s="12">
        <f>IFERROR(IF(VLOOKUP(L1324,'DX-Y.NYB'!A:E,5,0)="null",Q1323,VLOOKUP(L1324,'DX-Y.NYB'!A:E,5,0)),Q1323)</f>
        <v>93.68</v>
      </c>
      <c r="R1324" s="12">
        <f>IFERROR(VLOOKUP(L1324,UNRATE!A:B,2,0),R1323)</f>
        <v>4</v>
      </c>
      <c r="S1324" s="12">
        <f>IFERROR(VLOOKUP(L1324,' All Em Total Nonfarm'!A:B,2,0),S1323)</f>
        <v>147670</v>
      </c>
      <c r="T1324" s="12">
        <f>IFERROR(VLOOKUP(L1324,fredgraph!A:B,2,0),T1323)</f>
        <v>2.1513200000000001</v>
      </c>
      <c r="U1324" s="12">
        <f>IFERROR(VLOOKUP(L1324,FEDFUNDS!A:B,2,0),U1323)</f>
        <v>1.41</v>
      </c>
      <c r="V1324" s="12"/>
      <c r="W1324" s="12"/>
      <c r="X1324" s="12"/>
    </row>
    <row r="1325" spans="1:24" x14ac:dyDescent="0.25">
      <c r="A1325" s="1" t="str">
        <f>TEXT(L1325,"MM/DD/YYYY")</f>
        <v>06/04/2018</v>
      </c>
      <c r="B1325" s="9">
        <v>274.52999877929602</v>
      </c>
      <c r="C1325" s="9">
        <v>278.27999877929602</v>
      </c>
      <c r="D1325" s="9">
        <v>274.17999267578102</v>
      </c>
      <c r="E1325" s="9">
        <v>256.43841552734301</v>
      </c>
      <c r="F1325" s="10">
        <v>304361500</v>
      </c>
      <c r="G1325">
        <f>MONTH(L1325)</f>
        <v>6</v>
      </c>
      <c r="H1325">
        <f>DAY(L1325)</f>
        <v>4</v>
      </c>
      <c r="I1325">
        <f>YEAR(L1325)</f>
        <v>2018</v>
      </c>
      <c r="J1325" t="str">
        <f>VLOOKUP(L1325,Convert!D:G,4,0)</f>
        <v>2018Q2</v>
      </c>
      <c r="K1325">
        <f>VLOOKUP(J1325,GDP_Change!$E$9:$F$311,2,0)</f>
        <v>6.4</v>
      </c>
      <c r="L1325" s="1">
        <v>43255</v>
      </c>
      <c r="M1325" s="9">
        <v>278.19000244140602</v>
      </c>
      <c r="N1325" s="11">
        <f>VLOOKUP(J1325,GDP!$E$9:$H$312,4,0)</f>
        <v>1.5613604227133981E-2</v>
      </c>
      <c r="O1325">
        <f>VLOOKUP(J1325,GDP!$E$9:$F$312,2,0)</f>
        <v>20470.2</v>
      </c>
      <c r="P1325" s="12">
        <f>IFERROR(VLOOKUP(L1325,'yield-curve-rates-1990-2021'!A:B,2,0),P1324)</f>
        <v>1.77</v>
      </c>
      <c r="Q1325" s="12">
        <f>IFERROR(IF(VLOOKUP(L1325,'DX-Y.NYB'!A:E,5,0)="null",Q1324,VLOOKUP(L1325,'DX-Y.NYB'!A:E,5,0)),Q1324)</f>
        <v>94.019997000000004</v>
      </c>
      <c r="R1325" s="12">
        <f>IFERROR(VLOOKUP(L1325,UNRATE!A:B,2,0),R1324)</f>
        <v>4</v>
      </c>
      <c r="S1325" s="12">
        <f>IFERROR(VLOOKUP(L1325,' All Em Total Nonfarm'!A:B,2,0),S1324)</f>
        <v>147670</v>
      </c>
      <c r="T1325" s="12">
        <f>IFERROR(VLOOKUP(L1325,fredgraph!A:B,2,0),T1324)</f>
        <v>2.1513200000000001</v>
      </c>
      <c r="U1325" s="12">
        <f>IFERROR(VLOOKUP(L1325,FEDFUNDS!A:B,2,0),U1324)</f>
        <v>1.41</v>
      </c>
      <c r="V1325" s="12"/>
      <c r="W1325" s="12"/>
      <c r="X1325" s="12"/>
    </row>
    <row r="1326" spans="1:24" x14ac:dyDescent="0.25">
      <c r="A1326" s="1" t="str">
        <f>TEXT(L1326,"MM/DD/YYYY")</f>
        <v>06/11/2018</v>
      </c>
      <c r="B1326" s="9">
        <v>278.44000244140602</v>
      </c>
      <c r="C1326" s="9">
        <v>279.48001098632801</v>
      </c>
      <c r="D1326" s="9">
        <v>275.350006103515</v>
      </c>
      <c r="E1326" s="9">
        <v>255.46131896972599</v>
      </c>
      <c r="F1326" s="10">
        <v>407431300</v>
      </c>
      <c r="G1326">
        <f>MONTH(L1326)</f>
        <v>6</v>
      </c>
      <c r="H1326">
        <f>DAY(L1326)</f>
        <v>11</v>
      </c>
      <c r="I1326">
        <f>YEAR(L1326)</f>
        <v>2018</v>
      </c>
      <c r="J1326" t="str">
        <f>VLOOKUP(L1326,Convert!D:G,4,0)</f>
        <v>2018Q2</v>
      </c>
      <c r="K1326">
        <f>VLOOKUP(J1326,GDP_Change!$E$9:$F$311,2,0)</f>
        <v>6.4</v>
      </c>
      <c r="L1326" s="1">
        <v>43262</v>
      </c>
      <c r="M1326" s="9">
        <v>277.13000488281199</v>
      </c>
      <c r="N1326" s="11">
        <f>VLOOKUP(J1326,GDP!$E$9:$H$312,4,0)</f>
        <v>1.5613604227133981E-2</v>
      </c>
      <c r="O1326">
        <f>VLOOKUP(J1326,GDP!$E$9:$F$312,2,0)</f>
        <v>20470.2</v>
      </c>
      <c r="P1326" s="12">
        <f>IFERROR(VLOOKUP(L1326,'yield-curve-rates-1990-2021'!A:B,2,0),P1325)</f>
        <v>1.82</v>
      </c>
      <c r="Q1326" s="12">
        <f>IFERROR(IF(VLOOKUP(L1326,'DX-Y.NYB'!A:E,5,0)="null",Q1325,VLOOKUP(L1326,'DX-Y.NYB'!A:E,5,0)),Q1325)</f>
        <v>93.580001999999993</v>
      </c>
      <c r="R1326" s="12">
        <f>IFERROR(VLOOKUP(L1326,UNRATE!A:B,2,0),R1325)</f>
        <v>4</v>
      </c>
      <c r="S1326" s="12">
        <f>IFERROR(VLOOKUP(L1326,' All Em Total Nonfarm'!A:B,2,0),S1325)</f>
        <v>147670</v>
      </c>
      <c r="T1326" s="12">
        <f>IFERROR(VLOOKUP(L1326,fredgraph!A:B,2,0),T1325)</f>
        <v>2.1513200000000001</v>
      </c>
      <c r="U1326" s="12">
        <f>IFERROR(VLOOKUP(L1326,FEDFUNDS!A:B,2,0),U1325)</f>
        <v>1.41</v>
      </c>
      <c r="V1326" s="12"/>
      <c r="W1326" s="12"/>
      <c r="X1326" s="12"/>
    </row>
    <row r="1327" spans="1:24" x14ac:dyDescent="0.25">
      <c r="A1327" s="1" t="str">
        <f>TEXT(L1327,"MM/DD/YYYY")</f>
        <v>06/18/2018</v>
      </c>
      <c r="B1327" s="9">
        <v>275.489990234375</v>
      </c>
      <c r="C1327" s="9">
        <v>276.72000122070301</v>
      </c>
      <c r="D1327" s="9">
        <v>273.52999877929602</v>
      </c>
      <c r="E1327" s="9">
        <v>254.395416259765</v>
      </c>
      <c r="F1327" s="10">
        <v>330194500</v>
      </c>
      <c r="G1327">
        <f>MONTH(L1327)</f>
        <v>6</v>
      </c>
      <c r="H1327">
        <f>DAY(L1327)</f>
        <v>18</v>
      </c>
      <c r="I1327">
        <f>YEAR(L1327)</f>
        <v>2018</v>
      </c>
      <c r="J1327" t="str">
        <f>VLOOKUP(L1327,Convert!D:G,4,0)</f>
        <v>2018Q2</v>
      </c>
      <c r="K1327">
        <f>VLOOKUP(J1327,GDP_Change!$E$9:$F$311,2,0)</f>
        <v>6.4</v>
      </c>
      <c r="L1327" s="1">
        <v>43269</v>
      </c>
      <c r="M1327" s="9">
        <v>274.739990234375</v>
      </c>
      <c r="N1327" s="11">
        <f>VLOOKUP(J1327,GDP!$E$9:$H$312,4,0)</f>
        <v>1.5613604227133981E-2</v>
      </c>
      <c r="O1327">
        <f>VLOOKUP(J1327,GDP!$E$9:$F$312,2,0)</f>
        <v>20470.2</v>
      </c>
      <c r="P1327" s="12">
        <f>IFERROR(VLOOKUP(L1327,'yield-curve-rates-1990-2021'!A:B,2,0),P1326)</f>
        <v>1.84</v>
      </c>
      <c r="Q1327" s="12">
        <f>IFERROR(IF(VLOOKUP(L1327,'DX-Y.NYB'!A:E,5,0)="null",Q1326,VLOOKUP(L1327,'DX-Y.NYB'!A:E,5,0)),Q1326)</f>
        <v>94.75</v>
      </c>
      <c r="R1327" s="12">
        <f>IFERROR(VLOOKUP(L1327,UNRATE!A:B,2,0),R1326)</f>
        <v>4</v>
      </c>
      <c r="S1327" s="12">
        <f>IFERROR(VLOOKUP(L1327,' All Em Total Nonfarm'!A:B,2,0),S1326)</f>
        <v>147670</v>
      </c>
      <c r="T1327" s="12">
        <f>IFERROR(VLOOKUP(L1327,fredgraph!A:B,2,0),T1326)</f>
        <v>2.1513200000000001</v>
      </c>
      <c r="U1327" s="12">
        <f>IFERROR(VLOOKUP(L1327,FEDFUNDS!A:B,2,0),U1326)</f>
        <v>1.41</v>
      </c>
      <c r="V1327" s="12"/>
      <c r="W1327" s="12"/>
      <c r="X1327" s="12"/>
    </row>
    <row r="1328" spans="1:24" x14ac:dyDescent="0.25">
      <c r="A1328" s="1" t="str">
        <f>TEXT(L1328,"MM/DD/YYYY")</f>
        <v>06/25/2018</v>
      </c>
      <c r="B1328" s="9">
        <v>273.44000244140602</v>
      </c>
      <c r="C1328" s="9">
        <v>273.86999511718699</v>
      </c>
      <c r="D1328" s="9">
        <v>268.489990234375</v>
      </c>
      <c r="E1328" s="9">
        <v>251.19161987304599</v>
      </c>
      <c r="F1328" s="10">
        <v>485755300</v>
      </c>
      <c r="G1328">
        <f>MONTH(L1328)</f>
        <v>6</v>
      </c>
      <c r="H1328">
        <f>DAY(L1328)</f>
        <v>25</v>
      </c>
      <c r="I1328">
        <f>YEAR(L1328)</f>
        <v>2018</v>
      </c>
      <c r="J1328" t="str">
        <f>VLOOKUP(L1328,Convert!D:G,4,0)</f>
        <v>2018Q2</v>
      </c>
      <c r="K1328">
        <f>VLOOKUP(J1328,GDP_Change!$E$9:$F$311,2,0)</f>
        <v>6.4</v>
      </c>
      <c r="L1328" s="1">
        <v>43276</v>
      </c>
      <c r="M1328" s="9">
        <v>271.27999877929602</v>
      </c>
      <c r="N1328" s="11">
        <f>VLOOKUP(J1328,GDP!$E$9:$H$312,4,0)</f>
        <v>1.5613604227133981E-2</v>
      </c>
      <c r="O1328">
        <f>VLOOKUP(J1328,GDP!$E$9:$F$312,2,0)</f>
        <v>20470.2</v>
      </c>
      <c r="P1328" s="12">
        <f>IFERROR(VLOOKUP(L1328,'yield-curve-rates-1990-2021'!A:B,2,0),P1327)</f>
        <v>1.8</v>
      </c>
      <c r="Q1328" s="12">
        <f>IFERROR(IF(VLOOKUP(L1328,'DX-Y.NYB'!A:E,5,0)="null",Q1327,VLOOKUP(L1328,'DX-Y.NYB'!A:E,5,0)),Q1327)</f>
        <v>94.279999000000004</v>
      </c>
      <c r="R1328" s="12">
        <f>IFERROR(VLOOKUP(L1328,UNRATE!A:B,2,0),R1327)</f>
        <v>4</v>
      </c>
      <c r="S1328" s="12">
        <f>IFERROR(VLOOKUP(L1328,' All Em Total Nonfarm'!A:B,2,0),S1327)</f>
        <v>147670</v>
      </c>
      <c r="T1328" s="12">
        <f>IFERROR(VLOOKUP(L1328,fredgraph!A:B,2,0),T1327)</f>
        <v>2.1513200000000001</v>
      </c>
      <c r="U1328" s="12">
        <f>IFERROR(VLOOKUP(L1328,FEDFUNDS!A:B,2,0),U1327)</f>
        <v>1.41</v>
      </c>
      <c r="V1328" s="12"/>
      <c r="W1328" s="12"/>
      <c r="X1328" s="12"/>
    </row>
    <row r="1329" spans="1:24" x14ac:dyDescent="0.25">
      <c r="A1329" s="1" t="str">
        <f>TEXT(L1329,"MM/DD/YYYY")</f>
        <v>07/02/2018</v>
      </c>
      <c r="B1329" s="9">
        <v>269.510009765625</v>
      </c>
      <c r="C1329" s="9">
        <v>275.83999633789</v>
      </c>
      <c r="D1329" s="9">
        <v>269.239990234375</v>
      </c>
      <c r="E1329" s="9">
        <v>255.02510070800699</v>
      </c>
      <c r="F1329" s="10">
        <v>229161500</v>
      </c>
      <c r="G1329">
        <f>MONTH(L1329)</f>
        <v>7</v>
      </c>
      <c r="H1329">
        <f>DAY(L1329)</f>
        <v>2</v>
      </c>
      <c r="I1329">
        <f>YEAR(L1329)</f>
        <v>2018</v>
      </c>
      <c r="J1329" t="str">
        <f>VLOOKUP(L1329,Convert!D:G,4,0)</f>
        <v>2018Q3</v>
      </c>
      <c r="K1329">
        <f>VLOOKUP(J1329,GDP_Change!$E$9:$F$311,2,0)</f>
        <v>4.3</v>
      </c>
      <c r="L1329" s="1">
        <v>43283</v>
      </c>
      <c r="M1329" s="9">
        <v>275.42001342773398</v>
      </c>
      <c r="N1329" s="11">
        <f>VLOOKUP(J1329,GDP!$E$9:$H$312,4,0)</f>
        <v>1.0605660911959802E-2</v>
      </c>
      <c r="O1329">
        <f>VLOOKUP(J1329,GDP!$E$9:$F$312,2,0)</f>
        <v>20687.3</v>
      </c>
      <c r="P1329" s="12">
        <f>IFERROR(VLOOKUP(L1329,'yield-curve-rates-1990-2021'!A:B,2,0),P1328)</f>
        <v>1.9</v>
      </c>
      <c r="Q1329" s="12">
        <f>IFERROR(IF(VLOOKUP(L1329,'DX-Y.NYB'!A:E,5,0)="null",Q1328,VLOOKUP(L1329,'DX-Y.NYB'!A:E,5,0)),Q1328)</f>
        <v>94.870002999999997</v>
      </c>
      <c r="R1329" s="12">
        <f>IFERROR(VLOOKUP(L1329,UNRATE!A:B,2,0),R1328)</f>
        <v>4</v>
      </c>
      <c r="S1329" s="12">
        <f>IFERROR(VLOOKUP(L1329,' All Em Total Nonfarm'!A:B,2,0),S1328)</f>
        <v>147670</v>
      </c>
      <c r="T1329" s="12">
        <f>IFERROR(VLOOKUP(L1329,fredgraph!A:B,2,0),T1328)</f>
        <v>2.1513200000000001</v>
      </c>
      <c r="U1329" s="12">
        <f>IFERROR(VLOOKUP(L1329,FEDFUNDS!A:B,2,0),U1328)</f>
        <v>1.41</v>
      </c>
      <c r="V1329" s="12"/>
      <c r="W1329" s="12"/>
      <c r="X1329" s="12"/>
    </row>
    <row r="1330" spans="1:24" x14ac:dyDescent="0.25">
      <c r="A1330" s="1" t="str">
        <f>TEXT(L1330,"MM/DD/YYYY")</f>
        <v>07/09/2018</v>
      </c>
      <c r="B1330" s="9">
        <v>276.54998779296801</v>
      </c>
      <c r="C1330" s="9">
        <v>279.92999267578102</v>
      </c>
      <c r="D1330" s="9">
        <v>276.5</v>
      </c>
      <c r="E1330" s="9">
        <v>258.88623046875</v>
      </c>
      <c r="F1330" s="10">
        <v>287912600</v>
      </c>
      <c r="G1330">
        <f>MONTH(L1330)</f>
        <v>7</v>
      </c>
      <c r="H1330">
        <f>DAY(L1330)</f>
        <v>9</v>
      </c>
      <c r="I1330">
        <f>YEAR(L1330)</f>
        <v>2018</v>
      </c>
      <c r="J1330" t="str">
        <f>VLOOKUP(L1330,Convert!D:G,4,0)</f>
        <v>2018Q3</v>
      </c>
      <c r="K1330">
        <f>VLOOKUP(J1330,GDP_Change!$E$9:$F$311,2,0)</f>
        <v>4.3</v>
      </c>
      <c r="L1330" s="1">
        <v>43290</v>
      </c>
      <c r="M1330" s="9">
        <v>279.58999633789</v>
      </c>
      <c r="N1330" s="11">
        <f>VLOOKUP(J1330,GDP!$E$9:$H$312,4,0)</f>
        <v>1.0605660911959802E-2</v>
      </c>
      <c r="O1330">
        <f>VLOOKUP(J1330,GDP!$E$9:$F$312,2,0)</f>
        <v>20687.3</v>
      </c>
      <c r="P1330" s="12">
        <f>IFERROR(VLOOKUP(L1330,'yield-curve-rates-1990-2021'!A:B,2,0),P1329)</f>
        <v>1.87</v>
      </c>
      <c r="Q1330" s="12">
        <f>IFERROR(IF(VLOOKUP(L1330,'DX-Y.NYB'!A:E,5,0)="null",Q1329,VLOOKUP(L1330,'DX-Y.NYB'!A:E,5,0)),Q1329)</f>
        <v>94.080001999999993</v>
      </c>
      <c r="R1330" s="12">
        <f>IFERROR(VLOOKUP(L1330,UNRATE!A:B,2,0),R1329)</f>
        <v>4</v>
      </c>
      <c r="S1330" s="12">
        <f>IFERROR(VLOOKUP(L1330,' All Em Total Nonfarm'!A:B,2,0),S1329)</f>
        <v>147670</v>
      </c>
      <c r="T1330" s="12">
        <f>IFERROR(VLOOKUP(L1330,fredgraph!A:B,2,0),T1329)</f>
        <v>2.1513200000000001</v>
      </c>
      <c r="U1330" s="12">
        <f>IFERROR(VLOOKUP(L1330,FEDFUNDS!A:B,2,0),U1329)</f>
        <v>1.41</v>
      </c>
      <c r="V1330" s="12"/>
      <c r="W1330" s="12"/>
      <c r="X1330" s="12"/>
    </row>
    <row r="1331" spans="1:24" x14ac:dyDescent="0.25">
      <c r="A1331" s="1" t="str">
        <f>TEXT(L1331,"MM/DD/YYYY")</f>
        <v>07/16/2018</v>
      </c>
      <c r="B1331" s="9">
        <v>279.64001464843699</v>
      </c>
      <c r="C1331" s="9">
        <v>281.17999267578102</v>
      </c>
      <c r="D1331" s="9">
        <v>278.41000366210898</v>
      </c>
      <c r="E1331" s="9">
        <v>258.96957397460898</v>
      </c>
      <c r="F1331" s="10">
        <v>288859800</v>
      </c>
      <c r="G1331">
        <f>MONTH(L1331)</f>
        <v>7</v>
      </c>
      <c r="H1331">
        <f>DAY(L1331)</f>
        <v>16</v>
      </c>
      <c r="I1331">
        <f>YEAR(L1331)</f>
        <v>2018</v>
      </c>
      <c r="J1331" t="str">
        <f>VLOOKUP(L1331,Convert!D:G,4,0)</f>
        <v>2018Q3</v>
      </c>
      <c r="K1331">
        <f>VLOOKUP(J1331,GDP_Change!$E$9:$F$311,2,0)</f>
        <v>4.3</v>
      </c>
      <c r="L1331" s="1">
        <v>43297</v>
      </c>
      <c r="M1331" s="9">
        <v>279.67999267578102</v>
      </c>
      <c r="N1331" s="11">
        <f>VLOOKUP(J1331,GDP!$E$9:$H$312,4,0)</f>
        <v>1.0605660911959802E-2</v>
      </c>
      <c r="O1331">
        <f>VLOOKUP(J1331,GDP!$E$9:$F$312,2,0)</f>
        <v>20687.3</v>
      </c>
      <c r="P1331" s="12">
        <f>IFERROR(VLOOKUP(L1331,'yield-curve-rates-1990-2021'!A:B,2,0),P1330)</f>
        <v>1.9</v>
      </c>
      <c r="Q1331" s="12">
        <f>IFERROR(IF(VLOOKUP(L1331,'DX-Y.NYB'!A:E,5,0)="null",Q1330,VLOOKUP(L1331,'DX-Y.NYB'!A:E,5,0)),Q1330)</f>
        <v>94.510002</v>
      </c>
      <c r="R1331" s="12">
        <f>IFERROR(VLOOKUP(L1331,UNRATE!A:B,2,0),R1330)</f>
        <v>4</v>
      </c>
      <c r="S1331" s="12">
        <f>IFERROR(VLOOKUP(L1331,' All Em Total Nonfarm'!A:B,2,0),S1330)</f>
        <v>147670</v>
      </c>
      <c r="T1331" s="12">
        <f>IFERROR(VLOOKUP(L1331,fredgraph!A:B,2,0),T1330)</f>
        <v>2.1513200000000001</v>
      </c>
      <c r="U1331" s="12">
        <f>IFERROR(VLOOKUP(L1331,FEDFUNDS!A:B,2,0),U1330)</f>
        <v>1.41</v>
      </c>
      <c r="V1331" s="12"/>
      <c r="W1331" s="12"/>
      <c r="X1331" s="12"/>
    </row>
    <row r="1332" spans="1:24" x14ac:dyDescent="0.25">
      <c r="A1332" s="1" t="str">
        <f>TEXT(L1332,"MM/DD/YYYY")</f>
        <v>07/23/2018</v>
      </c>
      <c r="B1332" s="9">
        <v>279.45001220703102</v>
      </c>
      <c r="C1332" s="9">
        <v>284.36999511718699</v>
      </c>
      <c r="D1332" s="9">
        <v>279.05999755859301</v>
      </c>
      <c r="E1332" s="9">
        <v>260.58078002929602</v>
      </c>
      <c r="F1332" s="10">
        <v>328645600</v>
      </c>
      <c r="G1332">
        <f>MONTH(L1332)</f>
        <v>7</v>
      </c>
      <c r="H1332">
        <f>DAY(L1332)</f>
        <v>23</v>
      </c>
      <c r="I1332">
        <f>YEAR(L1332)</f>
        <v>2018</v>
      </c>
      <c r="J1332" t="str">
        <f>VLOOKUP(L1332,Convert!D:G,4,0)</f>
        <v>2018Q3</v>
      </c>
      <c r="K1332">
        <f>VLOOKUP(J1332,GDP_Change!$E$9:$F$311,2,0)</f>
        <v>4.3</v>
      </c>
      <c r="L1332" s="1">
        <v>43304</v>
      </c>
      <c r="M1332" s="9">
        <v>281.42001342773398</v>
      </c>
      <c r="N1332" s="11">
        <f>VLOOKUP(J1332,GDP!$E$9:$H$312,4,0)</f>
        <v>1.0605660911959802E-2</v>
      </c>
      <c r="O1332">
        <f>VLOOKUP(J1332,GDP!$E$9:$F$312,2,0)</f>
        <v>20687.3</v>
      </c>
      <c r="P1332" s="12">
        <f>IFERROR(VLOOKUP(L1332,'yield-curve-rates-1990-2021'!A:B,2,0),P1331)</f>
        <v>1.88</v>
      </c>
      <c r="Q1332" s="12">
        <f>IFERROR(IF(VLOOKUP(L1332,'DX-Y.NYB'!A:E,5,0)="null",Q1331,VLOOKUP(L1332,'DX-Y.NYB'!A:E,5,0)),Q1331)</f>
        <v>94.669998000000007</v>
      </c>
      <c r="R1332" s="12">
        <f>IFERROR(VLOOKUP(L1332,UNRATE!A:B,2,0),R1331)</f>
        <v>4</v>
      </c>
      <c r="S1332" s="12">
        <f>IFERROR(VLOOKUP(L1332,' All Em Total Nonfarm'!A:B,2,0),S1331)</f>
        <v>147670</v>
      </c>
      <c r="T1332" s="12">
        <f>IFERROR(VLOOKUP(L1332,fredgraph!A:B,2,0),T1331)</f>
        <v>2.1513200000000001</v>
      </c>
      <c r="U1332" s="12">
        <f>IFERROR(VLOOKUP(L1332,FEDFUNDS!A:B,2,0),U1331)</f>
        <v>1.41</v>
      </c>
      <c r="V1332" s="12"/>
      <c r="W1332" s="12"/>
      <c r="X1332" s="12"/>
    </row>
    <row r="1333" spans="1:24" x14ac:dyDescent="0.25">
      <c r="A1333" s="1" t="str">
        <f>TEXT(L1333,"MM/DD/YYYY")</f>
        <v>07/30/2018</v>
      </c>
      <c r="B1333" s="9">
        <v>281.510009765625</v>
      </c>
      <c r="C1333" s="9">
        <v>283.66000366210898</v>
      </c>
      <c r="D1333" s="9">
        <v>279.16000366210898</v>
      </c>
      <c r="E1333" s="9">
        <v>262.59930419921801</v>
      </c>
      <c r="F1333" s="10">
        <v>303528100</v>
      </c>
      <c r="G1333">
        <f>MONTH(L1333)</f>
        <v>7</v>
      </c>
      <c r="H1333">
        <f>DAY(L1333)</f>
        <v>30</v>
      </c>
      <c r="I1333">
        <f>YEAR(L1333)</f>
        <v>2018</v>
      </c>
      <c r="J1333" t="str">
        <f>VLOOKUP(L1333,Convert!D:G,4,0)</f>
        <v>2018Q3</v>
      </c>
      <c r="K1333">
        <f>VLOOKUP(J1333,GDP_Change!$E$9:$F$311,2,0)</f>
        <v>4.3</v>
      </c>
      <c r="L1333" s="1">
        <v>43311</v>
      </c>
      <c r="M1333" s="9">
        <v>283.600006103515</v>
      </c>
      <c r="N1333" s="11">
        <f>VLOOKUP(J1333,GDP!$E$9:$H$312,4,0)</f>
        <v>1.0605660911959802E-2</v>
      </c>
      <c r="O1333">
        <f>VLOOKUP(J1333,GDP!$E$9:$F$312,2,0)</f>
        <v>20687.3</v>
      </c>
      <c r="P1333" s="12">
        <f>IFERROR(VLOOKUP(L1333,'yield-curve-rates-1990-2021'!A:B,2,0),P1332)</f>
        <v>1.91</v>
      </c>
      <c r="Q1333" s="12">
        <f>IFERROR(IF(VLOOKUP(L1333,'DX-Y.NYB'!A:E,5,0)="null",Q1332,VLOOKUP(L1333,'DX-Y.NYB'!A:E,5,0)),Q1332)</f>
        <v>94.360000999999997</v>
      </c>
      <c r="R1333" s="12">
        <f>IFERROR(VLOOKUP(L1333,UNRATE!A:B,2,0),R1332)</f>
        <v>4</v>
      </c>
      <c r="S1333" s="12">
        <f>IFERROR(VLOOKUP(L1333,' All Em Total Nonfarm'!A:B,2,0),S1332)</f>
        <v>147670</v>
      </c>
      <c r="T1333" s="12">
        <f>IFERROR(VLOOKUP(L1333,fredgraph!A:B,2,0),T1332)</f>
        <v>2.1513200000000001</v>
      </c>
      <c r="U1333" s="12">
        <f>IFERROR(VLOOKUP(L1333,FEDFUNDS!A:B,2,0),U1332)</f>
        <v>1.41</v>
      </c>
      <c r="V1333" s="12"/>
      <c r="W1333" s="12"/>
      <c r="X1333" s="12"/>
    </row>
    <row r="1334" spans="1:24" x14ac:dyDescent="0.25">
      <c r="A1334" s="1" t="str">
        <f>TEXT(L1334,"MM/DD/YYYY")</f>
        <v>08/06/2018</v>
      </c>
      <c r="B1334" s="9">
        <v>283.64001464843699</v>
      </c>
      <c r="C1334" s="9">
        <v>286.010009765625</v>
      </c>
      <c r="D1334" s="9">
        <v>282.35998535156199</v>
      </c>
      <c r="E1334" s="9">
        <v>262.19192504882801</v>
      </c>
      <c r="F1334" s="10">
        <v>237505100</v>
      </c>
      <c r="G1334">
        <f>MONTH(L1334)</f>
        <v>8</v>
      </c>
      <c r="H1334">
        <f>DAY(L1334)</f>
        <v>6</v>
      </c>
      <c r="I1334">
        <f>YEAR(L1334)</f>
        <v>2018</v>
      </c>
      <c r="J1334" t="str">
        <f>VLOOKUP(L1334,Convert!D:G,4,0)</f>
        <v>2018Q3</v>
      </c>
      <c r="K1334">
        <f>VLOOKUP(J1334,GDP_Change!$E$9:$F$311,2,0)</f>
        <v>4.3</v>
      </c>
      <c r="L1334" s="1">
        <v>43318</v>
      </c>
      <c r="M1334" s="9">
        <v>283.16000366210898</v>
      </c>
      <c r="N1334" s="11">
        <f>VLOOKUP(J1334,GDP!$E$9:$H$312,4,0)</f>
        <v>1.0605660911959802E-2</v>
      </c>
      <c r="O1334">
        <f>VLOOKUP(J1334,GDP!$E$9:$F$312,2,0)</f>
        <v>20687.3</v>
      </c>
      <c r="P1334" s="12">
        <f>IFERROR(VLOOKUP(L1334,'yield-curve-rates-1990-2021'!A:B,2,0),P1333)</f>
        <v>1.92</v>
      </c>
      <c r="Q1334" s="12">
        <f>IFERROR(IF(VLOOKUP(L1334,'DX-Y.NYB'!A:E,5,0)="null",Q1333,VLOOKUP(L1334,'DX-Y.NYB'!A:E,5,0)),Q1333)</f>
        <v>95.360000999999997</v>
      </c>
      <c r="R1334" s="12">
        <f>IFERROR(VLOOKUP(L1334,UNRATE!A:B,2,0),R1333)</f>
        <v>4</v>
      </c>
      <c r="S1334" s="12">
        <f>IFERROR(VLOOKUP(L1334,' All Em Total Nonfarm'!A:B,2,0),S1333)</f>
        <v>147670</v>
      </c>
      <c r="T1334" s="12">
        <f>IFERROR(VLOOKUP(L1334,fredgraph!A:B,2,0),T1333)</f>
        <v>2.1513200000000001</v>
      </c>
      <c r="U1334" s="12">
        <f>IFERROR(VLOOKUP(L1334,FEDFUNDS!A:B,2,0),U1333)</f>
        <v>1.41</v>
      </c>
      <c r="V1334" s="12"/>
      <c r="W1334" s="12"/>
      <c r="X1334" s="12"/>
    </row>
    <row r="1335" spans="1:24" x14ac:dyDescent="0.25">
      <c r="A1335" s="1" t="str">
        <f>TEXT(L1335,"MM/DD/YYYY")</f>
        <v>08/13/2018</v>
      </c>
      <c r="B1335" s="9">
        <v>283.47000122070301</v>
      </c>
      <c r="C1335" s="9">
        <v>285.55999755859301</v>
      </c>
      <c r="D1335" s="9">
        <v>280.16000366210898</v>
      </c>
      <c r="E1335" s="9">
        <v>263.95120239257801</v>
      </c>
      <c r="F1335" s="10">
        <v>348086700</v>
      </c>
      <c r="G1335">
        <f>MONTH(L1335)</f>
        <v>8</v>
      </c>
      <c r="H1335">
        <f>DAY(L1335)</f>
        <v>13</v>
      </c>
      <c r="I1335">
        <f>YEAR(L1335)</f>
        <v>2018</v>
      </c>
      <c r="J1335" t="str">
        <f>VLOOKUP(L1335,Convert!D:G,4,0)</f>
        <v>2018Q3</v>
      </c>
      <c r="K1335">
        <f>VLOOKUP(J1335,GDP_Change!$E$9:$F$311,2,0)</f>
        <v>4.3</v>
      </c>
      <c r="L1335" s="1">
        <v>43325</v>
      </c>
      <c r="M1335" s="9">
        <v>285.05999755859301</v>
      </c>
      <c r="N1335" s="11">
        <f>VLOOKUP(J1335,GDP!$E$9:$H$312,4,0)</f>
        <v>1.0605660911959802E-2</v>
      </c>
      <c r="O1335">
        <f>VLOOKUP(J1335,GDP!$E$9:$F$312,2,0)</f>
        <v>20687.3</v>
      </c>
      <c r="P1335" s="12">
        <f>IFERROR(VLOOKUP(L1335,'yield-curve-rates-1990-2021'!A:B,2,0),P1334)</f>
        <v>1.93</v>
      </c>
      <c r="Q1335" s="12">
        <f>IFERROR(IF(VLOOKUP(L1335,'DX-Y.NYB'!A:E,5,0)="null",Q1334,VLOOKUP(L1335,'DX-Y.NYB'!A:E,5,0)),Q1334)</f>
        <v>96.389999000000003</v>
      </c>
      <c r="R1335" s="12">
        <f>IFERROR(VLOOKUP(L1335,UNRATE!A:B,2,0),R1334)</f>
        <v>4</v>
      </c>
      <c r="S1335" s="12">
        <f>IFERROR(VLOOKUP(L1335,' All Em Total Nonfarm'!A:B,2,0),S1334)</f>
        <v>147670</v>
      </c>
      <c r="T1335" s="12">
        <f>IFERROR(VLOOKUP(L1335,fredgraph!A:B,2,0),T1334)</f>
        <v>2.1513200000000001</v>
      </c>
      <c r="U1335" s="12">
        <f>IFERROR(VLOOKUP(L1335,FEDFUNDS!A:B,2,0),U1334)</f>
        <v>1.41</v>
      </c>
      <c r="V1335" s="12"/>
      <c r="W1335" s="12"/>
      <c r="X1335" s="12"/>
    </row>
    <row r="1336" spans="1:24" x14ac:dyDescent="0.25">
      <c r="A1336" s="1" t="str">
        <f>TEXT(L1336,"MM/DD/YYYY")</f>
        <v>08/20/2018</v>
      </c>
      <c r="B1336" s="9">
        <v>285.57000732421801</v>
      </c>
      <c r="C1336" s="9">
        <v>287.67001342773398</v>
      </c>
      <c r="D1336" s="9">
        <v>285.05999755859301</v>
      </c>
      <c r="E1336" s="9">
        <v>266.21969604492102</v>
      </c>
      <c r="F1336" s="10">
        <v>258765100</v>
      </c>
      <c r="G1336">
        <f>MONTH(L1336)</f>
        <v>8</v>
      </c>
      <c r="H1336">
        <f>DAY(L1336)</f>
        <v>20</v>
      </c>
      <c r="I1336">
        <f>YEAR(L1336)</f>
        <v>2018</v>
      </c>
      <c r="J1336" t="str">
        <f>VLOOKUP(L1336,Convert!D:G,4,0)</f>
        <v>2018Q3</v>
      </c>
      <c r="K1336">
        <f>VLOOKUP(J1336,GDP_Change!$E$9:$F$311,2,0)</f>
        <v>4.3</v>
      </c>
      <c r="L1336" s="1">
        <v>43332</v>
      </c>
      <c r="M1336" s="9">
        <v>287.510009765625</v>
      </c>
      <c r="N1336" s="11">
        <f>VLOOKUP(J1336,GDP!$E$9:$H$312,4,0)</f>
        <v>1.0605660911959802E-2</v>
      </c>
      <c r="O1336">
        <f>VLOOKUP(J1336,GDP!$E$9:$F$312,2,0)</f>
        <v>20687.3</v>
      </c>
      <c r="P1336" s="12">
        <f>IFERROR(VLOOKUP(L1336,'yield-curve-rates-1990-2021'!A:B,2,0),P1335)</f>
        <v>1.93</v>
      </c>
      <c r="Q1336" s="12">
        <f>IFERROR(IF(VLOOKUP(L1336,'DX-Y.NYB'!A:E,5,0)="null",Q1335,VLOOKUP(L1336,'DX-Y.NYB'!A:E,5,0)),Q1335)</f>
        <v>95.900002000000001</v>
      </c>
      <c r="R1336" s="12">
        <f>IFERROR(VLOOKUP(L1336,UNRATE!A:B,2,0),R1335)</f>
        <v>4</v>
      </c>
      <c r="S1336" s="12">
        <f>IFERROR(VLOOKUP(L1336,' All Em Total Nonfarm'!A:B,2,0),S1335)</f>
        <v>147670</v>
      </c>
      <c r="T1336" s="12">
        <f>IFERROR(VLOOKUP(L1336,fredgraph!A:B,2,0),T1335)</f>
        <v>2.1513200000000001</v>
      </c>
      <c r="U1336" s="12">
        <f>IFERROR(VLOOKUP(L1336,FEDFUNDS!A:B,2,0),U1335)</f>
        <v>1.41</v>
      </c>
      <c r="V1336" s="12"/>
      <c r="W1336" s="12"/>
      <c r="X1336" s="12"/>
    </row>
    <row r="1337" spans="1:24" x14ac:dyDescent="0.25">
      <c r="A1337" s="1" t="str">
        <f>TEXT(L1337,"MM/DD/YYYY")</f>
        <v>08/27/2018</v>
      </c>
      <c r="B1337" s="9">
        <v>288.85998535156199</v>
      </c>
      <c r="C1337" s="9">
        <v>291.739990234375</v>
      </c>
      <c r="D1337" s="9">
        <v>288.67999267578102</v>
      </c>
      <c r="E1337" s="9">
        <v>268.812408447265</v>
      </c>
      <c r="F1337" s="10">
        <v>292871700</v>
      </c>
      <c r="G1337">
        <f>MONTH(L1337)</f>
        <v>8</v>
      </c>
      <c r="H1337">
        <f>DAY(L1337)</f>
        <v>27</v>
      </c>
      <c r="I1337">
        <f>YEAR(L1337)</f>
        <v>2018</v>
      </c>
      <c r="J1337" t="str">
        <f>VLOOKUP(L1337,Convert!D:G,4,0)</f>
        <v>2018Q3</v>
      </c>
      <c r="K1337">
        <f>VLOOKUP(J1337,GDP_Change!$E$9:$F$311,2,0)</f>
        <v>4.3</v>
      </c>
      <c r="L1337" s="1">
        <v>43339</v>
      </c>
      <c r="M1337" s="9">
        <v>290.30999755859301</v>
      </c>
      <c r="N1337" s="11">
        <f>VLOOKUP(J1337,GDP!$E$9:$H$312,4,0)</f>
        <v>1.0605660911959802E-2</v>
      </c>
      <c r="O1337">
        <f>VLOOKUP(J1337,GDP!$E$9:$F$312,2,0)</f>
        <v>20687.3</v>
      </c>
      <c r="P1337" s="12">
        <f>IFERROR(VLOOKUP(L1337,'yield-curve-rates-1990-2021'!A:B,2,0),P1336)</f>
        <v>1.96</v>
      </c>
      <c r="Q1337" s="12">
        <f>IFERROR(IF(VLOOKUP(L1337,'DX-Y.NYB'!A:E,5,0)="null",Q1336,VLOOKUP(L1337,'DX-Y.NYB'!A:E,5,0)),Q1336)</f>
        <v>94.779999000000004</v>
      </c>
      <c r="R1337" s="12">
        <f>IFERROR(VLOOKUP(L1337,UNRATE!A:B,2,0),R1336)</f>
        <v>4</v>
      </c>
      <c r="S1337" s="12">
        <f>IFERROR(VLOOKUP(L1337,' All Em Total Nonfarm'!A:B,2,0),S1336)</f>
        <v>147670</v>
      </c>
      <c r="T1337" s="12">
        <f>IFERROR(VLOOKUP(L1337,fredgraph!A:B,2,0),T1336)</f>
        <v>2.1513200000000001</v>
      </c>
      <c r="U1337" s="12">
        <f>IFERROR(VLOOKUP(L1337,FEDFUNDS!A:B,2,0),U1336)</f>
        <v>1.41</v>
      </c>
      <c r="V1337" s="12"/>
      <c r="W1337" s="12"/>
      <c r="X1337" s="12"/>
    </row>
    <row r="1338" spans="1:24" x14ac:dyDescent="0.25">
      <c r="A1338" s="1" t="str">
        <f>TEXT(L1338,"MM/DD/YYYY")</f>
        <v>09/03/2018</v>
      </c>
      <c r="B1338" s="9">
        <v>289.83999633789</v>
      </c>
      <c r="C1338" s="9">
        <v>290.20999145507801</v>
      </c>
      <c r="D1338" s="9">
        <v>286.70999145507801</v>
      </c>
      <c r="E1338" s="9">
        <v>266.30310058593699</v>
      </c>
      <c r="F1338" s="10">
        <v>269481500</v>
      </c>
      <c r="G1338">
        <f>MONTH(L1338)</f>
        <v>9</v>
      </c>
      <c r="H1338">
        <f>DAY(L1338)</f>
        <v>3</v>
      </c>
      <c r="I1338">
        <f>YEAR(L1338)</f>
        <v>2018</v>
      </c>
      <c r="J1338" t="str">
        <f>VLOOKUP(L1338,Convert!D:G,4,0)</f>
        <v>2018Q3</v>
      </c>
      <c r="K1338">
        <f>VLOOKUP(J1338,GDP_Change!$E$9:$F$311,2,0)</f>
        <v>4.3</v>
      </c>
      <c r="L1338" s="1">
        <v>43346</v>
      </c>
      <c r="M1338" s="9">
        <v>287.600006103515</v>
      </c>
      <c r="N1338" s="11">
        <f>VLOOKUP(J1338,GDP!$E$9:$H$312,4,0)</f>
        <v>1.0605660911959802E-2</v>
      </c>
      <c r="O1338">
        <f>VLOOKUP(J1338,GDP!$E$9:$F$312,2,0)</f>
        <v>20687.3</v>
      </c>
      <c r="P1338" s="12">
        <f>IFERROR(VLOOKUP(L1338,'yield-curve-rates-1990-2021'!A:B,2,0),P1337)</f>
        <v>1.96</v>
      </c>
      <c r="Q1338" s="12">
        <f>IFERROR(IF(VLOOKUP(L1338,'DX-Y.NYB'!A:E,5,0)="null",Q1337,VLOOKUP(L1338,'DX-Y.NYB'!A:E,5,0)),Q1337)</f>
        <v>94.779999000000004</v>
      </c>
      <c r="R1338" s="12">
        <f>IFERROR(VLOOKUP(L1338,UNRATE!A:B,2,0),R1337)</f>
        <v>4</v>
      </c>
      <c r="S1338" s="12">
        <f>IFERROR(VLOOKUP(L1338,' All Em Total Nonfarm'!A:B,2,0),S1337)</f>
        <v>147670</v>
      </c>
      <c r="T1338" s="12">
        <f>IFERROR(VLOOKUP(L1338,fredgraph!A:B,2,0),T1337)</f>
        <v>2.1513200000000001</v>
      </c>
      <c r="U1338" s="12">
        <f>IFERROR(VLOOKUP(L1338,FEDFUNDS!A:B,2,0),U1337)</f>
        <v>1.41</v>
      </c>
      <c r="V1338" s="12"/>
      <c r="W1338" s="12"/>
      <c r="X1338" s="12"/>
    </row>
    <row r="1339" spans="1:24" x14ac:dyDescent="0.25">
      <c r="A1339" s="1" t="str">
        <f>TEXT(L1339,"MM/DD/YYYY")</f>
        <v>09/10/2018</v>
      </c>
      <c r="B1339" s="9">
        <v>288.739990234375</v>
      </c>
      <c r="C1339" s="9">
        <v>291.26998901367102</v>
      </c>
      <c r="D1339" s="9">
        <v>286.98001098632801</v>
      </c>
      <c r="E1339" s="9">
        <v>269.34020996093699</v>
      </c>
      <c r="F1339" s="10">
        <v>266666300</v>
      </c>
      <c r="G1339">
        <f>MONTH(L1339)</f>
        <v>9</v>
      </c>
      <c r="H1339">
        <f>DAY(L1339)</f>
        <v>10</v>
      </c>
      <c r="I1339">
        <f>YEAR(L1339)</f>
        <v>2018</v>
      </c>
      <c r="J1339" t="str">
        <f>VLOOKUP(L1339,Convert!D:G,4,0)</f>
        <v>2018Q3</v>
      </c>
      <c r="K1339">
        <f>VLOOKUP(J1339,GDP_Change!$E$9:$F$311,2,0)</f>
        <v>4.3</v>
      </c>
      <c r="L1339" s="1">
        <v>43353</v>
      </c>
      <c r="M1339" s="9">
        <v>290.88000488281199</v>
      </c>
      <c r="N1339" s="11">
        <f>VLOOKUP(J1339,GDP!$E$9:$H$312,4,0)</f>
        <v>1.0605660911959802E-2</v>
      </c>
      <c r="O1339">
        <f>VLOOKUP(J1339,GDP!$E$9:$F$312,2,0)</f>
        <v>20687.3</v>
      </c>
      <c r="P1339" s="12">
        <f>IFERROR(VLOOKUP(L1339,'yield-curve-rates-1990-2021'!A:B,2,0),P1338)</f>
        <v>1.98</v>
      </c>
      <c r="Q1339" s="12">
        <f>IFERROR(IF(VLOOKUP(L1339,'DX-Y.NYB'!A:E,5,0)="null",Q1338,VLOOKUP(L1339,'DX-Y.NYB'!A:E,5,0)),Q1338)</f>
        <v>95.150002000000001</v>
      </c>
      <c r="R1339" s="12">
        <f>IFERROR(VLOOKUP(L1339,UNRATE!A:B,2,0),R1338)</f>
        <v>4</v>
      </c>
      <c r="S1339" s="12">
        <f>IFERROR(VLOOKUP(L1339,' All Em Total Nonfarm'!A:B,2,0),S1338)</f>
        <v>147670</v>
      </c>
      <c r="T1339" s="12">
        <f>IFERROR(VLOOKUP(L1339,fredgraph!A:B,2,0),T1338)</f>
        <v>2.1513200000000001</v>
      </c>
      <c r="U1339" s="12">
        <f>IFERROR(VLOOKUP(L1339,FEDFUNDS!A:B,2,0),U1338)</f>
        <v>1.41</v>
      </c>
      <c r="V1339" s="12"/>
      <c r="W1339" s="12"/>
      <c r="X1339" s="12"/>
    </row>
    <row r="1340" spans="1:24" x14ac:dyDescent="0.25">
      <c r="A1340" s="1" t="str">
        <f>TEXT(L1340,"MM/DD/YYYY")</f>
        <v>09/17/2018</v>
      </c>
      <c r="B1340" s="9">
        <v>290.82000732421801</v>
      </c>
      <c r="C1340" s="9">
        <v>293.94000244140602</v>
      </c>
      <c r="D1340" s="9">
        <v>289.02999877929602</v>
      </c>
      <c r="E1340" s="9">
        <v>270.36801147460898</v>
      </c>
      <c r="F1340" s="10">
        <v>385095300</v>
      </c>
      <c r="G1340">
        <f>MONTH(L1340)</f>
        <v>9</v>
      </c>
      <c r="H1340">
        <f>DAY(L1340)</f>
        <v>17</v>
      </c>
      <c r="I1340">
        <f>YEAR(L1340)</f>
        <v>2018</v>
      </c>
      <c r="J1340" t="str">
        <f>VLOOKUP(L1340,Convert!D:G,4,0)</f>
        <v>2018Q3</v>
      </c>
      <c r="K1340">
        <f>VLOOKUP(J1340,GDP_Change!$E$9:$F$311,2,0)</f>
        <v>4.3</v>
      </c>
      <c r="L1340" s="1">
        <v>43360</v>
      </c>
      <c r="M1340" s="9">
        <v>291.989990234375</v>
      </c>
      <c r="N1340" s="11">
        <f>VLOOKUP(J1340,GDP!$E$9:$H$312,4,0)</f>
        <v>1.0605660911959802E-2</v>
      </c>
      <c r="O1340">
        <f>VLOOKUP(J1340,GDP!$E$9:$F$312,2,0)</f>
        <v>20687.3</v>
      </c>
      <c r="P1340" s="12">
        <f>IFERROR(VLOOKUP(L1340,'yield-curve-rates-1990-2021'!A:B,2,0),P1339)</f>
        <v>2.02</v>
      </c>
      <c r="Q1340" s="12">
        <f>IFERROR(IF(VLOOKUP(L1340,'DX-Y.NYB'!A:E,5,0)="null",Q1339,VLOOKUP(L1340,'DX-Y.NYB'!A:E,5,0)),Q1339)</f>
        <v>94.510002</v>
      </c>
      <c r="R1340" s="12">
        <f>IFERROR(VLOOKUP(L1340,UNRATE!A:B,2,0),R1339)</f>
        <v>4</v>
      </c>
      <c r="S1340" s="12">
        <f>IFERROR(VLOOKUP(L1340,' All Em Total Nonfarm'!A:B,2,0),S1339)</f>
        <v>147670</v>
      </c>
      <c r="T1340" s="12">
        <f>IFERROR(VLOOKUP(L1340,fredgraph!A:B,2,0),T1339)</f>
        <v>2.1513200000000001</v>
      </c>
      <c r="U1340" s="12">
        <f>IFERROR(VLOOKUP(L1340,FEDFUNDS!A:B,2,0),U1339)</f>
        <v>1.41</v>
      </c>
      <c r="V1340" s="12"/>
      <c r="W1340" s="12"/>
      <c r="X1340" s="12"/>
    </row>
    <row r="1341" spans="1:24" x14ac:dyDescent="0.25">
      <c r="A1341" s="1" t="str">
        <f>TEXT(L1341,"MM/DD/YYYY")</f>
        <v>09/24/2018</v>
      </c>
      <c r="B1341" s="9">
        <v>291.33999633789</v>
      </c>
      <c r="C1341" s="9">
        <v>292.239990234375</v>
      </c>
      <c r="D1341" s="9">
        <v>289.41000366210898</v>
      </c>
      <c r="E1341" s="9">
        <v>270.41067504882801</v>
      </c>
      <c r="F1341" s="10">
        <v>306860200</v>
      </c>
      <c r="G1341">
        <f>MONTH(L1341)</f>
        <v>9</v>
      </c>
      <c r="H1341">
        <f>DAY(L1341)</f>
        <v>24</v>
      </c>
      <c r="I1341">
        <f>YEAR(L1341)</f>
        <v>2018</v>
      </c>
      <c r="J1341" t="str">
        <f>VLOOKUP(L1341,Convert!D:G,4,0)</f>
        <v>2018Q3</v>
      </c>
      <c r="K1341">
        <f>VLOOKUP(J1341,GDP_Change!$E$9:$F$311,2,0)</f>
        <v>4.3</v>
      </c>
      <c r="L1341" s="1">
        <v>43367</v>
      </c>
      <c r="M1341" s="9">
        <v>290.72000122070301</v>
      </c>
      <c r="N1341" s="11">
        <f>VLOOKUP(J1341,GDP!$E$9:$H$312,4,0)</f>
        <v>1.0605660911959802E-2</v>
      </c>
      <c r="O1341">
        <f>VLOOKUP(J1341,GDP!$E$9:$F$312,2,0)</f>
        <v>20687.3</v>
      </c>
      <c r="P1341" s="12">
        <f>IFERROR(VLOOKUP(L1341,'yield-curve-rates-1990-2021'!A:B,2,0),P1340)</f>
        <v>2.0699999999999998</v>
      </c>
      <c r="Q1341" s="12">
        <f>IFERROR(IF(VLOOKUP(L1341,'DX-Y.NYB'!A:E,5,0)="null",Q1340,VLOOKUP(L1341,'DX-Y.NYB'!A:E,5,0)),Q1340)</f>
        <v>94.260002</v>
      </c>
      <c r="R1341" s="12">
        <f>IFERROR(VLOOKUP(L1341,UNRATE!A:B,2,0),R1340)</f>
        <v>4</v>
      </c>
      <c r="S1341" s="12">
        <f>IFERROR(VLOOKUP(L1341,' All Em Total Nonfarm'!A:B,2,0),S1340)</f>
        <v>147670</v>
      </c>
      <c r="T1341" s="12">
        <f>IFERROR(VLOOKUP(L1341,fredgraph!A:B,2,0),T1340)</f>
        <v>2.1513200000000001</v>
      </c>
      <c r="U1341" s="12">
        <f>IFERROR(VLOOKUP(L1341,FEDFUNDS!A:B,2,0),U1340)</f>
        <v>1.41</v>
      </c>
      <c r="V1341" s="12"/>
      <c r="W1341" s="12"/>
      <c r="X1341" s="12"/>
    </row>
    <row r="1342" spans="1:24" x14ac:dyDescent="0.25">
      <c r="A1342" s="1" t="str">
        <f>TEXT(L1342,"MM/DD/YYYY")</f>
        <v>10/01/2018</v>
      </c>
      <c r="B1342" s="9">
        <v>292.10998535156199</v>
      </c>
      <c r="C1342" s="9">
        <v>293.20999145507801</v>
      </c>
      <c r="D1342" s="9">
        <v>286.22000122070301</v>
      </c>
      <c r="E1342" s="9">
        <v>267.71325683593699</v>
      </c>
      <c r="F1342" s="10">
        <v>391529300</v>
      </c>
      <c r="G1342">
        <f>MONTH(L1342)</f>
        <v>10</v>
      </c>
      <c r="H1342">
        <f>DAY(L1342)</f>
        <v>1</v>
      </c>
      <c r="I1342">
        <f>YEAR(L1342)</f>
        <v>2018</v>
      </c>
      <c r="J1342" t="str">
        <f>VLOOKUP(L1342,Convert!D:G,4,0)</f>
        <v>2018Q4</v>
      </c>
      <c r="K1342">
        <f>VLOOKUP(J1342,GDP_Change!$E$9:$F$311,2,0)</f>
        <v>2.6</v>
      </c>
      <c r="L1342" s="1">
        <v>43374</v>
      </c>
      <c r="M1342" s="9">
        <v>287.82000732421801</v>
      </c>
      <c r="N1342" s="11">
        <f>VLOOKUP(J1342,GDP!$E$9:$H$312,4,0)</f>
        <v>6.3807263393482749E-3</v>
      </c>
      <c r="O1342">
        <f>VLOOKUP(J1342,GDP!$E$9:$F$312,2,0)</f>
        <v>20819.3</v>
      </c>
      <c r="P1342" s="12">
        <f>IFERROR(VLOOKUP(L1342,'yield-curve-rates-1990-2021'!A:B,2,0),P1341)</f>
        <v>2.13</v>
      </c>
      <c r="Q1342" s="12">
        <f>IFERROR(IF(VLOOKUP(L1342,'DX-Y.NYB'!A:E,5,0)="null",Q1341,VLOOKUP(L1342,'DX-Y.NYB'!A:E,5,0)),Q1341)</f>
        <v>95.300003000000004</v>
      </c>
      <c r="R1342" s="12">
        <f>IFERROR(VLOOKUP(L1342,UNRATE!A:B,2,0),R1341)</f>
        <v>3.8</v>
      </c>
      <c r="S1342" s="12">
        <f>IFERROR(VLOOKUP(L1342,' All Em Total Nonfarm'!A:B,2,0),S1341)</f>
        <v>149526</v>
      </c>
      <c r="T1342" s="12">
        <f>IFERROR(VLOOKUP(L1342,fredgraph!A:B,2,0),T1341)</f>
        <v>2.4920300000000002</v>
      </c>
      <c r="U1342" s="12">
        <f>IFERROR(VLOOKUP(L1342,FEDFUNDS!A:B,2,0),U1341)</f>
        <v>2.19</v>
      </c>
      <c r="V1342" s="12"/>
      <c r="W1342" s="12"/>
      <c r="X1342" s="12"/>
    </row>
    <row r="1343" spans="1:24" x14ac:dyDescent="0.25">
      <c r="A1343" s="1" t="str">
        <f>TEXT(L1343,"MM/DD/YYYY")</f>
        <v>10/08/2018</v>
      </c>
      <c r="B1343" s="9">
        <v>287.04998779296801</v>
      </c>
      <c r="C1343" s="9">
        <v>288.85998535156199</v>
      </c>
      <c r="D1343" s="9">
        <v>270.35998535156199</v>
      </c>
      <c r="E1343" s="9">
        <v>256.67251586914</v>
      </c>
      <c r="F1343" s="10">
        <v>834839200</v>
      </c>
      <c r="G1343">
        <f>MONTH(L1343)</f>
        <v>10</v>
      </c>
      <c r="H1343">
        <f>DAY(L1343)</f>
        <v>8</v>
      </c>
      <c r="I1343">
        <f>YEAR(L1343)</f>
        <v>2018</v>
      </c>
      <c r="J1343" t="str">
        <f>VLOOKUP(L1343,Convert!D:G,4,0)</f>
        <v>2018Q4</v>
      </c>
      <c r="K1343">
        <f>VLOOKUP(J1343,GDP_Change!$E$9:$F$311,2,0)</f>
        <v>2.6</v>
      </c>
      <c r="L1343" s="1">
        <v>43381</v>
      </c>
      <c r="M1343" s="9">
        <v>275.95001220703102</v>
      </c>
      <c r="N1343" s="11">
        <f>VLOOKUP(J1343,GDP!$E$9:$H$312,4,0)</f>
        <v>6.3807263393482749E-3</v>
      </c>
      <c r="O1343">
        <f>VLOOKUP(J1343,GDP!$E$9:$F$312,2,0)</f>
        <v>20819.3</v>
      </c>
      <c r="P1343" s="12">
        <f>IFERROR(VLOOKUP(L1343,'yield-curve-rates-1990-2021'!A:B,2,0),P1342)</f>
        <v>2.13</v>
      </c>
      <c r="Q1343" s="12">
        <f>IFERROR(IF(VLOOKUP(L1343,'DX-Y.NYB'!A:E,5,0)="null",Q1342,VLOOKUP(L1343,'DX-Y.NYB'!A:E,5,0)),Q1342)</f>
        <v>95.769997000000004</v>
      </c>
      <c r="R1343" s="12">
        <f>IFERROR(VLOOKUP(L1343,UNRATE!A:B,2,0),R1342)</f>
        <v>3.8</v>
      </c>
      <c r="S1343" s="12">
        <f>IFERROR(VLOOKUP(L1343,' All Em Total Nonfarm'!A:B,2,0),S1342)</f>
        <v>149526</v>
      </c>
      <c r="T1343" s="12">
        <f>IFERROR(VLOOKUP(L1343,fredgraph!A:B,2,0),T1342)</f>
        <v>2.4920300000000002</v>
      </c>
      <c r="U1343" s="12">
        <f>IFERROR(VLOOKUP(L1343,FEDFUNDS!A:B,2,0),U1342)</f>
        <v>2.19</v>
      </c>
      <c r="V1343" s="12"/>
      <c r="W1343" s="12"/>
      <c r="X1343" s="12"/>
    </row>
    <row r="1344" spans="1:24" x14ac:dyDescent="0.25">
      <c r="A1344" s="1" t="str">
        <f>TEXT(L1344,"MM/DD/YYYY")</f>
        <v>10/15/2018</v>
      </c>
      <c r="B1344" s="9">
        <v>275.54998779296801</v>
      </c>
      <c r="C1344" s="9">
        <v>281.14999389648398</v>
      </c>
      <c r="D1344" s="9">
        <v>274.29998779296801</v>
      </c>
      <c r="E1344" s="9">
        <v>256.95150756835898</v>
      </c>
      <c r="F1344" s="10">
        <v>605604600</v>
      </c>
      <c r="G1344">
        <f>MONTH(L1344)</f>
        <v>10</v>
      </c>
      <c r="H1344">
        <f>DAY(L1344)</f>
        <v>15</v>
      </c>
      <c r="I1344">
        <f>YEAR(L1344)</f>
        <v>2018</v>
      </c>
      <c r="J1344" t="str">
        <f>VLOOKUP(L1344,Convert!D:G,4,0)</f>
        <v>2018Q4</v>
      </c>
      <c r="K1344">
        <f>VLOOKUP(J1344,GDP_Change!$E$9:$F$311,2,0)</f>
        <v>2.6</v>
      </c>
      <c r="L1344" s="1">
        <v>43388</v>
      </c>
      <c r="M1344" s="9">
        <v>276.25</v>
      </c>
      <c r="N1344" s="11">
        <f>VLOOKUP(J1344,GDP!$E$9:$H$312,4,0)</f>
        <v>6.3807263393482749E-3</v>
      </c>
      <c r="O1344">
        <f>VLOOKUP(J1344,GDP!$E$9:$F$312,2,0)</f>
        <v>20819.3</v>
      </c>
      <c r="P1344" s="12">
        <f>IFERROR(VLOOKUP(L1344,'yield-curve-rates-1990-2021'!A:B,2,0),P1343)</f>
        <v>2.17</v>
      </c>
      <c r="Q1344" s="12">
        <f>IFERROR(IF(VLOOKUP(L1344,'DX-Y.NYB'!A:E,5,0)="null",Q1343,VLOOKUP(L1344,'DX-Y.NYB'!A:E,5,0)),Q1343)</f>
        <v>95.07</v>
      </c>
      <c r="R1344" s="12">
        <f>IFERROR(VLOOKUP(L1344,UNRATE!A:B,2,0),R1343)</f>
        <v>3.8</v>
      </c>
      <c r="S1344" s="12">
        <f>IFERROR(VLOOKUP(L1344,' All Em Total Nonfarm'!A:B,2,0),S1343)</f>
        <v>149526</v>
      </c>
      <c r="T1344" s="12">
        <f>IFERROR(VLOOKUP(L1344,fredgraph!A:B,2,0),T1343)</f>
        <v>2.4920300000000002</v>
      </c>
      <c r="U1344" s="12">
        <f>IFERROR(VLOOKUP(L1344,FEDFUNDS!A:B,2,0),U1343)</f>
        <v>2.19</v>
      </c>
      <c r="V1344" s="12"/>
      <c r="W1344" s="12"/>
      <c r="X1344" s="12"/>
    </row>
    <row r="1345" spans="1:24" x14ac:dyDescent="0.25">
      <c r="A1345" s="1" t="str">
        <f>TEXT(L1345,"MM/DD/YYYY")</f>
        <v>10/22/2018</v>
      </c>
      <c r="B1345" s="9">
        <v>277</v>
      </c>
      <c r="C1345" s="9">
        <v>277.35998535156199</v>
      </c>
      <c r="D1345" s="9">
        <v>262.29000854492102</v>
      </c>
      <c r="E1345" s="9">
        <v>246.79432678222599</v>
      </c>
      <c r="F1345" s="10">
        <v>746211300</v>
      </c>
      <c r="G1345">
        <f>MONTH(L1345)</f>
        <v>10</v>
      </c>
      <c r="H1345">
        <f>DAY(L1345)</f>
        <v>22</v>
      </c>
      <c r="I1345">
        <f>YEAR(L1345)</f>
        <v>2018</v>
      </c>
      <c r="J1345" t="str">
        <f>VLOOKUP(L1345,Convert!D:G,4,0)</f>
        <v>2018Q4</v>
      </c>
      <c r="K1345">
        <f>VLOOKUP(J1345,GDP_Change!$E$9:$F$311,2,0)</f>
        <v>2.6</v>
      </c>
      <c r="L1345" s="1">
        <v>43395</v>
      </c>
      <c r="M1345" s="9">
        <v>265.329986572265</v>
      </c>
      <c r="N1345" s="11">
        <f>VLOOKUP(J1345,GDP!$E$9:$H$312,4,0)</f>
        <v>6.3807263393482749E-3</v>
      </c>
      <c r="O1345">
        <f>VLOOKUP(J1345,GDP!$E$9:$F$312,2,0)</f>
        <v>20819.3</v>
      </c>
      <c r="P1345" s="12">
        <f>IFERROR(VLOOKUP(L1345,'yield-curve-rates-1990-2021'!A:B,2,0),P1344)</f>
        <v>2.1800000000000002</v>
      </c>
      <c r="Q1345" s="12">
        <f>IFERROR(IF(VLOOKUP(L1345,'DX-Y.NYB'!A:E,5,0)="null",Q1344,VLOOKUP(L1345,'DX-Y.NYB'!A:E,5,0)),Q1344)</f>
        <v>96.010002</v>
      </c>
      <c r="R1345" s="12">
        <f>IFERROR(VLOOKUP(L1345,UNRATE!A:B,2,0),R1344)</f>
        <v>3.8</v>
      </c>
      <c r="S1345" s="12">
        <f>IFERROR(VLOOKUP(L1345,' All Em Total Nonfarm'!A:B,2,0),S1344)</f>
        <v>149526</v>
      </c>
      <c r="T1345" s="12">
        <f>IFERROR(VLOOKUP(L1345,fredgraph!A:B,2,0),T1344)</f>
        <v>2.4920300000000002</v>
      </c>
      <c r="U1345" s="12">
        <f>IFERROR(VLOOKUP(L1345,FEDFUNDS!A:B,2,0),U1344)</f>
        <v>2.19</v>
      </c>
      <c r="V1345" s="12"/>
      <c r="W1345" s="12"/>
      <c r="X1345" s="12"/>
    </row>
    <row r="1346" spans="1:24" x14ac:dyDescent="0.25">
      <c r="A1346" s="1" t="str">
        <f>TEXT(L1346,"MM/DD/YYYY")</f>
        <v>10/29/2018</v>
      </c>
      <c r="B1346" s="9">
        <v>268.79998779296801</v>
      </c>
      <c r="C1346" s="9">
        <v>275.23001098632801</v>
      </c>
      <c r="D1346" s="9">
        <v>259.850006103515</v>
      </c>
      <c r="E1346" s="9">
        <v>252.89611816406199</v>
      </c>
      <c r="F1346" s="10">
        <v>668290500</v>
      </c>
      <c r="G1346">
        <f>MONTH(L1346)</f>
        <v>10</v>
      </c>
      <c r="H1346">
        <f>DAY(L1346)</f>
        <v>29</v>
      </c>
      <c r="I1346">
        <f>YEAR(L1346)</f>
        <v>2018</v>
      </c>
      <c r="J1346" t="str">
        <f>VLOOKUP(L1346,Convert!D:G,4,0)</f>
        <v>2018Q4</v>
      </c>
      <c r="K1346">
        <f>VLOOKUP(J1346,GDP_Change!$E$9:$F$311,2,0)</f>
        <v>2.6</v>
      </c>
      <c r="L1346" s="1">
        <v>43402</v>
      </c>
      <c r="M1346" s="9">
        <v>271.89001464843699</v>
      </c>
      <c r="N1346" s="11">
        <f>VLOOKUP(J1346,GDP!$E$9:$H$312,4,0)</f>
        <v>6.3807263393482749E-3</v>
      </c>
      <c r="O1346">
        <f>VLOOKUP(J1346,GDP!$E$9:$F$312,2,0)</f>
        <v>20819.3</v>
      </c>
      <c r="P1346" s="12">
        <f>IFERROR(VLOOKUP(L1346,'yield-curve-rates-1990-2021'!A:B,2,0),P1345)</f>
        <v>2.17</v>
      </c>
      <c r="Q1346" s="12">
        <f>IFERROR(IF(VLOOKUP(L1346,'DX-Y.NYB'!A:E,5,0)="null",Q1345,VLOOKUP(L1346,'DX-Y.NYB'!A:E,5,0)),Q1345)</f>
        <v>96.580001999999993</v>
      </c>
      <c r="R1346" s="12">
        <f>IFERROR(VLOOKUP(L1346,UNRATE!A:B,2,0),R1345)</f>
        <v>3.8</v>
      </c>
      <c r="S1346" s="12">
        <f>IFERROR(VLOOKUP(L1346,' All Em Total Nonfarm'!A:B,2,0),S1345)</f>
        <v>149526</v>
      </c>
      <c r="T1346" s="12">
        <f>IFERROR(VLOOKUP(L1346,fredgraph!A:B,2,0),T1345)</f>
        <v>2.4920300000000002</v>
      </c>
      <c r="U1346" s="12">
        <f>IFERROR(VLOOKUP(L1346,FEDFUNDS!A:B,2,0),U1345)</f>
        <v>2.19</v>
      </c>
      <c r="V1346" s="12"/>
      <c r="W1346" s="12"/>
      <c r="X1346" s="12"/>
    </row>
    <row r="1347" spans="1:24" x14ac:dyDescent="0.25">
      <c r="A1347" s="1" t="str">
        <f>TEXT(L1347,"MM/DD/YYYY")</f>
        <v>11/05/2018</v>
      </c>
      <c r="B1347" s="9">
        <v>272.44000244140602</v>
      </c>
      <c r="C1347" s="9">
        <v>281.22000122070301</v>
      </c>
      <c r="D1347" s="9">
        <v>271.350006103515</v>
      </c>
      <c r="E1347" s="9">
        <v>258.35604858398398</v>
      </c>
      <c r="F1347" s="10">
        <v>392858000</v>
      </c>
      <c r="G1347">
        <f>MONTH(L1347)</f>
        <v>11</v>
      </c>
      <c r="H1347">
        <f>DAY(L1347)</f>
        <v>5</v>
      </c>
      <c r="I1347">
        <f>YEAR(L1347)</f>
        <v>2018</v>
      </c>
      <c r="J1347" t="str">
        <f>VLOOKUP(L1347,Convert!D:G,4,0)</f>
        <v>2018Q4</v>
      </c>
      <c r="K1347">
        <f>VLOOKUP(J1347,GDP_Change!$E$9:$F$311,2,0)</f>
        <v>2.6</v>
      </c>
      <c r="L1347" s="1">
        <v>43409</v>
      </c>
      <c r="M1347" s="9">
        <v>277.760009765625</v>
      </c>
      <c r="N1347" s="11">
        <f>VLOOKUP(J1347,GDP!$E$9:$H$312,4,0)</f>
        <v>6.3807263393482749E-3</v>
      </c>
      <c r="O1347">
        <f>VLOOKUP(J1347,GDP!$E$9:$F$312,2,0)</f>
        <v>20819.3</v>
      </c>
      <c r="P1347" s="12">
        <f>IFERROR(VLOOKUP(L1347,'yield-curve-rates-1990-2021'!A:B,2,0),P1346)</f>
        <v>2.2000000000000002</v>
      </c>
      <c r="Q1347" s="12">
        <f>IFERROR(IF(VLOOKUP(L1347,'DX-Y.NYB'!A:E,5,0)="null",Q1346,VLOOKUP(L1347,'DX-Y.NYB'!A:E,5,0)),Q1346)</f>
        <v>96.349997999999999</v>
      </c>
      <c r="R1347" s="12">
        <f>IFERROR(VLOOKUP(L1347,UNRATE!A:B,2,0),R1346)</f>
        <v>3.8</v>
      </c>
      <c r="S1347" s="12">
        <f>IFERROR(VLOOKUP(L1347,' All Em Total Nonfarm'!A:B,2,0),S1346)</f>
        <v>149526</v>
      </c>
      <c r="T1347" s="12">
        <f>IFERROR(VLOOKUP(L1347,fredgraph!A:B,2,0),T1346)</f>
        <v>2.4920300000000002</v>
      </c>
      <c r="U1347" s="12">
        <f>IFERROR(VLOOKUP(L1347,FEDFUNDS!A:B,2,0),U1346)</f>
        <v>2.19</v>
      </c>
      <c r="V1347" s="12"/>
      <c r="W1347" s="12"/>
      <c r="X1347" s="12"/>
    </row>
    <row r="1348" spans="1:24" x14ac:dyDescent="0.25">
      <c r="A1348" s="1" t="str">
        <f>TEXT(L1348,"MM/DD/YYYY")</f>
        <v>11/12/2018</v>
      </c>
      <c r="B1348" s="9">
        <v>277.19000244140602</v>
      </c>
      <c r="C1348" s="9">
        <v>277.45999145507801</v>
      </c>
      <c r="D1348" s="9">
        <v>267.010009765625</v>
      </c>
      <c r="E1348" s="9">
        <v>254.60760498046801</v>
      </c>
      <c r="F1348" s="10">
        <v>584955500</v>
      </c>
      <c r="G1348">
        <f>MONTH(L1348)</f>
        <v>11</v>
      </c>
      <c r="H1348">
        <f>DAY(L1348)</f>
        <v>12</v>
      </c>
      <c r="I1348">
        <f>YEAR(L1348)</f>
        <v>2018</v>
      </c>
      <c r="J1348" t="str">
        <f>VLOOKUP(L1348,Convert!D:G,4,0)</f>
        <v>2018Q4</v>
      </c>
      <c r="K1348">
        <f>VLOOKUP(J1348,GDP_Change!$E$9:$F$311,2,0)</f>
        <v>2.6</v>
      </c>
      <c r="L1348" s="1">
        <v>43416</v>
      </c>
      <c r="M1348" s="9">
        <v>273.73001098632801</v>
      </c>
      <c r="N1348" s="11">
        <f>VLOOKUP(J1348,GDP!$E$9:$H$312,4,0)</f>
        <v>6.3807263393482749E-3</v>
      </c>
      <c r="O1348">
        <f>VLOOKUP(J1348,GDP!$E$9:$F$312,2,0)</f>
        <v>20819.3</v>
      </c>
      <c r="P1348" s="12">
        <f>IFERROR(VLOOKUP(L1348,'yield-curve-rates-1990-2021'!A:B,2,0),P1347)</f>
        <v>2.2000000000000002</v>
      </c>
      <c r="Q1348" s="12">
        <f>IFERROR(IF(VLOOKUP(L1348,'DX-Y.NYB'!A:E,5,0)="null",Q1347,VLOOKUP(L1348,'DX-Y.NYB'!A:E,5,0)),Q1347)</f>
        <v>97.540001000000004</v>
      </c>
      <c r="R1348" s="12">
        <f>IFERROR(VLOOKUP(L1348,UNRATE!A:B,2,0),R1347)</f>
        <v>3.8</v>
      </c>
      <c r="S1348" s="12">
        <f>IFERROR(VLOOKUP(L1348,' All Em Total Nonfarm'!A:B,2,0),S1347)</f>
        <v>149526</v>
      </c>
      <c r="T1348" s="12">
        <f>IFERROR(VLOOKUP(L1348,fredgraph!A:B,2,0),T1347)</f>
        <v>2.4920300000000002</v>
      </c>
      <c r="U1348" s="12">
        <f>IFERROR(VLOOKUP(L1348,FEDFUNDS!A:B,2,0),U1347)</f>
        <v>2.19</v>
      </c>
      <c r="V1348" s="12"/>
      <c r="W1348" s="12"/>
      <c r="X1348" s="12"/>
    </row>
    <row r="1349" spans="1:24" x14ac:dyDescent="0.25">
      <c r="A1349" s="1" t="str">
        <f>TEXT(L1349,"MM/DD/YYYY")</f>
        <v>11/19/2018</v>
      </c>
      <c r="B1349" s="9">
        <v>273.04998779296801</v>
      </c>
      <c r="C1349" s="9">
        <v>273.38000488281199</v>
      </c>
      <c r="D1349" s="9">
        <v>263.07000732421801</v>
      </c>
      <c r="E1349" s="9">
        <v>244.85969543457</v>
      </c>
      <c r="F1349" s="10">
        <v>357454600</v>
      </c>
      <c r="G1349">
        <f>MONTH(L1349)</f>
        <v>11</v>
      </c>
      <c r="H1349">
        <f>DAY(L1349)</f>
        <v>19</v>
      </c>
      <c r="I1349">
        <f>YEAR(L1349)</f>
        <v>2018</v>
      </c>
      <c r="J1349" t="str">
        <f>VLOOKUP(L1349,Convert!D:G,4,0)</f>
        <v>2018Q4</v>
      </c>
      <c r="K1349">
        <f>VLOOKUP(J1349,GDP_Change!$E$9:$F$311,2,0)</f>
        <v>2.6</v>
      </c>
      <c r="L1349" s="1">
        <v>43423</v>
      </c>
      <c r="M1349" s="9">
        <v>263.25</v>
      </c>
      <c r="N1349" s="11">
        <f>VLOOKUP(J1349,GDP!$E$9:$H$312,4,0)</f>
        <v>6.3807263393482749E-3</v>
      </c>
      <c r="O1349">
        <f>VLOOKUP(J1349,GDP!$E$9:$F$312,2,0)</f>
        <v>20819.3</v>
      </c>
      <c r="P1349" s="12">
        <f>IFERROR(VLOOKUP(L1349,'yield-curve-rates-1990-2021'!A:B,2,0),P1348)</f>
        <v>2.23</v>
      </c>
      <c r="Q1349" s="12">
        <f>IFERROR(IF(VLOOKUP(L1349,'DX-Y.NYB'!A:E,5,0)="null",Q1348,VLOOKUP(L1349,'DX-Y.NYB'!A:E,5,0)),Q1348)</f>
        <v>96.190002000000007</v>
      </c>
      <c r="R1349" s="12">
        <f>IFERROR(VLOOKUP(L1349,UNRATE!A:B,2,0),R1348)</f>
        <v>3.8</v>
      </c>
      <c r="S1349" s="12">
        <f>IFERROR(VLOOKUP(L1349,' All Em Total Nonfarm'!A:B,2,0),S1348)</f>
        <v>149526</v>
      </c>
      <c r="T1349" s="12">
        <f>IFERROR(VLOOKUP(L1349,fredgraph!A:B,2,0),T1348)</f>
        <v>2.4920300000000002</v>
      </c>
      <c r="U1349" s="12">
        <f>IFERROR(VLOOKUP(L1349,FEDFUNDS!A:B,2,0),U1348)</f>
        <v>2.19</v>
      </c>
      <c r="V1349" s="12"/>
      <c r="W1349" s="12"/>
      <c r="X1349" s="12"/>
    </row>
    <row r="1350" spans="1:24" x14ac:dyDescent="0.25">
      <c r="A1350" s="1" t="str">
        <f>TEXT(L1350,"MM/DD/YYYY")</f>
        <v>11/26/2018</v>
      </c>
      <c r="B1350" s="9">
        <v>265.77999877929602</v>
      </c>
      <c r="C1350" s="9">
        <v>276.27999877929602</v>
      </c>
      <c r="D1350" s="9">
        <v>265.33999633789</v>
      </c>
      <c r="E1350" s="9">
        <v>256.39337158203102</v>
      </c>
      <c r="F1350" s="10">
        <v>463664000</v>
      </c>
      <c r="G1350">
        <f>MONTH(L1350)</f>
        <v>11</v>
      </c>
      <c r="H1350">
        <f>DAY(L1350)</f>
        <v>26</v>
      </c>
      <c r="I1350">
        <f>YEAR(L1350)</f>
        <v>2018</v>
      </c>
      <c r="J1350" t="str">
        <f>VLOOKUP(L1350,Convert!D:G,4,0)</f>
        <v>2018Q4</v>
      </c>
      <c r="K1350">
        <f>VLOOKUP(J1350,GDP_Change!$E$9:$F$311,2,0)</f>
        <v>2.6</v>
      </c>
      <c r="L1350" s="1">
        <v>43430</v>
      </c>
      <c r="M1350" s="9">
        <v>275.64999389648398</v>
      </c>
      <c r="N1350" s="11">
        <f>VLOOKUP(J1350,GDP!$E$9:$H$312,4,0)</f>
        <v>6.3807263393482749E-3</v>
      </c>
      <c r="O1350">
        <f>VLOOKUP(J1350,GDP!$E$9:$F$312,2,0)</f>
        <v>20819.3</v>
      </c>
      <c r="P1350" s="12">
        <f>IFERROR(VLOOKUP(L1350,'yield-curve-rates-1990-2021'!A:B,2,0),P1349)</f>
        <v>2.2400000000000002</v>
      </c>
      <c r="Q1350" s="12">
        <f>IFERROR(IF(VLOOKUP(L1350,'DX-Y.NYB'!A:E,5,0)="null",Q1349,VLOOKUP(L1350,'DX-Y.NYB'!A:E,5,0)),Q1349)</f>
        <v>97.07</v>
      </c>
      <c r="R1350" s="12">
        <f>IFERROR(VLOOKUP(L1350,UNRATE!A:B,2,0),R1349)</f>
        <v>3.8</v>
      </c>
      <c r="S1350" s="12">
        <f>IFERROR(VLOOKUP(L1350,' All Em Total Nonfarm'!A:B,2,0),S1349)</f>
        <v>149526</v>
      </c>
      <c r="T1350" s="12">
        <f>IFERROR(VLOOKUP(L1350,fredgraph!A:B,2,0),T1349)</f>
        <v>2.4920300000000002</v>
      </c>
      <c r="U1350" s="12">
        <f>IFERROR(VLOOKUP(L1350,FEDFUNDS!A:B,2,0),U1349)</f>
        <v>2.19</v>
      </c>
      <c r="V1350" s="12"/>
      <c r="W1350" s="12"/>
      <c r="X1350" s="12"/>
    </row>
    <row r="1351" spans="1:24" x14ac:dyDescent="0.25">
      <c r="A1351" s="1" t="str">
        <f>TEXT(L1351,"MM/DD/YYYY")</f>
        <v>12/03/2018</v>
      </c>
      <c r="B1351" s="9">
        <v>280.27999877929602</v>
      </c>
      <c r="C1351" s="9">
        <v>280.39999389648398</v>
      </c>
      <c r="D1351" s="9">
        <v>262.44000244140602</v>
      </c>
      <c r="E1351" s="9">
        <v>245.15733337402301</v>
      </c>
      <c r="F1351" s="10">
        <v>646366600</v>
      </c>
      <c r="G1351">
        <f>MONTH(L1351)</f>
        <v>12</v>
      </c>
      <c r="H1351">
        <f>DAY(L1351)</f>
        <v>3</v>
      </c>
      <c r="I1351">
        <f>YEAR(L1351)</f>
        <v>2018</v>
      </c>
      <c r="J1351" t="str">
        <f>VLOOKUP(L1351,Convert!D:G,4,0)</f>
        <v>2018Q4</v>
      </c>
      <c r="K1351">
        <f>VLOOKUP(J1351,GDP_Change!$E$9:$F$311,2,0)</f>
        <v>2.6</v>
      </c>
      <c r="L1351" s="1">
        <v>43437</v>
      </c>
      <c r="M1351" s="9">
        <v>263.57000732421801</v>
      </c>
      <c r="N1351" s="11">
        <f>VLOOKUP(J1351,GDP!$E$9:$H$312,4,0)</f>
        <v>6.3807263393482749E-3</v>
      </c>
      <c r="O1351">
        <f>VLOOKUP(J1351,GDP!$E$9:$F$312,2,0)</f>
        <v>20819.3</v>
      </c>
      <c r="P1351" s="12">
        <f>IFERROR(VLOOKUP(L1351,'yield-curve-rates-1990-2021'!A:B,2,0),P1350)</f>
        <v>2.2999999999999998</v>
      </c>
      <c r="Q1351" s="12">
        <f>IFERROR(IF(VLOOKUP(L1351,'DX-Y.NYB'!A:E,5,0)="null",Q1350,VLOOKUP(L1351,'DX-Y.NYB'!A:E,5,0)),Q1350)</f>
        <v>97.040001000000004</v>
      </c>
      <c r="R1351" s="12">
        <f>IFERROR(VLOOKUP(L1351,UNRATE!A:B,2,0),R1350)</f>
        <v>3.8</v>
      </c>
      <c r="S1351" s="12">
        <f>IFERROR(VLOOKUP(L1351,' All Em Total Nonfarm'!A:B,2,0),S1350)</f>
        <v>149526</v>
      </c>
      <c r="T1351" s="12">
        <f>IFERROR(VLOOKUP(L1351,fredgraph!A:B,2,0),T1350)</f>
        <v>2.4920300000000002</v>
      </c>
      <c r="U1351" s="12">
        <f>IFERROR(VLOOKUP(L1351,FEDFUNDS!A:B,2,0),U1350)</f>
        <v>2.19</v>
      </c>
      <c r="V1351" s="12"/>
      <c r="W1351" s="12"/>
      <c r="X1351" s="12"/>
    </row>
    <row r="1352" spans="1:24" x14ac:dyDescent="0.25">
      <c r="A1352" s="1" t="str">
        <f>TEXT(L1352,"MM/DD/YYYY")</f>
        <v>12/10/2018</v>
      </c>
      <c r="B1352" s="9">
        <v>263.36999511718699</v>
      </c>
      <c r="C1352" s="9">
        <v>269</v>
      </c>
      <c r="D1352" s="9">
        <v>258.61999511718699</v>
      </c>
      <c r="E1352" s="9">
        <v>242.27386474609301</v>
      </c>
      <c r="F1352" s="10">
        <v>584550800</v>
      </c>
      <c r="G1352">
        <f>MONTH(L1352)</f>
        <v>12</v>
      </c>
      <c r="H1352">
        <f>DAY(L1352)</f>
        <v>10</v>
      </c>
      <c r="I1352">
        <f>YEAR(L1352)</f>
        <v>2018</v>
      </c>
      <c r="J1352" t="str">
        <f>VLOOKUP(L1352,Convert!D:G,4,0)</f>
        <v>2018Q4</v>
      </c>
      <c r="K1352">
        <f>VLOOKUP(J1352,GDP_Change!$E$9:$F$311,2,0)</f>
        <v>2.6</v>
      </c>
      <c r="L1352" s="1">
        <v>43444</v>
      </c>
      <c r="M1352" s="9">
        <v>260.47000122070301</v>
      </c>
      <c r="N1352" s="11">
        <f>VLOOKUP(J1352,GDP!$E$9:$H$312,4,0)</f>
        <v>6.3807263393482749E-3</v>
      </c>
      <c r="O1352">
        <f>VLOOKUP(J1352,GDP!$E$9:$F$312,2,0)</f>
        <v>20819.3</v>
      </c>
      <c r="P1352" s="12">
        <f>IFERROR(VLOOKUP(L1352,'yield-curve-rates-1990-2021'!A:B,2,0),P1351)</f>
        <v>2.3199999999999998</v>
      </c>
      <c r="Q1352" s="12">
        <f>IFERROR(IF(VLOOKUP(L1352,'DX-Y.NYB'!A:E,5,0)="null",Q1351,VLOOKUP(L1352,'DX-Y.NYB'!A:E,5,0)),Q1351)</f>
        <v>97.220000999999996</v>
      </c>
      <c r="R1352" s="12">
        <f>IFERROR(VLOOKUP(L1352,UNRATE!A:B,2,0),R1351)</f>
        <v>3.8</v>
      </c>
      <c r="S1352" s="12">
        <f>IFERROR(VLOOKUP(L1352,' All Em Total Nonfarm'!A:B,2,0),S1351)</f>
        <v>149526</v>
      </c>
      <c r="T1352" s="12">
        <f>IFERROR(VLOOKUP(L1352,fredgraph!A:B,2,0),T1351)</f>
        <v>2.4920300000000002</v>
      </c>
      <c r="U1352" s="12">
        <f>IFERROR(VLOOKUP(L1352,FEDFUNDS!A:B,2,0),U1351)</f>
        <v>2.19</v>
      </c>
      <c r="V1352" s="12"/>
      <c r="W1352" s="12"/>
      <c r="X1352" s="12"/>
    </row>
    <row r="1353" spans="1:24" x14ac:dyDescent="0.25">
      <c r="A1353" s="1" t="str">
        <f>TEXT(L1353,"MM/DD/YYYY")</f>
        <v>12/17/2018</v>
      </c>
      <c r="B1353" s="9">
        <v>259.39999389648398</v>
      </c>
      <c r="C1353" s="9">
        <v>260.64999389648398</v>
      </c>
      <c r="D1353" s="9">
        <v>239.97999572753901</v>
      </c>
      <c r="E1353" s="9">
        <v>223.88497924804599</v>
      </c>
      <c r="F1353" s="10">
        <v>1022399200</v>
      </c>
      <c r="G1353">
        <f>MONTH(L1353)</f>
        <v>12</v>
      </c>
      <c r="H1353">
        <f>DAY(L1353)</f>
        <v>17</v>
      </c>
      <c r="I1353">
        <f>YEAR(L1353)</f>
        <v>2018</v>
      </c>
      <c r="J1353" t="str">
        <f>VLOOKUP(L1353,Convert!D:G,4,0)</f>
        <v>2018Q4</v>
      </c>
      <c r="K1353">
        <f>VLOOKUP(J1353,GDP_Change!$E$9:$F$311,2,0)</f>
        <v>2.6</v>
      </c>
      <c r="L1353" s="1">
        <v>43451</v>
      </c>
      <c r="M1353" s="9">
        <v>240.69999694824199</v>
      </c>
      <c r="N1353" s="11">
        <f>VLOOKUP(J1353,GDP!$E$9:$H$312,4,0)</f>
        <v>6.3807263393482749E-3</v>
      </c>
      <c r="O1353">
        <f>VLOOKUP(J1353,GDP!$E$9:$F$312,2,0)</f>
        <v>20819.3</v>
      </c>
      <c r="P1353" s="12">
        <f>IFERROR(VLOOKUP(L1353,'yield-curve-rates-1990-2021'!A:B,2,0),P1352)</f>
        <v>2.36</v>
      </c>
      <c r="Q1353" s="12">
        <f>IFERROR(IF(VLOOKUP(L1353,'DX-Y.NYB'!A:E,5,0)="null",Q1352,VLOOKUP(L1353,'DX-Y.NYB'!A:E,5,0)),Q1352)</f>
        <v>97.099997999999999</v>
      </c>
      <c r="R1353" s="12">
        <f>IFERROR(VLOOKUP(L1353,UNRATE!A:B,2,0),R1352)</f>
        <v>3.8</v>
      </c>
      <c r="S1353" s="12">
        <f>IFERROR(VLOOKUP(L1353,' All Em Total Nonfarm'!A:B,2,0),S1352)</f>
        <v>149526</v>
      </c>
      <c r="T1353" s="12">
        <f>IFERROR(VLOOKUP(L1353,fredgraph!A:B,2,0),T1352)</f>
        <v>2.4920300000000002</v>
      </c>
      <c r="U1353" s="12">
        <f>IFERROR(VLOOKUP(L1353,FEDFUNDS!A:B,2,0),U1352)</f>
        <v>2.19</v>
      </c>
      <c r="V1353" s="12"/>
      <c r="W1353" s="12"/>
      <c r="X1353" s="12"/>
    </row>
    <row r="1354" spans="1:24" x14ac:dyDescent="0.25">
      <c r="A1354" s="1" t="str">
        <f>TEXT(L1354,"MM/DD/YYYY")</f>
        <v>12/24/2018</v>
      </c>
      <c r="B1354" s="9">
        <v>239.03999328613199</v>
      </c>
      <c r="C1354" s="9">
        <v>251.39999389648401</v>
      </c>
      <c r="D1354" s="9">
        <v>233.759994506835</v>
      </c>
      <c r="E1354" s="9">
        <v>231.78819274902301</v>
      </c>
      <c r="F1354" s="10">
        <v>705164500</v>
      </c>
      <c r="G1354">
        <f>MONTH(L1354)</f>
        <v>12</v>
      </c>
      <c r="H1354">
        <f>DAY(L1354)</f>
        <v>24</v>
      </c>
      <c r="I1354">
        <f>YEAR(L1354)</f>
        <v>2018</v>
      </c>
      <c r="J1354" t="str">
        <f>VLOOKUP(L1354,Convert!D:G,4,0)</f>
        <v>2018Q4</v>
      </c>
      <c r="K1354">
        <f>VLOOKUP(J1354,GDP_Change!$E$9:$F$311,2,0)</f>
        <v>2.6</v>
      </c>
      <c r="L1354" s="1">
        <v>43458</v>
      </c>
      <c r="M1354" s="9">
        <v>247.75</v>
      </c>
      <c r="N1354" s="11">
        <f>VLOOKUP(J1354,GDP!$E$9:$H$312,4,0)</f>
        <v>6.3807263393482749E-3</v>
      </c>
      <c r="O1354">
        <f>VLOOKUP(J1354,GDP!$E$9:$F$312,2,0)</f>
        <v>20819.3</v>
      </c>
      <c r="P1354" s="12">
        <f>IFERROR(VLOOKUP(L1354,'yield-curve-rates-1990-2021'!A:B,2,0),P1353)</f>
        <v>2.42</v>
      </c>
      <c r="Q1354" s="12">
        <f>IFERROR(IF(VLOOKUP(L1354,'DX-Y.NYB'!A:E,5,0)="null",Q1353,VLOOKUP(L1354,'DX-Y.NYB'!A:E,5,0)),Q1353)</f>
        <v>96.550003000000004</v>
      </c>
      <c r="R1354" s="12">
        <f>IFERROR(VLOOKUP(L1354,UNRATE!A:B,2,0),R1353)</f>
        <v>3.8</v>
      </c>
      <c r="S1354" s="12">
        <f>IFERROR(VLOOKUP(L1354,' All Em Total Nonfarm'!A:B,2,0),S1353)</f>
        <v>149526</v>
      </c>
      <c r="T1354" s="12">
        <f>IFERROR(VLOOKUP(L1354,fredgraph!A:B,2,0),T1353)</f>
        <v>2.4920300000000002</v>
      </c>
      <c r="U1354" s="12">
        <f>IFERROR(VLOOKUP(L1354,FEDFUNDS!A:B,2,0),U1353)</f>
        <v>2.19</v>
      </c>
      <c r="V1354" s="12"/>
      <c r="W1354" s="12"/>
      <c r="X1354" s="12"/>
    </row>
    <row r="1355" spans="1:24" x14ac:dyDescent="0.25">
      <c r="A1355" s="1" t="str">
        <f>TEXT(L1355,"MM/DD/YYYY")</f>
        <v>12/31/2018</v>
      </c>
      <c r="B1355" s="9">
        <v>249.55999755859301</v>
      </c>
      <c r="C1355" s="9">
        <v>253.11000061035099</v>
      </c>
      <c r="D1355" s="9">
        <v>243.669998168945</v>
      </c>
      <c r="E1355" s="9">
        <v>236.12925720214801</v>
      </c>
      <c r="F1355" s="10">
        <v>557994100</v>
      </c>
      <c r="G1355">
        <f>MONTH(L1355)</f>
        <v>12</v>
      </c>
      <c r="H1355">
        <f>DAY(L1355)</f>
        <v>31</v>
      </c>
      <c r="I1355">
        <f>YEAR(L1355)</f>
        <v>2018</v>
      </c>
      <c r="J1355" t="str">
        <f>VLOOKUP(L1355,Convert!D:G,4,0)</f>
        <v>2018Q4</v>
      </c>
      <c r="K1355">
        <f>VLOOKUP(J1355,GDP_Change!$E$9:$F$311,2,0)</f>
        <v>2.6</v>
      </c>
      <c r="L1355" s="1">
        <v>43465</v>
      </c>
      <c r="M1355" s="9">
        <v>252.38999938964801</v>
      </c>
      <c r="N1355" s="11">
        <f>VLOOKUP(J1355,GDP!$E$9:$H$312,4,0)</f>
        <v>6.3807263393482749E-3</v>
      </c>
      <c r="O1355">
        <f>VLOOKUP(J1355,GDP!$E$9:$F$312,2,0)</f>
        <v>20819.3</v>
      </c>
      <c r="P1355" s="12">
        <f>IFERROR(VLOOKUP(L1355,'yield-curve-rates-1990-2021'!A:B,2,0),P1354)</f>
        <v>2.44</v>
      </c>
      <c r="Q1355" s="12">
        <f>IFERROR(IF(VLOOKUP(L1355,'DX-Y.NYB'!A:E,5,0)="null",Q1354,VLOOKUP(L1355,'DX-Y.NYB'!A:E,5,0)),Q1354)</f>
        <v>96.169998000000007</v>
      </c>
      <c r="R1355" s="12">
        <f>IFERROR(VLOOKUP(L1355,UNRATE!A:B,2,0),R1354)</f>
        <v>3.8</v>
      </c>
      <c r="S1355" s="12">
        <f>IFERROR(VLOOKUP(L1355,' All Em Total Nonfarm'!A:B,2,0),S1354)</f>
        <v>149526</v>
      </c>
      <c r="T1355" s="12">
        <f>IFERROR(VLOOKUP(L1355,fredgraph!A:B,2,0),T1354)</f>
        <v>2.4920300000000002</v>
      </c>
      <c r="U1355" s="12">
        <f>IFERROR(VLOOKUP(L1355,FEDFUNDS!A:B,2,0),U1354)</f>
        <v>2.19</v>
      </c>
      <c r="V1355" s="12"/>
      <c r="W1355" s="12"/>
      <c r="X1355" s="12"/>
    </row>
    <row r="1356" spans="1:24" x14ac:dyDescent="0.25">
      <c r="A1356" s="1" t="str">
        <f>TEXT(L1356,"MM/DD/YYYY")</f>
        <v>01/07/2019</v>
      </c>
      <c r="B1356" s="9">
        <v>252.69000244140599</v>
      </c>
      <c r="C1356" s="9">
        <v>259.16000366210898</v>
      </c>
      <c r="D1356" s="9">
        <v>251.69000244140599</v>
      </c>
      <c r="E1356" s="9">
        <v>242.294662475585</v>
      </c>
      <c r="F1356" s="10">
        <v>471340300</v>
      </c>
      <c r="G1356">
        <f>MONTH(L1356)</f>
        <v>1</v>
      </c>
      <c r="H1356">
        <f>DAY(L1356)</f>
        <v>7</v>
      </c>
      <c r="I1356">
        <f>YEAR(L1356)</f>
        <v>2019</v>
      </c>
      <c r="J1356" t="str">
        <f>VLOOKUP(L1356,Convert!D:G,4,0)</f>
        <v>2019Q1</v>
      </c>
      <c r="K1356">
        <f>VLOOKUP(J1356,GDP_Change!$E$9:$F$311,2,0)</f>
        <v>3.8</v>
      </c>
      <c r="L1356" s="1">
        <v>43472</v>
      </c>
      <c r="M1356" s="9">
        <v>258.98001098632801</v>
      </c>
      <c r="N1356" s="11">
        <f>VLOOKUP(J1356,GDP!$E$9:$H$312,4,0)</f>
        <v>9.3086703203277832E-3</v>
      </c>
      <c r="O1356">
        <f>VLOOKUP(J1356,GDP!$E$9:$F$312,2,0)</f>
        <v>21013.1</v>
      </c>
      <c r="P1356" s="12">
        <f>IFERROR(VLOOKUP(L1356,'yield-curve-rates-1990-2021'!A:B,2,0),P1355)</f>
        <v>2.42</v>
      </c>
      <c r="Q1356" s="12">
        <f>IFERROR(IF(VLOOKUP(L1356,'DX-Y.NYB'!A:E,5,0)="null",Q1355,VLOOKUP(L1356,'DX-Y.NYB'!A:E,5,0)),Q1355)</f>
        <v>95.709998999999996</v>
      </c>
      <c r="R1356" s="12">
        <f>IFERROR(VLOOKUP(L1356,UNRATE!A:B,2,0),R1355)</f>
        <v>3.8</v>
      </c>
      <c r="S1356" s="12">
        <f>IFERROR(VLOOKUP(L1356,' All Em Total Nonfarm'!A:B,2,0),S1355)</f>
        <v>149526</v>
      </c>
      <c r="T1356" s="12">
        <f>IFERROR(VLOOKUP(L1356,fredgraph!A:B,2,0),T1355)</f>
        <v>2.4920300000000002</v>
      </c>
      <c r="U1356" s="12">
        <f>IFERROR(VLOOKUP(L1356,FEDFUNDS!A:B,2,0),U1355)</f>
        <v>2.19</v>
      </c>
      <c r="V1356" s="12"/>
      <c r="W1356" s="12"/>
      <c r="X1356" s="12"/>
    </row>
    <row r="1357" spans="1:24" x14ac:dyDescent="0.25">
      <c r="A1357" s="1" t="str">
        <f>TEXT(L1357,"MM/DD/YYYY")</f>
        <v>01/14/2019</v>
      </c>
      <c r="B1357" s="9">
        <v>256.85998535156199</v>
      </c>
      <c r="C1357" s="9">
        <v>266.98001098632801</v>
      </c>
      <c r="D1357" s="9">
        <v>256.41000366210898</v>
      </c>
      <c r="E1357" s="9">
        <v>249.292724609375</v>
      </c>
      <c r="F1357" s="10">
        <v>457771900</v>
      </c>
      <c r="G1357">
        <f>MONTH(L1357)</f>
        <v>1</v>
      </c>
      <c r="H1357">
        <f>DAY(L1357)</f>
        <v>14</v>
      </c>
      <c r="I1357">
        <f>YEAR(L1357)</f>
        <v>2019</v>
      </c>
      <c r="J1357" t="str">
        <f>VLOOKUP(L1357,Convert!D:G,4,0)</f>
        <v>2019Q1</v>
      </c>
      <c r="K1357">
        <f>VLOOKUP(J1357,GDP_Change!$E$9:$F$311,2,0)</f>
        <v>3.8</v>
      </c>
      <c r="L1357" s="1">
        <v>43479</v>
      </c>
      <c r="M1357" s="9">
        <v>266.45999145507801</v>
      </c>
      <c r="N1357" s="11">
        <f>VLOOKUP(J1357,GDP!$E$9:$H$312,4,0)</f>
        <v>9.3086703203277832E-3</v>
      </c>
      <c r="O1357">
        <f>VLOOKUP(J1357,GDP!$E$9:$F$312,2,0)</f>
        <v>21013.1</v>
      </c>
      <c r="P1357" s="12">
        <f>IFERROR(VLOOKUP(L1357,'yield-curve-rates-1990-2021'!A:B,2,0),P1356)</f>
        <v>2.42</v>
      </c>
      <c r="Q1357" s="12">
        <f>IFERROR(IF(VLOOKUP(L1357,'DX-Y.NYB'!A:E,5,0)="null",Q1356,VLOOKUP(L1357,'DX-Y.NYB'!A:E,5,0)),Q1356)</f>
        <v>95.589995999999999</v>
      </c>
      <c r="R1357" s="12">
        <f>IFERROR(VLOOKUP(L1357,UNRATE!A:B,2,0),R1356)</f>
        <v>3.8</v>
      </c>
      <c r="S1357" s="12">
        <f>IFERROR(VLOOKUP(L1357,' All Em Total Nonfarm'!A:B,2,0),S1356)</f>
        <v>149526</v>
      </c>
      <c r="T1357" s="12">
        <f>IFERROR(VLOOKUP(L1357,fredgraph!A:B,2,0),T1356)</f>
        <v>2.4920300000000002</v>
      </c>
      <c r="U1357" s="12">
        <f>IFERROR(VLOOKUP(L1357,FEDFUNDS!A:B,2,0),U1356)</f>
        <v>2.19</v>
      </c>
      <c r="V1357" s="12"/>
      <c r="W1357" s="12"/>
      <c r="X1357" s="12"/>
    </row>
    <row r="1358" spans="1:24" x14ac:dyDescent="0.25">
      <c r="A1358" s="1" t="str">
        <f>TEXT(L1358,"MM/DD/YYYY")</f>
        <v>01/21/2019</v>
      </c>
      <c r="B1358" s="9">
        <v>264.82000732421801</v>
      </c>
      <c r="C1358" s="9">
        <v>266.70001220703102</v>
      </c>
      <c r="D1358" s="9">
        <v>260.66000366210898</v>
      </c>
      <c r="E1358" s="9">
        <v>248.65650939941401</v>
      </c>
      <c r="F1358" s="10">
        <v>357649000</v>
      </c>
      <c r="G1358">
        <f>MONTH(L1358)</f>
        <v>1</v>
      </c>
      <c r="H1358">
        <f>DAY(L1358)</f>
        <v>21</v>
      </c>
      <c r="I1358">
        <f>YEAR(L1358)</f>
        <v>2019</v>
      </c>
      <c r="J1358" t="str">
        <f>VLOOKUP(L1358,Convert!D:G,4,0)</f>
        <v>2019Q1</v>
      </c>
      <c r="K1358">
        <f>VLOOKUP(J1358,GDP_Change!$E$9:$F$311,2,0)</f>
        <v>3.8</v>
      </c>
      <c r="L1358" s="1">
        <v>43486</v>
      </c>
      <c r="M1358" s="9">
        <v>265.77999877929602</v>
      </c>
      <c r="N1358" s="11">
        <f>VLOOKUP(J1358,GDP!$E$9:$H$312,4,0)</f>
        <v>9.3086703203277832E-3</v>
      </c>
      <c r="O1358">
        <f>VLOOKUP(J1358,GDP!$E$9:$F$312,2,0)</f>
        <v>21013.1</v>
      </c>
      <c r="P1358" s="12">
        <f>IFERROR(VLOOKUP(L1358,'yield-curve-rates-1990-2021'!A:B,2,0),P1357)</f>
        <v>2.42</v>
      </c>
      <c r="Q1358" s="12">
        <f>IFERROR(IF(VLOOKUP(L1358,'DX-Y.NYB'!A:E,5,0)="null",Q1357,VLOOKUP(L1358,'DX-Y.NYB'!A:E,5,0)),Q1357)</f>
        <v>95.589995999999999</v>
      </c>
      <c r="R1358" s="12">
        <f>IFERROR(VLOOKUP(L1358,UNRATE!A:B,2,0),R1357)</f>
        <v>3.8</v>
      </c>
      <c r="S1358" s="12">
        <f>IFERROR(VLOOKUP(L1358,' All Em Total Nonfarm'!A:B,2,0),S1357)</f>
        <v>149526</v>
      </c>
      <c r="T1358" s="12">
        <f>IFERROR(VLOOKUP(L1358,fredgraph!A:B,2,0),T1357)</f>
        <v>2.4920300000000002</v>
      </c>
      <c r="U1358" s="12">
        <f>IFERROR(VLOOKUP(L1358,FEDFUNDS!A:B,2,0),U1357)</f>
        <v>2.19</v>
      </c>
      <c r="V1358" s="12"/>
      <c r="W1358" s="12"/>
      <c r="X1358" s="12"/>
    </row>
    <row r="1359" spans="1:24" x14ac:dyDescent="0.25">
      <c r="A1359" s="1" t="str">
        <f>TEXT(L1359,"MM/DD/YYYY")</f>
        <v>01/28/2019</v>
      </c>
      <c r="B1359" s="9">
        <v>263.39001464843699</v>
      </c>
      <c r="C1359" s="9">
        <v>271.20001220703102</v>
      </c>
      <c r="D1359" s="9">
        <v>261.79000854492102</v>
      </c>
      <c r="E1359" s="9">
        <v>252.66076660156199</v>
      </c>
      <c r="F1359" s="10">
        <v>434018300</v>
      </c>
      <c r="G1359">
        <f>MONTH(L1359)</f>
        <v>1</v>
      </c>
      <c r="H1359">
        <f>DAY(L1359)</f>
        <v>28</v>
      </c>
      <c r="I1359">
        <f>YEAR(L1359)</f>
        <v>2019</v>
      </c>
      <c r="J1359" t="str">
        <f>VLOOKUP(L1359,Convert!D:G,4,0)</f>
        <v>2019Q1</v>
      </c>
      <c r="K1359">
        <f>VLOOKUP(J1359,GDP_Change!$E$9:$F$311,2,0)</f>
        <v>3.8</v>
      </c>
      <c r="L1359" s="1">
        <v>43493</v>
      </c>
      <c r="M1359" s="9">
        <v>270.05999755859301</v>
      </c>
      <c r="N1359" s="11">
        <f>VLOOKUP(J1359,GDP!$E$9:$H$312,4,0)</f>
        <v>9.3086703203277832E-3</v>
      </c>
      <c r="O1359">
        <f>VLOOKUP(J1359,GDP!$E$9:$F$312,2,0)</f>
        <v>21013.1</v>
      </c>
      <c r="P1359" s="12">
        <f>IFERROR(VLOOKUP(L1359,'yield-curve-rates-1990-2021'!A:B,2,0),P1358)</f>
        <v>2.39</v>
      </c>
      <c r="Q1359" s="12">
        <f>IFERROR(IF(VLOOKUP(L1359,'DX-Y.NYB'!A:E,5,0)="null",Q1358,VLOOKUP(L1359,'DX-Y.NYB'!A:E,5,0)),Q1358)</f>
        <v>95.75</v>
      </c>
      <c r="R1359" s="12">
        <f>IFERROR(VLOOKUP(L1359,UNRATE!A:B,2,0),R1358)</f>
        <v>3.8</v>
      </c>
      <c r="S1359" s="12">
        <f>IFERROR(VLOOKUP(L1359,' All Em Total Nonfarm'!A:B,2,0),S1358)</f>
        <v>149526</v>
      </c>
      <c r="T1359" s="12">
        <f>IFERROR(VLOOKUP(L1359,fredgraph!A:B,2,0),T1358)</f>
        <v>2.4920300000000002</v>
      </c>
      <c r="U1359" s="12">
        <f>IFERROR(VLOOKUP(L1359,FEDFUNDS!A:B,2,0),U1358)</f>
        <v>2.19</v>
      </c>
      <c r="V1359" s="12"/>
      <c r="W1359" s="12"/>
      <c r="X1359" s="12"/>
    </row>
    <row r="1360" spans="1:24" x14ac:dyDescent="0.25">
      <c r="A1360" s="1" t="str">
        <f>TEXT(L1360,"MM/DD/YYYY")</f>
        <v>02/04/2019</v>
      </c>
      <c r="B1360" s="9">
        <v>270.10998535156199</v>
      </c>
      <c r="C1360" s="9">
        <v>273.44000244140602</v>
      </c>
      <c r="D1360" s="9">
        <v>267.829986572265</v>
      </c>
      <c r="E1360" s="9">
        <v>253.04441833496</v>
      </c>
      <c r="F1360" s="10">
        <v>369916300</v>
      </c>
      <c r="G1360">
        <f>MONTH(L1360)</f>
        <v>2</v>
      </c>
      <c r="H1360">
        <f>DAY(L1360)</f>
        <v>4</v>
      </c>
      <c r="I1360">
        <f>YEAR(L1360)</f>
        <v>2019</v>
      </c>
      <c r="J1360" t="str">
        <f>VLOOKUP(L1360,Convert!D:G,4,0)</f>
        <v>2019Q1</v>
      </c>
      <c r="K1360">
        <f>VLOOKUP(J1360,GDP_Change!$E$9:$F$311,2,0)</f>
        <v>3.8</v>
      </c>
      <c r="L1360" s="1">
        <v>43500</v>
      </c>
      <c r="M1360" s="9">
        <v>270.47000122070301</v>
      </c>
      <c r="N1360" s="11">
        <f>VLOOKUP(J1360,GDP!$E$9:$H$312,4,0)</f>
        <v>9.3086703203277832E-3</v>
      </c>
      <c r="O1360">
        <f>VLOOKUP(J1360,GDP!$E$9:$F$312,2,0)</f>
        <v>21013.1</v>
      </c>
      <c r="P1360" s="12">
        <f>IFERROR(VLOOKUP(L1360,'yield-curve-rates-1990-2021'!A:B,2,0),P1359)</f>
        <v>2.41</v>
      </c>
      <c r="Q1360" s="12">
        <f>IFERROR(IF(VLOOKUP(L1360,'DX-Y.NYB'!A:E,5,0)="null",Q1359,VLOOKUP(L1360,'DX-Y.NYB'!A:E,5,0)),Q1359)</f>
        <v>95.849997999999999</v>
      </c>
      <c r="R1360" s="12">
        <f>IFERROR(VLOOKUP(L1360,UNRATE!A:B,2,0),R1359)</f>
        <v>3.8</v>
      </c>
      <c r="S1360" s="12">
        <f>IFERROR(VLOOKUP(L1360,' All Em Total Nonfarm'!A:B,2,0),S1359)</f>
        <v>149526</v>
      </c>
      <c r="T1360" s="12">
        <f>IFERROR(VLOOKUP(L1360,fredgraph!A:B,2,0),T1359)</f>
        <v>2.4920300000000002</v>
      </c>
      <c r="U1360" s="12">
        <f>IFERROR(VLOOKUP(L1360,FEDFUNDS!A:B,2,0),U1359)</f>
        <v>2.19</v>
      </c>
      <c r="V1360" s="12"/>
      <c r="W1360" s="12"/>
      <c r="X1360" s="12"/>
    </row>
    <row r="1361" spans="1:24" x14ac:dyDescent="0.25">
      <c r="A1361" s="1" t="str">
        <f>TEXT(L1361,"MM/DD/YYYY")</f>
        <v>02/11/2019</v>
      </c>
      <c r="B1361" s="9">
        <v>271.20001220703102</v>
      </c>
      <c r="C1361" s="9">
        <v>277.41000366210898</v>
      </c>
      <c r="D1361" s="9">
        <v>270.02999877929602</v>
      </c>
      <c r="E1361" s="9">
        <v>259.49984741210898</v>
      </c>
      <c r="F1361" s="10">
        <v>385891900</v>
      </c>
      <c r="G1361">
        <f>MONTH(L1361)</f>
        <v>2</v>
      </c>
      <c r="H1361">
        <f>DAY(L1361)</f>
        <v>11</v>
      </c>
      <c r="I1361">
        <f>YEAR(L1361)</f>
        <v>2019</v>
      </c>
      <c r="J1361" t="str">
        <f>VLOOKUP(L1361,Convert!D:G,4,0)</f>
        <v>2019Q1</v>
      </c>
      <c r="K1361">
        <f>VLOOKUP(J1361,GDP_Change!$E$9:$F$311,2,0)</f>
        <v>3.8</v>
      </c>
      <c r="L1361" s="1">
        <v>43507</v>
      </c>
      <c r="M1361" s="9">
        <v>277.36999511718699</v>
      </c>
      <c r="N1361" s="11">
        <f>VLOOKUP(J1361,GDP!$E$9:$H$312,4,0)</f>
        <v>9.3086703203277832E-3</v>
      </c>
      <c r="O1361">
        <f>VLOOKUP(J1361,GDP!$E$9:$F$312,2,0)</f>
        <v>21013.1</v>
      </c>
      <c r="P1361" s="12">
        <f>IFERROR(VLOOKUP(L1361,'yield-curve-rates-1990-2021'!A:B,2,0),P1360)</f>
        <v>2.44</v>
      </c>
      <c r="Q1361" s="12">
        <f>IFERROR(IF(VLOOKUP(L1361,'DX-Y.NYB'!A:E,5,0)="null",Q1360,VLOOKUP(L1361,'DX-Y.NYB'!A:E,5,0)),Q1360)</f>
        <v>97.059997999999993</v>
      </c>
      <c r="R1361" s="12">
        <f>IFERROR(VLOOKUP(L1361,UNRATE!A:B,2,0),R1360)</f>
        <v>3.8</v>
      </c>
      <c r="S1361" s="12">
        <f>IFERROR(VLOOKUP(L1361,' All Em Total Nonfarm'!A:B,2,0),S1360)</f>
        <v>149526</v>
      </c>
      <c r="T1361" s="12">
        <f>IFERROR(VLOOKUP(L1361,fredgraph!A:B,2,0),T1360)</f>
        <v>2.4920300000000002</v>
      </c>
      <c r="U1361" s="12">
        <f>IFERROR(VLOOKUP(L1361,FEDFUNDS!A:B,2,0),U1360)</f>
        <v>2.19</v>
      </c>
      <c r="V1361" s="12"/>
      <c r="W1361" s="12"/>
      <c r="X1361" s="12"/>
    </row>
    <row r="1362" spans="1:24" x14ac:dyDescent="0.25">
      <c r="A1362" s="1" t="str">
        <f>TEXT(L1362,"MM/DD/YYYY")</f>
        <v>02/18/2019</v>
      </c>
      <c r="B1362" s="9">
        <v>276.48001098632801</v>
      </c>
      <c r="C1362" s="9">
        <v>279.35998535156199</v>
      </c>
      <c r="D1362" s="9">
        <v>276.350006103515</v>
      </c>
      <c r="E1362" s="9">
        <v>261.15582275390602</v>
      </c>
      <c r="F1362" s="10">
        <v>278060900</v>
      </c>
      <c r="G1362">
        <f>MONTH(L1362)</f>
        <v>2</v>
      </c>
      <c r="H1362">
        <f>DAY(L1362)</f>
        <v>18</v>
      </c>
      <c r="I1362">
        <f>YEAR(L1362)</f>
        <v>2019</v>
      </c>
      <c r="J1362" t="str">
        <f>VLOOKUP(L1362,Convert!D:G,4,0)</f>
        <v>2019Q1</v>
      </c>
      <c r="K1362">
        <f>VLOOKUP(J1362,GDP_Change!$E$9:$F$311,2,0)</f>
        <v>3.8</v>
      </c>
      <c r="L1362" s="1">
        <v>43514</v>
      </c>
      <c r="M1362" s="9">
        <v>279.14001464843699</v>
      </c>
      <c r="N1362" s="11">
        <f>VLOOKUP(J1362,GDP!$E$9:$H$312,4,0)</f>
        <v>9.3086703203277832E-3</v>
      </c>
      <c r="O1362">
        <f>VLOOKUP(J1362,GDP!$E$9:$F$312,2,0)</f>
        <v>21013.1</v>
      </c>
      <c r="P1362" s="12">
        <f>IFERROR(VLOOKUP(L1362,'yield-curve-rates-1990-2021'!A:B,2,0),P1361)</f>
        <v>2.44</v>
      </c>
      <c r="Q1362" s="12">
        <f>IFERROR(IF(VLOOKUP(L1362,'DX-Y.NYB'!A:E,5,0)="null",Q1361,VLOOKUP(L1362,'DX-Y.NYB'!A:E,5,0)),Q1361)</f>
        <v>97.059997999999993</v>
      </c>
      <c r="R1362" s="12">
        <f>IFERROR(VLOOKUP(L1362,UNRATE!A:B,2,0),R1361)</f>
        <v>3.8</v>
      </c>
      <c r="S1362" s="12">
        <f>IFERROR(VLOOKUP(L1362,' All Em Total Nonfarm'!A:B,2,0),S1361)</f>
        <v>149526</v>
      </c>
      <c r="T1362" s="12">
        <f>IFERROR(VLOOKUP(L1362,fredgraph!A:B,2,0),T1361)</f>
        <v>2.4920300000000002</v>
      </c>
      <c r="U1362" s="12">
        <f>IFERROR(VLOOKUP(L1362,FEDFUNDS!A:B,2,0),U1361)</f>
        <v>2.19</v>
      </c>
      <c r="V1362" s="12"/>
      <c r="W1362" s="12"/>
      <c r="X1362" s="12"/>
    </row>
    <row r="1363" spans="1:24" x14ac:dyDescent="0.25">
      <c r="A1363" s="1" t="str">
        <f>TEXT(L1363,"MM/DD/YYYY")</f>
        <v>02/25/2019</v>
      </c>
      <c r="B1363" s="9">
        <v>280.73001098632801</v>
      </c>
      <c r="C1363" s="9">
        <v>281.30999755859301</v>
      </c>
      <c r="D1363" s="9">
        <v>277.48001098632801</v>
      </c>
      <c r="E1363" s="9">
        <v>262.35336303710898</v>
      </c>
      <c r="F1363" s="10">
        <v>330945200</v>
      </c>
      <c r="G1363">
        <f>MONTH(L1363)</f>
        <v>2</v>
      </c>
      <c r="H1363">
        <f>DAY(L1363)</f>
        <v>25</v>
      </c>
      <c r="I1363">
        <f>YEAR(L1363)</f>
        <v>2019</v>
      </c>
      <c r="J1363" t="str">
        <f>VLOOKUP(L1363,Convert!D:G,4,0)</f>
        <v>2019Q1</v>
      </c>
      <c r="K1363">
        <f>VLOOKUP(J1363,GDP_Change!$E$9:$F$311,2,0)</f>
        <v>3.8</v>
      </c>
      <c r="L1363" s="1">
        <v>43521</v>
      </c>
      <c r="M1363" s="9">
        <v>280.42001342773398</v>
      </c>
      <c r="N1363" s="11">
        <f>VLOOKUP(J1363,GDP!$E$9:$H$312,4,0)</f>
        <v>9.3086703203277832E-3</v>
      </c>
      <c r="O1363">
        <f>VLOOKUP(J1363,GDP!$E$9:$F$312,2,0)</f>
        <v>21013.1</v>
      </c>
      <c r="P1363" s="12">
        <f>IFERROR(VLOOKUP(L1363,'yield-curve-rates-1990-2021'!A:B,2,0),P1362)</f>
        <v>2.44</v>
      </c>
      <c r="Q1363" s="12">
        <f>IFERROR(IF(VLOOKUP(L1363,'DX-Y.NYB'!A:E,5,0)="null",Q1362,VLOOKUP(L1363,'DX-Y.NYB'!A:E,5,0)),Q1362)</f>
        <v>96.410004000000001</v>
      </c>
      <c r="R1363" s="12">
        <f>IFERROR(VLOOKUP(L1363,UNRATE!A:B,2,0),R1362)</f>
        <v>3.8</v>
      </c>
      <c r="S1363" s="12">
        <f>IFERROR(VLOOKUP(L1363,' All Em Total Nonfarm'!A:B,2,0),S1362)</f>
        <v>149526</v>
      </c>
      <c r="T1363" s="12">
        <f>IFERROR(VLOOKUP(L1363,fredgraph!A:B,2,0),T1362)</f>
        <v>2.4920300000000002</v>
      </c>
      <c r="U1363" s="12">
        <f>IFERROR(VLOOKUP(L1363,FEDFUNDS!A:B,2,0),U1362)</f>
        <v>2.19</v>
      </c>
      <c r="V1363" s="12"/>
      <c r="W1363" s="12"/>
      <c r="X1363" s="12"/>
    </row>
    <row r="1364" spans="1:24" x14ac:dyDescent="0.25">
      <c r="A1364" s="1" t="str">
        <f>TEXT(L1364,"MM/DD/YYYY")</f>
        <v>03/04/2019</v>
      </c>
      <c r="B1364" s="9">
        <v>281.600006103515</v>
      </c>
      <c r="C1364" s="9">
        <v>281.86999511718699</v>
      </c>
      <c r="D1364" s="9">
        <v>272.42001342773398</v>
      </c>
      <c r="E1364" s="9">
        <v>256.77734375</v>
      </c>
      <c r="F1364" s="10">
        <v>421329900</v>
      </c>
      <c r="G1364">
        <f>MONTH(L1364)</f>
        <v>3</v>
      </c>
      <c r="H1364">
        <f>DAY(L1364)</f>
        <v>4</v>
      </c>
      <c r="I1364">
        <f>YEAR(L1364)</f>
        <v>2019</v>
      </c>
      <c r="J1364" t="str">
        <f>VLOOKUP(L1364,Convert!D:G,4,0)</f>
        <v>2019Q1</v>
      </c>
      <c r="K1364">
        <f>VLOOKUP(J1364,GDP_Change!$E$9:$F$311,2,0)</f>
        <v>3.8</v>
      </c>
      <c r="L1364" s="1">
        <v>43528</v>
      </c>
      <c r="M1364" s="9">
        <v>274.45999145507801</v>
      </c>
      <c r="N1364" s="11">
        <f>VLOOKUP(J1364,GDP!$E$9:$H$312,4,0)</f>
        <v>9.3086703203277832E-3</v>
      </c>
      <c r="O1364">
        <f>VLOOKUP(J1364,GDP!$E$9:$F$312,2,0)</f>
        <v>21013.1</v>
      </c>
      <c r="P1364" s="12">
        <f>IFERROR(VLOOKUP(L1364,'yield-curve-rates-1990-2021'!A:B,2,0),P1363)</f>
        <v>2.4500000000000002</v>
      </c>
      <c r="Q1364" s="12">
        <f>IFERROR(IF(VLOOKUP(L1364,'DX-Y.NYB'!A:E,5,0)="null",Q1363,VLOOKUP(L1364,'DX-Y.NYB'!A:E,5,0)),Q1363)</f>
        <v>96.68</v>
      </c>
      <c r="R1364" s="12">
        <f>IFERROR(VLOOKUP(L1364,UNRATE!A:B,2,0),R1363)</f>
        <v>3.8</v>
      </c>
      <c r="S1364" s="12">
        <f>IFERROR(VLOOKUP(L1364,' All Em Total Nonfarm'!A:B,2,0),S1363)</f>
        <v>149526</v>
      </c>
      <c r="T1364" s="12">
        <f>IFERROR(VLOOKUP(L1364,fredgraph!A:B,2,0),T1363)</f>
        <v>2.4920300000000002</v>
      </c>
      <c r="U1364" s="12">
        <f>IFERROR(VLOOKUP(L1364,FEDFUNDS!A:B,2,0),U1363)</f>
        <v>2.19</v>
      </c>
      <c r="V1364" s="12"/>
      <c r="W1364" s="12"/>
      <c r="X1364" s="12"/>
    </row>
    <row r="1365" spans="1:24" x14ac:dyDescent="0.25">
      <c r="A1365" s="1" t="str">
        <f>TEXT(L1365,"MM/DD/YYYY")</f>
        <v>03/11/2019</v>
      </c>
      <c r="B1365" s="9">
        <v>275.260009765625</v>
      </c>
      <c r="C1365" s="9">
        <v>282.38000488281199</v>
      </c>
      <c r="D1365" s="9">
        <v>275.23001098632801</v>
      </c>
      <c r="E1365" s="9">
        <v>263.18600463867102</v>
      </c>
      <c r="F1365" s="10">
        <v>374233000</v>
      </c>
      <c r="G1365">
        <f>MONTH(L1365)</f>
        <v>3</v>
      </c>
      <c r="H1365">
        <f>DAY(L1365)</f>
        <v>11</v>
      </c>
      <c r="I1365">
        <f>YEAR(L1365)</f>
        <v>2019</v>
      </c>
      <c r="J1365" t="str">
        <f>VLOOKUP(L1365,Convert!D:G,4,0)</f>
        <v>2019Q1</v>
      </c>
      <c r="K1365">
        <f>VLOOKUP(J1365,GDP_Change!$E$9:$F$311,2,0)</f>
        <v>3.8</v>
      </c>
      <c r="L1365" s="1">
        <v>43535</v>
      </c>
      <c r="M1365" s="9">
        <v>281.30999755859301</v>
      </c>
      <c r="N1365" s="11">
        <f>VLOOKUP(J1365,GDP!$E$9:$H$312,4,0)</f>
        <v>9.3086703203277832E-3</v>
      </c>
      <c r="O1365">
        <f>VLOOKUP(J1365,GDP!$E$9:$F$312,2,0)</f>
        <v>21013.1</v>
      </c>
      <c r="P1365" s="12">
        <f>IFERROR(VLOOKUP(L1365,'yield-curve-rates-1990-2021'!A:B,2,0),P1364)</f>
        <v>2.44</v>
      </c>
      <c r="Q1365" s="12">
        <f>IFERROR(IF(VLOOKUP(L1365,'DX-Y.NYB'!A:E,5,0)="null",Q1364,VLOOKUP(L1365,'DX-Y.NYB'!A:E,5,0)),Q1364)</f>
        <v>97.220000999999996</v>
      </c>
      <c r="R1365" s="12">
        <f>IFERROR(VLOOKUP(L1365,UNRATE!A:B,2,0),R1364)</f>
        <v>3.8</v>
      </c>
      <c r="S1365" s="12">
        <f>IFERROR(VLOOKUP(L1365,' All Em Total Nonfarm'!A:B,2,0),S1364)</f>
        <v>149526</v>
      </c>
      <c r="T1365" s="12">
        <f>IFERROR(VLOOKUP(L1365,fredgraph!A:B,2,0),T1364)</f>
        <v>2.4920300000000002</v>
      </c>
      <c r="U1365" s="12">
        <f>IFERROR(VLOOKUP(L1365,FEDFUNDS!A:B,2,0),U1364)</f>
        <v>2.19</v>
      </c>
      <c r="V1365" s="12"/>
      <c r="W1365" s="12"/>
      <c r="X1365" s="12"/>
    </row>
    <row r="1366" spans="1:24" x14ac:dyDescent="0.25">
      <c r="A1366" s="1" t="str">
        <f>TEXT(L1366,"MM/DD/YYYY")</f>
        <v>03/18/2019</v>
      </c>
      <c r="B1366" s="9">
        <v>281.54998779296801</v>
      </c>
      <c r="C1366" s="9">
        <v>285.17999267578102</v>
      </c>
      <c r="D1366" s="9">
        <v>279.17999267578102</v>
      </c>
      <c r="E1366" s="9">
        <v>262.40951538085898</v>
      </c>
      <c r="F1366" s="10">
        <v>439286800</v>
      </c>
      <c r="G1366">
        <f>MONTH(L1366)</f>
        <v>3</v>
      </c>
      <c r="H1366">
        <f>DAY(L1366)</f>
        <v>18</v>
      </c>
      <c r="I1366">
        <f>YEAR(L1366)</f>
        <v>2019</v>
      </c>
      <c r="J1366" t="str">
        <f>VLOOKUP(L1366,Convert!D:G,4,0)</f>
        <v>2019Q1</v>
      </c>
      <c r="K1366">
        <f>VLOOKUP(J1366,GDP_Change!$E$9:$F$311,2,0)</f>
        <v>3.8</v>
      </c>
      <c r="L1366" s="1">
        <v>43542</v>
      </c>
      <c r="M1366" s="9">
        <v>279.25</v>
      </c>
      <c r="N1366" s="11">
        <f>VLOOKUP(J1366,GDP!$E$9:$H$312,4,0)</f>
        <v>9.3086703203277832E-3</v>
      </c>
      <c r="O1366">
        <f>VLOOKUP(J1366,GDP!$E$9:$F$312,2,0)</f>
        <v>21013.1</v>
      </c>
      <c r="P1366" s="12">
        <f>IFERROR(VLOOKUP(L1366,'yield-curve-rates-1990-2021'!A:B,2,0),P1365)</f>
        <v>2.4700000000000002</v>
      </c>
      <c r="Q1366" s="12">
        <f>IFERROR(IF(VLOOKUP(L1366,'DX-Y.NYB'!A:E,5,0)="null",Q1365,VLOOKUP(L1366,'DX-Y.NYB'!A:E,5,0)),Q1365)</f>
        <v>96.519997000000004</v>
      </c>
      <c r="R1366" s="12">
        <f>IFERROR(VLOOKUP(L1366,UNRATE!A:B,2,0),R1365)</f>
        <v>3.8</v>
      </c>
      <c r="S1366" s="12">
        <f>IFERROR(VLOOKUP(L1366,' All Em Total Nonfarm'!A:B,2,0),S1365)</f>
        <v>149526</v>
      </c>
      <c r="T1366" s="12">
        <f>IFERROR(VLOOKUP(L1366,fredgraph!A:B,2,0),T1365)</f>
        <v>2.4920300000000002</v>
      </c>
      <c r="U1366" s="12">
        <f>IFERROR(VLOOKUP(L1366,FEDFUNDS!A:B,2,0),U1365)</f>
        <v>2.19</v>
      </c>
      <c r="V1366" s="12"/>
      <c r="W1366" s="12"/>
      <c r="X1366" s="12"/>
    </row>
    <row r="1367" spans="1:24" x14ac:dyDescent="0.25">
      <c r="A1367" s="1" t="str">
        <f>TEXT(L1367,"MM/DD/YYYY")</f>
        <v>03/25/2019</v>
      </c>
      <c r="B1367" s="9">
        <v>278.86999511718699</v>
      </c>
      <c r="C1367" s="9">
        <v>282.83999633789</v>
      </c>
      <c r="D1367" s="9">
        <v>277.64001464843699</v>
      </c>
      <c r="E1367" s="9">
        <v>265.444732666015</v>
      </c>
      <c r="F1367" s="10">
        <v>364351100</v>
      </c>
      <c r="G1367">
        <f>MONTH(L1367)</f>
        <v>3</v>
      </c>
      <c r="H1367">
        <f>DAY(L1367)</f>
        <v>25</v>
      </c>
      <c r="I1367">
        <f>YEAR(L1367)</f>
        <v>2019</v>
      </c>
      <c r="J1367" t="str">
        <f>VLOOKUP(L1367,Convert!D:G,4,0)</f>
        <v>2019Q1</v>
      </c>
      <c r="K1367">
        <f>VLOOKUP(J1367,GDP_Change!$E$9:$F$311,2,0)</f>
        <v>3.8</v>
      </c>
      <c r="L1367" s="1">
        <v>43549</v>
      </c>
      <c r="M1367" s="9">
        <v>282.48001098632801</v>
      </c>
      <c r="N1367" s="11">
        <f>VLOOKUP(J1367,GDP!$E$9:$H$312,4,0)</f>
        <v>9.3086703203277832E-3</v>
      </c>
      <c r="O1367">
        <f>VLOOKUP(J1367,GDP!$E$9:$F$312,2,0)</f>
        <v>21013.1</v>
      </c>
      <c r="P1367" s="12">
        <f>IFERROR(VLOOKUP(L1367,'yield-curve-rates-1990-2021'!A:B,2,0),P1366)</f>
        <v>2.4700000000000002</v>
      </c>
      <c r="Q1367" s="12">
        <f>IFERROR(IF(VLOOKUP(L1367,'DX-Y.NYB'!A:E,5,0)="null",Q1366,VLOOKUP(L1367,'DX-Y.NYB'!A:E,5,0)),Q1366)</f>
        <v>96.57</v>
      </c>
      <c r="R1367" s="12">
        <f>IFERROR(VLOOKUP(L1367,UNRATE!A:B,2,0),R1366)</f>
        <v>3.8</v>
      </c>
      <c r="S1367" s="12">
        <f>IFERROR(VLOOKUP(L1367,' All Em Total Nonfarm'!A:B,2,0),S1366)</f>
        <v>149526</v>
      </c>
      <c r="T1367" s="12">
        <f>IFERROR(VLOOKUP(L1367,fredgraph!A:B,2,0),T1366)</f>
        <v>2.4920300000000002</v>
      </c>
      <c r="U1367" s="12">
        <f>IFERROR(VLOOKUP(L1367,FEDFUNDS!A:B,2,0),U1366)</f>
        <v>2.19</v>
      </c>
      <c r="V1367" s="12"/>
      <c r="W1367" s="12"/>
      <c r="X1367" s="12"/>
    </row>
    <row r="1368" spans="1:24" x14ac:dyDescent="0.25">
      <c r="A1368" s="1" t="str">
        <f>TEXT(L1368,"MM/DD/YYYY")</f>
        <v>04/01/2019</v>
      </c>
      <c r="B1368" s="9">
        <v>284.70001220703102</v>
      </c>
      <c r="C1368" s="9">
        <v>288.63000488281199</v>
      </c>
      <c r="D1368" s="9">
        <v>284.39999389648398</v>
      </c>
      <c r="E1368" s="9">
        <v>271.16741943359301</v>
      </c>
      <c r="F1368" s="10">
        <v>293550700</v>
      </c>
      <c r="G1368">
        <f>MONTH(L1368)</f>
        <v>4</v>
      </c>
      <c r="H1368">
        <f>DAY(L1368)</f>
        <v>1</v>
      </c>
      <c r="I1368">
        <f>YEAR(L1368)</f>
        <v>2019</v>
      </c>
      <c r="J1368" t="str">
        <f>VLOOKUP(L1368,Convert!D:G,4,0)</f>
        <v>2019Q2</v>
      </c>
      <c r="K1368">
        <f>VLOOKUP(J1368,GDP_Change!$E$9:$F$311,2,0)</f>
        <v>5</v>
      </c>
      <c r="L1368" s="1">
        <v>43556</v>
      </c>
      <c r="M1368" s="9">
        <v>288.57000732421801</v>
      </c>
      <c r="N1368" s="11">
        <f>VLOOKUP(J1368,GDP!$E$9:$H$312,4,0)</f>
        <v>1.2339921287197075E-2</v>
      </c>
      <c r="O1368">
        <f>VLOOKUP(J1368,GDP!$E$9:$F$312,2,0)</f>
        <v>21272.400000000001</v>
      </c>
      <c r="P1368" s="12">
        <f>IFERROR(VLOOKUP(L1368,'yield-curve-rates-1990-2021'!A:B,2,0),P1367)</f>
        <v>2.42</v>
      </c>
      <c r="Q1368" s="12">
        <f>IFERROR(IF(VLOOKUP(L1368,'DX-Y.NYB'!A:E,5,0)="null",Q1367,VLOOKUP(L1368,'DX-Y.NYB'!A:E,5,0)),Q1367)</f>
        <v>97.25</v>
      </c>
      <c r="R1368" s="12">
        <f>IFERROR(VLOOKUP(L1368,UNRATE!A:B,2,0),R1367)</f>
        <v>3.6</v>
      </c>
      <c r="S1368" s="12">
        <f>IFERROR(VLOOKUP(L1368,' All Em Total Nonfarm'!A:B,2,0),S1367)</f>
        <v>150563</v>
      </c>
      <c r="T1368" s="12">
        <f>IFERROR(VLOOKUP(L1368,fredgraph!A:B,2,0),T1367)</f>
        <v>1.9917899999999999</v>
      </c>
      <c r="U1368" s="12">
        <f>IFERROR(VLOOKUP(L1368,FEDFUNDS!A:B,2,0),U1367)</f>
        <v>2.42</v>
      </c>
      <c r="V1368" s="12"/>
      <c r="W1368" s="12"/>
      <c r="X1368" s="12"/>
    </row>
    <row r="1369" spans="1:24" x14ac:dyDescent="0.25">
      <c r="A1369" s="1" t="str">
        <f>TEXT(L1369,"MM/DD/YYYY")</f>
        <v>04/08/2019</v>
      </c>
      <c r="B1369" s="9">
        <v>288.100006103515</v>
      </c>
      <c r="C1369" s="9">
        <v>290.47000122070301</v>
      </c>
      <c r="D1369" s="9">
        <v>286.70001220703102</v>
      </c>
      <c r="E1369" s="9">
        <v>272.66159057617102</v>
      </c>
      <c r="F1369" s="10">
        <v>297131000</v>
      </c>
      <c r="G1369">
        <f>MONTH(L1369)</f>
        <v>4</v>
      </c>
      <c r="H1369">
        <f>DAY(L1369)</f>
        <v>8</v>
      </c>
      <c r="I1369">
        <f>YEAR(L1369)</f>
        <v>2019</v>
      </c>
      <c r="J1369" t="str">
        <f>VLOOKUP(L1369,Convert!D:G,4,0)</f>
        <v>2019Q2</v>
      </c>
      <c r="K1369">
        <f>VLOOKUP(J1369,GDP_Change!$E$9:$F$311,2,0)</f>
        <v>5</v>
      </c>
      <c r="L1369" s="1">
        <v>43563</v>
      </c>
      <c r="M1369" s="9">
        <v>290.16000366210898</v>
      </c>
      <c r="N1369" s="11">
        <f>VLOOKUP(J1369,GDP!$E$9:$H$312,4,0)</f>
        <v>1.2339921287197075E-2</v>
      </c>
      <c r="O1369">
        <f>VLOOKUP(J1369,GDP!$E$9:$F$312,2,0)</f>
        <v>21272.400000000001</v>
      </c>
      <c r="P1369" s="12">
        <f>IFERROR(VLOOKUP(L1369,'yield-curve-rates-1990-2021'!A:B,2,0),P1368)</f>
        <v>2.4300000000000002</v>
      </c>
      <c r="Q1369" s="12">
        <f>IFERROR(IF(VLOOKUP(L1369,'DX-Y.NYB'!A:E,5,0)="null",Q1368,VLOOKUP(L1369,'DX-Y.NYB'!A:E,5,0)),Q1368)</f>
        <v>97.050003000000004</v>
      </c>
      <c r="R1369" s="12">
        <f>IFERROR(VLOOKUP(L1369,UNRATE!A:B,2,0),R1368)</f>
        <v>3.6</v>
      </c>
      <c r="S1369" s="12">
        <f>IFERROR(VLOOKUP(L1369,' All Em Total Nonfarm'!A:B,2,0),S1368)</f>
        <v>150563</v>
      </c>
      <c r="T1369" s="12">
        <f>IFERROR(VLOOKUP(L1369,fredgraph!A:B,2,0),T1368)</f>
        <v>1.9917899999999999</v>
      </c>
      <c r="U1369" s="12">
        <f>IFERROR(VLOOKUP(L1369,FEDFUNDS!A:B,2,0),U1368)</f>
        <v>2.42</v>
      </c>
      <c r="V1369" s="12"/>
      <c r="W1369" s="12"/>
      <c r="X1369" s="12"/>
    </row>
    <row r="1370" spans="1:24" x14ac:dyDescent="0.25">
      <c r="A1370" s="1" t="str">
        <f>TEXT(L1370,"MM/DD/YYYY")</f>
        <v>04/15/2019</v>
      </c>
      <c r="B1370" s="9">
        <v>290.239990234375</v>
      </c>
      <c r="C1370" s="9">
        <v>291.42999267578102</v>
      </c>
      <c r="D1370" s="9">
        <v>288.66000366210898</v>
      </c>
      <c r="E1370" s="9">
        <v>272.53005981445301</v>
      </c>
      <c r="F1370" s="10">
        <v>228726700</v>
      </c>
      <c r="G1370">
        <f>MONTH(L1370)</f>
        <v>4</v>
      </c>
      <c r="H1370">
        <f>DAY(L1370)</f>
        <v>15</v>
      </c>
      <c r="I1370">
        <f>YEAR(L1370)</f>
        <v>2019</v>
      </c>
      <c r="J1370" t="str">
        <f>VLOOKUP(L1370,Convert!D:G,4,0)</f>
        <v>2019Q2</v>
      </c>
      <c r="K1370">
        <f>VLOOKUP(J1370,GDP_Change!$E$9:$F$311,2,0)</f>
        <v>5</v>
      </c>
      <c r="L1370" s="1">
        <v>43570</v>
      </c>
      <c r="M1370" s="9">
        <v>290.01998901367102</v>
      </c>
      <c r="N1370" s="11">
        <f>VLOOKUP(J1370,GDP!$E$9:$H$312,4,0)</f>
        <v>1.2339921287197075E-2</v>
      </c>
      <c r="O1370">
        <f>VLOOKUP(J1370,GDP!$E$9:$F$312,2,0)</f>
        <v>21272.400000000001</v>
      </c>
      <c r="P1370" s="12">
        <f>IFERROR(VLOOKUP(L1370,'yield-curve-rates-1990-2021'!A:B,2,0),P1369)</f>
        <v>2.42</v>
      </c>
      <c r="Q1370" s="12">
        <f>IFERROR(IF(VLOOKUP(L1370,'DX-Y.NYB'!A:E,5,0)="null",Q1369,VLOOKUP(L1370,'DX-Y.NYB'!A:E,5,0)),Q1369)</f>
        <v>96.940002000000007</v>
      </c>
      <c r="R1370" s="12">
        <f>IFERROR(VLOOKUP(L1370,UNRATE!A:B,2,0),R1369)</f>
        <v>3.6</v>
      </c>
      <c r="S1370" s="12">
        <f>IFERROR(VLOOKUP(L1370,' All Em Total Nonfarm'!A:B,2,0),S1369)</f>
        <v>150563</v>
      </c>
      <c r="T1370" s="12">
        <f>IFERROR(VLOOKUP(L1370,fredgraph!A:B,2,0),T1369)</f>
        <v>1.9917899999999999</v>
      </c>
      <c r="U1370" s="12">
        <f>IFERROR(VLOOKUP(L1370,FEDFUNDS!A:B,2,0),U1369)</f>
        <v>2.42</v>
      </c>
      <c r="V1370" s="12"/>
      <c r="W1370" s="12"/>
      <c r="X1370" s="12"/>
    </row>
    <row r="1371" spans="1:24" x14ac:dyDescent="0.25">
      <c r="A1371" s="1" t="str">
        <f>TEXT(L1371,"MM/DD/YYYY")</f>
        <v>04/22/2019</v>
      </c>
      <c r="B1371" s="9">
        <v>289.17001342773398</v>
      </c>
      <c r="C1371" s="9">
        <v>293.489990234375</v>
      </c>
      <c r="D1371" s="9">
        <v>289.07000732421801</v>
      </c>
      <c r="E1371" s="9">
        <v>275.71554565429602</v>
      </c>
      <c r="F1371" s="10">
        <v>251486900</v>
      </c>
      <c r="G1371">
        <f>MONTH(L1371)</f>
        <v>4</v>
      </c>
      <c r="H1371">
        <f>DAY(L1371)</f>
        <v>22</v>
      </c>
      <c r="I1371">
        <f>YEAR(L1371)</f>
        <v>2019</v>
      </c>
      <c r="J1371" t="str">
        <f>VLOOKUP(L1371,Convert!D:G,4,0)</f>
        <v>2019Q2</v>
      </c>
      <c r="K1371">
        <f>VLOOKUP(J1371,GDP_Change!$E$9:$F$311,2,0)</f>
        <v>5</v>
      </c>
      <c r="L1371" s="1">
        <v>43577</v>
      </c>
      <c r="M1371" s="9">
        <v>293.41000366210898</v>
      </c>
      <c r="N1371" s="11">
        <f>VLOOKUP(J1371,GDP!$E$9:$H$312,4,0)</f>
        <v>1.2339921287197075E-2</v>
      </c>
      <c r="O1371">
        <f>VLOOKUP(J1371,GDP!$E$9:$F$312,2,0)</f>
        <v>21272.400000000001</v>
      </c>
      <c r="P1371" s="12">
        <f>IFERROR(VLOOKUP(L1371,'yield-curve-rates-1990-2021'!A:B,2,0),P1370)</f>
        <v>2.44</v>
      </c>
      <c r="Q1371" s="12">
        <f>IFERROR(IF(VLOOKUP(L1371,'DX-Y.NYB'!A:E,5,0)="null",Q1370,VLOOKUP(L1371,'DX-Y.NYB'!A:E,5,0)),Q1370)</f>
        <v>97.279999000000004</v>
      </c>
      <c r="R1371" s="12">
        <f>IFERROR(VLOOKUP(L1371,UNRATE!A:B,2,0),R1370)</f>
        <v>3.6</v>
      </c>
      <c r="S1371" s="12">
        <f>IFERROR(VLOOKUP(L1371,' All Em Total Nonfarm'!A:B,2,0),S1370)</f>
        <v>150563</v>
      </c>
      <c r="T1371" s="12">
        <f>IFERROR(VLOOKUP(L1371,fredgraph!A:B,2,0),T1370)</f>
        <v>1.9917899999999999</v>
      </c>
      <c r="U1371" s="12">
        <f>IFERROR(VLOOKUP(L1371,FEDFUNDS!A:B,2,0),U1370)</f>
        <v>2.42</v>
      </c>
      <c r="V1371" s="12"/>
      <c r="W1371" s="12"/>
      <c r="X1371" s="12"/>
    </row>
    <row r="1372" spans="1:24" x14ac:dyDescent="0.25">
      <c r="A1372" s="1" t="str">
        <f>TEXT(L1372,"MM/DD/YYYY")</f>
        <v>04/29/2019</v>
      </c>
      <c r="B1372" s="9">
        <v>293.510009765625</v>
      </c>
      <c r="C1372" s="9">
        <v>294.95001220703102</v>
      </c>
      <c r="D1372" s="9">
        <v>289.51998901367102</v>
      </c>
      <c r="E1372" s="9">
        <v>276.29818725585898</v>
      </c>
      <c r="F1372" s="10">
        <v>331555200</v>
      </c>
      <c r="G1372">
        <f>MONTH(L1372)</f>
        <v>4</v>
      </c>
      <c r="H1372">
        <f>DAY(L1372)</f>
        <v>29</v>
      </c>
      <c r="I1372">
        <f>YEAR(L1372)</f>
        <v>2019</v>
      </c>
      <c r="J1372" t="str">
        <f>VLOOKUP(L1372,Convert!D:G,4,0)</f>
        <v>2019Q2</v>
      </c>
      <c r="K1372">
        <f>VLOOKUP(J1372,GDP_Change!$E$9:$F$311,2,0)</f>
        <v>5</v>
      </c>
      <c r="L1372" s="1">
        <v>43584</v>
      </c>
      <c r="M1372" s="9">
        <v>294.02999877929602</v>
      </c>
      <c r="N1372" s="11">
        <f>VLOOKUP(J1372,GDP!$E$9:$H$312,4,0)</f>
        <v>1.2339921287197075E-2</v>
      </c>
      <c r="O1372">
        <f>VLOOKUP(J1372,GDP!$E$9:$F$312,2,0)</f>
        <v>21272.400000000001</v>
      </c>
      <c r="P1372" s="12">
        <f>IFERROR(VLOOKUP(L1372,'yield-curve-rates-1990-2021'!A:B,2,0),P1371)</f>
        <v>2.4500000000000002</v>
      </c>
      <c r="Q1372" s="12">
        <f>IFERROR(IF(VLOOKUP(L1372,'DX-Y.NYB'!A:E,5,0)="null",Q1371,VLOOKUP(L1372,'DX-Y.NYB'!A:E,5,0)),Q1371)</f>
        <v>97.860000999999997</v>
      </c>
      <c r="R1372" s="12">
        <f>IFERROR(VLOOKUP(L1372,UNRATE!A:B,2,0),R1371)</f>
        <v>3.6</v>
      </c>
      <c r="S1372" s="12">
        <f>IFERROR(VLOOKUP(L1372,' All Em Total Nonfarm'!A:B,2,0),S1371)</f>
        <v>150563</v>
      </c>
      <c r="T1372" s="12">
        <f>IFERROR(VLOOKUP(L1372,fredgraph!A:B,2,0),T1371)</f>
        <v>1.9917899999999999</v>
      </c>
      <c r="U1372" s="12">
        <f>IFERROR(VLOOKUP(L1372,FEDFUNDS!A:B,2,0),U1371)</f>
        <v>2.42</v>
      </c>
      <c r="V1372" s="12"/>
      <c r="W1372" s="12"/>
      <c r="X1372" s="12"/>
    </row>
    <row r="1373" spans="1:24" x14ac:dyDescent="0.25">
      <c r="A1373" s="1" t="str">
        <f>TEXT(L1373,"MM/DD/YYYY")</f>
        <v>05/06/2019</v>
      </c>
      <c r="B1373" s="9">
        <v>289.25</v>
      </c>
      <c r="C1373" s="9">
        <v>293.30999755859301</v>
      </c>
      <c r="D1373" s="9">
        <v>282.29998779296801</v>
      </c>
      <c r="E1373" s="9">
        <v>270.72576904296801</v>
      </c>
      <c r="F1373" s="10">
        <v>559396700</v>
      </c>
      <c r="G1373">
        <f>MONTH(L1373)</f>
        <v>5</v>
      </c>
      <c r="H1373">
        <f>DAY(L1373)</f>
        <v>6</v>
      </c>
      <c r="I1373">
        <f>YEAR(L1373)</f>
        <v>2019</v>
      </c>
      <c r="J1373" t="str">
        <f>VLOOKUP(L1373,Convert!D:G,4,0)</f>
        <v>2019Q2</v>
      </c>
      <c r="K1373">
        <f>VLOOKUP(J1373,GDP_Change!$E$9:$F$311,2,0)</f>
        <v>5</v>
      </c>
      <c r="L1373" s="1">
        <v>43591</v>
      </c>
      <c r="M1373" s="9">
        <v>288.100006103515</v>
      </c>
      <c r="N1373" s="11">
        <f>VLOOKUP(J1373,GDP!$E$9:$H$312,4,0)</f>
        <v>1.2339921287197075E-2</v>
      </c>
      <c r="O1373">
        <f>VLOOKUP(J1373,GDP!$E$9:$F$312,2,0)</f>
        <v>21272.400000000001</v>
      </c>
      <c r="P1373" s="12">
        <f>IFERROR(VLOOKUP(L1373,'yield-curve-rates-1990-2021'!A:B,2,0),P1372)</f>
        <v>2.4300000000000002</v>
      </c>
      <c r="Q1373" s="12">
        <f>IFERROR(IF(VLOOKUP(L1373,'DX-Y.NYB'!A:E,5,0)="null",Q1372,VLOOKUP(L1373,'DX-Y.NYB'!A:E,5,0)),Q1372)</f>
        <v>97.519997000000004</v>
      </c>
      <c r="R1373" s="12">
        <f>IFERROR(VLOOKUP(L1373,UNRATE!A:B,2,0),R1372)</f>
        <v>3.6</v>
      </c>
      <c r="S1373" s="12">
        <f>IFERROR(VLOOKUP(L1373,' All Em Total Nonfarm'!A:B,2,0),S1372)</f>
        <v>150563</v>
      </c>
      <c r="T1373" s="12">
        <f>IFERROR(VLOOKUP(L1373,fredgraph!A:B,2,0),T1372)</f>
        <v>1.9917899999999999</v>
      </c>
      <c r="U1373" s="12">
        <f>IFERROR(VLOOKUP(L1373,FEDFUNDS!A:B,2,0),U1372)</f>
        <v>2.42</v>
      </c>
      <c r="V1373" s="12"/>
      <c r="W1373" s="12"/>
      <c r="X1373" s="12"/>
    </row>
    <row r="1374" spans="1:24" x14ac:dyDescent="0.25">
      <c r="A1374" s="1" t="str">
        <f>TEXT(L1374,"MM/DD/YYYY")</f>
        <v>05/13/2019</v>
      </c>
      <c r="B1374" s="9">
        <v>282.42001342773398</v>
      </c>
      <c r="C1374" s="9">
        <v>289.20999145507801</v>
      </c>
      <c r="D1374" s="9">
        <v>279.92999267578102</v>
      </c>
      <c r="E1374" s="9">
        <v>268.60208129882801</v>
      </c>
      <c r="F1374" s="10">
        <v>455352700</v>
      </c>
      <c r="G1374">
        <f>MONTH(L1374)</f>
        <v>5</v>
      </c>
      <c r="H1374">
        <f>DAY(L1374)</f>
        <v>13</v>
      </c>
      <c r="I1374">
        <f>YEAR(L1374)</f>
        <v>2019</v>
      </c>
      <c r="J1374" t="str">
        <f>VLOOKUP(L1374,Convert!D:G,4,0)</f>
        <v>2019Q2</v>
      </c>
      <c r="K1374">
        <f>VLOOKUP(J1374,GDP_Change!$E$9:$F$311,2,0)</f>
        <v>5</v>
      </c>
      <c r="L1374" s="1">
        <v>43598</v>
      </c>
      <c r="M1374" s="9">
        <v>285.83999633789</v>
      </c>
      <c r="N1374" s="11">
        <f>VLOOKUP(J1374,GDP!$E$9:$H$312,4,0)</f>
        <v>1.2339921287197075E-2</v>
      </c>
      <c r="O1374">
        <f>VLOOKUP(J1374,GDP!$E$9:$F$312,2,0)</f>
        <v>21272.400000000001</v>
      </c>
      <c r="P1374" s="12">
        <f>IFERROR(VLOOKUP(L1374,'yield-curve-rates-1990-2021'!A:B,2,0),P1373)</f>
        <v>2.41</v>
      </c>
      <c r="Q1374" s="12">
        <f>IFERROR(IF(VLOOKUP(L1374,'DX-Y.NYB'!A:E,5,0)="null",Q1373,VLOOKUP(L1374,'DX-Y.NYB'!A:E,5,0)),Q1373)</f>
        <v>97.32</v>
      </c>
      <c r="R1374" s="12">
        <f>IFERROR(VLOOKUP(L1374,UNRATE!A:B,2,0),R1373)</f>
        <v>3.6</v>
      </c>
      <c r="S1374" s="12">
        <f>IFERROR(VLOOKUP(L1374,' All Em Total Nonfarm'!A:B,2,0),S1373)</f>
        <v>150563</v>
      </c>
      <c r="T1374" s="12">
        <f>IFERROR(VLOOKUP(L1374,fredgraph!A:B,2,0),T1373)</f>
        <v>1.9917899999999999</v>
      </c>
      <c r="U1374" s="12">
        <f>IFERROR(VLOOKUP(L1374,FEDFUNDS!A:B,2,0),U1373)</f>
        <v>2.42</v>
      </c>
      <c r="V1374" s="12"/>
      <c r="W1374" s="12"/>
      <c r="X1374" s="12"/>
    </row>
    <row r="1375" spans="1:24" x14ac:dyDescent="0.25">
      <c r="A1375" s="1" t="str">
        <f>TEXT(L1375,"MM/DD/YYYY")</f>
        <v>05/20/2019</v>
      </c>
      <c r="B1375" s="9">
        <v>284.05999755859301</v>
      </c>
      <c r="C1375" s="9">
        <v>286.92999267578102</v>
      </c>
      <c r="D1375" s="9">
        <v>280.57000732421801</v>
      </c>
      <c r="E1375" s="9">
        <v>265.72662353515602</v>
      </c>
      <c r="F1375" s="10">
        <v>313209100</v>
      </c>
      <c r="G1375">
        <f>MONTH(L1375)</f>
        <v>5</v>
      </c>
      <c r="H1375">
        <f>DAY(L1375)</f>
        <v>20</v>
      </c>
      <c r="I1375">
        <f>YEAR(L1375)</f>
        <v>2019</v>
      </c>
      <c r="J1375" t="str">
        <f>VLOOKUP(L1375,Convert!D:G,4,0)</f>
        <v>2019Q2</v>
      </c>
      <c r="K1375">
        <f>VLOOKUP(J1375,GDP_Change!$E$9:$F$311,2,0)</f>
        <v>5</v>
      </c>
      <c r="L1375" s="1">
        <v>43605</v>
      </c>
      <c r="M1375" s="9">
        <v>282.77999877929602</v>
      </c>
      <c r="N1375" s="11">
        <f>VLOOKUP(J1375,GDP!$E$9:$H$312,4,0)</f>
        <v>1.2339921287197075E-2</v>
      </c>
      <c r="O1375">
        <f>VLOOKUP(J1375,GDP!$E$9:$F$312,2,0)</f>
        <v>21272.400000000001</v>
      </c>
      <c r="P1375" s="12">
        <f>IFERROR(VLOOKUP(L1375,'yield-curve-rates-1990-2021'!A:B,2,0),P1374)</f>
        <v>2.39</v>
      </c>
      <c r="Q1375" s="12">
        <f>IFERROR(IF(VLOOKUP(L1375,'DX-Y.NYB'!A:E,5,0)="null",Q1374,VLOOKUP(L1375,'DX-Y.NYB'!A:E,5,0)),Q1374)</f>
        <v>97.93</v>
      </c>
      <c r="R1375" s="12">
        <f>IFERROR(VLOOKUP(L1375,UNRATE!A:B,2,0),R1374)</f>
        <v>3.6</v>
      </c>
      <c r="S1375" s="12">
        <f>IFERROR(VLOOKUP(L1375,' All Em Total Nonfarm'!A:B,2,0),S1374)</f>
        <v>150563</v>
      </c>
      <c r="T1375" s="12">
        <f>IFERROR(VLOOKUP(L1375,fredgraph!A:B,2,0),T1374)</f>
        <v>1.9917899999999999</v>
      </c>
      <c r="U1375" s="12">
        <f>IFERROR(VLOOKUP(L1375,FEDFUNDS!A:B,2,0),U1374)</f>
        <v>2.42</v>
      </c>
      <c r="V1375" s="12"/>
      <c r="W1375" s="12"/>
      <c r="X1375" s="12"/>
    </row>
    <row r="1376" spans="1:24" x14ac:dyDescent="0.25">
      <c r="A1376" s="1" t="str">
        <f>TEXT(L1376,"MM/DD/YYYY")</f>
        <v>05/27/2019</v>
      </c>
      <c r="B1376" s="9">
        <v>283.08999633789</v>
      </c>
      <c r="C1376" s="9">
        <v>284.14999389648398</v>
      </c>
      <c r="D1376" s="9">
        <v>275.239990234375</v>
      </c>
      <c r="E1376" s="9">
        <v>258.66949462890602</v>
      </c>
      <c r="F1376" s="10">
        <v>324388900</v>
      </c>
      <c r="G1376">
        <f>MONTH(L1376)</f>
        <v>5</v>
      </c>
      <c r="H1376">
        <f>DAY(L1376)</f>
        <v>27</v>
      </c>
      <c r="I1376">
        <f>YEAR(L1376)</f>
        <v>2019</v>
      </c>
      <c r="J1376" t="str">
        <f>VLOOKUP(L1376,Convert!D:G,4,0)</f>
        <v>2019Q2</v>
      </c>
      <c r="K1376">
        <f>VLOOKUP(J1376,GDP_Change!$E$9:$F$311,2,0)</f>
        <v>5</v>
      </c>
      <c r="L1376" s="1">
        <v>43612</v>
      </c>
      <c r="M1376" s="9">
        <v>275.26998901367102</v>
      </c>
      <c r="N1376" s="11">
        <f>VLOOKUP(J1376,GDP!$E$9:$H$312,4,0)</f>
        <v>1.2339921287197075E-2</v>
      </c>
      <c r="O1376">
        <f>VLOOKUP(J1376,GDP!$E$9:$F$312,2,0)</f>
        <v>21272.400000000001</v>
      </c>
      <c r="P1376" s="12">
        <f>IFERROR(VLOOKUP(L1376,'yield-curve-rates-1990-2021'!A:B,2,0),P1375)</f>
        <v>2.39</v>
      </c>
      <c r="Q1376" s="12">
        <f>IFERROR(IF(VLOOKUP(L1376,'DX-Y.NYB'!A:E,5,0)="null",Q1375,VLOOKUP(L1376,'DX-Y.NYB'!A:E,5,0)),Q1375)</f>
        <v>97.93</v>
      </c>
      <c r="R1376" s="12">
        <f>IFERROR(VLOOKUP(L1376,UNRATE!A:B,2,0),R1375)</f>
        <v>3.6</v>
      </c>
      <c r="S1376" s="12">
        <f>IFERROR(VLOOKUP(L1376,' All Em Total Nonfarm'!A:B,2,0),S1375)</f>
        <v>150563</v>
      </c>
      <c r="T1376" s="12">
        <f>IFERROR(VLOOKUP(L1376,fredgraph!A:B,2,0),T1375)</f>
        <v>1.9917899999999999</v>
      </c>
      <c r="U1376" s="12">
        <f>IFERROR(VLOOKUP(L1376,FEDFUNDS!A:B,2,0),U1375)</f>
        <v>2.42</v>
      </c>
      <c r="V1376" s="12"/>
      <c r="W1376" s="12"/>
      <c r="X1376" s="12"/>
    </row>
    <row r="1377" spans="1:24" x14ac:dyDescent="0.25">
      <c r="A1377" s="1" t="str">
        <f>TEXT(L1377,"MM/DD/YYYY")</f>
        <v>06/03/2019</v>
      </c>
      <c r="B1377" s="9">
        <v>275.30999755859301</v>
      </c>
      <c r="C1377" s="9">
        <v>288.850006103515</v>
      </c>
      <c r="D1377" s="9">
        <v>273.08999633789</v>
      </c>
      <c r="E1377" s="9">
        <v>270.30294799804602</v>
      </c>
      <c r="F1377" s="10">
        <v>388532200</v>
      </c>
      <c r="G1377">
        <f>MONTH(L1377)</f>
        <v>6</v>
      </c>
      <c r="H1377">
        <f>DAY(L1377)</f>
        <v>3</v>
      </c>
      <c r="I1377">
        <f>YEAR(L1377)</f>
        <v>2019</v>
      </c>
      <c r="J1377" t="str">
        <f>VLOOKUP(L1377,Convert!D:G,4,0)</f>
        <v>2019Q2</v>
      </c>
      <c r="K1377">
        <f>VLOOKUP(J1377,GDP_Change!$E$9:$F$311,2,0)</f>
        <v>5</v>
      </c>
      <c r="L1377" s="1">
        <v>43619</v>
      </c>
      <c r="M1377" s="9">
        <v>287.64999389648398</v>
      </c>
      <c r="N1377" s="11">
        <f>VLOOKUP(J1377,GDP!$E$9:$H$312,4,0)</f>
        <v>1.2339921287197075E-2</v>
      </c>
      <c r="O1377">
        <f>VLOOKUP(J1377,GDP!$E$9:$F$312,2,0)</f>
        <v>21272.400000000001</v>
      </c>
      <c r="P1377" s="12">
        <f>IFERROR(VLOOKUP(L1377,'yield-curve-rates-1990-2021'!A:B,2,0),P1376)</f>
        <v>2.36</v>
      </c>
      <c r="Q1377" s="12">
        <f>IFERROR(IF(VLOOKUP(L1377,'DX-Y.NYB'!A:E,5,0)="null",Q1376,VLOOKUP(L1377,'DX-Y.NYB'!A:E,5,0)),Q1376)</f>
        <v>97.139999000000003</v>
      </c>
      <c r="R1377" s="12">
        <f>IFERROR(VLOOKUP(L1377,UNRATE!A:B,2,0),R1376)</f>
        <v>3.6</v>
      </c>
      <c r="S1377" s="12">
        <f>IFERROR(VLOOKUP(L1377,' All Em Total Nonfarm'!A:B,2,0),S1376)</f>
        <v>150563</v>
      </c>
      <c r="T1377" s="12">
        <f>IFERROR(VLOOKUP(L1377,fredgraph!A:B,2,0),T1376)</f>
        <v>1.9917899999999999</v>
      </c>
      <c r="U1377" s="12">
        <f>IFERROR(VLOOKUP(L1377,FEDFUNDS!A:B,2,0),U1376)</f>
        <v>2.42</v>
      </c>
      <c r="V1377" s="12"/>
      <c r="W1377" s="12"/>
      <c r="X1377" s="12"/>
    </row>
    <row r="1378" spans="1:24" x14ac:dyDescent="0.25">
      <c r="A1378" s="1" t="str">
        <f>TEXT(L1378,"MM/DD/YYYY")</f>
        <v>06/10/2019</v>
      </c>
      <c r="B1378" s="9">
        <v>289.36999511718699</v>
      </c>
      <c r="C1378" s="9">
        <v>291.39999389648398</v>
      </c>
      <c r="D1378" s="9">
        <v>287.82000732421801</v>
      </c>
      <c r="E1378" s="9">
        <v>271.81579589843699</v>
      </c>
      <c r="F1378" s="10">
        <v>267806600</v>
      </c>
      <c r="G1378">
        <f>MONTH(L1378)</f>
        <v>6</v>
      </c>
      <c r="H1378">
        <f>DAY(L1378)</f>
        <v>10</v>
      </c>
      <c r="I1378">
        <f>YEAR(L1378)</f>
        <v>2019</v>
      </c>
      <c r="J1378" t="str">
        <f>VLOOKUP(L1378,Convert!D:G,4,0)</f>
        <v>2019Q2</v>
      </c>
      <c r="K1378">
        <f>VLOOKUP(J1378,GDP_Change!$E$9:$F$311,2,0)</f>
        <v>5</v>
      </c>
      <c r="L1378" s="1">
        <v>43626</v>
      </c>
      <c r="M1378" s="9">
        <v>289.260009765625</v>
      </c>
      <c r="N1378" s="11">
        <f>VLOOKUP(J1378,GDP!$E$9:$H$312,4,0)</f>
        <v>1.2339921287197075E-2</v>
      </c>
      <c r="O1378">
        <f>VLOOKUP(J1378,GDP!$E$9:$F$312,2,0)</f>
        <v>21272.400000000001</v>
      </c>
      <c r="P1378" s="12">
        <f>IFERROR(VLOOKUP(L1378,'yield-curve-rates-1990-2021'!A:B,2,0),P1377)</f>
        <v>2.2999999999999998</v>
      </c>
      <c r="Q1378" s="12">
        <f>IFERROR(IF(VLOOKUP(L1378,'DX-Y.NYB'!A:E,5,0)="null",Q1377,VLOOKUP(L1378,'DX-Y.NYB'!A:E,5,0)),Q1377)</f>
        <v>96.760002</v>
      </c>
      <c r="R1378" s="12">
        <f>IFERROR(VLOOKUP(L1378,UNRATE!A:B,2,0),R1377)</f>
        <v>3.6</v>
      </c>
      <c r="S1378" s="12">
        <f>IFERROR(VLOOKUP(L1378,' All Em Total Nonfarm'!A:B,2,0),S1377)</f>
        <v>150563</v>
      </c>
      <c r="T1378" s="12">
        <f>IFERROR(VLOOKUP(L1378,fredgraph!A:B,2,0),T1377)</f>
        <v>1.9917899999999999</v>
      </c>
      <c r="U1378" s="12">
        <f>IFERROR(VLOOKUP(L1378,FEDFUNDS!A:B,2,0),U1377)</f>
        <v>2.42</v>
      </c>
      <c r="V1378" s="12"/>
      <c r="W1378" s="12"/>
      <c r="X1378" s="12"/>
    </row>
    <row r="1379" spans="1:24" x14ac:dyDescent="0.25">
      <c r="A1379" s="1" t="str">
        <f>TEXT(L1379,"MM/DD/YYYY")</f>
        <v>06/17/2019</v>
      </c>
      <c r="B1379" s="9">
        <v>289.51998901367102</v>
      </c>
      <c r="C1379" s="9">
        <v>296.30999755859301</v>
      </c>
      <c r="D1379" s="9">
        <v>289.17999267578102</v>
      </c>
      <c r="E1379" s="9">
        <v>276.26998901367102</v>
      </c>
      <c r="F1379" s="10">
        <v>403194400</v>
      </c>
      <c r="G1379">
        <f>MONTH(L1379)</f>
        <v>6</v>
      </c>
      <c r="H1379">
        <f>DAY(L1379)</f>
        <v>17</v>
      </c>
      <c r="I1379">
        <f>YEAR(L1379)</f>
        <v>2019</v>
      </c>
      <c r="J1379" t="str">
        <f>VLOOKUP(L1379,Convert!D:G,4,0)</f>
        <v>2019Q2</v>
      </c>
      <c r="K1379">
        <f>VLOOKUP(J1379,GDP_Change!$E$9:$F$311,2,0)</f>
        <v>5</v>
      </c>
      <c r="L1379" s="1">
        <v>43633</v>
      </c>
      <c r="M1379" s="9">
        <v>294</v>
      </c>
      <c r="N1379" s="11">
        <f>VLOOKUP(J1379,GDP!$E$9:$H$312,4,0)</f>
        <v>1.2339921287197075E-2</v>
      </c>
      <c r="O1379">
        <f>VLOOKUP(J1379,GDP!$E$9:$F$312,2,0)</f>
        <v>21272.400000000001</v>
      </c>
      <c r="P1379" s="12">
        <f>IFERROR(VLOOKUP(L1379,'yield-curve-rates-1990-2021'!A:B,2,0),P1378)</f>
        <v>2.2200000000000002</v>
      </c>
      <c r="Q1379" s="12">
        <f>IFERROR(IF(VLOOKUP(L1379,'DX-Y.NYB'!A:E,5,0)="null",Q1378,VLOOKUP(L1379,'DX-Y.NYB'!A:E,5,0)),Q1378)</f>
        <v>97.559997999999993</v>
      </c>
      <c r="R1379" s="12">
        <f>IFERROR(VLOOKUP(L1379,UNRATE!A:B,2,0),R1378)</f>
        <v>3.6</v>
      </c>
      <c r="S1379" s="12">
        <f>IFERROR(VLOOKUP(L1379,' All Em Total Nonfarm'!A:B,2,0),S1378)</f>
        <v>150563</v>
      </c>
      <c r="T1379" s="12">
        <f>IFERROR(VLOOKUP(L1379,fredgraph!A:B,2,0),T1378)</f>
        <v>1.9917899999999999</v>
      </c>
      <c r="U1379" s="12">
        <f>IFERROR(VLOOKUP(L1379,FEDFUNDS!A:B,2,0),U1378)</f>
        <v>2.42</v>
      </c>
      <c r="V1379" s="12"/>
      <c r="W1379" s="12"/>
      <c r="X1379" s="12"/>
    </row>
    <row r="1380" spans="1:24" x14ac:dyDescent="0.25">
      <c r="A1380" s="1" t="str">
        <f>TEXT(L1380,"MM/DD/YYYY")</f>
        <v>06/24/2019</v>
      </c>
      <c r="B1380" s="9">
        <v>294.23001098632801</v>
      </c>
      <c r="C1380" s="9">
        <v>294.579986572265</v>
      </c>
      <c r="D1380" s="9">
        <v>290.350006103515</v>
      </c>
      <c r="E1380" s="9">
        <v>276.66940307617102</v>
      </c>
      <c r="F1380" s="10">
        <v>280902400</v>
      </c>
      <c r="G1380">
        <f>MONTH(L1380)</f>
        <v>6</v>
      </c>
      <c r="H1380">
        <f>DAY(L1380)</f>
        <v>24</v>
      </c>
      <c r="I1380">
        <f>YEAR(L1380)</f>
        <v>2019</v>
      </c>
      <c r="J1380" t="str">
        <f>VLOOKUP(L1380,Convert!D:G,4,0)</f>
        <v>2019Q2</v>
      </c>
      <c r="K1380">
        <f>VLOOKUP(J1380,GDP_Change!$E$9:$F$311,2,0)</f>
        <v>5</v>
      </c>
      <c r="L1380" s="1">
        <v>43640</v>
      </c>
      <c r="M1380" s="9">
        <v>293</v>
      </c>
      <c r="N1380" s="11">
        <f>VLOOKUP(J1380,GDP!$E$9:$H$312,4,0)</f>
        <v>1.2339921287197075E-2</v>
      </c>
      <c r="O1380">
        <f>VLOOKUP(J1380,GDP!$E$9:$F$312,2,0)</f>
        <v>21272.400000000001</v>
      </c>
      <c r="P1380" s="12">
        <f>IFERROR(VLOOKUP(L1380,'yield-curve-rates-1990-2021'!A:B,2,0),P1379)</f>
        <v>2.12</v>
      </c>
      <c r="Q1380" s="12">
        <f>IFERROR(IF(VLOOKUP(L1380,'DX-Y.NYB'!A:E,5,0)="null",Q1379,VLOOKUP(L1380,'DX-Y.NYB'!A:E,5,0)),Q1379)</f>
        <v>95.980002999999996</v>
      </c>
      <c r="R1380" s="12">
        <f>IFERROR(VLOOKUP(L1380,UNRATE!A:B,2,0),R1379)</f>
        <v>3.6</v>
      </c>
      <c r="S1380" s="12">
        <f>IFERROR(VLOOKUP(L1380,' All Em Total Nonfarm'!A:B,2,0),S1379)</f>
        <v>150563</v>
      </c>
      <c r="T1380" s="12">
        <f>IFERROR(VLOOKUP(L1380,fredgraph!A:B,2,0),T1379)</f>
        <v>1.9917899999999999</v>
      </c>
      <c r="U1380" s="12">
        <f>IFERROR(VLOOKUP(L1380,FEDFUNDS!A:B,2,0),U1379)</f>
        <v>2.42</v>
      </c>
      <c r="V1380" s="12"/>
      <c r="W1380" s="12"/>
      <c r="X1380" s="12"/>
    </row>
    <row r="1381" spans="1:24" x14ac:dyDescent="0.25">
      <c r="A1381" s="1" t="str">
        <f>TEXT(L1381,"MM/DD/YYYY")</f>
        <v>07/01/2019</v>
      </c>
      <c r="B1381" s="9">
        <v>296.67999267578102</v>
      </c>
      <c r="C1381" s="9">
        <v>298.82000732421801</v>
      </c>
      <c r="D1381" s="9">
        <v>294.329986572265</v>
      </c>
      <c r="E1381" s="9">
        <v>281.82507324218699</v>
      </c>
      <c r="F1381" s="10">
        <v>232786300</v>
      </c>
      <c r="G1381">
        <f>MONTH(L1381)</f>
        <v>7</v>
      </c>
      <c r="H1381">
        <f>DAY(L1381)</f>
        <v>1</v>
      </c>
      <c r="I1381">
        <f>YEAR(L1381)</f>
        <v>2019</v>
      </c>
      <c r="J1381" t="str">
        <f>VLOOKUP(L1381,Convert!D:G,4,0)</f>
        <v>2019Q3</v>
      </c>
      <c r="K1381">
        <f>VLOOKUP(J1381,GDP_Change!$E$9:$F$311,2,0)</f>
        <v>5</v>
      </c>
      <c r="L1381" s="1">
        <v>43647</v>
      </c>
      <c r="M1381" s="9">
        <v>298.45999145507801</v>
      </c>
      <c r="N1381" s="11">
        <f>VLOOKUP(J1381,GDP!$E$9:$H$312,4,0)</f>
        <v>1.2194204697166144E-2</v>
      </c>
      <c r="O1381">
        <f>VLOOKUP(J1381,GDP!$E$9:$F$312,2,0)</f>
        <v>21531.8</v>
      </c>
      <c r="P1381" s="12">
        <f>IFERROR(VLOOKUP(L1381,'yield-curve-rates-1990-2021'!A:B,2,0),P1380)</f>
        <v>2.17</v>
      </c>
      <c r="Q1381" s="12">
        <f>IFERROR(IF(VLOOKUP(L1381,'DX-Y.NYB'!A:E,5,0)="null",Q1380,VLOOKUP(L1381,'DX-Y.NYB'!A:E,5,0)),Q1380)</f>
        <v>96.839995999999999</v>
      </c>
      <c r="R1381" s="12">
        <f>IFERROR(VLOOKUP(L1381,UNRATE!A:B,2,0),R1380)</f>
        <v>3.7</v>
      </c>
      <c r="S1381" s="12">
        <f>IFERROR(VLOOKUP(L1381,' All Em Total Nonfarm'!A:B,2,0),S1380)</f>
        <v>150879</v>
      </c>
      <c r="T1381" s="12">
        <f>IFERROR(VLOOKUP(L1381,fredgraph!A:B,2,0),T1380)</f>
        <v>1.77976</v>
      </c>
      <c r="U1381" s="12">
        <f>IFERROR(VLOOKUP(L1381,FEDFUNDS!A:B,2,0),U1380)</f>
        <v>2.4</v>
      </c>
      <c r="V1381" s="12"/>
      <c r="W1381" s="12"/>
      <c r="X1381" s="12"/>
    </row>
    <row r="1382" spans="1:24" x14ac:dyDescent="0.25">
      <c r="A1382" s="1" t="str">
        <f>TEXT(L1382,"MM/DD/YYYY")</f>
        <v>07/08/2019</v>
      </c>
      <c r="B1382" s="9">
        <v>297.010009765625</v>
      </c>
      <c r="C1382" s="9">
        <v>300.73001098632801</v>
      </c>
      <c r="D1382" s="9">
        <v>295.48001098632801</v>
      </c>
      <c r="E1382" s="9">
        <v>283.89303588867102</v>
      </c>
      <c r="F1382" s="10">
        <v>236543700</v>
      </c>
      <c r="G1382">
        <f>MONTH(L1382)</f>
        <v>7</v>
      </c>
      <c r="H1382">
        <f>DAY(L1382)</f>
        <v>8</v>
      </c>
      <c r="I1382">
        <f>YEAR(L1382)</f>
        <v>2019</v>
      </c>
      <c r="J1382" t="str">
        <f>VLOOKUP(L1382,Convert!D:G,4,0)</f>
        <v>2019Q3</v>
      </c>
      <c r="K1382">
        <f>VLOOKUP(J1382,GDP_Change!$E$9:$F$311,2,0)</f>
        <v>5</v>
      </c>
      <c r="L1382" s="1">
        <v>43654</v>
      </c>
      <c r="M1382" s="9">
        <v>300.64999389648398</v>
      </c>
      <c r="N1382" s="11">
        <f>VLOOKUP(J1382,GDP!$E$9:$H$312,4,0)</f>
        <v>1.2194204697166144E-2</v>
      </c>
      <c r="O1382">
        <f>VLOOKUP(J1382,GDP!$E$9:$F$312,2,0)</f>
        <v>21531.8</v>
      </c>
      <c r="P1382" s="12">
        <f>IFERROR(VLOOKUP(L1382,'yield-curve-rates-1990-2021'!A:B,2,0),P1381)</f>
        <v>2.23</v>
      </c>
      <c r="Q1382" s="12">
        <f>IFERROR(IF(VLOOKUP(L1382,'DX-Y.NYB'!A:E,5,0)="null",Q1381,VLOOKUP(L1382,'DX-Y.NYB'!A:E,5,0)),Q1381)</f>
        <v>97.379997000000003</v>
      </c>
      <c r="R1382" s="12">
        <f>IFERROR(VLOOKUP(L1382,UNRATE!A:B,2,0),R1381)</f>
        <v>3.7</v>
      </c>
      <c r="S1382" s="12">
        <f>IFERROR(VLOOKUP(L1382,' All Em Total Nonfarm'!A:B,2,0),S1381)</f>
        <v>150879</v>
      </c>
      <c r="T1382" s="12">
        <f>IFERROR(VLOOKUP(L1382,fredgraph!A:B,2,0),T1381)</f>
        <v>1.77976</v>
      </c>
      <c r="U1382" s="12">
        <f>IFERROR(VLOOKUP(L1382,FEDFUNDS!A:B,2,0),U1381)</f>
        <v>2.4</v>
      </c>
      <c r="V1382" s="12"/>
      <c r="W1382" s="12"/>
      <c r="X1382" s="12"/>
    </row>
    <row r="1383" spans="1:24" x14ac:dyDescent="0.25">
      <c r="A1383" s="1" t="str">
        <f>TEXT(L1383,"MM/DD/YYYY")</f>
        <v>07/15/2019</v>
      </c>
      <c r="B1383" s="9">
        <v>301.13000488281199</v>
      </c>
      <c r="C1383" s="9">
        <v>301.13000488281199</v>
      </c>
      <c r="D1383" s="9">
        <v>296.70001220703102</v>
      </c>
      <c r="E1383" s="9">
        <v>280.60699462890602</v>
      </c>
      <c r="F1383" s="10">
        <v>216657600</v>
      </c>
      <c r="G1383">
        <f>MONTH(L1383)</f>
        <v>7</v>
      </c>
      <c r="H1383">
        <f>DAY(L1383)</f>
        <v>15</v>
      </c>
      <c r="I1383">
        <f>YEAR(L1383)</f>
        <v>2019</v>
      </c>
      <c r="J1383" t="str">
        <f>VLOOKUP(L1383,Convert!D:G,4,0)</f>
        <v>2019Q3</v>
      </c>
      <c r="K1383">
        <f>VLOOKUP(J1383,GDP_Change!$E$9:$F$311,2,0)</f>
        <v>5</v>
      </c>
      <c r="L1383" s="1">
        <v>43661</v>
      </c>
      <c r="M1383" s="9">
        <v>297.17001342773398</v>
      </c>
      <c r="N1383" s="11">
        <f>VLOOKUP(J1383,GDP!$E$9:$H$312,4,0)</f>
        <v>1.2194204697166144E-2</v>
      </c>
      <c r="O1383">
        <f>VLOOKUP(J1383,GDP!$E$9:$F$312,2,0)</f>
        <v>21531.8</v>
      </c>
      <c r="P1383" s="12">
        <f>IFERROR(VLOOKUP(L1383,'yield-curve-rates-1990-2021'!A:B,2,0),P1382)</f>
        <v>2.17</v>
      </c>
      <c r="Q1383" s="12">
        <f>IFERROR(IF(VLOOKUP(L1383,'DX-Y.NYB'!A:E,5,0)="null",Q1382,VLOOKUP(L1383,'DX-Y.NYB'!A:E,5,0)),Q1382)</f>
        <v>96.93</v>
      </c>
      <c r="R1383" s="12">
        <f>IFERROR(VLOOKUP(L1383,UNRATE!A:B,2,0),R1382)</f>
        <v>3.7</v>
      </c>
      <c r="S1383" s="12">
        <f>IFERROR(VLOOKUP(L1383,' All Em Total Nonfarm'!A:B,2,0),S1382)</f>
        <v>150879</v>
      </c>
      <c r="T1383" s="12">
        <f>IFERROR(VLOOKUP(L1383,fredgraph!A:B,2,0),T1382)</f>
        <v>1.77976</v>
      </c>
      <c r="U1383" s="12">
        <f>IFERROR(VLOOKUP(L1383,FEDFUNDS!A:B,2,0),U1382)</f>
        <v>2.4</v>
      </c>
      <c r="V1383" s="12"/>
      <c r="W1383" s="12"/>
      <c r="X1383" s="12"/>
    </row>
    <row r="1384" spans="1:24" x14ac:dyDescent="0.25">
      <c r="A1384" s="1" t="str">
        <f>TEXT(L1384,"MM/DD/YYYY")</f>
        <v>07/22/2019</v>
      </c>
      <c r="B1384" s="9">
        <v>297.60998535156199</v>
      </c>
      <c r="C1384" s="9">
        <v>302.23001098632801</v>
      </c>
      <c r="D1384" s="9">
        <v>297.04000854492102</v>
      </c>
      <c r="E1384" s="9">
        <v>285.17727661132801</v>
      </c>
      <c r="F1384" s="10">
        <v>235894000</v>
      </c>
      <c r="G1384">
        <f>MONTH(L1384)</f>
        <v>7</v>
      </c>
      <c r="H1384">
        <f>DAY(L1384)</f>
        <v>22</v>
      </c>
      <c r="I1384">
        <f>YEAR(L1384)</f>
        <v>2019</v>
      </c>
      <c r="J1384" t="str">
        <f>VLOOKUP(L1384,Convert!D:G,4,0)</f>
        <v>2019Q3</v>
      </c>
      <c r="K1384">
        <f>VLOOKUP(J1384,GDP_Change!$E$9:$F$311,2,0)</f>
        <v>5</v>
      </c>
      <c r="L1384" s="1">
        <v>43668</v>
      </c>
      <c r="M1384" s="9">
        <v>302.010009765625</v>
      </c>
      <c r="N1384" s="11">
        <f>VLOOKUP(J1384,GDP!$E$9:$H$312,4,0)</f>
        <v>1.2194204697166144E-2</v>
      </c>
      <c r="O1384">
        <f>VLOOKUP(J1384,GDP!$E$9:$F$312,2,0)</f>
        <v>21531.8</v>
      </c>
      <c r="P1384" s="12">
        <f>IFERROR(VLOOKUP(L1384,'yield-curve-rates-1990-2021'!A:B,2,0),P1383)</f>
        <v>2.13</v>
      </c>
      <c r="Q1384" s="12">
        <f>IFERROR(IF(VLOOKUP(L1384,'DX-Y.NYB'!A:E,5,0)="null",Q1383,VLOOKUP(L1384,'DX-Y.NYB'!A:E,5,0)),Q1383)</f>
        <v>97.260002</v>
      </c>
      <c r="R1384" s="12">
        <f>IFERROR(VLOOKUP(L1384,UNRATE!A:B,2,0),R1383)</f>
        <v>3.7</v>
      </c>
      <c r="S1384" s="12">
        <f>IFERROR(VLOOKUP(L1384,' All Em Total Nonfarm'!A:B,2,0),S1383)</f>
        <v>150879</v>
      </c>
      <c r="T1384" s="12">
        <f>IFERROR(VLOOKUP(L1384,fredgraph!A:B,2,0),T1383)</f>
        <v>1.77976</v>
      </c>
      <c r="U1384" s="12">
        <f>IFERROR(VLOOKUP(L1384,FEDFUNDS!A:B,2,0),U1383)</f>
        <v>2.4</v>
      </c>
      <c r="V1384" s="12"/>
      <c r="W1384" s="12"/>
      <c r="X1384" s="12"/>
    </row>
    <row r="1385" spans="1:24" x14ac:dyDescent="0.25">
      <c r="A1385" s="1" t="str">
        <f>TEXT(L1385,"MM/DD/YYYY")</f>
        <v>07/29/2019</v>
      </c>
      <c r="B1385" s="9">
        <v>301.88000488281199</v>
      </c>
      <c r="C1385" s="9">
        <v>302.010009765625</v>
      </c>
      <c r="D1385" s="9">
        <v>290.89999389648398</v>
      </c>
      <c r="E1385" s="9">
        <v>276.31060791015602</v>
      </c>
      <c r="F1385" s="10">
        <v>447617000</v>
      </c>
      <c r="G1385">
        <f>MONTH(L1385)</f>
        <v>7</v>
      </c>
      <c r="H1385">
        <f>DAY(L1385)</f>
        <v>29</v>
      </c>
      <c r="I1385">
        <f>YEAR(L1385)</f>
        <v>2019</v>
      </c>
      <c r="J1385" t="str">
        <f>VLOOKUP(L1385,Convert!D:G,4,0)</f>
        <v>2019Q3</v>
      </c>
      <c r="K1385">
        <f>VLOOKUP(J1385,GDP_Change!$E$9:$F$311,2,0)</f>
        <v>5</v>
      </c>
      <c r="L1385" s="1">
        <v>43675</v>
      </c>
      <c r="M1385" s="9">
        <v>292.61999511718699</v>
      </c>
      <c r="N1385" s="11">
        <f>VLOOKUP(J1385,GDP!$E$9:$H$312,4,0)</f>
        <v>1.2194204697166144E-2</v>
      </c>
      <c r="O1385">
        <f>VLOOKUP(J1385,GDP!$E$9:$F$312,2,0)</f>
        <v>21531.8</v>
      </c>
      <c r="P1385" s="12">
        <f>IFERROR(VLOOKUP(L1385,'yield-curve-rates-1990-2021'!A:B,2,0),P1384)</f>
        <v>2.12</v>
      </c>
      <c r="Q1385" s="12">
        <f>IFERROR(IF(VLOOKUP(L1385,'DX-Y.NYB'!A:E,5,0)="null",Q1384,VLOOKUP(L1385,'DX-Y.NYB'!A:E,5,0)),Q1384)</f>
        <v>98.040001000000004</v>
      </c>
      <c r="R1385" s="12">
        <f>IFERROR(VLOOKUP(L1385,UNRATE!A:B,2,0),R1384)</f>
        <v>3.7</v>
      </c>
      <c r="S1385" s="12">
        <f>IFERROR(VLOOKUP(L1385,' All Em Total Nonfarm'!A:B,2,0),S1384)</f>
        <v>150879</v>
      </c>
      <c r="T1385" s="12">
        <f>IFERROR(VLOOKUP(L1385,fredgraph!A:B,2,0),T1384)</f>
        <v>1.77976</v>
      </c>
      <c r="U1385" s="12">
        <f>IFERROR(VLOOKUP(L1385,FEDFUNDS!A:B,2,0),U1384)</f>
        <v>2.4</v>
      </c>
      <c r="V1385" s="12"/>
      <c r="W1385" s="12"/>
      <c r="X1385" s="12"/>
    </row>
    <row r="1386" spans="1:24" x14ac:dyDescent="0.25">
      <c r="A1386" s="1" t="str">
        <f>TEXT(L1386,"MM/DD/YYYY")</f>
        <v>08/05/2019</v>
      </c>
      <c r="B1386" s="9">
        <v>288.08999633789</v>
      </c>
      <c r="C1386" s="9">
        <v>293.61999511718699</v>
      </c>
      <c r="D1386" s="9">
        <v>281.72000122070301</v>
      </c>
      <c r="E1386" s="9">
        <v>275.36633300781199</v>
      </c>
      <c r="F1386" s="10">
        <v>621473300</v>
      </c>
      <c r="G1386">
        <f>MONTH(L1386)</f>
        <v>8</v>
      </c>
      <c r="H1386">
        <f>DAY(L1386)</f>
        <v>5</v>
      </c>
      <c r="I1386">
        <f>YEAR(L1386)</f>
        <v>2019</v>
      </c>
      <c r="J1386" t="str">
        <f>VLOOKUP(L1386,Convert!D:G,4,0)</f>
        <v>2019Q3</v>
      </c>
      <c r="K1386">
        <f>VLOOKUP(J1386,GDP_Change!$E$9:$F$311,2,0)</f>
        <v>5</v>
      </c>
      <c r="L1386" s="1">
        <v>43682</v>
      </c>
      <c r="M1386" s="9">
        <v>291.61999511718699</v>
      </c>
      <c r="N1386" s="11">
        <f>VLOOKUP(J1386,GDP!$E$9:$H$312,4,0)</f>
        <v>1.2194204697166144E-2</v>
      </c>
      <c r="O1386">
        <f>VLOOKUP(J1386,GDP!$E$9:$F$312,2,0)</f>
        <v>21531.8</v>
      </c>
      <c r="P1386" s="12">
        <f>IFERROR(VLOOKUP(L1386,'yield-curve-rates-1990-2021'!A:B,2,0),P1385)</f>
        <v>2.0699999999999998</v>
      </c>
      <c r="Q1386" s="12">
        <f>IFERROR(IF(VLOOKUP(L1386,'DX-Y.NYB'!A:E,5,0)="null",Q1385,VLOOKUP(L1386,'DX-Y.NYB'!A:E,5,0)),Q1385)</f>
        <v>97.5</v>
      </c>
      <c r="R1386" s="12">
        <f>IFERROR(VLOOKUP(L1386,UNRATE!A:B,2,0),R1385)</f>
        <v>3.7</v>
      </c>
      <c r="S1386" s="12">
        <f>IFERROR(VLOOKUP(L1386,' All Em Total Nonfarm'!A:B,2,0),S1385)</f>
        <v>150879</v>
      </c>
      <c r="T1386" s="12">
        <f>IFERROR(VLOOKUP(L1386,fredgraph!A:B,2,0),T1385)</f>
        <v>1.77976</v>
      </c>
      <c r="U1386" s="12">
        <f>IFERROR(VLOOKUP(L1386,FEDFUNDS!A:B,2,0),U1385)</f>
        <v>2.4</v>
      </c>
      <c r="V1386" s="12"/>
      <c r="W1386" s="12"/>
      <c r="X1386" s="12"/>
    </row>
    <row r="1387" spans="1:24" x14ac:dyDescent="0.25">
      <c r="A1387" s="1" t="str">
        <f>TEXT(L1387,"MM/DD/YYYY")</f>
        <v>08/12/2019</v>
      </c>
      <c r="B1387" s="9">
        <v>289.95999145507801</v>
      </c>
      <c r="C1387" s="9">
        <v>294.14999389648398</v>
      </c>
      <c r="D1387" s="9">
        <v>282.39001464843699</v>
      </c>
      <c r="E1387" s="9">
        <v>272.75070190429602</v>
      </c>
      <c r="F1387" s="10">
        <v>478024400</v>
      </c>
      <c r="G1387">
        <f>MONTH(L1387)</f>
        <v>8</v>
      </c>
      <c r="H1387">
        <f>DAY(L1387)</f>
        <v>12</v>
      </c>
      <c r="I1387">
        <f>YEAR(L1387)</f>
        <v>2019</v>
      </c>
      <c r="J1387" t="str">
        <f>VLOOKUP(L1387,Convert!D:G,4,0)</f>
        <v>2019Q3</v>
      </c>
      <c r="K1387">
        <f>VLOOKUP(J1387,GDP_Change!$E$9:$F$311,2,0)</f>
        <v>5</v>
      </c>
      <c r="L1387" s="1">
        <v>43689</v>
      </c>
      <c r="M1387" s="9">
        <v>288.850006103515</v>
      </c>
      <c r="N1387" s="11">
        <f>VLOOKUP(J1387,GDP!$E$9:$H$312,4,0)</f>
        <v>1.2194204697166144E-2</v>
      </c>
      <c r="O1387">
        <f>VLOOKUP(J1387,GDP!$E$9:$F$312,2,0)</f>
        <v>21531.8</v>
      </c>
      <c r="P1387" s="12">
        <f>IFERROR(VLOOKUP(L1387,'yield-curve-rates-1990-2021'!A:B,2,0),P1386)</f>
        <v>2.09</v>
      </c>
      <c r="Q1387" s="12">
        <f>IFERROR(IF(VLOOKUP(L1387,'DX-Y.NYB'!A:E,5,0)="null",Q1386,VLOOKUP(L1387,'DX-Y.NYB'!A:E,5,0)),Q1386)</f>
        <v>97.379997000000003</v>
      </c>
      <c r="R1387" s="12">
        <f>IFERROR(VLOOKUP(L1387,UNRATE!A:B,2,0),R1386)</f>
        <v>3.7</v>
      </c>
      <c r="S1387" s="12">
        <f>IFERROR(VLOOKUP(L1387,' All Em Total Nonfarm'!A:B,2,0),S1386)</f>
        <v>150879</v>
      </c>
      <c r="T1387" s="12">
        <f>IFERROR(VLOOKUP(L1387,fredgraph!A:B,2,0),T1386)</f>
        <v>1.77976</v>
      </c>
      <c r="U1387" s="12">
        <f>IFERROR(VLOOKUP(L1387,FEDFUNDS!A:B,2,0),U1386)</f>
        <v>2.4</v>
      </c>
      <c r="V1387" s="12"/>
      <c r="W1387" s="12"/>
      <c r="X1387" s="12"/>
    </row>
    <row r="1388" spans="1:24" x14ac:dyDescent="0.25">
      <c r="A1388" s="1" t="str">
        <f>TEXT(L1388,"MM/DD/YYYY")</f>
        <v>08/19/2019</v>
      </c>
      <c r="B1388" s="9">
        <v>292.19000244140602</v>
      </c>
      <c r="C1388" s="9">
        <v>293.92999267578102</v>
      </c>
      <c r="D1388" s="9">
        <v>283.47000122070301</v>
      </c>
      <c r="E1388" s="9">
        <v>268.97369384765602</v>
      </c>
      <c r="F1388" s="10">
        <v>355520800</v>
      </c>
      <c r="G1388">
        <f>MONTH(L1388)</f>
        <v>8</v>
      </c>
      <c r="H1388">
        <f>DAY(L1388)</f>
        <v>19</v>
      </c>
      <c r="I1388">
        <f>YEAR(L1388)</f>
        <v>2019</v>
      </c>
      <c r="J1388" t="str">
        <f>VLOOKUP(L1388,Convert!D:G,4,0)</f>
        <v>2019Q3</v>
      </c>
      <c r="K1388">
        <f>VLOOKUP(J1388,GDP_Change!$E$9:$F$311,2,0)</f>
        <v>5</v>
      </c>
      <c r="L1388" s="1">
        <v>43696</v>
      </c>
      <c r="M1388" s="9">
        <v>284.850006103515</v>
      </c>
      <c r="N1388" s="11">
        <f>VLOOKUP(J1388,GDP!$E$9:$H$312,4,0)</f>
        <v>1.2194204697166144E-2</v>
      </c>
      <c r="O1388">
        <f>VLOOKUP(J1388,GDP!$E$9:$F$312,2,0)</f>
        <v>21531.8</v>
      </c>
      <c r="P1388" s="12">
        <f>IFERROR(VLOOKUP(L1388,'yield-curve-rates-1990-2021'!A:B,2,0),P1387)</f>
        <v>2.06</v>
      </c>
      <c r="Q1388" s="12">
        <f>IFERROR(IF(VLOOKUP(L1388,'DX-Y.NYB'!A:E,5,0)="null",Q1387,VLOOKUP(L1388,'DX-Y.NYB'!A:E,5,0)),Q1387)</f>
        <v>98.349997999999999</v>
      </c>
      <c r="R1388" s="12">
        <f>IFERROR(VLOOKUP(L1388,UNRATE!A:B,2,0),R1387)</f>
        <v>3.7</v>
      </c>
      <c r="S1388" s="12">
        <f>IFERROR(VLOOKUP(L1388,' All Em Total Nonfarm'!A:B,2,0),S1387)</f>
        <v>150879</v>
      </c>
      <c r="T1388" s="12">
        <f>IFERROR(VLOOKUP(L1388,fredgraph!A:B,2,0),T1387)</f>
        <v>1.77976</v>
      </c>
      <c r="U1388" s="12">
        <f>IFERROR(VLOOKUP(L1388,FEDFUNDS!A:B,2,0),U1387)</f>
        <v>2.4</v>
      </c>
      <c r="V1388" s="12"/>
      <c r="W1388" s="12"/>
      <c r="X1388" s="12"/>
    </row>
    <row r="1389" spans="1:24" x14ac:dyDescent="0.25">
      <c r="A1389" s="1" t="str">
        <f>TEXT(L1389,"MM/DD/YYYY")</f>
        <v>08/26/2019</v>
      </c>
      <c r="B1389" s="9">
        <v>287.26998901367102</v>
      </c>
      <c r="C1389" s="9">
        <v>294.239990234375</v>
      </c>
      <c r="D1389" s="9">
        <v>285.25</v>
      </c>
      <c r="E1389" s="9">
        <v>276.15005493164</v>
      </c>
      <c r="F1389" s="10">
        <v>319590000</v>
      </c>
      <c r="G1389">
        <f>MONTH(L1389)</f>
        <v>8</v>
      </c>
      <c r="H1389">
        <f>DAY(L1389)</f>
        <v>26</v>
      </c>
      <c r="I1389">
        <f>YEAR(L1389)</f>
        <v>2019</v>
      </c>
      <c r="J1389" t="str">
        <f>VLOOKUP(L1389,Convert!D:G,4,0)</f>
        <v>2019Q3</v>
      </c>
      <c r="K1389">
        <f>VLOOKUP(J1389,GDP_Change!$E$9:$F$311,2,0)</f>
        <v>5</v>
      </c>
      <c r="L1389" s="1">
        <v>43703</v>
      </c>
      <c r="M1389" s="9">
        <v>292.45001220703102</v>
      </c>
      <c r="N1389" s="11">
        <f>VLOOKUP(J1389,GDP!$E$9:$H$312,4,0)</f>
        <v>1.2194204697166144E-2</v>
      </c>
      <c r="O1389">
        <f>VLOOKUP(J1389,GDP!$E$9:$F$312,2,0)</f>
        <v>21531.8</v>
      </c>
      <c r="P1389" s="12">
        <f>IFERROR(VLOOKUP(L1389,'yield-curve-rates-1990-2021'!A:B,2,0),P1388)</f>
        <v>2.09</v>
      </c>
      <c r="Q1389" s="12">
        <f>IFERROR(IF(VLOOKUP(L1389,'DX-Y.NYB'!A:E,5,0)="null",Q1388,VLOOKUP(L1389,'DX-Y.NYB'!A:E,5,0)),Q1388)</f>
        <v>98.080001999999993</v>
      </c>
      <c r="R1389" s="12">
        <f>IFERROR(VLOOKUP(L1389,UNRATE!A:B,2,0),R1388)</f>
        <v>3.7</v>
      </c>
      <c r="S1389" s="12">
        <f>IFERROR(VLOOKUP(L1389,' All Em Total Nonfarm'!A:B,2,0),S1388)</f>
        <v>150879</v>
      </c>
      <c r="T1389" s="12">
        <f>IFERROR(VLOOKUP(L1389,fredgraph!A:B,2,0),T1388)</f>
        <v>1.77976</v>
      </c>
      <c r="U1389" s="12">
        <f>IFERROR(VLOOKUP(L1389,FEDFUNDS!A:B,2,0),U1388)</f>
        <v>2.4</v>
      </c>
      <c r="V1389" s="12"/>
      <c r="W1389" s="12"/>
      <c r="X1389" s="12"/>
    </row>
    <row r="1390" spans="1:24" x14ac:dyDescent="0.25">
      <c r="A1390" s="1" t="str">
        <f>TEXT(L1390,"MM/DD/YYYY")</f>
        <v>09/02/2019</v>
      </c>
      <c r="B1390" s="9">
        <v>290.57000732421801</v>
      </c>
      <c r="C1390" s="9">
        <v>298.829986572265</v>
      </c>
      <c r="D1390" s="9">
        <v>289.26998901367102</v>
      </c>
      <c r="E1390" s="9">
        <v>281.43792724609301</v>
      </c>
      <c r="F1390" s="10">
        <v>248831100</v>
      </c>
      <c r="G1390">
        <f>MONTH(L1390)</f>
        <v>9</v>
      </c>
      <c r="H1390">
        <f>DAY(L1390)</f>
        <v>2</v>
      </c>
      <c r="I1390">
        <f>YEAR(L1390)</f>
        <v>2019</v>
      </c>
      <c r="J1390" t="str">
        <f>VLOOKUP(L1390,Convert!D:G,4,0)</f>
        <v>2019Q3</v>
      </c>
      <c r="K1390">
        <f>VLOOKUP(J1390,GDP_Change!$E$9:$F$311,2,0)</f>
        <v>5</v>
      </c>
      <c r="L1390" s="1">
        <v>43710</v>
      </c>
      <c r="M1390" s="9">
        <v>298.04998779296801</v>
      </c>
      <c r="N1390" s="11">
        <f>VLOOKUP(J1390,GDP!$E$9:$H$312,4,0)</f>
        <v>1.2194204697166144E-2</v>
      </c>
      <c r="O1390">
        <f>VLOOKUP(J1390,GDP!$E$9:$F$312,2,0)</f>
        <v>21531.8</v>
      </c>
      <c r="P1390" s="12">
        <f>IFERROR(VLOOKUP(L1390,'yield-curve-rates-1990-2021'!A:B,2,0),P1389)</f>
        <v>2.09</v>
      </c>
      <c r="Q1390" s="12">
        <f>IFERROR(IF(VLOOKUP(L1390,'DX-Y.NYB'!A:E,5,0)="null",Q1389,VLOOKUP(L1390,'DX-Y.NYB'!A:E,5,0)),Q1389)</f>
        <v>98.080001999999993</v>
      </c>
      <c r="R1390" s="12">
        <f>IFERROR(VLOOKUP(L1390,UNRATE!A:B,2,0),R1389)</f>
        <v>3.7</v>
      </c>
      <c r="S1390" s="12">
        <f>IFERROR(VLOOKUP(L1390,' All Em Total Nonfarm'!A:B,2,0),S1389)</f>
        <v>150879</v>
      </c>
      <c r="T1390" s="12">
        <f>IFERROR(VLOOKUP(L1390,fredgraph!A:B,2,0),T1389)</f>
        <v>1.77976</v>
      </c>
      <c r="U1390" s="12">
        <f>IFERROR(VLOOKUP(L1390,FEDFUNDS!A:B,2,0),U1389)</f>
        <v>2.4</v>
      </c>
      <c r="V1390" s="12"/>
      <c r="W1390" s="12"/>
      <c r="X1390" s="12"/>
    </row>
    <row r="1391" spans="1:24" x14ac:dyDescent="0.25">
      <c r="A1391" s="1" t="str">
        <f>TEXT(L1391,"MM/DD/YYYY")</f>
        <v>09/09/2019</v>
      </c>
      <c r="B1391" s="9">
        <v>299.14001464843699</v>
      </c>
      <c r="C1391" s="9">
        <v>302.45999145507801</v>
      </c>
      <c r="D1391" s="9">
        <v>295.97000122070301</v>
      </c>
      <c r="E1391" s="9">
        <v>284.308502197265</v>
      </c>
      <c r="F1391" s="10">
        <v>313042000</v>
      </c>
      <c r="G1391">
        <f>MONTH(L1391)</f>
        <v>9</v>
      </c>
      <c r="H1391">
        <f>DAY(L1391)</f>
        <v>9</v>
      </c>
      <c r="I1391">
        <f>YEAR(L1391)</f>
        <v>2019</v>
      </c>
      <c r="J1391" t="str">
        <f>VLOOKUP(L1391,Convert!D:G,4,0)</f>
        <v>2019Q3</v>
      </c>
      <c r="K1391">
        <f>VLOOKUP(J1391,GDP_Change!$E$9:$F$311,2,0)</f>
        <v>5</v>
      </c>
      <c r="L1391" s="1">
        <v>43717</v>
      </c>
      <c r="M1391" s="9">
        <v>301.08999633789</v>
      </c>
      <c r="N1391" s="11">
        <f>VLOOKUP(J1391,GDP!$E$9:$H$312,4,0)</f>
        <v>1.2194204697166144E-2</v>
      </c>
      <c r="O1391">
        <f>VLOOKUP(J1391,GDP!$E$9:$F$312,2,0)</f>
        <v>21531.8</v>
      </c>
      <c r="P1391" s="12">
        <f>IFERROR(VLOOKUP(L1391,'yield-curve-rates-1990-2021'!A:B,2,0),P1390)</f>
        <v>2.04</v>
      </c>
      <c r="Q1391" s="12">
        <f>IFERROR(IF(VLOOKUP(L1391,'DX-Y.NYB'!A:E,5,0)="null",Q1390,VLOOKUP(L1391,'DX-Y.NYB'!A:E,5,0)),Q1390)</f>
        <v>98.279999000000004</v>
      </c>
      <c r="R1391" s="12">
        <f>IFERROR(VLOOKUP(L1391,UNRATE!A:B,2,0),R1390)</f>
        <v>3.7</v>
      </c>
      <c r="S1391" s="12">
        <f>IFERROR(VLOOKUP(L1391,' All Em Total Nonfarm'!A:B,2,0),S1390)</f>
        <v>150879</v>
      </c>
      <c r="T1391" s="12">
        <f>IFERROR(VLOOKUP(L1391,fredgraph!A:B,2,0),T1390)</f>
        <v>1.77976</v>
      </c>
      <c r="U1391" s="12">
        <f>IFERROR(VLOOKUP(L1391,FEDFUNDS!A:B,2,0),U1390)</f>
        <v>2.4</v>
      </c>
      <c r="V1391" s="12"/>
      <c r="W1391" s="12"/>
      <c r="X1391" s="12"/>
    </row>
    <row r="1392" spans="1:24" x14ac:dyDescent="0.25">
      <c r="A1392" s="1" t="str">
        <f>TEXT(L1392,"MM/DD/YYYY")</f>
        <v>09/16/2019</v>
      </c>
      <c r="B1392" s="9">
        <v>299.83999633789</v>
      </c>
      <c r="C1392" s="9">
        <v>302.63000488281199</v>
      </c>
      <c r="D1392" s="9">
        <v>297.41000366210898</v>
      </c>
      <c r="E1392" s="9">
        <v>281.65512084960898</v>
      </c>
      <c r="F1392" s="10">
        <v>339168000</v>
      </c>
      <c r="G1392">
        <f>MONTH(L1392)</f>
        <v>9</v>
      </c>
      <c r="H1392">
        <f>DAY(L1392)</f>
        <v>16</v>
      </c>
      <c r="I1392">
        <f>YEAR(L1392)</f>
        <v>2019</v>
      </c>
      <c r="J1392" t="str">
        <f>VLOOKUP(L1392,Convert!D:G,4,0)</f>
        <v>2019Q3</v>
      </c>
      <c r="K1392">
        <f>VLOOKUP(J1392,GDP_Change!$E$9:$F$311,2,0)</f>
        <v>5</v>
      </c>
      <c r="L1392" s="1">
        <v>43724</v>
      </c>
      <c r="M1392" s="9">
        <v>298.27999877929602</v>
      </c>
      <c r="N1392" s="11">
        <f>VLOOKUP(J1392,GDP!$E$9:$H$312,4,0)</f>
        <v>1.2194204697166144E-2</v>
      </c>
      <c r="O1392">
        <f>VLOOKUP(J1392,GDP!$E$9:$F$312,2,0)</f>
        <v>21531.8</v>
      </c>
      <c r="P1392" s="12">
        <f>IFERROR(VLOOKUP(L1392,'yield-curve-rates-1990-2021'!A:B,2,0),P1391)</f>
        <v>2.08</v>
      </c>
      <c r="Q1392" s="12">
        <f>IFERROR(IF(VLOOKUP(L1392,'DX-Y.NYB'!A:E,5,0)="null",Q1391,VLOOKUP(L1392,'DX-Y.NYB'!A:E,5,0)),Q1391)</f>
        <v>98.650002000000001</v>
      </c>
      <c r="R1392" s="12">
        <f>IFERROR(VLOOKUP(L1392,UNRATE!A:B,2,0),R1391)</f>
        <v>3.7</v>
      </c>
      <c r="S1392" s="12">
        <f>IFERROR(VLOOKUP(L1392,' All Em Total Nonfarm'!A:B,2,0),S1391)</f>
        <v>150879</v>
      </c>
      <c r="T1392" s="12">
        <f>IFERROR(VLOOKUP(L1392,fredgraph!A:B,2,0),T1391)</f>
        <v>1.77976</v>
      </c>
      <c r="U1392" s="12">
        <f>IFERROR(VLOOKUP(L1392,FEDFUNDS!A:B,2,0),U1391)</f>
        <v>2.4</v>
      </c>
      <c r="V1392" s="12"/>
      <c r="W1392" s="12"/>
      <c r="X1392" s="12"/>
    </row>
    <row r="1393" spans="1:24" x14ac:dyDescent="0.25">
      <c r="A1393" s="1" t="str">
        <f>TEXT(L1393,"MM/DD/YYYY")</f>
        <v>09/23/2019</v>
      </c>
      <c r="B1393" s="9">
        <v>297.54998779296801</v>
      </c>
      <c r="C1393" s="9">
        <v>299.83999633789</v>
      </c>
      <c r="D1393" s="9">
        <v>293.69000244140602</v>
      </c>
      <c r="E1393" s="9">
        <v>280.22375488281199</v>
      </c>
      <c r="F1393" s="10">
        <v>351126500</v>
      </c>
      <c r="G1393">
        <f>MONTH(L1393)</f>
        <v>9</v>
      </c>
      <c r="H1393">
        <f>DAY(L1393)</f>
        <v>23</v>
      </c>
      <c r="I1393">
        <f>YEAR(L1393)</f>
        <v>2019</v>
      </c>
      <c r="J1393" t="str">
        <f>VLOOKUP(L1393,Convert!D:G,4,0)</f>
        <v>2019Q3</v>
      </c>
      <c r="K1393">
        <f>VLOOKUP(J1393,GDP_Change!$E$9:$F$311,2,0)</f>
        <v>5</v>
      </c>
      <c r="L1393" s="1">
        <v>43731</v>
      </c>
      <c r="M1393" s="9">
        <v>295.39999389648398</v>
      </c>
      <c r="N1393" s="11">
        <f>VLOOKUP(J1393,GDP!$E$9:$H$312,4,0)</f>
        <v>1.2194204697166144E-2</v>
      </c>
      <c r="O1393">
        <f>VLOOKUP(J1393,GDP!$E$9:$F$312,2,0)</f>
        <v>21531.8</v>
      </c>
      <c r="P1393" s="12">
        <f>IFERROR(VLOOKUP(L1393,'yield-curve-rates-1990-2021'!A:B,2,0),P1392)</f>
        <v>1.94</v>
      </c>
      <c r="Q1393" s="12">
        <f>IFERROR(IF(VLOOKUP(L1393,'DX-Y.NYB'!A:E,5,0)="null",Q1392,VLOOKUP(L1393,'DX-Y.NYB'!A:E,5,0)),Q1392)</f>
        <v>98.599997999999999</v>
      </c>
      <c r="R1393" s="12">
        <f>IFERROR(VLOOKUP(L1393,UNRATE!A:B,2,0),R1392)</f>
        <v>3.7</v>
      </c>
      <c r="S1393" s="12">
        <f>IFERROR(VLOOKUP(L1393,' All Em Total Nonfarm'!A:B,2,0),S1392)</f>
        <v>150879</v>
      </c>
      <c r="T1393" s="12">
        <f>IFERROR(VLOOKUP(L1393,fredgraph!A:B,2,0),T1392)</f>
        <v>1.77976</v>
      </c>
      <c r="U1393" s="12">
        <f>IFERROR(VLOOKUP(L1393,FEDFUNDS!A:B,2,0),U1392)</f>
        <v>2.4</v>
      </c>
      <c r="V1393" s="12"/>
      <c r="W1393" s="12"/>
      <c r="X1393" s="12"/>
    </row>
    <row r="1394" spans="1:24" x14ac:dyDescent="0.25">
      <c r="A1394" s="1" t="str">
        <f>TEXT(L1394,"MM/DD/YYYY")</f>
        <v>09/30/2019</v>
      </c>
      <c r="B1394" s="9">
        <v>295.97000122070301</v>
      </c>
      <c r="C1394" s="9">
        <v>298.45999145507801</v>
      </c>
      <c r="D1394" s="9">
        <v>284.82000732421801</v>
      </c>
      <c r="E1394" s="9">
        <v>279.22769165039</v>
      </c>
      <c r="F1394" s="10">
        <v>412814300</v>
      </c>
      <c r="G1394">
        <f>MONTH(L1394)</f>
        <v>9</v>
      </c>
      <c r="H1394">
        <f>DAY(L1394)</f>
        <v>30</v>
      </c>
      <c r="I1394">
        <f>YEAR(L1394)</f>
        <v>2019</v>
      </c>
      <c r="J1394" t="str">
        <f>VLOOKUP(L1394,Convert!D:G,4,0)</f>
        <v>2019Q3</v>
      </c>
      <c r="K1394">
        <f>VLOOKUP(J1394,GDP_Change!$E$9:$F$311,2,0)</f>
        <v>5</v>
      </c>
      <c r="L1394" s="1">
        <v>43738</v>
      </c>
      <c r="M1394" s="9">
        <v>294.350006103515</v>
      </c>
      <c r="N1394" s="11">
        <f>VLOOKUP(J1394,GDP!$E$9:$H$312,4,0)</f>
        <v>1.2194204697166144E-2</v>
      </c>
      <c r="O1394">
        <f>VLOOKUP(J1394,GDP!$E$9:$F$312,2,0)</f>
        <v>21531.8</v>
      </c>
      <c r="P1394" s="12">
        <f>IFERROR(VLOOKUP(L1394,'yield-curve-rates-1990-2021'!A:B,2,0),P1393)</f>
        <v>1.91</v>
      </c>
      <c r="Q1394" s="12">
        <f>IFERROR(IF(VLOOKUP(L1394,'DX-Y.NYB'!A:E,5,0)="null",Q1393,VLOOKUP(L1394,'DX-Y.NYB'!A:E,5,0)),Q1393)</f>
        <v>99.379997000000003</v>
      </c>
      <c r="R1394" s="12">
        <f>IFERROR(VLOOKUP(L1394,UNRATE!A:B,2,0),R1393)</f>
        <v>3.7</v>
      </c>
      <c r="S1394" s="12">
        <f>IFERROR(VLOOKUP(L1394,' All Em Total Nonfarm'!A:B,2,0),S1393)</f>
        <v>150879</v>
      </c>
      <c r="T1394" s="12">
        <f>IFERROR(VLOOKUP(L1394,fredgraph!A:B,2,0),T1393)</f>
        <v>1.77976</v>
      </c>
      <c r="U1394" s="12">
        <f>IFERROR(VLOOKUP(L1394,FEDFUNDS!A:B,2,0),U1393)</f>
        <v>2.4</v>
      </c>
      <c r="V1394" s="12"/>
      <c r="W1394" s="12"/>
      <c r="X1394" s="12"/>
    </row>
    <row r="1395" spans="1:24" x14ac:dyDescent="0.25">
      <c r="A1395" s="1" t="str">
        <f>TEXT(L1395,"MM/DD/YYYY")</f>
        <v>10/07/2019</v>
      </c>
      <c r="B1395" s="9">
        <v>293.47000122070301</v>
      </c>
      <c r="C1395" s="9">
        <v>298.739990234375</v>
      </c>
      <c r="D1395" s="9">
        <v>288.489990234375</v>
      </c>
      <c r="E1395" s="9">
        <v>281.05856323242102</v>
      </c>
      <c r="F1395" s="10">
        <v>371694700</v>
      </c>
      <c r="G1395">
        <f>MONTH(L1395)</f>
        <v>10</v>
      </c>
      <c r="H1395">
        <f>DAY(L1395)</f>
        <v>7</v>
      </c>
      <c r="I1395">
        <f>YEAR(L1395)</f>
        <v>2019</v>
      </c>
      <c r="J1395" t="str">
        <f>VLOOKUP(L1395,Convert!D:G,4,0)</f>
        <v>2019Q4</v>
      </c>
      <c r="K1395">
        <f>VLOOKUP(J1395,GDP_Change!$E$9:$F$311,2,0)</f>
        <v>3.3</v>
      </c>
      <c r="L1395" s="1">
        <v>43745</v>
      </c>
      <c r="M1395" s="9">
        <v>296.27999877929602</v>
      </c>
      <c r="N1395" s="11">
        <f>VLOOKUP(J1395,GDP!$E$9:$H$312,4,0)</f>
        <v>8.1135808432180045E-3</v>
      </c>
      <c r="O1395">
        <f>VLOOKUP(J1395,GDP!$E$9:$F$312,2,0)</f>
        <v>21706.5</v>
      </c>
      <c r="P1395" s="12">
        <f>IFERROR(VLOOKUP(L1395,'yield-curve-rates-1990-2021'!A:B,2,0),P1394)</f>
        <v>1.76</v>
      </c>
      <c r="Q1395" s="12">
        <f>IFERROR(IF(VLOOKUP(L1395,'DX-Y.NYB'!A:E,5,0)="null",Q1394,VLOOKUP(L1395,'DX-Y.NYB'!A:E,5,0)),Q1394)</f>
        <v>98.989998</v>
      </c>
      <c r="R1395" s="12">
        <f>IFERROR(VLOOKUP(L1395,UNRATE!A:B,2,0),R1394)</f>
        <v>3.7</v>
      </c>
      <c r="S1395" s="12">
        <f>IFERROR(VLOOKUP(L1395,' All Em Total Nonfarm'!A:B,2,0),S1394)</f>
        <v>150879</v>
      </c>
      <c r="T1395" s="12">
        <f>IFERROR(VLOOKUP(L1395,fredgraph!A:B,2,0),T1394)</f>
        <v>1.77976</v>
      </c>
      <c r="U1395" s="12">
        <f>IFERROR(VLOOKUP(L1395,FEDFUNDS!A:B,2,0),U1394)</f>
        <v>2.4</v>
      </c>
      <c r="V1395" s="12"/>
      <c r="W1395" s="12"/>
      <c r="X1395" s="12"/>
    </row>
    <row r="1396" spans="1:24" x14ac:dyDescent="0.25">
      <c r="A1396" s="1" t="str">
        <f>TEXT(L1396,"MM/DD/YYYY")</f>
        <v>10/14/2019</v>
      </c>
      <c r="B1396" s="9">
        <v>295.92999267578102</v>
      </c>
      <c r="C1396" s="9">
        <v>300.239990234375</v>
      </c>
      <c r="D1396" s="9">
        <v>295.57000732421801</v>
      </c>
      <c r="E1396" s="9">
        <v>282.66171264648398</v>
      </c>
      <c r="F1396" s="10">
        <v>246118100</v>
      </c>
      <c r="G1396">
        <f>MONTH(L1396)</f>
        <v>10</v>
      </c>
      <c r="H1396">
        <f>DAY(L1396)</f>
        <v>14</v>
      </c>
      <c r="I1396">
        <f>YEAR(L1396)</f>
        <v>2019</v>
      </c>
      <c r="J1396" t="str">
        <f>VLOOKUP(L1396,Convert!D:G,4,0)</f>
        <v>2019Q4</v>
      </c>
      <c r="K1396">
        <f>VLOOKUP(J1396,GDP_Change!$E$9:$F$311,2,0)</f>
        <v>3.3</v>
      </c>
      <c r="L1396" s="1">
        <v>43752</v>
      </c>
      <c r="M1396" s="9">
        <v>297.97000122070301</v>
      </c>
      <c r="N1396" s="11">
        <f>VLOOKUP(J1396,GDP!$E$9:$H$312,4,0)</f>
        <v>8.1135808432180045E-3</v>
      </c>
      <c r="O1396">
        <f>VLOOKUP(J1396,GDP!$E$9:$F$312,2,0)</f>
        <v>21706.5</v>
      </c>
      <c r="P1396" s="12">
        <f>IFERROR(VLOOKUP(L1396,'yield-curve-rates-1990-2021'!A:B,2,0),P1395)</f>
        <v>1.76</v>
      </c>
      <c r="Q1396" s="12">
        <f>IFERROR(IF(VLOOKUP(L1396,'DX-Y.NYB'!A:E,5,0)="null",Q1395,VLOOKUP(L1396,'DX-Y.NYB'!A:E,5,0)),Q1395)</f>
        <v>98.449996999999996</v>
      </c>
      <c r="R1396" s="12">
        <f>IFERROR(VLOOKUP(L1396,UNRATE!A:B,2,0),R1395)</f>
        <v>3.7</v>
      </c>
      <c r="S1396" s="12">
        <f>IFERROR(VLOOKUP(L1396,' All Em Total Nonfarm'!A:B,2,0),S1395)</f>
        <v>150879</v>
      </c>
      <c r="T1396" s="12">
        <f>IFERROR(VLOOKUP(L1396,fredgraph!A:B,2,0),T1395)</f>
        <v>1.77976</v>
      </c>
      <c r="U1396" s="12">
        <f>IFERROR(VLOOKUP(L1396,FEDFUNDS!A:B,2,0),U1395)</f>
        <v>2.4</v>
      </c>
      <c r="V1396" s="12"/>
      <c r="W1396" s="12"/>
      <c r="X1396" s="12"/>
    </row>
    <row r="1397" spans="1:24" x14ac:dyDescent="0.25">
      <c r="A1397" s="1" t="str">
        <f>TEXT(L1397,"MM/DD/YYYY")</f>
        <v>10/21/2019</v>
      </c>
      <c r="B1397" s="9">
        <v>299.42001342773398</v>
      </c>
      <c r="C1397" s="9">
        <v>302.20001220703102</v>
      </c>
      <c r="D1397" s="9">
        <v>298.5</v>
      </c>
      <c r="E1397" s="9">
        <v>286.105224609375</v>
      </c>
      <c r="F1397" s="10">
        <v>202654000</v>
      </c>
      <c r="G1397">
        <f>MONTH(L1397)</f>
        <v>10</v>
      </c>
      <c r="H1397">
        <f>DAY(L1397)</f>
        <v>21</v>
      </c>
      <c r="I1397">
        <f>YEAR(L1397)</f>
        <v>2019</v>
      </c>
      <c r="J1397" t="str">
        <f>VLOOKUP(L1397,Convert!D:G,4,0)</f>
        <v>2019Q4</v>
      </c>
      <c r="K1397">
        <f>VLOOKUP(J1397,GDP_Change!$E$9:$F$311,2,0)</f>
        <v>3.3</v>
      </c>
      <c r="L1397" s="1">
        <v>43759</v>
      </c>
      <c r="M1397" s="9">
        <v>301.600006103515</v>
      </c>
      <c r="N1397" s="11">
        <f>VLOOKUP(J1397,GDP!$E$9:$H$312,4,0)</f>
        <v>8.1135808432180045E-3</v>
      </c>
      <c r="O1397">
        <f>VLOOKUP(J1397,GDP!$E$9:$F$312,2,0)</f>
        <v>21706.5</v>
      </c>
      <c r="P1397" s="12">
        <f>IFERROR(VLOOKUP(L1397,'yield-curve-rates-1990-2021'!A:B,2,0),P1396)</f>
        <v>1.76</v>
      </c>
      <c r="Q1397" s="12">
        <f>IFERROR(IF(VLOOKUP(L1397,'DX-Y.NYB'!A:E,5,0)="null",Q1396,VLOOKUP(L1397,'DX-Y.NYB'!A:E,5,0)),Q1396)</f>
        <v>97.330001999999993</v>
      </c>
      <c r="R1397" s="12">
        <f>IFERROR(VLOOKUP(L1397,UNRATE!A:B,2,0),R1396)</f>
        <v>3.7</v>
      </c>
      <c r="S1397" s="12">
        <f>IFERROR(VLOOKUP(L1397,' All Em Total Nonfarm'!A:B,2,0),S1396)</f>
        <v>150879</v>
      </c>
      <c r="T1397" s="12">
        <f>IFERROR(VLOOKUP(L1397,fredgraph!A:B,2,0),T1396)</f>
        <v>1.77976</v>
      </c>
      <c r="U1397" s="12">
        <f>IFERROR(VLOOKUP(L1397,FEDFUNDS!A:B,2,0),U1396)</f>
        <v>2.4</v>
      </c>
      <c r="V1397" s="12"/>
      <c r="W1397" s="12"/>
      <c r="X1397" s="12"/>
    </row>
    <row r="1398" spans="1:24" x14ac:dyDescent="0.25">
      <c r="A1398" s="1" t="str">
        <f>TEXT(L1398,"MM/DD/YYYY")</f>
        <v>10/28/2019</v>
      </c>
      <c r="B1398" s="9">
        <v>302.94000244140602</v>
      </c>
      <c r="C1398" s="9">
        <v>306.19000244140602</v>
      </c>
      <c r="D1398" s="9">
        <v>301.73001098632801</v>
      </c>
      <c r="E1398" s="9">
        <v>290.41204833984301</v>
      </c>
      <c r="F1398" s="10">
        <v>276271100</v>
      </c>
      <c r="G1398">
        <f>MONTH(L1398)</f>
        <v>10</v>
      </c>
      <c r="H1398">
        <f>DAY(L1398)</f>
        <v>28</v>
      </c>
      <c r="I1398">
        <f>YEAR(L1398)</f>
        <v>2019</v>
      </c>
      <c r="J1398" t="str">
        <f>VLOOKUP(L1398,Convert!D:G,4,0)</f>
        <v>2019Q4</v>
      </c>
      <c r="K1398">
        <f>VLOOKUP(J1398,GDP_Change!$E$9:$F$311,2,0)</f>
        <v>3.3</v>
      </c>
      <c r="L1398" s="1">
        <v>43766</v>
      </c>
      <c r="M1398" s="9">
        <v>306.14001464843699</v>
      </c>
      <c r="N1398" s="11">
        <f>VLOOKUP(J1398,GDP!$E$9:$H$312,4,0)</f>
        <v>8.1135808432180045E-3</v>
      </c>
      <c r="O1398">
        <f>VLOOKUP(J1398,GDP!$E$9:$F$312,2,0)</f>
        <v>21706.5</v>
      </c>
      <c r="P1398" s="12">
        <f>IFERROR(VLOOKUP(L1398,'yield-curve-rates-1990-2021'!A:B,2,0),P1397)</f>
        <v>1.74</v>
      </c>
      <c r="Q1398" s="12">
        <f>IFERROR(IF(VLOOKUP(L1398,'DX-Y.NYB'!A:E,5,0)="null",Q1397,VLOOKUP(L1398,'DX-Y.NYB'!A:E,5,0)),Q1397)</f>
        <v>97.760002</v>
      </c>
      <c r="R1398" s="12">
        <f>IFERROR(VLOOKUP(L1398,UNRATE!A:B,2,0),R1397)</f>
        <v>3.7</v>
      </c>
      <c r="S1398" s="12">
        <f>IFERROR(VLOOKUP(L1398,' All Em Total Nonfarm'!A:B,2,0),S1397)</f>
        <v>150879</v>
      </c>
      <c r="T1398" s="12">
        <f>IFERROR(VLOOKUP(L1398,fredgraph!A:B,2,0),T1397)</f>
        <v>1.77976</v>
      </c>
      <c r="U1398" s="12">
        <f>IFERROR(VLOOKUP(L1398,FEDFUNDS!A:B,2,0),U1397)</f>
        <v>2.4</v>
      </c>
      <c r="V1398" s="12"/>
      <c r="W1398" s="12"/>
      <c r="X1398" s="12"/>
    </row>
    <row r="1399" spans="1:24" x14ac:dyDescent="0.25">
      <c r="A1399" s="1" t="str">
        <f>TEXT(L1399,"MM/DD/YYYY")</f>
        <v>11/04/2019</v>
      </c>
      <c r="B1399" s="9">
        <v>307.850006103515</v>
      </c>
      <c r="C1399" s="9">
        <v>309.64999389648398</v>
      </c>
      <c r="D1399" s="9">
        <v>306.05999755859301</v>
      </c>
      <c r="E1399" s="9">
        <v>293.06814575195301</v>
      </c>
      <c r="F1399" s="10">
        <v>253331600</v>
      </c>
      <c r="G1399">
        <f>MONTH(L1399)</f>
        <v>11</v>
      </c>
      <c r="H1399">
        <f>DAY(L1399)</f>
        <v>4</v>
      </c>
      <c r="I1399">
        <f>YEAR(L1399)</f>
        <v>2019</v>
      </c>
      <c r="J1399" t="str">
        <f>VLOOKUP(L1399,Convert!D:G,4,0)</f>
        <v>2019Q4</v>
      </c>
      <c r="K1399">
        <f>VLOOKUP(J1399,GDP_Change!$E$9:$F$311,2,0)</f>
        <v>3.3</v>
      </c>
      <c r="L1399" s="1">
        <v>43773</v>
      </c>
      <c r="M1399" s="9">
        <v>308.94000244140602</v>
      </c>
      <c r="N1399" s="11">
        <f>VLOOKUP(J1399,GDP!$E$9:$H$312,4,0)</f>
        <v>8.1135808432180045E-3</v>
      </c>
      <c r="O1399">
        <f>VLOOKUP(J1399,GDP!$E$9:$F$312,2,0)</f>
        <v>21706.5</v>
      </c>
      <c r="P1399" s="12">
        <f>IFERROR(VLOOKUP(L1399,'yield-curve-rates-1990-2021'!A:B,2,0),P1398)</f>
        <v>1.58</v>
      </c>
      <c r="Q1399" s="12">
        <f>IFERROR(IF(VLOOKUP(L1399,'DX-Y.NYB'!A:E,5,0)="null",Q1398,VLOOKUP(L1399,'DX-Y.NYB'!A:E,5,0)),Q1398)</f>
        <v>97.510002</v>
      </c>
      <c r="R1399" s="12">
        <f>IFERROR(VLOOKUP(L1399,UNRATE!A:B,2,0),R1398)</f>
        <v>3.7</v>
      </c>
      <c r="S1399" s="12">
        <f>IFERROR(VLOOKUP(L1399,' All Em Total Nonfarm'!A:B,2,0),S1398)</f>
        <v>150879</v>
      </c>
      <c r="T1399" s="12">
        <f>IFERROR(VLOOKUP(L1399,fredgraph!A:B,2,0),T1398)</f>
        <v>1.77976</v>
      </c>
      <c r="U1399" s="12">
        <f>IFERROR(VLOOKUP(L1399,FEDFUNDS!A:B,2,0),U1398)</f>
        <v>2.4</v>
      </c>
      <c r="V1399" s="12"/>
      <c r="W1399" s="12"/>
      <c r="X1399" s="12"/>
    </row>
    <row r="1400" spans="1:24" x14ac:dyDescent="0.25">
      <c r="A1400" s="1" t="str">
        <f>TEXT(L1400,"MM/DD/YYYY")</f>
        <v>11/11/2019</v>
      </c>
      <c r="B1400" s="9">
        <v>307.42001342773398</v>
      </c>
      <c r="C1400" s="9">
        <v>311.83999633789</v>
      </c>
      <c r="D1400" s="9">
        <v>307.26998901367102</v>
      </c>
      <c r="E1400" s="9">
        <v>295.77169799804602</v>
      </c>
      <c r="F1400" s="10">
        <v>249443100</v>
      </c>
      <c r="G1400">
        <f>MONTH(L1400)</f>
        <v>11</v>
      </c>
      <c r="H1400">
        <f>DAY(L1400)</f>
        <v>11</v>
      </c>
      <c r="I1400">
        <f>YEAR(L1400)</f>
        <v>2019</v>
      </c>
      <c r="J1400" t="str">
        <f>VLOOKUP(L1400,Convert!D:G,4,0)</f>
        <v>2019Q4</v>
      </c>
      <c r="K1400">
        <f>VLOOKUP(J1400,GDP_Change!$E$9:$F$311,2,0)</f>
        <v>3.3</v>
      </c>
      <c r="L1400" s="1">
        <v>43780</v>
      </c>
      <c r="M1400" s="9">
        <v>311.79000854492102</v>
      </c>
      <c r="N1400" s="11">
        <f>VLOOKUP(J1400,GDP!$E$9:$H$312,4,0)</f>
        <v>8.1135808432180045E-3</v>
      </c>
      <c r="O1400">
        <f>VLOOKUP(J1400,GDP!$E$9:$F$312,2,0)</f>
        <v>21706.5</v>
      </c>
      <c r="P1400" s="12">
        <f>IFERROR(VLOOKUP(L1400,'yield-curve-rates-1990-2021'!A:B,2,0),P1399)</f>
        <v>1.58</v>
      </c>
      <c r="Q1400" s="12">
        <f>IFERROR(IF(VLOOKUP(L1400,'DX-Y.NYB'!A:E,5,0)="null",Q1399,VLOOKUP(L1400,'DX-Y.NYB'!A:E,5,0)),Q1399)</f>
        <v>98.199996999999996</v>
      </c>
      <c r="R1400" s="12">
        <f>IFERROR(VLOOKUP(L1400,UNRATE!A:B,2,0),R1399)</f>
        <v>3.7</v>
      </c>
      <c r="S1400" s="12">
        <f>IFERROR(VLOOKUP(L1400,' All Em Total Nonfarm'!A:B,2,0),S1399)</f>
        <v>150879</v>
      </c>
      <c r="T1400" s="12">
        <f>IFERROR(VLOOKUP(L1400,fredgraph!A:B,2,0),T1399)</f>
        <v>1.77976</v>
      </c>
      <c r="U1400" s="12">
        <f>IFERROR(VLOOKUP(L1400,FEDFUNDS!A:B,2,0),U1399)</f>
        <v>2.4</v>
      </c>
      <c r="V1400" s="12"/>
      <c r="W1400" s="12"/>
      <c r="X1400" s="12"/>
    </row>
    <row r="1401" spans="1:24" x14ac:dyDescent="0.25">
      <c r="A1401" s="1" t="str">
        <f>TEXT(L1401,"MM/DD/YYYY")</f>
        <v>11/18/2019</v>
      </c>
      <c r="B1401" s="9">
        <v>311.52999877929602</v>
      </c>
      <c r="C1401" s="9">
        <v>312.69000244140602</v>
      </c>
      <c r="D1401" s="9">
        <v>309.05999755859301</v>
      </c>
      <c r="E1401" s="9">
        <v>294.984375</v>
      </c>
      <c r="F1401" s="10">
        <v>295953800</v>
      </c>
      <c r="G1401">
        <f>MONTH(L1401)</f>
        <v>11</v>
      </c>
      <c r="H1401">
        <f>DAY(L1401)</f>
        <v>18</v>
      </c>
      <c r="I1401">
        <f>YEAR(L1401)</f>
        <v>2019</v>
      </c>
      <c r="J1401" t="str">
        <f>VLOOKUP(L1401,Convert!D:G,4,0)</f>
        <v>2019Q4</v>
      </c>
      <c r="K1401">
        <f>VLOOKUP(J1401,GDP_Change!$E$9:$F$311,2,0)</f>
        <v>3.3</v>
      </c>
      <c r="L1401" s="1">
        <v>43787</v>
      </c>
      <c r="M1401" s="9">
        <v>310.95999145507801</v>
      </c>
      <c r="N1401" s="11">
        <f>VLOOKUP(J1401,GDP!$E$9:$H$312,4,0)</f>
        <v>8.1135808432180045E-3</v>
      </c>
      <c r="O1401">
        <f>VLOOKUP(J1401,GDP!$E$9:$F$312,2,0)</f>
        <v>21706.5</v>
      </c>
      <c r="P1401" s="12">
        <f>IFERROR(VLOOKUP(L1401,'yield-curve-rates-1990-2021'!A:B,2,0),P1400)</f>
        <v>1.59</v>
      </c>
      <c r="Q1401" s="12">
        <f>IFERROR(IF(VLOOKUP(L1401,'DX-Y.NYB'!A:E,5,0)="null",Q1400,VLOOKUP(L1401,'DX-Y.NYB'!A:E,5,0)),Q1400)</f>
        <v>97.790001000000004</v>
      </c>
      <c r="R1401" s="12">
        <f>IFERROR(VLOOKUP(L1401,UNRATE!A:B,2,0),R1400)</f>
        <v>3.7</v>
      </c>
      <c r="S1401" s="12">
        <f>IFERROR(VLOOKUP(L1401,' All Em Total Nonfarm'!A:B,2,0),S1400)</f>
        <v>150879</v>
      </c>
      <c r="T1401" s="12">
        <f>IFERROR(VLOOKUP(L1401,fredgraph!A:B,2,0),T1400)</f>
        <v>1.77976</v>
      </c>
      <c r="U1401" s="12">
        <f>IFERROR(VLOOKUP(L1401,FEDFUNDS!A:B,2,0),U1400)</f>
        <v>2.4</v>
      </c>
      <c r="V1401" s="12"/>
      <c r="W1401" s="12"/>
      <c r="X1401" s="12"/>
    </row>
    <row r="1402" spans="1:24" x14ac:dyDescent="0.25">
      <c r="A1402" s="1" t="str">
        <f>TEXT(L1402,"MM/DD/YYYY")</f>
        <v>11/25/2019</v>
      </c>
      <c r="B1402" s="9">
        <v>311.98001098632801</v>
      </c>
      <c r="C1402" s="9">
        <v>315.48001098632801</v>
      </c>
      <c r="D1402" s="9">
        <v>311.98001098632801</v>
      </c>
      <c r="E1402" s="9">
        <v>298.16229248046801</v>
      </c>
      <c r="F1402" s="10">
        <v>167253500</v>
      </c>
      <c r="G1402">
        <f>MONTH(L1402)</f>
        <v>11</v>
      </c>
      <c r="H1402">
        <f>DAY(L1402)</f>
        <v>25</v>
      </c>
      <c r="I1402">
        <f>YEAR(L1402)</f>
        <v>2019</v>
      </c>
      <c r="J1402" t="str">
        <f>VLOOKUP(L1402,Convert!D:G,4,0)</f>
        <v>2019Q4</v>
      </c>
      <c r="K1402">
        <f>VLOOKUP(J1402,GDP_Change!$E$9:$F$311,2,0)</f>
        <v>3.3</v>
      </c>
      <c r="L1402" s="1">
        <v>43794</v>
      </c>
      <c r="M1402" s="9">
        <v>314.30999755859301</v>
      </c>
      <c r="N1402" s="11">
        <f>VLOOKUP(J1402,GDP!$E$9:$H$312,4,0)</f>
        <v>8.1135808432180045E-3</v>
      </c>
      <c r="O1402">
        <f>VLOOKUP(J1402,GDP!$E$9:$F$312,2,0)</f>
        <v>21706.5</v>
      </c>
      <c r="P1402" s="12">
        <f>IFERROR(VLOOKUP(L1402,'yield-curve-rates-1990-2021'!A:B,2,0),P1401)</f>
        <v>1.6</v>
      </c>
      <c r="Q1402" s="12">
        <f>IFERROR(IF(VLOOKUP(L1402,'DX-Y.NYB'!A:E,5,0)="null",Q1401,VLOOKUP(L1402,'DX-Y.NYB'!A:E,5,0)),Q1401)</f>
        <v>98.32</v>
      </c>
      <c r="R1402" s="12">
        <f>IFERROR(VLOOKUP(L1402,UNRATE!A:B,2,0),R1401)</f>
        <v>3.7</v>
      </c>
      <c r="S1402" s="12">
        <f>IFERROR(VLOOKUP(L1402,' All Em Total Nonfarm'!A:B,2,0),S1401)</f>
        <v>150879</v>
      </c>
      <c r="T1402" s="12">
        <f>IFERROR(VLOOKUP(L1402,fredgraph!A:B,2,0),T1401)</f>
        <v>1.77976</v>
      </c>
      <c r="U1402" s="12">
        <f>IFERROR(VLOOKUP(L1402,FEDFUNDS!A:B,2,0),U1401)</f>
        <v>2.4</v>
      </c>
      <c r="V1402" s="12"/>
      <c r="W1402" s="12"/>
      <c r="X1402" s="12"/>
    </row>
    <row r="1403" spans="1:24" x14ac:dyDescent="0.25">
      <c r="A1403" s="1" t="str">
        <f>TEXT(L1403,"MM/DD/YYYY")</f>
        <v>12/02/2019</v>
      </c>
      <c r="B1403" s="9">
        <v>314.58999633789</v>
      </c>
      <c r="C1403" s="9">
        <v>315.30999755859301</v>
      </c>
      <c r="D1403" s="9">
        <v>307.13000488281199</v>
      </c>
      <c r="E1403" s="9">
        <v>298.69351196289</v>
      </c>
      <c r="F1403" s="10">
        <v>288425500</v>
      </c>
      <c r="G1403">
        <f>MONTH(L1403)</f>
        <v>12</v>
      </c>
      <c r="H1403">
        <f>DAY(L1403)</f>
        <v>2</v>
      </c>
      <c r="I1403">
        <f>YEAR(L1403)</f>
        <v>2019</v>
      </c>
      <c r="J1403" t="str">
        <f>VLOOKUP(L1403,Convert!D:G,4,0)</f>
        <v>2019Q4</v>
      </c>
      <c r="K1403">
        <f>VLOOKUP(J1403,GDP_Change!$E$9:$F$311,2,0)</f>
        <v>3.3</v>
      </c>
      <c r="L1403" s="1">
        <v>43801</v>
      </c>
      <c r="M1403" s="9">
        <v>314.86999511718699</v>
      </c>
      <c r="N1403" s="11">
        <f>VLOOKUP(J1403,GDP!$E$9:$H$312,4,0)</f>
        <v>8.1135808432180045E-3</v>
      </c>
      <c r="O1403">
        <f>VLOOKUP(J1403,GDP!$E$9:$F$312,2,0)</f>
        <v>21706.5</v>
      </c>
      <c r="P1403" s="12">
        <f>IFERROR(VLOOKUP(L1403,'yield-curve-rates-1990-2021'!A:B,2,0),P1402)</f>
        <v>1.6</v>
      </c>
      <c r="Q1403" s="12">
        <f>IFERROR(IF(VLOOKUP(L1403,'DX-Y.NYB'!A:E,5,0)="null",Q1402,VLOOKUP(L1403,'DX-Y.NYB'!A:E,5,0)),Q1402)</f>
        <v>97.860000999999997</v>
      </c>
      <c r="R1403" s="12">
        <f>IFERROR(VLOOKUP(L1403,UNRATE!A:B,2,0),R1402)</f>
        <v>3.7</v>
      </c>
      <c r="S1403" s="12">
        <f>IFERROR(VLOOKUP(L1403,' All Em Total Nonfarm'!A:B,2,0),S1402)</f>
        <v>150879</v>
      </c>
      <c r="T1403" s="12">
        <f>IFERROR(VLOOKUP(L1403,fredgraph!A:B,2,0),T1402)</f>
        <v>1.77976</v>
      </c>
      <c r="U1403" s="12">
        <f>IFERROR(VLOOKUP(L1403,FEDFUNDS!A:B,2,0),U1402)</f>
        <v>2.4</v>
      </c>
      <c r="V1403" s="12"/>
      <c r="W1403" s="12"/>
      <c r="X1403" s="12"/>
    </row>
    <row r="1404" spans="1:24" x14ac:dyDescent="0.25">
      <c r="A1404" s="1" t="str">
        <f>TEXT(L1404,"MM/DD/YYYY")</f>
        <v>12/09/2019</v>
      </c>
      <c r="B1404" s="9">
        <v>314.44000244140602</v>
      </c>
      <c r="C1404" s="9">
        <v>318.67001342773398</v>
      </c>
      <c r="D1404" s="9">
        <v>312.80999755859301</v>
      </c>
      <c r="E1404" s="9">
        <v>301.01763916015602</v>
      </c>
      <c r="F1404" s="10">
        <v>318810900</v>
      </c>
      <c r="G1404">
        <f>MONTH(L1404)</f>
        <v>12</v>
      </c>
      <c r="H1404">
        <f>DAY(L1404)</f>
        <v>9</v>
      </c>
      <c r="I1404">
        <f>YEAR(L1404)</f>
        <v>2019</v>
      </c>
      <c r="J1404" t="str">
        <f>VLOOKUP(L1404,Convert!D:G,4,0)</f>
        <v>2019Q4</v>
      </c>
      <c r="K1404">
        <f>VLOOKUP(J1404,GDP_Change!$E$9:$F$311,2,0)</f>
        <v>3.3</v>
      </c>
      <c r="L1404" s="1">
        <v>43808</v>
      </c>
      <c r="M1404" s="9">
        <v>317.32000732421801</v>
      </c>
      <c r="N1404" s="11">
        <f>VLOOKUP(J1404,GDP!$E$9:$H$312,4,0)</f>
        <v>8.1135808432180045E-3</v>
      </c>
      <c r="O1404">
        <f>VLOOKUP(J1404,GDP!$E$9:$F$312,2,0)</f>
        <v>21706.5</v>
      </c>
      <c r="P1404" s="12">
        <f>IFERROR(VLOOKUP(L1404,'yield-curve-rates-1990-2021'!A:B,2,0),P1403)</f>
        <v>1.54</v>
      </c>
      <c r="Q1404" s="12">
        <f>IFERROR(IF(VLOOKUP(L1404,'DX-Y.NYB'!A:E,5,0)="null",Q1403,VLOOKUP(L1404,'DX-Y.NYB'!A:E,5,0)),Q1403)</f>
        <v>97.639999000000003</v>
      </c>
      <c r="R1404" s="12">
        <f>IFERROR(VLOOKUP(L1404,UNRATE!A:B,2,0),R1403)</f>
        <v>3.7</v>
      </c>
      <c r="S1404" s="12">
        <f>IFERROR(VLOOKUP(L1404,' All Em Total Nonfarm'!A:B,2,0),S1403)</f>
        <v>150879</v>
      </c>
      <c r="T1404" s="12">
        <f>IFERROR(VLOOKUP(L1404,fredgraph!A:B,2,0),T1403)</f>
        <v>1.77976</v>
      </c>
      <c r="U1404" s="12">
        <f>IFERROR(VLOOKUP(L1404,FEDFUNDS!A:B,2,0),U1403)</f>
        <v>2.4</v>
      </c>
      <c r="V1404" s="12"/>
      <c r="W1404" s="12"/>
      <c r="X1404" s="12"/>
    </row>
    <row r="1405" spans="1:24" x14ac:dyDescent="0.25">
      <c r="A1405" s="1" t="str">
        <f>TEXT(L1405,"MM/DD/YYYY")</f>
        <v>12/16/2019</v>
      </c>
      <c r="B1405" s="9">
        <v>319.22000122070301</v>
      </c>
      <c r="C1405" s="9">
        <v>321.97000122070301</v>
      </c>
      <c r="D1405" s="9">
        <v>317.25</v>
      </c>
      <c r="E1405" s="9">
        <v>304.25247192382801</v>
      </c>
      <c r="F1405" s="10">
        <v>424433000</v>
      </c>
      <c r="G1405">
        <f>MONTH(L1405)</f>
        <v>12</v>
      </c>
      <c r="H1405">
        <f>DAY(L1405)</f>
        <v>16</v>
      </c>
      <c r="I1405">
        <f>YEAR(L1405)</f>
        <v>2019</v>
      </c>
      <c r="J1405" t="str">
        <f>VLOOKUP(L1405,Convert!D:G,4,0)</f>
        <v>2019Q4</v>
      </c>
      <c r="K1405">
        <f>VLOOKUP(J1405,GDP_Change!$E$9:$F$311,2,0)</f>
        <v>3.3</v>
      </c>
      <c r="L1405" s="1">
        <v>43815</v>
      </c>
      <c r="M1405" s="9">
        <v>320.73001098632801</v>
      </c>
      <c r="N1405" s="11">
        <f>VLOOKUP(J1405,GDP!$E$9:$H$312,4,0)</f>
        <v>8.1135808432180045E-3</v>
      </c>
      <c r="O1405">
        <f>VLOOKUP(J1405,GDP!$E$9:$F$312,2,0)</f>
        <v>21706.5</v>
      </c>
      <c r="P1405" s="12">
        <f>IFERROR(VLOOKUP(L1405,'yield-curve-rates-1990-2021'!A:B,2,0),P1404)</f>
        <v>1.57</v>
      </c>
      <c r="Q1405" s="12">
        <f>IFERROR(IF(VLOOKUP(L1405,'DX-Y.NYB'!A:E,5,0)="null",Q1404,VLOOKUP(L1405,'DX-Y.NYB'!A:E,5,0)),Q1404)</f>
        <v>97.07</v>
      </c>
      <c r="R1405" s="12">
        <f>IFERROR(VLOOKUP(L1405,UNRATE!A:B,2,0),R1404)</f>
        <v>3.7</v>
      </c>
      <c r="S1405" s="12">
        <f>IFERROR(VLOOKUP(L1405,' All Em Total Nonfarm'!A:B,2,0),S1404)</f>
        <v>150879</v>
      </c>
      <c r="T1405" s="12">
        <f>IFERROR(VLOOKUP(L1405,fredgraph!A:B,2,0),T1404)</f>
        <v>1.77976</v>
      </c>
      <c r="U1405" s="12">
        <f>IFERROR(VLOOKUP(L1405,FEDFUNDS!A:B,2,0),U1404)</f>
        <v>2.4</v>
      </c>
      <c r="V1405" s="12"/>
      <c r="W1405" s="12"/>
      <c r="X1405" s="12"/>
    </row>
    <row r="1406" spans="1:24" x14ac:dyDescent="0.25">
      <c r="A1406" s="1" t="str">
        <f>TEXT(L1406,"MM/DD/YYYY")</f>
        <v>12/23/2019</v>
      </c>
      <c r="B1406" s="9">
        <v>321.58999633789</v>
      </c>
      <c r="C1406" s="9">
        <v>323.79998779296801</v>
      </c>
      <c r="D1406" s="9">
        <v>320.89999389648398</v>
      </c>
      <c r="E1406" s="9">
        <v>307.77880859375</v>
      </c>
      <c r="F1406" s="10">
        <v>146700000</v>
      </c>
      <c r="G1406">
        <f>MONTH(L1406)</f>
        <v>12</v>
      </c>
      <c r="H1406">
        <f>DAY(L1406)</f>
        <v>23</v>
      </c>
      <c r="I1406">
        <f>YEAR(L1406)</f>
        <v>2019</v>
      </c>
      <c r="J1406" t="str">
        <f>VLOOKUP(L1406,Convert!D:G,4,0)</f>
        <v>2019Q4</v>
      </c>
      <c r="K1406">
        <f>VLOOKUP(J1406,GDP_Change!$E$9:$F$311,2,0)</f>
        <v>3.3</v>
      </c>
      <c r="L1406" s="1">
        <v>43822</v>
      </c>
      <c r="M1406" s="9">
        <v>322.85998535156199</v>
      </c>
      <c r="N1406" s="11">
        <f>VLOOKUP(J1406,GDP!$E$9:$H$312,4,0)</f>
        <v>8.1135808432180045E-3</v>
      </c>
      <c r="O1406">
        <f>VLOOKUP(J1406,GDP!$E$9:$F$312,2,0)</f>
        <v>21706.5</v>
      </c>
      <c r="P1406" s="12">
        <f>IFERROR(VLOOKUP(L1406,'yield-curve-rates-1990-2021'!A:B,2,0),P1405)</f>
        <v>1.57</v>
      </c>
      <c r="Q1406" s="12">
        <f>IFERROR(IF(VLOOKUP(L1406,'DX-Y.NYB'!A:E,5,0)="null",Q1405,VLOOKUP(L1406,'DX-Y.NYB'!A:E,5,0)),Q1405)</f>
        <v>97.660004000000001</v>
      </c>
      <c r="R1406" s="12">
        <f>IFERROR(VLOOKUP(L1406,UNRATE!A:B,2,0),R1405)</f>
        <v>3.7</v>
      </c>
      <c r="S1406" s="12">
        <f>IFERROR(VLOOKUP(L1406,' All Em Total Nonfarm'!A:B,2,0),S1405)</f>
        <v>150879</v>
      </c>
      <c r="T1406" s="12">
        <f>IFERROR(VLOOKUP(L1406,fredgraph!A:B,2,0),T1405)</f>
        <v>1.77976</v>
      </c>
      <c r="U1406" s="12">
        <f>IFERROR(VLOOKUP(L1406,FEDFUNDS!A:B,2,0),U1405)</f>
        <v>2.4</v>
      </c>
      <c r="V1406" s="12"/>
      <c r="W1406" s="12"/>
      <c r="X1406" s="12"/>
    </row>
    <row r="1407" spans="1:24" x14ac:dyDescent="0.25">
      <c r="A1407" s="1" t="str">
        <f>TEXT(L1407,"MM/DD/YYYY")</f>
        <v>12/30/2019</v>
      </c>
      <c r="B1407" s="9">
        <v>322.95001220703102</v>
      </c>
      <c r="C1407" s="9">
        <v>324.89001464843699</v>
      </c>
      <c r="D1407" s="9">
        <v>320.14999389648398</v>
      </c>
      <c r="E1407" s="9">
        <v>307.349853515625</v>
      </c>
      <c r="F1407" s="10">
        <v>243667300</v>
      </c>
      <c r="G1407">
        <f>MONTH(L1407)</f>
        <v>12</v>
      </c>
      <c r="H1407">
        <f>DAY(L1407)</f>
        <v>30</v>
      </c>
      <c r="I1407">
        <f>YEAR(L1407)</f>
        <v>2019</v>
      </c>
      <c r="J1407" t="str">
        <f>VLOOKUP(L1407,Convert!D:G,4,0)</f>
        <v>2019Q4</v>
      </c>
      <c r="K1407">
        <f>VLOOKUP(J1407,GDP_Change!$E$9:$F$311,2,0)</f>
        <v>3.3</v>
      </c>
      <c r="L1407" s="1">
        <v>43829</v>
      </c>
      <c r="M1407" s="9">
        <v>322.41000366210898</v>
      </c>
      <c r="N1407" s="11">
        <f>VLOOKUP(J1407,GDP!$E$9:$H$312,4,0)</f>
        <v>8.1135808432180045E-3</v>
      </c>
      <c r="O1407">
        <f>VLOOKUP(J1407,GDP!$E$9:$F$312,2,0)</f>
        <v>21706.5</v>
      </c>
      <c r="P1407" s="12">
        <f>IFERROR(VLOOKUP(L1407,'yield-curve-rates-1990-2021'!A:B,2,0),P1406)</f>
        <v>1.51</v>
      </c>
      <c r="Q1407" s="12">
        <f>IFERROR(IF(VLOOKUP(L1407,'DX-Y.NYB'!A:E,5,0)="null",Q1406,VLOOKUP(L1407,'DX-Y.NYB'!A:E,5,0)),Q1406)</f>
        <v>96.739998</v>
      </c>
      <c r="R1407" s="12">
        <f>IFERROR(VLOOKUP(L1407,UNRATE!A:B,2,0),R1406)</f>
        <v>3.7</v>
      </c>
      <c r="S1407" s="12">
        <f>IFERROR(VLOOKUP(L1407,' All Em Total Nonfarm'!A:B,2,0),S1406)</f>
        <v>150879</v>
      </c>
      <c r="T1407" s="12">
        <f>IFERROR(VLOOKUP(L1407,fredgraph!A:B,2,0),T1406)</f>
        <v>1.77976</v>
      </c>
      <c r="U1407" s="12">
        <f>IFERROR(VLOOKUP(L1407,FEDFUNDS!A:B,2,0),U1406)</f>
        <v>2.4</v>
      </c>
      <c r="V1407" s="12"/>
      <c r="W1407" s="12"/>
      <c r="X1407" s="12"/>
    </row>
    <row r="1408" spans="1:24" x14ac:dyDescent="0.25">
      <c r="A1408" s="1" t="str">
        <f>TEXT(L1408,"MM/DD/YYYY")</f>
        <v>01/06/2020</v>
      </c>
      <c r="B1408" s="9">
        <v>320.489990234375</v>
      </c>
      <c r="C1408" s="9">
        <v>327.45999145507801</v>
      </c>
      <c r="D1408" s="9">
        <v>320.35998535156199</v>
      </c>
      <c r="E1408" s="9">
        <v>310.49560546875</v>
      </c>
      <c r="F1408" s="10">
        <v>265948900</v>
      </c>
      <c r="G1408">
        <f>MONTH(L1408)</f>
        <v>1</v>
      </c>
      <c r="H1408">
        <f>DAY(L1408)</f>
        <v>6</v>
      </c>
      <c r="I1408">
        <f>YEAR(L1408)</f>
        <v>2020</v>
      </c>
      <c r="J1408" t="str">
        <f>VLOOKUP(L1408,Convert!D:G,4,0)</f>
        <v>2020Q1</v>
      </c>
      <c r="K1408">
        <f>VLOOKUP(J1408,GDP_Change!$E$9:$F$311,2,0)</f>
        <v>-3.1</v>
      </c>
      <c r="L1408" s="1">
        <v>43836</v>
      </c>
      <c r="M1408" s="9">
        <v>325.70999145507801</v>
      </c>
      <c r="N1408" s="11">
        <f>VLOOKUP(J1408,GDP!$E$9:$H$312,4,0)</f>
        <v>-7.7626517402621387E-3</v>
      </c>
      <c r="O1408">
        <f>VLOOKUP(J1408,GDP!$E$9:$F$312,2,0)</f>
        <v>21538</v>
      </c>
      <c r="P1408" s="12">
        <f>IFERROR(VLOOKUP(L1408,'yield-curve-rates-1990-2021'!A:B,2,0),P1407)</f>
        <v>1.54</v>
      </c>
      <c r="Q1408" s="12">
        <f>IFERROR(IF(VLOOKUP(L1408,'DX-Y.NYB'!A:E,5,0)="null",Q1407,VLOOKUP(L1408,'DX-Y.NYB'!A:E,5,0)),Q1407)</f>
        <v>96.669998000000007</v>
      </c>
      <c r="R1408" s="12">
        <f>IFERROR(VLOOKUP(L1408,UNRATE!A:B,2,0),R1407)</f>
        <v>3.7</v>
      </c>
      <c r="S1408" s="12">
        <f>IFERROR(VLOOKUP(L1408,' All Em Total Nonfarm'!A:B,2,0),S1407)</f>
        <v>150879</v>
      </c>
      <c r="T1408" s="12">
        <f>IFERROR(VLOOKUP(L1408,fredgraph!A:B,2,0),T1407)</f>
        <v>1.77976</v>
      </c>
      <c r="U1408" s="12">
        <f>IFERROR(VLOOKUP(L1408,FEDFUNDS!A:B,2,0),U1407)</f>
        <v>2.4</v>
      </c>
      <c r="V1408" s="12"/>
      <c r="W1408" s="12"/>
      <c r="X1408" s="12"/>
    </row>
    <row r="1409" spans="1:24" x14ac:dyDescent="0.25">
      <c r="A1409" s="1" t="str">
        <f>TEXT(L1409,"MM/DD/YYYY")</f>
        <v>01/13/2020</v>
      </c>
      <c r="B1409" s="9">
        <v>326.39001464843699</v>
      </c>
      <c r="C1409" s="9">
        <v>332.17999267578102</v>
      </c>
      <c r="D1409" s="9">
        <v>325.92001342773398</v>
      </c>
      <c r="E1409" s="9">
        <v>316.44418334960898</v>
      </c>
      <c r="F1409" s="10">
        <v>331872500</v>
      </c>
      <c r="G1409">
        <f>MONTH(L1409)</f>
        <v>1</v>
      </c>
      <c r="H1409">
        <f>DAY(L1409)</f>
        <v>13</v>
      </c>
      <c r="I1409">
        <f>YEAR(L1409)</f>
        <v>2020</v>
      </c>
      <c r="J1409" t="str">
        <f>VLOOKUP(L1409,Convert!D:G,4,0)</f>
        <v>2020Q1</v>
      </c>
      <c r="K1409">
        <f>VLOOKUP(J1409,GDP_Change!$E$9:$F$311,2,0)</f>
        <v>-3.1</v>
      </c>
      <c r="L1409" s="1">
        <v>43843</v>
      </c>
      <c r="M1409" s="9">
        <v>331.95001220703102</v>
      </c>
      <c r="N1409" s="11">
        <f>VLOOKUP(J1409,GDP!$E$9:$H$312,4,0)</f>
        <v>-7.7626517402621387E-3</v>
      </c>
      <c r="O1409">
        <f>VLOOKUP(J1409,GDP!$E$9:$F$312,2,0)</f>
        <v>21538</v>
      </c>
      <c r="P1409" s="12">
        <f>IFERROR(VLOOKUP(L1409,'yield-curve-rates-1990-2021'!A:B,2,0),P1408)</f>
        <v>1.54</v>
      </c>
      <c r="Q1409" s="12">
        <f>IFERROR(IF(VLOOKUP(L1409,'DX-Y.NYB'!A:E,5,0)="null",Q1408,VLOOKUP(L1409,'DX-Y.NYB'!A:E,5,0)),Q1408)</f>
        <v>97.349997999999999</v>
      </c>
      <c r="R1409" s="12">
        <f>IFERROR(VLOOKUP(L1409,UNRATE!A:B,2,0),R1408)</f>
        <v>3.7</v>
      </c>
      <c r="S1409" s="12">
        <f>IFERROR(VLOOKUP(L1409,' All Em Total Nonfarm'!A:B,2,0),S1408)</f>
        <v>150879</v>
      </c>
      <c r="T1409" s="12">
        <f>IFERROR(VLOOKUP(L1409,fredgraph!A:B,2,0),T1408)</f>
        <v>1.77976</v>
      </c>
      <c r="U1409" s="12">
        <f>IFERROR(VLOOKUP(L1409,FEDFUNDS!A:B,2,0),U1408)</f>
        <v>2.4</v>
      </c>
      <c r="V1409" s="12"/>
      <c r="W1409" s="12"/>
      <c r="X1409" s="12"/>
    </row>
    <row r="1410" spans="1:24" x14ac:dyDescent="0.25">
      <c r="A1410" s="1" t="str">
        <f>TEXT(L1410,"MM/DD/YYYY")</f>
        <v>01/20/2020</v>
      </c>
      <c r="B1410" s="9">
        <v>330.89999389648398</v>
      </c>
      <c r="C1410" s="9">
        <v>332.95001220703102</v>
      </c>
      <c r="D1410" s="9">
        <v>327.35998535156199</v>
      </c>
      <c r="E1410" s="9">
        <v>313.41271972656199</v>
      </c>
      <c r="F1410" s="10">
        <v>266198700</v>
      </c>
      <c r="G1410">
        <f>MONTH(L1410)</f>
        <v>1</v>
      </c>
      <c r="H1410">
        <f>DAY(L1410)</f>
        <v>20</v>
      </c>
      <c r="I1410">
        <f>YEAR(L1410)</f>
        <v>2020</v>
      </c>
      <c r="J1410" t="str">
        <f>VLOOKUP(L1410,Convert!D:G,4,0)</f>
        <v>2020Q1</v>
      </c>
      <c r="K1410">
        <f>VLOOKUP(J1410,GDP_Change!$E$9:$F$311,2,0)</f>
        <v>-3.1</v>
      </c>
      <c r="L1410" s="1">
        <v>43850</v>
      </c>
      <c r="M1410" s="9">
        <v>328.76998901367102</v>
      </c>
      <c r="N1410" s="11">
        <f>VLOOKUP(J1410,GDP!$E$9:$H$312,4,0)</f>
        <v>-7.7626517402621387E-3</v>
      </c>
      <c r="O1410">
        <f>VLOOKUP(J1410,GDP!$E$9:$F$312,2,0)</f>
        <v>21538</v>
      </c>
      <c r="P1410" s="12">
        <f>IFERROR(VLOOKUP(L1410,'yield-curve-rates-1990-2021'!A:B,2,0),P1409)</f>
        <v>1.54</v>
      </c>
      <c r="Q1410" s="12">
        <f>IFERROR(IF(VLOOKUP(L1410,'DX-Y.NYB'!A:E,5,0)="null",Q1409,VLOOKUP(L1410,'DX-Y.NYB'!A:E,5,0)),Q1409)</f>
        <v>97.349997999999999</v>
      </c>
      <c r="R1410" s="12">
        <f>IFERROR(VLOOKUP(L1410,UNRATE!A:B,2,0),R1409)</f>
        <v>3.7</v>
      </c>
      <c r="S1410" s="12">
        <f>IFERROR(VLOOKUP(L1410,' All Em Total Nonfarm'!A:B,2,0),S1409)</f>
        <v>150879</v>
      </c>
      <c r="T1410" s="12">
        <f>IFERROR(VLOOKUP(L1410,fredgraph!A:B,2,0),T1409)</f>
        <v>1.77976</v>
      </c>
      <c r="U1410" s="12">
        <f>IFERROR(VLOOKUP(L1410,FEDFUNDS!A:B,2,0),U1409)</f>
        <v>2.4</v>
      </c>
      <c r="V1410" s="12"/>
      <c r="W1410" s="12"/>
      <c r="X1410" s="12"/>
    </row>
    <row r="1411" spans="1:24" x14ac:dyDescent="0.25">
      <c r="A1411" s="1" t="str">
        <f>TEXT(L1411,"MM/DD/YYYY")</f>
        <v>01/27/2020</v>
      </c>
      <c r="B1411" s="9">
        <v>323.02999877929602</v>
      </c>
      <c r="C1411" s="9">
        <v>328.63000488281199</v>
      </c>
      <c r="D1411" s="9">
        <v>320.73001098632801</v>
      </c>
      <c r="E1411" s="9">
        <v>306.701568603515</v>
      </c>
      <c r="F1411" s="10">
        <v>391122800</v>
      </c>
      <c r="G1411">
        <f>MONTH(L1411)</f>
        <v>1</v>
      </c>
      <c r="H1411">
        <f>DAY(L1411)</f>
        <v>27</v>
      </c>
      <c r="I1411">
        <f>YEAR(L1411)</f>
        <v>2020</v>
      </c>
      <c r="J1411" t="str">
        <f>VLOOKUP(L1411,Convert!D:G,4,0)</f>
        <v>2020Q1</v>
      </c>
      <c r="K1411">
        <f>VLOOKUP(J1411,GDP_Change!$E$9:$F$311,2,0)</f>
        <v>-3.1</v>
      </c>
      <c r="L1411" s="1">
        <v>43857</v>
      </c>
      <c r="M1411" s="9">
        <v>321.73001098632801</v>
      </c>
      <c r="N1411" s="11">
        <f>VLOOKUP(J1411,GDP!$E$9:$H$312,4,0)</f>
        <v>-7.7626517402621387E-3</v>
      </c>
      <c r="O1411">
        <f>VLOOKUP(J1411,GDP!$E$9:$F$312,2,0)</f>
        <v>21538</v>
      </c>
      <c r="P1411" s="12">
        <f>IFERROR(VLOOKUP(L1411,'yield-curve-rates-1990-2021'!A:B,2,0),P1410)</f>
        <v>1.53</v>
      </c>
      <c r="Q1411" s="12">
        <f>IFERROR(IF(VLOOKUP(L1411,'DX-Y.NYB'!A:E,5,0)="null",Q1410,VLOOKUP(L1411,'DX-Y.NYB'!A:E,5,0)),Q1410)</f>
        <v>97.959998999999996</v>
      </c>
      <c r="R1411" s="12">
        <f>IFERROR(VLOOKUP(L1411,UNRATE!A:B,2,0),R1410)</f>
        <v>3.7</v>
      </c>
      <c r="S1411" s="12">
        <f>IFERROR(VLOOKUP(L1411,' All Em Total Nonfarm'!A:B,2,0),S1410)</f>
        <v>150879</v>
      </c>
      <c r="T1411" s="12">
        <f>IFERROR(VLOOKUP(L1411,fredgraph!A:B,2,0),T1410)</f>
        <v>1.77976</v>
      </c>
      <c r="U1411" s="12">
        <f>IFERROR(VLOOKUP(L1411,FEDFUNDS!A:B,2,0),U1410)</f>
        <v>2.4</v>
      </c>
      <c r="V1411" s="12"/>
      <c r="W1411" s="12"/>
      <c r="X1411" s="12"/>
    </row>
    <row r="1412" spans="1:24" x14ac:dyDescent="0.25">
      <c r="A1412" s="1" t="str">
        <f>TEXT(L1412,"MM/DD/YYYY")</f>
        <v>02/03/2020</v>
      </c>
      <c r="B1412" s="9">
        <v>323.350006103515</v>
      </c>
      <c r="C1412" s="9">
        <v>334.19000244140602</v>
      </c>
      <c r="D1412" s="9">
        <v>323.22000122070301</v>
      </c>
      <c r="E1412" s="9">
        <v>316.682525634765</v>
      </c>
      <c r="F1412" s="10">
        <v>312106400</v>
      </c>
      <c r="G1412">
        <f>MONTH(L1412)</f>
        <v>2</v>
      </c>
      <c r="H1412">
        <f>DAY(L1412)</f>
        <v>3</v>
      </c>
      <c r="I1412">
        <f>YEAR(L1412)</f>
        <v>2020</v>
      </c>
      <c r="J1412" t="str">
        <f>VLOOKUP(L1412,Convert!D:G,4,0)</f>
        <v>2020Q1</v>
      </c>
      <c r="K1412">
        <f>VLOOKUP(J1412,GDP_Change!$E$9:$F$311,2,0)</f>
        <v>-3.1</v>
      </c>
      <c r="L1412" s="1">
        <v>43864</v>
      </c>
      <c r="M1412" s="9">
        <v>332.20001220703102</v>
      </c>
      <c r="N1412" s="11">
        <f>VLOOKUP(J1412,GDP!$E$9:$H$312,4,0)</f>
        <v>-7.7626517402621387E-3</v>
      </c>
      <c r="O1412">
        <f>VLOOKUP(J1412,GDP!$E$9:$F$312,2,0)</f>
        <v>21538</v>
      </c>
      <c r="P1412" s="12">
        <f>IFERROR(VLOOKUP(L1412,'yield-curve-rates-1990-2021'!A:B,2,0),P1411)</f>
        <v>1.56</v>
      </c>
      <c r="Q1412" s="12">
        <f>IFERROR(IF(VLOOKUP(L1412,'DX-Y.NYB'!A:E,5,0)="null",Q1411,VLOOKUP(L1412,'DX-Y.NYB'!A:E,5,0)),Q1411)</f>
        <v>97.800003000000004</v>
      </c>
      <c r="R1412" s="12">
        <f>IFERROR(VLOOKUP(L1412,UNRATE!A:B,2,0),R1411)</f>
        <v>3.7</v>
      </c>
      <c r="S1412" s="12">
        <f>IFERROR(VLOOKUP(L1412,' All Em Total Nonfarm'!A:B,2,0),S1411)</f>
        <v>150879</v>
      </c>
      <c r="T1412" s="12">
        <f>IFERROR(VLOOKUP(L1412,fredgraph!A:B,2,0),T1411)</f>
        <v>1.77976</v>
      </c>
      <c r="U1412" s="12">
        <f>IFERROR(VLOOKUP(L1412,FEDFUNDS!A:B,2,0),U1411)</f>
        <v>2.4</v>
      </c>
      <c r="V1412" s="12"/>
      <c r="W1412" s="12"/>
      <c r="X1412" s="12"/>
    </row>
    <row r="1413" spans="1:24" x14ac:dyDescent="0.25">
      <c r="A1413" s="1" t="str">
        <f>TEXT(L1413,"MM/DD/YYYY")</f>
        <v>02/10/2020</v>
      </c>
      <c r="B1413" s="9">
        <v>331.23001098632801</v>
      </c>
      <c r="C1413" s="9">
        <v>338.11999511718699</v>
      </c>
      <c r="D1413" s="9">
        <v>331.19000244140602</v>
      </c>
      <c r="E1413" s="9">
        <v>321.83026123046801</v>
      </c>
      <c r="F1413" s="10">
        <v>260011300</v>
      </c>
      <c r="G1413">
        <f>MONTH(L1413)</f>
        <v>2</v>
      </c>
      <c r="H1413">
        <f>DAY(L1413)</f>
        <v>10</v>
      </c>
      <c r="I1413">
        <f>YEAR(L1413)</f>
        <v>2020</v>
      </c>
      <c r="J1413" t="str">
        <f>VLOOKUP(L1413,Convert!D:G,4,0)</f>
        <v>2020Q1</v>
      </c>
      <c r="K1413">
        <f>VLOOKUP(J1413,GDP_Change!$E$9:$F$311,2,0)</f>
        <v>-3.1</v>
      </c>
      <c r="L1413" s="1">
        <v>43871</v>
      </c>
      <c r="M1413" s="9">
        <v>337.600006103515</v>
      </c>
      <c r="N1413" s="11">
        <f>VLOOKUP(J1413,GDP!$E$9:$H$312,4,0)</f>
        <v>-7.7626517402621387E-3</v>
      </c>
      <c r="O1413">
        <f>VLOOKUP(J1413,GDP!$E$9:$F$312,2,0)</f>
        <v>21538</v>
      </c>
      <c r="P1413" s="12">
        <f>IFERROR(VLOOKUP(L1413,'yield-curve-rates-1990-2021'!A:B,2,0),P1412)</f>
        <v>1.58</v>
      </c>
      <c r="Q1413" s="12">
        <f>IFERROR(IF(VLOOKUP(L1413,'DX-Y.NYB'!A:E,5,0)="null",Q1412,VLOOKUP(L1413,'DX-Y.NYB'!A:E,5,0)),Q1412)</f>
        <v>98.830001999999993</v>
      </c>
      <c r="R1413" s="12">
        <f>IFERROR(VLOOKUP(L1413,UNRATE!A:B,2,0),R1412)</f>
        <v>3.7</v>
      </c>
      <c r="S1413" s="12">
        <f>IFERROR(VLOOKUP(L1413,' All Em Total Nonfarm'!A:B,2,0),S1412)</f>
        <v>150879</v>
      </c>
      <c r="T1413" s="12">
        <f>IFERROR(VLOOKUP(L1413,fredgraph!A:B,2,0),T1412)</f>
        <v>1.77976</v>
      </c>
      <c r="U1413" s="12">
        <f>IFERROR(VLOOKUP(L1413,FEDFUNDS!A:B,2,0),U1412)</f>
        <v>2.4</v>
      </c>
      <c r="V1413" s="12"/>
      <c r="W1413" s="12"/>
      <c r="X1413" s="12"/>
    </row>
    <row r="1414" spans="1:24" x14ac:dyDescent="0.25">
      <c r="A1414" s="1" t="str">
        <f>TEXT(L1414,"MM/DD/YYYY")</f>
        <v>02/17/2020</v>
      </c>
      <c r="B1414" s="9">
        <v>336.510009765625</v>
      </c>
      <c r="C1414" s="9">
        <v>339.079986572265</v>
      </c>
      <c r="D1414" s="9">
        <v>332.579986572265</v>
      </c>
      <c r="E1414" s="9">
        <v>317.902740478515</v>
      </c>
      <c r="F1414" s="10">
        <v>293992500</v>
      </c>
      <c r="G1414">
        <f>MONTH(L1414)</f>
        <v>2</v>
      </c>
      <c r="H1414">
        <f>DAY(L1414)</f>
        <v>17</v>
      </c>
      <c r="I1414">
        <f>YEAR(L1414)</f>
        <v>2020</v>
      </c>
      <c r="J1414" t="str">
        <f>VLOOKUP(L1414,Convert!D:G,4,0)</f>
        <v>2020Q1</v>
      </c>
      <c r="K1414">
        <f>VLOOKUP(J1414,GDP_Change!$E$9:$F$311,2,0)</f>
        <v>-3.1</v>
      </c>
      <c r="L1414" s="1">
        <v>43878</v>
      </c>
      <c r="M1414" s="9">
        <v>333.48001098632801</v>
      </c>
      <c r="N1414" s="11">
        <f>VLOOKUP(J1414,GDP!$E$9:$H$312,4,0)</f>
        <v>-7.7626517402621387E-3</v>
      </c>
      <c r="O1414">
        <f>VLOOKUP(J1414,GDP!$E$9:$F$312,2,0)</f>
        <v>21538</v>
      </c>
      <c r="P1414" s="12">
        <f>IFERROR(VLOOKUP(L1414,'yield-curve-rates-1990-2021'!A:B,2,0),P1413)</f>
        <v>1.58</v>
      </c>
      <c r="Q1414" s="12">
        <f>IFERROR(IF(VLOOKUP(L1414,'DX-Y.NYB'!A:E,5,0)="null",Q1413,VLOOKUP(L1414,'DX-Y.NYB'!A:E,5,0)),Q1413)</f>
        <v>98.830001999999993</v>
      </c>
      <c r="R1414" s="12">
        <f>IFERROR(VLOOKUP(L1414,UNRATE!A:B,2,0),R1413)</f>
        <v>3.7</v>
      </c>
      <c r="S1414" s="12">
        <f>IFERROR(VLOOKUP(L1414,' All Em Total Nonfarm'!A:B,2,0),S1413)</f>
        <v>150879</v>
      </c>
      <c r="T1414" s="12">
        <f>IFERROR(VLOOKUP(L1414,fredgraph!A:B,2,0),T1413)</f>
        <v>1.77976</v>
      </c>
      <c r="U1414" s="12">
        <f>IFERROR(VLOOKUP(L1414,FEDFUNDS!A:B,2,0),U1413)</f>
        <v>2.4</v>
      </c>
      <c r="V1414" s="12"/>
      <c r="W1414" s="12"/>
      <c r="X1414" s="12"/>
    </row>
    <row r="1415" spans="1:24" x14ac:dyDescent="0.25">
      <c r="A1415" s="1" t="str">
        <f>TEXT(L1415,"MM/DD/YYYY")</f>
        <v>02/24/2020</v>
      </c>
      <c r="B1415" s="9">
        <v>323.14001464843699</v>
      </c>
      <c r="C1415" s="9">
        <v>333.55999755859301</v>
      </c>
      <c r="D1415" s="9">
        <v>285.54000854492102</v>
      </c>
      <c r="E1415" s="9">
        <v>282.42138671875</v>
      </c>
      <c r="F1415" s="10">
        <v>1244104700</v>
      </c>
      <c r="G1415">
        <f>MONTH(L1415)</f>
        <v>2</v>
      </c>
      <c r="H1415">
        <f>DAY(L1415)</f>
        <v>24</v>
      </c>
      <c r="I1415">
        <f>YEAR(L1415)</f>
        <v>2020</v>
      </c>
      <c r="J1415" t="str">
        <f>VLOOKUP(L1415,Convert!D:G,4,0)</f>
        <v>2020Q1</v>
      </c>
      <c r="K1415">
        <f>VLOOKUP(J1415,GDP_Change!$E$9:$F$311,2,0)</f>
        <v>-3.1</v>
      </c>
      <c r="L1415" s="1">
        <v>43885</v>
      </c>
      <c r="M1415" s="9">
        <v>296.260009765625</v>
      </c>
      <c r="N1415" s="11">
        <f>VLOOKUP(J1415,GDP!$E$9:$H$312,4,0)</f>
        <v>-7.7626517402621387E-3</v>
      </c>
      <c r="O1415">
        <f>VLOOKUP(J1415,GDP!$E$9:$F$312,2,0)</f>
        <v>21538</v>
      </c>
      <c r="P1415" s="12">
        <f>IFERROR(VLOOKUP(L1415,'yield-curve-rates-1990-2021'!A:B,2,0),P1414)</f>
        <v>1.6</v>
      </c>
      <c r="Q1415" s="12">
        <f>IFERROR(IF(VLOOKUP(L1415,'DX-Y.NYB'!A:E,5,0)="null",Q1414,VLOOKUP(L1415,'DX-Y.NYB'!A:E,5,0)),Q1414)</f>
        <v>99.290001000000004</v>
      </c>
      <c r="R1415" s="12">
        <f>IFERROR(VLOOKUP(L1415,UNRATE!A:B,2,0),R1414)</f>
        <v>3.7</v>
      </c>
      <c r="S1415" s="12">
        <f>IFERROR(VLOOKUP(L1415,' All Em Total Nonfarm'!A:B,2,0),S1414)</f>
        <v>150879</v>
      </c>
      <c r="T1415" s="12">
        <f>IFERROR(VLOOKUP(L1415,fredgraph!A:B,2,0),T1414)</f>
        <v>1.77976</v>
      </c>
      <c r="U1415" s="12">
        <f>IFERROR(VLOOKUP(L1415,FEDFUNDS!A:B,2,0),U1414)</f>
        <v>2.4</v>
      </c>
      <c r="V1415" s="12"/>
      <c r="W1415" s="12"/>
      <c r="X1415" s="12"/>
    </row>
    <row r="1416" spans="1:24" x14ac:dyDescent="0.25">
      <c r="A1416" s="1" t="str">
        <f>TEXT(L1416,"MM/DD/YYYY")</f>
        <v>03/02/2020</v>
      </c>
      <c r="B1416" s="9">
        <v>298.20999145507801</v>
      </c>
      <c r="C1416" s="9">
        <v>313.83999633789</v>
      </c>
      <c r="D1416" s="9">
        <v>290.23001098632801</v>
      </c>
      <c r="E1416" s="9">
        <v>283.56527709960898</v>
      </c>
      <c r="F1416" s="10">
        <v>1130490100</v>
      </c>
      <c r="G1416">
        <f>MONTH(L1416)</f>
        <v>3</v>
      </c>
      <c r="H1416">
        <f>DAY(L1416)</f>
        <v>2</v>
      </c>
      <c r="I1416">
        <f>YEAR(L1416)</f>
        <v>2020</v>
      </c>
      <c r="J1416" t="str">
        <f>VLOOKUP(L1416,Convert!D:G,4,0)</f>
        <v>2020Q1</v>
      </c>
      <c r="K1416">
        <f>VLOOKUP(J1416,GDP_Change!$E$9:$F$311,2,0)</f>
        <v>-3.1</v>
      </c>
      <c r="L1416" s="1">
        <v>43892</v>
      </c>
      <c r="M1416" s="9">
        <v>297.45999145507801</v>
      </c>
      <c r="N1416" s="11">
        <f>VLOOKUP(J1416,GDP!$E$9:$H$312,4,0)</f>
        <v>-7.7626517402621387E-3</v>
      </c>
      <c r="O1416">
        <f>VLOOKUP(J1416,GDP!$E$9:$F$312,2,0)</f>
        <v>21538</v>
      </c>
      <c r="P1416" s="12">
        <f>IFERROR(VLOOKUP(L1416,'yield-curve-rates-1990-2021'!A:B,2,0),P1415)</f>
        <v>1.41</v>
      </c>
      <c r="Q1416" s="12">
        <f>IFERROR(IF(VLOOKUP(L1416,'DX-Y.NYB'!A:E,5,0)="null",Q1415,VLOOKUP(L1416,'DX-Y.NYB'!A:E,5,0)),Q1415)</f>
        <v>97.360000999999997</v>
      </c>
      <c r="R1416" s="12">
        <f>IFERROR(VLOOKUP(L1416,UNRATE!A:B,2,0),R1415)</f>
        <v>3.7</v>
      </c>
      <c r="S1416" s="12">
        <f>IFERROR(VLOOKUP(L1416,' All Em Total Nonfarm'!A:B,2,0),S1415)</f>
        <v>150879</v>
      </c>
      <c r="T1416" s="12">
        <f>IFERROR(VLOOKUP(L1416,fredgraph!A:B,2,0),T1415)</f>
        <v>1.77976</v>
      </c>
      <c r="U1416" s="12">
        <f>IFERROR(VLOOKUP(L1416,FEDFUNDS!A:B,2,0),U1415)</f>
        <v>2.4</v>
      </c>
      <c r="V1416" s="12"/>
      <c r="W1416" s="12"/>
      <c r="X1416" s="12"/>
    </row>
    <row r="1417" spans="1:24" x14ac:dyDescent="0.25">
      <c r="A1417" s="1" t="str">
        <f>TEXT(L1417,"MM/DD/YYYY")</f>
        <v>03/09/2020</v>
      </c>
      <c r="B1417" s="9">
        <v>275.29998779296801</v>
      </c>
      <c r="C1417" s="9">
        <v>288.51998901367102</v>
      </c>
      <c r="D1417" s="9">
        <v>247.67999267578099</v>
      </c>
      <c r="E1417" s="9">
        <v>256.73971557617102</v>
      </c>
      <c r="F1417" s="10">
        <v>1562964500</v>
      </c>
      <c r="G1417">
        <f>MONTH(L1417)</f>
        <v>3</v>
      </c>
      <c r="H1417">
        <f>DAY(L1417)</f>
        <v>9</v>
      </c>
      <c r="I1417">
        <f>YEAR(L1417)</f>
        <v>2020</v>
      </c>
      <c r="J1417" t="str">
        <f>VLOOKUP(L1417,Convert!D:G,4,0)</f>
        <v>2020Q1</v>
      </c>
      <c r="K1417">
        <f>VLOOKUP(J1417,GDP_Change!$E$9:$F$311,2,0)</f>
        <v>-3.1</v>
      </c>
      <c r="L1417" s="1">
        <v>43899</v>
      </c>
      <c r="M1417" s="9">
        <v>269.32000732421801</v>
      </c>
      <c r="N1417" s="11">
        <f>VLOOKUP(J1417,GDP!$E$9:$H$312,4,0)</f>
        <v>-7.7626517402621387E-3</v>
      </c>
      <c r="O1417">
        <f>VLOOKUP(J1417,GDP!$E$9:$F$312,2,0)</f>
        <v>21538</v>
      </c>
      <c r="P1417" s="12">
        <f>IFERROR(VLOOKUP(L1417,'yield-curve-rates-1990-2021'!A:B,2,0),P1416)</f>
        <v>0.56999999999999995</v>
      </c>
      <c r="Q1417" s="12">
        <f>IFERROR(IF(VLOOKUP(L1417,'DX-Y.NYB'!A:E,5,0)="null",Q1416,VLOOKUP(L1417,'DX-Y.NYB'!A:E,5,0)),Q1416)</f>
        <v>94.900002000000001</v>
      </c>
      <c r="R1417" s="12">
        <f>IFERROR(VLOOKUP(L1417,UNRATE!A:B,2,0),R1416)</f>
        <v>3.7</v>
      </c>
      <c r="S1417" s="12">
        <f>IFERROR(VLOOKUP(L1417,' All Em Total Nonfarm'!A:B,2,0),S1416)</f>
        <v>150879</v>
      </c>
      <c r="T1417" s="12">
        <f>IFERROR(VLOOKUP(L1417,fredgraph!A:B,2,0),T1416)</f>
        <v>1.77976</v>
      </c>
      <c r="U1417" s="12">
        <f>IFERROR(VLOOKUP(L1417,FEDFUNDS!A:B,2,0),U1416)</f>
        <v>2.4</v>
      </c>
      <c r="V1417" s="12"/>
      <c r="W1417" s="12"/>
      <c r="X1417" s="12"/>
    </row>
    <row r="1418" spans="1:24" x14ac:dyDescent="0.25">
      <c r="A1418" s="1" t="str">
        <f>TEXT(L1418,"MM/DD/YYYY")</f>
        <v>03/16/2020</v>
      </c>
      <c r="B1418" s="9">
        <v>241.17999267578099</v>
      </c>
      <c r="C1418" s="9">
        <v>256.89999389648398</v>
      </c>
      <c r="D1418" s="9">
        <v>228.02000427246</v>
      </c>
      <c r="E1418" s="9">
        <v>218.11247253417901</v>
      </c>
      <c r="F1418" s="10">
        <v>1523388400</v>
      </c>
      <c r="G1418">
        <f>MONTH(L1418)</f>
        <v>3</v>
      </c>
      <c r="H1418">
        <f>DAY(L1418)</f>
        <v>16</v>
      </c>
      <c r="I1418">
        <f>YEAR(L1418)</f>
        <v>2020</v>
      </c>
      <c r="J1418" t="str">
        <f>VLOOKUP(L1418,Convert!D:G,4,0)</f>
        <v>2020Q1</v>
      </c>
      <c r="K1418">
        <f>VLOOKUP(J1418,GDP_Change!$E$9:$F$311,2,0)</f>
        <v>-3.1</v>
      </c>
      <c r="L1418" s="1">
        <v>43906</v>
      </c>
      <c r="M1418" s="9">
        <v>228.80000305175699</v>
      </c>
      <c r="N1418" s="11">
        <f>VLOOKUP(J1418,GDP!$E$9:$H$312,4,0)</f>
        <v>-7.7626517402621387E-3</v>
      </c>
      <c r="O1418">
        <f>VLOOKUP(J1418,GDP!$E$9:$F$312,2,0)</f>
        <v>21538</v>
      </c>
      <c r="P1418" s="12">
        <f>IFERROR(VLOOKUP(L1418,'yield-curve-rates-1990-2021'!A:B,2,0),P1417)</f>
        <v>0.25</v>
      </c>
      <c r="Q1418" s="12">
        <f>IFERROR(IF(VLOOKUP(L1418,'DX-Y.NYB'!A:E,5,0)="null",Q1417,VLOOKUP(L1418,'DX-Y.NYB'!A:E,5,0)),Q1417)</f>
        <v>98.089995999999999</v>
      </c>
      <c r="R1418" s="12">
        <f>IFERROR(VLOOKUP(L1418,UNRATE!A:B,2,0),R1417)</f>
        <v>3.7</v>
      </c>
      <c r="S1418" s="12">
        <f>IFERROR(VLOOKUP(L1418,' All Em Total Nonfarm'!A:B,2,0),S1417)</f>
        <v>150879</v>
      </c>
      <c r="T1418" s="12">
        <f>IFERROR(VLOOKUP(L1418,fredgraph!A:B,2,0),T1417)</f>
        <v>1.77976</v>
      </c>
      <c r="U1418" s="12">
        <f>IFERROR(VLOOKUP(L1418,FEDFUNDS!A:B,2,0),U1417)</f>
        <v>2.4</v>
      </c>
      <c r="V1418" s="12"/>
      <c r="W1418" s="12"/>
      <c r="X1418" s="12"/>
    </row>
    <row r="1419" spans="1:24" x14ac:dyDescent="0.25">
      <c r="A1419" s="1" t="str">
        <f>TEXT(L1419,"MM/DD/YYYY")</f>
        <v>03/23/2020</v>
      </c>
      <c r="B1419" s="9">
        <v>228.19000244140599</v>
      </c>
      <c r="C1419" s="9">
        <v>262.79998779296801</v>
      </c>
      <c r="D1419" s="9">
        <v>218.259994506835</v>
      </c>
      <c r="E1419" s="9">
        <v>243.003005981445</v>
      </c>
      <c r="F1419" s="10">
        <v>1342924000</v>
      </c>
      <c r="G1419">
        <f>MONTH(L1419)</f>
        <v>3</v>
      </c>
      <c r="H1419">
        <f>DAY(L1419)</f>
        <v>23</v>
      </c>
      <c r="I1419">
        <f>YEAR(L1419)</f>
        <v>2020</v>
      </c>
      <c r="J1419" t="str">
        <f>VLOOKUP(L1419,Convert!D:G,4,0)</f>
        <v>2020Q1</v>
      </c>
      <c r="K1419">
        <f>VLOOKUP(J1419,GDP_Change!$E$9:$F$311,2,0)</f>
        <v>-3.1</v>
      </c>
      <c r="L1419" s="1">
        <v>43913</v>
      </c>
      <c r="M1419" s="9">
        <v>253.419998168945</v>
      </c>
      <c r="N1419" s="11">
        <f>VLOOKUP(J1419,GDP!$E$9:$H$312,4,0)</f>
        <v>-7.7626517402621387E-3</v>
      </c>
      <c r="O1419">
        <f>VLOOKUP(J1419,GDP!$E$9:$F$312,2,0)</f>
        <v>21538</v>
      </c>
      <c r="P1419" s="12">
        <f>IFERROR(VLOOKUP(L1419,'yield-curve-rates-1990-2021'!A:B,2,0),P1418)</f>
        <v>0.01</v>
      </c>
      <c r="Q1419" s="12">
        <f>IFERROR(IF(VLOOKUP(L1419,'DX-Y.NYB'!A:E,5,0)="null",Q1418,VLOOKUP(L1419,'DX-Y.NYB'!A:E,5,0)),Q1418)</f>
        <v>102.489998</v>
      </c>
      <c r="R1419" s="12">
        <f>IFERROR(VLOOKUP(L1419,UNRATE!A:B,2,0),R1418)</f>
        <v>3.7</v>
      </c>
      <c r="S1419" s="12">
        <f>IFERROR(VLOOKUP(L1419,' All Em Total Nonfarm'!A:B,2,0),S1418)</f>
        <v>150879</v>
      </c>
      <c r="T1419" s="12">
        <f>IFERROR(VLOOKUP(L1419,fredgraph!A:B,2,0),T1418)</f>
        <v>1.77976</v>
      </c>
      <c r="U1419" s="12">
        <f>IFERROR(VLOOKUP(L1419,FEDFUNDS!A:B,2,0),U1418)</f>
        <v>2.4</v>
      </c>
      <c r="V1419" s="12"/>
      <c r="W1419" s="12"/>
      <c r="X1419" s="12"/>
    </row>
    <row r="1420" spans="1:24" x14ac:dyDescent="0.25">
      <c r="A1420" s="1" t="str">
        <f>TEXT(L1420,"MM/DD/YYYY")</f>
        <v>03/30/2020</v>
      </c>
      <c r="B1420" s="9">
        <v>255.69999694824199</v>
      </c>
      <c r="C1420" s="9">
        <v>263.329986572265</v>
      </c>
      <c r="D1420" s="9">
        <v>243.89999389648401</v>
      </c>
      <c r="E1420" s="9">
        <v>237.98800659179599</v>
      </c>
      <c r="F1420" s="10">
        <v>869026800</v>
      </c>
      <c r="G1420">
        <f>MONTH(L1420)</f>
        <v>3</v>
      </c>
      <c r="H1420">
        <f>DAY(L1420)</f>
        <v>30</v>
      </c>
      <c r="I1420">
        <f>YEAR(L1420)</f>
        <v>2020</v>
      </c>
      <c r="J1420" t="str">
        <f>VLOOKUP(L1420,Convert!D:G,4,0)</f>
        <v>2020Q1</v>
      </c>
      <c r="K1420">
        <f>VLOOKUP(J1420,GDP_Change!$E$9:$F$311,2,0)</f>
        <v>-3.1</v>
      </c>
      <c r="L1420" s="1">
        <v>43920</v>
      </c>
      <c r="M1420" s="9">
        <v>248.19000244140599</v>
      </c>
      <c r="N1420" s="11">
        <f>VLOOKUP(J1420,GDP!$E$9:$H$312,4,0)</f>
        <v>-7.7626517402621387E-3</v>
      </c>
      <c r="O1420">
        <f>VLOOKUP(J1420,GDP!$E$9:$F$312,2,0)</f>
        <v>21538</v>
      </c>
      <c r="P1420" s="12">
        <f>IFERROR(VLOOKUP(L1420,'yield-curve-rates-1990-2021'!A:B,2,0),P1419)</f>
        <v>0.04</v>
      </c>
      <c r="Q1420" s="12">
        <f>IFERROR(IF(VLOOKUP(L1420,'DX-Y.NYB'!A:E,5,0)="null",Q1419,VLOOKUP(L1420,'DX-Y.NYB'!A:E,5,0)),Q1419)</f>
        <v>99.18</v>
      </c>
      <c r="R1420" s="12">
        <f>IFERROR(VLOOKUP(L1420,UNRATE!A:B,2,0),R1419)</f>
        <v>3.7</v>
      </c>
      <c r="S1420" s="12">
        <f>IFERROR(VLOOKUP(L1420,' All Em Total Nonfarm'!A:B,2,0),S1419)</f>
        <v>150879</v>
      </c>
      <c r="T1420" s="12">
        <f>IFERROR(VLOOKUP(L1420,fredgraph!A:B,2,0),T1419)</f>
        <v>1.77976</v>
      </c>
      <c r="U1420" s="12">
        <f>IFERROR(VLOOKUP(L1420,FEDFUNDS!A:B,2,0),U1419)</f>
        <v>2.4</v>
      </c>
      <c r="V1420" s="12"/>
      <c r="W1420" s="12"/>
      <c r="X1420" s="12"/>
    </row>
    <row r="1421" spans="1:24" x14ac:dyDescent="0.25">
      <c r="A1421" s="1" t="str">
        <f>TEXT(L1421,"MM/DD/YYYY")</f>
        <v>04/06/2020</v>
      </c>
      <c r="B1421" s="9">
        <v>257.83999633789</v>
      </c>
      <c r="C1421" s="9">
        <v>281.20001220703102</v>
      </c>
      <c r="D1421" s="9">
        <v>248.169998168945</v>
      </c>
      <c r="E1421" s="9">
        <v>266.76437377929602</v>
      </c>
      <c r="F1421" s="10">
        <v>733262100</v>
      </c>
      <c r="G1421">
        <f>MONTH(L1421)</f>
        <v>4</v>
      </c>
      <c r="H1421">
        <f>DAY(L1421)</f>
        <v>6</v>
      </c>
      <c r="I1421">
        <f>YEAR(L1421)</f>
        <v>2020</v>
      </c>
      <c r="J1421" t="str">
        <f>VLOOKUP(L1421,Convert!D:G,4,0)</f>
        <v>2020Q2</v>
      </c>
      <c r="K1421">
        <f>VLOOKUP(J1421,GDP_Change!$E$9:$F$311,2,0)</f>
        <v>-30.9</v>
      </c>
      <c r="L1421" s="1">
        <v>43927</v>
      </c>
      <c r="M1421" s="9">
        <v>278.20001220703102</v>
      </c>
      <c r="N1421" s="11">
        <f>VLOOKUP(J1421,GDP!$E$9:$H$312,4,0)</f>
        <v>-8.8276534497167769E-2</v>
      </c>
      <c r="O1421">
        <f>VLOOKUP(J1421,GDP!$E$9:$F$312,2,0)</f>
        <v>19636.7</v>
      </c>
      <c r="P1421" s="12">
        <f>IFERROR(VLOOKUP(L1421,'yield-curve-rates-1990-2021'!A:B,2,0),P1420)</f>
        <v>0.09</v>
      </c>
      <c r="Q1421" s="12">
        <f>IFERROR(IF(VLOOKUP(L1421,'DX-Y.NYB'!A:E,5,0)="null",Q1420,VLOOKUP(L1421,'DX-Y.NYB'!A:E,5,0)),Q1420)</f>
        <v>100.69000200000001</v>
      </c>
      <c r="R1421" s="12">
        <f>IFERROR(VLOOKUP(L1421,UNRATE!A:B,2,0),R1420)</f>
        <v>3.7</v>
      </c>
      <c r="S1421" s="12">
        <f>IFERROR(VLOOKUP(L1421,' All Em Total Nonfarm'!A:B,2,0),S1420)</f>
        <v>150879</v>
      </c>
      <c r="T1421" s="12">
        <f>IFERROR(VLOOKUP(L1421,fredgraph!A:B,2,0),T1420)</f>
        <v>1.77976</v>
      </c>
      <c r="U1421" s="12">
        <f>IFERROR(VLOOKUP(L1421,FEDFUNDS!A:B,2,0),U1420)</f>
        <v>2.4</v>
      </c>
      <c r="V1421" s="12"/>
      <c r="W1421" s="12"/>
      <c r="X1421" s="12"/>
    </row>
    <row r="1422" spans="1:24" x14ac:dyDescent="0.25">
      <c r="A1422" s="1" t="str">
        <f>TEXT(L1422,"MM/DD/YYYY")</f>
        <v>04/13/2020</v>
      </c>
      <c r="B1422" s="9">
        <v>277.14001464843699</v>
      </c>
      <c r="C1422" s="9">
        <v>287.29998779296801</v>
      </c>
      <c r="D1422" s="9">
        <v>271.41000366210898</v>
      </c>
      <c r="E1422" s="9">
        <v>274.857421875</v>
      </c>
      <c r="F1422" s="10">
        <v>649240600</v>
      </c>
      <c r="G1422">
        <f>MONTH(L1422)</f>
        <v>4</v>
      </c>
      <c r="H1422">
        <f>DAY(L1422)</f>
        <v>13</v>
      </c>
      <c r="I1422">
        <f>YEAR(L1422)</f>
        <v>2020</v>
      </c>
      <c r="J1422" t="str">
        <f>VLOOKUP(L1422,Convert!D:G,4,0)</f>
        <v>2020Q2</v>
      </c>
      <c r="K1422">
        <f>VLOOKUP(J1422,GDP_Change!$E$9:$F$311,2,0)</f>
        <v>-30.9</v>
      </c>
      <c r="L1422" s="1">
        <v>43934</v>
      </c>
      <c r="M1422" s="9">
        <v>286.64001464843699</v>
      </c>
      <c r="N1422" s="11">
        <f>VLOOKUP(J1422,GDP!$E$9:$H$312,4,0)</f>
        <v>-8.8276534497167769E-2</v>
      </c>
      <c r="O1422">
        <f>VLOOKUP(J1422,GDP!$E$9:$F$312,2,0)</f>
        <v>19636.7</v>
      </c>
      <c r="P1422" s="12">
        <f>IFERROR(VLOOKUP(L1422,'yield-curve-rates-1990-2021'!A:B,2,0),P1421)</f>
        <v>0.17</v>
      </c>
      <c r="Q1422" s="12">
        <f>IFERROR(IF(VLOOKUP(L1422,'DX-Y.NYB'!A:E,5,0)="null",Q1421,VLOOKUP(L1422,'DX-Y.NYB'!A:E,5,0)),Q1421)</f>
        <v>99.349997999999999</v>
      </c>
      <c r="R1422" s="12">
        <f>IFERROR(VLOOKUP(L1422,UNRATE!A:B,2,0),R1421)</f>
        <v>3.7</v>
      </c>
      <c r="S1422" s="12">
        <f>IFERROR(VLOOKUP(L1422,' All Em Total Nonfarm'!A:B,2,0),S1421)</f>
        <v>150879</v>
      </c>
      <c r="T1422" s="12">
        <f>IFERROR(VLOOKUP(L1422,fredgraph!A:B,2,0),T1421)</f>
        <v>1.77976</v>
      </c>
      <c r="U1422" s="12">
        <f>IFERROR(VLOOKUP(L1422,FEDFUNDS!A:B,2,0),U1421)</f>
        <v>2.4</v>
      </c>
      <c r="V1422" s="12"/>
      <c r="W1422" s="12"/>
      <c r="X1422" s="12"/>
    </row>
    <row r="1423" spans="1:24" x14ac:dyDescent="0.25">
      <c r="A1423" s="1" t="str">
        <f>TEXT(L1423,"MM/DD/YYYY")</f>
        <v>04/20/2020</v>
      </c>
      <c r="B1423" s="9">
        <v>282.60998535156199</v>
      </c>
      <c r="C1423" s="9">
        <v>286.79000854492102</v>
      </c>
      <c r="D1423" s="9">
        <v>272.01998901367102</v>
      </c>
      <c r="E1423" s="9">
        <v>271.33825683593699</v>
      </c>
      <c r="F1423" s="10">
        <v>509219500</v>
      </c>
      <c r="G1423">
        <f>MONTH(L1423)</f>
        <v>4</v>
      </c>
      <c r="H1423">
        <f>DAY(L1423)</f>
        <v>20</v>
      </c>
      <c r="I1423">
        <f>YEAR(L1423)</f>
        <v>2020</v>
      </c>
      <c r="J1423" t="str">
        <f>VLOOKUP(L1423,Convert!D:G,4,0)</f>
        <v>2020Q2</v>
      </c>
      <c r="K1423">
        <f>VLOOKUP(J1423,GDP_Change!$E$9:$F$311,2,0)</f>
        <v>-30.9</v>
      </c>
      <c r="L1423" s="1">
        <v>43941</v>
      </c>
      <c r="M1423" s="9">
        <v>282.97000122070301</v>
      </c>
      <c r="N1423" s="11">
        <f>VLOOKUP(J1423,GDP!$E$9:$H$312,4,0)</f>
        <v>-8.8276534497167769E-2</v>
      </c>
      <c r="O1423">
        <f>VLOOKUP(J1423,GDP!$E$9:$F$312,2,0)</f>
        <v>19636.7</v>
      </c>
      <c r="P1423" s="12">
        <f>IFERROR(VLOOKUP(L1423,'yield-curve-rates-1990-2021'!A:B,2,0),P1422)</f>
        <v>0.1</v>
      </c>
      <c r="Q1423" s="12">
        <f>IFERROR(IF(VLOOKUP(L1423,'DX-Y.NYB'!A:E,5,0)="null",Q1422,VLOOKUP(L1423,'DX-Y.NYB'!A:E,5,0)),Q1422)</f>
        <v>99.959998999999996</v>
      </c>
      <c r="R1423" s="12">
        <f>IFERROR(VLOOKUP(L1423,UNRATE!A:B,2,0),R1422)</f>
        <v>3.7</v>
      </c>
      <c r="S1423" s="12">
        <f>IFERROR(VLOOKUP(L1423,' All Em Total Nonfarm'!A:B,2,0),S1422)</f>
        <v>150879</v>
      </c>
      <c r="T1423" s="12">
        <f>IFERROR(VLOOKUP(L1423,fredgraph!A:B,2,0),T1422)</f>
        <v>1.77976</v>
      </c>
      <c r="U1423" s="12">
        <f>IFERROR(VLOOKUP(L1423,FEDFUNDS!A:B,2,0),U1422)</f>
        <v>2.4</v>
      </c>
      <c r="V1423" s="12"/>
      <c r="W1423" s="12"/>
      <c r="X1423" s="12"/>
    </row>
    <row r="1424" spans="1:24" x14ac:dyDescent="0.25">
      <c r="A1424" s="1" t="str">
        <f>TEXT(L1424,"MM/DD/YYYY")</f>
        <v>04/27/2020</v>
      </c>
      <c r="B1424" s="9">
        <v>285.11999511718699</v>
      </c>
      <c r="C1424" s="9">
        <v>294.88000488281199</v>
      </c>
      <c r="D1424" s="9">
        <v>281.51998901367102</v>
      </c>
      <c r="E1424" s="9">
        <v>271.16571044921801</v>
      </c>
      <c r="F1424" s="10">
        <v>549993900</v>
      </c>
      <c r="G1424">
        <f>MONTH(L1424)</f>
        <v>4</v>
      </c>
      <c r="H1424">
        <f>DAY(L1424)</f>
        <v>27</v>
      </c>
      <c r="I1424">
        <f>YEAR(L1424)</f>
        <v>2020</v>
      </c>
      <c r="J1424" t="str">
        <f>VLOOKUP(L1424,Convert!D:G,4,0)</f>
        <v>2020Q2</v>
      </c>
      <c r="K1424">
        <f>VLOOKUP(J1424,GDP_Change!$E$9:$F$311,2,0)</f>
        <v>-30.9</v>
      </c>
      <c r="L1424" s="1">
        <v>43948</v>
      </c>
      <c r="M1424" s="9">
        <v>282.79000854492102</v>
      </c>
      <c r="N1424" s="11">
        <f>VLOOKUP(J1424,GDP!$E$9:$H$312,4,0)</f>
        <v>-8.8276534497167769E-2</v>
      </c>
      <c r="O1424">
        <f>VLOOKUP(J1424,GDP!$E$9:$F$312,2,0)</f>
        <v>19636.7</v>
      </c>
      <c r="P1424" s="12">
        <f>IFERROR(VLOOKUP(L1424,'yield-curve-rates-1990-2021'!A:B,2,0),P1423)</f>
        <v>0.09</v>
      </c>
      <c r="Q1424" s="12">
        <f>IFERROR(IF(VLOOKUP(L1424,'DX-Y.NYB'!A:E,5,0)="null",Q1423,VLOOKUP(L1424,'DX-Y.NYB'!A:E,5,0)),Q1423)</f>
        <v>100.040001</v>
      </c>
      <c r="R1424" s="12">
        <f>IFERROR(VLOOKUP(L1424,UNRATE!A:B,2,0),R1423)</f>
        <v>3.7</v>
      </c>
      <c r="S1424" s="12">
        <f>IFERROR(VLOOKUP(L1424,' All Em Total Nonfarm'!A:B,2,0),S1423)</f>
        <v>150879</v>
      </c>
      <c r="T1424" s="12">
        <f>IFERROR(VLOOKUP(L1424,fredgraph!A:B,2,0),T1423)</f>
        <v>1.77976</v>
      </c>
      <c r="U1424" s="12">
        <f>IFERROR(VLOOKUP(L1424,FEDFUNDS!A:B,2,0),U1423)</f>
        <v>2.4</v>
      </c>
      <c r="V1424" s="12"/>
      <c r="W1424" s="12"/>
      <c r="X1424" s="12"/>
    </row>
    <row r="1425" spans="1:24" x14ac:dyDescent="0.25">
      <c r="A1425" s="1" t="str">
        <f>TEXT(L1425,"MM/DD/YYYY")</f>
        <v>05/04/2020</v>
      </c>
      <c r="B1425" s="9">
        <v>280.739990234375</v>
      </c>
      <c r="C1425" s="9">
        <v>292.95001220703102</v>
      </c>
      <c r="D1425" s="9">
        <v>279.13000488281199</v>
      </c>
      <c r="E1425" s="9">
        <v>280.41903686523398</v>
      </c>
      <c r="F1425" s="10">
        <v>385778500</v>
      </c>
      <c r="G1425">
        <f>MONTH(L1425)</f>
        <v>5</v>
      </c>
      <c r="H1425">
        <f>DAY(L1425)</f>
        <v>4</v>
      </c>
      <c r="I1425">
        <f>YEAR(L1425)</f>
        <v>2020</v>
      </c>
      <c r="J1425" t="str">
        <f>VLOOKUP(L1425,Convert!D:G,4,0)</f>
        <v>2020Q2</v>
      </c>
      <c r="K1425">
        <f>VLOOKUP(J1425,GDP_Change!$E$9:$F$311,2,0)</f>
        <v>-30.9</v>
      </c>
      <c r="L1425" s="1">
        <v>43955</v>
      </c>
      <c r="M1425" s="9">
        <v>292.44000244140602</v>
      </c>
      <c r="N1425" s="11">
        <f>VLOOKUP(J1425,GDP!$E$9:$H$312,4,0)</f>
        <v>-8.8276534497167769E-2</v>
      </c>
      <c r="O1425">
        <f>VLOOKUP(J1425,GDP!$E$9:$F$312,2,0)</f>
        <v>19636.7</v>
      </c>
      <c r="P1425" s="12">
        <f>IFERROR(VLOOKUP(L1425,'yield-curve-rates-1990-2021'!A:B,2,0),P1424)</f>
        <v>0.1</v>
      </c>
      <c r="Q1425" s="12">
        <f>IFERROR(IF(VLOOKUP(L1425,'DX-Y.NYB'!A:E,5,0)="null",Q1424,VLOOKUP(L1425,'DX-Y.NYB'!A:E,5,0)),Q1424)</f>
        <v>99.480002999999996</v>
      </c>
      <c r="R1425" s="12">
        <f>IFERROR(VLOOKUP(L1425,UNRATE!A:B,2,0),R1424)</f>
        <v>3.7</v>
      </c>
      <c r="S1425" s="12">
        <f>IFERROR(VLOOKUP(L1425,' All Em Total Nonfarm'!A:B,2,0),S1424)</f>
        <v>150879</v>
      </c>
      <c r="T1425" s="12">
        <f>IFERROR(VLOOKUP(L1425,fredgraph!A:B,2,0),T1424)</f>
        <v>1.77976</v>
      </c>
      <c r="U1425" s="12">
        <f>IFERROR(VLOOKUP(L1425,FEDFUNDS!A:B,2,0),U1424)</f>
        <v>2.4</v>
      </c>
      <c r="V1425" s="12"/>
      <c r="W1425" s="12"/>
      <c r="X1425" s="12"/>
    </row>
    <row r="1426" spans="1:24" x14ac:dyDescent="0.25">
      <c r="A1426" s="1" t="str">
        <f>TEXT(L1426,"MM/DD/YYYY")</f>
        <v>05/11/2020</v>
      </c>
      <c r="B1426" s="9">
        <v>290.33999633789</v>
      </c>
      <c r="C1426" s="9">
        <v>294.239990234375</v>
      </c>
      <c r="D1426" s="9">
        <v>272.989990234375</v>
      </c>
      <c r="E1426" s="9">
        <v>274.51226806640602</v>
      </c>
      <c r="F1426" s="10">
        <v>553230300</v>
      </c>
      <c r="G1426">
        <f>MONTH(L1426)</f>
        <v>5</v>
      </c>
      <c r="H1426">
        <f>DAY(L1426)</f>
        <v>11</v>
      </c>
      <c r="I1426">
        <f>YEAR(L1426)</f>
        <v>2020</v>
      </c>
      <c r="J1426" t="str">
        <f>VLOOKUP(L1426,Convert!D:G,4,0)</f>
        <v>2020Q2</v>
      </c>
      <c r="K1426">
        <f>VLOOKUP(J1426,GDP_Change!$E$9:$F$311,2,0)</f>
        <v>-30.9</v>
      </c>
      <c r="L1426" s="1">
        <v>43962</v>
      </c>
      <c r="M1426" s="9">
        <v>286.27999877929602</v>
      </c>
      <c r="N1426" s="11">
        <f>VLOOKUP(J1426,GDP!$E$9:$H$312,4,0)</f>
        <v>-8.8276534497167769E-2</v>
      </c>
      <c r="O1426">
        <f>VLOOKUP(J1426,GDP!$E$9:$F$312,2,0)</f>
        <v>19636.7</v>
      </c>
      <c r="P1426" s="12">
        <f>IFERROR(VLOOKUP(L1426,'yield-curve-rates-1990-2021'!A:B,2,0),P1425)</f>
        <v>0.09</v>
      </c>
      <c r="Q1426" s="12">
        <f>IFERROR(IF(VLOOKUP(L1426,'DX-Y.NYB'!A:E,5,0)="null",Q1425,VLOOKUP(L1426,'DX-Y.NYB'!A:E,5,0)),Q1425)</f>
        <v>100.239998</v>
      </c>
      <c r="R1426" s="12">
        <f>IFERROR(VLOOKUP(L1426,UNRATE!A:B,2,0),R1425)</f>
        <v>3.7</v>
      </c>
      <c r="S1426" s="12">
        <f>IFERROR(VLOOKUP(L1426,' All Em Total Nonfarm'!A:B,2,0),S1425)</f>
        <v>150879</v>
      </c>
      <c r="T1426" s="12">
        <f>IFERROR(VLOOKUP(L1426,fredgraph!A:B,2,0),T1425)</f>
        <v>1.77976</v>
      </c>
      <c r="U1426" s="12">
        <f>IFERROR(VLOOKUP(L1426,FEDFUNDS!A:B,2,0),U1425)</f>
        <v>2.4</v>
      </c>
      <c r="V1426" s="12"/>
      <c r="W1426" s="12"/>
      <c r="X1426" s="12"/>
    </row>
    <row r="1427" spans="1:24" x14ac:dyDescent="0.25">
      <c r="A1427" s="1" t="str">
        <f>TEXT(L1427,"MM/DD/YYYY")</f>
        <v>05/18/2020</v>
      </c>
      <c r="B1427" s="9">
        <v>293.04998779296801</v>
      </c>
      <c r="C1427" s="9">
        <v>297.86999511718699</v>
      </c>
      <c r="D1427" s="9">
        <v>291.95001220703102</v>
      </c>
      <c r="E1427" s="9">
        <v>283.29571533203102</v>
      </c>
      <c r="F1427" s="10">
        <v>443006900</v>
      </c>
      <c r="G1427">
        <f>MONTH(L1427)</f>
        <v>5</v>
      </c>
      <c r="H1427">
        <f>DAY(L1427)</f>
        <v>18</v>
      </c>
      <c r="I1427">
        <f>YEAR(L1427)</f>
        <v>2020</v>
      </c>
      <c r="J1427" t="str">
        <f>VLOOKUP(L1427,Convert!D:G,4,0)</f>
        <v>2020Q2</v>
      </c>
      <c r="K1427">
        <f>VLOOKUP(J1427,GDP_Change!$E$9:$F$311,2,0)</f>
        <v>-30.9</v>
      </c>
      <c r="L1427" s="1">
        <v>43969</v>
      </c>
      <c r="M1427" s="9">
        <v>295.44000244140602</v>
      </c>
      <c r="N1427" s="11">
        <f>VLOOKUP(J1427,GDP!$E$9:$H$312,4,0)</f>
        <v>-8.8276534497167769E-2</v>
      </c>
      <c r="O1427">
        <f>VLOOKUP(J1427,GDP!$E$9:$F$312,2,0)</f>
        <v>19636.7</v>
      </c>
      <c r="P1427" s="12">
        <f>IFERROR(VLOOKUP(L1427,'yield-curve-rates-1990-2021'!A:B,2,0),P1426)</f>
        <v>0.1</v>
      </c>
      <c r="Q1427" s="12">
        <f>IFERROR(IF(VLOOKUP(L1427,'DX-Y.NYB'!A:E,5,0)="null",Q1426,VLOOKUP(L1427,'DX-Y.NYB'!A:E,5,0)),Q1426)</f>
        <v>99.669998000000007</v>
      </c>
      <c r="R1427" s="12">
        <f>IFERROR(VLOOKUP(L1427,UNRATE!A:B,2,0),R1426)</f>
        <v>3.7</v>
      </c>
      <c r="S1427" s="12">
        <f>IFERROR(VLOOKUP(L1427,' All Em Total Nonfarm'!A:B,2,0),S1426)</f>
        <v>150879</v>
      </c>
      <c r="T1427" s="12">
        <f>IFERROR(VLOOKUP(L1427,fredgraph!A:B,2,0),T1426)</f>
        <v>1.77976</v>
      </c>
      <c r="U1427" s="12">
        <f>IFERROR(VLOOKUP(L1427,FEDFUNDS!A:B,2,0),U1426)</f>
        <v>2.4</v>
      </c>
      <c r="V1427" s="12"/>
      <c r="W1427" s="12"/>
      <c r="X1427" s="12"/>
    </row>
    <row r="1428" spans="1:24" x14ac:dyDescent="0.25">
      <c r="A1428" s="1" t="str">
        <f>TEXT(L1428,"MM/DD/YYYY")</f>
        <v>05/25/2020</v>
      </c>
      <c r="B1428" s="9">
        <v>301.92999267578102</v>
      </c>
      <c r="C1428" s="9">
        <v>306.83999633789</v>
      </c>
      <c r="D1428" s="9">
        <v>295.45999145507801</v>
      </c>
      <c r="E1428" s="9">
        <v>291.81076049804602</v>
      </c>
      <c r="F1428" s="10">
        <v>403264800</v>
      </c>
      <c r="G1428">
        <f>MONTH(L1428)</f>
        <v>5</v>
      </c>
      <c r="H1428">
        <f>DAY(L1428)</f>
        <v>25</v>
      </c>
      <c r="I1428">
        <f>YEAR(L1428)</f>
        <v>2020</v>
      </c>
      <c r="J1428" t="str">
        <f>VLOOKUP(L1428,Convert!D:G,4,0)</f>
        <v>2020Q2</v>
      </c>
      <c r="K1428">
        <f>VLOOKUP(J1428,GDP_Change!$E$9:$F$311,2,0)</f>
        <v>-30.9</v>
      </c>
      <c r="L1428" s="1">
        <v>43976</v>
      </c>
      <c r="M1428" s="9">
        <v>304.32000732421801</v>
      </c>
      <c r="N1428" s="11">
        <f>VLOOKUP(J1428,GDP!$E$9:$H$312,4,0)</f>
        <v>-8.8276534497167769E-2</v>
      </c>
      <c r="O1428">
        <f>VLOOKUP(J1428,GDP!$E$9:$F$312,2,0)</f>
        <v>19636.7</v>
      </c>
      <c r="P1428" s="12">
        <f>IFERROR(VLOOKUP(L1428,'yield-curve-rates-1990-2021'!A:B,2,0),P1427)</f>
        <v>0.1</v>
      </c>
      <c r="Q1428" s="12">
        <f>IFERROR(IF(VLOOKUP(L1428,'DX-Y.NYB'!A:E,5,0)="null",Q1427,VLOOKUP(L1428,'DX-Y.NYB'!A:E,5,0)),Q1427)</f>
        <v>99.669998000000007</v>
      </c>
      <c r="R1428" s="12">
        <f>IFERROR(VLOOKUP(L1428,UNRATE!A:B,2,0),R1427)</f>
        <v>3.7</v>
      </c>
      <c r="S1428" s="12">
        <f>IFERROR(VLOOKUP(L1428,' All Em Total Nonfarm'!A:B,2,0),S1427)</f>
        <v>150879</v>
      </c>
      <c r="T1428" s="12">
        <f>IFERROR(VLOOKUP(L1428,fredgraph!A:B,2,0),T1427)</f>
        <v>1.77976</v>
      </c>
      <c r="U1428" s="12">
        <f>IFERROR(VLOOKUP(L1428,FEDFUNDS!A:B,2,0),U1427)</f>
        <v>2.4</v>
      </c>
      <c r="V1428" s="12"/>
      <c r="W1428" s="12"/>
      <c r="X1428" s="12"/>
    </row>
    <row r="1429" spans="1:24" x14ac:dyDescent="0.25">
      <c r="A1429" s="1" t="str">
        <f>TEXT(L1429,"MM/DD/YYYY")</f>
        <v>06/01/2020</v>
      </c>
      <c r="B1429" s="9">
        <v>303.61999511718699</v>
      </c>
      <c r="C1429" s="9">
        <v>321.26998901367102</v>
      </c>
      <c r="D1429" s="9">
        <v>303.05999755859301</v>
      </c>
      <c r="E1429" s="9">
        <v>306.21334838867102</v>
      </c>
      <c r="F1429" s="10">
        <v>448912200</v>
      </c>
      <c r="G1429">
        <f>MONTH(L1429)</f>
        <v>6</v>
      </c>
      <c r="H1429">
        <f>DAY(L1429)</f>
        <v>1</v>
      </c>
      <c r="I1429">
        <f>YEAR(L1429)</f>
        <v>2020</v>
      </c>
      <c r="J1429" t="str">
        <f>VLOOKUP(L1429,Convert!D:G,4,0)</f>
        <v>2020Q2</v>
      </c>
      <c r="K1429">
        <f>VLOOKUP(J1429,GDP_Change!$E$9:$F$311,2,0)</f>
        <v>-30.9</v>
      </c>
      <c r="L1429" s="1">
        <v>43983</v>
      </c>
      <c r="M1429" s="9">
        <v>319.33999633789</v>
      </c>
      <c r="N1429" s="11">
        <f>VLOOKUP(J1429,GDP!$E$9:$H$312,4,0)</f>
        <v>-8.8276534497167769E-2</v>
      </c>
      <c r="O1429">
        <f>VLOOKUP(J1429,GDP!$E$9:$F$312,2,0)</f>
        <v>19636.7</v>
      </c>
      <c r="P1429" s="12">
        <f>IFERROR(VLOOKUP(L1429,'yield-curve-rates-1990-2021'!A:B,2,0),P1428)</f>
        <v>0.12</v>
      </c>
      <c r="Q1429" s="12">
        <f>IFERROR(IF(VLOOKUP(L1429,'DX-Y.NYB'!A:E,5,0)="null",Q1428,VLOOKUP(L1429,'DX-Y.NYB'!A:E,5,0)),Q1428)</f>
        <v>97.830001999999993</v>
      </c>
      <c r="R1429" s="12">
        <f>IFERROR(VLOOKUP(L1429,UNRATE!A:B,2,0),R1428)</f>
        <v>11</v>
      </c>
      <c r="S1429" s="12">
        <f>IFERROR(VLOOKUP(L1429,' All Em Total Nonfarm'!A:B,2,0),S1428)</f>
        <v>137620</v>
      </c>
      <c r="T1429" s="12">
        <f>IFERROR(VLOOKUP(L1429,fredgraph!A:B,2,0),T1428)</f>
        <v>0.71601999999999999</v>
      </c>
      <c r="U1429" s="12">
        <f>IFERROR(VLOOKUP(L1429,FEDFUNDS!A:B,2,0),U1428)</f>
        <v>0.08</v>
      </c>
      <c r="V1429" s="12"/>
      <c r="W1429" s="12"/>
      <c r="X1429" s="12"/>
    </row>
    <row r="1430" spans="1:24" x14ac:dyDescent="0.25">
      <c r="A1430" s="1" t="str">
        <f>TEXT(L1430,"MM/DD/YYYY")</f>
        <v>06/08/2020</v>
      </c>
      <c r="B1430" s="9">
        <v>320.22000122070301</v>
      </c>
      <c r="C1430" s="9">
        <v>323.41000366210898</v>
      </c>
      <c r="D1430" s="9">
        <v>298.600006103515</v>
      </c>
      <c r="E1430" s="9">
        <v>291.70526123046801</v>
      </c>
      <c r="F1430" s="10">
        <v>650043700</v>
      </c>
      <c r="G1430">
        <f>MONTH(L1430)</f>
        <v>6</v>
      </c>
      <c r="H1430">
        <f>DAY(L1430)</f>
        <v>8</v>
      </c>
      <c r="I1430">
        <f>YEAR(L1430)</f>
        <v>2020</v>
      </c>
      <c r="J1430" t="str">
        <f>VLOOKUP(L1430,Convert!D:G,4,0)</f>
        <v>2020Q2</v>
      </c>
      <c r="K1430">
        <f>VLOOKUP(J1430,GDP_Change!$E$9:$F$311,2,0)</f>
        <v>-30.9</v>
      </c>
      <c r="L1430" s="1">
        <v>43990</v>
      </c>
      <c r="M1430" s="9">
        <v>304.20999145507801</v>
      </c>
      <c r="N1430" s="11">
        <f>VLOOKUP(J1430,GDP!$E$9:$H$312,4,0)</f>
        <v>-8.8276534497167769E-2</v>
      </c>
      <c r="O1430">
        <f>VLOOKUP(J1430,GDP!$E$9:$F$312,2,0)</f>
        <v>19636.7</v>
      </c>
      <c r="P1430" s="12">
        <f>IFERROR(VLOOKUP(L1430,'yield-curve-rates-1990-2021'!A:B,2,0),P1429)</f>
        <v>0.15</v>
      </c>
      <c r="Q1430" s="12">
        <f>IFERROR(IF(VLOOKUP(L1430,'DX-Y.NYB'!A:E,5,0)="null",Q1429,VLOOKUP(L1430,'DX-Y.NYB'!A:E,5,0)),Q1429)</f>
        <v>96.620002999999997</v>
      </c>
      <c r="R1430" s="12">
        <f>IFERROR(VLOOKUP(L1430,UNRATE!A:B,2,0),R1429)</f>
        <v>11</v>
      </c>
      <c r="S1430" s="12">
        <f>IFERROR(VLOOKUP(L1430,' All Em Total Nonfarm'!A:B,2,0),S1429)</f>
        <v>137620</v>
      </c>
      <c r="T1430" s="12">
        <f>IFERROR(VLOOKUP(L1430,fredgraph!A:B,2,0),T1429)</f>
        <v>0.71601999999999999</v>
      </c>
      <c r="U1430" s="12">
        <f>IFERROR(VLOOKUP(L1430,FEDFUNDS!A:B,2,0),U1429)</f>
        <v>0.08</v>
      </c>
      <c r="V1430" s="12"/>
      <c r="W1430" s="12"/>
      <c r="X1430" s="12"/>
    </row>
    <row r="1431" spans="1:24" x14ac:dyDescent="0.25">
      <c r="A1431" s="1" t="str">
        <f>TEXT(L1431,"MM/DD/YYYY")</f>
        <v>06/15/2020</v>
      </c>
      <c r="B1431" s="9">
        <v>298.01998901367102</v>
      </c>
      <c r="C1431" s="9">
        <v>315.64001464843699</v>
      </c>
      <c r="D1431" s="9">
        <v>296.739990234375</v>
      </c>
      <c r="E1431" s="9">
        <v>295.95321655273398</v>
      </c>
      <c r="F1431" s="10">
        <v>573187400</v>
      </c>
      <c r="G1431">
        <f>MONTH(L1431)</f>
        <v>6</v>
      </c>
      <c r="H1431">
        <f>DAY(L1431)</f>
        <v>15</v>
      </c>
      <c r="I1431">
        <f>YEAR(L1431)</f>
        <v>2020</v>
      </c>
      <c r="J1431" t="str">
        <f>VLOOKUP(L1431,Convert!D:G,4,0)</f>
        <v>2020Q2</v>
      </c>
      <c r="K1431">
        <f>VLOOKUP(J1431,GDP_Change!$E$9:$F$311,2,0)</f>
        <v>-30.9</v>
      </c>
      <c r="L1431" s="1">
        <v>43997</v>
      </c>
      <c r="M1431" s="9">
        <v>308.64001464843699</v>
      </c>
      <c r="N1431" s="11">
        <f>VLOOKUP(J1431,GDP!$E$9:$H$312,4,0)</f>
        <v>-8.8276534497167769E-2</v>
      </c>
      <c r="O1431">
        <f>VLOOKUP(J1431,GDP!$E$9:$F$312,2,0)</f>
        <v>19636.7</v>
      </c>
      <c r="P1431" s="12">
        <f>IFERROR(VLOOKUP(L1431,'yield-curve-rates-1990-2021'!A:B,2,0),P1430)</f>
        <v>0.15</v>
      </c>
      <c r="Q1431" s="12">
        <f>IFERROR(IF(VLOOKUP(L1431,'DX-Y.NYB'!A:E,5,0)="null",Q1430,VLOOKUP(L1431,'DX-Y.NYB'!A:E,5,0)),Q1430)</f>
        <v>96.68</v>
      </c>
      <c r="R1431" s="12">
        <f>IFERROR(VLOOKUP(L1431,UNRATE!A:B,2,0),R1430)</f>
        <v>11</v>
      </c>
      <c r="S1431" s="12">
        <f>IFERROR(VLOOKUP(L1431,' All Em Total Nonfarm'!A:B,2,0),S1430)</f>
        <v>137620</v>
      </c>
      <c r="T1431" s="12">
        <f>IFERROR(VLOOKUP(L1431,fredgraph!A:B,2,0),T1430)</f>
        <v>0.71601999999999999</v>
      </c>
      <c r="U1431" s="12">
        <f>IFERROR(VLOOKUP(L1431,FEDFUNDS!A:B,2,0),U1430)</f>
        <v>0.08</v>
      </c>
      <c r="V1431" s="12"/>
      <c r="W1431" s="12"/>
      <c r="X1431" s="12"/>
    </row>
    <row r="1432" spans="1:24" x14ac:dyDescent="0.25">
      <c r="A1432" s="1" t="str">
        <f>TEXT(L1432,"MM/DD/YYYY")</f>
        <v>06/22/2020</v>
      </c>
      <c r="B1432" s="9">
        <v>307.989990234375</v>
      </c>
      <c r="C1432" s="9">
        <v>314.5</v>
      </c>
      <c r="D1432" s="9">
        <v>299.42001342773398</v>
      </c>
      <c r="E1432" s="9">
        <v>288.982330322265</v>
      </c>
      <c r="F1432" s="10">
        <v>493363100</v>
      </c>
      <c r="G1432">
        <f>MONTH(L1432)</f>
        <v>6</v>
      </c>
      <c r="H1432">
        <f>DAY(L1432)</f>
        <v>22</v>
      </c>
      <c r="I1432">
        <f>YEAR(L1432)</f>
        <v>2020</v>
      </c>
      <c r="J1432" t="str">
        <f>VLOOKUP(L1432,Convert!D:G,4,0)</f>
        <v>2020Q2</v>
      </c>
      <c r="K1432">
        <f>VLOOKUP(J1432,GDP_Change!$E$9:$F$311,2,0)</f>
        <v>-30.9</v>
      </c>
      <c r="L1432" s="1">
        <v>44004</v>
      </c>
      <c r="M1432" s="9">
        <v>300.04998779296801</v>
      </c>
      <c r="N1432" s="11">
        <f>VLOOKUP(J1432,GDP!$E$9:$H$312,4,0)</f>
        <v>-8.8276534497167769E-2</v>
      </c>
      <c r="O1432">
        <f>VLOOKUP(J1432,GDP!$E$9:$F$312,2,0)</f>
        <v>19636.7</v>
      </c>
      <c r="P1432" s="12">
        <f>IFERROR(VLOOKUP(L1432,'yield-curve-rates-1990-2021'!A:B,2,0),P1431)</f>
        <v>0.14000000000000001</v>
      </c>
      <c r="Q1432" s="12">
        <f>IFERROR(IF(VLOOKUP(L1432,'DX-Y.NYB'!A:E,5,0)="null",Q1431,VLOOKUP(L1432,'DX-Y.NYB'!A:E,5,0)),Q1431)</f>
        <v>97.040001000000004</v>
      </c>
      <c r="R1432" s="12">
        <f>IFERROR(VLOOKUP(L1432,UNRATE!A:B,2,0),R1431)</f>
        <v>11</v>
      </c>
      <c r="S1432" s="12">
        <f>IFERROR(VLOOKUP(L1432,' All Em Total Nonfarm'!A:B,2,0),S1431)</f>
        <v>137620</v>
      </c>
      <c r="T1432" s="12">
        <f>IFERROR(VLOOKUP(L1432,fredgraph!A:B,2,0),T1431)</f>
        <v>0.71601999999999999</v>
      </c>
      <c r="U1432" s="12">
        <f>IFERROR(VLOOKUP(L1432,FEDFUNDS!A:B,2,0),U1431)</f>
        <v>0.08</v>
      </c>
      <c r="V1432" s="12"/>
      <c r="W1432" s="12"/>
      <c r="X1432" s="12"/>
    </row>
    <row r="1433" spans="1:24" x14ac:dyDescent="0.25">
      <c r="A1433" s="1" t="str">
        <f>TEXT(L1433,"MM/DD/YYYY")</f>
        <v>06/29/2020</v>
      </c>
      <c r="B1433" s="9">
        <v>301.41000366210898</v>
      </c>
      <c r="C1433" s="9">
        <v>315.70001220703102</v>
      </c>
      <c r="D1433" s="9">
        <v>298.92999267578102</v>
      </c>
      <c r="E1433" s="9">
        <v>300.71307373046801</v>
      </c>
      <c r="F1433" s="10">
        <v>334908800</v>
      </c>
      <c r="G1433">
        <f>MONTH(L1433)</f>
        <v>6</v>
      </c>
      <c r="H1433">
        <f>DAY(L1433)</f>
        <v>29</v>
      </c>
      <c r="I1433">
        <f>YEAR(L1433)</f>
        <v>2020</v>
      </c>
      <c r="J1433" t="str">
        <f>VLOOKUP(L1433,Convert!D:G,4,0)</f>
        <v>2020Q2</v>
      </c>
      <c r="K1433">
        <f>VLOOKUP(J1433,GDP_Change!$E$9:$F$311,2,0)</f>
        <v>-30.9</v>
      </c>
      <c r="L1433" s="1">
        <v>44011</v>
      </c>
      <c r="M1433" s="9">
        <v>312.23001098632801</v>
      </c>
      <c r="N1433" s="11">
        <f>VLOOKUP(J1433,GDP!$E$9:$H$312,4,0)</f>
        <v>-8.8276534497167769E-2</v>
      </c>
      <c r="O1433">
        <f>VLOOKUP(J1433,GDP!$E$9:$F$312,2,0)</f>
        <v>19636.7</v>
      </c>
      <c r="P1433" s="12">
        <f>IFERROR(VLOOKUP(L1433,'yield-curve-rates-1990-2021'!A:B,2,0),P1432)</f>
        <v>0.11</v>
      </c>
      <c r="Q1433" s="12">
        <f>IFERROR(IF(VLOOKUP(L1433,'DX-Y.NYB'!A:E,5,0)="null",Q1432,VLOOKUP(L1433,'DX-Y.NYB'!A:E,5,0)),Q1432)</f>
        <v>97.540001000000004</v>
      </c>
      <c r="R1433" s="12">
        <f>IFERROR(VLOOKUP(L1433,UNRATE!A:B,2,0),R1432)</f>
        <v>11</v>
      </c>
      <c r="S1433" s="12">
        <f>IFERROR(VLOOKUP(L1433,' All Em Total Nonfarm'!A:B,2,0),S1432)</f>
        <v>137620</v>
      </c>
      <c r="T1433" s="12">
        <f>IFERROR(VLOOKUP(L1433,fredgraph!A:B,2,0),T1432)</f>
        <v>0.71601999999999999</v>
      </c>
      <c r="U1433" s="12">
        <f>IFERROR(VLOOKUP(L1433,FEDFUNDS!A:B,2,0),U1432)</f>
        <v>0.08</v>
      </c>
      <c r="V1433" s="12"/>
      <c r="W1433" s="12"/>
      <c r="X1433" s="12"/>
    </row>
    <row r="1434" spans="1:24" x14ac:dyDescent="0.25">
      <c r="A1434" s="1" t="str">
        <f>TEXT(L1434,"MM/DD/YYYY")</f>
        <v>07/06/2020</v>
      </c>
      <c r="B1434" s="9">
        <v>316.36999511718699</v>
      </c>
      <c r="C1434" s="9">
        <v>317.88000488281199</v>
      </c>
      <c r="D1434" s="9">
        <v>310.67999267578102</v>
      </c>
      <c r="E1434" s="9">
        <v>305.875396728515</v>
      </c>
      <c r="F1434" s="10">
        <v>340167000</v>
      </c>
      <c r="G1434">
        <f>MONTH(L1434)</f>
        <v>7</v>
      </c>
      <c r="H1434">
        <f>DAY(L1434)</f>
        <v>6</v>
      </c>
      <c r="I1434">
        <f>YEAR(L1434)</f>
        <v>2020</v>
      </c>
      <c r="J1434" t="str">
        <f>VLOOKUP(L1434,Convert!D:G,4,0)</f>
        <v>2020Q3</v>
      </c>
      <c r="K1434">
        <f>VLOOKUP(J1434,GDP_Change!$E$9:$F$311,2,0)</f>
        <v>40.1</v>
      </c>
      <c r="L1434" s="1">
        <v>44018</v>
      </c>
      <c r="M1434" s="9">
        <v>317.58999633789</v>
      </c>
      <c r="N1434" s="11">
        <f>VLOOKUP(J1434,GDP!$E$9:$H$312,4,0)</f>
        <v>8.7881364995136657E-2</v>
      </c>
      <c r="O1434">
        <f>VLOOKUP(J1434,GDP!$E$9:$F$312,2,0)</f>
        <v>21362.400000000001</v>
      </c>
      <c r="P1434" s="12">
        <f>IFERROR(VLOOKUP(L1434,'yield-curve-rates-1990-2021'!A:B,2,0),P1433)</f>
        <v>0.12</v>
      </c>
      <c r="Q1434" s="12">
        <f>IFERROR(IF(VLOOKUP(L1434,'DX-Y.NYB'!A:E,5,0)="null",Q1433,VLOOKUP(L1434,'DX-Y.NYB'!A:E,5,0)),Q1433)</f>
        <v>96.790001000000004</v>
      </c>
      <c r="R1434" s="12">
        <f>IFERROR(VLOOKUP(L1434,UNRATE!A:B,2,0),R1433)</f>
        <v>11</v>
      </c>
      <c r="S1434" s="12">
        <f>IFERROR(VLOOKUP(L1434,' All Em Total Nonfarm'!A:B,2,0),S1433)</f>
        <v>137620</v>
      </c>
      <c r="T1434" s="12">
        <f>IFERROR(VLOOKUP(L1434,fredgraph!A:B,2,0),T1433)</f>
        <v>0.71601999999999999</v>
      </c>
      <c r="U1434" s="12">
        <f>IFERROR(VLOOKUP(L1434,FEDFUNDS!A:B,2,0),U1433)</f>
        <v>0.08</v>
      </c>
      <c r="V1434" s="12"/>
      <c r="W1434" s="12"/>
      <c r="X1434" s="12"/>
    </row>
    <row r="1435" spans="1:24" x14ac:dyDescent="0.25">
      <c r="A1435" s="1" t="str">
        <f>TEXT(L1435,"MM/DD/YYYY")</f>
        <v>07/13/2020</v>
      </c>
      <c r="B1435" s="9">
        <v>320.13000488281199</v>
      </c>
      <c r="C1435" s="9">
        <v>323.04000854492102</v>
      </c>
      <c r="D1435" s="9">
        <v>312</v>
      </c>
      <c r="E1435" s="9">
        <v>309.85302734375</v>
      </c>
      <c r="F1435" s="10">
        <v>401248400</v>
      </c>
      <c r="G1435">
        <f>MONTH(L1435)</f>
        <v>7</v>
      </c>
      <c r="H1435">
        <f>DAY(L1435)</f>
        <v>13</v>
      </c>
      <c r="I1435">
        <f>YEAR(L1435)</f>
        <v>2020</v>
      </c>
      <c r="J1435" t="str">
        <f>VLOOKUP(L1435,Convert!D:G,4,0)</f>
        <v>2020Q3</v>
      </c>
      <c r="K1435">
        <f>VLOOKUP(J1435,GDP_Change!$E$9:$F$311,2,0)</f>
        <v>40.1</v>
      </c>
      <c r="L1435" s="1">
        <v>44025</v>
      </c>
      <c r="M1435" s="9">
        <v>321.72000122070301</v>
      </c>
      <c r="N1435" s="11">
        <f>VLOOKUP(J1435,GDP!$E$9:$H$312,4,0)</f>
        <v>8.7881364995136657E-2</v>
      </c>
      <c r="O1435">
        <f>VLOOKUP(J1435,GDP!$E$9:$F$312,2,0)</f>
        <v>21362.400000000001</v>
      </c>
      <c r="P1435" s="12">
        <f>IFERROR(VLOOKUP(L1435,'yield-curve-rates-1990-2021'!A:B,2,0),P1434)</f>
        <v>0.11</v>
      </c>
      <c r="Q1435" s="12">
        <f>IFERROR(IF(VLOOKUP(L1435,'DX-Y.NYB'!A:E,5,0)="null",Q1434,VLOOKUP(L1435,'DX-Y.NYB'!A:E,5,0)),Q1434)</f>
        <v>96.459998999999996</v>
      </c>
      <c r="R1435" s="12">
        <f>IFERROR(VLOOKUP(L1435,UNRATE!A:B,2,0),R1434)</f>
        <v>11</v>
      </c>
      <c r="S1435" s="12">
        <f>IFERROR(VLOOKUP(L1435,' All Em Total Nonfarm'!A:B,2,0),S1434)</f>
        <v>137620</v>
      </c>
      <c r="T1435" s="12">
        <f>IFERROR(VLOOKUP(L1435,fredgraph!A:B,2,0),T1434)</f>
        <v>0.71601999999999999</v>
      </c>
      <c r="U1435" s="12">
        <f>IFERROR(VLOOKUP(L1435,FEDFUNDS!A:B,2,0),U1434)</f>
        <v>0.08</v>
      </c>
      <c r="V1435" s="12"/>
      <c r="W1435" s="12"/>
      <c r="X1435" s="12"/>
    </row>
    <row r="1436" spans="1:24" x14ac:dyDescent="0.25">
      <c r="A1436" s="1" t="str">
        <f>TEXT(L1436,"MM/DD/YYYY")</f>
        <v>07/20/2020</v>
      </c>
      <c r="B1436" s="9">
        <v>321.42999267578102</v>
      </c>
      <c r="C1436" s="9">
        <v>327.23001098632801</v>
      </c>
      <c r="D1436" s="9">
        <v>319.25</v>
      </c>
      <c r="E1436" s="9">
        <v>309.04406738281199</v>
      </c>
      <c r="F1436" s="10">
        <v>320898500</v>
      </c>
      <c r="G1436">
        <f>MONTH(L1436)</f>
        <v>7</v>
      </c>
      <c r="H1436">
        <f>DAY(L1436)</f>
        <v>20</v>
      </c>
      <c r="I1436">
        <f>YEAR(L1436)</f>
        <v>2020</v>
      </c>
      <c r="J1436" t="str">
        <f>VLOOKUP(L1436,Convert!D:G,4,0)</f>
        <v>2020Q3</v>
      </c>
      <c r="K1436">
        <f>VLOOKUP(J1436,GDP_Change!$E$9:$F$311,2,0)</f>
        <v>40.1</v>
      </c>
      <c r="L1436" s="1">
        <v>44032</v>
      </c>
      <c r="M1436" s="9">
        <v>320.88000488281199</v>
      </c>
      <c r="N1436" s="11">
        <f>VLOOKUP(J1436,GDP!$E$9:$H$312,4,0)</f>
        <v>8.7881364995136657E-2</v>
      </c>
      <c r="O1436">
        <f>VLOOKUP(J1436,GDP!$E$9:$F$312,2,0)</f>
        <v>21362.400000000001</v>
      </c>
      <c r="P1436" s="12">
        <f>IFERROR(VLOOKUP(L1436,'yield-curve-rates-1990-2021'!A:B,2,0),P1435)</f>
        <v>0.11</v>
      </c>
      <c r="Q1436" s="12">
        <f>IFERROR(IF(VLOOKUP(L1436,'DX-Y.NYB'!A:E,5,0)="null",Q1435,VLOOKUP(L1436,'DX-Y.NYB'!A:E,5,0)),Q1435)</f>
        <v>95.830001999999993</v>
      </c>
      <c r="R1436" s="12">
        <f>IFERROR(VLOOKUP(L1436,UNRATE!A:B,2,0),R1435)</f>
        <v>11</v>
      </c>
      <c r="S1436" s="12">
        <f>IFERROR(VLOOKUP(L1436,' All Em Total Nonfarm'!A:B,2,0),S1435)</f>
        <v>137620</v>
      </c>
      <c r="T1436" s="12">
        <f>IFERROR(VLOOKUP(L1436,fredgraph!A:B,2,0),T1435)</f>
        <v>0.71601999999999999</v>
      </c>
      <c r="U1436" s="12">
        <f>IFERROR(VLOOKUP(L1436,FEDFUNDS!A:B,2,0),U1435)</f>
        <v>0.08</v>
      </c>
      <c r="V1436" s="12"/>
      <c r="W1436" s="12"/>
      <c r="X1436" s="12"/>
    </row>
    <row r="1437" spans="1:24" x14ac:dyDescent="0.25">
      <c r="A1437" s="1" t="str">
        <f>TEXT(L1437,"MM/DD/YYYY")</f>
        <v>07/27/2020</v>
      </c>
      <c r="B1437" s="9">
        <v>321.63000488281199</v>
      </c>
      <c r="C1437" s="9">
        <v>326.63000488281199</v>
      </c>
      <c r="D1437" s="9">
        <v>319.64001464843699</v>
      </c>
      <c r="E1437" s="9">
        <v>314.475982666015</v>
      </c>
      <c r="F1437" s="10">
        <v>301090700</v>
      </c>
      <c r="G1437">
        <f>MONTH(L1437)</f>
        <v>7</v>
      </c>
      <c r="H1437">
        <f>DAY(L1437)</f>
        <v>27</v>
      </c>
      <c r="I1437">
        <f>YEAR(L1437)</f>
        <v>2020</v>
      </c>
      <c r="J1437" t="str">
        <f>VLOOKUP(L1437,Convert!D:G,4,0)</f>
        <v>2020Q3</v>
      </c>
      <c r="K1437">
        <f>VLOOKUP(J1437,GDP_Change!$E$9:$F$311,2,0)</f>
        <v>40.1</v>
      </c>
      <c r="L1437" s="1">
        <v>44039</v>
      </c>
      <c r="M1437" s="9">
        <v>326.51998901367102</v>
      </c>
      <c r="N1437" s="11">
        <f>VLOOKUP(J1437,GDP!$E$9:$H$312,4,0)</f>
        <v>8.7881364995136657E-2</v>
      </c>
      <c r="O1437">
        <f>VLOOKUP(J1437,GDP!$E$9:$F$312,2,0)</f>
        <v>21362.400000000001</v>
      </c>
      <c r="P1437" s="12">
        <f>IFERROR(VLOOKUP(L1437,'yield-curve-rates-1990-2021'!A:B,2,0),P1436)</f>
        <v>0.1</v>
      </c>
      <c r="Q1437" s="12">
        <f>IFERROR(IF(VLOOKUP(L1437,'DX-Y.NYB'!A:E,5,0)="null",Q1436,VLOOKUP(L1437,'DX-Y.NYB'!A:E,5,0)),Q1436)</f>
        <v>93.669998000000007</v>
      </c>
      <c r="R1437" s="12">
        <f>IFERROR(VLOOKUP(L1437,UNRATE!A:B,2,0),R1436)</f>
        <v>11</v>
      </c>
      <c r="S1437" s="12">
        <f>IFERROR(VLOOKUP(L1437,' All Em Total Nonfarm'!A:B,2,0),S1436)</f>
        <v>137620</v>
      </c>
      <c r="T1437" s="12">
        <f>IFERROR(VLOOKUP(L1437,fredgraph!A:B,2,0),T1436)</f>
        <v>0.71601999999999999</v>
      </c>
      <c r="U1437" s="12">
        <f>IFERROR(VLOOKUP(L1437,FEDFUNDS!A:B,2,0),U1436)</f>
        <v>0.08</v>
      </c>
      <c r="V1437" s="12"/>
      <c r="W1437" s="12"/>
      <c r="X1437" s="12"/>
    </row>
    <row r="1438" spans="1:24" x14ac:dyDescent="0.25">
      <c r="A1438" s="1" t="str">
        <f>TEXT(L1438,"MM/DD/YYYY")</f>
        <v>08/03/2020</v>
      </c>
      <c r="B1438" s="9">
        <v>328.32000732421801</v>
      </c>
      <c r="C1438" s="9">
        <v>334.88000488281199</v>
      </c>
      <c r="D1438" s="9">
        <v>327.73001098632801</v>
      </c>
      <c r="E1438" s="9">
        <v>322.22906494140602</v>
      </c>
      <c r="F1438" s="10">
        <v>238681200</v>
      </c>
      <c r="G1438">
        <f>MONTH(L1438)</f>
        <v>8</v>
      </c>
      <c r="H1438">
        <f>DAY(L1438)</f>
        <v>3</v>
      </c>
      <c r="I1438">
        <f>YEAR(L1438)</f>
        <v>2020</v>
      </c>
      <c r="J1438" t="str">
        <f>VLOOKUP(L1438,Convert!D:G,4,0)</f>
        <v>2020Q3</v>
      </c>
      <c r="K1438">
        <f>VLOOKUP(J1438,GDP_Change!$E$9:$F$311,2,0)</f>
        <v>40.1</v>
      </c>
      <c r="L1438" s="1">
        <v>44046</v>
      </c>
      <c r="M1438" s="9">
        <v>334.57000732421801</v>
      </c>
      <c r="N1438" s="11">
        <f>VLOOKUP(J1438,GDP!$E$9:$H$312,4,0)</f>
        <v>8.7881364995136657E-2</v>
      </c>
      <c r="O1438">
        <f>VLOOKUP(J1438,GDP!$E$9:$F$312,2,0)</f>
        <v>21362.400000000001</v>
      </c>
      <c r="P1438" s="12">
        <f>IFERROR(VLOOKUP(L1438,'yield-curve-rates-1990-2021'!A:B,2,0),P1437)</f>
        <v>0.09</v>
      </c>
      <c r="Q1438" s="12">
        <f>IFERROR(IF(VLOOKUP(L1438,'DX-Y.NYB'!A:E,5,0)="null",Q1437,VLOOKUP(L1438,'DX-Y.NYB'!A:E,5,0)),Q1437)</f>
        <v>93.5</v>
      </c>
      <c r="R1438" s="12">
        <f>IFERROR(VLOOKUP(L1438,UNRATE!A:B,2,0),R1437)</f>
        <v>11</v>
      </c>
      <c r="S1438" s="12">
        <f>IFERROR(VLOOKUP(L1438,' All Em Total Nonfarm'!A:B,2,0),S1437)</f>
        <v>137620</v>
      </c>
      <c r="T1438" s="12">
        <f>IFERROR(VLOOKUP(L1438,fredgraph!A:B,2,0),T1437)</f>
        <v>0.71601999999999999</v>
      </c>
      <c r="U1438" s="12">
        <f>IFERROR(VLOOKUP(L1438,FEDFUNDS!A:B,2,0),U1437)</f>
        <v>0.08</v>
      </c>
      <c r="V1438" s="12"/>
      <c r="W1438" s="12"/>
      <c r="X1438" s="12"/>
    </row>
    <row r="1439" spans="1:24" x14ac:dyDescent="0.25">
      <c r="A1439" s="1" t="str">
        <f>TEXT(L1439,"MM/DD/YYYY")</f>
        <v>08/10/2020</v>
      </c>
      <c r="B1439" s="9">
        <v>335.05999755859301</v>
      </c>
      <c r="C1439" s="9">
        <v>338.27999877929602</v>
      </c>
      <c r="D1439" s="9">
        <v>332.010009765625</v>
      </c>
      <c r="E1439" s="9">
        <v>324.41531372070301</v>
      </c>
      <c r="F1439" s="10">
        <v>256734100</v>
      </c>
      <c r="G1439">
        <f>MONTH(L1439)</f>
        <v>8</v>
      </c>
      <c r="H1439">
        <f>DAY(L1439)</f>
        <v>10</v>
      </c>
      <c r="I1439">
        <f>YEAR(L1439)</f>
        <v>2020</v>
      </c>
      <c r="J1439" t="str">
        <f>VLOOKUP(L1439,Convert!D:G,4,0)</f>
        <v>2020Q3</v>
      </c>
      <c r="K1439">
        <f>VLOOKUP(J1439,GDP_Change!$E$9:$F$311,2,0)</f>
        <v>40.1</v>
      </c>
      <c r="L1439" s="1">
        <v>44053</v>
      </c>
      <c r="M1439" s="9">
        <v>336.83999633789</v>
      </c>
      <c r="N1439" s="11">
        <f>VLOOKUP(J1439,GDP!$E$9:$H$312,4,0)</f>
        <v>8.7881364995136657E-2</v>
      </c>
      <c r="O1439">
        <f>VLOOKUP(J1439,GDP!$E$9:$F$312,2,0)</f>
        <v>21362.400000000001</v>
      </c>
      <c r="P1439" s="12">
        <f>IFERROR(VLOOKUP(L1439,'yield-curve-rates-1990-2021'!A:B,2,0),P1438)</f>
        <v>0.09</v>
      </c>
      <c r="Q1439" s="12">
        <f>IFERROR(IF(VLOOKUP(L1439,'DX-Y.NYB'!A:E,5,0)="null",Q1438,VLOOKUP(L1439,'DX-Y.NYB'!A:E,5,0)),Q1438)</f>
        <v>93.580001999999993</v>
      </c>
      <c r="R1439" s="12">
        <f>IFERROR(VLOOKUP(L1439,UNRATE!A:B,2,0),R1438)</f>
        <v>11</v>
      </c>
      <c r="S1439" s="12">
        <f>IFERROR(VLOOKUP(L1439,' All Em Total Nonfarm'!A:B,2,0),S1438)</f>
        <v>137620</v>
      </c>
      <c r="T1439" s="12">
        <f>IFERROR(VLOOKUP(L1439,fredgraph!A:B,2,0),T1438)</f>
        <v>0.71601999999999999</v>
      </c>
      <c r="U1439" s="12">
        <f>IFERROR(VLOOKUP(L1439,FEDFUNDS!A:B,2,0),U1438)</f>
        <v>0.08</v>
      </c>
      <c r="V1439" s="12"/>
      <c r="W1439" s="12"/>
      <c r="X1439" s="12"/>
    </row>
    <row r="1440" spans="1:24" x14ac:dyDescent="0.25">
      <c r="A1440" s="1" t="str">
        <f>TEXT(L1440,"MM/DD/YYYY")</f>
        <v>08/17/2020</v>
      </c>
      <c r="B1440" s="9">
        <v>337.94000244140602</v>
      </c>
      <c r="C1440" s="9">
        <v>339.72000122070301</v>
      </c>
      <c r="D1440" s="9">
        <v>335.22000122070301</v>
      </c>
      <c r="E1440" s="9">
        <v>326.95797729492102</v>
      </c>
      <c r="F1440" s="10">
        <v>239583500</v>
      </c>
      <c r="G1440">
        <f>MONTH(L1440)</f>
        <v>8</v>
      </c>
      <c r="H1440">
        <f>DAY(L1440)</f>
        <v>17</v>
      </c>
      <c r="I1440">
        <f>YEAR(L1440)</f>
        <v>2020</v>
      </c>
      <c r="J1440" t="str">
        <f>VLOOKUP(L1440,Convert!D:G,4,0)</f>
        <v>2020Q3</v>
      </c>
      <c r="K1440">
        <f>VLOOKUP(J1440,GDP_Change!$E$9:$F$311,2,0)</f>
        <v>40.1</v>
      </c>
      <c r="L1440" s="1">
        <v>44060</v>
      </c>
      <c r="M1440" s="9">
        <v>339.48001098632801</v>
      </c>
      <c r="N1440" s="11">
        <f>VLOOKUP(J1440,GDP!$E$9:$H$312,4,0)</f>
        <v>8.7881364995136657E-2</v>
      </c>
      <c r="O1440">
        <f>VLOOKUP(J1440,GDP!$E$9:$F$312,2,0)</f>
        <v>21362.400000000001</v>
      </c>
      <c r="P1440" s="12">
        <f>IFERROR(VLOOKUP(L1440,'yield-curve-rates-1990-2021'!A:B,2,0),P1439)</f>
        <v>0.09</v>
      </c>
      <c r="Q1440" s="12">
        <f>IFERROR(IF(VLOOKUP(L1440,'DX-Y.NYB'!A:E,5,0)="null",Q1439,VLOOKUP(L1440,'DX-Y.NYB'!A:E,5,0)),Q1439)</f>
        <v>92.849997999999999</v>
      </c>
      <c r="R1440" s="12">
        <f>IFERROR(VLOOKUP(L1440,UNRATE!A:B,2,0),R1439)</f>
        <v>11</v>
      </c>
      <c r="S1440" s="12">
        <f>IFERROR(VLOOKUP(L1440,' All Em Total Nonfarm'!A:B,2,0),S1439)</f>
        <v>137620</v>
      </c>
      <c r="T1440" s="12">
        <f>IFERROR(VLOOKUP(L1440,fredgraph!A:B,2,0),T1439)</f>
        <v>0.71601999999999999</v>
      </c>
      <c r="U1440" s="12">
        <f>IFERROR(VLOOKUP(L1440,FEDFUNDS!A:B,2,0),U1439)</f>
        <v>0.08</v>
      </c>
      <c r="V1440" s="12"/>
      <c r="W1440" s="12"/>
      <c r="X1440" s="12"/>
    </row>
    <row r="1441" spans="1:24" x14ac:dyDescent="0.25">
      <c r="A1441" s="1" t="str">
        <f>TEXT(L1441,"MM/DD/YYYY")</f>
        <v>08/24/2020</v>
      </c>
      <c r="B1441" s="9">
        <v>342.11999511718699</v>
      </c>
      <c r="C1441" s="9">
        <v>350.72000122070301</v>
      </c>
      <c r="D1441" s="9">
        <v>339.45001220703102</v>
      </c>
      <c r="E1441" s="9">
        <v>337.64849853515602</v>
      </c>
      <c r="F1441" s="10">
        <v>244465300</v>
      </c>
      <c r="G1441">
        <f>MONTH(L1441)</f>
        <v>8</v>
      </c>
      <c r="H1441">
        <f>DAY(L1441)</f>
        <v>24</v>
      </c>
      <c r="I1441">
        <f>YEAR(L1441)</f>
        <v>2020</v>
      </c>
      <c r="J1441" t="str">
        <f>VLOOKUP(L1441,Convert!D:G,4,0)</f>
        <v>2020Q3</v>
      </c>
      <c r="K1441">
        <f>VLOOKUP(J1441,GDP_Change!$E$9:$F$311,2,0)</f>
        <v>40.1</v>
      </c>
      <c r="L1441" s="1">
        <v>44067</v>
      </c>
      <c r="M1441" s="9">
        <v>350.579986572265</v>
      </c>
      <c r="N1441" s="11">
        <f>VLOOKUP(J1441,GDP!$E$9:$H$312,4,0)</f>
        <v>8.7881364995136657E-2</v>
      </c>
      <c r="O1441">
        <f>VLOOKUP(J1441,GDP!$E$9:$F$312,2,0)</f>
        <v>21362.400000000001</v>
      </c>
      <c r="P1441" s="12">
        <f>IFERROR(VLOOKUP(L1441,'yield-curve-rates-1990-2021'!A:B,2,0),P1440)</f>
        <v>0.09</v>
      </c>
      <c r="Q1441" s="12">
        <f>IFERROR(IF(VLOOKUP(L1441,'DX-Y.NYB'!A:E,5,0)="null",Q1440,VLOOKUP(L1441,'DX-Y.NYB'!A:E,5,0)),Q1440)</f>
        <v>93.300003000000004</v>
      </c>
      <c r="R1441" s="12">
        <f>IFERROR(VLOOKUP(L1441,UNRATE!A:B,2,0),R1440)</f>
        <v>11</v>
      </c>
      <c r="S1441" s="12">
        <f>IFERROR(VLOOKUP(L1441,' All Em Total Nonfarm'!A:B,2,0),S1440)</f>
        <v>137620</v>
      </c>
      <c r="T1441" s="12">
        <f>IFERROR(VLOOKUP(L1441,fredgraph!A:B,2,0),T1440)</f>
        <v>0.71601999999999999</v>
      </c>
      <c r="U1441" s="12">
        <f>IFERROR(VLOOKUP(L1441,FEDFUNDS!A:B,2,0),U1440)</f>
        <v>0.08</v>
      </c>
      <c r="V1441" s="12"/>
      <c r="W1441" s="12"/>
      <c r="X1441" s="12"/>
    </row>
    <row r="1442" spans="1:24" x14ac:dyDescent="0.25">
      <c r="A1442" s="1" t="str">
        <f>TEXT(L1442,"MM/DD/YYYY")</f>
        <v>08/31/2020</v>
      </c>
      <c r="B1442" s="9">
        <v>350.350006103515</v>
      </c>
      <c r="C1442" s="9">
        <v>358.75</v>
      </c>
      <c r="D1442" s="9">
        <v>334.86999511718699</v>
      </c>
      <c r="E1442" s="9">
        <v>329.93395996093699</v>
      </c>
      <c r="F1442" s="10">
        <v>477715300</v>
      </c>
      <c r="G1442">
        <f>MONTH(L1442)</f>
        <v>8</v>
      </c>
      <c r="H1442">
        <f>DAY(L1442)</f>
        <v>31</v>
      </c>
      <c r="I1442">
        <f>YEAR(L1442)</f>
        <v>2020</v>
      </c>
      <c r="J1442" t="str">
        <f>VLOOKUP(L1442,Convert!D:G,4,0)</f>
        <v>2020Q3</v>
      </c>
      <c r="K1442">
        <f>VLOOKUP(J1442,GDP_Change!$E$9:$F$311,2,0)</f>
        <v>40.1</v>
      </c>
      <c r="L1442" s="1">
        <v>44074</v>
      </c>
      <c r="M1442" s="9">
        <v>342.57000732421801</v>
      </c>
      <c r="N1442" s="11">
        <f>VLOOKUP(J1442,GDP!$E$9:$H$312,4,0)</f>
        <v>8.7881364995136657E-2</v>
      </c>
      <c r="O1442">
        <f>VLOOKUP(J1442,GDP!$E$9:$F$312,2,0)</f>
        <v>21362.400000000001</v>
      </c>
      <c r="P1442" s="12">
        <f>IFERROR(VLOOKUP(L1442,'yield-curve-rates-1990-2021'!A:B,2,0),P1441)</f>
        <v>0.08</v>
      </c>
      <c r="Q1442" s="12">
        <f>IFERROR(IF(VLOOKUP(L1442,'DX-Y.NYB'!A:E,5,0)="null",Q1441,VLOOKUP(L1442,'DX-Y.NYB'!A:E,5,0)),Q1441)</f>
        <v>92.139999000000003</v>
      </c>
      <c r="R1442" s="12">
        <f>IFERROR(VLOOKUP(L1442,UNRATE!A:B,2,0),R1441)</f>
        <v>11</v>
      </c>
      <c r="S1442" s="12">
        <f>IFERROR(VLOOKUP(L1442,' All Em Total Nonfarm'!A:B,2,0),S1441)</f>
        <v>137620</v>
      </c>
      <c r="T1442" s="12">
        <f>IFERROR(VLOOKUP(L1442,fredgraph!A:B,2,0),T1441)</f>
        <v>0.71601999999999999</v>
      </c>
      <c r="U1442" s="12">
        <f>IFERROR(VLOOKUP(L1442,FEDFUNDS!A:B,2,0),U1441)</f>
        <v>0.08</v>
      </c>
      <c r="V1442" s="12"/>
      <c r="W1442" s="12"/>
      <c r="X1442" s="12"/>
    </row>
    <row r="1443" spans="1:24" x14ac:dyDescent="0.25">
      <c r="A1443" s="1" t="str">
        <f>TEXT(L1443,"MM/DD/YYYY")</f>
        <v>09/07/2020</v>
      </c>
      <c r="B1443" s="9">
        <v>336.70999145507801</v>
      </c>
      <c r="C1443" s="9">
        <v>342.64001464843699</v>
      </c>
      <c r="D1443" s="9">
        <v>331</v>
      </c>
      <c r="E1443" s="9">
        <v>321.73785400390602</v>
      </c>
      <c r="F1443" s="10">
        <v>381177300</v>
      </c>
      <c r="G1443">
        <f>MONTH(L1443)</f>
        <v>9</v>
      </c>
      <c r="H1443">
        <f>DAY(L1443)</f>
        <v>7</v>
      </c>
      <c r="I1443">
        <f>YEAR(L1443)</f>
        <v>2020</v>
      </c>
      <c r="J1443" t="str">
        <f>VLOOKUP(L1443,Convert!D:G,4,0)</f>
        <v>2020Q3</v>
      </c>
      <c r="K1443">
        <f>VLOOKUP(J1443,GDP_Change!$E$9:$F$311,2,0)</f>
        <v>40.1</v>
      </c>
      <c r="L1443" s="1">
        <v>44081</v>
      </c>
      <c r="M1443" s="9">
        <v>334.05999755859301</v>
      </c>
      <c r="N1443" s="11">
        <f>VLOOKUP(J1443,GDP!$E$9:$H$312,4,0)</f>
        <v>8.7881364995136657E-2</v>
      </c>
      <c r="O1443">
        <f>VLOOKUP(J1443,GDP!$E$9:$F$312,2,0)</f>
        <v>21362.400000000001</v>
      </c>
      <c r="P1443" s="12">
        <f>IFERROR(VLOOKUP(L1443,'yield-curve-rates-1990-2021'!A:B,2,0),P1442)</f>
        <v>0.08</v>
      </c>
      <c r="Q1443" s="12">
        <f>IFERROR(IF(VLOOKUP(L1443,'DX-Y.NYB'!A:E,5,0)="null",Q1442,VLOOKUP(L1443,'DX-Y.NYB'!A:E,5,0)),Q1442)</f>
        <v>92.139999000000003</v>
      </c>
      <c r="R1443" s="12">
        <f>IFERROR(VLOOKUP(L1443,UNRATE!A:B,2,0),R1442)</f>
        <v>11</v>
      </c>
      <c r="S1443" s="12">
        <f>IFERROR(VLOOKUP(L1443,' All Em Total Nonfarm'!A:B,2,0),S1442)</f>
        <v>137620</v>
      </c>
      <c r="T1443" s="12">
        <f>IFERROR(VLOOKUP(L1443,fredgraph!A:B,2,0),T1442)</f>
        <v>0.71601999999999999</v>
      </c>
      <c r="U1443" s="12">
        <f>IFERROR(VLOOKUP(L1443,FEDFUNDS!A:B,2,0),U1442)</f>
        <v>0.08</v>
      </c>
      <c r="V1443" s="12"/>
      <c r="W1443" s="12"/>
      <c r="X1443" s="12"/>
    </row>
    <row r="1444" spans="1:24" x14ac:dyDescent="0.25">
      <c r="A1444" s="1" t="str">
        <f>TEXT(L1444,"MM/DD/YYYY")</f>
        <v>09/14/2020</v>
      </c>
      <c r="B1444" s="9">
        <v>337.489990234375</v>
      </c>
      <c r="C1444" s="9">
        <v>343.05999755859301</v>
      </c>
      <c r="D1444" s="9">
        <v>327.97000122070301</v>
      </c>
      <c r="E1444" s="9">
        <v>318.45358276367102</v>
      </c>
      <c r="F1444" s="10">
        <v>398023800</v>
      </c>
      <c r="G1444">
        <f>MONTH(L1444)</f>
        <v>9</v>
      </c>
      <c r="H1444">
        <f>DAY(L1444)</f>
        <v>14</v>
      </c>
      <c r="I1444">
        <f>YEAR(L1444)</f>
        <v>2020</v>
      </c>
      <c r="J1444" t="str">
        <f>VLOOKUP(L1444,Convert!D:G,4,0)</f>
        <v>2020Q3</v>
      </c>
      <c r="K1444">
        <f>VLOOKUP(J1444,GDP_Change!$E$9:$F$311,2,0)</f>
        <v>40.1</v>
      </c>
      <c r="L1444" s="1">
        <v>44088</v>
      </c>
      <c r="M1444" s="9">
        <v>330.64999389648398</v>
      </c>
      <c r="N1444" s="11">
        <f>VLOOKUP(J1444,GDP!$E$9:$H$312,4,0)</f>
        <v>8.7881364995136657E-2</v>
      </c>
      <c r="O1444">
        <f>VLOOKUP(J1444,GDP!$E$9:$F$312,2,0)</f>
        <v>21362.400000000001</v>
      </c>
      <c r="P1444" s="12">
        <f>IFERROR(VLOOKUP(L1444,'yield-curve-rates-1990-2021'!A:B,2,0),P1443)</f>
        <v>0.1</v>
      </c>
      <c r="Q1444" s="12">
        <f>IFERROR(IF(VLOOKUP(L1444,'DX-Y.NYB'!A:E,5,0)="null",Q1443,VLOOKUP(L1444,'DX-Y.NYB'!A:E,5,0)),Q1443)</f>
        <v>93.07</v>
      </c>
      <c r="R1444" s="12">
        <f>IFERROR(VLOOKUP(L1444,UNRATE!A:B,2,0),R1443)</f>
        <v>11</v>
      </c>
      <c r="S1444" s="12">
        <f>IFERROR(VLOOKUP(L1444,' All Em Total Nonfarm'!A:B,2,0),S1443)</f>
        <v>137620</v>
      </c>
      <c r="T1444" s="12">
        <f>IFERROR(VLOOKUP(L1444,fredgraph!A:B,2,0),T1443)</f>
        <v>0.71601999999999999</v>
      </c>
      <c r="U1444" s="12">
        <f>IFERROR(VLOOKUP(L1444,FEDFUNDS!A:B,2,0),U1443)</f>
        <v>0.08</v>
      </c>
      <c r="V1444" s="12"/>
      <c r="W1444" s="12"/>
      <c r="X1444" s="12"/>
    </row>
    <row r="1445" spans="1:24" x14ac:dyDescent="0.25">
      <c r="A1445" s="1" t="str">
        <f>TEXT(L1445,"MM/DD/YYYY")</f>
        <v>09/21/2020</v>
      </c>
      <c r="B1445" s="9">
        <v>325.70001220703102</v>
      </c>
      <c r="C1445" s="9">
        <v>331.20001220703102</v>
      </c>
      <c r="D1445" s="9">
        <v>319.79998779296801</v>
      </c>
      <c r="E1445" s="9">
        <v>317.871826171875</v>
      </c>
      <c r="F1445" s="10">
        <v>403925800</v>
      </c>
      <c r="G1445">
        <f>MONTH(L1445)</f>
        <v>9</v>
      </c>
      <c r="H1445">
        <f>DAY(L1445)</f>
        <v>21</v>
      </c>
      <c r="I1445">
        <f>YEAR(L1445)</f>
        <v>2020</v>
      </c>
      <c r="J1445" t="str">
        <f>VLOOKUP(L1445,Convert!D:G,4,0)</f>
        <v>2020Q3</v>
      </c>
      <c r="K1445">
        <f>VLOOKUP(J1445,GDP_Change!$E$9:$F$311,2,0)</f>
        <v>40.1</v>
      </c>
      <c r="L1445" s="1">
        <v>44095</v>
      </c>
      <c r="M1445" s="9">
        <v>328.73001098632801</v>
      </c>
      <c r="N1445" s="11">
        <f>VLOOKUP(J1445,GDP!$E$9:$H$312,4,0)</f>
        <v>8.7881364995136657E-2</v>
      </c>
      <c r="O1445">
        <f>VLOOKUP(J1445,GDP!$E$9:$F$312,2,0)</f>
        <v>21362.400000000001</v>
      </c>
      <c r="P1445" s="12">
        <f>IFERROR(VLOOKUP(L1445,'yield-curve-rates-1990-2021'!A:B,2,0),P1444)</f>
        <v>0.09</v>
      </c>
      <c r="Q1445" s="12">
        <f>IFERROR(IF(VLOOKUP(L1445,'DX-Y.NYB'!A:E,5,0)="null",Q1444,VLOOKUP(L1445,'DX-Y.NYB'!A:E,5,0)),Q1444)</f>
        <v>93.540001000000004</v>
      </c>
      <c r="R1445" s="12">
        <f>IFERROR(VLOOKUP(L1445,UNRATE!A:B,2,0),R1444)</f>
        <v>11</v>
      </c>
      <c r="S1445" s="12">
        <f>IFERROR(VLOOKUP(L1445,' All Em Total Nonfarm'!A:B,2,0),S1444)</f>
        <v>137620</v>
      </c>
      <c r="T1445" s="12">
        <f>IFERROR(VLOOKUP(L1445,fredgraph!A:B,2,0),T1444)</f>
        <v>0.71601999999999999</v>
      </c>
      <c r="U1445" s="12">
        <f>IFERROR(VLOOKUP(L1445,FEDFUNDS!A:B,2,0),U1444)</f>
        <v>0.08</v>
      </c>
      <c r="V1445" s="12"/>
      <c r="W1445" s="12"/>
      <c r="X1445" s="12"/>
    </row>
    <row r="1446" spans="1:24" x14ac:dyDescent="0.25">
      <c r="A1446" s="1" t="str">
        <f>TEXT(L1446,"MM/DD/YYYY")</f>
        <v>09/28/2020</v>
      </c>
      <c r="B1446" s="9">
        <v>333.22000122070301</v>
      </c>
      <c r="C1446" s="9">
        <v>338.739990234375</v>
      </c>
      <c r="D1446" s="9">
        <v>331.19000244140602</v>
      </c>
      <c r="E1446" s="9">
        <v>322.81304931640602</v>
      </c>
      <c r="F1446" s="10">
        <v>398099500</v>
      </c>
      <c r="G1446">
        <f>MONTH(L1446)</f>
        <v>9</v>
      </c>
      <c r="H1446">
        <f>DAY(L1446)</f>
        <v>28</v>
      </c>
      <c r="I1446">
        <f>YEAR(L1446)</f>
        <v>2020</v>
      </c>
      <c r="J1446" t="str">
        <f>VLOOKUP(L1446,Convert!D:G,4,0)</f>
        <v>2020Q3</v>
      </c>
      <c r="K1446">
        <f>VLOOKUP(J1446,GDP_Change!$E$9:$F$311,2,0)</f>
        <v>40.1</v>
      </c>
      <c r="L1446" s="1">
        <v>44102</v>
      </c>
      <c r="M1446" s="9">
        <v>333.83999633789</v>
      </c>
      <c r="N1446" s="11">
        <f>VLOOKUP(J1446,GDP!$E$9:$H$312,4,0)</f>
        <v>8.7881364995136657E-2</v>
      </c>
      <c r="O1446">
        <f>VLOOKUP(J1446,GDP!$E$9:$F$312,2,0)</f>
        <v>21362.400000000001</v>
      </c>
      <c r="P1446" s="12">
        <f>IFERROR(VLOOKUP(L1446,'yield-curve-rates-1990-2021'!A:B,2,0),P1445)</f>
        <v>0.09</v>
      </c>
      <c r="Q1446" s="12">
        <f>IFERROR(IF(VLOOKUP(L1446,'DX-Y.NYB'!A:E,5,0)="null",Q1445,VLOOKUP(L1446,'DX-Y.NYB'!A:E,5,0)),Q1445)</f>
        <v>94.260002</v>
      </c>
      <c r="R1446" s="12">
        <f>IFERROR(VLOOKUP(L1446,UNRATE!A:B,2,0),R1445)</f>
        <v>11</v>
      </c>
      <c r="S1446" s="12">
        <f>IFERROR(VLOOKUP(L1446,' All Em Total Nonfarm'!A:B,2,0),S1445)</f>
        <v>137620</v>
      </c>
      <c r="T1446" s="12">
        <f>IFERROR(VLOOKUP(L1446,fredgraph!A:B,2,0),T1445)</f>
        <v>0.71601999999999999</v>
      </c>
      <c r="U1446" s="12">
        <f>IFERROR(VLOOKUP(L1446,FEDFUNDS!A:B,2,0),U1445)</f>
        <v>0.08</v>
      </c>
      <c r="V1446" s="12"/>
      <c r="W1446" s="12"/>
      <c r="X1446" s="12"/>
    </row>
    <row r="1447" spans="1:24" x14ac:dyDescent="0.25">
      <c r="A1447" s="1" t="str">
        <f>TEXT(L1447,"MM/DD/YYYY")</f>
        <v>10/05/2020</v>
      </c>
      <c r="B1447" s="9">
        <v>336.05999755859301</v>
      </c>
      <c r="C1447" s="9">
        <v>347.350006103515</v>
      </c>
      <c r="D1447" s="9">
        <v>334.38000488281199</v>
      </c>
      <c r="E1447" s="9">
        <v>335.39328002929602</v>
      </c>
      <c r="F1447" s="10">
        <v>297612700</v>
      </c>
      <c r="G1447">
        <f>MONTH(L1447)</f>
        <v>10</v>
      </c>
      <c r="H1447">
        <f>DAY(L1447)</f>
        <v>5</v>
      </c>
      <c r="I1447">
        <f>YEAR(L1447)</f>
        <v>2020</v>
      </c>
      <c r="J1447" t="str">
        <f>VLOOKUP(L1447,Convert!D:G,4,0)</f>
        <v>2020Q4</v>
      </c>
      <c r="K1447">
        <f>VLOOKUP(J1447,GDP_Change!$E$9:$F$311,2,0)</f>
        <v>6.6</v>
      </c>
      <c r="L1447" s="1">
        <v>44109</v>
      </c>
      <c r="M1447" s="9">
        <v>346.850006103515</v>
      </c>
      <c r="N1447" s="11">
        <f>VLOOKUP(J1447,GDP!$E$9:$H$312,4,0)</f>
        <v>1.6023480507808108E-2</v>
      </c>
      <c r="O1447">
        <f>VLOOKUP(J1447,GDP!$E$9:$F$312,2,0)</f>
        <v>21704.7</v>
      </c>
      <c r="P1447" s="12">
        <f>IFERROR(VLOOKUP(L1447,'yield-curve-rates-1990-2021'!A:B,2,0),P1446)</f>
        <v>0.09</v>
      </c>
      <c r="Q1447" s="12">
        <f>IFERROR(IF(VLOOKUP(L1447,'DX-Y.NYB'!A:E,5,0)="null",Q1446,VLOOKUP(L1447,'DX-Y.NYB'!A:E,5,0)),Q1446)</f>
        <v>93.510002</v>
      </c>
      <c r="R1447" s="12">
        <f>IFERROR(VLOOKUP(L1447,UNRATE!A:B,2,0),R1446)</f>
        <v>11</v>
      </c>
      <c r="S1447" s="12">
        <f>IFERROR(VLOOKUP(L1447,' All Em Total Nonfarm'!A:B,2,0),S1446)</f>
        <v>137620</v>
      </c>
      <c r="T1447" s="12">
        <f>IFERROR(VLOOKUP(L1447,fredgraph!A:B,2,0),T1446)</f>
        <v>0.71601999999999999</v>
      </c>
      <c r="U1447" s="12">
        <f>IFERROR(VLOOKUP(L1447,FEDFUNDS!A:B,2,0),U1446)</f>
        <v>0.08</v>
      </c>
      <c r="V1447" s="12"/>
      <c r="W1447" s="12"/>
      <c r="X1447" s="12"/>
    </row>
    <row r="1448" spans="1:24" x14ac:dyDescent="0.25">
      <c r="A1448" s="1" t="str">
        <f>TEXT(L1448,"MM/DD/YYYY")</f>
        <v>10/12/2020</v>
      </c>
      <c r="B1448" s="9">
        <v>349.58999633789</v>
      </c>
      <c r="C1448" s="9">
        <v>354.01998901367102</v>
      </c>
      <c r="D1448" s="9">
        <v>343.13000488281199</v>
      </c>
      <c r="E1448" s="9">
        <v>335.818756103515</v>
      </c>
      <c r="F1448" s="10">
        <v>361231500</v>
      </c>
      <c r="G1448">
        <f>MONTH(L1448)</f>
        <v>10</v>
      </c>
      <c r="H1448">
        <f>DAY(L1448)</f>
        <v>12</v>
      </c>
      <c r="I1448">
        <f>YEAR(L1448)</f>
        <v>2020</v>
      </c>
      <c r="J1448" t="str">
        <f>VLOOKUP(L1448,Convert!D:G,4,0)</f>
        <v>2020Q4</v>
      </c>
      <c r="K1448">
        <f>VLOOKUP(J1448,GDP_Change!$E$9:$F$311,2,0)</f>
        <v>6.6</v>
      </c>
      <c r="L1448" s="1">
        <v>44116</v>
      </c>
      <c r="M1448" s="9">
        <v>347.29000854492102</v>
      </c>
      <c r="N1448" s="11">
        <f>VLOOKUP(J1448,GDP!$E$9:$H$312,4,0)</f>
        <v>1.6023480507808108E-2</v>
      </c>
      <c r="O1448">
        <f>VLOOKUP(J1448,GDP!$E$9:$F$312,2,0)</f>
        <v>21704.7</v>
      </c>
      <c r="P1448" s="12">
        <f>IFERROR(VLOOKUP(L1448,'yield-curve-rates-1990-2021'!A:B,2,0),P1447)</f>
        <v>0.09</v>
      </c>
      <c r="Q1448" s="12">
        <f>IFERROR(IF(VLOOKUP(L1448,'DX-Y.NYB'!A:E,5,0)="null",Q1447,VLOOKUP(L1448,'DX-Y.NYB'!A:E,5,0)),Q1447)</f>
        <v>93.07</v>
      </c>
      <c r="R1448" s="12">
        <f>IFERROR(VLOOKUP(L1448,UNRATE!A:B,2,0),R1447)</f>
        <v>11</v>
      </c>
      <c r="S1448" s="12">
        <f>IFERROR(VLOOKUP(L1448,' All Em Total Nonfarm'!A:B,2,0),S1447)</f>
        <v>137620</v>
      </c>
      <c r="T1448" s="12">
        <f>IFERROR(VLOOKUP(L1448,fredgraph!A:B,2,0),T1447)</f>
        <v>0.71601999999999999</v>
      </c>
      <c r="U1448" s="12">
        <f>IFERROR(VLOOKUP(L1448,FEDFUNDS!A:B,2,0),U1447)</f>
        <v>0.08</v>
      </c>
      <c r="V1448" s="12"/>
      <c r="W1448" s="12"/>
      <c r="X1448" s="12"/>
    </row>
    <row r="1449" spans="1:24" x14ac:dyDescent="0.25">
      <c r="A1449" s="1" t="str">
        <f>TEXT(L1449,"MM/DD/YYYY")</f>
        <v>10/19/2020</v>
      </c>
      <c r="B1449" s="9">
        <v>348.64999389648398</v>
      </c>
      <c r="C1449" s="9">
        <v>349.329986572265</v>
      </c>
      <c r="D1449" s="9">
        <v>340.64999389648398</v>
      </c>
      <c r="E1449" s="9">
        <v>334.358642578125</v>
      </c>
      <c r="F1449" s="10">
        <v>296595700</v>
      </c>
      <c r="G1449">
        <f>MONTH(L1449)</f>
        <v>10</v>
      </c>
      <c r="H1449">
        <f>DAY(L1449)</f>
        <v>19</v>
      </c>
      <c r="I1449">
        <f>YEAR(L1449)</f>
        <v>2020</v>
      </c>
      <c r="J1449" t="str">
        <f>VLOOKUP(L1449,Convert!D:G,4,0)</f>
        <v>2020Q4</v>
      </c>
      <c r="K1449">
        <f>VLOOKUP(J1449,GDP_Change!$E$9:$F$311,2,0)</f>
        <v>6.6</v>
      </c>
      <c r="L1449" s="1">
        <v>44123</v>
      </c>
      <c r="M1449" s="9">
        <v>345.77999877929602</v>
      </c>
      <c r="N1449" s="11">
        <f>VLOOKUP(J1449,GDP!$E$9:$H$312,4,0)</f>
        <v>1.6023480507808108E-2</v>
      </c>
      <c r="O1449">
        <f>VLOOKUP(J1449,GDP!$E$9:$F$312,2,0)</f>
        <v>21704.7</v>
      </c>
      <c r="P1449" s="12">
        <f>IFERROR(VLOOKUP(L1449,'yield-curve-rates-1990-2021'!A:B,2,0),P1448)</f>
        <v>0.09</v>
      </c>
      <c r="Q1449" s="12">
        <f>IFERROR(IF(VLOOKUP(L1449,'DX-Y.NYB'!A:E,5,0)="null",Q1448,VLOOKUP(L1449,'DX-Y.NYB'!A:E,5,0)),Q1448)</f>
        <v>93.43</v>
      </c>
      <c r="R1449" s="12">
        <f>IFERROR(VLOOKUP(L1449,UNRATE!A:B,2,0),R1448)</f>
        <v>11</v>
      </c>
      <c r="S1449" s="12">
        <f>IFERROR(VLOOKUP(L1449,' All Em Total Nonfarm'!A:B,2,0),S1448)</f>
        <v>137620</v>
      </c>
      <c r="T1449" s="12">
        <f>IFERROR(VLOOKUP(L1449,fredgraph!A:B,2,0),T1448)</f>
        <v>0.71601999999999999</v>
      </c>
      <c r="U1449" s="12">
        <f>IFERROR(VLOOKUP(L1449,FEDFUNDS!A:B,2,0),U1448)</f>
        <v>0.08</v>
      </c>
      <c r="V1449" s="12"/>
      <c r="W1449" s="12"/>
      <c r="X1449" s="12"/>
    </row>
    <row r="1450" spans="1:24" x14ac:dyDescent="0.25">
      <c r="A1450" s="1" t="str">
        <f>TEXT(L1450,"MM/DD/YYYY")</f>
        <v>10/26/2020</v>
      </c>
      <c r="B1450" s="9">
        <v>342.13000488281199</v>
      </c>
      <c r="C1450" s="9">
        <v>342.98001098632801</v>
      </c>
      <c r="D1450" s="9">
        <v>322.600006103515</v>
      </c>
      <c r="E1450" s="9">
        <v>315.75421142578102</v>
      </c>
      <c r="F1450" s="10">
        <v>495446400</v>
      </c>
      <c r="G1450">
        <f>MONTH(L1450)</f>
        <v>10</v>
      </c>
      <c r="H1450">
        <f>DAY(L1450)</f>
        <v>26</v>
      </c>
      <c r="I1450">
        <f>YEAR(L1450)</f>
        <v>2020</v>
      </c>
      <c r="J1450" t="str">
        <f>VLOOKUP(L1450,Convert!D:G,4,0)</f>
        <v>2020Q4</v>
      </c>
      <c r="K1450">
        <f>VLOOKUP(J1450,GDP_Change!$E$9:$F$311,2,0)</f>
        <v>6.6</v>
      </c>
      <c r="L1450" s="1">
        <v>44130</v>
      </c>
      <c r="M1450" s="9">
        <v>326.54000854492102</v>
      </c>
      <c r="N1450" s="11">
        <f>VLOOKUP(J1450,GDP!$E$9:$H$312,4,0)</f>
        <v>1.6023480507808108E-2</v>
      </c>
      <c r="O1450">
        <f>VLOOKUP(J1450,GDP!$E$9:$F$312,2,0)</f>
        <v>21704.7</v>
      </c>
      <c r="P1450" s="12">
        <f>IFERROR(VLOOKUP(L1450,'yield-curve-rates-1990-2021'!A:B,2,0),P1449)</f>
        <v>0.08</v>
      </c>
      <c r="Q1450" s="12">
        <f>IFERROR(IF(VLOOKUP(L1450,'DX-Y.NYB'!A:E,5,0)="null",Q1449,VLOOKUP(L1450,'DX-Y.NYB'!A:E,5,0)),Q1449)</f>
        <v>93.050003000000004</v>
      </c>
      <c r="R1450" s="12">
        <f>IFERROR(VLOOKUP(L1450,UNRATE!A:B,2,0),R1449)</f>
        <v>11</v>
      </c>
      <c r="S1450" s="12">
        <f>IFERROR(VLOOKUP(L1450,' All Em Total Nonfarm'!A:B,2,0),S1449)</f>
        <v>137620</v>
      </c>
      <c r="T1450" s="12">
        <f>IFERROR(VLOOKUP(L1450,fredgraph!A:B,2,0),T1449)</f>
        <v>0.71601999999999999</v>
      </c>
      <c r="U1450" s="12">
        <f>IFERROR(VLOOKUP(L1450,FEDFUNDS!A:B,2,0),U1449)</f>
        <v>0.08</v>
      </c>
      <c r="V1450" s="12"/>
      <c r="W1450" s="12"/>
      <c r="X1450" s="12"/>
    </row>
    <row r="1451" spans="1:24" x14ac:dyDescent="0.25">
      <c r="A1451" s="1" t="str">
        <f>TEXT(L1451,"MM/DD/YYYY")</f>
        <v>11/02/2020</v>
      </c>
      <c r="B1451" s="9">
        <v>330.20001220703102</v>
      </c>
      <c r="C1451" s="9">
        <v>352.19000244140602</v>
      </c>
      <c r="D1451" s="9">
        <v>327.239990234375</v>
      </c>
      <c r="E1451" s="9">
        <v>338.593994140625</v>
      </c>
      <c r="F1451" s="10">
        <v>463334900</v>
      </c>
      <c r="G1451">
        <f>MONTH(L1451)</f>
        <v>11</v>
      </c>
      <c r="H1451">
        <f>DAY(L1451)</f>
        <v>2</v>
      </c>
      <c r="I1451">
        <f>YEAR(L1451)</f>
        <v>2020</v>
      </c>
      <c r="J1451" t="str">
        <f>VLOOKUP(L1451,Convert!D:G,4,0)</f>
        <v>2020Q4</v>
      </c>
      <c r="K1451">
        <f>VLOOKUP(J1451,GDP_Change!$E$9:$F$311,2,0)</f>
        <v>6.6</v>
      </c>
      <c r="L1451" s="1">
        <v>44137</v>
      </c>
      <c r="M1451" s="9">
        <v>350.16000366210898</v>
      </c>
      <c r="N1451" s="11">
        <f>VLOOKUP(J1451,GDP!$E$9:$H$312,4,0)</f>
        <v>1.6023480507808108E-2</v>
      </c>
      <c r="O1451">
        <f>VLOOKUP(J1451,GDP!$E$9:$F$312,2,0)</f>
        <v>21704.7</v>
      </c>
      <c r="P1451" s="12">
        <f>IFERROR(VLOOKUP(L1451,'yield-curve-rates-1990-2021'!A:B,2,0),P1450)</f>
        <v>0.09</v>
      </c>
      <c r="Q1451" s="12">
        <f>IFERROR(IF(VLOOKUP(L1451,'DX-Y.NYB'!A:E,5,0)="null",Q1450,VLOOKUP(L1451,'DX-Y.NYB'!A:E,5,0)),Q1450)</f>
        <v>94.050003000000004</v>
      </c>
      <c r="R1451" s="12">
        <f>IFERROR(VLOOKUP(L1451,UNRATE!A:B,2,0),R1450)</f>
        <v>11</v>
      </c>
      <c r="S1451" s="12">
        <f>IFERROR(VLOOKUP(L1451,' All Em Total Nonfarm'!A:B,2,0),S1450)</f>
        <v>137620</v>
      </c>
      <c r="T1451" s="12">
        <f>IFERROR(VLOOKUP(L1451,fredgraph!A:B,2,0),T1450)</f>
        <v>0.71601999999999999</v>
      </c>
      <c r="U1451" s="12">
        <f>IFERROR(VLOOKUP(L1451,FEDFUNDS!A:B,2,0),U1450)</f>
        <v>0.08</v>
      </c>
      <c r="V1451" s="12"/>
      <c r="W1451" s="12"/>
      <c r="X1451" s="12"/>
    </row>
    <row r="1452" spans="1:24" x14ac:dyDescent="0.25">
      <c r="A1452" s="1" t="str">
        <f>TEXT(L1452,"MM/DD/YYYY")</f>
        <v>11/09/2020</v>
      </c>
      <c r="B1452" s="9">
        <v>363.97000122070301</v>
      </c>
      <c r="C1452" s="9">
        <v>364.38000488281199</v>
      </c>
      <c r="D1452" s="9">
        <v>350.510009765625</v>
      </c>
      <c r="E1452" s="9">
        <v>346.27169799804602</v>
      </c>
      <c r="F1452" s="10">
        <v>446943600</v>
      </c>
      <c r="G1452">
        <f>MONTH(L1452)</f>
        <v>11</v>
      </c>
      <c r="H1452">
        <f>DAY(L1452)</f>
        <v>9</v>
      </c>
      <c r="I1452">
        <f>YEAR(L1452)</f>
        <v>2020</v>
      </c>
      <c r="J1452" t="str">
        <f>VLOOKUP(L1452,Convert!D:G,4,0)</f>
        <v>2020Q4</v>
      </c>
      <c r="K1452">
        <f>VLOOKUP(J1452,GDP_Change!$E$9:$F$311,2,0)</f>
        <v>6.6</v>
      </c>
      <c r="L1452" s="1">
        <v>44144</v>
      </c>
      <c r="M1452" s="9">
        <v>358.100006103515</v>
      </c>
      <c r="N1452" s="11">
        <f>VLOOKUP(J1452,GDP!$E$9:$H$312,4,0)</f>
        <v>1.6023480507808108E-2</v>
      </c>
      <c r="O1452">
        <f>VLOOKUP(J1452,GDP!$E$9:$F$312,2,0)</f>
        <v>21704.7</v>
      </c>
      <c r="P1452" s="12">
        <f>IFERROR(VLOOKUP(L1452,'yield-curve-rates-1990-2021'!A:B,2,0),P1451)</f>
        <v>0.1</v>
      </c>
      <c r="Q1452" s="12">
        <f>IFERROR(IF(VLOOKUP(L1452,'DX-Y.NYB'!A:E,5,0)="null",Q1451,VLOOKUP(L1452,'DX-Y.NYB'!A:E,5,0)),Q1451)</f>
        <v>92.730002999999996</v>
      </c>
      <c r="R1452" s="12">
        <f>IFERROR(VLOOKUP(L1452,UNRATE!A:B,2,0),R1451)</f>
        <v>11</v>
      </c>
      <c r="S1452" s="12">
        <f>IFERROR(VLOOKUP(L1452,' All Em Total Nonfarm'!A:B,2,0),S1451)</f>
        <v>137620</v>
      </c>
      <c r="T1452" s="12">
        <f>IFERROR(VLOOKUP(L1452,fredgraph!A:B,2,0),T1451)</f>
        <v>0.71601999999999999</v>
      </c>
      <c r="U1452" s="12">
        <f>IFERROR(VLOOKUP(L1452,FEDFUNDS!A:B,2,0),U1451)</f>
        <v>0.08</v>
      </c>
      <c r="V1452" s="12"/>
      <c r="W1452" s="12"/>
      <c r="X1452" s="12"/>
    </row>
    <row r="1453" spans="1:24" x14ac:dyDescent="0.25">
      <c r="A1453" s="1" t="str">
        <f>TEXT(L1453,"MM/DD/YYYY")</f>
        <v>11/16/2020</v>
      </c>
      <c r="B1453" s="9">
        <v>360.98001098632801</v>
      </c>
      <c r="C1453" s="9">
        <v>362.77999877929602</v>
      </c>
      <c r="D1453" s="9">
        <v>354.14999389648398</v>
      </c>
      <c r="E1453" s="9">
        <v>343.593170166015</v>
      </c>
      <c r="F1453" s="10">
        <v>341601600</v>
      </c>
      <c r="G1453">
        <f>MONTH(L1453)</f>
        <v>11</v>
      </c>
      <c r="H1453">
        <f>DAY(L1453)</f>
        <v>16</v>
      </c>
      <c r="I1453">
        <f>YEAR(L1453)</f>
        <v>2020</v>
      </c>
      <c r="J1453" t="str">
        <f>VLOOKUP(L1453,Convert!D:G,4,0)</f>
        <v>2020Q4</v>
      </c>
      <c r="K1453">
        <f>VLOOKUP(J1453,GDP_Change!$E$9:$F$311,2,0)</f>
        <v>6.6</v>
      </c>
      <c r="L1453" s="1">
        <v>44151</v>
      </c>
      <c r="M1453" s="9">
        <v>355.329986572265</v>
      </c>
      <c r="N1453" s="11">
        <f>VLOOKUP(J1453,GDP!$E$9:$H$312,4,0)</f>
        <v>1.6023480507808108E-2</v>
      </c>
      <c r="O1453">
        <f>VLOOKUP(J1453,GDP!$E$9:$F$312,2,0)</f>
        <v>21704.7</v>
      </c>
      <c r="P1453" s="12">
        <f>IFERROR(VLOOKUP(L1453,'yield-curve-rates-1990-2021'!A:B,2,0),P1452)</f>
        <v>0.09</v>
      </c>
      <c r="Q1453" s="12">
        <f>IFERROR(IF(VLOOKUP(L1453,'DX-Y.NYB'!A:E,5,0)="null",Q1452,VLOOKUP(L1453,'DX-Y.NYB'!A:E,5,0)),Q1452)</f>
        <v>92.57</v>
      </c>
      <c r="R1453" s="12">
        <f>IFERROR(VLOOKUP(L1453,UNRATE!A:B,2,0),R1452)</f>
        <v>11</v>
      </c>
      <c r="S1453" s="12">
        <f>IFERROR(VLOOKUP(L1453,' All Em Total Nonfarm'!A:B,2,0),S1452)</f>
        <v>137620</v>
      </c>
      <c r="T1453" s="12">
        <f>IFERROR(VLOOKUP(L1453,fredgraph!A:B,2,0),T1452)</f>
        <v>0.71601999999999999</v>
      </c>
      <c r="U1453" s="12">
        <f>IFERROR(VLOOKUP(L1453,FEDFUNDS!A:B,2,0),U1452)</f>
        <v>0.08</v>
      </c>
      <c r="V1453" s="12"/>
      <c r="W1453" s="12"/>
      <c r="X1453" s="12"/>
    </row>
    <row r="1454" spans="1:24" x14ac:dyDescent="0.25">
      <c r="A1454" s="1" t="str">
        <f>TEXT(L1454,"MM/DD/YYYY")</f>
        <v>11/23/2020</v>
      </c>
      <c r="B1454" s="9">
        <v>357.27999877929602</v>
      </c>
      <c r="C1454" s="9">
        <v>364.17999267578102</v>
      </c>
      <c r="D1454" s="9">
        <v>354.86999511718699</v>
      </c>
      <c r="E1454" s="9">
        <v>351.65777587890602</v>
      </c>
      <c r="F1454" s="10">
        <v>199491500</v>
      </c>
      <c r="G1454">
        <f>MONTH(L1454)</f>
        <v>11</v>
      </c>
      <c r="H1454">
        <f>DAY(L1454)</f>
        <v>23</v>
      </c>
      <c r="I1454">
        <f>YEAR(L1454)</f>
        <v>2020</v>
      </c>
      <c r="J1454" t="str">
        <f>VLOOKUP(L1454,Convert!D:G,4,0)</f>
        <v>2020Q4</v>
      </c>
      <c r="K1454">
        <f>VLOOKUP(J1454,GDP_Change!$E$9:$F$311,2,0)</f>
        <v>6.6</v>
      </c>
      <c r="L1454" s="1">
        <v>44158</v>
      </c>
      <c r="M1454" s="9">
        <v>363.67001342773398</v>
      </c>
      <c r="N1454" s="11">
        <f>VLOOKUP(J1454,GDP!$E$9:$H$312,4,0)</f>
        <v>1.6023480507808108E-2</v>
      </c>
      <c r="O1454">
        <f>VLOOKUP(J1454,GDP!$E$9:$F$312,2,0)</f>
        <v>21704.7</v>
      </c>
      <c r="P1454" s="12">
        <f>IFERROR(VLOOKUP(L1454,'yield-curve-rates-1990-2021'!A:B,2,0),P1453)</f>
        <v>0.08</v>
      </c>
      <c r="Q1454" s="12">
        <f>IFERROR(IF(VLOOKUP(L1454,'DX-Y.NYB'!A:E,5,0)="null",Q1453,VLOOKUP(L1454,'DX-Y.NYB'!A:E,5,0)),Q1453)</f>
        <v>92.510002</v>
      </c>
      <c r="R1454" s="12">
        <f>IFERROR(VLOOKUP(L1454,UNRATE!A:B,2,0),R1453)</f>
        <v>11</v>
      </c>
      <c r="S1454" s="12">
        <f>IFERROR(VLOOKUP(L1454,' All Em Total Nonfarm'!A:B,2,0),S1453)</f>
        <v>137620</v>
      </c>
      <c r="T1454" s="12">
        <f>IFERROR(VLOOKUP(L1454,fredgraph!A:B,2,0),T1453)</f>
        <v>0.71601999999999999</v>
      </c>
      <c r="U1454" s="12">
        <f>IFERROR(VLOOKUP(L1454,FEDFUNDS!A:B,2,0),U1453)</f>
        <v>0.08</v>
      </c>
      <c r="V1454" s="12"/>
      <c r="W1454" s="12"/>
      <c r="X1454" s="12"/>
    </row>
    <row r="1455" spans="1:24" x14ac:dyDescent="0.25">
      <c r="A1455" s="1" t="str">
        <f>TEXT(L1455,"MM/DD/YYYY")</f>
        <v>11/30/2020</v>
      </c>
      <c r="B1455" s="9">
        <v>362.829986572265</v>
      </c>
      <c r="C1455" s="9">
        <v>369.850006103515</v>
      </c>
      <c r="D1455" s="9">
        <v>359.17001342773398</v>
      </c>
      <c r="E1455" s="9">
        <v>357.63363647460898</v>
      </c>
      <c r="F1455" s="10">
        <v>317663000</v>
      </c>
      <c r="G1455">
        <f>MONTH(L1455)</f>
        <v>11</v>
      </c>
      <c r="H1455">
        <f>DAY(L1455)</f>
        <v>30</v>
      </c>
      <c r="I1455">
        <f>YEAR(L1455)</f>
        <v>2020</v>
      </c>
      <c r="J1455" t="str">
        <f>VLOOKUP(L1455,Convert!D:G,4,0)</f>
        <v>2020Q4</v>
      </c>
      <c r="K1455">
        <f>VLOOKUP(J1455,GDP_Change!$E$9:$F$311,2,0)</f>
        <v>6.6</v>
      </c>
      <c r="L1455" s="1">
        <v>44165</v>
      </c>
      <c r="M1455" s="9">
        <v>369.850006103515</v>
      </c>
      <c r="N1455" s="11">
        <f>VLOOKUP(J1455,GDP!$E$9:$H$312,4,0)</f>
        <v>1.6023480507808108E-2</v>
      </c>
      <c r="O1455">
        <f>VLOOKUP(J1455,GDP!$E$9:$F$312,2,0)</f>
        <v>21704.7</v>
      </c>
      <c r="P1455" s="12">
        <f>IFERROR(VLOOKUP(L1455,'yield-curve-rates-1990-2021'!A:B,2,0),P1454)</f>
        <v>0.08</v>
      </c>
      <c r="Q1455" s="12">
        <f>IFERROR(IF(VLOOKUP(L1455,'DX-Y.NYB'!A:E,5,0)="null",Q1454,VLOOKUP(L1455,'DX-Y.NYB'!A:E,5,0)),Q1454)</f>
        <v>91.870002999999997</v>
      </c>
      <c r="R1455" s="12">
        <f>IFERROR(VLOOKUP(L1455,UNRATE!A:B,2,0),R1454)</f>
        <v>11</v>
      </c>
      <c r="S1455" s="12">
        <f>IFERROR(VLOOKUP(L1455,' All Em Total Nonfarm'!A:B,2,0),S1454)</f>
        <v>137620</v>
      </c>
      <c r="T1455" s="12">
        <f>IFERROR(VLOOKUP(L1455,fredgraph!A:B,2,0),T1454)</f>
        <v>0.71601999999999999</v>
      </c>
      <c r="U1455" s="12">
        <f>IFERROR(VLOOKUP(L1455,FEDFUNDS!A:B,2,0),U1454)</f>
        <v>0.08</v>
      </c>
      <c r="V1455" s="12"/>
      <c r="W1455" s="12"/>
      <c r="X1455" s="12"/>
    </row>
    <row r="1456" spans="1:24" x14ac:dyDescent="0.25">
      <c r="A1456" s="1" t="str">
        <f>TEXT(L1456,"MM/DD/YYYY")</f>
        <v>12/07/2020</v>
      </c>
      <c r="B1456" s="9">
        <v>369.01998901367102</v>
      </c>
      <c r="C1456" s="9">
        <v>371.04998779296801</v>
      </c>
      <c r="D1456" s="9">
        <v>363.260009765625</v>
      </c>
      <c r="E1456" s="9">
        <v>354.20086669921801</v>
      </c>
      <c r="F1456" s="10">
        <v>280935500</v>
      </c>
      <c r="G1456">
        <f>MONTH(L1456)</f>
        <v>12</v>
      </c>
      <c r="H1456">
        <f>DAY(L1456)</f>
        <v>7</v>
      </c>
      <c r="I1456">
        <f>YEAR(L1456)</f>
        <v>2020</v>
      </c>
      <c r="J1456" t="str">
        <f>VLOOKUP(L1456,Convert!D:G,4,0)</f>
        <v>2020Q4</v>
      </c>
      <c r="K1456">
        <f>VLOOKUP(J1456,GDP_Change!$E$9:$F$311,2,0)</f>
        <v>6.6</v>
      </c>
      <c r="L1456" s="1">
        <v>44172</v>
      </c>
      <c r="M1456" s="9">
        <v>366.29998779296801</v>
      </c>
      <c r="N1456" s="11">
        <f>VLOOKUP(J1456,GDP!$E$9:$H$312,4,0)</f>
        <v>1.6023480507808108E-2</v>
      </c>
      <c r="O1456">
        <f>VLOOKUP(J1456,GDP!$E$9:$F$312,2,0)</f>
        <v>21704.7</v>
      </c>
      <c r="P1456" s="12">
        <f>IFERROR(VLOOKUP(L1456,'yield-curve-rates-1990-2021'!A:B,2,0),P1455)</f>
        <v>0.09</v>
      </c>
      <c r="Q1456" s="12">
        <f>IFERROR(IF(VLOOKUP(L1456,'DX-Y.NYB'!A:E,5,0)="null",Q1455,VLOOKUP(L1456,'DX-Y.NYB'!A:E,5,0)),Q1455)</f>
        <v>90.790001000000004</v>
      </c>
      <c r="R1456" s="12">
        <f>IFERROR(VLOOKUP(L1456,UNRATE!A:B,2,0),R1455)</f>
        <v>11</v>
      </c>
      <c r="S1456" s="12">
        <f>IFERROR(VLOOKUP(L1456,' All Em Total Nonfarm'!A:B,2,0),S1455)</f>
        <v>137620</v>
      </c>
      <c r="T1456" s="12">
        <f>IFERROR(VLOOKUP(L1456,fredgraph!A:B,2,0),T1455)</f>
        <v>0.71601999999999999</v>
      </c>
      <c r="U1456" s="12">
        <f>IFERROR(VLOOKUP(L1456,FEDFUNDS!A:B,2,0),U1455)</f>
        <v>0.08</v>
      </c>
      <c r="V1456" s="12"/>
      <c r="W1456" s="12"/>
      <c r="X1456" s="12"/>
    </row>
    <row r="1457" spans="1:24" x14ac:dyDescent="0.25">
      <c r="A1457" s="1" t="str">
        <f>TEXT(L1457,"MM/DD/YYYY")</f>
        <v>12/14/2020</v>
      </c>
      <c r="B1457" s="9">
        <v>368.64001464843699</v>
      </c>
      <c r="C1457" s="9">
        <v>372.45999145507801</v>
      </c>
      <c r="D1457" s="9">
        <v>364.47000122070301</v>
      </c>
      <c r="E1457" s="9">
        <v>356.985748291015</v>
      </c>
      <c r="F1457" s="10">
        <v>392163800</v>
      </c>
      <c r="G1457">
        <f>MONTH(L1457)</f>
        <v>12</v>
      </c>
      <c r="H1457">
        <f>DAY(L1457)</f>
        <v>14</v>
      </c>
      <c r="I1457">
        <f>YEAR(L1457)</f>
        <v>2020</v>
      </c>
      <c r="J1457" t="str">
        <f>VLOOKUP(L1457,Convert!D:G,4,0)</f>
        <v>2020Q4</v>
      </c>
      <c r="K1457">
        <f>VLOOKUP(J1457,GDP_Change!$E$9:$F$311,2,0)</f>
        <v>6.6</v>
      </c>
      <c r="L1457" s="1">
        <v>44179</v>
      </c>
      <c r="M1457" s="9">
        <v>369.17999267578102</v>
      </c>
      <c r="N1457" s="11">
        <f>VLOOKUP(J1457,GDP!$E$9:$H$312,4,0)</f>
        <v>1.6023480507808108E-2</v>
      </c>
      <c r="O1457">
        <f>VLOOKUP(J1457,GDP!$E$9:$F$312,2,0)</f>
        <v>21704.7</v>
      </c>
      <c r="P1457" s="12">
        <f>IFERROR(VLOOKUP(L1457,'yield-curve-rates-1990-2021'!A:B,2,0),P1456)</f>
        <v>7.0000000000000007E-2</v>
      </c>
      <c r="Q1457" s="12">
        <f>IFERROR(IF(VLOOKUP(L1457,'DX-Y.NYB'!A:E,5,0)="null",Q1456,VLOOKUP(L1457,'DX-Y.NYB'!A:E,5,0)),Q1456)</f>
        <v>90.709998999999996</v>
      </c>
      <c r="R1457" s="12">
        <f>IFERROR(VLOOKUP(L1457,UNRATE!A:B,2,0),R1456)</f>
        <v>11</v>
      </c>
      <c r="S1457" s="12">
        <f>IFERROR(VLOOKUP(L1457,' All Em Total Nonfarm'!A:B,2,0),S1456)</f>
        <v>137620</v>
      </c>
      <c r="T1457" s="12">
        <f>IFERROR(VLOOKUP(L1457,fredgraph!A:B,2,0),T1456)</f>
        <v>0.71601999999999999</v>
      </c>
      <c r="U1457" s="12">
        <f>IFERROR(VLOOKUP(L1457,FEDFUNDS!A:B,2,0),U1456)</f>
        <v>0.08</v>
      </c>
      <c r="V1457" s="12"/>
      <c r="W1457" s="12"/>
      <c r="X1457" s="12"/>
    </row>
    <row r="1458" spans="1:24" x14ac:dyDescent="0.25">
      <c r="A1458" s="1" t="str">
        <f>TEXT(L1458,"MM/DD/YYYY")</f>
        <v>12/21/2020</v>
      </c>
      <c r="B1458" s="9">
        <v>364.97000122070301</v>
      </c>
      <c r="C1458" s="9">
        <v>378.45999145507801</v>
      </c>
      <c r="D1458" s="9">
        <v>362.02999877929602</v>
      </c>
      <c r="E1458" s="9">
        <v>358.33267211914</v>
      </c>
      <c r="F1458" s="10">
        <v>216995000</v>
      </c>
      <c r="G1458">
        <f>MONTH(L1458)</f>
        <v>12</v>
      </c>
      <c r="H1458">
        <f>DAY(L1458)</f>
        <v>21</v>
      </c>
      <c r="I1458">
        <f>YEAR(L1458)</f>
        <v>2020</v>
      </c>
      <c r="J1458" t="str">
        <f>VLOOKUP(L1458,Convert!D:G,4,0)</f>
        <v>2020Q4</v>
      </c>
      <c r="K1458">
        <f>VLOOKUP(J1458,GDP_Change!$E$9:$F$311,2,0)</f>
        <v>6.6</v>
      </c>
      <c r="L1458" s="1">
        <v>44186</v>
      </c>
      <c r="M1458" s="9">
        <v>369</v>
      </c>
      <c r="N1458" s="11">
        <f>VLOOKUP(J1458,GDP!$E$9:$H$312,4,0)</f>
        <v>1.6023480507808108E-2</v>
      </c>
      <c r="O1458">
        <f>VLOOKUP(J1458,GDP!$E$9:$F$312,2,0)</f>
        <v>21704.7</v>
      </c>
      <c r="P1458" s="12">
        <f>IFERROR(VLOOKUP(L1458,'yield-curve-rates-1990-2021'!A:B,2,0),P1457)</f>
        <v>0.08</v>
      </c>
      <c r="Q1458" s="12">
        <f>IFERROR(IF(VLOOKUP(L1458,'DX-Y.NYB'!A:E,5,0)="null",Q1457,VLOOKUP(L1458,'DX-Y.NYB'!A:E,5,0)),Q1457)</f>
        <v>90.040001000000004</v>
      </c>
      <c r="R1458" s="12">
        <f>IFERROR(VLOOKUP(L1458,UNRATE!A:B,2,0),R1457)</f>
        <v>11</v>
      </c>
      <c r="S1458" s="12">
        <f>IFERROR(VLOOKUP(L1458,' All Em Total Nonfarm'!A:B,2,0),S1457)</f>
        <v>137620</v>
      </c>
      <c r="T1458" s="12">
        <f>IFERROR(VLOOKUP(L1458,fredgraph!A:B,2,0),T1457)</f>
        <v>0.71601999999999999</v>
      </c>
      <c r="U1458" s="12">
        <f>IFERROR(VLOOKUP(L1458,FEDFUNDS!A:B,2,0),U1457)</f>
        <v>0.08</v>
      </c>
      <c r="V1458" s="12"/>
      <c r="W1458" s="12"/>
      <c r="X1458" s="12"/>
    </row>
    <row r="1459" spans="1:24" x14ac:dyDescent="0.25">
      <c r="A1459" s="1" t="str">
        <f>TEXT(L1459,"MM/DD/YYYY")</f>
        <v>12/28/2020</v>
      </c>
      <c r="B1459" s="9">
        <v>371.739990234375</v>
      </c>
      <c r="C1459" s="9">
        <v>374.66000366210898</v>
      </c>
      <c r="D1459" s="9">
        <v>370.829986572265</v>
      </c>
      <c r="E1459" s="9">
        <v>363.07162475585898</v>
      </c>
      <c r="F1459" s="10">
        <v>220656900</v>
      </c>
      <c r="G1459">
        <f>MONTH(L1459)</f>
        <v>12</v>
      </c>
      <c r="H1459">
        <f>DAY(L1459)</f>
        <v>28</v>
      </c>
      <c r="I1459">
        <f>YEAR(L1459)</f>
        <v>2020</v>
      </c>
      <c r="J1459" t="str">
        <f>VLOOKUP(L1459,Convert!D:G,4,0)</f>
        <v>2020Q4</v>
      </c>
      <c r="K1459">
        <f>VLOOKUP(J1459,GDP_Change!$E$9:$F$311,2,0)</f>
        <v>6.6</v>
      </c>
      <c r="L1459" s="1">
        <v>44193</v>
      </c>
      <c r="M1459" s="9">
        <v>373.88000488281199</v>
      </c>
      <c r="N1459" s="11">
        <f>VLOOKUP(J1459,GDP!$E$9:$H$312,4,0)</f>
        <v>1.6023480507808108E-2</v>
      </c>
      <c r="O1459">
        <f>VLOOKUP(J1459,GDP!$E$9:$F$312,2,0)</f>
        <v>21704.7</v>
      </c>
      <c r="P1459" s="12">
        <f>IFERROR(VLOOKUP(L1459,'yield-curve-rates-1990-2021'!A:B,2,0),P1458)</f>
        <v>0.09</v>
      </c>
      <c r="Q1459" s="12">
        <f>IFERROR(IF(VLOOKUP(L1459,'DX-Y.NYB'!A:E,5,0)="null",Q1458,VLOOKUP(L1459,'DX-Y.NYB'!A:E,5,0)),Q1458)</f>
        <v>90.339995999999999</v>
      </c>
      <c r="R1459" s="12">
        <f>IFERROR(VLOOKUP(L1459,UNRATE!A:B,2,0),R1458)</f>
        <v>11</v>
      </c>
      <c r="S1459" s="12">
        <f>IFERROR(VLOOKUP(L1459,' All Em Total Nonfarm'!A:B,2,0),S1458)</f>
        <v>137620</v>
      </c>
      <c r="T1459" s="12">
        <f>IFERROR(VLOOKUP(L1459,fredgraph!A:B,2,0),T1458)</f>
        <v>0.71601999999999999</v>
      </c>
      <c r="U1459" s="12">
        <f>IFERROR(VLOOKUP(L1459,FEDFUNDS!A:B,2,0),U1458)</f>
        <v>0.08</v>
      </c>
      <c r="V1459" s="12"/>
      <c r="W1459" s="12"/>
      <c r="X1459" s="12"/>
    </row>
    <row r="1460" spans="1:24" x14ac:dyDescent="0.25">
      <c r="A1460" s="1" t="str">
        <f>TEXT(L1460,"MM/DD/YYYY")</f>
        <v>01/04/2021</v>
      </c>
      <c r="B1460" s="9">
        <v>375.30999755859301</v>
      </c>
      <c r="C1460" s="9">
        <v>381.489990234375</v>
      </c>
      <c r="D1460" s="9">
        <v>364.82000732421801</v>
      </c>
      <c r="E1460" s="9">
        <v>370.23822021484301</v>
      </c>
      <c r="F1460" s="10">
        <v>425078700</v>
      </c>
      <c r="G1460">
        <f>MONTH(L1460)</f>
        <v>1</v>
      </c>
      <c r="H1460">
        <f>DAY(L1460)</f>
        <v>4</v>
      </c>
      <c r="I1460">
        <f>YEAR(L1460)</f>
        <v>2021</v>
      </c>
      <c r="J1460" t="str">
        <f>VLOOKUP(L1460,Convert!D:G,4,0)</f>
        <v>2021Q1</v>
      </c>
      <c r="K1460">
        <f>VLOOKUP(J1460,GDP_Change!$E$9:$F$311,2,0)</f>
        <v>11.7</v>
      </c>
      <c r="L1460" s="1">
        <v>44200</v>
      </c>
      <c r="M1460" s="9">
        <v>381.260009765625</v>
      </c>
      <c r="N1460" s="11">
        <f>VLOOKUP(J1460,GDP!$E$9:$H$312,4,0)</f>
        <v>2.8067653549691984E-2</v>
      </c>
      <c r="O1460">
        <f>VLOOKUP(J1460,GDP!$E$9:$F$312,2,0)</f>
        <v>22313.9</v>
      </c>
      <c r="P1460" s="12">
        <f>IFERROR(VLOOKUP(L1460,'yield-curve-rates-1990-2021'!A:B,2,0),P1459)</f>
        <v>0.09</v>
      </c>
      <c r="Q1460" s="12">
        <f>IFERROR(IF(VLOOKUP(L1460,'DX-Y.NYB'!A:E,5,0)="null",Q1459,VLOOKUP(L1460,'DX-Y.NYB'!A:E,5,0)),Q1459)</f>
        <v>89.879997000000003</v>
      </c>
      <c r="R1460" s="12">
        <f>IFERROR(VLOOKUP(L1460,UNRATE!A:B,2,0),R1459)</f>
        <v>11</v>
      </c>
      <c r="S1460" s="12">
        <f>IFERROR(VLOOKUP(L1460,' All Em Total Nonfarm'!A:B,2,0),S1459)</f>
        <v>137620</v>
      </c>
      <c r="T1460" s="12">
        <f>IFERROR(VLOOKUP(L1460,fredgraph!A:B,2,0),T1459)</f>
        <v>0.71601999999999999</v>
      </c>
      <c r="U1460" s="12">
        <f>IFERROR(VLOOKUP(L1460,FEDFUNDS!A:B,2,0),U1459)</f>
        <v>0.08</v>
      </c>
      <c r="V1460" s="12"/>
      <c r="W1460" s="12"/>
      <c r="X1460" s="12"/>
    </row>
    <row r="1461" spans="1:24" x14ac:dyDescent="0.25">
      <c r="A1461" s="1" t="str">
        <f>TEXT(L1461,"MM/DD/YYYY")</f>
        <v>01/11/2021</v>
      </c>
      <c r="B1461" s="9">
        <v>377.850006103515</v>
      </c>
      <c r="C1461" s="9">
        <v>381.13000488281199</v>
      </c>
      <c r="D1461" s="9">
        <v>373.70001220703102</v>
      </c>
      <c r="E1461" s="9">
        <v>364.83898925781199</v>
      </c>
      <c r="F1461" s="10">
        <v>306035100</v>
      </c>
      <c r="G1461">
        <f>MONTH(L1461)</f>
        <v>1</v>
      </c>
      <c r="H1461">
        <f>DAY(L1461)</f>
        <v>11</v>
      </c>
      <c r="I1461">
        <f>YEAR(L1461)</f>
        <v>2021</v>
      </c>
      <c r="J1461" t="str">
        <f>VLOOKUP(L1461,Convert!D:G,4,0)</f>
        <v>2021Q1</v>
      </c>
      <c r="K1461">
        <f>VLOOKUP(J1461,GDP_Change!$E$9:$F$311,2,0)</f>
        <v>11.7</v>
      </c>
      <c r="L1461" s="1">
        <v>44207</v>
      </c>
      <c r="M1461" s="9">
        <v>375.70001220703102</v>
      </c>
      <c r="N1461" s="11">
        <f>VLOOKUP(J1461,GDP!$E$9:$H$312,4,0)</f>
        <v>2.8067653549691984E-2</v>
      </c>
      <c r="O1461">
        <f>VLOOKUP(J1461,GDP!$E$9:$F$312,2,0)</f>
        <v>22313.9</v>
      </c>
      <c r="P1461" s="12">
        <f>IFERROR(VLOOKUP(L1461,'yield-curve-rates-1990-2021'!A:B,2,0),P1460)</f>
        <v>0.09</v>
      </c>
      <c r="Q1461" s="12">
        <f>IFERROR(IF(VLOOKUP(L1461,'DX-Y.NYB'!A:E,5,0)="null",Q1460,VLOOKUP(L1461,'DX-Y.NYB'!A:E,5,0)),Q1460)</f>
        <v>90.540001000000004</v>
      </c>
      <c r="R1461" s="12">
        <f>IFERROR(VLOOKUP(L1461,UNRATE!A:B,2,0),R1460)</f>
        <v>11</v>
      </c>
      <c r="S1461" s="12">
        <f>IFERROR(VLOOKUP(L1461,' All Em Total Nonfarm'!A:B,2,0),S1460)</f>
        <v>137620</v>
      </c>
      <c r="T1461" s="12">
        <f>IFERROR(VLOOKUP(L1461,fredgraph!A:B,2,0),T1460)</f>
        <v>0.71601999999999999</v>
      </c>
      <c r="U1461" s="12">
        <f>IFERROR(VLOOKUP(L1461,FEDFUNDS!A:B,2,0),U1460)</f>
        <v>0.08</v>
      </c>
      <c r="V1461" s="12"/>
      <c r="W1461" s="12"/>
      <c r="X1461" s="12"/>
    </row>
    <row r="1462" spans="1:24" x14ac:dyDescent="0.25">
      <c r="A1462" s="1" t="str">
        <f>TEXT(L1462,"MM/DD/YYYY")</f>
        <v>01/18/2021</v>
      </c>
      <c r="B1462" s="9">
        <v>378.33999633789</v>
      </c>
      <c r="C1462" s="9">
        <v>384.95001220703102</v>
      </c>
      <c r="D1462" s="9">
        <v>376.75</v>
      </c>
      <c r="E1462" s="9">
        <v>371.81140136718699</v>
      </c>
      <c r="F1462" s="10">
        <v>213770000</v>
      </c>
      <c r="G1462">
        <f>MONTH(L1462)</f>
        <v>1</v>
      </c>
      <c r="H1462">
        <f>DAY(L1462)</f>
        <v>18</v>
      </c>
      <c r="I1462">
        <f>YEAR(L1462)</f>
        <v>2021</v>
      </c>
      <c r="J1462" t="str">
        <f>VLOOKUP(L1462,Convert!D:G,4,0)</f>
        <v>2021Q1</v>
      </c>
      <c r="K1462">
        <f>VLOOKUP(J1462,GDP_Change!$E$9:$F$311,2,0)</f>
        <v>11.7</v>
      </c>
      <c r="L1462" s="1">
        <v>44214</v>
      </c>
      <c r="M1462" s="9">
        <v>382.88000488281199</v>
      </c>
      <c r="N1462" s="11">
        <f>VLOOKUP(J1462,GDP!$E$9:$H$312,4,0)</f>
        <v>2.8067653549691984E-2</v>
      </c>
      <c r="O1462">
        <f>VLOOKUP(J1462,GDP!$E$9:$F$312,2,0)</f>
        <v>22313.9</v>
      </c>
      <c r="P1462" s="12">
        <f>IFERROR(VLOOKUP(L1462,'yield-curve-rates-1990-2021'!A:B,2,0),P1461)</f>
        <v>0.09</v>
      </c>
      <c r="Q1462" s="12">
        <f>IFERROR(IF(VLOOKUP(L1462,'DX-Y.NYB'!A:E,5,0)="null",Q1461,VLOOKUP(L1462,'DX-Y.NYB'!A:E,5,0)),Q1461)</f>
        <v>90.540001000000004</v>
      </c>
      <c r="R1462" s="12">
        <f>IFERROR(VLOOKUP(L1462,UNRATE!A:B,2,0),R1461)</f>
        <v>11</v>
      </c>
      <c r="S1462" s="12">
        <f>IFERROR(VLOOKUP(L1462,' All Em Total Nonfarm'!A:B,2,0),S1461)</f>
        <v>137620</v>
      </c>
      <c r="T1462" s="12">
        <f>IFERROR(VLOOKUP(L1462,fredgraph!A:B,2,0),T1461)</f>
        <v>0.71601999999999999</v>
      </c>
      <c r="U1462" s="12">
        <f>IFERROR(VLOOKUP(L1462,FEDFUNDS!A:B,2,0),U1461)</f>
        <v>0.08</v>
      </c>
      <c r="V1462" s="12"/>
      <c r="W1462" s="12"/>
      <c r="X1462" s="12"/>
    </row>
    <row r="1463" spans="1:24" x14ac:dyDescent="0.25">
      <c r="A1463" s="1" t="str">
        <f>TEXT(L1463,"MM/DD/YYYY")</f>
        <v>01/25/2021</v>
      </c>
      <c r="B1463" s="9">
        <v>383.67001342773398</v>
      </c>
      <c r="C1463" s="9">
        <v>385.850006103515</v>
      </c>
      <c r="D1463" s="9">
        <v>368.26998901367102</v>
      </c>
      <c r="E1463" s="9">
        <v>359.37176513671801</v>
      </c>
      <c r="F1463" s="10">
        <v>457381600</v>
      </c>
      <c r="G1463">
        <f>MONTH(L1463)</f>
        <v>1</v>
      </c>
      <c r="H1463">
        <f>DAY(L1463)</f>
        <v>25</v>
      </c>
      <c r="I1463">
        <f>YEAR(L1463)</f>
        <v>2021</v>
      </c>
      <c r="J1463" t="str">
        <f>VLOOKUP(L1463,Convert!D:G,4,0)</f>
        <v>2021Q1</v>
      </c>
      <c r="K1463">
        <f>VLOOKUP(J1463,GDP_Change!$E$9:$F$311,2,0)</f>
        <v>11.7</v>
      </c>
      <c r="L1463" s="1">
        <v>44221</v>
      </c>
      <c r="M1463" s="9">
        <v>370.07000732421801</v>
      </c>
      <c r="N1463" s="11">
        <f>VLOOKUP(J1463,GDP!$E$9:$H$312,4,0)</f>
        <v>2.8067653549691984E-2</v>
      </c>
      <c r="O1463">
        <f>VLOOKUP(J1463,GDP!$E$9:$F$312,2,0)</f>
        <v>22313.9</v>
      </c>
      <c r="P1463" s="12">
        <f>IFERROR(VLOOKUP(L1463,'yield-curve-rates-1990-2021'!A:B,2,0),P1462)</f>
        <v>7.0000000000000007E-2</v>
      </c>
      <c r="Q1463" s="12">
        <f>IFERROR(IF(VLOOKUP(L1463,'DX-Y.NYB'!A:E,5,0)="null",Q1462,VLOOKUP(L1463,'DX-Y.NYB'!A:E,5,0)),Q1462)</f>
        <v>90.389999000000003</v>
      </c>
      <c r="R1463" s="12">
        <f>IFERROR(VLOOKUP(L1463,UNRATE!A:B,2,0),R1462)</f>
        <v>11</v>
      </c>
      <c r="S1463" s="12">
        <f>IFERROR(VLOOKUP(L1463,' All Em Total Nonfarm'!A:B,2,0),S1462)</f>
        <v>137620</v>
      </c>
      <c r="T1463" s="12">
        <f>IFERROR(VLOOKUP(L1463,fredgraph!A:B,2,0),T1462)</f>
        <v>0.71601999999999999</v>
      </c>
      <c r="U1463" s="12">
        <f>IFERROR(VLOOKUP(L1463,FEDFUNDS!A:B,2,0),U1462)</f>
        <v>0.08</v>
      </c>
      <c r="V1463" s="12"/>
      <c r="W1463" s="12"/>
      <c r="X1463" s="12"/>
    </row>
    <row r="1464" spans="1:24" x14ac:dyDescent="0.25">
      <c r="A1464" s="1" t="str">
        <f>TEXT(L1464,"MM/DD/YYYY")</f>
        <v>02/01/2021</v>
      </c>
      <c r="B1464" s="9">
        <v>373.72000122070301</v>
      </c>
      <c r="C1464" s="9">
        <v>388.47000122070301</v>
      </c>
      <c r="D1464" s="9">
        <v>370.38000488281199</v>
      </c>
      <c r="E1464" s="9">
        <v>376.50173950195301</v>
      </c>
      <c r="F1464" s="10">
        <v>288507800</v>
      </c>
      <c r="G1464">
        <f>MONTH(L1464)</f>
        <v>2</v>
      </c>
      <c r="H1464">
        <f>DAY(L1464)</f>
        <v>1</v>
      </c>
      <c r="I1464">
        <f>YEAR(L1464)</f>
        <v>2021</v>
      </c>
      <c r="J1464" t="str">
        <f>VLOOKUP(L1464,Convert!D:G,4,0)</f>
        <v>2021Q1</v>
      </c>
      <c r="K1464">
        <f>VLOOKUP(J1464,GDP_Change!$E$9:$F$311,2,0)</f>
        <v>11.7</v>
      </c>
      <c r="L1464" s="1">
        <v>44228</v>
      </c>
      <c r="M1464" s="9">
        <v>387.70999145507801</v>
      </c>
      <c r="N1464" s="11">
        <f>VLOOKUP(J1464,GDP!$E$9:$H$312,4,0)</f>
        <v>2.8067653549691984E-2</v>
      </c>
      <c r="O1464">
        <f>VLOOKUP(J1464,GDP!$E$9:$F$312,2,0)</f>
        <v>22313.9</v>
      </c>
      <c r="P1464" s="12">
        <f>IFERROR(VLOOKUP(L1464,'yield-curve-rates-1990-2021'!A:B,2,0),P1463)</f>
        <v>0.06</v>
      </c>
      <c r="Q1464" s="12">
        <f>IFERROR(IF(VLOOKUP(L1464,'DX-Y.NYB'!A:E,5,0)="null",Q1463,VLOOKUP(L1464,'DX-Y.NYB'!A:E,5,0)),Q1463)</f>
        <v>91.019997000000004</v>
      </c>
      <c r="R1464" s="12">
        <f>IFERROR(VLOOKUP(L1464,UNRATE!A:B,2,0),R1463)</f>
        <v>6.2</v>
      </c>
      <c r="S1464" s="12">
        <f>IFERROR(VLOOKUP(L1464,' All Em Total Nonfarm'!A:B,2,0),S1463)</f>
        <v>143544</v>
      </c>
      <c r="T1464" s="12">
        <f>IFERROR(VLOOKUP(L1464,fredgraph!A:B,2,0),T1463)</f>
        <v>1.69336</v>
      </c>
      <c r="U1464" s="12">
        <f>IFERROR(VLOOKUP(L1464,FEDFUNDS!A:B,2,0),U1463)</f>
        <v>0.08</v>
      </c>
      <c r="V1464" s="12"/>
      <c r="W1464" s="12"/>
      <c r="X1464" s="12"/>
    </row>
    <row r="1465" spans="1:24" x14ac:dyDescent="0.25">
      <c r="A1465" s="1" t="str">
        <f>TEXT(L1465,"MM/DD/YYYY")</f>
        <v>02/08/2021</v>
      </c>
      <c r="B1465" s="9">
        <v>389.26998901367102</v>
      </c>
      <c r="C1465" s="9">
        <v>392.89999389648398</v>
      </c>
      <c r="D1465" s="9">
        <v>387.5</v>
      </c>
      <c r="E1465" s="9">
        <v>381.289306640625</v>
      </c>
      <c r="F1465" s="10">
        <v>226577300</v>
      </c>
      <c r="G1465">
        <f>MONTH(L1465)</f>
        <v>2</v>
      </c>
      <c r="H1465">
        <f>DAY(L1465)</f>
        <v>8</v>
      </c>
      <c r="I1465">
        <f>YEAR(L1465)</f>
        <v>2021</v>
      </c>
      <c r="J1465" t="str">
        <f>VLOOKUP(L1465,Convert!D:G,4,0)</f>
        <v>2021Q1</v>
      </c>
      <c r="K1465">
        <f>VLOOKUP(J1465,GDP_Change!$E$9:$F$311,2,0)</f>
        <v>11.7</v>
      </c>
      <c r="L1465" s="1">
        <v>44235</v>
      </c>
      <c r="M1465" s="9">
        <v>392.64001464843699</v>
      </c>
      <c r="N1465" s="11">
        <f>VLOOKUP(J1465,GDP!$E$9:$H$312,4,0)</f>
        <v>2.8067653549691984E-2</v>
      </c>
      <c r="O1465">
        <f>VLOOKUP(J1465,GDP!$E$9:$F$312,2,0)</f>
        <v>22313.9</v>
      </c>
      <c r="P1465" s="12">
        <f>IFERROR(VLOOKUP(L1465,'yield-curve-rates-1990-2021'!A:B,2,0),P1464)</f>
        <v>0.04</v>
      </c>
      <c r="Q1465" s="12">
        <f>IFERROR(IF(VLOOKUP(L1465,'DX-Y.NYB'!A:E,5,0)="null",Q1464,VLOOKUP(L1465,'DX-Y.NYB'!A:E,5,0)),Q1464)</f>
        <v>90.93</v>
      </c>
      <c r="R1465" s="12">
        <f>IFERROR(VLOOKUP(L1465,UNRATE!A:B,2,0),R1464)</f>
        <v>6.2</v>
      </c>
      <c r="S1465" s="12">
        <f>IFERROR(VLOOKUP(L1465,' All Em Total Nonfarm'!A:B,2,0),S1464)</f>
        <v>143544</v>
      </c>
      <c r="T1465" s="12">
        <f>IFERROR(VLOOKUP(L1465,fredgraph!A:B,2,0),T1464)</f>
        <v>1.69336</v>
      </c>
      <c r="U1465" s="12">
        <f>IFERROR(VLOOKUP(L1465,FEDFUNDS!A:B,2,0),U1464)</f>
        <v>0.08</v>
      </c>
      <c r="V1465" s="12"/>
      <c r="W1465" s="12"/>
      <c r="X1465" s="12"/>
    </row>
    <row r="1466" spans="1:24" x14ac:dyDescent="0.25">
      <c r="A1466" s="1" t="str">
        <f>TEXT(L1466,"MM/DD/YYYY")</f>
        <v>02/15/2021</v>
      </c>
      <c r="B1466" s="9">
        <v>393.95999145507801</v>
      </c>
      <c r="C1466" s="9">
        <v>394.17001342773398</v>
      </c>
      <c r="D1466" s="9">
        <v>387.739990234375</v>
      </c>
      <c r="E1466" s="9">
        <v>378.75473022460898</v>
      </c>
      <c r="F1466" s="10">
        <v>246216800</v>
      </c>
      <c r="G1466">
        <f>MONTH(L1466)</f>
        <v>2</v>
      </c>
      <c r="H1466">
        <f>DAY(L1466)</f>
        <v>15</v>
      </c>
      <c r="I1466">
        <f>YEAR(L1466)</f>
        <v>2021</v>
      </c>
      <c r="J1466" t="str">
        <f>VLOOKUP(L1466,Convert!D:G,4,0)</f>
        <v>2021Q1</v>
      </c>
      <c r="K1466">
        <f>VLOOKUP(J1466,GDP_Change!$E$9:$F$311,2,0)</f>
        <v>11.7</v>
      </c>
      <c r="L1466" s="1">
        <v>44242</v>
      </c>
      <c r="M1466" s="9">
        <v>390.02999877929602</v>
      </c>
      <c r="N1466" s="11">
        <f>VLOOKUP(J1466,GDP!$E$9:$H$312,4,0)</f>
        <v>2.8067653549691984E-2</v>
      </c>
      <c r="O1466">
        <f>VLOOKUP(J1466,GDP!$E$9:$F$312,2,0)</f>
        <v>22313.9</v>
      </c>
      <c r="P1466" s="12">
        <f>IFERROR(VLOOKUP(L1466,'yield-curve-rates-1990-2021'!A:B,2,0),P1465)</f>
        <v>0.04</v>
      </c>
      <c r="Q1466" s="12">
        <f>IFERROR(IF(VLOOKUP(L1466,'DX-Y.NYB'!A:E,5,0)="null",Q1465,VLOOKUP(L1466,'DX-Y.NYB'!A:E,5,0)),Q1465)</f>
        <v>90.93</v>
      </c>
      <c r="R1466" s="12">
        <f>IFERROR(VLOOKUP(L1466,UNRATE!A:B,2,0),R1465)</f>
        <v>6.2</v>
      </c>
      <c r="S1466" s="12">
        <f>IFERROR(VLOOKUP(L1466,' All Em Total Nonfarm'!A:B,2,0),S1465)</f>
        <v>143544</v>
      </c>
      <c r="T1466" s="12">
        <f>IFERROR(VLOOKUP(L1466,fredgraph!A:B,2,0),T1465)</f>
        <v>1.69336</v>
      </c>
      <c r="U1466" s="12">
        <f>IFERROR(VLOOKUP(L1466,FEDFUNDS!A:B,2,0),U1465)</f>
        <v>0.08</v>
      </c>
      <c r="V1466" s="12"/>
      <c r="W1466" s="12"/>
      <c r="X1466" s="12"/>
    </row>
    <row r="1467" spans="1:24" x14ac:dyDescent="0.25">
      <c r="A1467" s="1" t="str">
        <f>TEXT(L1467,"MM/DD/YYYY")</f>
        <v>02/22/2021</v>
      </c>
      <c r="B1467" s="9">
        <v>387.05999755859301</v>
      </c>
      <c r="C1467" s="9">
        <v>392.23001098632801</v>
      </c>
      <c r="D1467" s="9">
        <v>378.23001098632801</v>
      </c>
      <c r="E1467" s="9">
        <v>369.36419677734301</v>
      </c>
      <c r="F1467" s="10">
        <v>546504300</v>
      </c>
      <c r="G1467">
        <f>MONTH(L1467)</f>
        <v>2</v>
      </c>
      <c r="H1467">
        <f>DAY(L1467)</f>
        <v>22</v>
      </c>
      <c r="I1467">
        <f>YEAR(L1467)</f>
        <v>2021</v>
      </c>
      <c r="J1467" t="str">
        <f>VLOOKUP(L1467,Convert!D:G,4,0)</f>
        <v>2021Q1</v>
      </c>
      <c r="K1467">
        <f>VLOOKUP(J1467,GDP_Change!$E$9:$F$311,2,0)</f>
        <v>11.7</v>
      </c>
      <c r="L1467" s="1">
        <v>44249</v>
      </c>
      <c r="M1467" s="9">
        <v>380.35998535156199</v>
      </c>
      <c r="N1467" s="11">
        <f>VLOOKUP(J1467,GDP!$E$9:$H$312,4,0)</f>
        <v>2.8067653549691984E-2</v>
      </c>
      <c r="O1467">
        <f>VLOOKUP(J1467,GDP!$E$9:$F$312,2,0)</f>
        <v>22313.9</v>
      </c>
      <c r="P1467" s="12">
        <f>IFERROR(VLOOKUP(L1467,'yield-curve-rates-1990-2021'!A:B,2,0),P1466)</f>
        <v>0.03</v>
      </c>
      <c r="Q1467" s="12">
        <f>IFERROR(IF(VLOOKUP(L1467,'DX-Y.NYB'!A:E,5,0)="null",Q1466,VLOOKUP(L1467,'DX-Y.NYB'!A:E,5,0)),Q1466)</f>
        <v>90.010002</v>
      </c>
      <c r="R1467" s="12">
        <f>IFERROR(VLOOKUP(L1467,UNRATE!A:B,2,0),R1466)</f>
        <v>6.2</v>
      </c>
      <c r="S1467" s="12">
        <f>IFERROR(VLOOKUP(L1467,' All Em Total Nonfarm'!A:B,2,0),S1466)</f>
        <v>143544</v>
      </c>
      <c r="T1467" s="12">
        <f>IFERROR(VLOOKUP(L1467,fredgraph!A:B,2,0),T1466)</f>
        <v>1.69336</v>
      </c>
      <c r="U1467" s="12">
        <f>IFERROR(VLOOKUP(L1467,FEDFUNDS!A:B,2,0),U1466)</f>
        <v>0.08</v>
      </c>
      <c r="V1467" s="12"/>
      <c r="W1467" s="12"/>
      <c r="X1467" s="12"/>
    </row>
    <row r="1468" spans="1:24" x14ac:dyDescent="0.25">
      <c r="A1468" s="1" t="str">
        <f>TEXT(L1468,"MM/DD/YYYY")</f>
        <v>03/01/2021</v>
      </c>
      <c r="B1468" s="9">
        <v>385.58999633789</v>
      </c>
      <c r="C1468" s="9">
        <v>390.92001342773398</v>
      </c>
      <c r="D1468" s="9">
        <v>371.88000488281199</v>
      </c>
      <c r="E1468" s="9">
        <v>372.53973388671801</v>
      </c>
      <c r="F1468" s="10">
        <v>640356900</v>
      </c>
      <c r="G1468">
        <f>MONTH(L1468)</f>
        <v>3</v>
      </c>
      <c r="H1468">
        <f>DAY(L1468)</f>
        <v>1</v>
      </c>
      <c r="I1468">
        <f>YEAR(L1468)</f>
        <v>2021</v>
      </c>
      <c r="J1468" t="str">
        <f>VLOOKUP(L1468,Convert!D:G,4,0)</f>
        <v>2021Q1</v>
      </c>
      <c r="K1468">
        <f>VLOOKUP(J1468,GDP_Change!$E$9:$F$311,2,0)</f>
        <v>11.7</v>
      </c>
      <c r="L1468" s="1">
        <v>44256</v>
      </c>
      <c r="M1468" s="9">
        <v>383.63000488281199</v>
      </c>
      <c r="N1468" s="11">
        <f>VLOOKUP(J1468,GDP!$E$9:$H$312,4,0)</f>
        <v>2.8067653549691984E-2</v>
      </c>
      <c r="O1468">
        <f>VLOOKUP(J1468,GDP!$E$9:$F$312,2,0)</f>
        <v>22313.9</v>
      </c>
      <c r="P1468" s="12">
        <f>IFERROR(VLOOKUP(L1468,'yield-curve-rates-1990-2021'!A:B,2,0),P1467)</f>
        <v>0.03</v>
      </c>
      <c r="Q1468" s="12">
        <f>IFERROR(IF(VLOOKUP(L1468,'DX-Y.NYB'!A:E,5,0)="null",Q1467,VLOOKUP(L1468,'DX-Y.NYB'!A:E,5,0)),Q1467)</f>
        <v>91.040001000000004</v>
      </c>
      <c r="R1468" s="12">
        <f>IFERROR(VLOOKUP(L1468,UNRATE!A:B,2,0),R1467)</f>
        <v>6.1</v>
      </c>
      <c r="S1468" s="12">
        <f>IFERROR(VLOOKUP(L1468,' All Em Total Nonfarm'!A:B,2,0),S1467)</f>
        <v>144328</v>
      </c>
      <c r="T1468" s="12">
        <f>IFERROR(VLOOKUP(L1468,fredgraph!A:B,2,0),T1467)</f>
        <v>2.6305200000000002</v>
      </c>
      <c r="U1468" s="12">
        <f>IFERROR(VLOOKUP(L1468,FEDFUNDS!A:B,2,0),U1467)</f>
        <v>7.0000000000000007E-2</v>
      </c>
      <c r="V1468" s="12"/>
      <c r="W1468" s="12"/>
      <c r="X1468" s="12"/>
    </row>
    <row r="1469" spans="1:24" x14ac:dyDescent="0.25">
      <c r="A1469" s="1" t="str">
        <f>TEXT(L1469,"MM/DD/YYYY")</f>
        <v>03/08/2021</v>
      </c>
      <c r="B1469" s="9">
        <v>384.66000366210898</v>
      </c>
      <c r="C1469" s="9">
        <v>395.64999389648398</v>
      </c>
      <c r="D1469" s="9">
        <v>381.42001342773398</v>
      </c>
      <c r="E1469" s="9">
        <v>382.66818237304602</v>
      </c>
      <c r="F1469" s="10">
        <v>497580800</v>
      </c>
      <c r="G1469">
        <f>MONTH(L1469)</f>
        <v>3</v>
      </c>
      <c r="H1469">
        <f>DAY(L1469)</f>
        <v>8</v>
      </c>
      <c r="I1469">
        <f>YEAR(L1469)</f>
        <v>2021</v>
      </c>
      <c r="J1469" t="str">
        <f>VLOOKUP(L1469,Convert!D:G,4,0)</f>
        <v>2021Q1</v>
      </c>
      <c r="K1469">
        <f>VLOOKUP(J1469,GDP_Change!$E$9:$F$311,2,0)</f>
        <v>11.7</v>
      </c>
      <c r="L1469" s="1">
        <v>44263</v>
      </c>
      <c r="M1469" s="9">
        <v>394.05999755859301</v>
      </c>
      <c r="N1469" s="11">
        <f>VLOOKUP(J1469,GDP!$E$9:$H$312,4,0)</f>
        <v>2.8067653549691984E-2</v>
      </c>
      <c r="O1469">
        <f>VLOOKUP(J1469,GDP!$E$9:$F$312,2,0)</f>
        <v>22313.9</v>
      </c>
      <c r="P1469" s="12">
        <f>IFERROR(VLOOKUP(L1469,'yield-curve-rates-1990-2021'!A:B,2,0),P1468)</f>
        <v>0.04</v>
      </c>
      <c r="Q1469" s="12">
        <f>IFERROR(IF(VLOOKUP(L1469,'DX-Y.NYB'!A:E,5,0)="null",Q1468,VLOOKUP(L1469,'DX-Y.NYB'!A:E,5,0)),Q1468)</f>
        <v>92.309997999999993</v>
      </c>
      <c r="R1469" s="12">
        <f>IFERROR(VLOOKUP(L1469,UNRATE!A:B,2,0),R1468)</f>
        <v>6.1</v>
      </c>
      <c r="S1469" s="12">
        <f>IFERROR(VLOOKUP(L1469,' All Em Total Nonfarm'!A:B,2,0),S1468)</f>
        <v>144328</v>
      </c>
      <c r="T1469" s="12">
        <f>IFERROR(VLOOKUP(L1469,fredgraph!A:B,2,0),T1468)</f>
        <v>2.6305200000000002</v>
      </c>
      <c r="U1469" s="12">
        <f>IFERROR(VLOOKUP(L1469,FEDFUNDS!A:B,2,0),U1468)</f>
        <v>7.0000000000000007E-2</v>
      </c>
      <c r="V1469" s="12"/>
      <c r="W1469" s="12"/>
      <c r="X1469" s="12"/>
    </row>
    <row r="1470" spans="1:24" x14ac:dyDescent="0.25">
      <c r="A1470" s="1" t="str">
        <f>TEXT(L1470,"MM/DD/YYYY")</f>
        <v>03/15/2021</v>
      </c>
      <c r="B1470" s="9">
        <v>394.329986572265</v>
      </c>
      <c r="C1470" s="9">
        <v>398.11999511718699</v>
      </c>
      <c r="D1470" s="9">
        <v>387.14999389648398</v>
      </c>
      <c r="E1470" s="9">
        <v>378.220611572265</v>
      </c>
      <c r="F1470" s="10">
        <v>474082600</v>
      </c>
      <c r="G1470">
        <f>MONTH(L1470)</f>
        <v>3</v>
      </c>
      <c r="H1470">
        <f>DAY(L1470)</f>
        <v>15</v>
      </c>
      <c r="I1470">
        <f>YEAR(L1470)</f>
        <v>2021</v>
      </c>
      <c r="J1470" t="str">
        <f>VLOOKUP(L1470,Convert!D:G,4,0)</f>
        <v>2021Q1</v>
      </c>
      <c r="K1470">
        <f>VLOOKUP(J1470,GDP_Change!$E$9:$F$311,2,0)</f>
        <v>11.7</v>
      </c>
      <c r="L1470" s="1">
        <v>44270</v>
      </c>
      <c r="M1470" s="9">
        <v>389.48001098632801</v>
      </c>
      <c r="N1470" s="11">
        <f>VLOOKUP(J1470,GDP!$E$9:$H$312,4,0)</f>
        <v>2.8067653549691984E-2</v>
      </c>
      <c r="O1470">
        <f>VLOOKUP(J1470,GDP!$E$9:$F$312,2,0)</f>
        <v>22313.9</v>
      </c>
      <c r="P1470" s="12">
        <f>IFERROR(VLOOKUP(L1470,'yield-curve-rates-1990-2021'!A:B,2,0),P1469)</f>
        <v>0.02</v>
      </c>
      <c r="Q1470" s="12">
        <f>IFERROR(IF(VLOOKUP(L1470,'DX-Y.NYB'!A:E,5,0)="null",Q1469,VLOOKUP(L1470,'DX-Y.NYB'!A:E,5,0)),Q1469)</f>
        <v>91.830001999999993</v>
      </c>
      <c r="R1470" s="12">
        <f>IFERROR(VLOOKUP(L1470,UNRATE!A:B,2,0),R1469)</f>
        <v>6.1</v>
      </c>
      <c r="S1470" s="12">
        <f>IFERROR(VLOOKUP(L1470,' All Em Total Nonfarm'!A:B,2,0),S1469)</f>
        <v>144328</v>
      </c>
      <c r="T1470" s="12">
        <f>IFERROR(VLOOKUP(L1470,fredgraph!A:B,2,0),T1469)</f>
        <v>2.6305200000000002</v>
      </c>
      <c r="U1470" s="12">
        <f>IFERROR(VLOOKUP(L1470,FEDFUNDS!A:B,2,0),U1469)</f>
        <v>7.0000000000000007E-2</v>
      </c>
      <c r="V1470" s="12"/>
      <c r="W1470" s="12"/>
      <c r="X1470" s="12"/>
    </row>
    <row r="1471" spans="1:24" x14ac:dyDescent="0.25">
      <c r="A1471" s="1" t="str">
        <f>TEXT(L1471,"MM/DD/YYYY")</f>
        <v>03/22/2021</v>
      </c>
      <c r="B1471" s="9">
        <v>390.02999877929602</v>
      </c>
      <c r="C1471" s="9">
        <v>396.41000366210898</v>
      </c>
      <c r="D1471" s="9">
        <v>383.89999389648398</v>
      </c>
      <c r="E1471" s="9">
        <v>385.79211425781199</v>
      </c>
      <c r="F1471" s="10">
        <v>492591500</v>
      </c>
      <c r="G1471">
        <f>MONTH(L1471)</f>
        <v>3</v>
      </c>
      <c r="H1471">
        <f>DAY(L1471)</f>
        <v>22</v>
      </c>
      <c r="I1471">
        <f>YEAR(L1471)</f>
        <v>2021</v>
      </c>
      <c r="J1471" t="str">
        <f>VLOOKUP(L1471,Convert!D:G,4,0)</f>
        <v>2021Q1</v>
      </c>
      <c r="K1471">
        <f>VLOOKUP(J1471,GDP_Change!$E$9:$F$311,2,0)</f>
        <v>11.7</v>
      </c>
      <c r="L1471" s="1">
        <v>44277</v>
      </c>
      <c r="M1471" s="9">
        <v>395.98001098632801</v>
      </c>
      <c r="N1471" s="11">
        <f>VLOOKUP(J1471,GDP!$E$9:$H$312,4,0)</f>
        <v>2.8067653549691984E-2</v>
      </c>
      <c r="O1471">
        <f>VLOOKUP(J1471,GDP!$E$9:$F$312,2,0)</f>
        <v>22313.9</v>
      </c>
      <c r="P1471" s="12">
        <f>IFERROR(VLOOKUP(L1471,'yield-curve-rates-1990-2021'!A:B,2,0),P1470)</f>
        <v>0.02</v>
      </c>
      <c r="Q1471" s="12">
        <f>IFERROR(IF(VLOOKUP(L1471,'DX-Y.NYB'!A:E,5,0)="null",Q1470,VLOOKUP(L1471,'DX-Y.NYB'!A:E,5,0)),Q1470)</f>
        <v>91.800003000000004</v>
      </c>
      <c r="R1471" s="12">
        <f>IFERROR(VLOOKUP(L1471,UNRATE!A:B,2,0),R1470)</f>
        <v>6.1</v>
      </c>
      <c r="S1471" s="12">
        <f>IFERROR(VLOOKUP(L1471,' All Em Total Nonfarm'!A:B,2,0),S1470)</f>
        <v>144328</v>
      </c>
      <c r="T1471" s="12">
        <f>IFERROR(VLOOKUP(L1471,fredgraph!A:B,2,0),T1470)</f>
        <v>2.6305200000000002</v>
      </c>
      <c r="U1471" s="12">
        <f>IFERROR(VLOOKUP(L1471,FEDFUNDS!A:B,2,0),U1470)</f>
        <v>7.0000000000000007E-2</v>
      </c>
      <c r="V1471" s="12"/>
      <c r="W1471" s="12"/>
      <c r="X1471" s="12"/>
    </row>
    <row r="1472" spans="1:24" x14ac:dyDescent="0.25">
      <c r="A1472" s="1" t="str">
        <f>TEXT(L1472,"MM/DD/YYYY")</f>
        <v>03/29/2021</v>
      </c>
      <c r="B1472" s="9">
        <v>394.39999389648398</v>
      </c>
      <c r="C1472" s="9">
        <v>400.67001342773398</v>
      </c>
      <c r="D1472" s="9">
        <v>392.80999755859301</v>
      </c>
      <c r="E1472" s="9">
        <v>390.302978515625</v>
      </c>
      <c r="F1472" s="10">
        <v>396786900</v>
      </c>
      <c r="G1472">
        <f>MONTH(L1472)</f>
        <v>3</v>
      </c>
      <c r="H1472">
        <f>DAY(L1472)</f>
        <v>29</v>
      </c>
      <c r="I1472">
        <f>YEAR(L1472)</f>
        <v>2021</v>
      </c>
      <c r="J1472" t="str">
        <f>VLOOKUP(L1472,Convert!D:G,4,0)</f>
        <v>2021Q1</v>
      </c>
      <c r="K1472">
        <f>VLOOKUP(J1472,GDP_Change!$E$9:$F$311,2,0)</f>
        <v>11.7</v>
      </c>
      <c r="L1472" s="1">
        <v>44284</v>
      </c>
      <c r="M1472" s="9">
        <v>400.60998535156199</v>
      </c>
      <c r="N1472" s="11">
        <f>VLOOKUP(J1472,GDP!$E$9:$H$312,4,0)</f>
        <v>2.8067653549691984E-2</v>
      </c>
      <c r="O1472">
        <f>VLOOKUP(J1472,GDP!$E$9:$F$312,2,0)</f>
        <v>22313.9</v>
      </c>
      <c r="P1472" s="12">
        <f>IFERROR(VLOOKUP(L1472,'yield-curve-rates-1990-2021'!A:B,2,0),P1471)</f>
        <v>0.02</v>
      </c>
      <c r="Q1472" s="12">
        <f>IFERROR(IF(VLOOKUP(L1472,'DX-Y.NYB'!A:E,5,0)="null",Q1471,VLOOKUP(L1472,'DX-Y.NYB'!A:E,5,0)),Q1471)</f>
        <v>92.940002000000007</v>
      </c>
      <c r="R1472" s="12">
        <f>IFERROR(VLOOKUP(L1472,UNRATE!A:B,2,0),R1471)</f>
        <v>6.1</v>
      </c>
      <c r="S1472" s="12">
        <f>IFERROR(VLOOKUP(L1472,' All Em Total Nonfarm'!A:B,2,0),S1471)</f>
        <v>144328</v>
      </c>
      <c r="T1472" s="12">
        <f>IFERROR(VLOOKUP(L1472,fredgraph!A:B,2,0),T1471)</f>
        <v>2.6305200000000002</v>
      </c>
      <c r="U1472" s="12">
        <f>IFERROR(VLOOKUP(L1472,FEDFUNDS!A:B,2,0),U1471)</f>
        <v>7.0000000000000007E-2</v>
      </c>
      <c r="V1472" s="12"/>
      <c r="W1472" s="12"/>
      <c r="X1472" s="12"/>
    </row>
    <row r="1473" spans="1:24" x14ac:dyDescent="0.25">
      <c r="A1473" s="1" t="str">
        <f>TEXT(L1473,"MM/DD/YYYY")</f>
        <v>04/05/2021</v>
      </c>
      <c r="B1473" s="9">
        <v>403.45999145507801</v>
      </c>
      <c r="C1473" s="9">
        <v>411.67001342773398</v>
      </c>
      <c r="D1473" s="9">
        <v>403.38000488281199</v>
      </c>
      <c r="E1473" s="9">
        <v>400.90304565429602</v>
      </c>
      <c r="F1473" s="10">
        <v>328509800</v>
      </c>
      <c r="G1473">
        <f>MONTH(L1473)</f>
        <v>4</v>
      </c>
      <c r="H1473">
        <f>DAY(L1473)</f>
        <v>5</v>
      </c>
      <c r="I1473">
        <f>YEAR(L1473)</f>
        <v>2021</v>
      </c>
      <c r="J1473" t="str">
        <f>VLOOKUP(L1473,Convert!D:G,4,0)</f>
        <v>2021Q2</v>
      </c>
      <c r="K1473">
        <f>VLOOKUP(J1473,GDP_Change!$E$9:$F$311,2,0)</f>
        <v>13.8</v>
      </c>
      <c r="L1473" s="1">
        <v>44291</v>
      </c>
      <c r="M1473" s="9">
        <v>411.489990234375</v>
      </c>
      <c r="N1473" s="11">
        <f>VLOOKUP(J1473,GDP!$E$9:$H$312,4,0)</f>
        <v>3.2849479472436549E-2</v>
      </c>
      <c r="O1473">
        <f>VLOOKUP(J1473,GDP!$E$9:$F$312,2,0)</f>
        <v>23046.9</v>
      </c>
      <c r="P1473" s="12">
        <f>IFERROR(VLOOKUP(L1473,'yield-curve-rates-1990-2021'!A:B,2,0),P1472)</f>
        <v>0.03</v>
      </c>
      <c r="Q1473" s="12">
        <f>IFERROR(IF(VLOOKUP(L1473,'DX-Y.NYB'!A:E,5,0)="null",Q1472,VLOOKUP(L1473,'DX-Y.NYB'!A:E,5,0)),Q1472)</f>
        <v>92.599997999999999</v>
      </c>
      <c r="R1473" s="12">
        <f>IFERROR(VLOOKUP(L1473,UNRATE!A:B,2,0),R1472)</f>
        <v>6.1</v>
      </c>
      <c r="S1473" s="12">
        <f>IFERROR(VLOOKUP(L1473,' All Em Total Nonfarm'!A:B,2,0),S1472)</f>
        <v>144328</v>
      </c>
      <c r="T1473" s="12">
        <f>IFERROR(VLOOKUP(L1473,fredgraph!A:B,2,0),T1472)</f>
        <v>2.6305200000000002</v>
      </c>
      <c r="U1473" s="12">
        <f>IFERROR(VLOOKUP(L1473,FEDFUNDS!A:B,2,0),U1472)</f>
        <v>7.0000000000000007E-2</v>
      </c>
      <c r="V1473" s="12"/>
      <c r="W1473" s="12"/>
      <c r="X1473" s="12"/>
    </row>
    <row r="1474" spans="1:24" x14ac:dyDescent="0.25">
      <c r="A1474" s="1" t="str">
        <f>TEXT(L1474,"MM/DD/YYYY")</f>
        <v>04/12/2021</v>
      </c>
      <c r="B1474" s="9">
        <v>410.850006103515</v>
      </c>
      <c r="C1474" s="9">
        <v>417.91000366210898</v>
      </c>
      <c r="D1474" s="9">
        <v>410.20001220703102</v>
      </c>
      <c r="E1474" s="9">
        <v>406.524658203125</v>
      </c>
      <c r="F1474" s="10">
        <v>317182900</v>
      </c>
      <c r="G1474">
        <f>MONTH(L1474)</f>
        <v>4</v>
      </c>
      <c r="H1474">
        <f>DAY(L1474)</f>
        <v>12</v>
      </c>
      <c r="I1474">
        <f>YEAR(L1474)</f>
        <v>2021</v>
      </c>
      <c r="J1474" t="str">
        <f>VLOOKUP(L1474,Convert!D:G,4,0)</f>
        <v>2021Q2</v>
      </c>
      <c r="K1474">
        <f>VLOOKUP(J1474,GDP_Change!$E$9:$F$311,2,0)</f>
        <v>13.8</v>
      </c>
      <c r="L1474" s="1">
        <v>44298</v>
      </c>
      <c r="M1474" s="9">
        <v>417.260009765625</v>
      </c>
      <c r="N1474" s="11">
        <f>VLOOKUP(J1474,GDP!$E$9:$H$312,4,0)</f>
        <v>3.2849479472436549E-2</v>
      </c>
      <c r="O1474">
        <f>VLOOKUP(J1474,GDP!$E$9:$F$312,2,0)</f>
        <v>23046.9</v>
      </c>
      <c r="P1474" s="12">
        <f>IFERROR(VLOOKUP(L1474,'yield-curve-rates-1990-2021'!A:B,2,0),P1473)</f>
        <v>0.02</v>
      </c>
      <c r="Q1474" s="12">
        <f>IFERROR(IF(VLOOKUP(L1474,'DX-Y.NYB'!A:E,5,0)="null",Q1473,VLOOKUP(L1474,'DX-Y.NYB'!A:E,5,0)),Q1473)</f>
        <v>92.139999000000003</v>
      </c>
      <c r="R1474" s="12">
        <f>IFERROR(VLOOKUP(L1474,UNRATE!A:B,2,0),R1473)</f>
        <v>6.1</v>
      </c>
      <c r="S1474" s="12">
        <f>IFERROR(VLOOKUP(L1474,' All Em Total Nonfarm'!A:B,2,0),S1473)</f>
        <v>144328</v>
      </c>
      <c r="T1474" s="12">
        <f>IFERROR(VLOOKUP(L1474,fredgraph!A:B,2,0),T1473)</f>
        <v>2.6305200000000002</v>
      </c>
      <c r="U1474" s="12">
        <f>IFERROR(VLOOKUP(L1474,FEDFUNDS!A:B,2,0),U1473)</f>
        <v>7.0000000000000007E-2</v>
      </c>
      <c r="V1474" s="12"/>
      <c r="W1474" s="12"/>
      <c r="X1474" s="12"/>
    </row>
    <row r="1475" spans="1:24" x14ac:dyDescent="0.25">
      <c r="A1475" s="1" t="str">
        <f>TEXT(L1475,"MM/DD/YYYY")</f>
        <v>04/19/2021</v>
      </c>
      <c r="B1475" s="9">
        <v>416.260009765625</v>
      </c>
      <c r="C1475" s="9">
        <v>418.25</v>
      </c>
      <c r="D1475" s="9">
        <v>410.58999633789</v>
      </c>
      <c r="E1475" s="9">
        <v>406.017974853515</v>
      </c>
      <c r="F1475" s="10">
        <v>397935300</v>
      </c>
      <c r="G1475">
        <f>MONTH(L1475)</f>
        <v>4</v>
      </c>
      <c r="H1475">
        <f>DAY(L1475)</f>
        <v>19</v>
      </c>
      <c r="I1475">
        <f>YEAR(L1475)</f>
        <v>2021</v>
      </c>
      <c r="J1475" t="str">
        <f>VLOOKUP(L1475,Convert!D:G,4,0)</f>
        <v>2021Q2</v>
      </c>
      <c r="K1475">
        <f>VLOOKUP(J1475,GDP_Change!$E$9:$F$311,2,0)</f>
        <v>13.8</v>
      </c>
      <c r="L1475" s="1">
        <v>44305</v>
      </c>
      <c r="M1475" s="9">
        <v>416.739990234375</v>
      </c>
      <c r="N1475" s="11">
        <f>VLOOKUP(J1475,GDP!$E$9:$H$312,4,0)</f>
        <v>3.2849479472436549E-2</v>
      </c>
      <c r="O1475">
        <f>VLOOKUP(J1475,GDP!$E$9:$F$312,2,0)</f>
        <v>23046.9</v>
      </c>
      <c r="P1475" s="12">
        <f>IFERROR(VLOOKUP(L1475,'yield-curve-rates-1990-2021'!A:B,2,0),P1474)</f>
        <v>0.01</v>
      </c>
      <c r="Q1475" s="12">
        <f>IFERROR(IF(VLOOKUP(L1475,'DX-Y.NYB'!A:E,5,0)="null",Q1474,VLOOKUP(L1475,'DX-Y.NYB'!A:E,5,0)),Q1474)</f>
        <v>91.07</v>
      </c>
      <c r="R1475" s="12">
        <f>IFERROR(VLOOKUP(L1475,UNRATE!A:B,2,0),R1474)</f>
        <v>6.1</v>
      </c>
      <c r="S1475" s="12">
        <f>IFERROR(VLOOKUP(L1475,' All Em Total Nonfarm'!A:B,2,0),S1474)</f>
        <v>144328</v>
      </c>
      <c r="T1475" s="12">
        <f>IFERROR(VLOOKUP(L1475,fredgraph!A:B,2,0),T1474)</f>
        <v>2.6305200000000002</v>
      </c>
      <c r="U1475" s="12">
        <f>IFERROR(VLOOKUP(L1475,FEDFUNDS!A:B,2,0),U1474)</f>
        <v>7.0000000000000007E-2</v>
      </c>
      <c r="V1475" s="12"/>
      <c r="W1475" s="12"/>
      <c r="X1475" s="12"/>
    </row>
    <row r="1476" spans="1:24" x14ac:dyDescent="0.25">
      <c r="A1476" s="1" t="str">
        <f>TEXT(L1476,"MM/DD/YYYY")</f>
        <v>04/26/2021</v>
      </c>
      <c r="B1476" s="9">
        <v>417.44000244140602</v>
      </c>
      <c r="C1476" s="9">
        <v>420.72000122070301</v>
      </c>
      <c r="D1476" s="9">
        <v>416.29998779296801</v>
      </c>
      <c r="E1476" s="9">
        <v>406.56362915039</v>
      </c>
      <c r="F1476" s="10">
        <v>318795700</v>
      </c>
      <c r="G1476">
        <f>MONTH(L1476)</f>
        <v>4</v>
      </c>
      <c r="H1476">
        <f>DAY(L1476)</f>
        <v>26</v>
      </c>
      <c r="I1476">
        <f>YEAR(L1476)</f>
        <v>2021</v>
      </c>
      <c r="J1476" t="str">
        <f>VLOOKUP(L1476,Convert!D:G,4,0)</f>
        <v>2021Q2</v>
      </c>
      <c r="K1476">
        <f>VLOOKUP(J1476,GDP_Change!$E$9:$F$311,2,0)</f>
        <v>13.8</v>
      </c>
      <c r="L1476" s="1">
        <v>44312</v>
      </c>
      <c r="M1476" s="9">
        <v>417.29998779296801</v>
      </c>
      <c r="N1476" s="11">
        <f>VLOOKUP(J1476,GDP!$E$9:$H$312,4,0)</f>
        <v>3.2849479472436549E-2</v>
      </c>
      <c r="O1476">
        <f>VLOOKUP(J1476,GDP!$E$9:$F$312,2,0)</f>
        <v>23046.9</v>
      </c>
      <c r="P1476" s="12">
        <f>IFERROR(VLOOKUP(L1476,'yield-curve-rates-1990-2021'!A:B,2,0),P1475)</f>
        <v>0.02</v>
      </c>
      <c r="Q1476" s="12">
        <f>IFERROR(IF(VLOOKUP(L1476,'DX-Y.NYB'!A:E,5,0)="null",Q1475,VLOOKUP(L1476,'DX-Y.NYB'!A:E,5,0)),Q1475)</f>
        <v>90.809997999999993</v>
      </c>
      <c r="R1476" s="12">
        <f>IFERROR(VLOOKUP(L1476,UNRATE!A:B,2,0),R1475)</f>
        <v>6.1</v>
      </c>
      <c r="S1476" s="12">
        <f>IFERROR(VLOOKUP(L1476,' All Em Total Nonfarm'!A:B,2,0),S1475)</f>
        <v>144328</v>
      </c>
      <c r="T1476" s="12">
        <f>IFERROR(VLOOKUP(L1476,fredgraph!A:B,2,0),T1475)</f>
        <v>2.6305200000000002</v>
      </c>
      <c r="U1476" s="12">
        <f>IFERROR(VLOOKUP(L1476,FEDFUNDS!A:B,2,0),U1475)</f>
        <v>7.0000000000000007E-2</v>
      </c>
      <c r="V1476" s="12"/>
      <c r="W1476" s="12"/>
      <c r="X1476" s="12"/>
    </row>
    <row r="1477" spans="1:24" x14ac:dyDescent="0.25">
      <c r="A1477" s="1" t="str">
        <f>TEXT(L1477,"MM/DD/YYYY")</f>
        <v>05/03/2021</v>
      </c>
      <c r="B1477" s="9">
        <v>419.42999267578102</v>
      </c>
      <c r="C1477" s="9">
        <v>422.82000732421801</v>
      </c>
      <c r="D1477" s="9">
        <v>411.67001342773398</v>
      </c>
      <c r="E1477" s="9">
        <v>411.25961303710898</v>
      </c>
      <c r="F1477" s="10">
        <v>371936900</v>
      </c>
      <c r="G1477">
        <f>MONTH(L1477)</f>
        <v>5</v>
      </c>
      <c r="H1477">
        <f>DAY(L1477)</f>
        <v>3</v>
      </c>
      <c r="I1477">
        <f>YEAR(L1477)</f>
        <v>2021</v>
      </c>
      <c r="J1477" t="str">
        <f>VLOOKUP(L1477,Convert!D:G,4,0)</f>
        <v>2021Q2</v>
      </c>
      <c r="K1477">
        <f>VLOOKUP(J1477,GDP_Change!$E$9:$F$311,2,0)</f>
        <v>13.8</v>
      </c>
      <c r="L1477" s="1">
        <v>44319</v>
      </c>
      <c r="M1477" s="9">
        <v>422.11999511718699</v>
      </c>
      <c r="N1477" s="11">
        <f>VLOOKUP(J1477,GDP!$E$9:$H$312,4,0)</f>
        <v>3.2849479472436549E-2</v>
      </c>
      <c r="O1477">
        <f>VLOOKUP(J1477,GDP!$E$9:$F$312,2,0)</f>
        <v>23046.9</v>
      </c>
      <c r="P1477" s="12">
        <f>IFERROR(VLOOKUP(L1477,'yield-curve-rates-1990-2021'!A:B,2,0),P1476)</f>
        <v>0.02</v>
      </c>
      <c r="Q1477" s="12">
        <f>IFERROR(IF(VLOOKUP(L1477,'DX-Y.NYB'!A:E,5,0)="null",Q1476,VLOOKUP(L1477,'DX-Y.NYB'!A:E,5,0)),Q1476)</f>
        <v>90.949996999999996</v>
      </c>
      <c r="R1477" s="12">
        <f>IFERROR(VLOOKUP(L1477,UNRATE!A:B,2,0),R1476)</f>
        <v>6.1</v>
      </c>
      <c r="S1477" s="12">
        <f>IFERROR(VLOOKUP(L1477,' All Em Total Nonfarm'!A:B,2,0),S1476)</f>
        <v>144328</v>
      </c>
      <c r="T1477" s="12">
        <f>IFERROR(VLOOKUP(L1477,fredgraph!A:B,2,0),T1476)</f>
        <v>2.6305200000000002</v>
      </c>
      <c r="U1477" s="12">
        <f>IFERROR(VLOOKUP(L1477,FEDFUNDS!A:B,2,0),U1476)</f>
        <v>7.0000000000000007E-2</v>
      </c>
      <c r="V1477" s="12"/>
      <c r="W1477" s="12"/>
      <c r="X1477" s="12"/>
    </row>
    <row r="1478" spans="1:24" x14ac:dyDescent="0.25">
      <c r="A1478" s="1" t="str">
        <f>TEXT(L1478,"MM/DD/YYYY")</f>
        <v>05/10/2021</v>
      </c>
      <c r="B1478" s="9">
        <v>422.5</v>
      </c>
      <c r="C1478" s="9">
        <v>422.739990234375</v>
      </c>
      <c r="D1478" s="9">
        <v>404</v>
      </c>
      <c r="E1478" s="9">
        <v>405.86209106445301</v>
      </c>
      <c r="F1478" s="10">
        <v>522147000</v>
      </c>
      <c r="G1478">
        <f>MONTH(L1478)</f>
        <v>5</v>
      </c>
      <c r="H1478">
        <f>DAY(L1478)</f>
        <v>10</v>
      </c>
      <c r="I1478">
        <f>YEAR(L1478)</f>
        <v>2021</v>
      </c>
      <c r="J1478" t="str">
        <f>VLOOKUP(L1478,Convert!D:G,4,0)</f>
        <v>2021Q2</v>
      </c>
      <c r="K1478">
        <f>VLOOKUP(J1478,GDP_Change!$E$9:$F$311,2,0)</f>
        <v>13.8</v>
      </c>
      <c r="L1478" s="1">
        <v>44326</v>
      </c>
      <c r="M1478" s="9">
        <v>416.579986572265</v>
      </c>
      <c r="N1478" s="11">
        <f>VLOOKUP(J1478,GDP!$E$9:$H$312,4,0)</f>
        <v>3.2849479472436549E-2</v>
      </c>
      <c r="O1478">
        <f>VLOOKUP(J1478,GDP!$E$9:$F$312,2,0)</f>
        <v>23046.9</v>
      </c>
      <c r="P1478" s="12">
        <f>IFERROR(VLOOKUP(L1478,'yield-curve-rates-1990-2021'!A:B,2,0),P1477)</f>
        <v>0.02</v>
      </c>
      <c r="Q1478" s="12">
        <f>IFERROR(IF(VLOOKUP(L1478,'DX-Y.NYB'!A:E,5,0)="null",Q1477,VLOOKUP(L1478,'DX-Y.NYB'!A:E,5,0)),Q1477)</f>
        <v>90.209998999999996</v>
      </c>
      <c r="R1478" s="12">
        <f>IFERROR(VLOOKUP(L1478,UNRATE!A:B,2,0),R1477)</f>
        <v>6.1</v>
      </c>
      <c r="S1478" s="12">
        <f>IFERROR(VLOOKUP(L1478,' All Em Total Nonfarm'!A:B,2,0),S1477)</f>
        <v>144328</v>
      </c>
      <c r="T1478" s="12">
        <f>IFERROR(VLOOKUP(L1478,fredgraph!A:B,2,0),T1477)</f>
        <v>2.6305200000000002</v>
      </c>
      <c r="U1478" s="12">
        <f>IFERROR(VLOOKUP(L1478,FEDFUNDS!A:B,2,0),U1477)</f>
        <v>7.0000000000000007E-2</v>
      </c>
      <c r="V1478" s="12"/>
      <c r="W1478" s="12"/>
      <c r="X1478" s="12"/>
    </row>
    <row r="1479" spans="1:24" x14ac:dyDescent="0.25">
      <c r="A1479" s="1" t="str">
        <f>TEXT(L1479,"MM/DD/YYYY")</f>
        <v>05/17/2021</v>
      </c>
      <c r="B1479" s="9">
        <v>415.39001464843699</v>
      </c>
      <c r="C1479" s="9">
        <v>418.20001220703102</v>
      </c>
      <c r="D1479" s="9">
        <v>405.329986572265</v>
      </c>
      <c r="E1479" s="9">
        <v>404.26434326171801</v>
      </c>
      <c r="F1479" s="10">
        <v>386007400</v>
      </c>
      <c r="G1479">
        <f>MONTH(L1479)</f>
        <v>5</v>
      </c>
      <c r="H1479">
        <f>DAY(L1479)</f>
        <v>17</v>
      </c>
      <c r="I1479">
        <f>YEAR(L1479)</f>
        <v>2021</v>
      </c>
      <c r="J1479" t="str">
        <f>VLOOKUP(L1479,Convert!D:G,4,0)</f>
        <v>2021Q2</v>
      </c>
      <c r="K1479">
        <f>VLOOKUP(J1479,GDP_Change!$E$9:$F$311,2,0)</f>
        <v>13.8</v>
      </c>
      <c r="L1479" s="1">
        <v>44333</v>
      </c>
      <c r="M1479" s="9">
        <v>414.94000244140602</v>
      </c>
      <c r="N1479" s="11">
        <f>VLOOKUP(J1479,GDP!$E$9:$H$312,4,0)</f>
        <v>3.2849479472436549E-2</v>
      </c>
      <c r="O1479">
        <f>VLOOKUP(J1479,GDP!$E$9:$F$312,2,0)</f>
        <v>23046.9</v>
      </c>
      <c r="P1479" s="12">
        <f>IFERROR(VLOOKUP(L1479,'yield-curve-rates-1990-2021'!A:B,2,0),P1478)</f>
        <v>0</v>
      </c>
      <c r="Q1479" s="12">
        <f>IFERROR(IF(VLOOKUP(L1479,'DX-Y.NYB'!A:E,5,0)="null",Q1478,VLOOKUP(L1479,'DX-Y.NYB'!A:E,5,0)),Q1478)</f>
        <v>90.220000999999996</v>
      </c>
      <c r="R1479" s="12">
        <f>IFERROR(VLOOKUP(L1479,UNRATE!A:B,2,0),R1478)</f>
        <v>6.1</v>
      </c>
      <c r="S1479" s="12">
        <f>IFERROR(VLOOKUP(L1479,' All Em Total Nonfarm'!A:B,2,0),S1478)</f>
        <v>144328</v>
      </c>
      <c r="T1479" s="12">
        <f>IFERROR(VLOOKUP(L1479,fredgraph!A:B,2,0),T1478)</f>
        <v>2.6305200000000002</v>
      </c>
      <c r="U1479" s="12">
        <f>IFERROR(VLOOKUP(L1479,FEDFUNDS!A:B,2,0),U1478)</f>
        <v>7.0000000000000007E-2</v>
      </c>
      <c r="V1479" s="12"/>
      <c r="W1479" s="12"/>
      <c r="X1479" s="12"/>
    </row>
    <row r="1480" spans="1:24" x14ac:dyDescent="0.25">
      <c r="A1480" s="1" t="str">
        <f>TEXT(L1480,"MM/DD/YYYY")</f>
        <v>05/24/2021</v>
      </c>
      <c r="B1480" s="9">
        <v>417.33999633789</v>
      </c>
      <c r="C1480" s="9">
        <v>421.25</v>
      </c>
      <c r="D1480" s="9">
        <v>417.079986572265</v>
      </c>
      <c r="E1480" s="9">
        <v>409.23312377929602</v>
      </c>
      <c r="F1480" s="10">
        <v>267144600</v>
      </c>
      <c r="G1480">
        <f>MONTH(L1480)</f>
        <v>5</v>
      </c>
      <c r="H1480">
        <f>DAY(L1480)</f>
        <v>24</v>
      </c>
      <c r="I1480">
        <f>YEAR(L1480)</f>
        <v>2021</v>
      </c>
      <c r="J1480" t="str">
        <f>VLOOKUP(L1480,Convert!D:G,4,0)</f>
        <v>2021Q2</v>
      </c>
      <c r="K1480">
        <f>VLOOKUP(J1480,GDP_Change!$E$9:$F$311,2,0)</f>
        <v>13.8</v>
      </c>
      <c r="L1480" s="1">
        <v>44340</v>
      </c>
      <c r="M1480" s="9">
        <v>420.04000854492102</v>
      </c>
      <c r="N1480" s="11">
        <f>VLOOKUP(J1480,GDP!$E$9:$H$312,4,0)</f>
        <v>3.2849479472436549E-2</v>
      </c>
      <c r="O1480">
        <f>VLOOKUP(J1480,GDP!$E$9:$F$312,2,0)</f>
        <v>23046.9</v>
      </c>
      <c r="P1480" s="12">
        <f>IFERROR(VLOOKUP(L1480,'yield-curve-rates-1990-2021'!A:B,2,0),P1479)</f>
        <v>0.01</v>
      </c>
      <c r="Q1480" s="12">
        <f>IFERROR(IF(VLOOKUP(L1480,'DX-Y.NYB'!A:E,5,0)="null",Q1479,VLOOKUP(L1480,'DX-Y.NYB'!A:E,5,0)),Q1479)</f>
        <v>89.830001999999993</v>
      </c>
      <c r="R1480" s="12">
        <f>IFERROR(VLOOKUP(L1480,UNRATE!A:B,2,0),R1479)</f>
        <v>6.1</v>
      </c>
      <c r="S1480" s="12">
        <f>IFERROR(VLOOKUP(L1480,' All Em Total Nonfarm'!A:B,2,0),S1479)</f>
        <v>144328</v>
      </c>
      <c r="T1480" s="12">
        <f>IFERROR(VLOOKUP(L1480,fredgraph!A:B,2,0),T1479)</f>
        <v>2.6305200000000002</v>
      </c>
      <c r="U1480" s="12">
        <f>IFERROR(VLOOKUP(L1480,FEDFUNDS!A:B,2,0),U1479)</f>
        <v>7.0000000000000007E-2</v>
      </c>
      <c r="V1480" s="12"/>
      <c r="W1480" s="12"/>
      <c r="X1480" s="12"/>
    </row>
    <row r="1481" spans="1:24" x14ac:dyDescent="0.25">
      <c r="A1481" s="1" t="str">
        <f>TEXT(L1481,"MM/DD/YYYY")</f>
        <v>05/31/2021</v>
      </c>
      <c r="B1481" s="9">
        <v>422.57000732421801</v>
      </c>
      <c r="C1481" s="9">
        <v>422.92001342773398</v>
      </c>
      <c r="D1481" s="9">
        <v>416.27999877929602</v>
      </c>
      <c r="E1481" s="9">
        <v>411.72720336914</v>
      </c>
      <c r="F1481" s="10">
        <v>217391300</v>
      </c>
      <c r="G1481">
        <f>MONTH(L1481)</f>
        <v>5</v>
      </c>
      <c r="H1481">
        <f>DAY(L1481)</f>
        <v>31</v>
      </c>
      <c r="I1481">
        <f>YEAR(L1481)</f>
        <v>2021</v>
      </c>
      <c r="J1481" t="str">
        <f>VLOOKUP(L1481,Convert!D:G,4,0)</f>
        <v>2021Q2</v>
      </c>
      <c r="K1481">
        <f>VLOOKUP(J1481,GDP_Change!$E$9:$F$311,2,0)</f>
        <v>13.8</v>
      </c>
      <c r="L1481" s="1">
        <v>44347</v>
      </c>
      <c r="M1481" s="9">
        <v>422.600006103515</v>
      </c>
      <c r="N1481" s="11">
        <f>VLOOKUP(J1481,GDP!$E$9:$H$312,4,0)</f>
        <v>3.2849479472436549E-2</v>
      </c>
      <c r="O1481">
        <f>VLOOKUP(J1481,GDP!$E$9:$F$312,2,0)</f>
        <v>23046.9</v>
      </c>
      <c r="P1481" s="12">
        <f>IFERROR(VLOOKUP(L1481,'yield-curve-rates-1990-2021'!A:B,2,0),P1480)</f>
        <v>0.01</v>
      </c>
      <c r="Q1481" s="12">
        <f>IFERROR(IF(VLOOKUP(L1481,'DX-Y.NYB'!A:E,5,0)="null",Q1480,VLOOKUP(L1481,'DX-Y.NYB'!A:E,5,0)),Q1480)</f>
        <v>89.830001999999993</v>
      </c>
      <c r="R1481" s="12">
        <f>IFERROR(VLOOKUP(L1481,UNRATE!A:B,2,0),R1480)</f>
        <v>6.1</v>
      </c>
      <c r="S1481" s="12">
        <f>IFERROR(VLOOKUP(L1481,' All Em Total Nonfarm'!A:B,2,0),S1480)</f>
        <v>144328</v>
      </c>
      <c r="T1481" s="12">
        <f>IFERROR(VLOOKUP(L1481,fredgraph!A:B,2,0),T1480)</f>
        <v>2.6305200000000002</v>
      </c>
      <c r="U1481" s="12">
        <f>IFERROR(VLOOKUP(L1481,FEDFUNDS!A:B,2,0),U1480)</f>
        <v>7.0000000000000007E-2</v>
      </c>
      <c r="V1481" s="12"/>
      <c r="W1481" s="12"/>
      <c r="X1481" s="12"/>
    </row>
    <row r="1482" spans="1:24" x14ac:dyDescent="0.25">
      <c r="A1482" s="1" t="str">
        <f>TEXT(L1482,"MM/DD/YYYY")</f>
        <v>06/07/2021</v>
      </c>
      <c r="B1482" s="9">
        <v>422.58999633789</v>
      </c>
      <c r="C1482" s="9">
        <v>424.63000488281199</v>
      </c>
      <c r="D1482" s="9">
        <v>420.32000732421801</v>
      </c>
      <c r="E1482" s="9">
        <v>413.39324951171801</v>
      </c>
      <c r="F1482" s="10">
        <v>243716500</v>
      </c>
      <c r="G1482">
        <f>MONTH(L1482)</f>
        <v>6</v>
      </c>
      <c r="H1482">
        <f>DAY(L1482)</f>
        <v>7</v>
      </c>
      <c r="I1482">
        <f>YEAR(L1482)</f>
        <v>2021</v>
      </c>
      <c r="J1482" t="str">
        <f>VLOOKUP(L1482,Convert!D:G,4,0)</f>
        <v>2021Q2</v>
      </c>
      <c r="K1482">
        <f>VLOOKUP(J1482,GDP_Change!$E$9:$F$311,2,0)</f>
        <v>13.8</v>
      </c>
      <c r="L1482" s="1">
        <v>44354</v>
      </c>
      <c r="M1482" s="9">
        <v>424.30999755859301</v>
      </c>
      <c r="N1482" s="11">
        <f>VLOOKUP(J1482,GDP!$E$9:$H$312,4,0)</f>
        <v>3.2849479472436549E-2</v>
      </c>
      <c r="O1482">
        <f>VLOOKUP(J1482,GDP!$E$9:$F$312,2,0)</f>
        <v>23046.9</v>
      </c>
      <c r="P1482" s="12">
        <f>IFERROR(VLOOKUP(L1482,'yield-curve-rates-1990-2021'!A:B,2,0),P1481)</f>
        <v>0.01</v>
      </c>
      <c r="Q1482" s="12">
        <f>IFERROR(IF(VLOOKUP(L1482,'DX-Y.NYB'!A:E,5,0)="null",Q1481,VLOOKUP(L1482,'DX-Y.NYB'!A:E,5,0)),Q1481)</f>
        <v>89.949996999999996</v>
      </c>
      <c r="R1482" s="12">
        <f>IFERROR(VLOOKUP(L1482,UNRATE!A:B,2,0),R1481)</f>
        <v>6.1</v>
      </c>
      <c r="S1482" s="12">
        <f>IFERROR(VLOOKUP(L1482,' All Em Total Nonfarm'!A:B,2,0),S1481)</f>
        <v>144328</v>
      </c>
      <c r="T1482" s="12">
        <f>IFERROR(VLOOKUP(L1482,fredgraph!A:B,2,0),T1481)</f>
        <v>2.6305200000000002</v>
      </c>
      <c r="U1482" s="12">
        <f>IFERROR(VLOOKUP(L1482,FEDFUNDS!A:B,2,0),U1481)</f>
        <v>7.0000000000000007E-2</v>
      </c>
      <c r="V1482" s="12"/>
      <c r="W1482" s="12"/>
      <c r="X1482" s="12"/>
    </row>
    <row r="1483" spans="1:24" x14ac:dyDescent="0.25">
      <c r="A1483" s="1" t="str">
        <f>TEXT(L1483,"MM/DD/YYYY")</f>
        <v>06/14/2021</v>
      </c>
      <c r="B1483" s="9">
        <v>424.42999267578102</v>
      </c>
      <c r="C1483" s="9">
        <v>425.45999145507801</v>
      </c>
      <c r="D1483" s="9">
        <v>414.70001220703102</v>
      </c>
      <c r="E1483" s="9">
        <v>404.24481201171801</v>
      </c>
      <c r="F1483" s="10">
        <v>383879100</v>
      </c>
      <c r="G1483">
        <f>MONTH(L1483)</f>
        <v>6</v>
      </c>
      <c r="H1483">
        <f>DAY(L1483)</f>
        <v>14</v>
      </c>
      <c r="I1483">
        <f>YEAR(L1483)</f>
        <v>2021</v>
      </c>
      <c r="J1483" t="str">
        <f>VLOOKUP(L1483,Convert!D:G,4,0)</f>
        <v>2021Q2</v>
      </c>
      <c r="K1483">
        <f>VLOOKUP(J1483,GDP_Change!$E$9:$F$311,2,0)</f>
        <v>13.8</v>
      </c>
      <c r="L1483" s="1">
        <v>44361</v>
      </c>
      <c r="M1483" s="9">
        <v>414.92001342773398</v>
      </c>
      <c r="N1483" s="11">
        <f>VLOOKUP(J1483,GDP!$E$9:$H$312,4,0)</f>
        <v>3.2849479472436549E-2</v>
      </c>
      <c r="O1483">
        <f>VLOOKUP(J1483,GDP!$E$9:$F$312,2,0)</f>
        <v>23046.9</v>
      </c>
      <c r="P1483" s="12">
        <f>IFERROR(VLOOKUP(L1483,'yield-curve-rates-1990-2021'!A:B,2,0),P1482)</f>
        <v>0.01</v>
      </c>
      <c r="Q1483" s="12">
        <f>IFERROR(IF(VLOOKUP(L1483,'DX-Y.NYB'!A:E,5,0)="null",Q1482,VLOOKUP(L1483,'DX-Y.NYB'!A:E,5,0)),Q1482)</f>
        <v>90.519997000000004</v>
      </c>
      <c r="R1483" s="12">
        <f>IFERROR(VLOOKUP(L1483,UNRATE!A:B,2,0),R1482)</f>
        <v>6.1</v>
      </c>
      <c r="S1483" s="12">
        <f>IFERROR(VLOOKUP(L1483,' All Em Total Nonfarm'!A:B,2,0),S1482)</f>
        <v>144328</v>
      </c>
      <c r="T1483" s="12">
        <f>IFERROR(VLOOKUP(L1483,fredgraph!A:B,2,0),T1482)</f>
        <v>2.6305200000000002</v>
      </c>
      <c r="U1483" s="12">
        <f>IFERROR(VLOOKUP(L1483,FEDFUNDS!A:B,2,0),U1482)</f>
        <v>7.0000000000000007E-2</v>
      </c>
      <c r="V1483" s="12"/>
      <c r="W1483" s="12"/>
      <c r="X1483" s="12"/>
    </row>
    <row r="1484" spans="1:24" x14ac:dyDescent="0.25">
      <c r="A1484" s="1" t="str">
        <f>TEXT(L1484,"MM/DD/YYYY")</f>
        <v>06/21/2021</v>
      </c>
      <c r="B1484" s="9">
        <v>416.79998779296801</v>
      </c>
      <c r="C1484" s="9">
        <v>427.08999633789</v>
      </c>
      <c r="D1484" s="9">
        <v>415.92999267578102</v>
      </c>
      <c r="E1484" s="9">
        <v>416.99383544921801</v>
      </c>
      <c r="F1484" s="10">
        <v>283207500</v>
      </c>
      <c r="G1484">
        <f>MONTH(L1484)</f>
        <v>6</v>
      </c>
      <c r="H1484">
        <f>DAY(L1484)</f>
        <v>21</v>
      </c>
      <c r="I1484">
        <f>YEAR(L1484)</f>
        <v>2021</v>
      </c>
      <c r="J1484" t="str">
        <f>VLOOKUP(L1484,Convert!D:G,4,0)</f>
        <v>2021Q2</v>
      </c>
      <c r="K1484">
        <f>VLOOKUP(J1484,GDP_Change!$E$9:$F$311,2,0)</f>
        <v>13.8</v>
      </c>
      <c r="L1484" s="1">
        <v>44368</v>
      </c>
      <c r="M1484" s="9">
        <v>426.60998535156199</v>
      </c>
      <c r="N1484" s="11">
        <f>VLOOKUP(J1484,GDP!$E$9:$H$312,4,0)</f>
        <v>3.2849479472436549E-2</v>
      </c>
      <c r="O1484">
        <f>VLOOKUP(J1484,GDP!$E$9:$F$312,2,0)</f>
        <v>23046.9</v>
      </c>
      <c r="P1484" s="12">
        <f>IFERROR(VLOOKUP(L1484,'yield-curve-rates-1990-2021'!A:B,2,0),P1483)</f>
        <v>0.04</v>
      </c>
      <c r="Q1484" s="12">
        <f>IFERROR(IF(VLOOKUP(L1484,'DX-Y.NYB'!A:E,5,0)="null",Q1483,VLOOKUP(L1484,'DX-Y.NYB'!A:E,5,0)),Q1483)</f>
        <v>91.860000999999997</v>
      </c>
      <c r="R1484" s="12">
        <f>IFERROR(VLOOKUP(L1484,UNRATE!A:B,2,0),R1483)</f>
        <v>6.1</v>
      </c>
      <c r="S1484" s="12">
        <f>IFERROR(VLOOKUP(L1484,' All Em Total Nonfarm'!A:B,2,0),S1483)</f>
        <v>144328</v>
      </c>
      <c r="T1484" s="12">
        <f>IFERROR(VLOOKUP(L1484,fredgraph!A:B,2,0),T1483)</f>
        <v>2.6305200000000002</v>
      </c>
      <c r="U1484" s="12">
        <f>IFERROR(VLOOKUP(L1484,FEDFUNDS!A:B,2,0),U1483)</f>
        <v>7.0000000000000007E-2</v>
      </c>
      <c r="V1484" s="12"/>
      <c r="W1484" s="12"/>
      <c r="X1484" s="12"/>
    </row>
    <row r="1485" spans="1:24" x14ac:dyDescent="0.25">
      <c r="A1485" s="1" t="str">
        <f>TEXT(L1485,"MM/DD/YYYY")</f>
        <v>06/28/2021</v>
      </c>
      <c r="B1485" s="9">
        <v>427.17001342773398</v>
      </c>
      <c r="C1485" s="9">
        <v>434.100006103515</v>
      </c>
      <c r="D1485" s="9">
        <v>425.89001464843699</v>
      </c>
      <c r="E1485" s="9">
        <v>423.94363403320301</v>
      </c>
      <c r="F1485" s="10">
        <v>265096700</v>
      </c>
      <c r="G1485">
        <f>MONTH(L1485)</f>
        <v>6</v>
      </c>
      <c r="H1485">
        <f>DAY(L1485)</f>
        <v>28</v>
      </c>
      <c r="I1485">
        <f>YEAR(L1485)</f>
        <v>2021</v>
      </c>
      <c r="J1485" t="str">
        <f>VLOOKUP(L1485,Convert!D:G,4,0)</f>
        <v>2021Q2</v>
      </c>
      <c r="K1485">
        <f>VLOOKUP(J1485,GDP_Change!$E$9:$F$311,2,0)</f>
        <v>13.8</v>
      </c>
      <c r="L1485" s="1">
        <v>44375</v>
      </c>
      <c r="M1485" s="9">
        <v>433.72000122070301</v>
      </c>
      <c r="N1485" s="11">
        <f>VLOOKUP(J1485,GDP!$E$9:$H$312,4,0)</f>
        <v>3.2849479472436549E-2</v>
      </c>
      <c r="O1485">
        <f>VLOOKUP(J1485,GDP!$E$9:$F$312,2,0)</f>
        <v>23046.9</v>
      </c>
      <c r="P1485" s="12">
        <f>IFERROR(VLOOKUP(L1485,'yield-curve-rates-1990-2021'!A:B,2,0),P1484)</f>
        <v>0.04</v>
      </c>
      <c r="Q1485" s="12">
        <f>IFERROR(IF(VLOOKUP(L1485,'DX-Y.NYB'!A:E,5,0)="null",Q1484,VLOOKUP(L1485,'DX-Y.NYB'!A:E,5,0)),Q1484)</f>
        <v>91.879997000000003</v>
      </c>
      <c r="R1485" s="12">
        <f>IFERROR(VLOOKUP(L1485,UNRATE!A:B,2,0),R1484)</f>
        <v>6.1</v>
      </c>
      <c r="S1485" s="12">
        <f>IFERROR(VLOOKUP(L1485,' All Em Total Nonfarm'!A:B,2,0),S1484)</f>
        <v>144328</v>
      </c>
      <c r="T1485" s="12">
        <f>IFERROR(VLOOKUP(L1485,fredgraph!A:B,2,0),T1484)</f>
        <v>2.6305200000000002</v>
      </c>
      <c r="U1485" s="12">
        <f>IFERROR(VLOOKUP(L1485,FEDFUNDS!A:B,2,0),U1484)</f>
        <v>7.0000000000000007E-2</v>
      </c>
      <c r="V1485" s="12"/>
      <c r="W1485" s="12"/>
      <c r="X1485" s="12"/>
    </row>
    <row r="1486" spans="1:24" x14ac:dyDescent="0.25">
      <c r="A1486" s="1" t="str">
        <f>TEXT(L1486,"MM/DD/YYYY")</f>
        <v>07/05/2021</v>
      </c>
      <c r="B1486" s="9">
        <v>433.77999877929602</v>
      </c>
      <c r="C1486" s="9">
        <v>435.83999633789</v>
      </c>
      <c r="D1486" s="9">
        <v>427.51998901367102</v>
      </c>
      <c r="E1486" s="9">
        <v>425.70300292968699</v>
      </c>
      <c r="F1486" s="10">
        <v>306093700</v>
      </c>
      <c r="G1486">
        <f>MONTH(L1486)</f>
        <v>7</v>
      </c>
      <c r="H1486">
        <f>DAY(L1486)</f>
        <v>5</v>
      </c>
      <c r="I1486">
        <f>YEAR(L1486)</f>
        <v>2021</v>
      </c>
      <c r="J1486" t="str">
        <f>VLOOKUP(L1486,Convert!D:G,4,0)</f>
        <v>2021Q3</v>
      </c>
      <c r="K1486">
        <f>VLOOKUP(J1486,GDP_Change!$E$9:$F$311,2,0)</f>
        <v>9</v>
      </c>
      <c r="L1486" s="1">
        <v>44382</v>
      </c>
      <c r="M1486" s="9">
        <v>435.51998901367102</v>
      </c>
      <c r="N1486" s="11">
        <f>VLOOKUP(J1486,GDP!$E$9:$H$312,4,0)</f>
        <v>2.1846755962841025E-2</v>
      </c>
      <c r="O1486">
        <f>VLOOKUP(J1486,GDP!$E$9:$F$312,2,0)</f>
        <v>23550.400000000001</v>
      </c>
      <c r="P1486" s="12">
        <f>IFERROR(VLOOKUP(L1486,'yield-curve-rates-1990-2021'!A:B,2,0),P1485)</f>
        <v>0.04</v>
      </c>
      <c r="Q1486" s="12">
        <f>IFERROR(IF(VLOOKUP(L1486,'DX-Y.NYB'!A:E,5,0)="null",Q1485,VLOOKUP(L1486,'DX-Y.NYB'!A:E,5,0)),Q1485)</f>
        <v>91.879997000000003</v>
      </c>
      <c r="R1486" s="12">
        <f>IFERROR(VLOOKUP(L1486,UNRATE!A:B,2,0),R1485)</f>
        <v>6.1</v>
      </c>
      <c r="S1486" s="12">
        <f>IFERROR(VLOOKUP(L1486,' All Em Total Nonfarm'!A:B,2,0),S1485)</f>
        <v>144328</v>
      </c>
      <c r="T1486" s="12">
        <f>IFERROR(VLOOKUP(L1486,fredgraph!A:B,2,0),T1485)</f>
        <v>2.6305200000000002</v>
      </c>
      <c r="U1486" s="12">
        <f>IFERROR(VLOOKUP(L1486,FEDFUNDS!A:B,2,0),U1485)</f>
        <v>7.0000000000000007E-2</v>
      </c>
      <c r="V1486" s="12"/>
      <c r="W1486" s="12"/>
      <c r="X1486" s="12"/>
    </row>
    <row r="1487" spans="1:24" x14ac:dyDescent="0.25">
      <c r="A1487" s="1" t="str">
        <f>TEXT(L1487,"MM/DD/YYYY")</f>
        <v>07/12/2021</v>
      </c>
      <c r="B1487" s="9">
        <v>435.42999267578102</v>
      </c>
      <c r="C1487" s="9">
        <v>437.92001342773398</v>
      </c>
      <c r="D1487" s="9">
        <v>430.92001342773398</v>
      </c>
      <c r="E1487" s="9">
        <v>421.61721801757801</v>
      </c>
      <c r="F1487" s="10">
        <v>300932400</v>
      </c>
      <c r="G1487">
        <f>MONTH(L1487)</f>
        <v>7</v>
      </c>
      <c r="H1487">
        <f>DAY(L1487)</f>
        <v>12</v>
      </c>
      <c r="I1487">
        <f>YEAR(L1487)</f>
        <v>2021</v>
      </c>
      <c r="J1487" t="str">
        <f>VLOOKUP(L1487,Convert!D:G,4,0)</f>
        <v>2021Q3</v>
      </c>
      <c r="K1487">
        <f>VLOOKUP(J1487,GDP_Change!$E$9:$F$311,2,0)</f>
        <v>9</v>
      </c>
      <c r="L1487" s="1">
        <v>44389</v>
      </c>
      <c r="M1487" s="9">
        <v>431.33999633789</v>
      </c>
      <c r="N1487" s="11">
        <f>VLOOKUP(J1487,GDP!$E$9:$H$312,4,0)</f>
        <v>2.1846755962841025E-2</v>
      </c>
      <c r="O1487">
        <f>VLOOKUP(J1487,GDP!$E$9:$F$312,2,0)</f>
        <v>23550.400000000001</v>
      </c>
      <c r="P1487" s="12">
        <f>IFERROR(VLOOKUP(L1487,'yield-curve-rates-1990-2021'!A:B,2,0),P1486)</f>
        <v>0.05</v>
      </c>
      <c r="Q1487" s="12">
        <f>IFERROR(IF(VLOOKUP(L1487,'DX-Y.NYB'!A:E,5,0)="null",Q1486,VLOOKUP(L1487,'DX-Y.NYB'!A:E,5,0)),Q1486)</f>
        <v>92.230002999999996</v>
      </c>
      <c r="R1487" s="12">
        <f>IFERROR(VLOOKUP(L1487,UNRATE!A:B,2,0),R1486)</f>
        <v>6.1</v>
      </c>
      <c r="S1487" s="12">
        <f>IFERROR(VLOOKUP(L1487,' All Em Total Nonfarm'!A:B,2,0),S1486)</f>
        <v>144328</v>
      </c>
      <c r="T1487" s="12">
        <f>IFERROR(VLOOKUP(L1487,fredgraph!A:B,2,0),T1486)</f>
        <v>2.6305200000000002</v>
      </c>
      <c r="U1487" s="12">
        <f>IFERROR(VLOOKUP(L1487,FEDFUNDS!A:B,2,0),U1486)</f>
        <v>7.0000000000000007E-2</v>
      </c>
      <c r="V1487" s="12"/>
      <c r="W1487" s="12"/>
      <c r="X1487" s="12"/>
    </row>
    <row r="1488" spans="1:24" x14ac:dyDescent="0.25">
      <c r="A1488" s="1" t="str">
        <f>TEXT(L1488,"MM/DD/YYYY")</f>
        <v>07/19/2021</v>
      </c>
      <c r="B1488" s="9">
        <v>426.19000244140602</v>
      </c>
      <c r="C1488" s="9">
        <v>440.29998779296801</v>
      </c>
      <c r="D1488" s="9">
        <v>421.97000122070301</v>
      </c>
      <c r="E1488" s="9">
        <v>430.02340698242102</v>
      </c>
      <c r="F1488" s="10">
        <v>423964700</v>
      </c>
      <c r="G1488">
        <f>MONTH(L1488)</f>
        <v>7</v>
      </c>
      <c r="H1488">
        <f>DAY(L1488)</f>
        <v>19</v>
      </c>
      <c r="I1488">
        <f>YEAR(L1488)</f>
        <v>2021</v>
      </c>
      <c r="J1488" t="str">
        <f>VLOOKUP(L1488,Convert!D:G,4,0)</f>
        <v>2021Q3</v>
      </c>
      <c r="K1488">
        <f>VLOOKUP(J1488,GDP_Change!$E$9:$F$311,2,0)</f>
        <v>9</v>
      </c>
      <c r="L1488" s="1">
        <v>44396</v>
      </c>
      <c r="M1488" s="9">
        <v>439.94000244140602</v>
      </c>
      <c r="N1488" s="11">
        <f>VLOOKUP(J1488,GDP!$E$9:$H$312,4,0)</f>
        <v>2.1846755962841025E-2</v>
      </c>
      <c r="O1488">
        <f>VLOOKUP(J1488,GDP!$E$9:$F$312,2,0)</f>
        <v>23550.400000000001</v>
      </c>
      <c r="P1488" s="12">
        <f>IFERROR(VLOOKUP(L1488,'yield-curve-rates-1990-2021'!A:B,2,0),P1487)</f>
        <v>0.05</v>
      </c>
      <c r="Q1488" s="12">
        <f>IFERROR(IF(VLOOKUP(L1488,'DX-Y.NYB'!A:E,5,0)="null",Q1487,VLOOKUP(L1488,'DX-Y.NYB'!A:E,5,0)),Q1487)</f>
        <v>92.889999000000003</v>
      </c>
      <c r="R1488" s="12">
        <f>IFERROR(VLOOKUP(L1488,UNRATE!A:B,2,0),R1487)</f>
        <v>6.1</v>
      </c>
      <c r="S1488" s="12">
        <f>IFERROR(VLOOKUP(L1488,' All Em Total Nonfarm'!A:B,2,0),S1487)</f>
        <v>144328</v>
      </c>
      <c r="T1488" s="12">
        <f>IFERROR(VLOOKUP(L1488,fredgraph!A:B,2,0),T1487)</f>
        <v>2.6305200000000002</v>
      </c>
      <c r="U1488" s="12">
        <f>IFERROR(VLOOKUP(L1488,FEDFUNDS!A:B,2,0),U1487)</f>
        <v>7.0000000000000007E-2</v>
      </c>
      <c r="V1488" s="12"/>
      <c r="W1488" s="12"/>
      <c r="X1488" s="12"/>
    </row>
    <row r="1489" spans="1:24" x14ac:dyDescent="0.25">
      <c r="A1489" s="1" t="str">
        <f>TEXT(L1489,"MM/DD/YYYY")</f>
        <v>07/26/2021</v>
      </c>
      <c r="B1489" s="9">
        <v>439.30999755859301</v>
      </c>
      <c r="C1489" s="9">
        <v>441.79998779296801</v>
      </c>
      <c r="D1489" s="9">
        <v>435.989990234375</v>
      </c>
      <c r="E1489" s="9">
        <v>428.62567138671801</v>
      </c>
      <c r="F1489" s="10">
        <v>279975200</v>
      </c>
      <c r="G1489">
        <f>MONTH(L1489)</f>
        <v>7</v>
      </c>
      <c r="H1489">
        <f>DAY(L1489)</f>
        <v>26</v>
      </c>
      <c r="I1489">
        <f>YEAR(L1489)</f>
        <v>2021</v>
      </c>
      <c r="J1489" t="str">
        <f>VLOOKUP(L1489,Convert!D:G,4,0)</f>
        <v>2021Q3</v>
      </c>
      <c r="K1489">
        <f>VLOOKUP(J1489,GDP_Change!$E$9:$F$311,2,0)</f>
        <v>9</v>
      </c>
      <c r="L1489" s="1">
        <v>44403</v>
      </c>
      <c r="M1489" s="9">
        <v>438.510009765625</v>
      </c>
      <c r="N1489" s="11">
        <f>VLOOKUP(J1489,GDP!$E$9:$H$312,4,0)</f>
        <v>2.1846755962841025E-2</v>
      </c>
      <c r="O1489">
        <f>VLOOKUP(J1489,GDP!$E$9:$F$312,2,0)</f>
        <v>23550.400000000001</v>
      </c>
      <c r="P1489" s="12">
        <f>IFERROR(VLOOKUP(L1489,'yield-curve-rates-1990-2021'!A:B,2,0),P1488)</f>
        <v>0.05</v>
      </c>
      <c r="Q1489" s="12">
        <f>IFERROR(IF(VLOOKUP(L1489,'DX-Y.NYB'!A:E,5,0)="null",Q1488,VLOOKUP(L1489,'DX-Y.NYB'!A:E,5,0)),Q1488)</f>
        <v>92.650002000000001</v>
      </c>
      <c r="R1489" s="12">
        <f>IFERROR(VLOOKUP(L1489,UNRATE!A:B,2,0),R1488)</f>
        <v>6.1</v>
      </c>
      <c r="S1489" s="12">
        <f>IFERROR(VLOOKUP(L1489,' All Em Total Nonfarm'!A:B,2,0),S1488)</f>
        <v>144328</v>
      </c>
      <c r="T1489" s="12">
        <f>IFERROR(VLOOKUP(L1489,fredgraph!A:B,2,0),T1488)</f>
        <v>2.6305200000000002</v>
      </c>
      <c r="U1489" s="12">
        <f>IFERROR(VLOOKUP(L1489,FEDFUNDS!A:B,2,0),U1488)</f>
        <v>7.0000000000000007E-2</v>
      </c>
      <c r="V1489" s="12"/>
      <c r="W1489" s="12"/>
      <c r="X1489" s="12"/>
    </row>
    <row r="1490" spans="1:24" x14ac:dyDescent="0.25">
      <c r="A1490" s="1" t="str">
        <f>TEXT(L1490,"MM/DD/YYYY")</f>
        <v>08/02/2021</v>
      </c>
      <c r="B1490" s="9">
        <v>440.33999633789</v>
      </c>
      <c r="C1490" s="9">
        <v>442.94000244140602</v>
      </c>
      <c r="D1490" s="9">
        <v>436.100006103515</v>
      </c>
      <c r="E1490" s="9">
        <v>432.515869140625</v>
      </c>
      <c r="F1490" s="10">
        <v>249469100</v>
      </c>
      <c r="G1490">
        <f>MONTH(L1490)</f>
        <v>8</v>
      </c>
      <c r="H1490">
        <f>DAY(L1490)</f>
        <v>2</v>
      </c>
      <c r="I1490">
        <f>YEAR(L1490)</f>
        <v>2021</v>
      </c>
      <c r="J1490" t="str">
        <f>VLOOKUP(L1490,Convert!D:G,4,0)</f>
        <v>2021Q3</v>
      </c>
      <c r="K1490">
        <f>VLOOKUP(J1490,GDP_Change!$E$9:$F$311,2,0)</f>
        <v>9</v>
      </c>
      <c r="L1490" s="1">
        <v>44410</v>
      </c>
      <c r="M1490" s="9">
        <v>442.489990234375</v>
      </c>
      <c r="N1490" s="11">
        <f>VLOOKUP(J1490,GDP!$E$9:$H$312,4,0)</f>
        <v>2.1846755962841025E-2</v>
      </c>
      <c r="O1490">
        <f>VLOOKUP(J1490,GDP!$E$9:$F$312,2,0)</f>
        <v>23550.400000000001</v>
      </c>
      <c r="P1490" s="12">
        <f>IFERROR(VLOOKUP(L1490,'yield-curve-rates-1990-2021'!A:B,2,0),P1489)</f>
        <v>0.05</v>
      </c>
      <c r="Q1490" s="12">
        <f>IFERROR(IF(VLOOKUP(L1490,'DX-Y.NYB'!A:E,5,0)="null",Q1489,VLOOKUP(L1490,'DX-Y.NYB'!A:E,5,0)),Q1489)</f>
        <v>92.050003000000004</v>
      </c>
      <c r="R1490" s="12">
        <f>IFERROR(VLOOKUP(L1490,UNRATE!A:B,2,0),R1489)</f>
        <v>6.1</v>
      </c>
      <c r="S1490" s="12">
        <f>IFERROR(VLOOKUP(L1490,' All Em Total Nonfarm'!A:B,2,0),S1489)</f>
        <v>144328</v>
      </c>
      <c r="T1490" s="12">
        <f>IFERROR(VLOOKUP(L1490,fredgraph!A:B,2,0),T1489)</f>
        <v>2.6305200000000002</v>
      </c>
      <c r="U1490" s="12">
        <f>IFERROR(VLOOKUP(L1490,FEDFUNDS!A:B,2,0),U1489)</f>
        <v>7.0000000000000007E-2</v>
      </c>
      <c r="V1490" s="12"/>
      <c r="W1490" s="12"/>
      <c r="X1490" s="12"/>
    </row>
    <row r="1491" spans="1:24" x14ac:dyDescent="0.25">
      <c r="A1491" s="1" t="str">
        <f>TEXT(L1491,"MM/DD/YYYY")</f>
        <v>08/09/2021</v>
      </c>
      <c r="B1491" s="9">
        <v>442.45999145507801</v>
      </c>
      <c r="C1491" s="9">
        <v>445.94000244140602</v>
      </c>
      <c r="D1491" s="9">
        <v>441.30999755859301</v>
      </c>
      <c r="E1491" s="9">
        <v>435.86862182617102</v>
      </c>
      <c r="F1491" s="10">
        <v>206975900</v>
      </c>
      <c r="G1491">
        <f>MONTH(L1491)</f>
        <v>8</v>
      </c>
      <c r="H1491">
        <f>DAY(L1491)</f>
        <v>9</v>
      </c>
      <c r="I1491">
        <f>YEAR(L1491)</f>
        <v>2021</v>
      </c>
      <c r="J1491" t="str">
        <f>VLOOKUP(L1491,Convert!D:G,4,0)</f>
        <v>2021Q3</v>
      </c>
      <c r="K1491">
        <f>VLOOKUP(J1491,GDP_Change!$E$9:$F$311,2,0)</f>
        <v>9</v>
      </c>
      <c r="L1491" s="1">
        <v>44417</v>
      </c>
      <c r="M1491" s="9">
        <v>445.92001342773398</v>
      </c>
      <c r="N1491" s="11">
        <f>VLOOKUP(J1491,GDP!$E$9:$H$312,4,0)</f>
        <v>2.1846755962841025E-2</v>
      </c>
      <c r="O1491">
        <f>VLOOKUP(J1491,GDP!$E$9:$F$312,2,0)</f>
        <v>23550.400000000001</v>
      </c>
      <c r="P1491" s="12">
        <f>IFERROR(VLOOKUP(L1491,'yield-curve-rates-1990-2021'!A:B,2,0),P1490)</f>
        <v>0.04</v>
      </c>
      <c r="Q1491" s="12">
        <f>IFERROR(IF(VLOOKUP(L1491,'DX-Y.NYB'!A:E,5,0)="null",Q1490,VLOOKUP(L1491,'DX-Y.NYB'!A:E,5,0)),Q1490)</f>
        <v>92.949996999999996</v>
      </c>
      <c r="R1491" s="12">
        <f>IFERROR(VLOOKUP(L1491,UNRATE!A:B,2,0),R1490)</f>
        <v>6.1</v>
      </c>
      <c r="S1491" s="12">
        <f>IFERROR(VLOOKUP(L1491,' All Em Total Nonfarm'!A:B,2,0),S1490)</f>
        <v>144328</v>
      </c>
      <c r="T1491" s="12">
        <f>IFERROR(VLOOKUP(L1491,fredgraph!A:B,2,0),T1490)</f>
        <v>2.6305200000000002</v>
      </c>
      <c r="U1491" s="12">
        <f>IFERROR(VLOOKUP(L1491,FEDFUNDS!A:B,2,0),U1490)</f>
        <v>7.0000000000000007E-2</v>
      </c>
      <c r="V1491" s="12"/>
      <c r="W1491" s="12"/>
      <c r="X1491" s="12"/>
    </row>
    <row r="1492" spans="1:24" x14ac:dyDescent="0.25">
      <c r="A1492" s="1" t="str">
        <f>TEXT(L1492,"MM/DD/YYYY")</f>
        <v>08/16/2021</v>
      </c>
      <c r="B1492" s="9">
        <v>444.52999877929602</v>
      </c>
      <c r="C1492" s="9">
        <v>447.10998535156199</v>
      </c>
      <c r="D1492" s="9">
        <v>436.11999511718699</v>
      </c>
      <c r="E1492" s="9">
        <v>433.36627197265602</v>
      </c>
      <c r="F1492" s="10">
        <v>420586700</v>
      </c>
      <c r="G1492">
        <f>MONTH(L1492)</f>
        <v>8</v>
      </c>
      <c r="H1492">
        <f>DAY(L1492)</f>
        <v>16</v>
      </c>
      <c r="I1492">
        <f>YEAR(L1492)</f>
        <v>2021</v>
      </c>
      <c r="J1492" t="str">
        <f>VLOOKUP(L1492,Convert!D:G,4,0)</f>
        <v>2021Q3</v>
      </c>
      <c r="K1492">
        <f>VLOOKUP(J1492,GDP_Change!$E$9:$F$311,2,0)</f>
        <v>9</v>
      </c>
      <c r="L1492" s="1">
        <v>44424</v>
      </c>
      <c r="M1492" s="9">
        <v>443.35998535156199</v>
      </c>
      <c r="N1492" s="11">
        <f>VLOOKUP(J1492,GDP!$E$9:$H$312,4,0)</f>
        <v>2.1846755962841025E-2</v>
      </c>
      <c r="O1492">
        <f>VLOOKUP(J1492,GDP!$E$9:$F$312,2,0)</f>
        <v>23550.400000000001</v>
      </c>
      <c r="P1492" s="12">
        <f>IFERROR(VLOOKUP(L1492,'yield-curve-rates-1990-2021'!A:B,2,0),P1491)</f>
        <v>0.04</v>
      </c>
      <c r="Q1492" s="12">
        <f>IFERROR(IF(VLOOKUP(L1492,'DX-Y.NYB'!A:E,5,0)="null",Q1491,VLOOKUP(L1492,'DX-Y.NYB'!A:E,5,0)),Q1491)</f>
        <v>92.629997000000003</v>
      </c>
      <c r="R1492" s="12">
        <f>IFERROR(VLOOKUP(L1492,UNRATE!A:B,2,0),R1491)</f>
        <v>6.1</v>
      </c>
      <c r="S1492" s="12">
        <f>IFERROR(VLOOKUP(L1492,' All Em Total Nonfarm'!A:B,2,0),S1491)</f>
        <v>144328</v>
      </c>
      <c r="T1492" s="12">
        <f>IFERROR(VLOOKUP(L1492,fredgraph!A:B,2,0),T1491)</f>
        <v>2.6305200000000002</v>
      </c>
      <c r="U1492" s="12">
        <f>IFERROR(VLOOKUP(L1492,FEDFUNDS!A:B,2,0),U1491)</f>
        <v>7.0000000000000007E-2</v>
      </c>
      <c r="V1492" s="12"/>
      <c r="W1492" s="12"/>
      <c r="X1492" s="12"/>
    </row>
    <row r="1493" spans="1:24" x14ac:dyDescent="0.25">
      <c r="A1493" s="1" t="str">
        <f>TEXT(L1493,"MM/DD/YYYY")</f>
        <v>08/23/2021</v>
      </c>
      <c r="B1493" s="9">
        <v>445.16000366210898</v>
      </c>
      <c r="C1493" s="9">
        <v>450.64999389648398</v>
      </c>
      <c r="D1493" s="9">
        <v>443.44000244140602</v>
      </c>
      <c r="E1493" s="9">
        <v>440.10095214843699</v>
      </c>
      <c r="F1493" s="10">
        <v>269312100</v>
      </c>
      <c r="G1493">
        <f>MONTH(L1493)</f>
        <v>8</v>
      </c>
      <c r="H1493">
        <f>DAY(L1493)</f>
        <v>23</v>
      </c>
      <c r="I1493">
        <f>YEAR(L1493)</f>
        <v>2021</v>
      </c>
      <c r="J1493" t="str">
        <f>VLOOKUP(L1493,Convert!D:G,4,0)</f>
        <v>2021Q3</v>
      </c>
      <c r="K1493">
        <f>VLOOKUP(J1493,GDP_Change!$E$9:$F$311,2,0)</f>
        <v>9</v>
      </c>
      <c r="L1493" s="1">
        <v>44431</v>
      </c>
      <c r="M1493" s="9">
        <v>450.25</v>
      </c>
      <c r="N1493" s="11">
        <f>VLOOKUP(J1493,GDP!$E$9:$H$312,4,0)</f>
        <v>2.1846755962841025E-2</v>
      </c>
      <c r="O1493">
        <f>VLOOKUP(J1493,GDP!$E$9:$F$312,2,0)</f>
        <v>23550.400000000001</v>
      </c>
      <c r="P1493" s="12">
        <f>IFERROR(VLOOKUP(L1493,'yield-curve-rates-1990-2021'!A:B,2,0),P1492)</f>
        <v>0.04</v>
      </c>
      <c r="Q1493" s="12">
        <f>IFERROR(IF(VLOOKUP(L1493,'DX-Y.NYB'!A:E,5,0)="null",Q1492,VLOOKUP(L1493,'DX-Y.NYB'!A:E,5,0)),Q1492)</f>
        <v>92.959998999999996</v>
      </c>
      <c r="R1493" s="12">
        <f>IFERROR(VLOOKUP(L1493,UNRATE!A:B,2,0),R1492)</f>
        <v>6.1</v>
      </c>
      <c r="S1493" s="12">
        <f>IFERROR(VLOOKUP(L1493,' All Em Total Nonfarm'!A:B,2,0),S1492)</f>
        <v>144328</v>
      </c>
      <c r="T1493" s="12">
        <f>IFERROR(VLOOKUP(L1493,fredgraph!A:B,2,0),T1492)</f>
        <v>2.6305200000000002</v>
      </c>
      <c r="U1493" s="12">
        <f>IFERROR(VLOOKUP(L1493,FEDFUNDS!A:B,2,0),U1492)</f>
        <v>7.0000000000000007E-2</v>
      </c>
      <c r="V1493" s="12"/>
      <c r="W1493" s="12"/>
      <c r="X1493" s="12"/>
    </row>
    <row r="1494" spans="1:24" x14ac:dyDescent="0.25">
      <c r="A1494" s="1" t="str">
        <f>TEXT(L1494,"MM/DD/YYYY")</f>
        <v>08/30/2021</v>
      </c>
      <c r="B1494" s="9">
        <v>450.97000122070301</v>
      </c>
      <c r="C1494" s="9">
        <v>454.04998779296801</v>
      </c>
      <c r="D1494" s="9">
        <v>450.70999145507801</v>
      </c>
      <c r="E1494" s="9">
        <v>442.8671875</v>
      </c>
      <c r="F1494" s="10">
        <v>246050500</v>
      </c>
      <c r="G1494">
        <f>MONTH(L1494)</f>
        <v>8</v>
      </c>
      <c r="H1494">
        <f>DAY(L1494)</f>
        <v>30</v>
      </c>
      <c r="I1494">
        <f>YEAR(L1494)</f>
        <v>2021</v>
      </c>
      <c r="J1494" t="str">
        <f>VLOOKUP(L1494,Convert!D:G,4,0)</f>
        <v>2021Q3</v>
      </c>
      <c r="K1494">
        <f>VLOOKUP(J1494,GDP_Change!$E$9:$F$311,2,0)</f>
        <v>9</v>
      </c>
      <c r="L1494" s="1">
        <v>44438</v>
      </c>
      <c r="M1494" s="9">
        <v>453.079986572265</v>
      </c>
      <c r="N1494" s="11">
        <f>VLOOKUP(J1494,GDP!$E$9:$H$312,4,0)</f>
        <v>2.1846755962841025E-2</v>
      </c>
      <c r="O1494">
        <f>VLOOKUP(J1494,GDP!$E$9:$F$312,2,0)</f>
        <v>23550.400000000001</v>
      </c>
      <c r="P1494" s="12">
        <f>IFERROR(VLOOKUP(L1494,'yield-curve-rates-1990-2021'!A:B,2,0),P1493)</f>
        <v>0.04</v>
      </c>
      <c r="Q1494" s="12">
        <f>IFERROR(IF(VLOOKUP(L1494,'DX-Y.NYB'!A:E,5,0)="null",Q1493,VLOOKUP(L1494,'DX-Y.NYB'!A:E,5,0)),Q1493)</f>
        <v>92.650002000000001</v>
      </c>
      <c r="R1494" s="12">
        <f>IFERROR(VLOOKUP(L1494,UNRATE!A:B,2,0),R1493)</f>
        <v>6.1</v>
      </c>
      <c r="S1494" s="12">
        <f>IFERROR(VLOOKUP(L1494,' All Em Total Nonfarm'!A:B,2,0),S1493)</f>
        <v>144328</v>
      </c>
      <c r="T1494" s="12">
        <f>IFERROR(VLOOKUP(L1494,fredgraph!A:B,2,0),T1493)</f>
        <v>2.6305200000000002</v>
      </c>
      <c r="U1494" s="12">
        <f>IFERROR(VLOOKUP(L1494,FEDFUNDS!A:B,2,0),U1493)</f>
        <v>7.0000000000000007E-2</v>
      </c>
      <c r="V1494" s="12"/>
      <c r="W1494" s="12"/>
      <c r="X1494" s="12"/>
    </row>
    <row r="1495" spans="1:24" x14ac:dyDescent="0.25">
      <c r="A1495" s="1" t="str">
        <f>TEXT(L1495,"MM/DD/YYYY")</f>
        <v>09/06/2021</v>
      </c>
      <c r="B1495" s="9">
        <v>452.70999145507801</v>
      </c>
      <c r="C1495" s="9">
        <v>452.80999755859301</v>
      </c>
      <c r="D1495" s="9">
        <v>445.30999755859301</v>
      </c>
      <c r="E1495" s="9">
        <v>435.3994140625</v>
      </c>
      <c r="F1495" s="10">
        <v>255772000</v>
      </c>
      <c r="G1495">
        <f>MONTH(L1495)</f>
        <v>9</v>
      </c>
      <c r="H1495">
        <f>DAY(L1495)</f>
        <v>6</v>
      </c>
      <c r="I1495">
        <f>YEAR(L1495)</f>
        <v>2021</v>
      </c>
      <c r="J1495" t="str">
        <f>VLOOKUP(L1495,Convert!D:G,4,0)</f>
        <v>2021Q3</v>
      </c>
      <c r="K1495">
        <f>VLOOKUP(J1495,GDP_Change!$E$9:$F$311,2,0)</f>
        <v>9</v>
      </c>
      <c r="L1495" s="1">
        <v>44445</v>
      </c>
      <c r="M1495" s="9">
        <v>445.44000244140602</v>
      </c>
      <c r="N1495" s="11">
        <f>VLOOKUP(J1495,GDP!$E$9:$H$312,4,0)</f>
        <v>2.1846755962841025E-2</v>
      </c>
      <c r="O1495">
        <f>VLOOKUP(J1495,GDP!$E$9:$F$312,2,0)</f>
        <v>23550.400000000001</v>
      </c>
      <c r="P1495" s="12">
        <f>IFERROR(VLOOKUP(L1495,'yield-curve-rates-1990-2021'!A:B,2,0),P1494)</f>
        <v>0.04</v>
      </c>
      <c r="Q1495" s="12">
        <f>IFERROR(IF(VLOOKUP(L1495,'DX-Y.NYB'!A:E,5,0)="null",Q1494,VLOOKUP(L1495,'DX-Y.NYB'!A:E,5,0)),Q1494)</f>
        <v>92.650002000000001</v>
      </c>
      <c r="R1495" s="12">
        <f>IFERROR(VLOOKUP(L1495,UNRATE!A:B,2,0),R1494)</f>
        <v>6.1</v>
      </c>
      <c r="S1495" s="12">
        <f>IFERROR(VLOOKUP(L1495,' All Em Total Nonfarm'!A:B,2,0),S1494)</f>
        <v>144328</v>
      </c>
      <c r="T1495" s="12">
        <f>IFERROR(VLOOKUP(L1495,fredgraph!A:B,2,0),T1494)</f>
        <v>2.6305200000000002</v>
      </c>
      <c r="U1495" s="12">
        <f>IFERROR(VLOOKUP(L1495,FEDFUNDS!A:B,2,0),U1494)</f>
        <v>7.0000000000000007E-2</v>
      </c>
      <c r="V1495" s="12"/>
      <c r="W1495" s="12"/>
      <c r="X1495" s="12"/>
    </row>
    <row r="1496" spans="1:24" x14ac:dyDescent="0.25">
      <c r="A1496" s="1" t="str">
        <f>TEXT(L1496,"MM/DD/YYYY")</f>
        <v>09/13/2021</v>
      </c>
      <c r="B1496" s="9">
        <v>448.64001464843699</v>
      </c>
      <c r="C1496" s="9">
        <v>448.92001342773398</v>
      </c>
      <c r="D1496" s="9">
        <v>441.01998901367102</v>
      </c>
      <c r="E1496" s="9">
        <v>431.45046997070301</v>
      </c>
      <c r="F1496" s="10">
        <v>436939600</v>
      </c>
      <c r="G1496">
        <f>MONTH(L1496)</f>
        <v>9</v>
      </c>
      <c r="H1496">
        <f>DAY(L1496)</f>
        <v>13</v>
      </c>
      <c r="I1496">
        <f>YEAR(L1496)</f>
        <v>2021</v>
      </c>
      <c r="J1496" t="str">
        <f>VLOOKUP(L1496,Convert!D:G,4,0)</f>
        <v>2021Q3</v>
      </c>
      <c r="K1496">
        <f>VLOOKUP(J1496,GDP_Change!$E$9:$F$311,2,0)</f>
        <v>9</v>
      </c>
      <c r="L1496" s="1">
        <v>44452</v>
      </c>
      <c r="M1496" s="9">
        <v>441.39999389648398</v>
      </c>
      <c r="N1496" s="11">
        <f>VLOOKUP(J1496,GDP!$E$9:$H$312,4,0)</f>
        <v>2.1846755962841025E-2</v>
      </c>
      <c r="O1496">
        <f>VLOOKUP(J1496,GDP!$E$9:$F$312,2,0)</f>
        <v>23550.400000000001</v>
      </c>
      <c r="P1496" s="12">
        <f>IFERROR(VLOOKUP(L1496,'yield-curve-rates-1990-2021'!A:B,2,0),P1495)</f>
        <v>0.06</v>
      </c>
      <c r="Q1496" s="12">
        <f>IFERROR(IF(VLOOKUP(L1496,'DX-Y.NYB'!A:E,5,0)="null",Q1495,VLOOKUP(L1496,'DX-Y.NYB'!A:E,5,0)),Q1495)</f>
        <v>92.620002999999997</v>
      </c>
      <c r="R1496" s="12">
        <f>IFERROR(VLOOKUP(L1496,UNRATE!A:B,2,0),R1495)</f>
        <v>6.1</v>
      </c>
      <c r="S1496" s="12">
        <f>IFERROR(VLOOKUP(L1496,' All Em Total Nonfarm'!A:B,2,0),S1495)</f>
        <v>144328</v>
      </c>
      <c r="T1496" s="12">
        <f>IFERROR(VLOOKUP(L1496,fredgraph!A:B,2,0),T1495)</f>
        <v>2.6305200000000002</v>
      </c>
      <c r="U1496" s="12">
        <f>IFERROR(VLOOKUP(L1496,FEDFUNDS!A:B,2,0),U1495)</f>
        <v>7.0000000000000007E-2</v>
      </c>
      <c r="V1496" s="12"/>
      <c r="W1496" s="12"/>
      <c r="X1496" s="12"/>
    </row>
    <row r="1497" spans="1:24" x14ac:dyDescent="0.25">
      <c r="A1497" s="1" t="str">
        <f>TEXT(L1497,"MM/DD/YYYY")</f>
        <v>09/20/2021</v>
      </c>
      <c r="B1497" s="9">
        <v>434.88000488281199</v>
      </c>
      <c r="C1497" s="9">
        <v>444.89001464843699</v>
      </c>
      <c r="D1497" s="9">
        <v>428.85998535156199</v>
      </c>
      <c r="E1497" s="9">
        <v>435.29400634765602</v>
      </c>
      <c r="F1497" s="10">
        <v>499812500</v>
      </c>
      <c r="G1497">
        <f>MONTH(L1497)</f>
        <v>9</v>
      </c>
      <c r="H1497">
        <f>DAY(L1497)</f>
        <v>20</v>
      </c>
      <c r="I1497">
        <f>YEAR(L1497)</f>
        <v>2021</v>
      </c>
      <c r="J1497" t="str">
        <f>VLOOKUP(L1497,Convert!D:G,4,0)</f>
        <v>2021Q3</v>
      </c>
      <c r="K1497">
        <f>VLOOKUP(J1497,GDP_Change!$E$9:$F$311,2,0)</f>
        <v>9</v>
      </c>
      <c r="L1497" s="1">
        <v>44459</v>
      </c>
      <c r="M1497" s="9">
        <v>443.91000366210898</v>
      </c>
      <c r="N1497" s="11">
        <f>VLOOKUP(J1497,GDP!$E$9:$H$312,4,0)</f>
        <v>2.1846755962841025E-2</v>
      </c>
      <c r="O1497">
        <f>VLOOKUP(J1497,GDP!$E$9:$F$312,2,0)</f>
        <v>23550.400000000001</v>
      </c>
      <c r="P1497" s="12">
        <f>IFERROR(VLOOKUP(L1497,'yield-curve-rates-1990-2021'!A:B,2,0),P1496)</f>
        <v>0.06</v>
      </c>
      <c r="Q1497" s="12">
        <f>IFERROR(IF(VLOOKUP(L1497,'DX-Y.NYB'!A:E,5,0)="null",Q1496,VLOOKUP(L1497,'DX-Y.NYB'!A:E,5,0)),Q1496)</f>
        <v>93.239998</v>
      </c>
      <c r="R1497" s="12">
        <f>IFERROR(VLOOKUP(L1497,UNRATE!A:B,2,0),R1496)</f>
        <v>6.1</v>
      </c>
      <c r="S1497" s="12">
        <f>IFERROR(VLOOKUP(L1497,' All Em Total Nonfarm'!A:B,2,0),S1496)</f>
        <v>144328</v>
      </c>
      <c r="T1497" s="12">
        <f>IFERROR(VLOOKUP(L1497,fredgraph!A:B,2,0),T1496)</f>
        <v>2.6305200000000002</v>
      </c>
      <c r="U1497" s="12">
        <f>IFERROR(VLOOKUP(L1497,FEDFUNDS!A:B,2,0),U1496)</f>
        <v>7.0000000000000007E-2</v>
      </c>
      <c r="V1497" s="12"/>
      <c r="W1497" s="12"/>
      <c r="X1497" s="12"/>
    </row>
    <row r="1498" spans="1:24" x14ac:dyDescent="0.25">
      <c r="A1498" s="1" t="str">
        <f>TEXT(L1498,"MM/DD/YYYY")</f>
        <v>09/27/2021</v>
      </c>
      <c r="B1498" s="9">
        <v>442.80999755859301</v>
      </c>
      <c r="C1498" s="9">
        <v>444.04998779296801</v>
      </c>
      <c r="D1498" s="9">
        <v>427.23001098632801</v>
      </c>
      <c r="E1498" s="9">
        <v>425.81164550781199</v>
      </c>
      <c r="F1498" s="10">
        <v>543882700</v>
      </c>
      <c r="G1498">
        <f>MONTH(L1498)</f>
        <v>9</v>
      </c>
      <c r="H1498">
        <f>DAY(L1498)</f>
        <v>27</v>
      </c>
      <c r="I1498">
        <f>YEAR(L1498)</f>
        <v>2021</v>
      </c>
      <c r="J1498" t="str">
        <f>VLOOKUP(L1498,Convert!D:G,4,0)</f>
        <v>2021Q3</v>
      </c>
      <c r="K1498">
        <f>VLOOKUP(J1498,GDP_Change!$E$9:$F$311,2,0)</f>
        <v>9</v>
      </c>
      <c r="L1498" s="1">
        <v>44466</v>
      </c>
      <c r="M1498" s="9">
        <v>434.239990234375</v>
      </c>
      <c r="N1498" s="11">
        <f>VLOOKUP(J1498,GDP!$E$9:$H$312,4,0)</f>
        <v>2.1846755962841025E-2</v>
      </c>
      <c r="O1498">
        <f>VLOOKUP(J1498,GDP!$E$9:$F$312,2,0)</f>
        <v>23550.400000000001</v>
      </c>
      <c r="P1498" s="12">
        <f>IFERROR(VLOOKUP(L1498,'yield-curve-rates-1990-2021'!A:B,2,0),P1497)</f>
        <v>0.06</v>
      </c>
      <c r="Q1498" s="12">
        <f>IFERROR(IF(VLOOKUP(L1498,'DX-Y.NYB'!A:E,5,0)="null",Q1497,VLOOKUP(L1498,'DX-Y.NYB'!A:E,5,0)),Q1497)</f>
        <v>93.379997000000003</v>
      </c>
      <c r="R1498" s="12">
        <f>IFERROR(VLOOKUP(L1498,UNRATE!A:B,2,0),R1497)</f>
        <v>6.1</v>
      </c>
      <c r="S1498" s="12">
        <f>IFERROR(VLOOKUP(L1498,' All Em Total Nonfarm'!A:B,2,0),S1497)</f>
        <v>144328</v>
      </c>
      <c r="T1498" s="12">
        <f>IFERROR(VLOOKUP(L1498,fredgraph!A:B,2,0),T1497)</f>
        <v>2.6305200000000002</v>
      </c>
      <c r="U1498" s="12">
        <f>IFERROR(VLOOKUP(L1498,FEDFUNDS!A:B,2,0),U1497)</f>
        <v>7.0000000000000007E-2</v>
      </c>
      <c r="V1498" s="12"/>
      <c r="W1498" s="12"/>
      <c r="X1498" s="12"/>
    </row>
    <row r="1499" spans="1:24" x14ac:dyDescent="0.25">
      <c r="A1499" s="1" t="str">
        <f>TEXT(L1499,"MM/DD/YYYY")</f>
        <v>10/04/2021</v>
      </c>
      <c r="B1499" s="9">
        <v>433</v>
      </c>
      <c r="C1499" s="9">
        <v>441.67999267578102</v>
      </c>
      <c r="D1499" s="9">
        <v>426.35998535156199</v>
      </c>
      <c r="E1499" s="9">
        <v>429.36138916015602</v>
      </c>
      <c r="F1499" s="10">
        <v>479279600</v>
      </c>
      <c r="G1499">
        <f>MONTH(L1499)</f>
        <v>10</v>
      </c>
      <c r="H1499">
        <f>DAY(L1499)</f>
        <v>4</v>
      </c>
      <c r="I1499">
        <f>YEAR(L1499)</f>
        <v>2021</v>
      </c>
      <c r="J1499" t="str">
        <f>VLOOKUP(L1499,Convert!D:G,4,0)</f>
        <v>2021Q4</v>
      </c>
      <c r="K1499">
        <f>VLOOKUP(J1499,GDP_Change!$E$9:$F$311,2,0)</f>
        <v>14.3</v>
      </c>
      <c r="L1499" s="1">
        <v>44473</v>
      </c>
      <c r="M1499" s="9">
        <v>437.85998535156199</v>
      </c>
      <c r="N1499" s="11">
        <f>VLOOKUP(J1499,GDP!$E$9:$H$312,4,0)</f>
        <v>3.3914498267545223E-2</v>
      </c>
      <c r="O1499">
        <f>VLOOKUP(J1499,GDP!$E$9:$F$312,2,0)</f>
        <v>24349.1</v>
      </c>
      <c r="P1499" s="12">
        <f>IFERROR(VLOOKUP(L1499,'yield-curve-rates-1990-2021'!A:B,2,0),P1498)</f>
        <v>0.09</v>
      </c>
      <c r="Q1499" s="12">
        <f>IFERROR(IF(VLOOKUP(L1499,'DX-Y.NYB'!A:E,5,0)="null",Q1498,VLOOKUP(L1499,'DX-Y.NYB'!A:E,5,0)),Q1498)</f>
        <v>93.809997999999993</v>
      </c>
      <c r="R1499" s="12">
        <f>IFERROR(VLOOKUP(L1499,UNRATE!A:B,2,0),R1498)</f>
        <v>6.1</v>
      </c>
      <c r="S1499" s="12">
        <f>IFERROR(VLOOKUP(L1499,' All Em Total Nonfarm'!A:B,2,0),S1498)</f>
        <v>144328</v>
      </c>
      <c r="T1499" s="12">
        <f>IFERROR(VLOOKUP(L1499,fredgraph!A:B,2,0),T1498)</f>
        <v>2.6305200000000002</v>
      </c>
      <c r="U1499" s="12">
        <f>IFERROR(VLOOKUP(L1499,FEDFUNDS!A:B,2,0),U1498)</f>
        <v>7.0000000000000007E-2</v>
      </c>
      <c r="V1499" s="12"/>
      <c r="W1499" s="12"/>
      <c r="X1499" s="12"/>
    </row>
    <row r="1500" spans="1:24" x14ac:dyDescent="0.25">
      <c r="A1500" s="1" t="str">
        <f>TEXT(L1500,"MM/DD/YYYY")</f>
        <v>10/11/2021</v>
      </c>
      <c r="B1500" s="9">
        <v>437.16000366210898</v>
      </c>
      <c r="C1500" s="9">
        <v>446.260009765625</v>
      </c>
      <c r="D1500" s="9">
        <v>431.54000854492102</v>
      </c>
      <c r="E1500" s="9">
        <v>437.21591186523398</v>
      </c>
      <c r="F1500" s="10">
        <v>345885500</v>
      </c>
      <c r="G1500">
        <f>MONTH(L1500)</f>
        <v>10</v>
      </c>
      <c r="H1500">
        <f>DAY(L1500)</f>
        <v>11</v>
      </c>
      <c r="I1500">
        <f>YEAR(L1500)</f>
        <v>2021</v>
      </c>
      <c r="J1500" t="str">
        <f>VLOOKUP(L1500,Convert!D:G,4,0)</f>
        <v>2021Q4</v>
      </c>
      <c r="K1500">
        <f>VLOOKUP(J1500,GDP_Change!$E$9:$F$311,2,0)</f>
        <v>14.3</v>
      </c>
      <c r="L1500" s="1">
        <v>44480</v>
      </c>
      <c r="M1500" s="9">
        <v>445.86999511718699</v>
      </c>
      <c r="N1500" s="11">
        <f>VLOOKUP(J1500,GDP!$E$9:$H$312,4,0)</f>
        <v>3.3914498267545223E-2</v>
      </c>
      <c r="O1500">
        <f>VLOOKUP(J1500,GDP!$E$9:$F$312,2,0)</f>
        <v>24349.1</v>
      </c>
      <c r="P1500" s="12">
        <f>IFERROR(VLOOKUP(L1500,'yield-curve-rates-1990-2021'!A:B,2,0),P1499)</f>
        <v>0.09</v>
      </c>
      <c r="Q1500" s="12">
        <f>IFERROR(IF(VLOOKUP(L1500,'DX-Y.NYB'!A:E,5,0)="null",Q1499,VLOOKUP(L1500,'DX-Y.NYB'!A:E,5,0)),Q1499)</f>
        <v>94.32</v>
      </c>
      <c r="R1500" s="12">
        <f>IFERROR(VLOOKUP(L1500,UNRATE!A:B,2,0),R1499)</f>
        <v>6.1</v>
      </c>
      <c r="S1500" s="12">
        <f>IFERROR(VLOOKUP(L1500,' All Em Total Nonfarm'!A:B,2,0),S1499)</f>
        <v>144328</v>
      </c>
      <c r="T1500" s="12">
        <f>IFERROR(VLOOKUP(L1500,fredgraph!A:B,2,0),T1499)</f>
        <v>2.6305200000000002</v>
      </c>
      <c r="U1500" s="12">
        <f>IFERROR(VLOOKUP(L1500,FEDFUNDS!A:B,2,0),U1499)</f>
        <v>7.0000000000000007E-2</v>
      </c>
      <c r="V1500" s="12"/>
      <c r="W1500" s="12"/>
      <c r="X1500" s="12"/>
    </row>
    <row r="1501" spans="1:24" x14ac:dyDescent="0.25">
      <c r="A1501" s="1" t="str">
        <f>TEXT(L1501,"MM/DD/YYYY")</f>
        <v>10/18/2021</v>
      </c>
      <c r="B1501" s="9">
        <v>443.97000122070301</v>
      </c>
      <c r="C1501" s="9">
        <v>454.67001342773398</v>
      </c>
      <c r="D1501" s="9">
        <v>443.26998901367102</v>
      </c>
      <c r="E1501" s="9">
        <v>444.32525634765602</v>
      </c>
      <c r="F1501" s="10">
        <v>258932100</v>
      </c>
      <c r="G1501">
        <f>MONTH(L1501)</f>
        <v>10</v>
      </c>
      <c r="H1501">
        <f>DAY(L1501)</f>
        <v>18</v>
      </c>
      <c r="I1501">
        <f>YEAR(L1501)</f>
        <v>2021</v>
      </c>
      <c r="J1501" t="str">
        <f>VLOOKUP(L1501,Convert!D:G,4,0)</f>
        <v>2021Q4</v>
      </c>
      <c r="K1501">
        <f>VLOOKUP(J1501,GDP_Change!$E$9:$F$311,2,0)</f>
        <v>14.3</v>
      </c>
      <c r="L1501" s="1">
        <v>44487</v>
      </c>
      <c r="M1501" s="9">
        <v>453.11999511718699</v>
      </c>
      <c r="N1501" s="11">
        <f>VLOOKUP(J1501,GDP!$E$9:$H$312,4,0)</f>
        <v>3.3914498267545223E-2</v>
      </c>
      <c r="O1501">
        <f>VLOOKUP(J1501,GDP!$E$9:$F$312,2,0)</f>
        <v>24349.1</v>
      </c>
      <c r="P1501" s="12">
        <f>IFERROR(VLOOKUP(L1501,'yield-curve-rates-1990-2021'!A:B,2,0),P1500)</f>
        <v>0.05</v>
      </c>
      <c r="Q1501" s="12">
        <f>IFERROR(IF(VLOOKUP(L1501,'DX-Y.NYB'!A:E,5,0)="null",Q1500,VLOOKUP(L1501,'DX-Y.NYB'!A:E,5,0)),Q1500)</f>
        <v>93.949996999999996</v>
      </c>
      <c r="R1501" s="12">
        <f>IFERROR(VLOOKUP(L1501,UNRATE!A:B,2,0),R1500)</f>
        <v>6.1</v>
      </c>
      <c r="S1501" s="12">
        <f>IFERROR(VLOOKUP(L1501,' All Em Total Nonfarm'!A:B,2,0),S1500)</f>
        <v>144328</v>
      </c>
      <c r="T1501" s="12">
        <f>IFERROR(VLOOKUP(L1501,fredgraph!A:B,2,0),T1500)</f>
        <v>2.6305200000000002</v>
      </c>
      <c r="U1501" s="12">
        <f>IFERROR(VLOOKUP(L1501,FEDFUNDS!A:B,2,0),U1500)</f>
        <v>7.0000000000000007E-2</v>
      </c>
      <c r="V1501" s="12"/>
      <c r="W1501" s="12"/>
      <c r="X1501" s="12"/>
    </row>
    <row r="1502" spans="1:24" x14ac:dyDescent="0.25">
      <c r="A1502" s="1" t="str">
        <f>TEXT(L1502,"MM/DD/YYYY")</f>
        <v>10/25/2021</v>
      </c>
      <c r="B1502" s="9">
        <v>454.27999877929602</v>
      </c>
      <c r="C1502" s="9">
        <v>459.55999755859301</v>
      </c>
      <c r="D1502" s="9">
        <v>452.39001464843699</v>
      </c>
      <c r="E1502" s="9">
        <v>450.33624267578102</v>
      </c>
      <c r="F1502" s="10">
        <v>295327900</v>
      </c>
      <c r="G1502">
        <f>MONTH(L1502)</f>
        <v>10</v>
      </c>
      <c r="H1502">
        <f>DAY(L1502)</f>
        <v>25</v>
      </c>
      <c r="I1502">
        <f>YEAR(L1502)</f>
        <v>2021</v>
      </c>
      <c r="J1502" t="str">
        <f>VLOOKUP(L1502,Convert!D:G,4,0)</f>
        <v>2021Q4</v>
      </c>
      <c r="K1502">
        <f>VLOOKUP(J1502,GDP_Change!$E$9:$F$311,2,0)</f>
        <v>14.3</v>
      </c>
      <c r="L1502" s="1">
        <v>44494</v>
      </c>
      <c r="M1502" s="9">
        <v>459.25</v>
      </c>
      <c r="N1502" s="11">
        <f>VLOOKUP(J1502,GDP!$E$9:$H$312,4,0)</f>
        <v>3.3914498267545223E-2</v>
      </c>
      <c r="O1502">
        <f>VLOOKUP(J1502,GDP!$E$9:$F$312,2,0)</f>
        <v>24349.1</v>
      </c>
      <c r="P1502" s="12">
        <f>IFERROR(VLOOKUP(L1502,'yield-curve-rates-1990-2021'!A:B,2,0),P1501)</f>
        <v>7.0000000000000007E-2</v>
      </c>
      <c r="Q1502" s="12">
        <f>IFERROR(IF(VLOOKUP(L1502,'DX-Y.NYB'!A:E,5,0)="null",Q1501,VLOOKUP(L1502,'DX-Y.NYB'!A:E,5,0)),Q1501)</f>
        <v>93.809997999999993</v>
      </c>
      <c r="R1502" s="12">
        <f>IFERROR(VLOOKUP(L1502,UNRATE!A:B,2,0),R1501)</f>
        <v>6.1</v>
      </c>
      <c r="S1502" s="12">
        <f>IFERROR(VLOOKUP(L1502,' All Em Total Nonfarm'!A:B,2,0),S1501)</f>
        <v>144328</v>
      </c>
      <c r="T1502" s="12">
        <f>IFERROR(VLOOKUP(L1502,fredgraph!A:B,2,0),T1501)</f>
        <v>2.6305200000000002</v>
      </c>
      <c r="U1502" s="12">
        <f>IFERROR(VLOOKUP(L1502,FEDFUNDS!A:B,2,0),U1501)</f>
        <v>7.0000000000000007E-2</v>
      </c>
      <c r="V1502" s="12"/>
      <c r="W1502" s="12"/>
      <c r="X1502" s="12"/>
    </row>
    <row r="1503" spans="1:24" x14ac:dyDescent="0.25">
      <c r="A1503" s="1" t="str">
        <f>TEXT(L1503,"MM/DD/YYYY")</f>
        <v>11/01/2021</v>
      </c>
      <c r="B1503" s="9">
        <v>460.29998779296801</v>
      </c>
      <c r="C1503" s="9">
        <v>470.64999389648398</v>
      </c>
      <c r="D1503" s="9">
        <v>458.20001220703102</v>
      </c>
      <c r="E1503" s="9">
        <v>459.43615722656199</v>
      </c>
      <c r="F1503" s="10">
        <v>269089500</v>
      </c>
      <c r="G1503">
        <f>MONTH(L1503)</f>
        <v>11</v>
      </c>
      <c r="H1503">
        <f>DAY(L1503)</f>
        <v>1</v>
      </c>
      <c r="I1503">
        <f>YEAR(L1503)</f>
        <v>2021</v>
      </c>
      <c r="J1503" t="str">
        <f>VLOOKUP(L1503,Convert!D:G,4,0)</f>
        <v>2021Q4</v>
      </c>
      <c r="K1503">
        <f>VLOOKUP(J1503,GDP_Change!$E$9:$F$311,2,0)</f>
        <v>14.3</v>
      </c>
      <c r="L1503" s="1">
        <v>44501</v>
      </c>
      <c r="M1503" s="9">
        <v>468.52999877929602</v>
      </c>
      <c r="N1503" s="11">
        <f>VLOOKUP(J1503,GDP!$E$9:$H$312,4,0)</f>
        <v>3.3914498267545223E-2</v>
      </c>
      <c r="O1503">
        <f>VLOOKUP(J1503,GDP!$E$9:$F$312,2,0)</f>
        <v>24349.1</v>
      </c>
      <c r="P1503" s="12">
        <f>IFERROR(VLOOKUP(L1503,'yield-curve-rates-1990-2021'!A:B,2,0),P1502)</f>
        <v>0.05</v>
      </c>
      <c r="Q1503" s="12">
        <f>IFERROR(IF(VLOOKUP(L1503,'DX-Y.NYB'!A:E,5,0)="null",Q1502,VLOOKUP(L1503,'DX-Y.NYB'!A:E,5,0)),Q1502)</f>
        <v>93.879997000000003</v>
      </c>
      <c r="R1503" s="12">
        <f>IFERROR(VLOOKUP(L1503,UNRATE!A:B,2,0),R1502)</f>
        <v>4.2</v>
      </c>
      <c r="S1503" s="12">
        <f>IFERROR(VLOOKUP(L1503,' All Em Total Nonfarm'!A:B,2,0),S1502)</f>
        <v>149173</v>
      </c>
      <c r="T1503" s="12">
        <f>IFERROR(VLOOKUP(L1503,fredgraph!A:B,2,0),T1502)</f>
        <v>6.8623900000000004</v>
      </c>
      <c r="U1503" s="12">
        <f>IFERROR(VLOOKUP(L1503,FEDFUNDS!A:B,2,0),U1502)</f>
        <v>0.08</v>
      </c>
      <c r="V1503" s="12"/>
      <c r="W1503" s="12"/>
      <c r="X1503" s="12"/>
    </row>
    <row r="1504" spans="1:24" x14ac:dyDescent="0.25">
      <c r="A1504" s="1" t="str">
        <f>TEXT(L1504,"MM/DD/YYYY")</f>
        <v>11/08/2021</v>
      </c>
      <c r="B1504" s="9">
        <v>469.70001220703102</v>
      </c>
      <c r="C1504" s="9">
        <v>470.23001098632801</v>
      </c>
      <c r="D1504" s="9">
        <v>462.04000854492102</v>
      </c>
      <c r="E1504" s="9">
        <v>458.20056152343699</v>
      </c>
      <c r="F1504" s="10">
        <v>259299200</v>
      </c>
      <c r="G1504">
        <f>MONTH(L1504)</f>
        <v>11</v>
      </c>
      <c r="H1504">
        <f>DAY(L1504)</f>
        <v>8</v>
      </c>
      <c r="I1504">
        <f>YEAR(L1504)</f>
        <v>2021</v>
      </c>
      <c r="J1504" t="str">
        <f>VLOOKUP(L1504,Convert!D:G,4,0)</f>
        <v>2021Q4</v>
      </c>
      <c r="K1504">
        <f>VLOOKUP(J1504,GDP_Change!$E$9:$F$311,2,0)</f>
        <v>14.3</v>
      </c>
      <c r="L1504" s="1">
        <v>44508</v>
      </c>
      <c r="M1504" s="9">
        <v>467.26998901367102</v>
      </c>
      <c r="N1504" s="11">
        <f>VLOOKUP(J1504,GDP!$E$9:$H$312,4,0)</f>
        <v>3.3914498267545223E-2</v>
      </c>
      <c r="O1504">
        <f>VLOOKUP(J1504,GDP!$E$9:$F$312,2,0)</f>
        <v>24349.1</v>
      </c>
      <c r="P1504" s="12">
        <f>IFERROR(VLOOKUP(L1504,'yield-curve-rates-1990-2021'!A:B,2,0),P1503)</f>
        <v>0.04</v>
      </c>
      <c r="Q1504" s="12">
        <f>IFERROR(IF(VLOOKUP(L1504,'DX-Y.NYB'!A:E,5,0)="null",Q1503,VLOOKUP(L1504,'DX-Y.NYB'!A:E,5,0)),Q1503)</f>
        <v>94.050003000000004</v>
      </c>
      <c r="R1504" s="12">
        <f>IFERROR(VLOOKUP(L1504,UNRATE!A:B,2,0),R1503)</f>
        <v>4.2</v>
      </c>
      <c r="S1504" s="12">
        <f>IFERROR(VLOOKUP(L1504,' All Em Total Nonfarm'!A:B,2,0),S1503)</f>
        <v>149173</v>
      </c>
      <c r="T1504" s="12">
        <f>IFERROR(VLOOKUP(L1504,fredgraph!A:B,2,0),T1503)</f>
        <v>6.8623900000000004</v>
      </c>
      <c r="U1504" s="12">
        <f>IFERROR(VLOOKUP(L1504,FEDFUNDS!A:B,2,0),U1503)</f>
        <v>0.08</v>
      </c>
      <c r="V1504" s="12"/>
      <c r="W1504" s="12"/>
      <c r="X1504" s="12"/>
    </row>
    <row r="1505" spans="1:24" x14ac:dyDescent="0.25">
      <c r="A1505" s="1" t="str">
        <f>TEXT(L1505,"MM/DD/YYYY")</f>
        <v>11/15/2021</v>
      </c>
      <c r="B1505" s="9">
        <v>468.64001464843699</v>
      </c>
      <c r="C1505" s="9">
        <v>470.94000244140602</v>
      </c>
      <c r="D1505" s="9">
        <v>466.23001098632801</v>
      </c>
      <c r="E1505" s="9">
        <v>459.78915405273398</v>
      </c>
      <c r="F1505" s="10">
        <v>251637500</v>
      </c>
      <c r="G1505">
        <f>MONTH(L1505)</f>
        <v>11</v>
      </c>
      <c r="H1505">
        <f>DAY(L1505)</f>
        <v>15</v>
      </c>
      <c r="I1505">
        <f>YEAR(L1505)</f>
        <v>2021</v>
      </c>
      <c r="J1505" t="str">
        <f>VLOOKUP(L1505,Convert!D:G,4,0)</f>
        <v>2021Q4</v>
      </c>
      <c r="K1505">
        <f>VLOOKUP(J1505,GDP_Change!$E$9:$F$311,2,0)</f>
        <v>14.3</v>
      </c>
      <c r="L1505" s="1">
        <v>44515</v>
      </c>
      <c r="M1505" s="9">
        <v>468.89001464843699</v>
      </c>
      <c r="N1505" s="11">
        <f>VLOOKUP(J1505,GDP!$E$9:$H$312,4,0)</f>
        <v>3.3914498267545223E-2</v>
      </c>
      <c r="O1505">
        <f>VLOOKUP(J1505,GDP!$E$9:$F$312,2,0)</f>
        <v>24349.1</v>
      </c>
      <c r="P1505" s="12">
        <f>IFERROR(VLOOKUP(L1505,'yield-curve-rates-1990-2021'!A:B,2,0),P1504)</f>
        <v>0.06</v>
      </c>
      <c r="Q1505" s="12">
        <f>IFERROR(IF(VLOOKUP(L1505,'DX-Y.NYB'!A:E,5,0)="null",Q1504,VLOOKUP(L1505,'DX-Y.NYB'!A:E,5,0)),Q1504)</f>
        <v>95.410004000000001</v>
      </c>
      <c r="R1505" s="12">
        <f>IFERROR(VLOOKUP(L1505,UNRATE!A:B,2,0),R1504)</f>
        <v>4.2</v>
      </c>
      <c r="S1505" s="12">
        <f>IFERROR(VLOOKUP(L1505,' All Em Total Nonfarm'!A:B,2,0),S1504)</f>
        <v>149173</v>
      </c>
      <c r="T1505" s="12">
        <f>IFERROR(VLOOKUP(L1505,fredgraph!A:B,2,0),T1504)</f>
        <v>6.8623900000000004</v>
      </c>
      <c r="U1505" s="12">
        <f>IFERROR(VLOOKUP(L1505,FEDFUNDS!A:B,2,0),U1504)</f>
        <v>0.08</v>
      </c>
      <c r="V1505" s="12"/>
      <c r="W1505" s="12"/>
      <c r="X1505" s="12"/>
    </row>
    <row r="1506" spans="1:24" x14ac:dyDescent="0.25">
      <c r="A1506" s="1" t="str">
        <f>TEXT(L1506,"MM/DD/YYYY")</f>
        <v>11/22/2021</v>
      </c>
      <c r="B1506" s="9">
        <v>470.89001464843699</v>
      </c>
      <c r="C1506" s="9">
        <v>473.54000854492102</v>
      </c>
      <c r="D1506" s="9">
        <v>457.76998901367102</v>
      </c>
      <c r="E1506" s="9">
        <v>450.06170654296801</v>
      </c>
      <c r="F1506" s="10">
        <v>320496900</v>
      </c>
      <c r="G1506">
        <f>MONTH(L1506)</f>
        <v>11</v>
      </c>
      <c r="H1506">
        <f>DAY(L1506)</f>
        <v>22</v>
      </c>
      <c r="I1506">
        <f>YEAR(L1506)</f>
        <v>2021</v>
      </c>
      <c r="J1506" t="str">
        <f>VLOOKUP(L1506,Convert!D:G,4,0)</f>
        <v>2021Q4</v>
      </c>
      <c r="K1506">
        <f>VLOOKUP(J1506,GDP_Change!$E$9:$F$311,2,0)</f>
        <v>14.3</v>
      </c>
      <c r="L1506" s="1">
        <v>44522</v>
      </c>
      <c r="M1506" s="9">
        <v>458.97000122070301</v>
      </c>
      <c r="N1506" s="11">
        <f>VLOOKUP(J1506,GDP!$E$9:$H$312,4,0)</f>
        <v>3.3914498267545223E-2</v>
      </c>
      <c r="O1506">
        <f>VLOOKUP(J1506,GDP!$E$9:$F$312,2,0)</f>
        <v>24349.1</v>
      </c>
      <c r="P1506" s="12">
        <f>IFERROR(VLOOKUP(L1506,'yield-curve-rates-1990-2021'!A:B,2,0),P1505)</f>
        <v>7.0000000000000007E-2</v>
      </c>
      <c r="Q1506" s="12">
        <f>IFERROR(IF(VLOOKUP(L1506,'DX-Y.NYB'!A:E,5,0)="null",Q1505,VLOOKUP(L1506,'DX-Y.NYB'!A:E,5,0)),Q1505)</f>
        <v>96.5</v>
      </c>
      <c r="R1506" s="12">
        <f>IFERROR(VLOOKUP(L1506,UNRATE!A:B,2,0),R1505)</f>
        <v>4.2</v>
      </c>
      <c r="S1506" s="12">
        <f>IFERROR(VLOOKUP(L1506,' All Em Total Nonfarm'!A:B,2,0),S1505)</f>
        <v>149173</v>
      </c>
      <c r="T1506" s="12">
        <f>IFERROR(VLOOKUP(L1506,fredgraph!A:B,2,0),T1505)</f>
        <v>6.8623900000000004</v>
      </c>
      <c r="U1506" s="12">
        <f>IFERROR(VLOOKUP(L1506,FEDFUNDS!A:B,2,0),U1505)</f>
        <v>0.08</v>
      </c>
      <c r="V1506" s="12"/>
      <c r="W1506" s="12"/>
      <c r="X1506" s="12"/>
    </row>
    <row r="1507" spans="1:24" x14ac:dyDescent="0.25">
      <c r="A1507" s="1" t="str">
        <f>TEXT(L1507,"MM/DD/YYYY")</f>
        <v>11/29/2021</v>
      </c>
      <c r="B1507" s="9">
        <v>464.07000732421801</v>
      </c>
      <c r="C1507" s="9">
        <v>466.55999755859301</v>
      </c>
      <c r="D1507" s="9">
        <v>448.92001342773398</v>
      </c>
      <c r="E1507" s="9">
        <v>444.61941528320301</v>
      </c>
      <c r="F1507" s="10">
        <v>631737000</v>
      </c>
      <c r="G1507">
        <f>MONTH(L1507)</f>
        <v>11</v>
      </c>
      <c r="H1507">
        <f>DAY(L1507)</f>
        <v>29</v>
      </c>
      <c r="I1507">
        <f>YEAR(L1507)</f>
        <v>2021</v>
      </c>
      <c r="J1507" t="str">
        <f>VLOOKUP(L1507,Convert!D:G,4,0)</f>
        <v>2021Q4</v>
      </c>
      <c r="K1507">
        <f>VLOOKUP(J1507,GDP_Change!$E$9:$F$311,2,0)</f>
        <v>14.3</v>
      </c>
      <c r="L1507" s="1">
        <v>44529</v>
      </c>
      <c r="M1507" s="9">
        <v>453.42001342773398</v>
      </c>
      <c r="N1507" s="11">
        <f>VLOOKUP(J1507,GDP!$E$9:$H$312,4,0)</f>
        <v>3.3914498267545223E-2</v>
      </c>
      <c r="O1507">
        <f>VLOOKUP(J1507,GDP!$E$9:$F$312,2,0)</f>
        <v>24349.1</v>
      </c>
      <c r="P1507" s="12">
        <f>IFERROR(VLOOKUP(L1507,'yield-curve-rates-1990-2021'!A:B,2,0),P1506)</f>
        <v>7.0000000000000007E-2</v>
      </c>
      <c r="Q1507" s="12">
        <f>IFERROR(IF(VLOOKUP(L1507,'DX-Y.NYB'!A:E,5,0)="null",Q1506,VLOOKUP(L1507,'DX-Y.NYB'!A:E,5,0)),Q1506)</f>
        <v>96.339995999999999</v>
      </c>
      <c r="R1507" s="12">
        <f>IFERROR(VLOOKUP(L1507,UNRATE!A:B,2,0),R1506)</f>
        <v>4.2</v>
      </c>
      <c r="S1507" s="12">
        <f>IFERROR(VLOOKUP(L1507,' All Em Total Nonfarm'!A:B,2,0),S1506)</f>
        <v>149173</v>
      </c>
      <c r="T1507" s="12">
        <f>IFERROR(VLOOKUP(L1507,fredgraph!A:B,2,0),T1506)</f>
        <v>6.8623900000000004</v>
      </c>
      <c r="U1507" s="12">
        <f>IFERROR(VLOOKUP(L1507,FEDFUNDS!A:B,2,0),U1506)</f>
        <v>0.08</v>
      </c>
      <c r="V1507" s="12"/>
      <c r="W1507" s="12"/>
      <c r="X1507" s="12"/>
    </row>
    <row r="1508" spans="1:24" x14ac:dyDescent="0.25">
      <c r="A1508" s="1" t="str">
        <f>TEXT(L1508,"MM/DD/YYYY")</f>
        <v>12/06/2021</v>
      </c>
      <c r="B1508" s="9">
        <v>456.13000488281199</v>
      </c>
      <c r="C1508" s="9">
        <v>470.89999389648398</v>
      </c>
      <c r="D1508" s="9">
        <v>453.55999755859301</v>
      </c>
      <c r="E1508" s="9">
        <v>461.60324096679602</v>
      </c>
      <c r="F1508" s="10">
        <v>405133400</v>
      </c>
      <c r="G1508">
        <f>MONTH(L1508)</f>
        <v>12</v>
      </c>
      <c r="H1508">
        <f>DAY(L1508)</f>
        <v>6</v>
      </c>
      <c r="I1508">
        <f>YEAR(L1508)</f>
        <v>2021</v>
      </c>
      <c r="J1508" t="str">
        <f>VLOOKUP(L1508,Convert!D:G,4,0)</f>
        <v>2021Q4</v>
      </c>
      <c r="K1508">
        <f>VLOOKUP(J1508,GDP_Change!$E$9:$F$311,2,0)</f>
        <v>14.3</v>
      </c>
      <c r="L1508" s="1">
        <v>44536</v>
      </c>
      <c r="M1508" s="9">
        <v>470.739990234375</v>
      </c>
      <c r="N1508" s="11">
        <f>VLOOKUP(J1508,GDP!$E$9:$H$312,4,0)</f>
        <v>3.3914498267545223E-2</v>
      </c>
      <c r="O1508">
        <f>VLOOKUP(J1508,GDP!$E$9:$F$312,2,0)</f>
        <v>24349.1</v>
      </c>
      <c r="P1508" s="12">
        <f>IFERROR(VLOOKUP(L1508,'yield-curve-rates-1990-2021'!A:B,2,0),P1507)</f>
        <v>0.05</v>
      </c>
      <c r="Q1508" s="12">
        <f>IFERROR(IF(VLOOKUP(L1508,'DX-Y.NYB'!A:E,5,0)="null",Q1507,VLOOKUP(L1508,'DX-Y.NYB'!A:E,5,0)),Q1507)</f>
        <v>96.290001000000004</v>
      </c>
      <c r="R1508" s="12">
        <f>IFERROR(VLOOKUP(L1508,UNRATE!A:B,2,0),R1507)</f>
        <v>4.2</v>
      </c>
      <c r="S1508" s="12">
        <f>IFERROR(VLOOKUP(L1508,' All Em Total Nonfarm'!A:B,2,0),S1507)</f>
        <v>149173</v>
      </c>
      <c r="T1508" s="12">
        <f>IFERROR(VLOOKUP(L1508,fredgraph!A:B,2,0),T1507)</f>
        <v>6.8623900000000004</v>
      </c>
      <c r="U1508" s="12">
        <f>IFERROR(VLOOKUP(L1508,FEDFUNDS!A:B,2,0),U1507)</f>
        <v>0.08</v>
      </c>
      <c r="V1508" s="12"/>
      <c r="W1508" s="12"/>
      <c r="X1508" s="12"/>
    </row>
    <row r="1509" spans="1:24" x14ac:dyDescent="0.25">
      <c r="A1509" s="1" t="str">
        <f>TEXT(L1509,"MM/DD/YYYY")</f>
        <v>12/13/2021</v>
      </c>
      <c r="B1509" s="9">
        <v>470.19000244140602</v>
      </c>
      <c r="C1509" s="9">
        <v>472.86999511718699</v>
      </c>
      <c r="D1509" s="9">
        <v>458.05999755859301</v>
      </c>
      <c r="E1509" s="9">
        <v>450.94418334960898</v>
      </c>
      <c r="F1509" s="10">
        <v>553968300</v>
      </c>
      <c r="G1509">
        <f>MONTH(L1509)</f>
        <v>12</v>
      </c>
      <c r="H1509">
        <f>DAY(L1509)</f>
        <v>13</v>
      </c>
      <c r="I1509">
        <f>YEAR(L1509)</f>
        <v>2021</v>
      </c>
      <c r="J1509" t="str">
        <f>VLOOKUP(L1509,Convert!D:G,4,0)</f>
        <v>2021Q4</v>
      </c>
      <c r="K1509">
        <f>VLOOKUP(J1509,GDP_Change!$E$9:$F$311,2,0)</f>
        <v>14.3</v>
      </c>
      <c r="L1509" s="1">
        <v>44543</v>
      </c>
      <c r="M1509" s="9">
        <v>459.86999511718699</v>
      </c>
      <c r="N1509" s="11">
        <f>VLOOKUP(J1509,GDP!$E$9:$H$312,4,0)</f>
        <v>3.3914498267545223E-2</v>
      </c>
      <c r="O1509">
        <f>VLOOKUP(J1509,GDP!$E$9:$F$312,2,0)</f>
        <v>24349.1</v>
      </c>
      <c r="P1509" s="12">
        <f>IFERROR(VLOOKUP(L1509,'yield-curve-rates-1990-2021'!A:B,2,0),P1508)</f>
        <v>0.01</v>
      </c>
      <c r="Q1509" s="12">
        <f>IFERROR(IF(VLOOKUP(L1509,'DX-Y.NYB'!A:E,5,0)="null",Q1508,VLOOKUP(L1509,'DX-Y.NYB'!A:E,5,0)),Q1508)</f>
        <v>96.32</v>
      </c>
      <c r="R1509" s="12">
        <f>IFERROR(VLOOKUP(L1509,UNRATE!A:B,2,0),R1508)</f>
        <v>4.2</v>
      </c>
      <c r="S1509" s="12">
        <f>IFERROR(VLOOKUP(L1509,' All Em Total Nonfarm'!A:B,2,0),S1508)</f>
        <v>149173</v>
      </c>
      <c r="T1509" s="12">
        <f>IFERROR(VLOOKUP(L1509,fredgraph!A:B,2,0),T1508)</f>
        <v>6.8623900000000004</v>
      </c>
      <c r="U1509" s="12">
        <f>IFERROR(VLOOKUP(L1509,FEDFUNDS!A:B,2,0),U1508)</f>
        <v>0.08</v>
      </c>
      <c r="V1509" s="12"/>
      <c r="W1509" s="12"/>
      <c r="X1509" s="12"/>
    </row>
    <row r="1510" spans="1:24" x14ac:dyDescent="0.25">
      <c r="A1510" s="1" t="str">
        <f>TEXT(L1510,"MM/DD/YYYY")</f>
        <v>12/20/2021</v>
      </c>
      <c r="B1510" s="9">
        <v>454.48001098632801</v>
      </c>
      <c r="C1510" s="9">
        <v>472.19000244140602</v>
      </c>
      <c r="D1510" s="9">
        <v>451.14001464843699</v>
      </c>
      <c r="E1510" s="9">
        <v>463.08718872070301</v>
      </c>
      <c r="F1510" s="10">
        <v>292271000</v>
      </c>
      <c r="G1510">
        <f>MONTH(L1510)</f>
        <v>12</v>
      </c>
      <c r="H1510">
        <f>DAY(L1510)</f>
        <v>20</v>
      </c>
      <c r="I1510">
        <f>YEAR(L1510)</f>
        <v>2021</v>
      </c>
      <c r="J1510" t="str">
        <f>VLOOKUP(L1510,Convert!D:G,4,0)</f>
        <v>2021Q4</v>
      </c>
      <c r="K1510">
        <f>VLOOKUP(J1510,GDP_Change!$E$9:$F$311,2,0)</f>
        <v>14.3</v>
      </c>
      <c r="L1510" s="1">
        <v>44550</v>
      </c>
      <c r="M1510" s="9">
        <v>470.600006103515</v>
      </c>
      <c r="N1510" s="11">
        <f>VLOOKUP(J1510,GDP!$E$9:$H$312,4,0)</f>
        <v>3.3914498267545223E-2</v>
      </c>
      <c r="O1510">
        <f>VLOOKUP(J1510,GDP!$E$9:$F$312,2,0)</f>
        <v>24349.1</v>
      </c>
      <c r="P1510" s="12">
        <f>IFERROR(VLOOKUP(L1510,'yield-curve-rates-1990-2021'!A:B,2,0),P1509)</f>
        <v>0.03</v>
      </c>
      <c r="Q1510" s="12">
        <f>IFERROR(IF(VLOOKUP(L1510,'DX-Y.NYB'!A:E,5,0)="null",Q1509,VLOOKUP(L1510,'DX-Y.NYB'!A:E,5,0)),Q1509)</f>
        <v>96.550003000000004</v>
      </c>
      <c r="R1510" s="12">
        <f>IFERROR(VLOOKUP(L1510,UNRATE!A:B,2,0),R1509)</f>
        <v>4.2</v>
      </c>
      <c r="S1510" s="12">
        <f>IFERROR(VLOOKUP(L1510,' All Em Total Nonfarm'!A:B,2,0),S1509)</f>
        <v>149173</v>
      </c>
      <c r="T1510" s="12">
        <f>IFERROR(VLOOKUP(L1510,fredgraph!A:B,2,0),T1509)</f>
        <v>6.8623900000000004</v>
      </c>
      <c r="U1510" s="12">
        <f>IFERROR(VLOOKUP(L1510,FEDFUNDS!A:B,2,0),U1509)</f>
        <v>0.08</v>
      </c>
      <c r="V1510" s="12"/>
      <c r="W1510" s="12"/>
      <c r="X1510" s="12"/>
    </row>
    <row r="1511" spans="1:24" x14ac:dyDescent="0.25">
      <c r="A1511" s="1" t="str">
        <f>TEXT(L1511,"MM/DD/YYYY")</f>
        <v>12/27/2021</v>
      </c>
      <c r="B1511" s="9">
        <v>472.05999755859301</v>
      </c>
      <c r="C1511" s="9">
        <v>479</v>
      </c>
      <c r="D1511" s="9">
        <v>472.010009765625</v>
      </c>
      <c r="E1511" s="9">
        <v>467.37756347656199</v>
      </c>
      <c r="F1511" s="10">
        <v>279152600</v>
      </c>
      <c r="G1511">
        <f>MONTH(L1511)</f>
        <v>12</v>
      </c>
      <c r="H1511">
        <f>DAY(L1511)</f>
        <v>27</v>
      </c>
      <c r="I1511">
        <f>YEAR(L1511)</f>
        <v>2021</v>
      </c>
      <c r="J1511" t="str">
        <f>VLOOKUP(L1511,Convert!D:G,4,0)</f>
        <v>2021Q4</v>
      </c>
      <c r="K1511">
        <f>VLOOKUP(J1511,GDP_Change!$E$9:$F$311,2,0)</f>
        <v>14.3</v>
      </c>
      <c r="L1511" s="1">
        <v>44557</v>
      </c>
      <c r="M1511" s="9">
        <v>474.95999145507801</v>
      </c>
      <c r="N1511" s="11">
        <f>VLOOKUP(J1511,GDP!$E$9:$H$312,4,0)</f>
        <v>3.3914498267545223E-2</v>
      </c>
      <c r="O1511">
        <f>VLOOKUP(J1511,GDP!$E$9:$F$312,2,0)</f>
        <v>24349.1</v>
      </c>
      <c r="P1511" s="12">
        <f>IFERROR(VLOOKUP(L1511,'yield-curve-rates-1990-2021'!A:B,2,0),P1510)</f>
        <v>0.04</v>
      </c>
      <c r="Q1511" s="12">
        <f>IFERROR(IF(VLOOKUP(L1511,'DX-Y.NYB'!A:E,5,0)="null",Q1510,VLOOKUP(L1511,'DX-Y.NYB'!A:E,5,0)),Q1510)</f>
        <v>96.089995999999999</v>
      </c>
      <c r="R1511" s="12">
        <f>IFERROR(VLOOKUP(L1511,UNRATE!A:B,2,0),R1510)</f>
        <v>4.2</v>
      </c>
      <c r="S1511" s="12">
        <f>IFERROR(VLOOKUP(L1511,' All Em Total Nonfarm'!A:B,2,0),S1510)</f>
        <v>149173</v>
      </c>
      <c r="T1511" s="12">
        <f>IFERROR(VLOOKUP(L1511,fredgraph!A:B,2,0),T1510)</f>
        <v>6.8623900000000004</v>
      </c>
      <c r="U1511" s="12">
        <f>IFERROR(VLOOKUP(L1511,FEDFUNDS!A:B,2,0),U1510)</f>
        <v>0.08</v>
      </c>
      <c r="V1511" s="12"/>
      <c r="W1511" s="12"/>
      <c r="X1511" s="12"/>
    </row>
    <row r="1512" spans="1:24" x14ac:dyDescent="0.25">
      <c r="A1512" s="1" t="str">
        <f>TEXT(L1512,"MM/DD/YYYY")</f>
        <v>01/03/2022</v>
      </c>
      <c r="B1512" s="9">
        <v>476.29998779296801</v>
      </c>
      <c r="C1512" s="9">
        <v>479.98001098632801</v>
      </c>
      <c r="D1512" s="9">
        <v>464.64999389648398</v>
      </c>
      <c r="E1512" s="9">
        <v>458.64920043945301</v>
      </c>
      <c r="F1512" s="10">
        <v>420356300</v>
      </c>
      <c r="G1512">
        <f>MONTH(L1512)</f>
        <v>1</v>
      </c>
      <c r="H1512">
        <f>DAY(L1512)</f>
        <v>3</v>
      </c>
      <c r="I1512">
        <f>YEAR(L1512)</f>
        <v>2022</v>
      </c>
      <c r="J1512" t="str">
        <f>VLOOKUP(L1512,Convert!D:G,4,0)</f>
        <v>2022Q1</v>
      </c>
      <c r="K1512">
        <f>VLOOKUP(J1512,GDP_Change!$E$9:$F$311,2,0)</f>
        <v>6.6</v>
      </c>
      <c r="L1512" s="1">
        <v>44564</v>
      </c>
      <c r="M1512" s="9">
        <v>466.08999633789</v>
      </c>
      <c r="N1512" s="11">
        <f>VLOOKUP(J1512,GDP!$E$9:$H$312,4,0)</f>
        <v>1.6074516101211245E-2</v>
      </c>
      <c r="O1512">
        <f>VLOOKUP(J1512,GDP!$E$9:$F$312,2,0)</f>
        <v>24740.5</v>
      </c>
      <c r="P1512" s="12">
        <f>IFERROR(VLOOKUP(L1512,'yield-curve-rates-1990-2021'!A:B,2,0),P1511)</f>
        <v>0.05</v>
      </c>
      <c r="Q1512" s="12">
        <f>IFERROR(IF(VLOOKUP(L1512,'DX-Y.NYB'!A:E,5,0)="null",Q1511,VLOOKUP(L1512,'DX-Y.NYB'!A:E,5,0)),Q1511)</f>
        <v>96.239998</v>
      </c>
      <c r="R1512" s="12">
        <f>IFERROR(VLOOKUP(L1512,UNRATE!A:B,2,0),R1511)</f>
        <v>4.2</v>
      </c>
      <c r="S1512" s="12">
        <f>IFERROR(VLOOKUP(L1512,' All Em Total Nonfarm'!A:B,2,0),S1511)</f>
        <v>149173</v>
      </c>
      <c r="T1512" s="12">
        <f>IFERROR(VLOOKUP(L1512,fredgraph!A:B,2,0),T1511)</f>
        <v>6.8623900000000004</v>
      </c>
      <c r="U1512" s="12">
        <f>IFERROR(VLOOKUP(L1512,FEDFUNDS!A:B,2,0),U1511)</f>
        <v>0.08</v>
      </c>
      <c r="V1512" s="12"/>
      <c r="W1512" s="12"/>
      <c r="X1512" s="12"/>
    </row>
    <row r="1513" spans="1:24" x14ac:dyDescent="0.25">
      <c r="A1513" s="1" t="str">
        <f>TEXT(L1513,"MM/DD/YYYY")</f>
        <v>01/10/2022</v>
      </c>
      <c r="B1513" s="9">
        <v>462.70001220703102</v>
      </c>
      <c r="C1513" s="9">
        <v>473.20001220703102</v>
      </c>
      <c r="D1513" s="9">
        <v>456.600006103515</v>
      </c>
      <c r="E1513" s="9">
        <v>457.30108642578102</v>
      </c>
      <c r="F1513" s="10">
        <v>448334500</v>
      </c>
      <c r="G1513">
        <f>MONTH(L1513)</f>
        <v>1</v>
      </c>
      <c r="H1513">
        <f>DAY(L1513)</f>
        <v>10</v>
      </c>
      <c r="I1513">
        <f>YEAR(L1513)</f>
        <v>2022</v>
      </c>
      <c r="J1513" t="str">
        <f>VLOOKUP(L1513,Convert!D:G,4,0)</f>
        <v>2022Q1</v>
      </c>
      <c r="K1513">
        <f>VLOOKUP(J1513,GDP_Change!$E$9:$F$311,2,0)</f>
        <v>6.6</v>
      </c>
      <c r="L1513" s="1">
        <v>44571</v>
      </c>
      <c r="M1513" s="9">
        <v>464.72000122070301</v>
      </c>
      <c r="N1513" s="11">
        <f>VLOOKUP(J1513,GDP!$E$9:$H$312,4,0)</f>
        <v>1.6074516101211245E-2</v>
      </c>
      <c r="O1513">
        <f>VLOOKUP(J1513,GDP!$E$9:$F$312,2,0)</f>
        <v>24740.5</v>
      </c>
      <c r="P1513" s="12">
        <f>IFERROR(VLOOKUP(L1513,'yield-curve-rates-1990-2021'!A:B,2,0),P1512)</f>
        <v>0.05</v>
      </c>
      <c r="Q1513" s="12">
        <f>IFERROR(IF(VLOOKUP(L1513,'DX-Y.NYB'!A:E,5,0)="null",Q1512,VLOOKUP(L1513,'DX-Y.NYB'!A:E,5,0)),Q1512)</f>
        <v>95.989998</v>
      </c>
      <c r="R1513" s="12">
        <f>IFERROR(VLOOKUP(L1513,UNRATE!A:B,2,0),R1512)</f>
        <v>4.2</v>
      </c>
      <c r="S1513" s="12">
        <f>IFERROR(VLOOKUP(L1513,' All Em Total Nonfarm'!A:B,2,0),S1512)</f>
        <v>149173</v>
      </c>
      <c r="T1513" s="12">
        <f>IFERROR(VLOOKUP(L1513,fredgraph!A:B,2,0),T1512)</f>
        <v>6.8623900000000004</v>
      </c>
      <c r="U1513" s="12">
        <f>IFERROR(VLOOKUP(L1513,FEDFUNDS!A:B,2,0),U1512)</f>
        <v>0.08</v>
      </c>
      <c r="V1513" s="12"/>
      <c r="W1513" s="12"/>
      <c r="X1513" s="12"/>
    </row>
    <row r="1514" spans="1:24" x14ac:dyDescent="0.25">
      <c r="A1514" s="1" t="str">
        <f>TEXT(L1514,"MM/DD/YYYY")</f>
        <v>01/17/2022</v>
      </c>
      <c r="B1514" s="9">
        <v>459.739990234375</v>
      </c>
      <c r="C1514" s="9">
        <v>459.95999145507801</v>
      </c>
      <c r="D1514" s="9">
        <v>437.95001220703102</v>
      </c>
      <c r="E1514" s="9">
        <v>430.98791503906199</v>
      </c>
      <c r="F1514" s="10">
        <v>543717600</v>
      </c>
      <c r="G1514">
        <f>MONTH(L1514)</f>
        <v>1</v>
      </c>
      <c r="H1514">
        <f>DAY(L1514)</f>
        <v>17</v>
      </c>
      <c r="I1514">
        <f>YEAR(L1514)</f>
        <v>2022</v>
      </c>
      <c r="J1514" t="str">
        <f>VLOOKUP(L1514,Convert!D:G,4,0)</f>
        <v>2022Q1</v>
      </c>
      <c r="K1514">
        <f>VLOOKUP(J1514,GDP_Change!$E$9:$F$311,2,0)</f>
        <v>6.6</v>
      </c>
      <c r="L1514" s="1">
        <v>44578</v>
      </c>
      <c r="M1514" s="9">
        <v>437.98001098632801</v>
      </c>
      <c r="N1514" s="11">
        <f>VLOOKUP(J1514,GDP!$E$9:$H$312,4,0)</f>
        <v>1.6074516101211245E-2</v>
      </c>
      <c r="O1514">
        <f>VLOOKUP(J1514,GDP!$E$9:$F$312,2,0)</f>
        <v>24740.5</v>
      </c>
      <c r="P1514" s="12">
        <f>IFERROR(VLOOKUP(L1514,'yield-curve-rates-1990-2021'!A:B,2,0),P1513)</f>
        <v>0.05</v>
      </c>
      <c r="Q1514" s="12">
        <f>IFERROR(IF(VLOOKUP(L1514,'DX-Y.NYB'!A:E,5,0)="null",Q1513,VLOOKUP(L1514,'DX-Y.NYB'!A:E,5,0)),Q1513)</f>
        <v>95.989998</v>
      </c>
      <c r="R1514" s="12">
        <f>IFERROR(VLOOKUP(L1514,UNRATE!A:B,2,0),R1513)</f>
        <v>4.2</v>
      </c>
      <c r="S1514" s="12">
        <f>IFERROR(VLOOKUP(L1514,' All Em Total Nonfarm'!A:B,2,0),S1513)</f>
        <v>149173</v>
      </c>
      <c r="T1514" s="12">
        <f>IFERROR(VLOOKUP(L1514,fredgraph!A:B,2,0),T1513)</f>
        <v>6.8623900000000004</v>
      </c>
      <c r="U1514" s="12">
        <f>IFERROR(VLOOKUP(L1514,FEDFUNDS!A:B,2,0),U1513)</f>
        <v>0.08</v>
      </c>
      <c r="V1514" s="12"/>
      <c r="W1514" s="12"/>
      <c r="X1514" s="12"/>
    </row>
    <row r="1515" spans="1:24" x14ac:dyDescent="0.25">
      <c r="A1515" s="1" t="str">
        <f>TEXT(L1515,"MM/DD/YYYY")</f>
        <v>01/24/2022</v>
      </c>
      <c r="B1515" s="9">
        <v>432.02999877929602</v>
      </c>
      <c r="C1515" s="9">
        <v>444.04000854492102</v>
      </c>
      <c r="D1515" s="9">
        <v>420.760009765625</v>
      </c>
      <c r="E1515" s="9">
        <v>434.89459228515602</v>
      </c>
      <c r="F1515" s="10">
        <v>920508000</v>
      </c>
      <c r="G1515">
        <f>MONTH(L1515)</f>
        <v>1</v>
      </c>
      <c r="H1515">
        <f>DAY(L1515)</f>
        <v>24</v>
      </c>
      <c r="I1515">
        <f>YEAR(L1515)</f>
        <v>2022</v>
      </c>
      <c r="J1515" t="str">
        <f>VLOOKUP(L1515,Convert!D:G,4,0)</f>
        <v>2022Q1</v>
      </c>
      <c r="K1515">
        <f>VLOOKUP(J1515,GDP_Change!$E$9:$F$311,2,0)</f>
        <v>6.6</v>
      </c>
      <c r="L1515" s="1">
        <v>44585</v>
      </c>
      <c r="M1515" s="9">
        <v>441.95001220703102</v>
      </c>
      <c r="N1515" s="11">
        <f>VLOOKUP(J1515,GDP!$E$9:$H$312,4,0)</f>
        <v>1.6074516101211245E-2</v>
      </c>
      <c r="O1515">
        <f>VLOOKUP(J1515,GDP!$E$9:$F$312,2,0)</f>
        <v>24740.5</v>
      </c>
      <c r="P1515" s="12">
        <f>IFERROR(VLOOKUP(L1515,'yield-curve-rates-1990-2021'!A:B,2,0),P1514)</f>
        <v>0.05</v>
      </c>
      <c r="Q1515" s="12">
        <f>IFERROR(IF(VLOOKUP(L1515,'DX-Y.NYB'!A:E,5,0)="null",Q1514,VLOOKUP(L1515,'DX-Y.NYB'!A:E,5,0)),Q1514)</f>
        <v>95.919998000000007</v>
      </c>
      <c r="R1515" s="12">
        <f>IFERROR(VLOOKUP(L1515,UNRATE!A:B,2,0),R1514)</f>
        <v>4.2</v>
      </c>
      <c r="S1515" s="12">
        <f>IFERROR(VLOOKUP(L1515,' All Em Total Nonfarm'!A:B,2,0),S1514)</f>
        <v>149173</v>
      </c>
      <c r="T1515" s="12">
        <f>IFERROR(VLOOKUP(L1515,fredgraph!A:B,2,0),T1514)</f>
        <v>6.8623900000000004</v>
      </c>
      <c r="U1515" s="12">
        <f>IFERROR(VLOOKUP(L1515,FEDFUNDS!A:B,2,0),U1514)</f>
        <v>0.08</v>
      </c>
      <c r="V1515" s="12"/>
      <c r="W1515" s="12"/>
      <c r="X1515" s="12"/>
    </row>
    <row r="1516" spans="1:24" x14ac:dyDescent="0.25">
      <c r="A1516" s="1" t="str">
        <f>TEXT(L1516,"MM/DD/YYYY")</f>
        <v>01/31/2022</v>
      </c>
      <c r="B1516" s="9">
        <v>441.239990234375</v>
      </c>
      <c r="C1516" s="9">
        <v>458.11999511718699</v>
      </c>
      <c r="D1516" s="9">
        <v>439.80999755859301</v>
      </c>
      <c r="E1516" s="9">
        <v>441.53680419921801</v>
      </c>
      <c r="F1516" s="10">
        <v>629246600</v>
      </c>
      <c r="G1516">
        <f>MONTH(L1516)</f>
        <v>1</v>
      </c>
      <c r="H1516">
        <f>DAY(L1516)</f>
        <v>31</v>
      </c>
      <c r="I1516">
        <f>YEAR(L1516)</f>
        <v>2022</v>
      </c>
      <c r="J1516" t="str">
        <f>VLOOKUP(L1516,Convert!D:G,4,0)</f>
        <v>2022Q1</v>
      </c>
      <c r="K1516">
        <f>VLOOKUP(J1516,GDP_Change!$E$9:$F$311,2,0)</f>
        <v>6.6</v>
      </c>
      <c r="L1516" s="1">
        <v>44592</v>
      </c>
      <c r="M1516" s="9">
        <v>448.70001220703102</v>
      </c>
      <c r="N1516" s="11">
        <f>VLOOKUP(J1516,GDP!$E$9:$H$312,4,0)</f>
        <v>1.6074516101211245E-2</v>
      </c>
      <c r="O1516">
        <f>VLOOKUP(J1516,GDP!$E$9:$F$312,2,0)</f>
        <v>24740.5</v>
      </c>
      <c r="P1516" s="12">
        <f>IFERROR(VLOOKUP(L1516,'yield-curve-rates-1990-2021'!A:B,2,0),P1515)</f>
        <v>0.03</v>
      </c>
      <c r="Q1516" s="12">
        <f>IFERROR(IF(VLOOKUP(L1516,'DX-Y.NYB'!A:E,5,0)="null",Q1515,VLOOKUP(L1516,'DX-Y.NYB'!A:E,5,0)),Q1515)</f>
        <v>96.540001000000004</v>
      </c>
      <c r="R1516" s="12">
        <f>IFERROR(VLOOKUP(L1516,UNRATE!A:B,2,0),R1515)</f>
        <v>4.2</v>
      </c>
      <c r="S1516" s="12">
        <f>IFERROR(VLOOKUP(L1516,' All Em Total Nonfarm'!A:B,2,0),S1515)</f>
        <v>149173</v>
      </c>
      <c r="T1516" s="12">
        <f>IFERROR(VLOOKUP(L1516,fredgraph!A:B,2,0),T1515)</f>
        <v>6.8623900000000004</v>
      </c>
      <c r="U1516" s="12">
        <f>IFERROR(VLOOKUP(L1516,FEDFUNDS!A:B,2,0),U1515)</f>
        <v>0.08</v>
      </c>
      <c r="V1516" s="12"/>
      <c r="W1516" s="12"/>
      <c r="X1516" s="12"/>
    </row>
    <row r="1517" spans="1:24" x14ac:dyDescent="0.25">
      <c r="A1517" s="1" t="str">
        <f>TEXT(L1517,"MM/DD/YYYY")</f>
        <v>02/07/2022</v>
      </c>
      <c r="B1517" s="9">
        <v>449.510009765625</v>
      </c>
      <c r="C1517" s="9">
        <v>457.88000488281199</v>
      </c>
      <c r="D1517" s="9">
        <v>438.94000244140602</v>
      </c>
      <c r="E1517" s="9">
        <v>433.42834472656199</v>
      </c>
      <c r="F1517" s="10">
        <v>551393100</v>
      </c>
      <c r="G1517">
        <f>MONTH(L1517)</f>
        <v>2</v>
      </c>
      <c r="H1517">
        <f>DAY(L1517)</f>
        <v>7</v>
      </c>
      <c r="I1517">
        <f>YEAR(L1517)</f>
        <v>2022</v>
      </c>
      <c r="J1517" t="str">
        <f>VLOOKUP(L1517,Convert!D:G,4,0)</f>
        <v>2022Q1</v>
      </c>
      <c r="K1517">
        <f>VLOOKUP(J1517,GDP_Change!$E$9:$F$311,2,0)</f>
        <v>6.6</v>
      </c>
      <c r="L1517" s="1">
        <v>44599</v>
      </c>
      <c r="M1517" s="9">
        <v>440.45999145507801</v>
      </c>
      <c r="N1517" s="11">
        <f>VLOOKUP(J1517,GDP!$E$9:$H$312,4,0)</f>
        <v>1.6074516101211245E-2</v>
      </c>
      <c r="O1517">
        <f>VLOOKUP(J1517,GDP!$E$9:$F$312,2,0)</f>
        <v>24740.5</v>
      </c>
      <c r="P1517" s="12">
        <f>IFERROR(VLOOKUP(L1517,'yield-curve-rates-1990-2021'!A:B,2,0),P1516)</f>
        <v>0.03</v>
      </c>
      <c r="Q1517" s="12">
        <f>IFERROR(IF(VLOOKUP(L1517,'DX-Y.NYB'!A:E,5,0)="null",Q1516,VLOOKUP(L1517,'DX-Y.NYB'!A:E,5,0)),Q1516)</f>
        <v>95.400002000000001</v>
      </c>
      <c r="R1517" s="12">
        <f>IFERROR(VLOOKUP(L1517,UNRATE!A:B,2,0),R1516)</f>
        <v>4.2</v>
      </c>
      <c r="S1517" s="12">
        <f>IFERROR(VLOOKUP(L1517,' All Em Total Nonfarm'!A:B,2,0),S1516)</f>
        <v>149173</v>
      </c>
      <c r="T1517" s="12">
        <f>IFERROR(VLOOKUP(L1517,fredgraph!A:B,2,0),T1516)</f>
        <v>6.8623900000000004</v>
      </c>
      <c r="U1517" s="12">
        <f>IFERROR(VLOOKUP(L1517,FEDFUNDS!A:B,2,0),U1516)</f>
        <v>0.08</v>
      </c>
      <c r="V1517" s="12"/>
      <c r="W1517" s="12"/>
      <c r="X1517" s="12"/>
    </row>
    <row r="1518" spans="1:24" x14ac:dyDescent="0.25">
      <c r="A1518" s="1" t="str">
        <f>TEXT(L1518,"MM/DD/YYYY")</f>
        <v>02/14/2022</v>
      </c>
      <c r="B1518" s="9">
        <v>439.92001342773398</v>
      </c>
      <c r="C1518" s="9">
        <v>448.05999755859301</v>
      </c>
      <c r="D1518" s="9">
        <v>431.82000732421801</v>
      </c>
      <c r="E1518" s="9">
        <v>427.29782104492102</v>
      </c>
      <c r="F1518" s="10">
        <v>531254600</v>
      </c>
      <c r="G1518">
        <f>MONTH(L1518)</f>
        <v>2</v>
      </c>
      <c r="H1518">
        <f>DAY(L1518)</f>
        <v>14</v>
      </c>
      <c r="I1518">
        <f>YEAR(L1518)</f>
        <v>2022</v>
      </c>
      <c r="J1518" t="str">
        <f>VLOOKUP(L1518,Convert!D:G,4,0)</f>
        <v>2022Q1</v>
      </c>
      <c r="K1518">
        <f>VLOOKUP(J1518,GDP_Change!$E$9:$F$311,2,0)</f>
        <v>6.6</v>
      </c>
      <c r="L1518" s="1">
        <v>44606</v>
      </c>
      <c r="M1518" s="9">
        <v>434.23001098632801</v>
      </c>
      <c r="N1518" s="11">
        <f>VLOOKUP(J1518,GDP!$E$9:$H$312,4,0)</f>
        <v>1.6074516101211245E-2</v>
      </c>
      <c r="O1518">
        <f>VLOOKUP(J1518,GDP!$E$9:$F$312,2,0)</f>
        <v>24740.5</v>
      </c>
      <c r="P1518" s="12">
        <f>IFERROR(VLOOKUP(L1518,'yield-curve-rates-1990-2021'!A:B,2,0),P1517)</f>
        <v>0.03</v>
      </c>
      <c r="Q1518" s="12">
        <f>IFERROR(IF(VLOOKUP(L1518,'DX-Y.NYB'!A:E,5,0)="null",Q1517,VLOOKUP(L1518,'DX-Y.NYB'!A:E,5,0)),Q1517)</f>
        <v>96.370002999999997</v>
      </c>
      <c r="R1518" s="12">
        <f>IFERROR(VLOOKUP(L1518,UNRATE!A:B,2,0),R1517)</f>
        <v>4.2</v>
      </c>
      <c r="S1518" s="12">
        <f>IFERROR(VLOOKUP(L1518,' All Em Total Nonfarm'!A:B,2,0),S1517)</f>
        <v>149173</v>
      </c>
      <c r="T1518" s="12">
        <f>IFERROR(VLOOKUP(L1518,fredgraph!A:B,2,0),T1517)</f>
        <v>6.8623900000000004</v>
      </c>
      <c r="U1518" s="12">
        <f>IFERROR(VLOOKUP(L1518,FEDFUNDS!A:B,2,0),U1517)</f>
        <v>0.08</v>
      </c>
      <c r="V1518" s="12"/>
      <c r="W1518" s="12"/>
      <c r="X1518" s="12"/>
    </row>
    <row r="1519" spans="1:24" x14ac:dyDescent="0.25">
      <c r="A1519" s="1" t="str">
        <f>TEXT(L1519,"MM/DD/YYYY")</f>
        <v>02/21/2022</v>
      </c>
      <c r="B1519" s="9">
        <v>431.89001464843699</v>
      </c>
      <c r="C1519" s="9">
        <v>437.83999633789</v>
      </c>
      <c r="D1519" s="9">
        <v>410.64001464843699</v>
      </c>
      <c r="E1519" s="9">
        <v>430.761627197265</v>
      </c>
      <c r="F1519" s="10">
        <v>592717200</v>
      </c>
      <c r="G1519">
        <f>MONTH(L1519)</f>
        <v>2</v>
      </c>
      <c r="H1519">
        <f>DAY(L1519)</f>
        <v>21</v>
      </c>
      <c r="I1519">
        <f>YEAR(L1519)</f>
        <v>2022</v>
      </c>
      <c r="J1519" t="str">
        <f>VLOOKUP(L1519,Convert!D:G,4,0)</f>
        <v>2022Q1</v>
      </c>
      <c r="K1519">
        <f>VLOOKUP(J1519,GDP_Change!$E$9:$F$311,2,0)</f>
        <v>6.6</v>
      </c>
      <c r="L1519" s="1">
        <v>44613</v>
      </c>
      <c r="M1519" s="9">
        <v>437.75</v>
      </c>
      <c r="N1519" s="11">
        <f>VLOOKUP(J1519,GDP!$E$9:$H$312,4,0)</f>
        <v>1.6074516101211245E-2</v>
      </c>
      <c r="O1519">
        <f>VLOOKUP(J1519,GDP!$E$9:$F$312,2,0)</f>
        <v>24740.5</v>
      </c>
      <c r="P1519" s="12">
        <f>IFERROR(VLOOKUP(L1519,'yield-curve-rates-1990-2021'!A:B,2,0),P1518)</f>
        <v>0.03</v>
      </c>
      <c r="Q1519" s="12">
        <f>IFERROR(IF(VLOOKUP(L1519,'DX-Y.NYB'!A:E,5,0)="null",Q1518,VLOOKUP(L1519,'DX-Y.NYB'!A:E,5,0)),Q1518)</f>
        <v>96.370002999999997</v>
      </c>
      <c r="R1519" s="12">
        <f>IFERROR(VLOOKUP(L1519,UNRATE!A:B,2,0),R1518)</f>
        <v>4.2</v>
      </c>
      <c r="S1519" s="12">
        <f>IFERROR(VLOOKUP(L1519,' All Em Total Nonfarm'!A:B,2,0),S1518)</f>
        <v>149173</v>
      </c>
      <c r="T1519" s="12">
        <f>IFERROR(VLOOKUP(L1519,fredgraph!A:B,2,0),T1518)</f>
        <v>6.8623900000000004</v>
      </c>
      <c r="U1519" s="12">
        <f>IFERROR(VLOOKUP(L1519,FEDFUNDS!A:B,2,0),U1518)</f>
        <v>0.08</v>
      </c>
      <c r="V1519" s="12"/>
      <c r="W1519" s="12"/>
      <c r="X1519" s="12"/>
    </row>
    <row r="1520" spans="1:24" x14ac:dyDescent="0.25">
      <c r="A1520" s="1" t="str">
        <f>TEXT(L1520,"MM/DD/YYYY")</f>
        <v>02/28/2022</v>
      </c>
      <c r="B1520" s="9">
        <v>432.02999877929602</v>
      </c>
      <c r="C1520" s="9">
        <v>441.10998535156199</v>
      </c>
      <c r="D1520" s="9">
        <v>427.10998535156199</v>
      </c>
      <c r="E1520" s="9">
        <v>425.27069091796801</v>
      </c>
      <c r="F1520" s="10">
        <v>620607300</v>
      </c>
      <c r="G1520">
        <f>MONTH(L1520)</f>
        <v>2</v>
      </c>
      <c r="H1520">
        <f>DAY(L1520)</f>
        <v>28</v>
      </c>
      <c r="I1520">
        <f>YEAR(L1520)</f>
        <v>2022</v>
      </c>
      <c r="J1520" t="str">
        <f>VLOOKUP(L1520,Convert!D:G,4,0)</f>
        <v>2022Q1</v>
      </c>
      <c r="K1520">
        <f>VLOOKUP(J1520,GDP_Change!$E$9:$F$311,2,0)</f>
        <v>6.6</v>
      </c>
      <c r="L1520" s="1">
        <v>44620</v>
      </c>
      <c r="M1520" s="9">
        <v>432.17001342773398</v>
      </c>
      <c r="N1520" s="11">
        <f>VLOOKUP(J1520,GDP!$E$9:$H$312,4,0)</f>
        <v>1.6074516101211245E-2</v>
      </c>
      <c r="O1520">
        <f>VLOOKUP(J1520,GDP!$E$9:$F$312,2,0)</f>
        <v>24740.5</v>
      </c>
      <c r="P1520" s="12">
        <f>IFERROR(VLOOKUP(L1520,'yield-curve-rates-1990-2021'!A:B,2,0),P1519)</f>
        <v>0.06</v>
      </c>
      <c r="Q1520" s="12">
        <f>IFERROR(IF(VLOOKUP(L1520,'DX-Y.NYB'!A:E,5,0)="null",Q1519,VLOOKUP(L1520,'DX-Y.NYB'!A:E,5,0)),Q1519)</f>
        <v>96.709998999999996</v>
      </c>
      <c r="R1520" s="12">
        <f>IFERROR(VLOOKUP(L1520,UNRATE!A:B,2,0),R1519)</f>
        <v>4.2</v>
      </c>
      <c r="S1520" s="12">
        <f>IFERROR(VLOOKUP(L1520,' All Em Total Nonfarm'!A:B,2,0),S1519)</f>
        <v>149173</v>
      </c>
      <c r="T1520" s="12">
        <f>IFERROR(VLOOKUP(L1520,fredgraph!A:B,2,0),T1519)</f>
        <v>6.8623900000000004</v>
      </c>
      <c r="U1520" s="12">
        <f>IFERROR(VLOOKUP(L1520,FEDFUNDS!A:B,2,0),U1519)</f>
        <v>0.08</v>
      </c>
      <c r="V1520" s="12"/>
      <c r="W1520" s="12"/>
      <c r="X1520" s="12"/>
    </row>
    <row r="1521" spans="1:24" x14ac:dyDescent="0.25">
      <c r="A1521" s="1" t="str">
        <f>TEXT(L1521,"MM/DD/YYYY")</f>
        <v>03/07/2022</v>
      </c>
      <c r="B1521" s="9">
        <v>431.54998779296801</v>
      </c>
      <c r="C1521" s="9">
        <v>432.29998779296801</v>
      </c>
      <c r="D1521" s="9">
        <v>415.11999511718699</v>
      </c>
      <c r="E1521" s="9">
        <v>413.36389160156199</v>
      </c>
      <c r="F1521" s="10">
        <v>609269100</v>
      </c>
      <c r="G1521">
        <f>MONTH(L1521)</f>
        <v>3</v>
      </c>
      <c r="H1521">
        <f>DAY(L1521)</f>
        <v>7</v>
      </c>
      <c r="I1521">
        <f>YEAR(L1521)</f>
        <v>2022</v>
      </c>
      <c r="J1521" t="str">
        <f>VLOOKUP(L1521,Convert!D:G,4,0)</f>
        <v>2022Q1</v>
      </c>
      <c r="K1521">
        <f>VLOOKUP(J1521,GDP_Change!$E$9:$F$311,2,0)</f>
        <v>6.6</v>
      </c>
      <c r="L1521" s="1">
        <v>44627</v>
      </c>
      <c r="M1521" s="9">
        <v>420.07000732421801</v>
      </c>
      <c r="N1521" s="11">
        <f>VLOOKUP(J1521,GDP!$E$9:$H$312,4,0)</f>
        <v>1.6074516101211245E-2</v>
      </c>
      <c r="O1521">
        <f>VLOOKUP(J1521,GDP!$E$9:$F$312,2,0)</f>
        <v>24740.5</v>
      </c>
      <c r="P1521" s="12">
        <f>IFERROR(VLOOKUP(L1521,'yield-curve-rates-1990-2021'!A:B,2,0),P1520)</f>
        <v>0.17</v>
      </c>
      <c r="Q1521" s="12">
        <f>IFERROR(IF(VLOOKUP(L1521,'DX-Y.NYB'!A:E,5,0)="null",Q1520,VLOOKUP(L1521,'DX-Y.NYB'!A:E,5,0)),Q1520)</f>
        <v>99.290001000000004</v>
      </c>
      <c r="R1521" s="12">
        <f>IFERROR(VLOOKUP(L1521,UNRATE!A:B,2,0),R1520)</f>
        <v>4.2</v>
      </c>
      <c r="S1521" s="12">
        <f>IFERROR(VLOOKUP(L1521,' All Em Total Nonfarm'!A:B,2,0),S1520)</f>
        <v>149173</v>
      </c>
      <c r="T1521" s="12">
        <f>IFERROR(VLOOKUP(L1521,fredgraph!A:B,2,0),T1520)</f>
        <v>6.8623900000000004</v>
      </c>
      <c r="U1521" s="12">
        <f>IFERROR(VLOOKUP(L1521,FEDFUNDS!A:B,2,0),U1520)</f>
        <v>0.08</v>
      </c>
      <c r="V1521" s="12"/>
      <c r="W1521" s="12"/>
      <c r="X1521" s="12"/>
    </row>
    <row r="1522" spans="1:24" x14ac:dyDescent="0.25">
      <c r="A1522" s="1" t="str">
        <f>TEXT(L1522,"MM/DD/YYYY")</f>
        <v>03/14/2022</v>
      </c>
      <c r="B1522" s="9">
        <v>420.89001464843699</v>
      </c>
      <c r="C1522" s="9">
        <v>444.85998535156199</v>
      </c>
      <c r="D1522" s="9">
        <v>415.79000854492102</v>
      </c>
      <c r="E1522" s="9">
        <v>437.42352294921801</v>
      </c>
      <c r="F1522" s="10">
        <v>555925500</v>
      </c>
      <c r="G1522">
        <f>MONTH(L1522)</f>
        <v>3</v>
      </c>
      <c r="H1522">
        <f>DAY(L1522)</f>
        <v>14</v>
      </c>
      <c r="I1522">
        <f>YEAR(L1522)</f>
        <v>2022</v>
      </c>
      <c r="J1522" t="str">
        <f>VLOOKUP(L1522,Convert!D:G,4,0)</f>
        <v>2022Q1</v>
      </c>
      <c r="K1522">
        <f>VLOOKUP(J1522,GDP_Change!$E$9:$F$311,2,0)</f>
        <v>6.6</v>
      </c>
      <c r="L1522" s="1">
        <v>44634</v>
      </c>
      <c r="M1522" s="9">
        <v>444.51998901367102</v>
      </c>
      <c r="N1522" s="11">
        <f>VLOOKUP(J1522,GDP!$E$9:$H$312,4,0)</f>
        <v>1.6074516101211245E-2</v>
      </c>
      <c r="O1522">
        <f>VLOOKUP(J1522,GDP!$E$9:$F$312,2,0)</f>
        <v>24740.5</v>
      </c>
      <c r="P1522" s="12">
        <f>IFERROR(VLOOKUP(L1522,'yield-curve-rates-1990-2021'!A:B,2,0),P1521)</f>
        <v>0.23</v>
      </c>
      <c r="Q1522" s="12">
        <f>IFERROR(IF(VLOOKUP(L1522,'DX-Y.NYB'!A:E,5,0)="null",Q1521,VLOOKUP(L1522,'DX-Y.NYB'!A:E,5,0)),Q1521)</f>
        <v>99.059997999999993</v>
      </c>
      <c r="R1522" s="12">
        <f>IFERROR(VLOOKUP(L1522,UNRATE!A:B,2,0),R1521)</f>
        <v>4.2</v>
      </c>
      <c r="S1522" s="12">
        <f>IFERROR(VLOOKUP(L1522,' All Em Total Nonfarm'!A:B,2,0),S1521)</f>
        <v>149173</v>
      </c>
      <c r="T1522" s="12">
        <f>IFERROR(VLOOKUP(L1522,fredgraph!A:B,2,0),T1521)</f>
        <v>6.8623900000000004</v>
      </c>
      <c r="U1522" s="12">
        <f>IFERROR(VLOOKUP(L1522,FEDFUNDS!A:B,2,0),U1521)</f>
        <v>0.08</v>
      </c>
      <c r="V1522" s="12"/>
      <c r="W1522" s="12"/>
      <c r="X1522" s="12"/>
    </row>
    <row r="1523" spans="1:24" x14ac:dyDescent="0.25">
      <c r="A1523" s="1" t="str">
        <f>TEXT(L1523,"MM/DD/YYYY")</f>
        <v>03/21/2022</v>
      </c>
      <c r="B1523" s="9">
        <v>444.33999633789</v>
      </c>
      <c r="C1523" s="9">
        <v>452.98001098632801</v>
      </c>
      <c r="D1523" s="9">
        <v>440.67999267578102</v>
      </c>
      <c r="E1523" s="9">
        <v>446.84698486328102</v>
      </c>
      <c r="F1523" s="10">
        <v>384264500</v>
      </c>
      <c r="G1523">
        <f>MONTH(L1523)</f>
        <v>3</v>
      </c>
      <c r="H1523">
        <f>DAY(L1523)</f>
        <v>21</v>
      </c>
      <c r="I1523">
        <f>YEAR(L1523)</f>
        <v>2022</v>
      </c>
      <c r="J1523" t="str">
        <f>VLOOKUP(L1523,Convert!D:G,4,0)</f>
        <v>2022Q1</v>
      </c>
      <c r="K1523">
        <f>VLOOKUP(J1523,GDP_Change!$E$9:$F$311,2,0)</f>
        <v>6.6</v>
      </c>
      <c r="L1523" s="1">
        <v>44641</v>
      </c>
      <c r="M1523" s="9">
        <v>452.69000244140602</v>
      </c>
      <c r="N1523" s="11">
        <f>VLOOKUP(J1523,GDP!$E$9:$H$312,4,0)</f>
        <v>1.6074516101211245E-2</v>
      </c>
      <c r="O1523">
        <f>VLOOKUP(J1523,GDP!$E$9:$F$312,2,0)</f>
        <v>24740.5</v>
      </c>
      <c r="P1523" s="12">
        <f>IFERROR(VLOOKUP(L1523,'yield-curve-rates-1990-2021'!A:B,2,0),P1522)</f>
        <v>0.22</v>
      </c>
      <c r="Q1523" s="12">
        <f>IFERROR(IF(VLOOKUP(L1523,'DX-Y.NYB'!A:E,5,0)="null",Q1522,VLOOKUP(L1523,'DX-Y.NYB'!A:E,5,0)),Q1522)</f>
        <v>98.5</v>
      </c>
      <c r="R1523" s="12">
        <f>IFERROR(VLOOKUP(L1523,UNRATE!A:B,2,0),R1522)</f>
        <v>4.2</v>
      </c>
      <c r="S1523" s="12">
        <f>IFERROR(VLOOKUP(L1523,' All Em Total Nonfarm'!A:B,2,0),S1522)</f>
        <v>149173</v>
      </c>
      <c r="T1523" s="12">
        <f>IFERROR(VLOOKUP(L1523,fredgraph!A:B,2,0),T1522)</f>
        <v>6.8623900000000004</v>
      </c>
      <c r="U1523" s="12">
        <f>IFERROR(VLOOKUP(L1523,FEDFUNDS!A:B,2,0),U1522)</f>
        <v>0.08</v>
      </c>
      <c r="V1523" s="12"/>
      <c r="W1523" s="12"/>
      <c r="X1523" s="12"/>
    </row>
    <row r="1524" spans="1:24" x14ac:dyDescent="0.25">
      <c r="A1524" s="1" t="str">
        <f>TEXT(L1524,"MM/DD/YYYY")</f>
        <v>03/28/2022</v>
      </c>
      <c r="B1524" s="9">
        <v>452.05999755859301</v>
      </c>
      <c r="C1524" s="9">
        <v>462.07000732421801</v>
      </c>
      <c r="D1524" s="9">
        <v>449.14001464843699</v>
      </c>
      <c r="E1524" s="9">
        <v>447.07403564453102</v>
      </c>
      <c r="F1524" s="10">
        <v>445526900</v>
      </c>
      <c r="G1524">
        <f>MONTH(L1524)</f>
        <v>3</v>
      </c>
      <c r="H1524">
        <f>DAY(L1524)</f>
        <v>28</v>
      </c>
      <c r="I1524">
        <f>YEAR(L1524)</f>
        <v>2022</v>
      </c>
      <c r="J1524" t="str">
        <f>VLOOKUP(L1524,Convert!D:G,4,0)</f>
        <v>2022Q1</v>
      </c>
      <c r="K1524">
        <f>VLOOKUP(J1524,GDP_Change!$E$9:$F$311,2,0)</f>
        <v>6.6</v>
      </c>
      <c r="L1524" s="1">
        <v>44648</v>
      </c>
      <c r="M1524" s="9">
        <v>452.92001342773398</v>
      </c>
      <c r="N1524" s="11">
        <f>VLOOKUP(J1524,GDP!$E$9:$H$312,4,0)</f>
        <v>1.6074516101211245E-2</v>
      </c>
      <c r="O1524">
        <f>VLOOKUP(J1524,GDP!$E$9:$F$312,2,0)</f>
        <v>24740.5</v>
      </c>
      <c r="P1524" s="12">
        <f>IFERROR(VLOOKUP(L1524,'yield-curve-rates-1990-2021'!A:B,2,0),P1523)</f>
        <v>0.19</v>
      </c>
      <c r="Q1524" s="12">
        <f>IFERROR(IF(VLOOKUP(L1524,'DX-Y.NYB'!A:E,5,0)="null",Q1523,VLOOKUP(L1524,'DX-Y.NYB'!A:E,5,0)),Q1523)</f>
        <v>99.089995999999999</v>
      </c>
      <c r="R1524" s="12">
        <f>IFERROR(VLOOKUP(L1524,UNRATE!A:B,2,0),R1523)</f>
        <v>4.2</v>
      </c>
      <c r="S1524" s="12">
        <f>IFERROR(VLOOKUP(L1524,' All Em Total Nonfarm'!A:B,2,0),S1523)</f>
        <v>149173</v>
      </c>
      <c r="T1524" s="12">
        <f>IFERROR(VLOOKUP(L1524,fredgraph!A:B,2,0),T1523)</f>
        <v>6.8623900000000004</v>
      </c>
      <c r="U1524" s="12">
        <f>IFERROR(VLOOKUP(L1524,FEDFUNDS!A:B,2,0),U1523)</f>
        <v>0.08</v>
      </c>
      <c r="V1524" s="12"/>
      <c r="W1524" s="12"/>
      <c r="X1524" s="12"/>
    </row>
    <row r="1525" spans="1:24" x14ac:dyDescent="0.25">
      <c r="A1525" s="1" t="str">
        <f>TEXT(L1525,"MM/DD/YYYY")</f>
        <v>04/04/2022</v>
      </c>
      <c r="B1525" s="9">
        <v>453.13000488281199</v>
      </c>
      <c r="C1525" s="9">
        <v>457.829986572265</v>
      </c>
      <c r="D1525" s="9">
        <v>443.47000122070301</v>
      </c>
      <c r="E1525" s="9">
        <v>441.79309082031199</v>
      </c>
      <c r="F1525" s="10">
        <v>398083400</v>
      </c>
      <c r="G1525">
        <f>MONTH(L1525)</f>
        <v>4</v>
      </c>
      <c r="H1525">
        <f>DAY(L1525)</f>
        <v>4</v>
      </c>
      <c r="I1525">
        <f>YEAR(L1525)</f>
        <v>2022</v>
      </c>
      <c r="J1525" t="str">
        <f>VLOOKUP(L1525,Convert!D:G,4,0)</f>
        <v>2022Q2</v>
      </c>
      <c r="K1525">
        <f>VLOOKUP(J1525,GDP_Change!$E$9:$F$311,2,0)</f>
        <v>8.5</v>
      </c>
      <c r="L1525" s="1">
        <v>44655</v>
      </c>
      <c r="M1525" s="9">
        <v>447.57000732421801</v>
      </c>
      <c r="N1525" s="11">
        <f>VLOOKUP(J1525,GDP!$E$9:$H$312,4,0)</f>
        <v>2.0533133930195513E-2</v>
      </c>
      <c r="O1525">
        <f>VLOOKUP(J1525,GDP!$E$9:$F$312,2,0)</f>
        <v>25248.5</v>
      </c>
      <c r="P1525" s="12">
        <f>IFERROR(VLOOKUP(L1525,'yield-curve-rates-1990-2021'!A:B,2,0),P1524)</f>
        <v>0.18</v>
      </c>
      <c r="Q1525" s="12">
        <f>IFERROR(IF(VLOOKUP(L1525,'DX-Y.NYB'!A:E,5,0)="null",Q1524,VLOOKUP(L1525,'DX-Y.NYB'!A:E,5,0)),Q1524)</f>
        <v>98.989998</v>
      </c>
      <c r="R1525" s="12">
        <f>IFERROR(VLOOKUP(L1525,UNRATE!A:B,2,0),R1524)</f>
        <v>4.2</v>
      </c>
      <c r="S1525" s="12">
        <f>IFERROR(VLOOKUP(L1525,' All Em Total Nonfarm'!A:B,2,0),S1524)</f>
        <v>149173</v>
      </c>
      <c r="T1525" s="12">
        <f>IFERROR(VLOOKUP(L1525,fredgraph!A:B,2,0),T1524)</f>
        <v>6.8623900000000004</v>
      </c>
      <c r="U1525" s="12">
        <f>IFERROR(VLOOKUP(L1525,FEDFUNDS!A:B,2,0),U1524)</f>
        <v>0.08</v>
      </c>
      <c r="V1525" s="12"/>
      <c r="W1525" s="12"/>
      <c r="X1525" s="12"/>
    </row>
    <row r="1526" spans="1:24" x14ac:dyDescent="0.25">
      <c r="A1526" s="1" t="str">
        <f>TEXT(L1526,"MM/DD/YYYY")</f>
        <v>04/11/2022</v>
      </c>
      <c r="B1526" s="9">
        <v>444.10998535156199</v>
      </c>
      <c r="C1526" s="9">
        <v>445.75</v>
      </c>
      <c r="D1526" s="9">
        <v>436.64999389648398</v>
      </c>
      <c r="E1526" s="9">
        <v>432.13934326171801</v>
      </c>
      <c r="F1526" s="10">
        <v>346074000</v>
      </c>
      <c r="G1526">
        <f>MONTH(L1526)</f>
        <v>4</v>
      </c>
      <c r="H1526">
        <f>DAY(L1526)</f>
        <v>11</v>
      </c>
      <c r="I1526">
        <f>YEAR(L1526)</f>
        <v>2022</v>
      </c>
      <c r="J1526" t="str">
        <f>VLOOKUP(L1526,Convert!D:G,4,0)</f>
        <v>2022Q2</v>
      </c>
      <c r="K1526">
        <f>VLOOKUP(J1526,GDP_Change!$E$9:$F$311,2,0)</f>
        <v>8.5</v>
      </c>
      <c r="L1526" s="1">
        <v>44662</v>
      </c>
      <c r="M1526" s="9">
        <v>437.79000854492102</v>
      </c>
      <c r="N1526" s="11">
        <f>VLOOKUP(J1526,GDP!$E$9:$H$312,4,0)</f>
        <v>2.0533133930195513E-2</v>
      </c>
      <c r="O1526">
        <f>VLOOKUP(J1526,GDP!$E$9:$F$312,2,0)</f>
        <v>25248.5</v>
      </c>
      <c r="P1526" s="12">
        <f>IFERROR(VLOOKUP(L1526,'yield-curve-rates-1990-2021'!A:B,2,0),P1525)</f>
        <v>0.22</v>
      </c>
      <c r="Q1526" s="12">
        <f>IFERROR(IF(VLOOKUP(L1526,'DX-Y.NYB'!A:E,5,0)="null",Q1525,VLOOKUP(L1526,'DX-Y.NYB'!A:E,5,0)),Q1525)</f>
        <v>99.93</v>
      </c>
      <c r="R1526" s="12">
        <f>IFERROR(VLOOKUP(L1526,UNRATE!A:B,2,0),R1525)</f>
        <v>4.2</v>
      </c>
      <c r="S1526" s="12">
        <f>IFERROR(VLOOKUP(L1526,' All Em Total Nonfarm'!A:B,2,0),S1525)</f>
        <v>149173</v>
      </c>
      <c r="T1526" s="12">
        <f>IFERROR(VLOOKUP(L1526,fredgraph!A:B,2,0),T1525)</f>
        <v>6.8623900000000004</v>
      </c>
      <c r="U1526" s="12">
        <f>IFERROR(VLOOKUP(L1526,FEDFUNDS!A:B,2,0),U1525)</f>
        <v>0.08</v>
      </c>
      <c r="V1526" s="12"/>
      <c r="W1526" s="12"/>
      <c r="X1526" s="12"/>
    </row>
    <row r="1527" spans="1:24" x14ac:dyDescent="0.25">
      <c r="A1527" s="1" t="str">
        <f>TEXT(L1527,"MM/DD/YYYY")</f>
        <v>04/18/2022</v>
      </c>
      <c r="B1527" s="9">
        <v>436.80999755859301</v>
      </c>
      <c r="C1527" s="9">
        <v>450.010009765625</v>
      </c>
      <c r="D1527" s="9">
        <v>425.44000244140602</v>
      </c>
      <c r="E1527" s="9">
        <v>420.54098510742102</v>
      </c>
      <c r="F1527" s="10">
        <v>426937000</v>
      </c>
      <c r="G1527">
        <f>MONTH(L1527)</f>
        <v>4</v>
      </c>
      <c r="H1527">
        <f>DAY(L1527)</f>
        <v>18</v>
      </c>
      <c r="I1527">
        <f>YEAR(L1527)</f>
        <v>2022</v>
      </c>
      <c r="J1527" t="str">
        <f>VLOOKUP(L1527,Convert!D:G,4,0)</f>
        <v>2022Q2</v>
      </c>
      <c r="K1527">
        <f>VLOOKUP(J1527,GDP_Change!$E$9:$F$311,2,0)</f>
        <v>8.5</v>
      </c>
      <c r="L1527" s="1">
        <v>44669</v>
      </c>
      <c r="M1527" s="9">
        <v>426.04000854492102</v>
      </c>
      <c r="N1527" s="11">
        <f>VLOOKUP(J1527,GDP!$E$9:$H$312,4,0)</f>
        <v>2.0533133930195513E-2</v>
      </c>
      <c r="O1527">
        <f>VLOOKUP(J1527,GDP!$E$9:$F$312,2,0)</f>
        <v>25248.5</v>
      </c>
      <c r="P1527" s="12">
        <f>IFERROR(VLOOKUP(L1527,'yield-curve-rates-1990-2021'!A:B,2,0),P1526)</f>
        <v>0.38</v>
      </c>
      <c r="Q1527" s="12">
        <f>IFERROR(IF(VLOOKUP(L1527,'DX-Y.NYB'!A:E,5,0)="null",Q1526,VLOOKUP(L1527,'DX-Y.NYB'!A:E,5,0)),Q1526)</f>
        <v>100.779999</v>
      </c>
      <c r="R1527" s="12">
        <f>IFERROR(VLOOKUP(L1527,UNRATE!A:B,2,0),R1526)</f>
        <v>4.2</v>
      </c>
      <c r="S1527" s="12">
        <f>IFERROR(VLOOKUP(L1527,' All Em Total Nonfarm'!A:B,2,0),S1526)</f>
        <v>149173</v>
      </c>
      <c r="T1527" s="12">
        <f>IFERROR(VLOOKUP(L1527,fredgraph!A:B,2,0),T1526)</f>
        <v>6.8623900000000004</v>
      </c>
      <c r="U1527" s="12">
        <f>IFERROR(VLOOKUP(L1527,FEDFUNDS!A:B,2,0),U1526)</f>
        <v>0.08</v>
      </c>
      <c r="V1527" s="12"/>
      <c r="W1527" s="12"/>
      <c r="X1527" s="12"/>
    </row>
    <row r="1528" spans="1:24" x14ac:dyDescent="0.25">
      <c r="A1528" s="1" t="str">
        <f>TEXT(L1528,"MM/DD/YYYY")</f>
        <v>04/25/2022</v>
      </c>
      <c r="B1528" s="9">
        <v>423.67001342773398</v>
      </c>
      <c r="C1528" s="9">
        <v>429.64001464843699</v>
      </c>
      <c r="D1528" s="9">
        <v>411.20999145507801</v>
      </c>
      <c r="E1528" s="9">
        <v>406.68218994140602</v>
      </c>
      <c r="F1528" s="10">
        <v>596614200</v>
      </c>
      <c r="G1528">
        <f>MONTH(L1528)</f>
        <v>4</v>
      </c>
      <c r="H1528">
        <f>DAY(L1528)</f>
        <v>25</v>
      </c>
      <c r="I1528">
        <f>YEAR(L1528)</f>
        <v>2022</v>
      </c>
      <c r="J1528" t="str">
        <f>VLOOKUP(L1528,Convert!D:G,4,0)</f>
        <v>2022Q2</v>
      </c>
      <c r="K1528">
        <f>VLOOKUP(J1528,GDP_Change!$E$9:$F$311,2,0)</f>
        <v>8.5</v>
      </c>
      <c r="L1528" s="1">
        <v>44676</v>
      </c>
      <c r="M1528" s="9">
        <v>412</v>
      </c>
      <c r="N1528" s="11">
        <f>VLOOKUP(J1528,GDP!$E$9:$H$312,4,0)</f>
        <v>2.0533133930195513E-2</v>
      </c>
      <c r="O1528">
        <f>VLOOKUP(J1528,GDP!$E$9:$F$312,2,0)</f>
        <v>25248.5</v>
      </c>
      <c r="P1528" s="12">
        <f>IFERROR(VLOOKUP(L1528,'yield-curve-rates-1990-2021'!A:B,2,0),P1527)</f>
        <v>0.4</v>
      </c>
      <c r="Q1528" s="12">
        <f>IFERROR(IF(VLOOKUP(L1528,'DX-Y.NYB'!A:E,5,0)="null",Q1527,VLOOKUP(L1528,'DX-Y.NYB'!A:E,5,0)),Q1527)</f>
        <v>101.75</v>
      </c>
      <c r="R1528" s="12">
        <f>IFERROR(VLOOKUP(L1528,UNRATE!A:B,2,0),R1527)</f>
        <v>4.2</v>
      </c>
      <c r="S1528" s="12">
        <f>IFERROR(VLOOKUP(L1528,' All Em Total Nonfarm'!A:B,2,0),S1527)</f>
        <v>149173</v>
      </c>
      <c r="T1528" s="12">
        <f>IFERROR(VLOOKUP(L1528,fredgraph!A:B,2,0),T1527)</f>
        <v>6.8623900000000004</v>
      </c>
      <c r="U1528" s="12">
        <f>IFERROR(VLOOKUP(L1528,FEDFUNDS!A:B,2,0),U1527)</f>
        <v>0.08</v>
      </c>
      <c r="V1528" s="12"/>
      <c r="W1528" s="12"/>
      <c r="X1528" s="12"/>
    </row>
    <row r="1529" spans="1:24" x14ac:dyDescent="0.25">
      <c r="A1529" s="1" t="str">
        <f>TEXT(L1529,"MM/DD/YYYY")</f>
        <v>05/02/2022</v>
      </c>
      <c r="B1529" s="9">
        <v>412.07000732421801</v>
      </c>
      <c r="C1529" s="9">
        <v>429.66000366210898</v>
      </c>
      <c r="D1529" s="9">
        <v>405.01998901367102</v>
      </c>
      <c r="E1529" s="9">
        <v>406.03070068359301</v>
      </c>
      <c r="F1529" s="10">
        <v>727288500</v>
      </c>
      <c r="G1529">
        <f>MONTH(L1529)</f>
        <v>5</v>
      </c>
      <c r="H1529">
        <f>DAY(L1529)</f>
        <v>2</v>
      </c>
      <c r="I1529">
        <f>YEAR(L1529)</f>
        <v>2022</v>
      </c>
      <c r="J1529" t="str">
        <f>VLOOKUP(L1529,Convert!D:G,4,0)</f>
        <v>2022Q2</v>
      </c>
      <c r="K1529">
        <f>VLOOKUP(J1529,GDP_Change!$E$9:$F$311,2,0)</f>
        <v>8.5</v>
      </c>
      <c r="L1529" s="1">
        <v>44683</v>
      </c>
      <c r="M1529" s="9">
        <v>411.33999633789</v>
      </c>
      <c r="N1529" s="11">
        <f>VLOOKUP(J1529,GDP!$E$9:$H$312,4,0)</f>
        <v>2.0533133930195513E-2</v>
      </c>
      <c r="O1529">
        <f>VLOOKUP(J1529,GDP!$E$9:$F$312,2,0)</f>
        <v>25248.5</v>
      </c>
      <c r="P1529" s="12">
        <f>IFERROR(VLOOKUP(L1529,'yield-curve-rates-1990-2021'!A:B,2,0),P1528)</f>
        <v>0.41</v>
      </c>
      <c r="Q1529" s="12">
        <f>IFERROR(IF(VLOOKUP(L1529,'DX-Y.NYB'!A:E,5,0)="null",Q1528,VLOOKUP(L1529,'DX-Y.NYB'!A:E,5,0)),Q1528)</f>
        <v>103.739998</v>
      </c>
      <c r="R1529" s="12">
        <f>IFERROR(VLOOKUP(L1529,UNRATE!A:B,2,0),R1528)</f>
        <v>4.2</v>
      </c>
      <c r="S1529" s="12">
        <f>IFERROR(VLOOKUP(L1529,' All Em Total Nonfarm'!A:B,2,0),S1528)</f>
        <v>149173</v>
      </c>
      <c r="T1529" s="12">
        <f>IFERROR(VLOOKUP(L1529,fredgraph!A:B,2,0),T1528)</f>
        <v>6.8623900000000004</v>
      </c>
      <c r="U1529" s="12">
        <f>IFERROR(VLOOKUP(L1529,FEDFUNDS!A:B,2,0),U1528)</f>
        <v>0.08</v>
      </c>
      <c r="V1529" s="12"/>
      <c r="W1529" s="12"/>
      <c r="X1529" s="12"/>
    </row>
    <row r="1530" spans="1:24" x14ac:dyDescent="0.25">
      <c r="A1530" s="1" t="str">
        <f>TEXT(L1530,"MM/DD/YYYY")</f>
        <v>05/09/2022</v>
      </c>
      <c r="B1530" s="9">
        <v>405.100006103515</v>
      </c>
      <c r="C1530" s="9">
        <v>406.41000366210898</v>
      </c>
      <c r="D1530" s="9">
        <v>385.14999389648398</v>
      </c>
      <c r="E1530" s="9">
        <v>396.53488159179602</v>
      </c>
      <c r="F1530" s="10">
        <v>659709500</v>
      </c>
      <c r="G1530">
        <f>MONTH(L1530)</f>
        <v>5</v>
      </c>
      <c r="H1530">
        <f>DAY(L1530)</f>
        <v>9</v>
      </c>
      <c r="I1530">
        <f>YEAR(L1530)</f>
        <v>2022</v>
      </c>
      <c r="J1530" t="str">
        <f>VLOOKUP(L1530,Convert!D:G,4,0)</f>
        <v>2022Q2</v>
      </c>
      <c r="K1530">
        <f>VLOOKUP(J1530,GDP_Change!$E$9:$F$311,2,0)</f>
        <v>8.5</v>
      </c>
      <c r="L1530" s="1">
        <v>44690</v>
      </c>
      <c r="M1530" s="9">
        <v>401.72000122070301</v>
      </c>
      <c r="N1530" s="11">
        <f>VLOOKUP(J1530,GDP!$E$9:$H$312,4,0)</f>
        <v>2.0533133930195513E-2</v>
      </c>
      <c r="O1530">
        <f>VLOOKUP(J1530,GDP!$E$9:$F$312,2,0)</f>
        <v>25248.5</v>
      </c>
      <c r="P1530" s="12">
        <f>IFERROR(VLOOKUP(L1530,'yield-curve-rates-1990-2021'!A:B,2,0),P1529)</f>
        <v>0.51</v>
      </c>
      <c r="Q1530" s="12">
        <f>IFERROR(IF(VLOOKUP(L1530,'DX-Y.NYB'!A:E,5,0)="null",Q1529,VLOOKUP(L1530,'DX-Y.NYB'!A:E,5,0)),Q1529)</f>
        <v>103.650002</v>
      </c>
      <c r="R1530" s="12">
        <f>IFERROR(VLOOKUP(L1530,UNRATE!A:B,2,0),R1529)</f>
        <v>4.2</v>
      </c>
      <c r="S1530" s="12">
        <f>IFERROR(VLOOKUP(L1530,' All Em Total Nonfarm'!A:B,2,0),S1529)</f>
        <v>149173</v>
      </c>
      <c r="T1530" s="12">
        <f>IFERROR(VLOOKUP(L1530,fredgraph!A:B,2,0),T1529)</f>
        <v>6.8623900000000004</v>
      </c>
      <c r="U1530" s="12">
        <f>IFERROR(VLOOKUP(L1530,FEDFUNDS!A:B,2,0),U1529)</f>
        <v>0.08</v>
      </c>
      <c r="V1530" s="12"/>
      <c r="W1530" s="12"/>
      <c r="X1530" s="12"/>
    </row>
    <row r="1531" spans="1:24" x14ac:dyDescent="0.25">
      <c r="A1531" s="1" t="str">
        <f>TEXT(L1531,"MM/DD/YYYY")</f>
        <v>05/16/2022</v>
      </c>
      <c r="B1531" s="9">
        <v>399.98001098632801</v>
      </c>
      <c r="C1531" s="9">
        <v>408.57000732421801</v>
      </c>
      <c r="D1531" s="9">
        <v>380.54000854492102</v>
      </c>
      <c r="E1531" s="9">
        <v>384.60095214843699</v>
      </c>
      <c r="F1531" s="10">
        <v>509269500</v>
      </c>
      <c r="G1531">
        <f>MONTH(L1531)</f>
        <v>5</v>
      </c>
      <c r="H1531">
        <f>DAY(L1531)</f>
        <v>16</v>
      </c>
      <c r="I1531">
        <f>YEAR(L1531)</f>
        <v>2022</v>
      </c>
      <c r="J1531" t="str">
        <f>VLOOKUP(L1531,Convert!D:G,4,0)</f>
        <v>2022Q2</v>
      </c>
      <c r="K1531">
        <f>VLOOKUP(J1531,GDP_Change!$E$9:$F$311,2,0)</f>
        <v>8.5</v>
      </c>
      <c r="L1531" s="1">
        <v>44697</v>
      </c>
      <c r="M1531" s="9">
        <v>389.63000488281199</v>
      </c>
      <c r="N1531" s="11">
        <f>VLOOKUP(J1531,GDP!$E$9:$H$312,4,0)</f>
        <v>2.0533133930195513E-2</v>
      </c>
      <c r="O1531">
        <f>VLOOKUP(J1531,GDP!$E$9:$F$312,2,0)</f>
        <v>25248.5</v>
      </c>
      <c r="P1531" s="12">
        <f>IFERROR(VLOOKUP(L1531,'yield-curve-rates-1990-2021'!A:B,2,0),P1530)</f>
        <v>0.64</v>
      </c>
      <c r="Q1531" s="12">
        <f>IFERROR(IF(VLOOKUP(L1531,'DX-Y.NYB'!A:E,5,0)="null",Q1530,VLOOKUP(L1531,'DX-Y.NYB'!A:E,5,0)),Q1530)</f>
        <v>104.19000200000001</v>
      </c>
      <c r="R1531" s="12">
        <f>IFERROR(VLOOKUP(L1531,UNRATE!A:B,2,0),R1530)</f>
        <v>4.2</v>
      </c>
      <c r="S1531" s="12">
        <f>IFERROR(VLOOKUP(L1531,' All Em Total Nonfarm'!A:B,2,0),S1530)</f>
        <v>149173</v>
      </c>
      <c r="T1531" s="12">
        <f>IFERROR(VLOOKUP(L1531,fredgraph!A:B,2,0),T1530)</f>
        <v>6.8623900000000004</v>
      </c>
      <c r="U1531" s="12">
        <f>IFERROR(VLOOKUP(L1531,FEDFUNDS!A:B,2,0),U1530)</f>
        <v>0.08</v>
      </c>
      <c r="V1531" s="12"/>
      <c r="W1531" s="12"/>
      <c r="X1531" s="12"/>
    </row>
    <row r="1532" spans="1:24" x14ac:dyDescent="0.25">
      <c r="A1532" s="1" t="str">
        <f>TEXT(L1532,"MM/DD/YYYY")</f>
        <v>05/23/2022</v>
      </c>
      <c r="B1532" s="9">
        <v>392.829986572265</v>
      </c>
      <c r="C1532" s="9">
        <v>415.38000488281199</v>
      </c>
      <c r="D1532" s="9">
        <v>386.95999145507801</v>
      </c>
      <c r="E1532" s="9">
        <v>409.90011596679602</v>
      </c>
      <c r="F1532" s="10">
        <v>426273600</v>
      </c>
      <c r="G1532">
        <f>MONTH(L1532)</f>
        <v>5</v>
      </c>
      <c r="H1532">
        <f>DAY(L1532)</f>
        <v>23</v>
      </c>
      <c r="I1532">
        <f>YEAR(L1532)</f>
        <v>2022</v>
      </c>
      <c r="J1532" t="str">
        <f>VLOOKUP(L1532,Convert!D:G,4,0)</f>
        <v>2022Q2</v>
      </c>
      <c r="K1532">
        <f>VLOOKUP(J1532,GDP_Change!$E$9:$F$311,2,0)</f>
        <v>8.5</v>
      </c>
      <c r="L1532" s="1">
        <v>44704</v>
      </c>
      <c r="M1532" s="9">
        <v>415.260009765625</v>
      </c>
      <c r="N1532" s="11">
        <f>VLOOKUP(J1532,GDP!$E$9:$H$312,4,0)</f>
        <v>2.0533133930195513E-2</v>
      </c>
      <c r="O1532">
        <f>VLOOKUP(J1532,GDP!$E$9:$F$312,2,0)</f>
        <v>25248.5</v>
      </c>
      <c r="P1532" s="12">
        <f>IFERROR(VLOOKUP(L1532,'yield-curve-rates-1990-2021'!A:B,2,0),P1531)</f>
        <v>0.55000000000000004</v>
      </c>
      <c r="Q1532" s="12">
        <f>IFERROR(IF(VLOOKUP(L1532,'DX-Y.NYB'!A:E,5,0)="null",Q1531,VLOOKUP(L1532,'DX-Y.NYB'!A:E,5,0)),Q1531)</f>
        <v>102.08000199999999</v>
      </c>
      <c r="R1532" s="12">
        <f>IFERROR(VLOOKUP(L1532,UNRATE!A:B,2,0),R1531)</f>
        <v>4.2</v>
      </c>
      <c r="S1532" s="12">
        <f>IFERROR(VLOOKUP(L1532,' All Em Total Nonfarm'!A:B,2,0),S1531)</f>
        <v>149173</v>
      </c>
      <c r="T1532" s="12">
        <f>IFERROR(VLOOKUP(L1532,fredgraph!A:B,2,0),T1531)</f>
        <v>6.8623900000000004</v>
      </c>
      <c r="U1532" s="12">
        <f>IFERROR(VLOOKUP(L1532,FEDFUNDS!A:B,2,0),U1531)</f>
        <v>0.08</v>
      </c>
      <c r="V1532" s="12"/>
      <c r="W1532" s="12"/>
      <c r="X1532" s="12"/>
    </row>
    <row r="1533" spans="1:24" x14ac:dyDescent="0.25">
      <c r="A1533" s="1" t="str">
        <f>TEXT(L1533,"MM/DD/YYYY")</f>
        <v>05/30/2022</v>
      </c>
      <c r="B1533" s="9">
        <v>413.54998779296801</v>
      </c>
      <c r="C1533" s="9">
        <v>417.44000244140602</v>
      </c>
      <c r="D1533" s="9">
        <v>406.92999267578102</v>
      </c>
      <c r="E1533" s="9">
        <v>405.24105834960898</v>
      </c>
      <c r="F1533" s="10">
        <v>334006700</v>
      </c>
      <c r="G1533">
        <f>MONTH(L1533)</f>
        <v>5</v>
      </c>
      <c r="H1533">
        <f>DAY(L1533)</f>
        <v>30</v>
      </c>
      <c r="I1533">
        <f>YEAR(L1533)</f>
        <v>2022</v>
      </c>
      <c r="J1533" t="str">
        <f>VLOOKUP(L1533,Convert!D:G,4,0)</f>
        <v>2022Q2</v>
      </c>
      <c r="K1533">
        <f>VLOOKUP(J1533,GDP_Change!$E$9:$F$311,2,0)</f>
        <v>8.5</v>
      </c>
      <c r="L1533" s="1">
        <v>44711</v>
      </c>
      <c r="M1533" s="9">
        <v>410.54000854492102</v>
      </c>
      <c r="N1533" s="11">
        <f>VLOOKUP(J1533,GDP!$E$9:$H$312,4,0)</f>
        <v>2.0533133930195513E-2</v>
      </c>
      <c r="O1533">
        <f>VLOOKUP(J1533,GDP!$E$9:$F$312,2,0)</f>
        <v>25248.5</v>
      </c>
      <c r="P1533" s="12">
        <f>IFERROR(VLOOKUP(L1533,'yield-curve-rates-1990-2021'!A:B,2,0),P1532)</f>
        <v>0.55000000000000004</v>
      </c>
      <c r="Q1533" s="12">
        <f>IFERROR(IF(VLOOKUP(L1533,'DX-Y.NYB'!A:E,5,0)="null",Q1532,VLOOKUP(L1533,'DX-Y.NYB'!A:E,5,0)),Q1532)</f>
        <v>101.370003</v>
      </c>
      <c r="R1533" s="12">
        <f>IFERROR(VLOOKUP(L1533,UNRATE!A:B,2,0),R1532)</f>
        <v>4.2</v>
      </c>
      <c r="S1533" s="12">
        <f>IFERROR(VLOOKUP(L1533,' All Em Total Nonfarm'!A:B,2,0),S1532)</f>
        <v>149173</v>
      </c>
      <c r="T1533" s="12">
        <f>IFERROR(VLOOKUP(L1533,fredgraph!A:B,2,0),T1532)</f>
        <v>6.8623900000000004</v>
      </c>
      <c r="U1533" s="12">
        <f>IFERROR(VLOOKUP(L1533,FEDFUNDS!A:B,2,0),U1532)</f>
        <v>0.08</v>
      </c>
      <c r="V1533" s="12"/>
      <c r="W1533" s="12"/>
      <c r="X1533" s="12"/>
    </row>
    <row r="1534" spans="1:24" x14ac:dyDescent="0.25">
      <c r="A1534" s="1" t="str">
        <f>TEXT(L1534,"MM/DD/YYYY")</f>
        <v>06/06/2022</v>
      </c>
      <c r="B1534" s="9">
        <v>414.77999877929602</v>
      </c>
      <c r="C1534" s="9">
        <v>416.60998535156199</v>
      </c>
      <c r="D1534" s="9">
        <v>389.75</v>
      </c>
      <c r="E1534" s="9">
        <v>384.76870727539</v>
      </c>
      <c r="F1534" s="10">
        <v>400315000</v>
      </c>
      <c r="G1534">
        <f>MONTH(L1534)</f>
        <v>6</v>
      </c>
      <c r="H1534">
        <f>DAY(L1534)</f>
        <v>6</v>
      </c>
      <c r="I1534">
        <f>YEAR(L1534)</f>
        <v>2022</v>
      </c>
      <c r="J1534" t="str">
        <f>VLOOKUP(L1534,Convert!D:G,4,0)</f>
        <v>2022Q2</v>
      </c>
      <c r="K1534">
        <f>VLOOKUP(J1534,GDP_Change!$E$9:$F$311,2,0)</f>
        <v>8.5</v>
      </c>
      <c r="L1534" s="1">
        <v>44718</v>
      </c>
      <c r="M1534" s="9">
        <v>389.79998779296801</v>
      </c>
      <c r="N1534" s="11">
        <f>VLOOKUP(J1534,GDP!$E$9:$H$312,4,0)</f>
        <v>2.0533133930195513E-2</v>
      </c>
      <c r="O1534">
        <f>VLOOKUP(J1534,GDP!$E$9:$F$312,2,0)</f>
        <v>25248.5</v>
      </c>
      <c r="P1534" s="12">
        <f>IFERROR(VLOOKUP(L1534,'yield-curve-rates-1990-2021'!A:B,2,0),P1533)</f>
        <v>0.88</v>
      </c>
      <c r="Q1534" s="12">
        <f>IFERROR(IF(VLOOKUP(L1534,'DX-Y.NYB'!A:E,5,0)="null",Q1533,VLOOKUP(L1534,'DX-Y.NYB'!A:E,5,0)),Q1533)</f>
        <v>102.44000200000001</v>
      </c>
      <c r="R1534" s="12">
        <f>IFERROR(VLOOKUP(L1534,UNRATE!A:B,2,0),R1533)</f>
        <v>4.2</v>
      </c>
      <c r="S1534" s="12">
        <f>IFERROR(VLOOKUP(L1534,' All Em Total Nonfarm'!A:B,2,0),S1533)</f>
        <v>149173</v>
      </c>
      <c r="T1534" s="12">
        <f>IFERROR(VLOOKUP(L1534,fredgraph!A:B,2,0),T1533)</f>
        <v>6.8623900000000004</v>
      </c>
      <c r="U1534" s="12">
        <f>IFERROR(VLOOKUP(L1534,FEDFUNDS!A:B,2,0),U1533)</f>
        <v>0.08</v>
      </c>
      <c r="V1534" s="12"/>
      <c r="W1534" s="12"/>
      <c r="X1534" s="12"/>
    </row>
    <row r="1535" spans="1:24" x14ac:dyDescent="0.25">
      <c r="A1535" s="1" t="str">
        <f>TEXT(L1535,"MM/DD/YYYY")</f>
        <v>06/13/2022</v>
      </c>
      <c r="B1535" s="9">
        <v>379.850006103515</v>
      </c>
      <c r="C1535" s="9">
        <v>383.89999389648398</v>
      </c>
      <c r="D1535" s="9">
        <v>362.17001342773398</v>
      </c>
      <c r="E1535" s="9">
        <v>361.13772583007801</v>
      </c>
      <c r="F1535" s="10">
        <v>645270700</v>
      </c>
      <c r="G1535">
        <f>MONTH(L1535)</f>
        <v>6</v>
      </c>
      <c r="H1535">
        <f>DAY(L1535)</f>
        <v>13</v>
      </c>
      <c r="I1535">
        <f>YEAR(L1535)</f>
        <v>2022</v>
      </c>
      <c r="J1535" t="str">
        <f>VLOOKUP(L1535,Convert!D:G,4,0)</f>
        <v>2022Q2</v>
      </c>
      <c r="K1535">
        <f>VLOOKUP(J1535,GDP_Change!$E$9:$F$311,2,0)</f>
        <v>8.5</v>
      </c>
      <c r="L1535" s="1">
        <v>44725</v>
      </c>
      <c r="M1535" s="9">
        <v>365.85998535156199</v>
      </c>
      <c r="N1535" s="11">
        <f>VLOOKUP(J1535,GDP!$E$9:$H$312,4,0)</f>
        <v>2.0533133930195513E-2</v>
      </c>
      <c r="O1535">
        <f>VLOOKUP(J1535,GDP!$E$9:$F$312,2,0)</f>
        <v>25248.5</v>
      </c>
      <c r="P1535" s="12">
        <f>IFERROR(VLOOKUP(L1535,'yield-curve-rates-1990-2021'!A:B,2,0),P1534)</f>
        <v>1.1299999999999999</v>
      </c>
      <c r="Q1535" s="12">
        <f>IFERROR(IF(VLOOKUP(L1535,'DX-Y.NYB'!A:E,5,0)="null",Q1534,VLOOKUP(L1535,'DX-Y.NYB'!A:E,5,0)),Q1534)</f>
        <v>105.08000199999999</v>
      </c>
      <c r="R1535" s="12">
        <f>IFERROR(VLOOKUP(L1535,UNRATE!A:B,2,0),R1534)</f>
        <v>4.2</v>
      </c>
      <c r="S1535" s="12">
        <f>IFERROR(VLOOKUP(L1535,' All Em Total Nonfarm'!A:B,2,0),S1534)</f>
        <v>149173</v>
      </c>
      <c r="T1535" s="12">
        <f>IFERROR(VLOOKUP(L1535,fredgraph!A:B,2,0),T1534)</f>
        <v>6.8623900000000004</v>
      </c>
      <c r="U1535" s="12">
        <f>IFERROR(VLOOKUP(L1535,FEDFUNDS!A:B,2,0),U1534)</f>
        <v>0.08</v>
      </c>
      <c r="V1535" s="12"/>
      <c r="W1535" s="12"/>
      <c r="X1535" s="12"/>
    </row>
    <row r="1536" spans="1:24" x14ac:dyDescent="0.25">
      <c r="A1536" s="1" t="str">
        <f>TEXT(L1536,"MM/DD/YYYY")</f>
        <v>06/20/2022</v>
      </c>
      <c r="B1536" s="9">
        <v>371.89001464843699</v>
      </c>
      <c r="C1536" s="9">
        <v>390.08999633789</v>
      </c>
      <c r="D1536" s="9">
        <v>370.17999267578102</v>
      </c>
      <c r="E1536" s="9">
        <v>386.708404541015</v>
      </c>
      <c r="F1536" s="10">
        <v>344213700</v>
      </c>
      <c r="G1536">
        <f>MONTH(L1536)</f>
        <v>6</v>
      </c>
      <c r="H1536">
        <f>DAY(L1536)</f>
        <v>20</v>
      </c>
      <c r="I1536">
        <f>YEAR(L1536)</f>
        <v>2022</v>
      </c>
      <c r="J1536" t="str">
        <f>VLOOKUP(L1536,Convert!D:G,4,0)</f>
        <v>2022Q2</v>
      </c>
      <c r="K1536">
        <f>VLOOKUP(J1536,GDP_Change!$E$9:$F$311,2,0)</f>
        <v>8.5</v>
      </c>
      <c r="L1536" s="1">
        <v>44732</v>
      </c>
      <c r="M1536" s="9">
        <v>390.079986572265</v>
      </c>
      <c r="N1536" s="11">
        <f>VLOOKUP(J1536,GDP!$E$9:$H$312,4,0)</f>
        <v>2.0533133930195513E-2</v>
      </c>
      <c r="O1536">
        <f>VLOOKUP(J1536,GDP!$E$9:$F$312,2,0)</f>
        <v>25248.5</v>
      </c>
      <c r="P1536" s="12">
        <f>IFERROR(VLOOKUP(L1536,'yield-curve-rates-1990-2021'!A:B,2,0),P1535)</f>
        <v>1.1299999999999999</v>
      </c>
      <c r="Q1536" s="12">
        <f>IFERROR(IF(VLOOKUP(L1536,'DX-Y.NYB'!A:E,5,0)="null",Q1535,VLOOKUP(L1536,'DX-Y.NYB'!A:E,5,0)),Q1535)</f>
        <v>104.480003</v>
      </c>
      <c r="R1536" s="12">
        <f>IFERROR(VLOOKUP(L1536,UNRATE!A:B,2,0),R1535)</f>
        <v>4.2</v>
      </c>
      <c r="S1536" s="12">
        <f>IFERROR(VLOOKUP(L1536,' All Em Total Nonfarm'!A:B,2,0),S1535)</f>
        <v>149173</v>
      </c>
      <c r="T1536" s="12">
        <f>IFERROR(VLOOKUP(L1536,fredgraph!A:B,2,0),T1535)</f>
        <v>6.8623900000000004</v>
      </c>
      <c r="U1536" s="12">
        <f>IFERROR(VLOOKUP(L1536,FEDFUNDS!A:B,2,0),U1535)</f>
        <v>0.08</v>
      </c>
      <c r="V1536" s="12"/>
      <c r="W1536" s="12"/>
      <c r="X1536" s="12"/>
    </row>
    <row r="1537" spans="1:24" x14ac:dyDescent="0.25">
      <c r="A1537" s="1" t="str">
        <f>TEXT(L1537,"MM/DD/YYYY")</f>
        <v>06/27/2022</v>
      </c>
      <c r="B1537" s="9">
        <v>391.04998779296801</v>
      </c>
      <c r="C1537" s="9">
        <v>393.16000366210898</v>
      </c>
      <c r="D1537" s="9">
        <v>372.55999755859301</v>
      </c>
      <c r="E1537" s="9">
        <v>377.94479370117102</v>
      </c>
      <c r="F1537" s="10">
        <v>405582500</v>
      </c>
      <c r="G1537">
        <f>MONTH(L1537)</f>
        <v>6</v>
      </c>
      <c r="H1537">
        <f>DAY(L1537)</f>
        <v>27</v>
      </c>
      <c r="I1537">
        <f>YEAR(L1537)</f>
        <v>2022</v>
      </c>
      <c r="J1537" t="str">
        <f>VLOOKUP(L1537,Convert!D:G,4,0)</f>
        <v>2022Q2</v>
      </c>
      <c r="K1537">
        <f>VLOOKUP(J1537,GDP_Change!$E$9:$F$311,2,0)</f>
        <v>8.5</v>
      </c>
      <c r="L1537" s="1">
        <v>44739</v>
      </c>
      <c r="M1537" s="9">
        <v>381.239990234375</v>
      </c>
      <c r="N1537" s="11">
        <f>VLOOKUP(J1537,GDP!$E$9:$H$312,4,0)</f>
        <v>2.0533133930195513E-2</v>
      </c>
      <c r="O1537">
        <f>VLOOKUP(J1537,GDP!$E$9:$F$312,2,0)</f>
        <v>25248.5</v>
      </c>
      <c r="P1537" s="12">
        <f>IFERROR(VLOOKUP(L1537,'yield-curve-rates-1990-2021'!A:B,2,0),P1536)</f>
        <v>1.1599999999999999</v>
      </c>
      <c r="Q1537" s="12">
        <f>IFERROR(IF(VLOOKUP(L1537,'DX-Y.NYB'!A:E,5,0)="null",Q1536,VLOOKUP(L1537,'DX-Y.NYB'!A:E,5,0)),Q1536)</f>
        <v>103.94000200000001</v>
      </c>
      <c r="R1537" s="12">
        <f>IFERROR(VLOOKUP(L1537,UNRATE!A:B,2,0),R1536)</f>
        <v>4.2</v>
      </c>
      <c r="S1537" s="12">
        <f>IFERROR(VLOOKUP(L1537,' All Em Total Nonfarm'!A:B,2,0),S1536)</f>
        <v>149173</v>
      </c>
      <c r="T1537" s="12">
        <f>IFERROR(VLOOKUP(L1537,fredgraph!A:B,2,0),T1536)</f>
        <v>6.8623900000000004</v>
      </c>
      <c r="U1537" s="12">
        <f>IFERROR(VLOOKUP(L1537,FEDFUNDS!A:B,2,0),U1536)</f>
        <v>0.08</v>
      </c>
      <c r="V1537" s="12"/>
      <c r="W1537" s="12"/>
      <c r="X1537" s="12"/>
    </row>
    <row r="1538" spans="1:24" x14ac:dyDescent="0.25">
      <c r="A1538" s="1" t="str">
        <f>TEXT(L1538,"MM/DD/YYYY")</f>
        <v>07/04/2022</v>
      </c>
      <c r="B1538" s="9">
        <v>375.88000488281199</v>
      </c>
      <c r="C1538" s="9">
        <v>390.64001464843699</v>
      </c>
      <c r="D1538" s="9">
        <v>372.89999389648398</v>
      </c>
      <c r="E1538" s="9">
        <v>385.31060791015602</v>
      </c>
      <c r="F1538" s="10">
        <v>288787900</v>
      </c>
      <c r="G1538">
        <f>MONTH(L1538)</f>
        <v>7</v>
      </c>
      <c r="H1538">
        <f>DAY(L1538)</f>
        <v>4</v>
      </c>
      <c r="I1538">
        <f>YEAR(L1538)</f>
        <v>2022</v>
      </c>
      <c r="J1538" t="str">
        <f>VLOOKUP(L1538,Convert!D:G,4,0)</f>
        <v>2022Q3</v>
      </c>
      <c r="K1538">
        <f>VLOOKUP(J1538,GDP_Change!$E$9:$F$311,2,0)</f>
        <v>7.7</v>
      </c>
      <c r="L1538" s="1">
        <v>44746</v>
      </c>
      <c r="M1538" s="9">
        <v>388.67001342773398</v>
      </c>
      <c r="N1538" s="11">
        <f>VLOOKUP(J1538,GDP!$E$9:$H$312,4,0)</f>
        <v>1.8828841317306111E-2</v>
      </c>
      <c r="O1538">
        <f>VLOOKUP(J1538,GDP!$E$9:$F$312,2,0)</f>
        <v>25723.9</v>
      </c>
      <c r="P1538" s="12">
        <f>IFERROR(VLOOKUP(L1538,'yield-curve-rates-1990-2021'!A:B,2,0),P1537)</f>
        <v>1.1599999999999999</v>
      </c>
      <c r="Q1538" s="12">
        <f>IFERROR(IF(VLOOKUP(L1538,'DX-Y.NYB'!A:E,5,0)="null",Q1537,VLOOKUP(L1538,'DX-Y.NYB'!A:E,5,0)),Q1537)</f>
        <v>105.19000200000001</v>
      </c>
      <c r="R1538" s="12">
        <f>IFERROR(VLOOKUP(L1538,UNRATE!A:B,2,0),R1537)</f>
        <v>4.2</v>
      </c>
      <c r="S1538" s="12">
        <f>IFERROR(VLOOKUP(L1538,' All Em Total Nonfarm'!A:B,2,0),S1537)</f>
        <v>149173</v>
      </c>
      <c r="T1538" s="12">
        <f>IFERROR(VLOOKUP(L1538,fredgraph!A:B,2,0),T1537)</f>
        <v>6.8623900000000004</v>
      </c>
      <c r="U1538" s="12">
        <f>IFERROR(VLOOKUP(L1538,FEDFUNDS!A:B,2,0),U1537)</f>
        <v>0.08</v>
      </c>
      <c r="V1538" s="12"/>
      <c r="W1538" s="12"/>
      <c r="X1538" s="12"/>
    </row>
    <row r="1539" spans="1:24" x14ac:dyDescent="0.25">
      <c r="A1539" s="1" t="str">
        <f>TEXT(L1539,"MM/DD/YYYY")</f>
        <v>07/11/2022</v>
      </c>
      <c r="B1539" s="9">
        <v>385.850006103515</v>
      </c>
      <c r="C1539" s="9">
        <v>386.86999511718699</v>
      </c>
      <c r="D1539" s="9">
        <v>371.04000854492102</v>
      </c>
      <c r="E1539" s="9">
        <v>381.80120849609301</v>
      </c>
      <c r="F1539" s="10">
        <v>373575900</v>
      </c>
      <c r="G1539">
        <f>MONTH(L1539)</f>
        <v>7</v>
      </c>
      <c r="H1539">
        <f>DAY(L1539)</f>
        <v>11</v>
      </c>
      <c r="I1539">
        <f>YEAR(L1539)</f>
        <v>2022</v>
      </c>
      <c r="J1539" t="str">
        <f>VLOOKUP(L1539,Convert!D:G,4,0)</f>
        <v>2022Q3</v>
      </c>
      <c r="K1539">
        <f>VLOOKUP(J1539,GDP_Change!$E$9:$F$311,2,0)</f>
        <v>7.7</v>
      </c>
      <c r="L1539" s="1">
        <v>44753</v>
      </c>
      <c r="M1539" s="9">
        <v>385.13000488281199</v>
      </c>
      <c r="N1539" s="11">
        <f>VLOOKUP(J1539,GDP!$E$9:$H$312,4,0)</f>
        <v>1.8828841317306111E-2</v>
      </c>
      <c r="O1539">
        <f>VLOOKUP(J1539,GDP!$E$9:$F$312,2,0)</f>
        <v>25723.9</v>
      </c>
      <c r="P1539" s="12">
        <f>IFERROR(VLOOKUP(L1539,'yield-curve-rates-1990-2021'!A:B,2,0),P1538)</f>
        <v>1.58</v>
      </c>
      <c r="Q1539" s="12">
        <f>IFERROR(IF(VLOOKUP(L1539,'DX-Y.NYB'!A:E,5,0)="null",Q1538,VLOOKUP(L1539,'DX-Y.NYB'!A:E,5,0)),Q1538)</f>
        <v>108.019997</v>
      </c>
      <c r="R1539" s="12">
        <f>IFERROR(VLOOKUP(L1539,UNRATE!A:B,2,0),R1538)</f>
        <v>4.2</v>
      </c>
      <c r="S1539" s="12">
        <f>IFERROR(VLOOKUP(L1539,' All Em Total Nonfarm'!A:B,2,0),S1538)</f>
        <v>149173</v>
      </c>
      <c r="T1539" s="12">
        <f>IFERROR(VLOOKUP(L1539,fredgraph!A:B,2,0),T1538)</f>
        <v>6.8623900000000004</v>
      </c>
      <c r="U1539" s="12">
        <f>IFERROR(VLOOKUP(L1539,FEDFUNDS!A:B,2,0),U1538)</f>
        <v>0.08</v>
      </c>
      <c r="V1539" s="12"/>
      <c r="W1539" s="12"/>
      <c r="X1539" s="12"/>
    </row>
    <row r="1540" spans="1:24" x14ac:dyDescent="0.25">
      <c r="A1540" s="1" t="str">
        <f>TEXT(L1540,"MM/DD/YYYY")</f>
        <v>07/18/2022</v>
      </c>
      <c r="B1540" s="9">
        <v>388.38000488281199</v>
      </c>
      <c r="C1540" s="9">
        <v>400.17999267578102</v>
      </c>
      <c r="D1540" s="9">
        <v>380.66000366210898</v>
      </c>
      <c r="E1540" s="9">
        <v>391.67507934570301</v>
      </c>
      <c r="F1540" s="10">
        <v>350654600</v>
      </c>
      <c r="G1540">
        <f>MONTH(L1540)</f>
        <v>7</v>
      </c>
      <c r="H1540">
        <f>DAY(L1540)</f>
        <v>18</v>
      </c>
      <c r="I1540">
        <f>YEAR(L1540)</f>
        <v>2022</v>
      </c>
      <c r="J1540" t="str">
        <f>VLOOKUP(L1540,Convert!D:G,4,0)</f>
        <v>2022Q3</v>
      </c>
      <c r="K1540">
        <f>VLOOKUP(J1540,GDP_Change!$E$9:$F$311,2,0)</f>
        <v>7.7</v>
      </c>
      <c r="L1540" s="1">
        <v>44760</v>
      </c>
      <c r="M1540" s="9">
        <v>395.08999633789</v>
      </c>
      <c r="N1540" s="11">
        <f>VLOOKUP(J1540,GDP!$E$9:$H$312,4,0)</f>
        <v>1.8828841317306111E-2</v>
      </c>
      <c r="O1540">
        <f>VLOOKUP(J1540,GDP!$E$9:$F$312,2,0)</f>
        <v>25723.9</v>
      </c>
      <c r="P1540" s="12">
        <f>IFERROR(VLOOKUP(L1540,'yield-curve-rates-1990-2021'!A:B,2,0),P1539)</f>
        <v>1.96</v>
      </c>
      <c r="Q1540" s="12">
        <f>IFERROR(IF(VLOOKUP(L1540,'DX-Y.NYB'!A:E,5,0)="null",Q1539,VLOOKUP(L1540,'DX-Y.NYB'!A:E,5,0)),Q1539)</f>
        <v>107.370003</v>
      </c>
      <c r="R1540" s="12">
        <f>IFERROR(VLOOKUP(L1540,UNRATE!A:B,2,0),R1539)</f>
        <v>4.2</v>
      </c>
      <c r="S1540" s="12">
        <f>IFERROR(VLOOKUP(L1540,' All Em Total Nonfarm'!A:B,2,0),S1539)</f>
        <v>149173</v>
      </c>
      <c r="T1540" s="12">
        <f>IFERROR(VLOOKUP(L1540,fredgraph!A:B,2,0),T1539)</f>
        <v>6.8623900000000004</v>
      </c>
      <c r="U1540" s="12">
        <f>IFERROR(VLOOKUP(L1540,FEDFUNDS!A:B,2,0),U1539)</f>
        <v>0.08</v>
      </c>
      <c r="V1540" s="12"/>
      <c r="W1540" s="12"/>
      <c r="X1540" s="12"/>
    </row>
    <row r="1541" spans="1:24" x14ac:dyDescent="0.25">
      <c r="A1541" s="1" t="str">
        <f>TEXT(L1541,"MM/DD/YYYY")</f>
        <v>07/25/2022</v>
      </c>
      <c r="B1541" s="9">
        <v>395.75</v>
      </c>
      <c r="C1541" s="9">
        <v>413.02999877929602</v>
      </c>
      <c r="D1541" s="9">
        <v>389.95001220703102</v>
      </c>
      <c r="E1541" s="9">
        <v>408.42901611328102</v>
      </c>
      <c r="F1541" s="10">
        <v>349890300</v>
      </c>
      <c r="G1541">
        <f>MONTH(L1541)</f>
        <v>7</v>
      </c>
      <c r="H1541">
        <f>DAY(L1541)</f>
        <v>25</v>
      </c>
      <c r="I1541">
        <f>YEAR(L1541)</f>
        <v>2022</v>
      </c>
      <c r="J1541" t="str">
        <f>VLOOKUP(L1541,Convert!D:G,4,0)</f>
        <v>2022Q3</v>
      </c>
      <c r="K1541">
        <f>VLOOKUP(J1541,GDP_Change!$E$9:$F$311,2,0)</f>
        <v>7.7</v>
      </c>
      <c r="L1541" s="1">
        <v>44767</v>
      </c>
      <c r="M1541" s="9">
        <v>411.989990234375</v>
      </c>
      <c r="N1541" s="11">
        <f>VLOOKUP(J1541,GDP!$E$9:$H$312,4,0)</f>
        <v>1.8828841317306111E-2</v>
      </c>
      <c r="O1541">
        <f>VLOOKUP(J1541,GDP!$E$9:$F$312,2,0)</f>
        <v>25723.9</v>
      </c>
      <c r="P1541" s="12">
        <f>IFERROR(VLOOKUP(L1541,'yield-curve-rates-1990-2021'!A:B,2,0),P1540)</f>
        <v>2.14</v>
      </c>
      <c r="Q1541" s="12">
        <f>IFERROR(IF(VLOOKUP(L1541,'DX-Y.NYB'!A:E,5,0)="null",Q1540,VLOOKUP(L1541,'DX-Y.NYB'!A:E,5,0)),Q1540)</f>
        <v>106.480003</v>
      </c>
      <c r="R1541" s="12">
        <f>IFERROR(VLOOKUP(L1541,UNRATE!A:B,2,0),R1540)</f>
        <v>4.2</v>
      </c>
      <c r="S1541" s="12">
        <f>IFERROR(VLOOKUP(L1541,' All Em Total Nonfarm'!A:B,2,0),S1540)</f>
        <v>149173</v>
      </c>
      <c r="T1541" s="12">
        <f>IFERROR(VLOOKUP(L1541,fredgraph!A:B,2,0),T1540)</f>
        <v>6.8623900000000004</v>
      </c>
      <c r="U1541" s="12">
        <f>IFERROR(VLOOKUP(L1541,FEDFUNDS!A:B,2,0),U1540)</f>
        <v>0.08</v>
      </c>
      <c r="V1541" s="12"/>
      <c r="W1541" s="12"/>
      <c r="X1541" s="12"/>
    </row>
    <row r="1542" spans="1:24" x14ac:dyDescent="0.25">
      <c r="A1542" s="1" t="str">
        <f>TEXT(L1542,"MM/DD/YYYY")</f>
        <v>08/01/2022</v>
      </c>
      <c r="B1542" s="9">
        <v>409.14999389648398</v>
      </c>
      <c r="C1542" s="9">
        <v>415.67999267578102</v>
      </c>
      <c r="D1542" s="9">
        <v>406.82000732421801</v>
      </c>
      <c r="E1542" s="9">
        <v>409.896240234375</v>
      </c>
      <c r="F1542" s="10">
        <v>303725000</v>
      </c>
      <c r="G1542">
        <f>MONTH(L1542)</f>
        <v>8</v>
      </c>
      <c r="H1542">
        <f>DAY(L1542)</f>
        <v>1</v>
      </c>
      <c r="I1542">
        <f>YEAR(L1542)</f>
        <v>2022</v>
      </c>
      <c r="J1542" t="str">
        <f>VLOOKUP(L1542,Convert!D:G,4,0)</f>
        <v>2022Q3</v>
      </c>
      <c r="K1542">
        <f>VLOOKUP(J1542,GDP_Change!$E$9:$F$311,2,0)</f>
        <v>7.7</v>
      </c>
      <c r="L1542" s="1">
        <v>44774</v>
      </c>
      <c r="M1542" s="9">
        <v>413.47000122070301</v>
      </c>
      <c r="N1542" s="11">
        <f>VLOOKUP(J1542,GDP!$E$9:$H$312,4,0)</f>
        <v>1.8828841317306111E-2</v>
      </c>
      <c r="O1542">
        <f>VLOOKUP(J1542,GDP!$E$9:$F$312,2,0)</f>
        <v>25723.9</v>
      </c>
      <c r="P1542" s="12">
        <f>IFERROR(VLOOKUP(L1542,'yield-curve-rates-1990-2021'!A:B,2,0),P1541)</f>
        <v>2.2200000000000002</v>
      </c>
      <c r="Q1542" s="12">
        <f>IFERROR(IF(VLOOKUP(L1542,'DX-Y.NYB'!A:E,5,0)="null",Q1541,VLOOKUP(L1542,'DX-Y.NYB'!A:E,5,0)),Q1541)</f>
        <v>105.449997</v>
      </c>
      <c r="R1542" s="12">
        <f>IFERROR(VLOOKUP(L1542,UNRATE!A:B,2,0),R1541)</f>
        <v>3.7</v>
      </c>
      <c r="S1542" s="12">
        <f>IFERROR(VLOOKUP(L1542,' All Em Total Nonfarm'!A:B,2,0),S1541)</f>
        <v>153332</v>
      </c>
      <c r="T1542" s="12">
        <f>IFERROR(VLOOKUP(L1542,fredgraph!A:B,2,0),T1541)</f>
        <v>8.2273599999999991</v>
      </c>
      <c r="U1542" s="12">
        <f>IFERROR(VLOOKUP(L1542,FEDFUNDS!A:B,2,0),U1541)</f>
        <v>2.33</v>
      </c>
      <c r="V1542" s="12"/>
      <c r="W1542" s="12"/>
      <c r="X1542" s="12"/>
    </row>
    <row r="1543" spans="1:24" x14ac:dyDescent="0.25">
      <c r="A1543" s="1" t="str">
        <f>TEXT(L1543,"MM/DD/YYYY")</f>
        <v>08/08/2022</v>
      </c>
      <c r="B1543" s="9">
        <v>415.25</v>
      </c>
      <c r="C1543" s="9">
        <v>427.20999145507801</v>
      </c>
      <c r="D1543" s="9">
        <v>410.22000122070301</v>
      </c>
      <c r="E1543" s="9">
        <v>423.40841674804602</v>
      </c>
      <c r="F1543" s="10">
        <v>288667800</v>
      </c>
      <c r="G1543">
        <f>MONTH(L1543)</f>
        <v>8</v>
      </c>
      <c r="H1543">
        <f>DAY(L1543)</f>
        <v>8</v>
      </c>
      <c r="I1543">
        <f>YEAR(L1543)</f>
        <v>2022</v>
      </c>
      <c r="J1543" t="str">
        <f>VLOOKUP(L1543,Convert!D:G,4,0)</f>
        <v>2022Q3</v>
      </c>
      <c r="K1543">
        <f>VLOOKUP(J1543,GDP_Change!$E$9:$F$311,2,0)</f>
        <v>7.7</v>
      </c>
      <c r="L1543" s="1">
        <v>44781</v>
      </c>
      <c r="M1543" s="9">
        <v>427.100006103515</v>
      </c>
      <c r="N1543" s="11">
        <f>VLOOKUP(J1543,GDP!$E$9:$H$312,4,0)</f>
        <v>1.8828841317306111E-2</v>
      </c>
      <c r="O1543">
        <f>VLOOKUP(J1543,GDP!$E$9:$F$312,2,0)</f>
        <v>25723.9</v>
      </c>
      <c r="P1543" s="12">
        <f>IFERROR(VLOOKUP(L1543,'yield-curve-rates-1990-2021'!A:B,2,0),P1542)</f>
        <v>2.23</v>
      </c>
      <c r="Q1543" s="12">
        <f>IFERROR(IF(VLOOKUP(L1543,'DX-Y.NYB'!A:E,5,0)="null",Q1542,VLOOKUP(L1543,'DX-Y.NYB'!A:E,5,0)),Q1542)</f>
        <v>106.44000200000001</v>
      </c>
      <c r="R1543" s="12">
        <f>IFERROR(VLOOKUP(L1543,UNRATE!A:B,2,0),R1542)</f>
        <v>3.7</v>
      </c>
      <c r="S1543" s="12">
        <f>IFERROR(VLOOKUP(L1543,' All Em Total Nonfarm'!A:B,2,0),S1542)</f>
        <v>153332</v>
      </c>
      <c r="T1543" s="12">
        <f>IFERROR(VLOOKUP(L1543,fredgraph!A:B,2,0),T1542)</f>
        <v>8.2273599999999991</v>
      </c>
      <c r="U1543" s="12">
        <f>IFERROR(VLOOKUP(L1543,FEDFUNDS!A:B,2,0),U1542)</f>
        <v>2.33</v>
      </c>
      <c r="V1543" s="12"/>
      <c r="W1543" s="12"/>
      <c r="X1543" s="12"/>
    </row>
    <row r="1544" spans="1:24" x14ac:dyDescent="0.25">
      <c r="A1544" s="1" t="str">
        <f>TEXT(L1544,"MM/DD/YYYY")</f>
        <v>08/15/2022</v>
      </c>
      <c r="B1544" s="9">
        <v>424.76998901367102</v>
      </c>
      <c r="C1544" s="9">
        <v>431.73001098632801</v>
      </c>
      <c r="D1544" s="9">
        <v>421.22000122070301</v>
      </c>
      <c r="E1544" s="9">
        <v>418.49130249023398</v>
      </c>
      <c r="F1544" s="10">
        <v>293940800</v>
      </c>
      <c r="G1544">
        <f>MONTH(L1544)</f>
        <v>8</v>
      </c>
      <c r="H1544">
        <f>DAY(L1544)</f>
        <v>15</v>
      </c>
      <c r="I1544">
        <f>YEAR(L1544)</f>
        <v>2022</v>
      </c>
      <c r="J1544" t="str">
        <f>VLOOKUP(L1544,Convert!D:G,4,0)</f>
        <v>2022Q3</v>
      </c>
      <c r="K1544">
        <f>VLOOKUP(J1544,GDP_Change!$E$9:$F$311,2,0)</f>
        <v>7.7</v>
      </c>
      <c r="L1544" s="1">
        <v>44788</v>
      </c>
      <c r="M1544" s="9">
        <v>422.14001464843699</v>
      </c>
      <c r="N1544" s="11">
        <f>VLOOKUP(J1544,GDP!$E$9:$H$312,4,0)</f>
        <v>1.8828841317306111E-2</v>
      </c>
      <c r="O1544">
        <f>VLOOKUP(J1544,GDP!$E$9:$F$312,2,0)</f>
        <v>25723.9</v>
      </c>
      <c r="P1544" s="12">
        <f>IFERROR(VLOOKUP(L1544,'yield-curve-rates-1990-2021'!A:B,2,0),P1543)</f>
        <v>2.27</v>
      </c>
      <c r="Q1544" s="12">
        <f>IFERROR(IF(VLOOKUP(L1544,'DX-Y.NYB'!A:E,5,0)="null",Q1543,VLOOKUP(L1544,'DX-Y.NYB'!A:E,5,0)),Q1543)</f>
        <v>106.550003</v>
      </c>
      <c r="R1544" s="12">
        <f>IFERROR(VLOOKUP(L1544,UNRATE!A:B,2,0),R1543)</f>
        <v>3.7</v>
      </c>
      <c r="S1544" s="12">
        <f>IFERROR(VLOOKUP(L1544,' All Em Total Nonfarm'!A:B,2,0),S1543)</f>
        <v>153332</v>
      </c>
      <c r="T1544" s="12">
        <f>IFERROR(VLOOKUP(L1544,fredgraph!A:B,2,0),T1543)</f>
        <v>8.2273599999999991</v>
      </c>
      <c r="U1544" s="12">
        <f>IFERROR(VLOOKUP(L1544,FEDFUNDS!A:B,2,0),U1543)</f>
        <v>2.33</v>
      </c>
      <c r="V1544" s="12"/>
      <c r="W1544" s="12"/>
      <c r="X1544" s="12"/>
    </row>
    <row r="1545" spans="1:24" x14ac:dyDescent="0.25">
      <c r="A1545" s="1" t="str">
        <f>TEXT(L1545,"MM/DD/YYYY")</f>
        <v>08/22/2022</v>
      </c>
      <c r="B1545" s="9">
        <v>417.04998779296801</v>
      </c>
      <c r="C1545" s="9">
        <v>419.95999145507801</v>
      </c>
      <c r="D1545" s="9">
        <v>405.25</v>
      </c>
      <c r="E1545" s="9">
        <v>401.80676269531199</v>
      </c>
      <c r="F1545" s="10">
        <v>330007900</v>
      </c>
      <c r="G1545">
        <f>MONTH(L1545)</f>
        <v>8</v>
      </c>
      <c r="H1545">
        <f>DAY(L1545)</f>
        <v>22</v>
      </c>
      <c r="I1545">
        <f>YEAR(L1545)</f>
        <v>2022</v>
      </c>
      <c r="J1545" t="str">
        <f>VLOOKUP(L1545,Convert!D:G,4,0)</f>
        <v>2022Q3</v>
      </c>
      <c r="K1545">
        <f>VLOOKUP(J1545,GDP_Change!$E$9:$F$311,2,0)</f>
        <v>7.7</v>
      </c>
      <c r="L1545" s="1">
        <v>44795</v>
      </c>
      <c r="M1545" s="9">
        <v>405.30999755859301</v>
      </c>
      <c r="N1545" s="11">
        <f>VLOOKUP(J1545,GDP!$E$9:$H$312,4,0)</f>
        <v>1.8828841317306111E-2</v>
      </c>
      <c r="O1545">
        <f>VLOOKUP(J1545,GDP!$E$9:$F$312,2,0)</f>
        <v>25723.9</v>
      </c>
      <c r="P1545" s="12">
        <f>IFERROR(VLOOKUP(L1545,'yield-curve-rates-1990-2021'!A:B,2,0),P1544)</f>
        <v>2.27</v>
      </c>
      <c r="Q1545" s="12">
        <f>IFERROR(IF(VLOOKUP(L1545,'DX-Y.NYB'!A:E,5,0)="null",Q1544,VLOOKUP(L1545,'DX-Y.NYB'!A:E,5,0)),Q1544)</f>
        <v>109.050003</v>
      </c>
      <c r="R1545" s="12">
        <f>IFERROR(VLOOKUP(L1545,UNRATE!A:B,2,0),R1544)</f>
        <v>3.7</v>
      </c>
      <c r="S1545" s="12">
        <f>IFERROR(VLOOKUP(L1545,' All Em Total Nonfarm'!A:B,2,0),S1544)</f>
        <v>153332</v>
      </c>
      <c r="T1545" s="12">
        <f>IFERROR(VLOOKUP(L1545,fredgraph!A:B,2,0),T1544)</f>
        <v>8.2273599999999991</v>
      </c>
      <c r="U1545" s="12">
        <f>IFERROR(VLOOKUP(L1545,FEDFUNDS!A:B,2,0),U1544)</f>
        <v>2.33</v>
      </c>
      <c r="V1545" s="12"/>
      <c r="W1545" s="12"/>
      <c r="X1545" s="12"/>
    </row>
    <row r="1546" spans="1:24" x14ac:dyDescent="0.25">
      <c r="A1546" s="1" t="str">
        <f>TEXT(L1546,"MM/DD/YYYY")</f>
        <v>08/29/2022</v>
      </c>
      <c r="B1546" s="9">
        <v>402.20001220703102</v>
      </c>
      <c r="C1546" s="9">
        <v>405.83999633789</v>
      </c>
      <c r="D1546" s="9">
        <v>390.04000854492102</v>
      </c>
      <c r="E1546" s="9">
        <v>388.84970092773398</v>
      </c>
      <c r="F1546" s="10">
        <v>405425100</v>
      </c>
      <c r="G1546">
        <f>MONTH(L1546)</f>
        <v>8</v>
      </c>
      <c r="H1546">
        <f>DAY(L1546)</f>
        <v>29</v>
      </c>
      <c r="I1546">
        <f>YEAR(L1546)</f>
        <v>2022</v>
      </c>
      <c r="J1546" t="str">
        <f>VLOOKUP(L1546,Convert!D:G,4,0)</f>
        <v>2022Q3</v>
      </c>
      <c r="K1546">
        <f>VLOOKUP(J1546,GDP_Change!$E$9:$F$311,2,0)</f>
        <v>7.7</v>
      </c>
      <c r="L1546" s="1">
        <v>44802</v>
      </c>
      <c r="M1546" s="9">
        <v>392.239990234375</v>
      </c>
      <c r="N1546" s="11">
        <f>VLOOKUP(J1546,GDP!$E$9:$H$312,4,0)</f>
        <v>1.8828841317306111E-2</v>
      </c>
      <c r="O1546">
        <f>VLOOKUP(J1546,GDP!$E$9:$F$312,2,0)</f>
        <v>25723.9</v>
      </c>
      <c r="P1546" s="12">
        <f>IFERROR(VLOOKUP(L1546,'yield-curve-rates-1990-2021'!A:B,2,0),P1545)</f>
        <v>2.4500000000000002</v>
      </c>
      <c r="Q1546" s="12">
        <f>IFERROR(IF(VLOOKUP(L1546,'DX-Y.NYB'!A:E,5,0)="null",Q1545,VLOOKUP(L1546,'DX-Y.NYB'!A:E,5,0)),Q1545)</f>
        <v>108.839996</v>
      </c>
      <c r="R1546" s="12">
        <f>IFERROR(VLOOKUP(L1546,UNRATE!A:B,2,0),R1545)</f>
        <v>3.7</v>
      </c>
      <c r="S1546" s="12">
        <f>IFERROR(VLOOKUP(L1546,' All Em Total Nonfarm'!A:B,2,0),S1545)</f>
        <v>153332</v>
      </c>
      <c r="T1546" s="12">
        <f>IFERROR(VLOOKUP(L1546,fredgraph!A:B,2,0),T1545)</f>
        <v>8.2273599999999991</v>
      </c>
      <c r="U1546" s="12">
        <f>IFERROR(VLOOKUP(L1546,FEDFUNDS!A:B,2,0),U1545)</f>
        <v>2.33</v>
      </c>
      <c r="V1546" s="12"/>
      <c r="W1546" s="12"/>
      <c r="X1546" s="12"/>
    </row>
    <row r="1547" spans="1:24" x14ac:dyDescent="0.25">
      <c r="A1547" s="1" t="str">
        <f>TEXT(L1547,"MM/DD/YYYY")</f>
        <v>09/05/2022</v>
      </c>
      <c r="B1547" s="9">
        <v>393.13000488281199</v>
      </c>
      <c r="C1547" s="9">
        <v>407.510009765625</v>
      </c>
      <c r="D1547" s="9">
        <v>388.42001342773398</v>
      </c>
      <c r="E1547" s="9">
        <v>403.08560180664</v>
      </c>
      <c r="F1547" s="10">
        <v>305130200</v>
      </c>
      <c r="G1547">
        <f>MONTH(L1547)</f>
        <v>9</v>
      </c>
      <c r="H1547">
        <f>DAY(L1547)</f>
        <v>5</v>
      </c>
      <c r="I1547">
        <f>YEAR(L1547)</f>
        <v>2022</v>
      </c>
      <c r="J1547" t="str">
        <f>VLOOKUP(L1547,Convert!D:G,4,0)</f>
        <v>2022Q3</v>
      </c>
      <c r="K1547">
        <f>VLOOKUP(J1547,GDP_Change!$E$9:$F$311,2,0)</f>
        <v>7.7</v>
      </c>
      <c r="L1547" s="1">
        <v>44809</v>
      </c>
      <c r="M1547" s="9">
        <v>406.600006103515</v>
      </c>
      <c r="N1547" s="11">
        <f>VLOOKUP(J1547,GDP!$E$9:$H$312,4,0)</f>
        <v>1.8828841317306111E-2</v>
      </c>
      <c r="O1547">
        <f>VLOOKUP(J1547,GDP!$E$9:$F$312,2,0)</f>
        <v>25723.9</v>
      </c>
      <c r="P1547" s="12">
        <f>IFERROR(VLOOKUP(L1547,'yield-curve-rates-1990-2021'!A:B,2,0),P1546)</f>
        <v>2.4500000000000002</v>
      </c>
      <c r="Q1547" s="12">
        <f>IFERROR(IF(VLOOKUP(L1547,'DX-Y.NYB'!A:E,5,0)="null",Q1546,VLOOKUP(L1547,'DX-Y.NYB'!A:E,5,0)),Q1546)</f>
        <v>108.839996</v>
      </c>
      <c r="R1547" s="12">
        <f>IFERROR(VLOOKUP(L1547,UNRATE!A:B,2,0),R1546)</f>
        <v>3.7</v>
      </c>
      <c r="S1547" s="12">
        <f>IFERROR(VLOOKUP(L1547,' All Em Total Nonfarm'!A:B,2,0),S1546)</f>
        <v>153332</v>
      </c>
      <c r="T1547" s="12">
        <f>IFERROR(VLOOKUP(L1547,fredgraph!A:B,2,0),T1546)</f>
        <v>8.2273599999999991</v>
      </c>
      <c r="U1547" s="12">
        <f>IFERROR(VLOOKUP(L1547,FEDFUNDS!A:B,2,0),U1546)</f>
        <v>2.33</v>
      </c>
      <c r="V1547" s="12"/>
      <c r="W1547" s="12"/>
      <c r="X1547" s="12"/>
    </row>
    <row r="1548" spans="1:24" x14ac:dyDescent="0.25">
      <c r="A1548" s="1" t="str">
        <f>TEXT(L1548,"MM/DD/YYYY")</f>
        <v>09/12/2022</v>
      </c>
      <c r="B1548" s="9">
        <v>408.77999877929602</v>
      </c>
      <c r="C1548" s="9">
        <v>411.73001098632801</v>
      </c>
      <c r="D1548" s="9">
        <v>382.10998535156199</v>
      </c>
      <c r="E1548" s="9">
        <v>382.22747802734301</v>
      </c>
      <c r="F1548" s="10">
        <v>467945700</v>
      </c>
      <c r="G1548">
        <f>MONTH(L1548)</f>
        <v>9</v>
      </c>
      <c r="H1548">
        <f>DAY(L1548)</f>
        <v>12</v>
      </c>
      <c r="I1548">
        <f>YEAR(L1548)</f>
        <v>2022</v>
      </c>
      <c r="J1548" t="str">
        <f>VLOOKUP(L1548,Convert!D:G,4,0)</f>
        <v>2022Q3</v>
      </c>
      <c r="K1548">
        <f>VLOOKUP(J1548,GDP_Change!$E$9:$F$311,2,0)</f>
        <v>7.7</v>
      </c>
      <c r="L1548" s="1">
        <v>44816</v>
      </c>
      <c r="M1548" s="9">
        <v>385.55999755859301</v>
      </c>
      <c r="N1548" s="11">
        <f>VLOOKUP(J1548,GDP!$E$9:$H$312,4,0)</f>
        <v>1.8828841317306111E-2</v>
      </c>
      <c r="O1548">
        <f>VLOOKUP(J1548,GDP!$E$9:$F$312,2,0)</f>
        <v>25723.9</v>
      </c>
      <c r="P1548" s="12">
        <f>IFERROR(VLOOKUP(L1548,'yield-curve-rates-1990-2021'!A:B,2,0),P1547)</f>
        <v>2.62</v>
      </c>
      <c r="Q1548" s="12">
        <f>IFERROR(IF(VLOOKUP(L1548,'DX-Y.NYB'!A:E,5,0)="null",Q1547,VLOOKUP(L1548,'DX-Y.NYB'!A:E,5,0)),Q1547)</f>
        <v>108.33000199999999</v>
      </c>
      <c r="R1548" s="12">
        <f>IFERROR(VLOOKUP(L1548,UNRATE!A:B,2,0),R1547)</f>
        <v>3.7</v>
      </c>
      <c r="S1548" s="12">
        <f>IFERROR(VLOOKUP(L1548,' All Em Total Nonfarm'!A:B,2,0),S1547)</f>
        <v>153332</v>
      </c>
      <c r="T1548" s="12">
        <f>IFERROR(VLOOKUP(L1548,fredgraph!A:B,2,0),T1547)</f>
        <v>8.2273599999999991</v>
      </c>
      <c r="U1548" s="12">
        <f>IFERROR(VLOOKUP(L1548,FEDFUNDS!A:B,2,0),U1547)</f>
        <v>2.33</v>
      </c>
      <c r="V1548" s="12"/>
      <c r="W1548" s="12"/>
      <c r="X1548" s="12"/>
    </row>
    <row r="1549" spans="1:24" x14ac:dyDescent="0.25">
      <c r="A1549" s="1" t="str">
        <f>TEXT(L1549,"MM/DD/YYYY")</f>
        <v>09/19/2022</v>
      </c>
      <c r="B1549" s="9">
        <v>382.260009765625</v>
      </c>
      <c r="C1549" s="9">
        <v>389.30999755859301</v>
      </c>
      <c r="D1549" s="9">
        <v>363.29000854492102</v>
      </c>
      <c r="E1549" s="9">
        <v>366.26809692382801</v>
      </c>
      <c r="F1549" s="10">
        <v>469119500</v>
      </c>
      <c r="G1549">
        <f>MONTH(L1549)</f>
        <v>9</v>
      </c>
      <c r="H1549">
        <f>DAY(L1549)</f>
        <v>19</v>
      </c>
      <c r="I1549">
        <f>YEAR(L1549)</f>
        <v>2022</v>
      </c>
      <c r="J1549" t="str">
        <f>VLOOKUP(L1549,Convert!D:G,4,0)</f>
        <v>2022Q3</v>
      </c>
      <c r="K1549">
        <f>VLOOKUP(J1549,GDP_Change!$E$9:$F$311,2,0)</f>
        <v>7.7</v>
      </c>
      <c r="L1549" s="1">
        <v>44823</v>
      </c>
      <c r="M1549" s="9">
        <v>367.95001220703102</v>
      </c>
      <c r="N1549" s="11">
        <f>VLOOKUP(J1549,GDP!$E$9:$H$312,4,0)</f>
        <v>1.8828841317306111E-2</v>
      </c>
      <c r="O1549">
        <f>VLOOKUP(J1549,GDP!$E$9:$F$312,2,0)</f>
        <v>25723.9</v>
      </c>
      <c r="P1549" s="12">
        <f>IFERROR(VLOOKUP(L1549,'yield-curve-rates-1990-2021'!A:B,2,0),P1548)</f>
        <v>2.62</v>
      </c>
      <c r="Q1549" s="12">
        <f>IFERROR(IF(VLOOKUP(L1549,'DX-Y.NYB'!A:E,5,0)="null",Q1548,VLOOKUP(L1549,'DX-Y.NYB'!A:E,5,0)),Q1548)</f>
        <v>109.739998</v>
      </c>
      <c r="R1549" s="12">
        <f>IFERROR(VLOOKUP(L1549,UNRATE!A:B,2,0),R1548)</f>
        <v>3.7</v>
      </c>
      <c r="S1549" s="12">
        <f>IFERROR(VLOOKUP(L1549,' All Em Total Nonfarm'!A:B,2,0),S1548)</f>
        <v>153332</v>
      </c>
      <c r="T1549" s="12">
        <f>IFERROR(VLOOKUP(L1549,fredgraph!A:B,2,0),T1548)</f>
        <v>8.2273599999999991</v>
      </c>
      <c r="U1549" s="12">
        <f>IFERROR(VLOOKUP(L1549,FEDFUNDS!A:B,2,0),U1548)</f>
        <v>2.33</v>
      </c>
      <c r="V1549" s="12"/>
      <c r="W1549" s="12"/>
      <c r="X1549" s="12"/>
    </row>
    <row r="1550" spans="1:24" x14ac:dyDescent="0.25">
      <c r="A1550" s="1" t="str">
        <f>TEXT(L1550,"MM/DD/YYYY")</f>
        <v>09/26/2022</v>
      </c>
      <c r="B1550" s="9">
        <v>366.41000366210898</v>
      </c>
      <c r="C1550" s="9">
        <v>372.29998779296801</v>
      </c>
      <c r="D1550" s="9">
        <v>357.04000854492102</v>
      </c>
      <c r="E1550" s="9">
        <v>355.54730224609301</v>
      </c>
      <c r="F1550" s="10">
        <v>578341000</v>
      </c>
      <c r="G1550">
        <f>MONTH(L1550)</f>
        <v>9</v>
      </c>
      <c r="H1550">
        <f>DAY(L1550)</f>
        <v>26</v>
      </c>
      <c r="I1550">
        <f>YEAR(L1550)</f>
        <v>2022</v>
      </c>
      <c r="J1550" t="str">
        <f>VLOOKUP(L1550,Convert!D:G,4,0)</f>
        <v>2022Q3</v>
      </c>
      <c r="K1550">
        <f>VLOOKUP(J1550,GDP_Change!$E$9:$F$311,2,0)</f>
        <v>7.7</v>
      </c>
      <c r="L1550" s="1">
        <v>44830</v>
      </c>
      <c r="M1550" s="9">
        <v>357.17999267578102</v>
      </c>
      <c r="N1550" s="11">
        <f>VLOOKUP(J1550,GDP!$E$9:$H$312,4,0)</f>
        <v>1.8828841317306111E-2</v>
      </c>
      <c r="O1550">
        <f>VLOOKUP(J1550,GDP!$E$9:$F$312,2,0)</f>
        <v>25723.9</v>
      </c>
      <c r="P1550" s="12">
        <f>IFERROR(VLOOKUP(L1550,'yield-curve-rates-1990-2021'!A:B,2,0),P1549)</f>
        <v>2.73</v>
      </c>
      <c r="Q1550" s="12">
        <f>IFERROR(IF(VLOOKUP(L1550,'DX-Y.NYB'!A:E,5,0)="null",Q1549,VLOOKUP(L1550,'DX-Y.NYB'!A:E,5,0)),Q1549)</f>
        <v>114.099998</v>
      </c>
      <c r="R1550" s="12">
        <f>IFERROR(VLOOKUP(L1550,UNRATE!A:B,2,0),R1549)</f>
        <v>3.7</v>
      </c>
      <c r="S1550" s="12">
        <f>IFERROR(VLOOKUP(L1550,' All Em Total Nonfarm'!A:B,2,0),S1549)</f>
        <v>153332</v>
      </c>
      <c r="T1550" s="12">
        <f>IFERROR(VLOOKUP(L1550,fredgraph!A:B,2,0),T1549)</f>
        <v>8.2273599999999991</v>
      </c>
      <c r="U1550" s="12">
        <f>IFERROR(VLOOKUP(L1550,FEDFUNDS!A:B,2,0),U1549)</f>
        <v>2.33</v>
      </c>
      <c r="V1550" s="12"/>
      <c r="W1550" s="12"/>
      <c r="X1550" s="12"/>
    </row>
    <row r="1551" spans="1:24" x14ac:dyDescent="0.25">
      <c r="A1551" s="1" t="str">
        <f>TEXT(L1551,"MM/DD/YYYY")</f>
        <v>10/03/2022</v>
      </c>
      <c r="B1551" s="9">
        <v>361.079986572265</v>
      </c>
      <c r="C1551" s="9">
        <v>379.45999145507801</v>
      </c>
      <c r="D1551" s="9">
        <v>359.20999145507801</v>
      </c>
      <c r="E1551" s="9">
        <v>361.13168334960898</v>
      </c>
      <c r="F1551" s="10">
        <v>471548000</v>
      </c>
      <c r="G1551">
        <f>MONTH(L1551)</f>
        <v>10</v>
      </c>
      <c r="H1551">
        <f>DAY(L1551)</f>
        <v>3</v>
      </c>
      <c r="I1551">
        <f>YEAR(L1551)</f>
        <v>2022</v>
      </c>
      <c r="J1551" t="str">
        <f>VLOOKUP(L1551,Convert!D:G,4,0)</f>
        <v>2022Q4</v>
      </c>
      <c r="K1551">
        <f>VLOOKUP(J1551,GDP_Change!$E$9:$F$311,2,0)</f>
        <v>6.7</v>
      </c>
      <c r="L1551" s="1">
        <v>44837</v>
      </c>
      <c r="M1551" s="9">
        <v>362.79000854492102</v>
      </c>
      <c r="N1551" s="11">
        <f>VLOOKUP(J1551,GDP!$E$9:$H$312,4,0)</f>
        <v>1.6369990553531943E-2</v>
      </c>
      <c r="O1551">
        <f>VLOOKUP(J1551,GDP!$E$9:$F$312,2,0)</f>
        <v>26145</v>
      </c>
      <c r="P1551" s="12">
        <f>IFERROR(VLOOKUP(L1551,'yield-curve-rates-1990-2021'!A:B,2,0),P1550)</f>
        <v>2.87</v>
      </c>
      <c r="Q1551" s="12">
        <f>IFERROR(IF(VLOOKUP(L1551,'DX-Y.NYB'!A:E,5,0)="null",Q1550,VLOOKUP(L1551,'DX-Y.NYB'!A:E,5,0)),Q1550)</f>
        <v>111.75</v>
      </c>
      <c r="R1551" s="12">
        <f>IFERROR(VLOOKUP(L1551,UNRATE!A:B,2,0),R1550)</f>
        <v>3.7</v>
      </c>
      <c r="S1551" s="12">
        <f>IFERROR(VLOOKUP(L1551,' All Em Total Nonfarm'!A:B,2,0),S1550)</f>
        <v>153332</v>
      </c>
      <c r="T1551" s="12">
        <f>IFERROR(VLOOKUP(L1551,fredgraph!A:B,2,0),T1550)</f>
        <v>8.2273599999999991</v>
      </c>
      <c r="U1551" s="12">
        <f>IFERROR(VLOOKUP(L1551,FEDFUNDS!A:B,2,0),U1550)</f>
        <v>2.33</v>
      </c>
      <c r="V1551" s="12"/>
      <c r="W1551" s="12"/>
      <c r="X1551" s="12"/>
    </row>
    <row r="1552" spans="1:24" x14ac:dyDescent="0.25">
      <c r="A1552" s="1" t="str">
        <f>TEXT(L1552,"MM/DD/YYYY")</f>
        <v>10/10/2022</v>
      </c>
      <c r="B1552" s="9">
        <v>363.95999145507801</v>
      </c>
      <c r="C1552" s="9">
        <v>370.260009765625</v>
      </c>
      <c r="D1552" s="9">
        <v>348.10998535156199</v>
      </c>
      <c r="E1552" s="9">
        <v>355.99526977539</v>
      </c>
      <c r="F1552" s="10">
        <v>516508900</v>
      </c>
      <c r="G1552">
        <f>MONTH(L1552)</f>
        <v>10</v>
      </c>
      <c r="H1552">
        <f>DAY(L1552)</f>
        <v>10</v>
      </c>
      <c r="I1552">
        <f>YEAR(L1552)</f>
        <v>2022</v>
      </c>
      <c r="J1552" t="str">
        <f>VLOOKUP(L1552,Convert!D:G,4,0)</f>
        <v>2022Q4</v>
      </c>
      <c r="K1552">
        <f>VLOOKUP(J1552,GDP_Change!$E$9:$F$311,2,0)</f>
        <v>6.7</v>
      </c>
      <c r="L1552" s="1">
        <v>44844</v>
      </c>
      <c r="M1552" s="9">
        <v>357.63000488281199</v>
      </c>
      <c r="N1552" s="11">
        <f>VLOOKUP(J1552,GDP!$E$9:$H$312,4,0)</f>
        <v>1.6369990553531943E-2</v>
      </c>
      <c r="O1552">
        <f>VLOOKUP(J1552,GDP!$E$9:$F$312,2,0)</f>
        <v>26145</v>
      </c>
      <c r="P1552" s="12">
        <f>IFERROR(VLOOKUP(L1552,'yield-curve-rates-1990-2021'!A:B,2,0),P1551)</f>
        <v>2.87</v>
      </c>
      <c r="Q1552" s="12">
        <f>IFERROR(IF(VLOOKUP(L1552,'DX-Y.NYB'!A:E,5,0)="null",Q1551,VLOOKUP(L1552,'DX-Y.NYB'!A:E,5,0)),Q1551)</f>
        <v>113.139999</v>
      </c>
      <c r="R1552" s="12">
        <f>IFERROR(VLOOKUP(L1552,UNRATE!A:B,2,0),R1551)</f>
        <v>3.7</v>
      </c>
      <c r="S1552" s="12">
        <f>IFERROR(VLOOKUP(L1552,' All Em Total Nonfarm'!A:B,2,0),S1551)</f>
        <v>153332</v>
      </c>
      <c r="T1552" s="12">
        <f>IFERROR(VLOOKUP(L1552,fredgraph!A:B,2,0),T1551)</f>
        <v>8.2273599999999991</v>
      </c>
      <c r="U1552" s="12">
        <f>IFERROR(VLOOKUP(L1552,FEDFUNDS!A:B,2,0),U1551)</f>
        <v>2.33</v>
      </c>
      <c r="V1552" s="12"/>
      <c r="W1552" s="12"/>
      <c r="X1552" s="12"/>
    </row>
    <row r="1553" spans="1:24" x14ac:dyDescent="0.25">
      <c r="A1553" s="1" t="str">
        <f>TEXT(L1553,"MM/DD/YYYY")</f>
        <v>10/17/2022</v>
      </c>
      <c r="B1553" s="9">
        <v>364.010009765625</v>
      </c>
      <c r="C1553" s="9">
        <v>375.45001220703102</v>
      </c>
      <c r="D1553" s="9">
        <v>357.27999877929602</v>
      </c>
      <c r="E1553" s="9">
        <v>372.57913208007801</v>
      </c>
      <c r="F1553" s="10">
        <v>489399500</v>
      </c>
      <c r="G1553">
        <f>MONTH(L1553)</f>
        <v>10</v>
      </c>
      <c r="H1553">
        <f>DAY(L1553)</f>
        <v>17</v>
      </c>
      <c r="I1553">
        <f>YEAR(L1553)</f>
        <v>2022</v>
      </c>
      <c r="J1553" t="str">
        <f>VLOOKUP(L1553,Convert!D:G,4,0)</f>
        <v>2022Q4</v>
      </c>
      <c r="K1553">
        <f>VLOOKUP(J1553,GDP_Change!$E$9:$F$311,2,0)</f>
        <v>6.7</v>
      </c>
      <c r="L1553" s="1">
        <v>44851</v>
      </c>
      <c r="M1553" s="9">
        <v>374.29000854492102</v>
      </c>
      <c r="N1553" s="11">
        <f>VLOOKUP(J1553,GDP!$E$9:$H$312,4,0)</f>
        <v>1.6369990553531943E-2</v>
      </c>
      <c r="O1553">
        <f>VLOOKUP(J1553,GDP!$E$9:$F$312,2,0)</f>
        <v>26145</v>
      </c>
      <c r="P1553" s="12">
        <f>IFERROR(VLOOKUP(L1553,'yield-curve-rates-1990-2021'!A:B,2,0),P1552)</f>
        <v>3.3</v>
      </c>
      <c r="Q1553" s="12">
        <f>IFERROR(IF(VLOOKUP(L1553,'DX-Y.NYB'!A:E,5,0)="null",Q1552,VLOOKUP(L1553,'DX-Y.NYB'!A:E,5,0)),Q1552)</f>
        <v>112.040001</v>
      </c>
      <c r="R1553" s="12">
        <f>IFERROR(VLOOKUP(L1553,UNRATE!A:B,2,0),R1552)</f>
        <v>3.7</v>
      </c>
      <c r="S1553" s="12">
        <f>IFERROR(VLOOKUP(L1553,' All Em Total Nonfarm'!A:B,2,0),S1552)</f>
        <v>153332</v>
      </c>
      <c r="T1553" s="12">
        <f>IFERROR(VLOOKUP(L1553,fredgraph!A:B,2,0),T1552)</f>
        <v>8.2273599999999991</v>
      </c>
      <c r="U1553" s="12">
        <f>IFERROR(VLOOKUP(L1553,FEDFUNDS!A:B,2,0),U1552)</f>
        <v>2.33</v>
      </c>
      <c r="V1553" s="12"/>
      <c r="W1553" s="12"/>
      <c r="X1553" s="12"/>
    </row>
    <row r="1554" spans="1:24" x14ac:dyDescent="0.25">
      <c r="A1554" s="1" t="str">
        <f>TEXT(L1554,"MM/DD/YYYY")</f>
        <v>10/24/2022</v>
      </c>
      <c r="B1554" s="9">
        <v>375.89001464843699</v>
      </c>
      <c r="C1554" s="9">
        <v>389.51998901367102</v>
      </c>
      <c r="D1554" s="9">
        <v>373.10998535156199</v>
      </c>
      <c r="E1554" s="9">
        <v>387.24176025390602</v>
      </c>
      <c r="F1554" s="10">
        <v>450644300</v>
      </c>
      <c r="G1554">
        <f>MONTH(L1554)</f>
        <v>10</v>
      </c>
      <c r="H1554">
        <f>DAY(L1554)</f>
        <v>24</v>
      </c>
      <c r="I1554">
        <f>YEAR(L1554)</f>
        <v>2022</v>
      </c>
      <c r="J1554" t="str">
        <f>VLOOKUP(L1554,Convert!D:G,4,0)</f>
        <v>2022Q4</v>
      </c>
      <c r="K1554">
        <f>VLOOKUP(J1554,GDP_Change!$E$9:$F$311,2,0)</f>
        <v>6.7</v>
      </c>
      <c r="L1554" s="1">
        <v>44858</v>
      </c>
      <c r="M1554" s="9">
        <v>389.01998901367102</v>
      </c>
      <c r="N1554" s="11">
        <f>VLOOKUP(J1554,GDP!$E$9:$H$312,4,0)</f>
        <v>1.6369990553531943E-2</v>
      </c>
      <c r="O1554">
        <f>VLOOKUP(J1554,GDP!$E$9:$F$312,2,0)</f>
        <v>26145</v>
      </c>
      <c r="P1554" s="12">
        <f>IFERROR(VLOOKUP(L1554,'yield-curve-rates-1990-2021'!A:B,2,0),P1553)</f>
        <v>3.57</v>
      </c>
      <c r="Q1554" s="12">
        <f>IFERROR(IF(VLOOKUP(L1554,'DX-Y.NYB'!A:E,5,0)="null",Q1553,VLOOKUP(L1554,'DX-Y.NYB'!A:E,5,0)),Q1553)</f>
        <v>111.989998</v>
      </c>
      <c r="R1554" s="12">
        <f>IFERROR(VLOOKUP(L1554,UNRATE!A:B,2,0),R1553)</f>
        <v>3.7</v>
      </c>
      <c r="S1554" s="12">
        <f>IFERROR(VLOOKUP(L1554,' All Em Total Nonfarm'!A:B,2,0),S1553)</f>
        <v>153332</v>
      </c>
      <c r="T1554" s="12">
        <f>IFERROR(VLOOKUP(L1554,fredgraph!A:B,2,0),T1553)</f>
        <v>8.2273599999999991</v>
      </c>
      <c r="U1554" s="12">
        <f>IFERROR(VLOOKUP(L1554,FEDFUNDS!A:B,2,0),U1553)</f>
        <v>2.33</v>
      </c>
      <c r="V1554" s="12"/>
      <c r="W1554" s="12"/>
      <c r="X1554" s="12"/>
    </row>
    <row r="1555" spans="1:24" x14ac:dyDescent="0.25">
      <c r="A1555" s="1" t="str">
        <f>TEXT(L1555,"MM/DD/YYYY")</f>
        <v>10/31/2022</v>
      </c>
      <c r="B1555" s="9">
        <v>386.44000244140602</v>
      </c>
      <c r="C1555" s="9">
        <v>390.39001464843699</v>
      </c>
      <c r="D1555" s="9">
        <v>368.79000854492102</v>
      </c>
      <c r="E1555" s="9">
        <v>374.62969970703102</v>
      </c>
      <c r="F1555" s="10">
        <v>499634600</v>
      </c>
      <c r="G1555">
        <f>MONTH(L1555)</f>
        <v>10</v>
      </c>
      <c r="H1555">
        <f>DAY(L1555)</f>
        <v>31</v>
      </c>
      <c r="I1555">
        <f>YEAR(L1555)</f>
        <v>2022</v>
      </c>
      <c r="J1555" t="str">
        <f>VLOOKUP(L1555,Convert!D:G,4,0)</f>
        <v>2022Q4</v>
      </c>
      <c r="K1555">
        <f>VLOOKUP(J1555,GDP_Change!$E$9:$F$311,2,0)</f>
        <v>6.7</v>
      </c>
      <c r="L1555" s="1">
        <v>44865</v>
      </c>
      <c r="M1555" s="9">
        <v>376.350006103515</v>
      </c>
      <c r="N1555" s="11">
        <f>VLOOKUP(J1555,GDP!$E$9:$H$312,4,0)</f>
        <v>1.6369990553531943E-2</v>
      </c>
      <c r="O1555">
        <f>VLOOKUP(J1555,GDP!$E$9:$F$312,2,0)</f>
        <v>26145</v>
      </c>
      <c r="P1555" s="12">
        <f>IFERROR(VLOOKUP(L1555,'yield-curve-rates-1990-2021'!A:B,2,0),P1554)</f>
        <v>3.73</v>
      </c>
      <c r="Q1555" s="12">
        <f>IFERROR(IF(VLOOKUP(L1555,'DX-Y.NYB'!A:E,5,0)="null",Q1554,VLOOKUP(L1555,'DX-Y.NYB'!A:E,5,0)),Q1554)</f>
        <v>111.529999</v>
      </c>
      <c r="R1555" s="12">
        <f>IFERROR(VLOOKUP(L1555,UNRATE!A:B,2,0),R1554)</f>
        <v>3.7</v>
      </c>
      <c r="S1555" s="12">
        <f>IFERROR(VLOOKUP(L1555,' All Em Total Nonfarm'!A:B,2,0),S1554)</f>
        <v>153332</v>
      </c>
      <c r="T1555" s="12">
        <f>IFERROR(VLOOKUP(L1555,fredgraph!A:B,2,0),T1554)</f>
        <v>8.2273599999999991</v>
      </c>
      <c r="U1555" s="12">
        <f>IFERROR(VLOOKUP(L1555,FEDFUNDS!A:B,2,0),U1554)</f>
        <v>2.33</v>
      </c>
      <c r="V1555" s="12"/>
      <c r="W1555" s="12"/>
      <c r="X1555" s="12"/>
    </row>
    <row r="1556" spans="1:24" x14ac:dyDescent="0.25">
      <c r="A1556" s="1" t="str">
        <f>TEXT(L1556,"MM/DD/YYYY")</f>
        <v>11/07/2022</v>
      </c>
      <c r="B1556" s="9">
        <v>377.70999145507801</v>
      </c>
      <c r="C1556" s="9">
        <v>399.350006103515</v>
      </c>
      <c r="D1556" s="9">
        <v>373.60998535156199</v>
      </c>
      <c r="E1556" s="9">
        <v>396.68841552734301</v>
      </c>
      <c r="F1556" s="10">
        <v>466719200</v>
      </c>
      <c r="G1556">
        <f>MONTH(L1556)</f>
        <v>11</v>
      </c>
      <c r="H1556">
        <f>DAY(L1556)</f>
        <v>7</v>
      </c>
      <c r="I1556">
        <f>YEAR(L1556)</f>
        <v>2022</v>
      </c>
      <c r="J1556" t="str">
        <f>VLOOKUP(L1556,Convert!D:G,4,0)</f>
        <v>2022Q4</v>
      </c>
      <c r="K1556">
        <f>VLOOKUP(J1556,GDP_Change!$E$9:$F$311,2,0)</f>
        <v>6.7</v>
      </c>
      <c r="L1556" s="1">
        <v>44872</v>
      </c>
      <c r="M1556" s="9">
        <v>398.510009765625</v>
      </c>
      <c r="N1556" s="11">
        <f>VLOOKUP(J1556,GDP!$E$9:$H$312,4,0)</f>
        <v>1.6369990553531943E-2</v>
      </c>
      <c r="O1556">
        <f>VLOOKUP(J1556,GDP!$E$9:$F$312,2,0)</f>
        <v>26145</v>
      </c>
      <c r="P1556" s="12">
        <f>IFERROR(VLOOKUP(L1556,'yield-curve-rates-1990-2021'!A:B,2,0),P1555)</f>
        <v>3.78</v>
      </c>
      <c r="Q1556" s="12">
        <f>IFERROR(IF(VLOOKUP(L1556,'DX-Y.NYB'!A:E,5,0)="null",Q1555,VLOOKUP(L1556,'DX-Y.NYB'!A:E,5,0)),Q1555)</f>
        <v>110.120003</v>
      </c>
      <c r="R1556" s="12">
        <f>IFERROR(VLOOKUP(L1556,UNRATE!A:B,2,0),R1555)</f>
        <v>3.7</v>
      </c>
      <c r="S1556" s="12">
        <f>IFERROR(VLOOKUP(L1556,' All Em Total Nonfarm'!A:B,2,0),S1555)</f>
        <v>153332</v>
      </c>
      <c r="T1556" s="12">
        <f>IFERROR(VLOOKUP(L1556,fredgraph!A:B,2,0),T1555)</f>
        <v>8.2273599999999991</v>
      </c>
      <c r="U1556" s="12">
        <f>IFERROR(VLOOKUP(L1556,FEDFUNDS!A:B,2,0),U1555)</f>
        <v>2.33</v>
      </c>
      <c r="V1556" s="12"/>
      <c r="W1556" s="12"/>
      <c r="X1556" s="12"/>
    </row>
    <row r="1557" spans="1:24" x14ac:dyDescent="0.25">
      <c r="A1557" s="1" t="str">
        <f>TEXT(L1557,"MM/DD/YYYY")</f>
        <v>11/14/2022</v>
      </c>
      <c r="B1557" s="9">
        <v>396.66000366210898</v>
      </c>
      <c r="C1557" s="9">
        <v>402.30999755859301</v>
      </c>
      <c r="D1557" s="9">
        <v>390.14001464843699</v>
      </c>
      <c r="E1557" s="9">
        <v>394.2197265625</v>
      </c>
      <c r="F1557" s="10">
        <v>401025300</v>
      </c>
      <c r="G1557">
        <f>MONTH(L1557)</f>
        <v>11</v>
      </c>
      <c r="H1557">
        <f>DAY(L1557)</f>
        <v>14</v>
      </c>
      <c r="I1557">
        <f>YEAR(L1557)</f>
        <v>2022</v>
      </c>
      <c r="J1557" t="str">
        <f>VLOOKUP(L1557,Convert!D:G,4,0)</f>
        <v>2022Q4</v>
      </c>
      <c r="K1557">
        <f>VLOOKUP(J1557,GDP_Change!$E$9:$F$311,2,0)</f>
        <v>6.7</v>
      </c>
      <c r="L1557" s="1">
        <v>44879</v>
      </c>
      <c r="M1557" s="9">
        <v>396.02999877929602</v>
      </c>
      <c r="N1557" s="11">
        <f>VLOOKUP(J1557,GDP!$E$9:$H$312,4,0)</f>
        <v>1.6369990553531943E-2</v>
      </c>
      <c r="O1557">
        <f>VLOOKUP(J1557,GDP!$E$9:$F$312,2,0)</f>
        <v>26145</v>
      </c>
      <c r="P1557" s="12">
        <f>IFERROR(VLOOKUP(L1557,'yield-curve-rates-1990-2021'!A:B,2,0),P1556)</f>
        <v>3.72</v>
      </c>
      <c r="Q1557" s="12">
        <f>IFERROR(IF(VLOOKUP(L1557,'DX-Y.NYB'!A:E,5,0)="null",Q1556,VLOOKUP(L1557,'DX-Y.NYB'!A:E,5,0)),Q1556)</f>
        <v>106.660004</v>
      </c>
      <c r="R1557" s="12">
        <f>IFERROR(VLOOKUP(L1557,UNRATE!A:B,2,0),R1556)</f>
        <v>3.7</v>
      </c>
      <c r="S1557" s="12">
        <f>IFERROR(VLOOKUP(L1557,' All Em Total Nonfarm'!A:B,2,0),S1556)</f>
        <v>153332</v>
      </c>
      <c r="T1557" s="12">
        <f>IFERROR(VLOOKUP(L1557,fredgraph!A:B,2,0),T1556)</f>
        <v>8.2273599999999991</v>
      </c>
      <c r="U1557" s="12">
        <f>IFERROR(VLOOKUP(L1557,FEDFUNDS!A:B,2,0),U1556)</f>
        <v>2.33</v>
      </c>
      <c r="V1557" s="12"/>
      <c r="W1557" s="12"/>
      <c r="X1557" s="12"/>
    </row>
    <row r="1558" spans="1:24" x14ac:dyDescent="0.25">
      <c r="A1558" s="1" t="str">
        <f>TEXT(L1558,"MM/DD/YYYY")</f>
        <v>11/21/2022</v>
      </c>
      <c r="B1558" s="9">
        <v>394.64001464843699</v>
      </c>
      <c r="C1558" s="9">
        <v>402.92999267578102</v>
      </c>
      <c r="D1558" s="9">
        <v>392.66000366210898</v>
      </c>
      <c r="E1558" s="9">
        <v>400.49093627929602</v>
      </c>
      <c r="F1558" s="10">
        <v>210479200</v>
      </c>
      <c r="G1558">
        <f>MONTH(L1558)</f>
        <v>11</v>
      </c>
      <c r="H1558">
        <f>DAY(L1558)</f>
        <v>21</v>
      </c>
      <c r="I1558">
        <f>YEAR(L1558)</f>
        <v>2022</v>
      </c>
      <c r="J1558" t="str">
        <f>VLOOKUP(L1558,Convert!D:G,4,0)</f>
        <v>2022Q4</v>
      </c>
      <c r="K1558">
        <f>VLOOKUP(J1558,GDP_Change!$E$9:$F$311,2,0)</f>
        <v>6.7</v>
      </c>
      <c r="L1558" s="1">
        <v>44886</v>
      </c>
      <c r="M1558" s="9">
        <v>402.329986572265</v>
      </c>
      <c r="N1558" s="11">
        <f>VLOOKUP(J1558,GDP!$E$9:$H$312,4,0)</f>
        <v>1.6369990553531943E-2</v>
      </c>
      <c r="O1558">
        <f>VLOOKUP(J1558,GDP!$E$9:$F$312,2,0)</f>
        <v>26145</v>
      </c>
      <c r="P1558" s="12">
        <f>IFERROR(VLOOKUP(L1558,'yield-curve-rates-1990-2021'!A:B,2,0),P1557)</f>
        <v>3.97</v>
      </c>
      <c r="Q1558" s="12">
        <f>IFERROR(IF(VLOOKUP(L1558,'DX-Y.NYB'!A:E,5,0)="null",Q1557,VLOOKUP(L1558,'DX-Y.NYB'!A:E,5,0)),Q1557)</f>
        <v>107.839996</v>
      </c>
      <c r="R1558" s="12">
        <f>IFERROR(VLOOKUP(L1558,UNRATE!A:B,2,0),R1557)</f>
        <v>3.7</v>
      </c>
      <c r="S1558" s="12">
        <f>IFERROR(VLOOKUP(L1558,' All Em Total Nonfarm'!A:B,2,0),S1557)</f>
        <v>153332</v>
      </c>
      <c r="T1558" s="12">
        <f>IFERROR(VLOOKUP(L1558,fredgraph!A:B,2,0),T1557)</f>
        <v>8.2273599999999991</v>
      </c>
      <c r="U1558" s="12">
        <f>IFERROR(VLOOKUP(L1558,FEDFUNDS!A:B,2,0),U1557)</f>
        <v>2.33</v>
      </c>
      <c r="V1558" s="12"/>
      <c r="W1558" s="12"/>
      <c r="X1558" s="12"/>
    </row>
    <row r="1559" spans="1:24" x14ac:dyDescent="0.25">
      <c r="A1559" s="1" t="str">
        <f>TEXT(L1559,"MM/DD/YYYY")</f>
        <v>11/28/2022</v>
      </c>
      <c r="B1559" s="9">
        <v>399.08999633789</v>
      </c>
      <c r="C1559" s="9">
        <v>410</v>
      </c>
      <c r="D1559" s="9">
        <v>393.29998779296801</v>
      </c>
      <c r="E1559" s="9">
        <v>405.05001831054602</v>
      </c>
      <c r="F1559" s="10">
        <v>426499200</v>
      </c>
      <c r="G1559">
        <f>MONTH(L1559)</f>
        <v>11</v>
      </c>
      <c r="H1559">
        <f>DAY(L1559)</f>
        <v>28</v>
      </c>
      <c r="I1559">
        <f>YEAR(L1559)</f>
        <v>2022</v>
      </c>
      <c r="J1559" t="str">
        <f>VLOOKUP(L1559,Convert!D:G,4,0)</f>
        <v>2022Q4</v>
      </c>
      <c r="K1559">
        <f>VLOOKUP(J1559,GDP_Change!$E$9:$F$311,2,0)</f>
        <v>6.7</v>
      </c>
      <c r="L1559" s="1">
        <v>44893</v>
      </c>
      <c r="M1559" s="9">
        <v>406.91000366210898</v>
      </c>
      <c r="N1559" s="11">
        <f>VLOOKUP(J1559,GDP!$E$9:$H$312,4,0)</f>
        <v>1.6369990553531943E-2</v>
      </c>
      <c r="O1559">
        <f>VLOOKUP(J1559,GDP!$E$9:$F$312,2,0)</f>
        <v>26145</v>
      </c>
      <c r="P1559" s="12">
        <f>IFERROR(VLOOKUP(L1559,'yield-curve-rates-1990-2021'!A:B,2,0),P1558)</f>
        <v>4.1100000000000003</v>
      </c>
      <c r="Q1559" s="12">
        <f>IFERROR(IF(VLOOKUP(L1559,'DX-Y.NYB'!A:E,5,0)="null",Q1558,VLOOKUP(L1559,'DX-Y.NYB'!A:E,5,0)),Q1558)</f>
        <v>106.68</v>
      </c>
      <c r="R1559" s="12">
        <f>IFERROR(VLOOKUP(L1559,UNRATE!A:B,2,0),R1558)</f>
        <v>3.7</v>
      </c>
      <c r="S1559" s="12">
        <f>IFERROR(VLOOKUP(L1559,' All Em Total Nonfarm'!A:B,2,0),S1558)</f>
        <v>153332</v>
      </c>
      <c r="T1559" s="12">
        <f>IFERROR(VLOOKUP(L1559,fredgraph!A:B,2,0),T1558)</f>
        <v>8.2273599999999991</v>
      </c>
      <c r="U1559" s="12">
        <f>IFERROR(VLOOKUP(L1559,FEDFUNDS!A:B,2,0),U1558)</f>
        <v>2.33</v>
      </c>
      <c r="V1559" s="12"/>
      <c r="W1559" s="12"/>
      <c r="X1559" s="12"/>
    </row>
    <row r="1560" spans="1:24" x14ac:dyDescent="0.25">
      <c r="A1560" s="1" t="str">
        <f>TEXT(L1560,"MM/DD/YYYY")</f>
        <v>12/05/2022</v>
      </c>
      <c r="B1560" s="9">
        <v>403.95001220703102</v>
      </c>
      <c r="C1560" s="9">
        <v>404.92999267578102</v>
      </c>
      <c r="D1560" s="9">
        <v>391.64001464843699</v>
      </c>
      <c r="E1560" s="9">
        <v>391.48229980468699</v>
      </c>
      <c r="F1560" s="10">
        <v>363375500</v>
      </c>
      <c r="G1560">
        <f>MONTH(L1560)</f>
        <v>12</v>
      </c>
      <c r="H1560">
        <f>DAY(L1560)</f>
        <v>5</v>
      </c>
      <c r="I1560">
        <f>YEAR(L1560)</f>
        <v>2022</v>
      </c>
      <c r="J1560" t="str">
        <f>VLOOKUP(L1560,Convert!D:G,4,0)</f>
        <v>2022Q4</v>
      </c>
      <c r="K1560">
        <f>VLOOKUP(J1560,GDP_Change!$E$9:$F$311,2,0)</f>
        <v>6.7</v>
      </c>
      <c r="L1560" s="1">
        <v>44900</v>
      </c>
      <c r="M1560" s="9">
        <v>393.27999877929602</v>
      </c>
      <c r="N1560" s="11">
        <f>VLOOKUP(J1560,GDP!$E$9:$H$312,4,0)</f>
        <v>1.6369990553531943E-2</v>
      </c>
      <c r="O1560">
        <f>VLOOKUP(J1560,GDP!$E$9:$F$312,2,0)</f>
        <v>26145</v>
      </c>
      <c r="P1560" s="12">
        <f>IFERROR(VLOOKUP(L1560,'yield-curve-rates-1990-2021'!A:B,2,0),P1559)</f>
        <v>3.93</v>
      </c>
      <c r="Q1560" s="12">
        <f>IFERROR(IF(VLOOKUP(L1560,'DX-Y.NYB'!A:E,5,0)="null",Q1559,VLOOKUP(L1560,'DX-Y.NYB'!A:E,5,0)),Q1559)</f>
        <v>105.290001</v>
      </c>
      <c r="R1560" s="12">
        <f>IFERROR(VLOOKUP(L1560,UNRATE!A:B,2,0),R1559)</f>
        <v>3.7</v>
      </c>
      <c r="S1560" s="12">
        <f>IFERROR(VLOOKUP(L1560,' All Em Total Nonfarm'!A:B,2,0),S1559)</f>
        <v>153332</v>
      </c>
      <c r="T1560" s="12">
        <f>IFERROR(VLOOKUP(L1560,fredgraph!A:B,2,0),T1559)</f>
        <v>8.2273599999999991</v>
      </c>
      <c r="U1560" s="12">
        <f>IFERROR(VLOOKUP(L1560,FEDFUNDS!A:B,2,0),U1559)</f>
        <v>2.33</v>
      </c>
      <c r="V1560" s="12"/>
      <c r="W1560" s="12"/>
      <c r="X1560" s="12"/>
    </row>
    <row r="1561" spans="1:24" x14ac:dyDescent="0.25">
      <c r="A1561" s="1" t="str">
        <f>TEXT(L1561,"MM/DD/YYYY")</f>
        <v>12/12/2022</v>
      </c>
      <c r="B1561" s="9">
        <v>394.10998535156199</v>
      </c>
      <c r="C1561" s="9">
        <v>410.489990234375</v>
      </c>
      <c r="D1561" s="9">
        <v>381.04000854492102</v>
      </c>
      <c r="E1561" s="9">
        <v>381.51806640625</v>
      </c>
      <c r="F1561" s="10">
        <v>544863500</v>
      </c>
      <c r="G1561">
        <f>MONTH(L1561)</f>
        <v>12</v>
      </c>
      <c r="H1561">
        <f>DAY(L1561)</f>
        <v>12</v>
      </c>
      <c r="I1561">
        <f>YEAR(L1561)</f>
        <v>2022</v>
      </c>
      <c r="J1561" t="str">
        <f>VLOOKUP(L1561,Convert!D:G,4,0)</f>
        <v>2022Q4</v>
      </c>
      <c r="K1561">
        <f>VLOOKUP(J1561,GDP_Change!$E$9:$F$311,2,0)</f>
        <v>6.7</v>
      </c>
      <c r="L1561" s="1">
        <v>44907</v>
      </c>
      <c r="M1561" s="9">
        <v>383.26998901367102</v>
      </c>
      <c r="N1561" s="11">
        <f>VLOOKUP(J1561,GDP!$E$9:$H$312,4,0)</f>
        <v>1.6369990553531943E-2</v>
      </c>
      <c r="O1561">
        <f>VLOOKUP(J1561,GDP!$E$9:$F$312,2,0)</f>
        <v>26145</v>
      </c>
      <c r="P1561" s="12">
        <f>IFERROR(VLOOKUP(L1561,'yield-curve-rates-1990-2021'!A:B,2,0),P1560)</f>
        <v>3.86</v>
      </c>
      <c r="Q1561" s="12">
        <f>IFERROR(IF(VLOOKUP(L1561,'DX-Y.NYB'!A:E,5,0)="null",Q1560,VLOOKUP(L1561,'DX-Y.NYB'!A:E,5,0)),Q1560)</f>
        <v>105.129997</v>
      </c>
      <c r="R1561" s="12">
        <f>IFERROR(VLOOKUP(L1561,UNRATE!A:B,2,0),R1560)</f>
        <v>3.7</v>
      </c>
      <c r="S1561" s="12">
        <f>IFERROR(VLOOKUP(L1561,' All Em Total Nonfarm'!A:B,2,0),S1560)</f>
        <v>153332</v>
      </c>
      <c r="T1561" s="12">
        <f>IFERROR(VLOOKUP(L1561,fredgraph!A:B,2,0),T1560)</f>
        <v>8.2273599999999991</v>
      </c>
      <c r="U1561" s="12">
        <f>IFERROR(VLOOKUP(L1561,FEDFUNDS!A:B,2,0),U1560)</f>
        <v>2.33</v>
      </c>
      <c r="V1561" s="12"/>
      <c r="W1561" s="12"/>
      <c r="X1561" s="12"/>
    </row>
    <row r="1562" spans="1:24" x14ac:dyDescent="0.25">
      <c r="A1562" s="1" t="str">
        <f>TEXT(L1562,"MM/DD/YYYY")</f>
        <v>12/19/2022</v>
      </c>
      <c r="B1562" s="9">
        <v>383.47000122070301</v>
      </c>
      <c r="C1562" s="9">
        <v>387.41000366210898</v>
      </c>
      <c r="D1562" s="9">
        <v>374.76998901367102</v>
      </c>
      <c r="E1562" s="9">
        <v>382.91000366210898</v>
      </c>
      <c r="F1562" s="10">
        <v>392450900</v>
      </c>
      <c r="G1562">
        <f>MONTH(L1562)</f>
        <v>12</v>
      </c>
      <c r="H1562">
        <f>DAY(L1562)</f>
        <v>19</v>
      </c>
      <c r="I1562">
        <f>YEAR(L1562)</f>
        <v>2022</v>
      </c>
      <c r="J1562" t="str">
        <f>VLOOKUP(L1562,Convert!D:G,4,0)</f>
        <v>2022Q4</v>
      </c>
      <c r="K1562">
        <f>VLOOKUP(J1562,GDP_Change!$E$9:$F$311,2,0)</f>
        <v>6.7</v>
      </c>
      <c r="L1562" s="1">
        <v>44914</v>
      </c>
      <c r="M1562" s="9">
        <v>382.91000366210898</v>
      </c>
      <c r="N1562" s="11">
        <f>VLOOKUP(J1562,GDP!$E$9:$H$312,4,0)</f>
        <v>1.6369990553531943E-2</v>
      </c>
      <c r="O1562">
        <f>VLOOKUP(J1562,GDP!$E$9:$F$312,2,0)</f>
        <v>26145</v>
      </c>
      <c r="P1562" s="12">
        <f>IFERROR(VLOOKUP(L1562,'yield-curve-rates-1990-2021'!A:B,2,0),P1561)</f>
        <v>3.95</v>
      </c>
      <c r="Q1562" s="12">
        <f>IFERROR(IF(VLOOKUP(L1562,'DX-Y.NYB'!A:E,5,0)="null",Q1561,VLOOKUP(L1562,'DX-Y.NYB'!A:E,5,0)),Q1561)</f>
        <v>104.720001</v>
      </c>
      <c r="R1562" s="12">
        <f>IFERROR(VLOOKUP(L1562,UNRATE!A:B,2,0),R1561)</f>
        <v>3.7</v>
      </c>
      <c r="S1562" s="12">
        <f>IFERROR(VLOOKUP(L1562,' All Em Total Nonfarm'!A:B,2,0),S1561)</f>
        <v>153332</v>
      </c>
      <c r="T1562" s="12">
        <f>IFERROR(VLOOKUP(L1562,fredgraph!A:B,2,0),T1561)</f>
        <v>8.2273599999999991</v>
      </c>
      <c r="U1562" s="12">
        <f>IFERROR(VLOOKUP(L1562,FEDFUNDS!A:B,2,0),U1561)</f>
        <v>2.33</v>
      </c>
      <c r="V1562" s="12"/>
      <c r="W1562" s="12"/>
      <c r="X1562" s="12"/>
    </row>
    <row r="1563" spans="1:24" x14ac:dyDescent="0.25">
      <c r="A1563" s="1" t="str">
        <f>TEXT(L1563,"MM/DD/YYYY")</f>
        <v>12/26/2022</v>
      </c>
      <c r="B1563" s="9">
        <v>382.79000854492102</v>
      </c>
      <c r="C1563" s="9">
        <v>384.350006103515</v>
      </c>
      <c r="D1563" s="9">
        <v>376.42001342773398</v>
      </c>
      <c r="E1563" s="9">
        <v>382.42999267578102</v>
      </c>
      <c r="F1563" s="10">
        <v>273495700</v>
      </c>
      <c r="G1563">
        <f>MONTH(L1563)</f>
        <v>12</v>
      </c>
      <c r="H1563">
        <f>DAY(L1563)</f>
        <v>26</v>
      </c>
      <c r="I1563">
        <f>YEAR(L1563)</f>
        <v>2022</v>
      </c>
      <c r="J1563" t="str">
        <f>VLOOKUP(L1563,Convert!D:G,4,0)</f>
        <v>2022Q4</v>
      </c>
      <c r="K1563">
        <f>VLOOKUP(J1563,GDP_Change!$E$9:$F$311,2,0)</f>
        <v>6.7</v>
      </c>
      <c r="L1563" s="1">
        <v>44921</v>
      </c>
      <c r="M1563" s="9">
        <v>382.42999267578102</v>
      </c>
      <c r="N1563" s="11">
        <f>VLOOKUP(J1563,GDP!$E$9:$H$312,4,0)</f>
        <v>1.6369990553531943E-2</v>
      </c>
      <c r="O1563">
        <f>VLOOKUP(J1563,GDP!$E$9:$F$312,2,0)</f>
        <v>26145</v>
      </c>
      <c r="P1563" s="12">
        <f>IFERROR(VLOOKUP(L1563,'yield-curve-rates-1990-2021'!A:B,2,0),P1562)</f>
        <v>3.95</v>
      </c>
      <c r="Q1563" s="12">
        <f>IFERROR(IF(VLOOKUP(L1563,'DX-Y.NYB'!A:E,5,0)="null",Q1562,VLOOKUP(L1563,'DX-Y.NYB'!A:E,5,0)),Q1562)</f>
        <v>104.720001</v>
      </c>
      <c r="R1563" s="12">
        <f>IFERROR(VLOOKUP(L1563,UNRATE!A:B,2,0),R1562)</f>
        <v>3.7</v>
      </c>
      <c r="S1563" s="12">
        <f>IFERROR(VLOOKUP(L1563,' All Em Total Nonfarm'!A:B,2,0),S1562)</f>
        <v>153332</v>
      </c>
      <c r="T1563" s="12">
        <f>IFERROR(VLOOKUP(L1563,fredgraph!A:B,2,0),T1562)</f>
        <v>8.2273599999999991</v>
      </c>
      <c r="U1563" s="12">
        <f>IFERROR(VLOOKUP(L1563,FEDFUNDS!A:B,2,0),U1562)</f>
        <v>2.33</v>
      </c>
      <c r="V1563" s="12"/>
      <c r="W1563" s="12"/>
      <c r="X1563" s="12"/>
    </row>
    <row r="1564" spans="1:24" x14ac:dyDescent="0.25">
      <c r="A1564" s="1"/>
      <c r="L1564" s="1"/>
    </row>
    <row r="1565" spans="1:24" x14ac:dyDescent="0.25">
      <c r="A1565" s="1"/>
      <c r="L1565" s="1"/>
    </row>
    <row r="1566" spans="1:24" x14ac:dyDescent="0.25">
      <c r="A1566" s="1"/>
      <c r="L1566" s="1"/>
    </row>
    <row r="1567" spans="1:24" x14ac:dyDescent="0.25">
      <c r="A1567" s="1"/>
      <c r="L1567" s="1"/>
    </row>
    <row r="1568" spans="1:24" x14ac:dyDescent="0.25">
      <c r="A1568" s="1"/>
      <c r="L1568" s="1"/>
    </row>
    <row r="1569" spans="1:12" x14ac:dyDescent="0.25">
      <c r="A1569" s="1"/>
      <c r="L1569" s="1"/>
    </row>
    <row r="1570" spans="1:12" x14ac:dyDescent="0.25">
      <c r="A1570" s="1"/>
      <c r="L1570" s="1"/>
    </row>
    <row r="1571" spans="1:12" x14ac:dyDescent="0.25">
      <c r="A1571" s="1"/>
      <c r="L1571" s="1"/>
    </row>
  </sheetData>
  <autoFilter ref="A1:U1563" xr:uid="{00000000-0001-0000-0000-000000000000}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D8FB0-73E6-48A0-965E-6C29CC22537E}">
  <dimension ref="A1:C11"/>
  <sheetViews>
    <sheetView workbookViewId="0">
      <selection activeCell="C11" sqref="C11"/>
    </sheetView>
  </sheetViews>
  <sheetFormatPr defaultRowHeight="15" x14ac:dyDescent="0.25"/>
  <cols>
    <col min="2" max="2" width="13.85546875" bestFit="1" customWidth="1"/>
  </cols>
  <sheetData>
    <row r="1" spans="1:3" x14ac:dyDescent="0.25">
      <c r="A1" t="s">
        <v>425</v>
      </c>
      <c r="B1" t="str">
        <f>"'"&amp;A1&amp;"',"</f>
        <v>'Date_Text',</v>
      </c>
      <c r="C1" t="str">
        <f>B1</f>
        <v>'Date_Text',</v>
      </c>
    </row>
    <row r="2" spans="1:3" x14ac:dyDescent="0.25">
      <c r="A2" t="s">
        <v>1</v>
      </c>
      <c r="B2" t="str">
        <f t="shared" ref="B2:B11" si="0">"'"&amp;A2&amp;"',"</f>
        <v>'Open',</v>
      </c>
      <c r="C2" t="str">
        <f>C1&amp;B2</f>
        <v>'Date_Text','Open',</v>
      </c>
    </row>
    <row r="3" spans="1:3" x14ac:dyDescent="0.25">
      <c r="A3" t="s">
        <v>2</v>
      </c>
      <c r="B3" t="str">
        <f t="shared" si="0"/>
        <v>'High',</v>
      </c>
      <c r="C3" t="str">
        <f t="shared" ref="C3:C11" si="1">C2&amp;B3</f>
        <v>'Date_Text','Open','High',</v>
      </c>
    </row>
    <row r="4" spans="1:3" x14ac:dyDescent="0.25">
      <c r="A4" t="s">
        <v>3</v>
      </c>
      <c r="B4" t="str">
        <f t="shared" si="0"/>
        <v>'Low',</v>
      </c>
      <c r="C4" t="str">
        <f t="shared" si="1"/>
        <v>'Date_Text','Open','High','Low',</v>
      </c>
    </row>
    <row r="5" spans="1:3" x14ac:dyDescent="0.25">
      <c r="A5" t="s">
        <v>5</v>
      </c>
      <c r="B5" t="str">
        <f t="shared" si="0"/>
        <v>'Adj Close',</v>
      </c>
      <c r="C5" t="str">
        <f t="shared" si="1"/>
        <v>'Date_Text','Open','High','Low','Adj Close',</v>
      </c>
    </row>
    <row r="6" spans="1:3" x14ac:dyDescent="0.25">
      <c r="A6" t="s">
        <v>6</v>
      </c>
      <c r="B6" t="str">
        <f t="shared" si="0"/>
        <v>'Volume',</v>
      </c>
      <c r="C6" t="str">
        <f t="shared" si="1"/>
        <v>'Date_Text','Open','High','Low','Adj Close','Volume',</v>
      </c>
    </row>
    <row r="7" spans="1:3" x14ac:dyDescent="0.25">
      <c r="A7" t="s">
        <v>416</v>
      </c>
      <c r="B7" t="str">
        <f t="shared" si="0"/>
        <v>'Month',</v>
      </c>
      <c r="C7" t="str">
        <f t="shared" si="1"/>
        <v>'Date_Text','Open','High','Low','Adj Close','Volume','Month',</v>
      </c>
    </row>
    <row r="8" spans="1:3" x14ac:dyDescent="0.25">
      <c r="A8" t="s">
        <v>417</v>
      </c>
      <c r="B8" t="str">
        <f t="shared" si="0"/>
        <v>'Day',</v>
      </c>
      <c r="C8" t="str">
        <f t="shared" si="1"/>
        <v>'Date_Text','Open','High','Low','Adj Close','Volume','Month','Day',</v>
      </c>
    </row>
    <row r="9" spans="1:3" x14ac:dyDescent="0.25">
      <c r="A9" t="s">
        <v>415</v>
      </c>
      <c r="B9" t="str">
        <f t="shared" si="0"/>
        <v>'Year',</v>
      </c>
      <c r="C9" t="str">
        <f t="shared" si="1"/>
        <v>'Date_Text','Open','High','Low','Adj Close','Volume','Month','Day','Year',</v>
      </c>
    </row>
    <row r="10" spans="1:3" x14ac:dyDescent="0.25">
      <c r="A10" t="s">
        <v>7</v>
      </c>
      <c r="B10" t="str">
        <f t="shared" si="0"/>
        <v>'Quarter',</v>
      </c>
      <c r="C10" t="str">
        <f t="shared" si="1"/>
        <v>'Date_Text','Open','High','Low','Adj Close','Volume','Month','Day','Year','Quarter',</v>
      </c>
    </row>
    <row r="11" spans="1:3" x14ac:dyDescent="0.25">
      <c r="A11" t="s">
        <v>421</v>
      </c>
      <c r="B11" t="str">
        <f t="shared" si="0"/>
        <v>'GDP_Change',</v>
      </c>
      <c r="C11" t="str">
        <f t="shared" si="1"/>
        <v>'Date_Text','Open','High','Low','Adj Close','Volume','Month','Day','Year','Quarter','GDP_Change',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571"/>
  <sheetViews>
    <sheetView workbookViewId="0">
      <selection activeCell="G2" sqref="G2"/>
    </sheetView>
  </sheetViews>
  <sheetFormatPr defaultRowHeight="15" x14ac:dyDescent="0.25"/>
  <cols>
    <col min="4" max="4" width="9.7109375" bestFit="1" customWidth="1"/>
    <col min="6" max="6" width="10.7109375" bestFit="1" customWidth="1"/>
    <col min="7" max="7" width="14.85546875" bestFit="1" customWidth="1"/>
  </cols>
  <sheetData>
    <row r="1" spans="1:7" x14ac:dyDescent="0.25">
      <c r="A1" s="7" t="s">
        <v>415</v>
      </c>
      <c r="B1" s="7" t="s">
        <v>416</v>
      </c>
      <c r="C1" s="7" t="s">
        <v>417</v>
      </c>
      <c r="D1" s="7" t="s">
        <v>0</v>
      </c>
      <c r="E1" s="7" t="s">
        <v>418</v>
      </c>
      <c r="F1" s="8" t="s">
        <v>420</v>
      </c>
      <c r="G1" s="8" t="s">
        <v>419</v>
      </c>
    </row>
    <row r="2" spans="1:7" x14ac:dyDescent="0.25">
      <c r="A2" s="2">
        <v>1993</v>
      </c>
      <c r="B2" s="2">
        <v>1</v>
      </c>
      <c r="C2">
        <v>25</v>
      </c>
      <c r="D2" s="1">
        <f>DATE(A2,B2,C2)</f>
        <v>33994</v>
      </c>
      <c r="E2" s="1" t="s">
        <v>9</v>
      </c>
      <c r="F2" t="str">
        <f>TEXT(D2,"YYYY")</f>
        <v>1993</v>
      </c>
      <c r="G2" t="str">
        <f>F2&amp;MID(E2,1,1)&amp;MID(E2,4,1)</f>
        <v>1993Q1</v>
      </c>
    </row>
    <row r="3" spans="1:7" x14ac:dyDescent="0.25">
      <c r="A3" s="2">
        <v>1993</v>
      </c>
      <c r="B3" s="2">
        <v>2</v>
      </c>
      <c r="C3">
        <v>1</v>
      </c>
      <c r="D3" s="1">
        <f t="shared" ref="D3:D66" si="0">DATE(A3,B3,C3)</f>
        <v>34001</v>
      </c>
      <c r="E3" s="1" t="s">
        <v>9</v>
      </c>
      <c r="F3" t="str">
        <f t="shared" ref="F3:F66" si="1">TEXT(D3,"YYYY")</f>
        <v>1993</v>
      </c>
      <c r="G3" t="str">
        <f>F3&amp;MID(E3,1,1)&amp;MID(E3,4,1)</f>
        <v>1993Q1</v>
      </c>
    </row>
    <row r="4" spans="1:7" x14ac:dyDescent="0.25">
      <c r="A4" s="2">
        <v>1993</v>
      </c>
      <c r="B4" s="2">
        <v>2</v>
      </c>
      <c r="C4">
        <v>8</v>
      </c>
      <c r="D4" s="1">
        <f t="shared" si="0"/>
        <v>34008</v>
      </c>
      <c r="E4" s="1" t="s">
        <v>9</v>
      </c>
      <c r="F4" t="str">
        <f t="shared" si="1"/>
        <v>1993</v>
      </c>
      <c r="G4" t="str">
        <f t="shared" ref="G4:G67" si="2">F4&amp;MID(E4,1,1)&amp;MID(E4,4,1)</f>
        <v>1993Q1</v>
      </c>
    </row>
    <row r="5" spans="1:7" x14ac:dyDescent="0.25">
      <c r="A5" s="2">
        <v>1993</v>
      </c>
      <c r="B5" s="2">
        <v>2</v>
      </c>
      <c r="C5">
        <v>15</v>
      </c>
      <c r="D5" s="1">
        <f t="shared" si="0"/>
        <v>34015</v>
      </c>
      <c r="E5" s="1" t="s">
        <v>9</v>
      </c>
      <c r="F5" t="str">
        <f t="shared" si="1"/>
        <v>1993</v>
      </c>
      <c r="G5" t="str">
        <f t="shared" si="2"/>
        <v>1993Q1</v>
      </c>
    </row>
    <row r="6" spans="1:7" x14ac:dyDescent="0.25">
      <c r="A6" s="2">
        <v>1993</v>
      </c>
      <c r="B6" s="2">
        <v>2</v>
      </c>
      <c r="C6">
        <v>22</v>
      </c>
      <c r="D6" s="1">
        <f t="shared" si="0"/>
        <v>34022</v>
      </c>
      <c r="E6" s="1" t="s">
        <v>9</v>
      </c>
      <c r="F6" t="str">
        <f t="shared" si="1"/>
        <v>1993</v>
      </c>
      <c r="G6" t="str">
        <f t="shared" si="2"/>
        <v>1993Q1</v>
      </c>
    </row>
    <row r="7" spans="1:7" x14ac:dyDescent="0.25">
      <c r="A7" s="2">
        <v>1993</v>
      </c>
      <c r="B7" s="2">
        <v>3</v>
      </c>
      <c r="C7">
        <v>1</v>
      </c>
      <c r="D7" s="1">
        <f t="shared" si="0"/>
        <v>34029</v>
      </c>
      <c r="E7" s="1" t="s">
        <v>9</v>
      </c>
      <c r="F7" t="str">
        <f t="shared" si="1"/>
        <v>1993</v>
      </c>
      <c r="G7" t="str">
        <f t="shared" si="2"/>
        <v>1993Q1</v>
      </c>
    </row>
    <row r="8" spans="1:7" x14ac:dyDescent="0.25">
      <c r="A8" s="2">
        <v>1993</v>
      </c>
      <c r="B8" s="2">
        <v>3</v>
      </c>
      <c r="C8">
        <v>8</v>
      </c>
      <c r="D8" s="1">
        <f t="shared" si="0"/>
        <v>34036</v>
      </c>
      <c r="E8" s="1" t="s">
        <v>9</v>
      </c>
      <c r="F8" t="str">
        <f t="shared" si="1"/>
        <v>1993</v>
      </c>
      <c r="G8" t="str">
        <f t="shared" si="2"/>
        <v>1993Q1</v>
      </c>
    </row>
    <row r="9" spans="1:7" x14ac:dyDescent="0.25">
      <c r="A9" s="2">
        <v>1993</v>
      </c>
      <c r="B9" s="2">
        <v>3</v>
      </c>
      <c r="C9">
        <v>15</v>
      </c>
      <c r="D9" s="1">
        <f t="shared" si="0"/>
        <v>34043</v>
      </c>
      <c r="E9" s="1" t="s">
        <v>9</v>
      </c>
      <c r="F9" t="str">
        <f t="shared" si="1"/>
        <v>1993</v>
      </c>
      <c r="G9" t="str">
        <f t="shared" si="2"/>
        <v>1993Q1</v>
      </c>
    </row>
    <row r="10" spans="1:7" x14ac:dyDescent="0.25">
      <c r="A10" s="2">
        <v>1993</v>
      </c>
      <c r="B10" s="2">
        <v>3</v>
      </c>
      <c r="C10">
        <v>22</v>
      </c>
      <c r="D10" s="1">
        <f t="shared" si="0"/>
        <v>34050</v>
      </c>
      <c r="E10" s="1" t="s">
        <v>9</v>
      </c>
      <c r="F10" t="str">
        <f t="shared" si="1"/>
        <v>1993</v>
      </c>
      <c r="G10" t="str">
        <f t="shared" si="2"/>
        <v>1993Q1</v>
      </c>
    </row>
    <row r="11" spans="1:7" x14ac:dyDescent="0.25">
      <c r="A11" s="2">
        <v>1993</v>
      </c>
      <c r="B11" s="2">
        <v>3</v>
      </c>
      <c r="C11">
        <v>29</v>
      </c>
      <c r="D11" s="1">
        <f t="shared" si="0"/>
        <v>34057</v>
      </c>
      <c r="E11" s="1" t="s">
        <v>9</v>
      </c>
      <c r="F11" t="str">
        <f t="shared" si="1"/>
        <v>1993</v>
      </c>
      <c r="G11" t="str">
        <f t="shared" si="2"/>
        <v>1993Q1</v>
      </c>
    </row>
    <row r="12" spans="1:7" x14ac:dyDescent="0.25">
      <c r="A12" s="2">
        <v>1993</v>
      </c>
      <c r="B12" s="2">
        <v>4</v>
      </c>
      <c r="C12">
        <v>5</v>
      </c>
      <c r="D12" s="1">
        <f t="shared" si="0"/>
        <v>34064</v>
      </c>
      <c r="E12" s="1" t="s">
        <v>10</v>
      </c>
      <c r="F12" t="str">
        <f t="shared" si="1"/>
        <v>1993</v>
      </c>
      <c r="G12" t="str">
        <f t="shared" si="2"/>
        <v>1993Q2</v>
      </c>
    </row>
    <row r="13" spans="1:7" x14ac:dyDescent="0.25">
      <c r="A13" s="2">
        <v>1993</v>
      </c>
      <c r="B13" s="2">
        <v>4</v>
      </c>
      <c r="C13">
        <v>12</v>
      </c>
      <c r="D13" s="1">
        <f t="shared" si="0"/>
        <v>34071</v>
      </c>
      <c r="E13" s="1" t="s">
        <v>10</v>
      </c>
      <c r="F13" t="str">
        <f t="shared" si="1"/>
        <v>1993</v>
      </c>
      <c r="G13" t="str">
        <f t="shared" si="2"/>
        <v>1993Q2</v>
      </c>
    </row>
    <row r="14" spans="1:7" x14ac:dyDescent="0.25">
      <c r="A14" s="2">
        <v>1993</v>
      </c>
      <c r="B14" s="2">
        <v>4</v>
      </c>
      <c r="C14">
        <v>19</v>
      </c>
      <c r="D14" s="1">
        <f t="shared" si="0"/>
        <v>34078</v>
      </c>
      <c r="E14" s="1" t="s">
        <v>10</v>
      </c>
      <c r="F14" t="str">
        <f t="shared" si="1"/>
        <v>1993</v>
      </c>
      <c r="G14" t="str">
        <f t="shared" si="2"/>
        <v>1993Q2</v>
      </c>
    </row>
    <row r="15" spans="1:7" x14ac:dyDescent="0.25">
      <c r="A15" s="2">
        <v>1993</v>
      </c>
      <c r="B15" s="2">
        <v>4</v>
      </c>
      <c r="C15">
        <v>26</v>
      </c>
      <c r="D15" s="1">
        <f t="shared" si="0"/>
        <v>34085</v>
      </c>
      <c r="E15" s="1" t="s">
        <v>10</v>
      </c>
      <c r="F15" t="str">
        <f t="shared" si="1"/>
        <v>1993</v>
      </c>
      <c r="G15" t="str">
        <f t="shared" si="2"/>
        <v>1993Q2</v>
      </c>
    </row>
    <row r="16" spans="1:7" x14ac:dyDescent="0.25">
      <c r="A16" s="2">
        <v>1993</v>
      </c>
      <c r="B16" s="2">
        <v>5</v>
      </c>
      <c r="C16">
        <v>3</v>
      </c>
      <c r="D16" s="1">
        <f t="shared" si="0"/>
        <v>34092</v>
      </c>
      <c r="E16" s="1" t="s">
        <v>10</v>
      </c>
      <c r="F16" t="str">
        <f t="shared" si="1"/>
        <v>1993</v>
      </c>
      <c r="G16" t="str">
        <f t="shared" si="2"/>
        <v>1993Q2</v>
      </c>
    </row>
    <row r="17" spans="1:7" x14ac:dyDescent="0.25">
      <c r="A17" s="2">
        <v>1993</v>
      </c>
      <c r="B17" s="2">
        <v>5</v>
      </c>
      <c r="C17">
        <v>10</v>
      </c>
      <c r="D17" s="1">
        <f t="shared" si="0"/>
        <v>34099</v>
      </c>
      <c r="E17" s="1" t="s">
        <v>10</v>
      </c>
      <c r="F17" t="str">
        <f t="shared" si="1"/>
        <v>1993</v>
      </c>
      <c r="G17" t="str">
        <f t="shared" si="2"/>
        <v>1993Q2</v>
      </c>
    </row>
    <row r="18" spans="1:7" x14ac:dyDescent="0.25">
      <c r="A18" s="2">
        <v>1993</v>
      </c>
      <c r="B18" s="2">
        <v>5</v>
      </c>
      <c r="C18">
        <v>17</v>
      </c>
      <c r="D18" s="1">
        <f t="shared" si="0"/>
        <v>34106</v>
      </c>
      <c r="E18" s="1" t="s">
        <v>10</v>
      </c>
      <c r="F18" t="str">
        <f t="shared" si="1"/>
        <v>1993</v>
      </c>
      <c r="G18" t="str">
        <f t="shared" si="2"/>
        <v>1993Q2</v>
      </c>
    </row>
    <row r="19" spans="1:7" x14ac:dyDescent="0.25">
      <c r="A19" s="2">
        <v>1993</v>
      </c>
      <c r="B19" s="2">
        <v>5</v>
      </c>
      <c r="C19">
        <v>24</v>
      </c>
      <c r="D19" s="1">
        <f t="shared" si="0"/>
        <v>34113</v>
      </c>
      <c r="E19" s="1" t="s">
        <v>10</v>
      </c>
      <c r="F19" t="str">
        <f t="shared" si="1"/>
        <v>1993</v>
      </c>
      <c r="G19" t="str">
        <f t="shared" si="2"/>
        <v>1993Q2</v>
      </c>
    </row>
    <row r="20" spans="1:7" x14ac:dyDescent="0.25">
      <c r="A20" s="2">
        <v>1993</v>
      </c>
      <c r="B20" s="2">
        <v>5</v>
      </c>
      <c r="C20">
        <v>31</v>
      </c>
      <c r="D20" s="1">
        <f t="shared" si="0"/>
        <v>34120</v>
      </c>
      <c r="E20" s="1" t="s">
        <v>10</v>
      </c>
      <c r="F20" t="str">
        <f t="shared" si="1"/>
        <v>1993</v>
      </c>
      <c r="G20" t="str">
        <f t="shared" si="2"/>
        <v>1993Q2</v>
      </c>
    </row>
    <row r="21" spans="1:7" x14ac:dyDescent="0.25">
      <c r="A21" s="2">
        <v>1993</v>
      </c>
      <c r="B21" s="2">
        <v>6</v>
      </c>
      <c r="C21">
        <v>7</v>
      </c>
      <c r="D21" s="1">
        <f t="shared" si="0"/>
        <v>34127</v>
      </c>
      <c r="E21" s="1" t="s">
        <v>10</v>
      </c>
      <c r="F21" t="str">
        <f t="shared" si="1"/>
        <v>1993</v>
      </c>
      <c r="G21" t="str">
        <f t="shared" si="2"/>
        <v>1993Q2</v>
      </c>
    </row>
    <row r="22" spans="1:7" x14ac:dyDescent="0.25">
      <c r="A22" s="2">
        <v>1993</v>
      </c>
      <c r="B22" s="2">
        <v>6</v>
      </c>
      <c r="C22">
        <v>14</v>
      </c>
      <c r="D22" s="1">
        <f t="shared" si="0"/>
        <v>34134</v>
      </c>
      <c r="E22" s="1" t="s">
        <v>10</v>
      </c>
      <c r="F22" t="str">
        <f t="shared" si="1"/>
        <v>1993</v>
      </c>
      <c r="G22" t="str">
        <f t="shared" si="2"/>
        <v>1993Q2</v>
      </c>
    </row>
    <row r="23" spans="1:7" x14ac:dyDescent="0.25">
      <c r="A23" s="2">
        <v>1993</v>
      </c>
      <c r="B23" s="2">
        <v>6</v>
      </c>
      <c r="C23">
        <v>21</v>
      </c>
      <c r="D23" s="1">
        <f t="shared" si="0"/>
        <v>34141</v>
      </c>
      <c r="E23" s="1" t="s">
        <v>10</v>
      </c>
      <c r="F23" t="str">
        <f t="shared" si="1"/>
        <v>1993</v>
      </c>
      <c r="G23" t="str">
        <f t="shared" si="2"/>
        <v>1993Q2</v>
      </c>
    </row>
    <row r="24" spans="1:7" x14ac:dyDescent="0.25">
      <c r="A24" s="2">
        <v>1993</v>
      </c>
      <c r="B24" s="2">
        <v>6</v>
      </c>
      <c r="C24">
        <v>28</v>
      </c>
      <c r="D24" s="1">
        <f t="shared" si="0"/>
        <v>34148</v>
      </c>
      <c r="E24" s="1" t="s">
        <v>10</v>
      </c>
      <c r="F24" t="str">
        <f t="shared" si="1"/>
        <v>1993</v>
      </c>
      <c r="G24" t="str">
        <f t="shared" si="2"/>
        <v>1993Q2</v>
      </c>
    </row>
    <row r="25" spans="1:7" x14ac:dyDescent="0.25">
      <c r="A25" s="2">
        <v>1993</v>
      </c>
      <c r="B25" s="2">
        <v>7</v>
      </c>
      <c r="C25">
        <v>5</v>
      </c>
      <c r="D25" s="1">
        <f t="shared" si="0"/>
        <v>34155</v>
      </c>
      <c r="E25" s="1" t="s">
        <v>11</v>
      </c>
      <c r="F25" t="str">
        <f t="shared" si="1"/>
        <v>1993</v>
      </c>
      <c r="G25" t="str">
        <f t="shared" si="2"/>
        <v>1993Q3</v>
      </c>
    </row>
    <row r="26" spans="1:7" x14ac:dyDescent="0.25">
      <c r="A26" s="2">
        <v>1993</v>
      </c>
      <c r="B26" s="2">
        <v>7</v>
      </c>
      <c r="C26">
        <v>12</v>
      </c>
      <c r="D26" s="1">
        <f t="shared" si="0"/>
        <v>34162</v>
      </c>
      <c r="E26" s="1" t="s">
        <v>11</v>
      </c>
      <c r="F26" t="str">
        <f t="shared" si="1"/>
        <v>1993</v>
      </c>
      <c r="G26" t="str">
        <f t="shared" si="2"/>
        <v>1993Q3</v>
      </c>
    </row>
    <row r="27" spans="1:7" x14ac:dyDescent="0.25">
      <c r="A27" s="2">
        <v>1993</v>
      </c>
      <c r="B27" s="2">
        <v>7</v>
      </c>
      <c r="C27">
        <v>19</v>
      </c>
      <c r="D27" s="1">
        <f t="shared" si="0"/>
        <v>34169</v>
      </c>
      <c r="E27" s="1" t="s">
        <v>11</v>
      </c>
      <c r="F27" t="str">
        <f t="shared" si="1"/>
        <v>1993</v>
      </c>
      <c r="G27" t="str">
        <f t="shared" si="2"/>
        <v>1993Q3</v>
      </c>
    </row>
    <row r="28" spans="1:7" x14ac:dyDescent="0.25">
      <c r="A28" s="2">
        <v>1993</v>
      </c>
      <c r="B28" s="2">
        <v>7</v>
      </c>
      <c r="C28">
        <v>26</v>
      </c>
      <c r="D28" s="1">
        <f t="shared" si="0"/>
        <v>34176</v>
      </c>
      <c r="E28" s="1" t="s">
        <v>11</v>
      </c>
      <c r="F28" t="str">
        <f t="shared" si="1"/>
        <v>1993</v>
      </c>
      <c r="G28" t="str">
        <f t="shared" si="2"/>
        <v>1993Q3</v>
      </c>
    </row>
    <row r="29" spans="1:7" x14ac:dyDescent="0.25">
      <c r="A29" s="2">
        <v>1993</v>
      </c>
      <c r="B29" s="2">
        <v>8</v>
      </c>
      <c r="C29">
        <v>2</v>
      </c>
      <c r="D29" s="1">
        <f t="shared" si="0"/>
        <v>34183</v>
      </c>
      <c r="E29" s="1" t="s">
        <v>11</v>
      </c>
      <c r="F29" t="str">
        <f t="shared" si="1"/>
        <v>1993</v>
      </c>
      <c r="G29" t="str">
        <f t="shared" si="2"/>
        <v>1993Q3</v>
      </c>
    </row>
    <row r="30" spans="1:7" x14ac:dyDescent="0.25">
      <c r="A30" s="2">
        <v>1993</v>
      </c>
      <c r="B30" s="2">
        <v>8</v>
      </c>
      <c r="C30">
        <v>9</v>
      </c>
      <c r="D30" s="1">
        <f t="shared" si="0"/>
        <v>34190</v>
      </c>
      <c r="E30" s="1" t="s">
        <v>11</v>
      </c>
      <c r="F30" t="str">
        <f t="shared" si="1"/>
        <v>1993</v>
      </c>
      <c r="G30" t="str">
        <f t="shared" si="2"/>
        <v>1993Q3</v>
      </c>
    </row>
    <row r="31" spans="1:7" x14ac:dyDescent="0.25">
      <c r="A31" s="2">
        <v>1993</v>
      </c>
      <c r="B31" s="2">
        <v>8</v>
      </c>
      <c r="C31">
        <v>16</v>
      </c>
      <c r="D31" s="1">
        <f t="shared" si="0"/>
        <v>34197</v>
      </c>
      <c r="E31" s="1" t="s">
        <v>11</v>
      </c>
      <c r="F31" t="str">
        <f t="shared" si="1"/>
        <v>1993</v>
      </c>
      <c r="G31" t="str">
        <f t="shared" si="2"/>
        <v>1993Q3</v>
      </c>
    </row>
    <row r="32" spans="1:7" x14ac:dyDescent="0.25">
      <c r="A32" s="2">
        <v>1993</v>
      </c>
      <c r="B32" s="2">
        <v>8</v>
      </c>
      <c r="C32">
        <v>23</v>
      </c>
      <c r="D32" s="1">
        <f t="shared" si="0"/>
        <v>34204</v>
      </c>
      <c r="E32" s="1" t="s">
        <v>11</v>
      </c>
      <c r="F32" t="str">
        <f t="shared" si="1"/>
        <v>1993</v>
      </c>
      <c r="G32" t="str">
        <f t="shared" si="2"/>
        <v>1993Q3</v>
      </c>
    </row>
    <row r="33" spans="1:7" x14ac:dyDescent="0.25">
      <c r="A33" s="2">
        <v>1993</v>
      </c>
      <c r="B33" s="2">
        <v>8</v>
      </c>
      <c r="C33">
        <v>30</v>
      </c>
      <c r="D33" s="1">
        <f t="shared" si="0"/>
        <v>34211</v>
      </c>
      <c r="E33" s="1" t="s">
        <v>11</v>
      </c>
      <c r="F33" t="str">
        <f t="shared" si="1"/>
        <v>1993</v>
      </c>
      <c r="G33" t="str">
        <f t="shared" si="2"/>
        <v>1993Q3</v>
      </c>
    </row>
    <row r="34" spans="1:7" x14ac:dyDescent="0.25">
      <c r="A34" s="2">
        <v>1993</v>
      </c>
      <c r="B34" s="2">
        <v>9</v>
      </c>
      <c r="C34">
        <v>6</v>
      </c>
      <c r="D34" s="1">
        <f t="shared" si="0"/>
        <v>34218</v>
      </c>
      <c r="E34" s="1" t="s">
        <v>11</v>
      </c>
      <c r="F34" t="str">
        <f t="shared" si="1"/>
        <v>1993</v>
      </c>
      <c r="G34" t="str">
        <f t="shared" si="2"/>
        <v>1993Q3</v>
      </c>
    </row>
    <row r="35" spans="1:7" x14ac:dyDescent="0.25">
      <c r="A35" s="2">
        <v>1993</v>
      </c>
      <c r="B35" s="2">
        <v>9</v>
      </c>
      <c r="C35">
        <v>13</v>
      </c>
      <c r="D35" s="1">
        <f t="shared" si="0"/>
        <v>34225</v>
      </c>
      <c r="E35" s="1" t="s">
        <v>11</v>
      </c>
      <c r="F35" t="str">
        <f t="shared" si="1"/>
        <v>1993</v>
      </c>
      <c r="G35" t="str">
        <f t="shared" si="2"/>
        <v>1993Q3</v>
      </c>
    </row>
    <row r="36" spans="1:7" x14ac:dyDescent="0.25">
      <c r="A36" s="2">
        <v>1993</v>
      </c>
      <c r="B36" s="2">
        <v>9</v>
      </c>
      <c r="C36">
        <v>20</v>
      </c>
      <c r="D36" s="1">
        <f t="shared" si="0"/>
        <v>34232</v>
      </c>
      <c r="E36" s="1" t="s">
        <v>11</v>
      </c>
      <c r="F36" t="str">
        <f t="shared" si="1"/>
        <v>1993</v>
      </c>
      <c r="G36" t="str">
        <f t="shared" si="2"/>
        <v>1993Q3</v>
      </c>
    </row>
    <row r="37" spans="1:7" x14ac:dyDescent="0.25">
      <c r="A37" s="2">
        <v>1993</v>
      </c>
      <c r="B37" s="2">
        <v>9</v>
      </c>
      <c r="C37">
        <v>27</v>
      </c>
      <c r="D37" s="1">
        <f t="shared" si="0"/>
        <v>34239</v>
      </c>
      <c r="E37" s="1" t="s">
        <v>11</v>
      </c>
      <c r="F37" t="str">
        <f t="shared" si="1"/>
        <v>1993</v>
      </c>
      <c r="G37" t="str">
        <f t="shared" si="2"/>
        <v>1993Q3</v>
      </c>
    </row>
    <row r="38" spans="1:7" x14ac:dyDescent="0.25">
      <c r="A38" s="2">
        <v>1993</v>
      </c>
      <c r="B38" s="2">
        <v>10</v>
      </c>
      <c r="C38">
        <v>4</v>
      </c>
      <c r="D38" s="1">
        <f t="shared" si="0"/>
        <v>34246</v>
      </c>
      <c r="E38" s="1" t="s">
        <v>12</v>
      </c>
      <c r="F38" t="str">
        <f t="shared" si="1"/>
        <v>1993</v>
      </c>
      <c r="G38" t="str">
        <f t="shared" si="2"/>
        <v>1993Q4</v>
      </c>
    </row>
    <row r="39" spans="1:7" x14ac:dyDescent="0.25">
      <c r="A39" s="2">
        <v>1993</v>
      </c>
      <c r="B39" s="2">
        <v>10</v>
      </c>
      <c r="C39">
        <v>11</v>
      </c>
      <c r="D39" s="1">
        <f t="shared" si="0"/>
        <v>34253</v>
      </c>
      <c r="E39" s="1" t="s">
        <v>12</v>
      </c>
      <c r="F39" t="str">
        <f t="shared" si="1"/>
        <v>1993</v>
      </c>
      <c r="G39" t="str">
        <f t="shared" si="2"/>
        <v>1993Q4</v>
      </c>
    </row>
    <row r="40" spans="1:7" x14ac:dyDescent="0.25">
      <c r="A40" s="2">
        <v>1993</v>
      </c>
      <c r="B40" s="2">
        <v>10</v>
      </c>
      <c r="C40">
        <v>18</v>
      </c>
      <c r="D40" s="1">
        <f t="shared" si="0"/>
        <v>34260</v>
      </c>
      <c r="E40" s="1" t="s">
        <v>12</v>
      </c>
      <c r="F40" t="str">
        <f t="shared" si="1"/>
        <v>1993</v>
      </c>
      <c r="G40" t="str">
        <f t="shared" si="2"/>
        <v>1993Q4</v>
      </c>
    </row>
    <row r="41" spans="1:7" x14ac:dyDescent="0.25">
      <c r="A41" s="2">
        <v>1993</v>
      </c>
      <c r="B41" s="2">
        <v>10</v>
      </c>
      <c r="C41">
        <v>25</v>
      </c>
      <c r="D41" s="1">
        <f t="shared" si="0"/>
        <v>34267</v>
      </c>
      <c r="E41" s="1" t="s">
        <v>12</v>
      </c>
      <c r="F41" t="str">
        <f t="shared" si="1"/>
        <v>1993</v>
      </c>
      <c r="G41" t="str">
        <f t="shared" si="2"/>
        <v>1993Q4</v>
      </c>
    </row>
    <row r="42" spans="1:7" x14ac:dyDescent="0.25">
      <c r="A42" s="2">
        <v>1993</v>
      </c>
      <c r="B42" s="2">
        <v>11</v>
      </c>
      <c r="C42">
        <v>1</v>
      </c>
      <c r="D42" s="1">
        <f t="shared" si="0"/>
        <v>34274</v>
      </c>
      <c r="E42" s="1" t="s">
        <v>12</v>
      </c>
      <c r="F42" t="str">
        <f t="shared" si="1"/>
        <v>1993</v>
      </c>
      <c r="G42" t="str">
        <f t="shared" si="2"/>
        <v>1993Q4</v>
      </c>
    </row>
    <row r="43" spans="1:7" x14ac:dyDescent="0.25">
      <c r="A43" s="2">
        <v>1993</v>
      </c>
      <c r="B43" s="2">
        <v>11</v>
      </c>
      <c r="C43">
        <v>8</v>
      </c>
      <c r="D43" s="1">
        <f t="shared" si="0"/>
        <v>34281</v>
      </c>
      <c r="E43" s="1" t="s">
        <v>12</v>
      </c>
      <c r="F43" t="str">
        <f t="shared" si="1"/>
        <v>1993</v>
      </c>
      <c r="G43" t="str">
        <f t="shared" si="2"/>
        <v>1993Q4</v>
      </c>
    </row>
    <row r="44" spans="1:7" x14ac:dyDescent="0.25">
      <c r="A44" s="2">
        <v>1993</v>
      </c>
      <c r="B44" s="2">
        <v>11</v>
      </c>
      <c r="C44">
        <v>15</v>
      </c>
      <c r="D44" s="1">
        <f t="shared" si="0"/>
        <v>34288</v>
      </c>
      <c r="E44" s="1" t="s">
        <v>12</v>
      </c>
      <c r="F44" t="str">
        <f t="shared" si="1"/>
        <v>1993</v>
      </c>
      <c r="G44" t="str">
        <f t="shared" si="2"/>
        <v>1993Q4</v>
      </c>
    </row>
    <row r="45" spans="1:7" x14ac:dyDescent="0.25">
      <c r="A45" s="2">
        <v>1993</v>
      </c>
      <c r="B45" s="2">
        <v>11</v>
      </c>
      <c r="C45">
        <v>22</v>
      </c>
      <c r="D45" s="1">
        <f t="shared" si="0"/>
        <v>34295</v>
      </c>
      <c r="E45" s="1" t="s">
        <v>12</v>
      </c>
      <c r="F45" t="str">
        <f t="shared" si="1"/>
        <v>1993</v>
      </c>
      <c r="G45" t="str">
        <f t="shared" si="2"/>
        <v>1993Q4</v>
      </c>
    </row>
    <row r="46" spans="1:7" x14ac:dyDescent="0.25">
      <c r="A46" s="2">
        <v>1993</v>
      </c>
      <c r="B46" s="2">
        <v>11</v>
      </c>
      <c r="C46">
        <v>29</v>
      </c>
      <c r="D46" s="1">
        <f t="shared" si="0"/>
        <v>34302</v>
      </c>
      <c r="E46" s="1" t="s">
        <v>12</v>
      </c>
      <c r="F46" t="str">
        <f t="shared" si="1"/>
        <v>1993</v>
      </c>
      <c r="G46" t="str">
        <f t="shared" si="2"/>
        <v>1993Q4</v>
      </c>
    </row>
    <row r="47" spans="1:7" x14ac:dyDescent="0.25">
      <c r="A47" s="2">
        <v>1993</v>
      </c>
      <c r="B47" s="2">
        <v>12</v>
      </c>
      <c r="C47">
        <v>6</v>
      </c>
      <c r="D47" s="1">
        <f t="shared" si="0"/>
        <v>34309</v>
      </c>
      <c r="E47" s="1" t="s">
        <v>12</v>
      </c>
      <c r="F47" t="str">
        <f t="shared" si="1"/>
        <v>1993</v>
      </c>
      <c r="G47" t="str">
        <f t="shared" si="2"/>
        <v>1993Q4</v>
      </c>
    </row>
    <row r="48" spans="1:7" x14ac:dyDescent="0.25">
      <c r="A48" s="2">
        <v>1993</v>
      </c>
      <c r="B48" s="2">
        <v>12</v>
      </c>
      <c r="C48">
        <v>13</v>
      </c>
      <c r="D48" s="1">
        <f t="shared" si="0"/>
        <v>34316</v>
      </c>
      <c r="E48" s="1" t="s">
        <v>12</v>
      </c>
      <c r="F48" t="str">
        <f t="shared" si="1"/>
        <v>1993</v>
      </c>
      <c r="G48" t="str">
        <f t="shared" si="2"/>
        <v>1993Q4</v>
      </c>
    </row>
    <row r="49" spans="1:7" x14ac:dyDescent="0.25">
      <c r="A49" s="2">
        <v>1993</v>
      </c>
      <c r="B49" s="2">
        <v>12</v>
      </c>
      <c r="C49">
        <v>20</v>
      </c>
      <c r="D49" s="1">
        <f t="shared" si="0"/>
        <v>34323</v>
      </c>
      <c r="E49" s="1" t="s">
        <v>12</v>
      </c>
      <c r="F49" t="str">
        <f t="shared" si="1"/>
        <v>1993</v>
      </c>
      <c r="G49" t="str">
        <f t="shared" si="2"/>
        <v>1993Q4</v>
      </c>
    </row>
    <row r="50" spans="1:7" x14ac:dyDescent="0.25">
      <c r="A50" s="3">
        <v>1993</v>
      </c>
      <c r="B50" s="2">
        <v>12</v>
      </c>
      <c r="C50">
        <v>27</v>
      </c>
      <c r="D50" s="1">
        <f t="shared" si="0"/>
        <v>34330</v>
      </c>
      <c r="E50" s="1" t="s">
        <v>12</v>
      </c>
      <c r="F50" t="str">
        <f t="shared" si="1"/>
        <v>1993</v>
      </c>
      <c r="G50" t="str">
        <f t="shared" si="2"/>
        <v>1993Q4</v>
      </c>
    </row>
    <row r="51" spans="1:7" x14ac:dyDescent="0.25">
      <c r="A51" s="2">
        <v>1994</v>
      </c>
      <c r="B51" s="2">
        <v>1</v>
      </c>
      <c r="C51">
        <v>3</v>
      </c>
      <c r="D51" s="1">
        <f t="shared" si="0"/>
        <v>34337</v>
      </c>
      <c r="E51" s="1" t="s">
        <v>9</v>
      </c>
      <c r="F51" t="str">
        <f t="shared" si="1"/>
        <v>1994</v>
      </c>
      <c r="G51" t="str">
        <f t="shared" si="2"/>
        <v>1994Q1</v>
      </c>
    </row>
    <row r="52" spans="1:7" x14ac:dyDescent="0.25">
      <c r="A52" s="2">
        <v>1994</v>
      </c>
      <c r="B52" s="2">
        <v>1</v>
      </c>
      <c r="C52">
        <v>10</v>
      </c>
      <c r="D52" s="1">
        <f t="shared" si="0"/>
        <v>34344</v>
      </c>
      <c r="E52" s="1" t="s">
        <v>9</v>
      </c>
      <c r="F52" t="str">
        <f t="shared" si="1"/>
        <v>1994</v>
      </c>
      <c r="G52" t="str">
        <f t="shared" si="2"/>
        <v>1994Q1</v>
      </c>
    </row>
    <row r="53" spans="1:7" x14ac:dyDescent="0.25">
      <c r="A53" s="2">
        <v>1994</v>
      </c>
      <c r="B53" s="2">
        <v>1</v>
      </c>
      <c r="C53">
        <v>17</v>
      </c>
      <c r="D53" s="1">
        <f t="shared" si="0"/>
        <v>34351</v>
      </c>
      <c r="E53" s="1" t="s">
        <v>9</v>
      </c>
      <c r="F53" t="str">
        <f t="shared" si="1"/>
        <v>1994</v>
      </c>
      <c r="G53" t="str">
        <f t="shared" si="2"/>
        <v>1994Q1</v>
      </c>
    </row>
    <row r="54" spans="1:7" x14ac:dyDescent="0.25">
      <c r="A54" s="2">
        <v>1994</v>
      </c>
      <c r="B54" s="2">
        <v>1</v>
      </c>
      <c r="C54">
        <v>24</v>
      </c>
      <c r="D54" s="1">
        <f t="shared" si="0"/>
        <v>34358</v>
      </c>
      <c r="E54" s="1" t="s">
        <v>9</v>
      </c>
      <c r="F54" t="str">
        <f t="shared" si="1"/>
        <v>1994</v>
      </c>
      <c r="G54" t="str">
        <f t="shared" si="2"/>
        <v>1994Q1</v>
      </c>
    </row>
    <row r="55" spans="1:7" x14ac:dyDescent="0.25">
      <c r="A55" s="2">
        <v>1994</v>
      </c>
      <c r="B55" s="2">
        <v>1</v>
      </c>
      <c r="C55">
        <v>31</v>
      </c>
      <c r="D55" s="1">
        <f t="shared" si="0"/>
        <v>34365</v>
      </c>
      <c r="E55" s="1" t="s">
        <v>9</v>
      </c>
      <c r="F55" t="str">
        <f t="shared" si="1"/>
        <v>1994</v>
      </c>
      <c r="G55" t="str">
        <f t="shared" si="2"/>
        <v>1994Q1</v>
      </c>
    </row>
    <row r="56" spans="1:7" x14ac:dyDescent="0.25">
      <c r="A56" s="2">
        <v>1994</v>
      </c>
      <c r="B56" s="2">
        <v>2</v>
      </c>
      <c r="C56">
        <v>7</v>
      </c>
      <c r="D56" s="1">
        <f t="shared" si="0"/>
        <v>34372</v>
      </c>
      <c r="E56" s="1" t="s">
        <v>9</v>
      </c>
      <c r="F56" t="str">
        <f t="shared" si="1"/>
        <v>1994</v>
      </c>
      <c r="G56" t="str">
        <f t="shared" si="2"/>
        <v>1994Q1</v>
      </c>
    </row>
    <row r="57" spans="1:7" x14ac:dyDescent="0.25">
      <c r="A57" s="2">
        <v>1994</v>
      </c>
      <c r="B57" s="2">
        <v>2</v>
      </c>
      <c r="C57">
        <v>14</v>
      </c>
      <c r="D57" s="1">
        <f t="shared" si="0"/>
        <v>34379</v>
      </c>
      <c r="E57" s="1" t="s">
        <v>9</v>
      </c>
      <c r="F57" t="str">
        <f t="shared" si="1"/>
        <v>1994</v>
      </c>
      <c r="G57" t="str">
        <f t="shared" si="2"/>
        <v>1994Q1</v>
      </c>
    </row>
    <row r="58" spans="1:7" x14ac:dyDescent="0.25">
      <c r="A58" s="2">
        <v>1994</v>
      </c>
      <c r="B58" s="2">
        <v>2</v>
      </c>
      <c r="C58">
        <v>21</v>
      </c>
      <c r="D58" s="1">
        <f t="shared" si="0"/>
        <v>34386</v>
      </c>
      <c r="E58" s="1" t="s">
        <v>9</v>
      </c>
      <c r="F58" t="str">
        <f t="shared" si="1"/>
        <v>1994</v>
      </c>
      <c r="G58" t="str">
        <f t="shared" si="2"/>
        <v>1994Q1</v>
      </c>
    </row>
    <row r="59" spans="1:7" x14ac:dyDescent="0.25">
      <c r="A59" s="2">
        <v>1994</v>
      </c>
      <c r="B59" s="2">
        <v>2</v>
      </c>
      <c r="C59">
        <v>28</v>
      </c>
      <c r="D59" s="1">
        <f t="shared" si="0"/>
        <v>34393</v>
      </c>
      <c r="E59" s="1" t="s">
        <v>9</v>
      </c>
      <c r="F59" t="str">
        <f t="shared" si="1"/>
        <v>1994</v>
      </c>
      <c r="G59" t="str">
        <f t="shared" si="2"/>
        <v>1994Q1</v>
      </c>
    </row>
    <row r="60" spans="1:7" x14ac:dyDescent="0.25">
      <c r="A60" s="2">
        <v>1994</v>
      </c>
      <c r="B60" s="2">
        <v>3</v>
      </c>
      <c r="C60">
        <v>7</v>
      </c>
      <c r="D60" s="1">
        <f t="shared" si="0"/>
        <v>34400</v>
      </c>
      <c r="E60" s="1" t="s">
        <v>9</v>
      </c>
      <c r="F60" t="str">
        <f t="shared" si="1"/>
        <v>1994</v>
      </c>
      <c r="G60" t="str">
        <f t="shared" si="2"/>
        <v>1994Q1</v>
      </c>
    </row>
    <row r="61" spans="1:7" x14ac:dyDescent="0.25">
      <c r="A61" s="2">
        <v>1994</v>
      </c>
      <c r="B61" s="2">
        <v>3</v>
      </c>
      <c r="C61">
        <v>14</v>
      </c>
      <c r="D61" s="1">
        <f t="shared" si="0"/>
        <v>34407</v>
      </c>
      <c r="E61" s="1" t="s">
        <v>9</v>
      </c>
      <c r="F61" t="str">
        <f t="shared" si="1"/>
        <v>1994</v>
      </c>
      <c r="G61" t="str">
        <f t="shared" si="2"/>
        <v>1994Q1</v>
      </c>
    </row>
    <row r="62" spans="1:7" x14ac:dyDescent="0.25">
      <c r="A62" s="2">
        <v>1994</v>
      </c>
      <c r="B62" s="2">
        <v>3</v>
      </c>
      <c r="C62">
        <v>21</v>
      </c>
      <c r="D62" s="1">
        <f t="shared" si="0"/>
        <v>34414</v>
      </c>
      <c r="E62" s="1" t="s">
        <v>9</v>
      </c>
      <c r="F62" t="str">
        <f t="shared" si="1"/>
        <v>1994</v>
      </c>
      <c r="G62" t="str">
        <f t="shared" si="2"/>
        <v>1994Q1</v>
      </c>
    </row>
    <row r="63" spans="1:7" x14ac:dyDescent="0.25">
      <c r="A63" s="2">
        <v>1994</v>
      </c>
      <c r="B63" s="2">
        <v>3</v>
      </c>
      <c r="C63">
        <v>28</v>
      </c>
      <c r="D63" s="1">
        <f t="shared" si="0"/>
        <v>34421</v>
      </c>
      <c r="E63" s="1" t="s">
        <v>9</v>
      </c>
      <c r="F63" t="str">
        <f t="shared" si="1"/>
        <v>1994</v>
      </c>
      <c r="G63" t="str">
        <f t="shared" si="2"/>
        <v>1994Q1</v>
      </c>
    </row>
    <row r="64" spans="1:7" x14ac:dyDescent="0.25">
      <c r="A64" s="2">
        <v>1994</v>
      </c>
      <c r="B64" s="2">
        <v>4</v>
      </c>
      <c r="C64">
        <v>4</v>
      </c>
      <c r="D64" s="1">
        <f t="shared" si="0"/>
        <v>34428</v>
      </c>
      <c r="E64" s="1" t="s">
        <v>10</v>
      </c>
      <c r="F64" t="str">
        <f t="shared" si="1"/>
        <v>1994</v>
      </c>
      <c r="G64" t="str">
        <f t="shared" si="2"/>
        <v>1994Q2</v>
      </c>
    </row>
    <row r="65" spans="1:7" x14ac:dyDescent="0.25">
      <c r="A65" s="2">
        <v>1994</v>
      </c>
      <c r="B65" s="2">
        <v>4</v>
      </c>
      <c r="C65">
        <v>11</v>
      </c>
      <c r="D65" s="1">
        <f t="shared" si="0"/>
        <v>34435</v>
      </c>
      <c r="E65" s="1" t="s">
        <v>10</v>
      </c>
      <c r="F65" t="str">
        <f t="shared" si="1"/>
        <v>1994</v>
      </c>
      <c r="G65" t="str">
        <f t="shared" si="2"/>
        <v>1994Q2</v>
      </c>
    </row>
    <row r="66" spans="1:7" x14ac:dyDescent="0.25">
      <c r="A66" s="2">
        <v>1994</v>
      </c>
      <c r="B66" s="2">
        <v>4</v>
      </c>
      <c r="C66">
        <v>18</v>
      </c>
      <c r="D66" s="1">
        <f t="shared" si="0"/>
        <v>34442</v>
      </c>
      <c r="E66" s="1" t="s">
        <v>10</v>
      </c>
      <c r="F66" t="str">
        <f t="shared" si="1"/>
        <v>1994</v>
      </c>
      <c r="G66" t="str">
        <f t="shared" si="2"/>
        <v>1994Q2</v>
      </c>
    </row>
    <row r="67" spans="1:7" x14ac:dyDescent="0.25">
      <c r="A67" s="2">
        <v>1994</v>
      </c>
      <c r="B67" s="2">
        <v>4</v>
      </c>
      <c r="C67">
        <v>25</v>
      </c>
      <c r="D67" s="1">
        <f t="shared" ref="D67:D130" si="3">DATE(A67,B67,C67)</f>
        <v>34449</v>
      </c>
      <c r="E67" s="1" t="s">
        <v>10</v>
      </c>
      <c r="F67" t="str">
        <f t="shared" ref="F67:F130" si="4">TEXT(D67,"YYYY")</f>
        <v>1994</v>
      </c>
      <c r="G67" t="str">
        <f t="shared" si="2"/>
        <v>1994Q2</v>
      </c>
    </row>
    <row r="68" spans="1:7" x14ac:dyDescent="0.25">
      <c r="A68" s="2">
        <v>1994</v>
      </c>
      <c r="B68" s="2">
        <v>5</v>
      </c>
      <c r="C68">
        <v>2</v>
      </c>
      <c r="D68" s="1">
        <f t="shared" si="3"/>
        <v>34456</v>
      </c>
      <c r="E68" s="1" t="s">
        <v>10</v>
      </c>
      <c r="F68" t="str">
        <f t="shared" si="4"/>
        <v>1994</v>
      </c>
      <c r="G68" t="str">
        <f t="shared" ref="G68:G131" si="5">F68&amp;MID(E68,1,1)&amp;MID(E68,4,1)</f>
        <v>1994Q2</v>
      </c>
    </row>
    <row r="69" spans="1:7" x14ac:dyDescent="0.25">
      <c r="A69" s="2">
        <v>1994</v>
      </c>
      <c r="B69" s="2">
        <v>5</v>
      </c>
      <c r="C69">
        <v>9</v>
      </c>
      <c r="D69" s="1">
        <f t="shared" si="3"/>
        <v>34463</v>
      </c>
      <c r="E69" s="1" t="s">
        <v>10</v>
      </c>
      <c r="F69" t="str">
        <f t="shared" si="4"/>
        <v>1994</v>
      </c>
      <c r="G69" t="str">
        <f t="shared" si="5"/>
        <v>1994Q2</v>
      </c>
    </row>
    <row r="70" spans="1:7" x14ac:dyDescent="0.25">
      <c r="A70" s="2">
        <v>1994</v>
      </c>
      <c r="B70" s="2">
        <v>5</v>
      </c>
      <c r="C70">
        <v>16</v>
      </c>
      <c r="D70" s="1">
        <f t="shared" si="3"/>
        <v>34470</v>
      </c>
      <c r="E70" s="1" t="s">
        <v>10</v>
      </c>
      <c r="F70" t="str">
        <f t="shared" si="4"/>
        <v>1994</v>
      </c>
      <c r="G70" t="str">
        <f t="shared" si="5"/>
        <v>1994Q2</v>
      </c>
    </row>
    <row r="71" spans="1:7" x14ac:dyDescent="0.25">
      <c r="A71" s="2">
        <v>1994</v>
      </c>
      <c r="B71" s="2">
        <v>5</v>
      </c>
      <c r="C71">
        <v>23</v>
      </c>
      <c r="D71" s="1">
        <f t="shared" si="3"/>
        <v>34477</v>
      </c>
      <c r="E71" s="1" t="s">
        <v>10</v>
      </c>
      <c r="F71" t="str">
        <f t="shared" si="4"/>
        <v>1994</v>
      </c>
      <c r="G71" t="str">
        <f t="shared" si="5"/>
        <v>1994Q2</v>
      </c>
    </row>
    <row r="72" spans="1:7" x14ac:dyDescent="0.25">
      <c r="A72" s="2">
        <v>1994</v>
      </c>
      <c r="B72" s="2">
        <v>5</v>
      </c>
      <c r="C72">
        <v>30</v>
      </c>
      <c r="D72" s="1">
        <f t="shared" si="3"/>
        <v>34484</v>
      </c>
      <c r="E72" s="1" t="s">
        <v>10</v>
      </c>
      <c r="F72" t="str">
        <f t="shared" si="4"/>
        <v>1994</v>
      </c>
      <c r="G72" t="str">
        <f t="shared" si="5"/>
        <v>1994Q2</v>
      </c>
    </row>
    <row r="73" spans="1:7" x14ac:dyDescent="0.25">
      <c r="A73" s="2">
        <v>1994</v>
      </c>
      <c r="B73" s="2">
        <v>6</v>
      </c>
      <c r="C73">
        <v>6</v>
      </c>
      <c r="D73" s="1">
        <f t="shared" si="3"/>
        <v>34491</v>
      </c>
      <c r="E73" s="1" t="s">
        <v>10</v>
      </c>
      <c r="F73" t="str">
        <f t="shared" si="4"/>
        <v>1994</v>
      </c>
      <c r="G73" t="str">
        <f t="shared" si="5"/>
        <v>1994Q2</v>
      </c>
    </row>
    <row r="74" spans="1:7" x14ac:dyDescent="0.25">
      <c r="A74" s="2">
        <v>1994</v>
      </c>
      <c r="B74" s="2">
        <v>6</v>
      </c>
      <c r="C74">
        <v>13</v>
      </c>
      <c r="D74" s="1">
        <f t="shared" si="3"/>
        <v>34498</v>
      </c>
      <c r="E74" s="1" t="s">
        <v>10</v>
      </c>
      <c r="F74" t="str">
        <f t="shared" si="4"/>
        <v>1994</v>
      </c>
      <c r="G74" t="str">
        <f t="shared" si="5"/>
        <v>1994Q2</v>
      </c>
    </row>
    <row r="75" spans="1:7" x14ac:dyDescent="0.25">
      <c r="A75" s="2">
        <v>1994</v>
      </c>
      <c r="B75" s="2">
        <v>6</v>
      </c>
      <c r="C75">
        <v>20</v>
      </c>
      <c r="D75" s="1">
        <f t="shared" si="3"/>
        <v>34505</v>
      </c>
      <c r="E75" s="1" t="s">
        <v>10</v>
      </c>
      <c r="F75" t="str">
        <f t="shared" si="4"/>
        <v>1994</v>
      </c>
      <c r="G75" t="str">
        <f t="shared" si="5"/>
        <v>1994Q2</v>
      </c>
    </row>
    <row r="76" spans="1:7" x14ac:dyDescent="0.25">
      <c r="A76" s="2">
        <v>1994</v>
      </c>
      <c r="B76" s="2">
        <v>6</v>
      </c>
      <c r="C76">
        <v>27</v>
      </c>
      <c r="D76" s="1">
        <f t="shared" si="3"/>
        <v>34512</v>
      </c>
      <c r="E76" s="1" t="s">
        <v>10</v>
      </c>
      <c r="F76" t="str">
        <f t="shared" si="4"/>
        <v>1994</v>
      </c>
      <c r="G76" t="str">
        <f t="shared" si="5"/>
        <v>1994Q2</v>
      </c>
    </row>
    <row r="77" spans="1:7" x14ac:dyDescent="0.25">
      <c r="A77" s="2">
        <v>1994</v>
      </c>
      <c r="B77" s="2">
        <v>7</v>
      </c>
      <c r="C77">
        <v>4</v>
      </c>
      <c r="D77" s="1">
        <f t="shared" si="3"/>
        <v>34519</v>
      </c>
      <c r="E77" s="1" t="s">
        <v>11</v>
      </c>
      <c r="F77" t="str">
        <f t="shared" si="4"/>
        <v>1994</v>
      </c>
      <c r="G77" t="str">
        <f t="shared" si="5"/>
        <v>1994Q3</v>
      </c>
    </row>
    <row r="78" spans="1:7" x14ac:dyDescent="0.25">
      <c r="A78" s="2">
        <v>1994</v>
      </c>
      <c r="B78" s="2">
        <v>7</v>
      </c>
      <c r="C78">
        <v>11</v>
      </c>
      <c r="D78" s="1">
        <f t="shared" si="3"/>
        <v>34526</v>
      </c>
      <c r="E78" s="1" t="s">
        <v>11</v>
      </c>
      <c r="F78" t="str">
        <f t="shared" si="4"/>
        <v>1994</v>
      </c>
      <c r="G78" t="str">
        <f t="shared" si="5"/>
        <v>1994Q3</v>
      </c>
    </row>
    <row r="79" spans="1:7" x14ac:dyDescent="0.25">
      <c r="A79" s="2">
        <v>1994</v>
      </c>
      <c r="B79" s="2">
        <v>7</v>
      </c>
      <c r="C79">
        <v>18</v>
      </c>
      <c r="D79" s="1">
        <f t="shared" si="3"/>
        <v>34533</v>
      </c>
      <c r="E79" s="1" t="s">
        <v>11</v>
      </c>
      <c r="F79" t="str">
        <f t="shared" si="4"/>
        <v>1994</v>
      </c>
      <c r="G79" t="str">
        <f t="shared" si="5"/>
        <v>1994Q3</v>
      </c>
    </row>
    <row r="80" spans="1:7" x14ac:dyDescent="0.25">
      <c r="A80" s="2">
        <v>1994</v>
      </c>
      <c r="B80" s="2">
        <v>7</v>
      </c>
      <c r="C80">
        <v>25</v>
      </c>
      <c r="D80" s="1">
        <f t="shared" si="3"/>
        <v>34540</v>
      </c>
      <c r="E80" s="1" t="s">
        <v>11</v>
      </c>
      <c r="F80" t="str">
        <f t="shared" si="4"/>
        <v>1994</v>
      </c>
      <c r="G80" t="str">
        <f t="shared" si="5"/>
        <v>1994Q3</v>
      </c>
    </row>
    <row r="81" spans="1:7" x14ac:dyDescent="0.25">
      <c r="A81" s="2">
        <v>1994</v>
      </c>
      <c r="B81" s="2">
        <v>8</v>
      </c>
      <c r="C81">
        <v>1</v>
      </c>
      <c r="D81" s="1">
        <f t="shared" si="3"/>
        <v>34547</v>
      </c>
      <c r="E81" s="1" t="s">
        <v>11</v>
      </c>
      <c r="F81" t="str">
        <f t="shared" si="4"/>
        <v>1994</v>
      </c>
      <c r="G81" t="str">
        <f t="shared" si="5"/>
        <v>1994Q3</v>
      </c>
    </row>
    <row r="82" spans="1:7" x14ac:dyDescent="0.25">
      <c r="A82" s="2">
        <v>1994</v>
      </c>
      <c r="B82" s="2">
        <v>8</v>
      </c>
      <c r="C82">
        <v>8</v>
      </c>
      <c r="D82" s="1">
        <f t="shared" si="3"/>
        <v>34554</v>
      </c>
      <c r="E82" s="1" t="s">
        <v>11</v>
      </c>
      <c r="F82" t="str">
        <f t="shared" si="4"/>
        <v>1994</v>
      </c>
      <c r="G82" t="str">
        <f t="shared" si="5"/>
        <v>1994Q3</v>
      </c>
    </row>
    <row r="83" spans="1:7" x14ac:dyDescent="0.25">
      <c r="A83" s="2">
        <v>1994</v>
      </c>
      <c r="B83" s="2">
        <v>8</v>
      </c>
      <c r="C83">
        <v>15</v>
      </c>
      <c r="D83" s="1">
        <f t="shared" si="3"/>
        <v>34561</v>
      </c>
      <c r="E83" s="1" t="s">
        <v>11</v>
      </c>
      <c r="F83" t="str">
        <f t="shared" si="4"/>
        <v>1994</v>
      </c>
      <c r="G83" t="str">
        <f t="shared" si="5"/>
        <v>1994Q3</v>
      </c>
    </row>
    <row r="84" spans="1:7" x14ac:dyDescent="0.25">
      <c r="A84" s="2">
        <v>1994</v>
      </c>
      <c r="B84" s="2">
        <v>8</v>
      </c>
      <c r="C84">
        <v>22</v>
      </c>
      <c r="D84" s="1">
        <f t="shared" si="3"/>
        <v>34568</v>
      </c>
      <c r="E84" s="1" t="s">
        <v>11</v>
      </c>
      <c r="F84" t="str">
        <f t="shared" si="4"/>
        <v>1994</v>
      </c>
      <c r="G84" t="str">
        <f t="shared" si="5"/>
        <v>1994Q3</v>
      </c>
    </row>
    <row r="85" spans="1:7" x14ac:dyDescent="0.25">
      <c r="A85" s="2">
        <v>1994</v>
      </c>
      <c r="B85" s="2">
        <v>8</v>
      </c>
      <c r="C85">
        <v>29</v>
      </c>
      <c r="D85" s="1">
        <f t="shared" si="3"/>
        <v>34575</v>
      </c>
      <c r="E85" s="1" t="s">
        <v>11</v>
      </c>
      <c r="F85" t="str">
        <f t="shared" si="4"/>
        <v>1994</v>
      </c>
      <c r="G85" t="str">
        <f t="shared" si="5"/>
        <v>1994Q3</v>
      </c>
    </row>
    <row r="86" spans="1:7" x14ac:dyDescent="0.25">
      <c r="A86" s="2">
        <v>1994</v>
      </c>
      <c r="B86" s="2">
        <v>9</v>
      </c>
      <c r="C86">
        <v>5</v>
      </c>
      <c r="D86" s="1">
        <f t="shared" si="3"/>
        <v>34582</v>
      </c>
      <c r="E86" s="1" t="s">
        <v>11</v>
      </c>
      <c r="F86" t="str">
        <f t="shared" si="4"/>
        <v>1994</v>
      </c>
      <c r="G86" t="str">
        <f t="shared" si="5"/>
        <v>1994Q3</v>
      </c>
    </row>
    <row r="87" spans="1:7" x14ac:dyDescent="0.25">
      <c r="A87" s="2">
        <v>1994</v>
      </c>
      <c r="B87" s="2">
        <v>9</v>
      </c>
      <c r="C87">
        <v>12</v>
      </c>
      <c r="D87" s="1">
        <f t="shared" si="3"/>
        <v>34589</v>
      </c>
      <c r="E87" s="1" t="s">
        <v>11</v>
      </c>
      <c r="F87" t="str">
        <f t="shared" si="4"/>
        <v>1994</v>
      </c>
      <c r="G87" t="str">
        <f t="shared" si="5"/>
        <v>1994Q3</v>
      </c>
    </row>
    <row r="88" spans="1:7" x14ac:dyDescent="0.25">
      <c r="A88" s="2">
        <v>1994</v>
      </c>
      <c r="B88" s="2">
        <v>9</v>
      </c>
      <c r="C88">
        <v>19</v>
      </c>
      <c r="D88" s="1">
        <f t="shared" si="3"/>
        <v>34596</v>
      </c>
      <c r="E88" s="1" t="s">
        <v>11</v>
      </c>
      <c r="F88" t="str">
        <f t="shared" si="4"/>
        <v>1994</v>
      </c>
      <c r="G88" t="str">
        <f t="shared" si="5"/>
        <v>1994Q3</v>
      </c>
    </row>
    <row r="89" spans="1:7" x14ac:dyDescent="0.25">
      <c r="A89" s="2">
        <v>1994</v>
      </c>
      <c r="B89" s="2">
        <v>9</v>
      </c>
      <c r="C89">
        <v>26</v>
      </c>
      <c r="D89" s="1">
        <f t="shared" si="3"/>
        <v>34603</v>
      </c>
      <c r="E89" s="1" t="s">
        <v>11</v>
      </c>
      <c r="F89" t="str">
        <f t="shared" si="4"/>
        <v>1994</v>
      </c>
      <c r="G89" t="str">
        <f t="shared" si="5"/>
        <v>1994Q3</v>
      </c>
    </row>
    <row r="90" spans="1:7" x14ac:dyDescent="0.25">
      <c r="A90" s="2">
        <v>1994</v>
      </c>
      <c r="B90" s="2">
        <v>10</v>
      </c>
      <c r="C90">
        <v>3</v>
      </c>
      <c r="D90" s="1">
        <f t="shared" si="3"/>
        <v>34610</v>
      </c>
      <c r="E90" s="1" t="s">
        <v>12</v>
      </c>
      <c r="F90" t="str">
        <f t="shared" si="4"/>
        <v>1994</v>
      </c>
      <c r="G90" t="str">
        <f t="shared" si="5"/>
        <v>1994Q4</v>
      </c>
    </row>
    <row r="91" spans="1:7" x14ac:dyDescent="0.25">
      <c r="A91" s="2">
        <v>1994</v>
      </c>
      <c r="B91" s="2">
        <v>10</v>
      </c>
      <c r="C91">
        <v>10</v>
      </c>
      <c r="D91" s="1">
        <f t="shared" si="3"/>
        <v>34617</v>
      </c>
      <c r="E91" s="1" t="s">
        <v>12</v>
      </c>
      <c r="F91" t="str">
        <f t="shared" si="4"/>
        <v>1994</v>
      </c>
      <c r="G91" t="str">
        <f t="shared" si="5"/>
        <v>1994Q4</v>
      </c>
    </row>
    <row r="92" spans="1:7" x14ac:dyDescent="0.25">
      <c r="A92" s="2">
        <v>1994</v>
      </c>
      <c r="B92" s="2">
        <v>10</v>
      </c>
      <c r="C92">
        <v>17</v>
      </c>
      <c r="D92" s="1">
        <f t="shared" si="3"/>
        <v>34624</v>
      </c>
      <c r="E92" s="1" t="s">
        <v>12</v>
      </c>
      <c r="F92" t="str">
        <f t="shared" si="4"/>
        <v>1994</v>
      </c>
      <c r="G92" t="str">
        <f t="shared" si="5"/>
        <v>1994Q4</v>
      </c>
    </row>
    <row r="93" spans="1:7" x14ac:dyDescent="0.25">
      <c r="A93" s="2">
        <v>1994</v>
      </c>
      <c r="B93" s="2">
        <v>10</v>
      </c>
      <c r="C93">
        <v>24</v>
      </c>
      <c r="D93" s="1">
        <f t="shared" si="3"/>
        <v>34631</v>
      </c>
      <c r="E93" s="1" t="s">
        <v>12</v>
      </c>
      <c r="F93" t="str">
        <f t="shared" si="4"/>
        <v>1994</v>
      </c>
      <c r="G93" t="str">
        <f t="shared" si="5"/>
        <v>1994Q4</v>
      </c>
    </row>
    <row r="94" spans="1:7" x14ac:dyDescent="0.25">
      <c r="A94" s="2">
        <v>1994</v>
      </c>
      <c r="B94" s="2">
        <v>10</v>
      </c>
      <c r="C94">
        <v>31</v>
      </c>
      <c r="D94" s="1">
        <f t="shared" si="3"/>
        <v>34638</v>
      </c>
      <c r="E94" s="1" t="s">
        <v>12</v>
      </c>
      <c r="F94" t="str">
        <f t="shared" si="4"/>
        <v>1994</v>
      </c>
      <c r="G94" t="str">
        <f t="shared" si="5"/>
        <v>1994Q4</v>
      </c>
    </row>
    <row r="95" spans="1:7" x14ac:dyDescent="0.25">
      <c r="A95" s="2">
        <v>1994</v>
      </c>
      <c r="B95" s="2">
        <v>11</v>
      </c>
      <c r="C95">
        <v>7</v>
      </c>
      <c r="D95" s="1">
        <f t="shared" si="3"/>
        <v>34645</v>
      </c>
      <c r="E95" s="1" t="s">
        <v>12</v>
      </c>
      <c r="F95" t="str">
        <f t="shared" si="4"/>
        <v>1994</v>
      </c>
      <c r="G95" t="str">
        <f t="shared" si="5"/>
        <v>1994Q4</v>
      </c>
    </row>
    <row r="96" spans="1:7" x14ac:dyDescent="0.25">
      <c r="A96" s="2">
        <v>1994</v>
      </c>
      <c r="B96" s="2">
        <v>11</v>
      </c>
      <c r="C96">
        <v>14</v>
      </c>
      <c r="D96" s="1">
        <f t="shared" si="3"/>
        <v>34652</v>
      </c>
      <c r="E96" s="1" t="s">
        <v>12</v>
      </c>
      <c r="F96" t="str">
        <f t="shared" si="4"/>
        <v>1994</v>
      </c>
      <c r="G96" t="str">
        <f t="shared" si="5"/>
        <v>1994Q4</v>
      </c>
    </row>
    <row r="97" spans="1:7" x14ac:dyDescent="0.25">
      <c r="A97" s="2">
        <v>1994</v>
      </c>
      <c r="B97" s="2">
        <v>11</v>
      </c>
      <c r="C97">
        <v>21</v>
      </c>
      <c r="D97" s="1">
        <f t="shared" si="3"/>
        <v>34659</v>
      </c>
      <c r="E97" s="1" t="s">
        <v>12</v>
      </c>
      <c r="F97" t="str">
        <f t="shared" si="4"/>
        <v>1994</v>
      </c>
      <c r="G97" t="str">
        <f t="shared" si="5"/>
        <v>1994Q4</v>
      </c>
    </row>
    <row r="98" spans="1:7" x14ac:dyDescent="0.25">
      <c r="A98" s="2">
        <v>1994</v>
      </c>
      <c r="B98" s="2">
        <v>11</v>
      </c>
      <c r="C98">
        <v>28</v>
      </c>
      <c r="D98" s="1">
        <f t="shared" si="3"/>
        <v>34666</v>
      </c>
      <c r="E98" s="1" t="s">
        <v>12</v>
      </c>
      <c r="F98" t="str">
        <f t="shared" si="4"/>
        <v>1994</v>
      </c>
      <c r="G98" t="str">
        <f t="shared" si="5"/>
        <v>1994Q4</v>
      </c>
    </row>
    <row r="99" spans="1:7" x14ac:dyDescent="0.25">
      <c r="A99" s="2">
        <v>1994</v>
      </c>
      <c r="B99" s="2">
        <v>12</v>
      </c>
      <c r="C99">
        <v>5</v>
      </c>
      <c r="D99" s="1">
        <f t="shared" si="3"/>
        <v>34673</v>
      </c>
      <c r="E99" s="1" t="s">
        <v>12</v>
      </c>
      <c r="F99" t="str">
        <f t="shared" si="4"/>
        <v>1994</v>
      </c>
      <c r="G99" t="str">
        <f t="shared" si="5"/>
        <v>1994Q4</v>
      </c>
    </row>
    <row r="100" spans="1:7" x14ac:dyDescent="0.25">
      <c r="A100" s="2">
        <v>1994</v>
      </c>
      <c r="B100" s="2">
        <v>12</v>
      </c>
      <c r="C100">
        <v>12</v>
      </c>
      <c r="D100" s="1">
        <f t="shared" si="3"/>
        <v>34680</v>
      </c>
      <c r="E100" s="1" t="s">
        <v>12</v>
      </c>
      <c r="F100" t="str">
        <f t="shared" si="4"/>
        <v>1994</v>
      </c>
      <c r="G100" t="str">
        <f t="shared" si="5"/>
        <v>1994Q4</v>
      </c>
    </row>
    <row r="101" spans="1:7" x14ac:dyDescent="0.25">
      <c r="A101" s="2">
        <v>1994</v>
      </c>
      <c r="B101" s="2">
        <v>12</v>
      </c>
      <c r="C101">
        <v>19</v>
      </c>
      <c r="D101" s="1">
        <f t="shared" si="3"/>
        <v>34687</v>
      </c>
      <c r="E101" s="1" t="s">
        <v>12</v>
      </c>
      <c r="F101" t="str">
        <f t="shared" si="4"/>
        <v>1994</v>
      </c>
      <c r="G101" t="str">
        <f t="shared" si="5"/>
        <v>1994Q4</v>
      </c>
    </row>
    <row r="102" spans="1:7" x14ac:dyDescent="0.25">
      <c r="A102" s="3">
        <v>1994</v>
      </c>
      <c r="B102" s="2">
        <v>12</v>
      </c>
      <c r="C102">
        <v>26</v>
      </c>
      <c r="D102" s="1">
        <f t="shared" si="3"/>
        <v>34694</v>
      </c>
      <c r="E102" s="1" t="s">
        <v>12</v>
      </c>
      <c r="F102" t="str">
        <f t="shared" si="4"/>
        <v>1994</v>
      </c>
      <c r="G102" t="str">
        <f t="shared" si="5"/>
        <v>1994Q4</v>
      </c>
    </row>
    <row r="103" spans="1:7" x14ac:dyDescent="0.25">
      <c r="A103" s="2">
        <v>1995</v>
      </c>
      <c r="B103" s="2">
        <v>1</v>
      </c>
      <c r="C103">
        <v>2</v>
      </c>
      <c r="D103" s="1">
        <f t="shared" si="3"/>
        <v>34701</v>
      </c>
      <c r="E103" s="1" t="s">
        <v>9</v>
      </c>
      <c r="F103" t="str">
        <f t="shared" si="4"/>
        <v>1995</v>
      </c>
      <c r="G103" t="str">
        <f t="shared" si="5"/>
        <v>1995Q1</v>
      </c>
    </row>
    <row r="104" spans="1:7" x14ac:dyDescent="0.25">
      <c r="A104" s="2">
        <v>1995</v>
      </c>
      <c r="B104" s="2">
        <v>1</v>
      </c>
      <c r="C104">
        <v>9</v>
      </c>
      <c r="D104" s="1">
        <f t="shared" si="3"/>
        <v>34708</v>
      </c>
      <c r="E104" s="1" t="s">
        <v>9</v>
      </c>
      <c r="F104" t="str">
        <f t="shared" si="4"/>
        <v>1995</v>
      </c>
      <c r="G104" t="str">
        <f t="shared" si="5"/>
        <v>1995Q1</v>
      </c>
    </row>
    <row r="105" spans="1:7" x14ac:dyDescent="0.25">
      <c r="A105" s="2">
        <v>1995</v>
      </c>
      <c r="B105" s="2">
        <v>1</v>
      </c>
      <c r="C105">
        <v>16</v>
      </c>
      <c r="D105" s="1">
        <f t="shared" si="3"/>
        <v>34715</v>
      </c>
      <c r="E105" s="1" t="s">
        <v>9</v>
      </c>
      <c r="F105" t="str">
        <f t="shared" si="4"/>
        <v>1995</v>
      </c>
      <c r="G105" t="str">
        <f t="shared" si="5"/>
        <v>1995Q1</v>
      </c>
    </row>
    <row r="106" spans="1:7" x14ac:dyDescent="0.25">
      <c r="A106" s="2">
        <v>1995</v>
      </c>
      <c r="B106" s="2">
        <v>1</v>
      </c>
      <c r="C106">
        <v>23</v>
      </c>
      <c r="D106" s="1">
        <f t="shared" si="3"/>
        <v>34722</v>
      </c>
      <c r="E106" s="1" t="s">
        <v>9</v>
      </c>
      <c r="F106" t="str">
        <f t="shared" si="4"/>
        <v>1995</v>
      </c>
      <c r="G106" t="str">
        <f t="shared" si="5"/>
        <v>1995Q1</v>
      </c>
    </row>
    <row r="107" spans="1:7" x14ac:dyDescent="0.25">
      <c r="A107" s="2">
        <v>1995</v>
      </c>
      <c r="B107" s="2">
        <v>1</v>
      </c>
      <c r="C107">
        <v>30</v>
      </c>
      <c r="D107" s="1">
        <f t="shared" si="3"/>
        <v>34729</v>
      </c>
      <c r="E107" s="1" t="s">
        <v>9</v>
      </c>
      <c r="F107" t="str">
        <f t="shared" si="4"/>
        <v>1995</v>
      </c>
      <c r="G107" t="str">
        <f t="shared" si="5"/>
        <v>1995Q1</v>
      </c>
    </row>
    <row r="108" spans="1:7" x14ac:dyDescent="0.25">
      <c r="A108" s="2">
        <v>1995</v>
      </c>
      <c r="B108" s="2">
        <v>2</v>
      </c>
      <c r="C108">
        <v>6</v>
      </c>
      <c r="D108" s="1">
        <f t="shared" si="3"/>
        <v>34736</v>
      </c>
      <c r="E108" s="1" t="s">
        <v>9</v>
      </c>
      <c r="F108" t="str">
        <f t="shared" si="4"/>
        <v>1995</v>
      </c>
      <c r="G108" t="str">
        <f t="shared" si="5"/>
        <v>1995Q1</v>
      </c>
    </row>
    <row r="109" spans="1:7" x14ac:dyDescent="0.25">
      <c r="A109" s="2">
        <v>1995</v>
      </c>
      <c r="B109" s="2">
        <v>2</v>
      </c>
      <c r="C109">
        <v>13</v>
      </c>
      <c r="D109" s="1">
        <f t="shared" si="3"/>
        <v>34743</v>
      </c>
      <c r="E109" s="1" t="s">
        <v>9</v>
      </c>
      <c r="F109" t="str">
        <f t="shared" si="4"/>
        <v>1995</v>
      </c>
      <c r="G109" t="str">
        <f t="shared" si="5"/>
        <v>1995Q1</v>
      </c>
    </row>
    <row r="110" spans="1:7" x14ac:dyDescent="0.25">
      <c r="A110" s="2">
        <v>1995</v>
      </c>
      <c r="B110" s="2">
        <v>2</v>
      </c>
      <c r="C110">
        <v>20</v>
      </c>
      <c r="D110" s="1">
        <f t="shared" si="3"/>
        <v>34750</v>
      </c>
      <c r="E110" s="1" t="s">
        <v>9</v>
      </c>
      <c r="F110" t="str">
        <f t="shared" si="4"/>
        <v>1995</v>
      </c>
      <c r="G110" t="str">
        <f t="shared" si="5"/>
        <v>1995Q1</v>
      </c>
    </row>
    <row r="111" spans="1:7" x14ac:dyDescent="0.25">
      <c r="A111" s="2">
        <v>1995</v>
      </c>
      <c r="B111" s="2">
        <v>2</v>
      </c>
      <c r="C111">
        <v>27</v>
      </c>
      <c r="D111" s="1">
        <f t="shared" si="3"/>
        <v>34757</v>
      </c>
      <c r="E111" s="1" t="s">
        <v>9</v>
      </c>
      <c r="F111" t="str">
        <f t="shared" si="4"/>
        <v>1995</v>
      </c>
      <c r="G111" t="str">
        <f t="shared" si="5"/>
        <v>1995Q1</v>
      </c>
    </row>
    <row r="112" spans="1:7" x14ac:dyDescent="0.25">
      <c r="A112" s="2">
        <v>1995</v>
      </c>
      <c r="B112" s="2">
        <v>3</v>
      </c>
      <c r="C112">
        <v>6</v>
      </c>
      <c r="D112" s="1">
        <f t="shared" si="3"/>
        <v>34764</v>
      </c>
      <c r="E112" s="1" t="s">
        <v>9</v>
      </c>
      <c r="F112" t="str">
        <f t="shared" si="4"/>
        <v>1995</v>
      </c>
      <c r="G112" t="str">
        <f t="shared" si="5"/>
        <v>1995Q1</v>
      </c>
    </row>
    <row r="113" spans="1:7" x14ac:dyDescent="0.25">
      <c r="A113" s="2">
        <v>1995</v>
      </c>
      <c r="B113" s="2">
        <v>3</v>
      </c>
      <c r="C113">
        <v>13</v>
      </c>
      <c r="D113" s="1">
        <f t="shared" si="3"/>
        <v>34771</v>
      </c>
      <c r="E113" s="1" t="s">
        <v>9</v>
      </c>
      <c r="F113" t="str">
        <f t="shared" si="4"/>
        <v>1995</v>
      </c>
      <c r="G113" t="str">
        <f t="shared" si="5"/>
        <v>1995Q1</v>
      </c>
    </row>
    <row r="114" spans="1:7" x14ac:dyDescent="0.25">
      <c r="A114" s="2">
        <v>1995</v>
      </c>
      <c r="B114" s="2">
        <v>3</v>
      </c>
      <c r="C114">
        <v>20</v>
      </c>
      <c r="D114" s="1">
        <f t="shared" si="3"/>
        <v>34778</v>
      </c>
      <c r="E114" s="1" t="s">
        <v>9</v>
      </c>
      <c r="F114" t="str">
        <f t="shared" si="4"/>
        <v>1995</v>
      </c>
      <c r="G114" t="str">
        <f t="shared" si="5"/>
        <v>1995Q1</v>
      </c>
    </row>
    <row r="115" spans="1:7" x14ac:dyDescent="0.25">
      <c r="A115" s="2">
        <v>1995</v>
      </c>
      <c r="B115" s="2">
        <v>3</v>
      </c>
      <c r="C115">
        <v>27</v>
      </c>
      <c r="D115" s="1">
        <f t="shared" si="3"/>
        <v>34785</v>
      </c>
      <c r="E115" s="1" t="s">
        <v>9</v>
      </c>
      <c r="F115" t="str">
        <f t="shared" si="4"/>
        <v>1995</v>
      </c>
      <c r="G115" t="str">
        <f t="shared" si="5"/>
        <v>1995Q1</v>
      </c>
    </row>
    <row r="116" spans="1:7" x14ac:dyDescent="0.25">
      <c r="A116" s="2">
        <v>1995</v>
      </c>
      <c r="B116" s="2">
        <v>4</v>
      </c>
      <c r="C116">
        <v>3</v>
      </c>
      <c r="D116" s="1">
        <f t="shared" si="3"/>
        <v>34792</v>
      </c>
      <c r="E116" s="1" t="s">
        <v>10</v>
      </c>
      <c r="F116" t="str">
        <f t="shared" si="4"/>
        <v>1995</v>
      </c>
      <c r="G116" t="str">
        <f t="shared" si="5"/>
        <v>1995Q2</v>
      </c>
    </row>
    <row r="117" spans="1:7" x14ac:dyDescent="0.25">
      <c r="A117" s="2">
        <v>1995</v>
      </c>
      <c r="B117" s="2">
        <v>4</v>
      </c>
      <c r="C117">
        <v>10</v>
      </c>
      <c r="D117" s="1">
        <f t="shared" si="3"/>
        <v>34799</v>
      </c>
      <c r="E117" s="1" t="s">
        <v>10</v>
      </c>
      <c r="F117" t="str">
        <f t="shared" si="4"/>
        <v>1995</v>
      </c>
      <c r="G117" t="str">
        <f t="shared" si="5"/>
        <v>1995Q2</v>
      </c>
    </row>
    <row r="118" spans="1:7" x14ac:dyDescent="0.25">
      <c r="A118" s="2">
        <v>1995</v>
      </c>
      <c r="B118" s="2">
        <v>4</v>
      </c>
      <c r="C118">
        <v>17</v>
      </c>
      <c r="D118" s="1">
        <f t="shared" si="3"/>
        <v>34806</v>
      </c>
      <c r="E118" s="1" t="s">
        <v>10</v>
      </c>
      <c r="F118" t="str">
        <f t="shared" si="4"/>
        <v>1995</v>
      </c>
      <c r="G118" t="str">
        <f t="shared" si="5"/>
        <v>1995Q2</v>
      </c>
    </row>
    <row r="119" spans="1:7" x14ac:dyDescent="0.25">
      <c r="A119" s="2">
        <v>1995</v>
      </c>
      <c r="B119" s="2">
        <v>4</v>
      </c>
      <c r="C119">
        <v>24</v>
      </c>
      <c r="D119" s="1">
        <f t="shared" si="3"/>
        <v>34813</v>
      </c>
      <c r="E119" s="1" t="s">
        <v>10</v>
      </c>
      <c r="F119" t="str">
        <f t="shared" si="4"/>
        <v>1995</v>
      </c>
      <c r="G119" t="str">
        <f t="shared" si="5"/>
        <v>1995Q2</v>
      </c>
    </row>
    <row r="120" spans="1:7" x14ac:dyDescent="0.25">
      <c r="A120" s="2">
        <v>1995</v>
      </c>
      <c r="B120" s="2">
        <v>5</v>
      </c>
      <c r="C120">
        <v>1</v>
      </c>
      <c r="D120" s="1">
        <f t="shared" si="3"/>
        <v>34820</v>
      </c>
      <c r="E120" s="1" t="s">
        <v>10</v>
      </c>
      <c r="F120" t="str">
        <f t="shared" si="4"/>
        <v>1995</v>
      </c>
      <c r="G120" t="str">
        <f t="shared" si="5"/>
        <v>1995Q2</v>
      </c>
    </row>
    <row r="121" spans="1:7" x14ac:dyDescent="0.25">
      <c r="A121" s="2">
        <v>1995</v>
      </c>
      <c r="B121" s="2">
        <v>5</v>
      </c>
      <c r="C121">
        <v>8</v>
      </c>
      <c r="D121" s="1">
        <f t="shared" si="3"/>
        <v>34827</v>
      </c>
      <c r="E121" s="1" t="s">
        <v>10</v>
      </c>
      <c r="F121" t="str">
        <f t="shared" si="4"/>
        <v>1995</v>
      </c>
      <c r="G121" t="str">
        <f t="shared" si="5"/>
        <v>1995Q2</v>
      </c>
    </row>
    <row r="122" spans="1:7" x14ac:dyDescent="0.25">
      <c r="A122" s="2">
        <v>1995</v>
      </c>
      <c r="B122" s="2">
        <v>5</v>
      </c>
      <c r="C122">
        <v>15</v>
      </c>
      <c r="D122" s="1">
        <f t="shared" si="3"/>
        <v>34834</v>
      </c>
      <c r="E122" s="1" t="s">
        <v>10</v>
      </c>
      <c r="F122" t="str">
        <f t="shared" si="4"/>
        <v>1995</v>
      </c>
      <c r="G122" t="str">
        <f t="shared" si="5"/>
        <v>1995Q2</v>
      </c>
    </row>
    <row r="123" spans="1:7" x14ac:dyDescent="0.25">
      <c r="A123" s="2">
        <v>1995</v>
      </c>
      <c r="B123" s="2">
        <v>5</v>
      </c>
      <c r="C123">
        <v>22</v>
      </c>
      <c r="D123" s="1">
        <f t="shared" si="3"/>
        <v>34841</v>
      </c>
      <c r="E123" s="1" t="s">
        <v>10</v>
      </c>
      <c r="F123" t="str">
        <f t="shared" si="4"/>
        <v>1995</v>
      </c>
      <c r="G123" t="str">
        <f t="shared" si="5"/>
        <v>1995Q2</v>
      </c>
    </row>
    <row r="124" spans="1:7" x14ac:dyDescent="0.25">
      <c r="A124" s="2">
        <v>1995</v>
      </c>
      <c r="B124" s="2">
        <v>5</v>
      </c>
      <c r="C124">
        <v>29</v>
      </c>
      <c r="D124" s="1">
        <f t="shared" si="3"/>
        <v>34848</v>
      </c>
      <c r="E124" s="1" t="s">
        <v>10</v>
      </c>
      <c r="F124" t="str">
        <f t="shared" si="4"/>
        <v>1995</v>
      </c>
      <c r="G124" t="str">
        <f t="shared" si="5"/>
        <v>1995Q2</v>
      </c>
    </row>
    <row r="125" spans="1:7" x14ac:dyDescent="0.25">
      <c r="A125" s="2">
        <v>1995</v>
      </c>
      <c r="B125" s="2">
        <v>6</v>
      </c>
      <c r="C125">
        <v>5</v>
      </c>
      <c r="D125" s="1">
        <f t="shared" si="3"/>
        <v>34855</v>
      </c>
      <c r="E125" s="1" t="s">
        <v>10</v>
      </c>
      <c r="F125" t="str">
        <f t="shared" si="4"/>
        <v>1995</v>
      </c>
      <c r="G125" t="str">
        <f t="shared" si="5"/>
        <v>1995Q2</v>
      </c>
    </row>
    <row r="126" spans="1:7" x14ac:dyDescent="0.25">
      <c r="A126" s="2">
        <v>1995</v>
      </c>
      <c r="B126" s="2">
        <v>6</v>
      </c>
      <c r="C126">
        <v>12</v>
      </c>
      <c r="D126" s="1">
        <f t="shared" si="3"/>
        <v>34862</v>
      </c>
      <c r="E126" s="1" t="s">
        <v>10</v>
      </c>
      <c r="F126" t="str">
        <f t="shared" si="4"/>
        <v>1995</v>
      </c>
      <c r="G126" t="str">
        <f t="shared" si="5"/>
        <v>1995Q2</v>
      </c>
    </row>
    <row r="127" spans="1:7" x14ac:dyDescent="0.25">
      <c r="A127" s="2">
        <v>1995</v>
      </c>
      <c r="B127" s="2">
        <v>6</v>
      </c>
      <c r="C127">
        <v>19</v>
      </c>
      <c r="D127" s="1">
        <f t="shared" si="3"/>
        <v>34869</v>
      </c>
      <c r="E127" s="1" t="s">
        <v>10</v>
      </c>
      <c r="F127" t="str">
        <f t="shared" si="4"/>
        <v>1995</v>
      </c>
      <c r="G127" t="str">
        <f t="shared" si="5"/>
        <v>1995Q2</v>
      </c>
    </row>
    <row r="128" spans="1:7" x14ac:dyDescent="0.25">
      <c r="A128" s="2">
        <v>1995</v>
      </c>
      <c r="B128" s="2">
        <v>6</v>
      </c>
      <c r="C128">
        <v>26</v>
      </c>
      <c r="D128" s="1">
        <f t="shared" si="3"/>
        <v>34876</v>
      </c>
      <c r="E128" s="1" t="s">
        <v>10</v>
      </c>
      <c r="F128" t="str">
        <f t="shared" si="4"/>
        <v>1995</v>
      </c>
      <c r="G128" t="str">
        <f t="shared" si="5"/>
        <v>1995Q2</v>
      </c>
    </row>
    <row r="129" spans="1:7" x14ac:dyDescent="0.25">
      <c r="A129" s="2">
        <v>1995</v>
      </c>
      <c r="B129" s="2">
        <v>7</v>
      </c>
      <c r="C129">
        <v>3</v>
      </c>
      <c r="D129" s="1">
        <f t="shared" si="3"/>
        <v>34883</v>
      </c>
      <c r="E129" s="1" t="s">
        <v>11</v>
      </c>
      <c r="F129" t="str">
        <f t="shared" si="4"/>
        <v>1995</v>
      </c>
      <c r="G129" t="str">
        <f t="shared" si="5"/>
        <v>1995Q3</v>
      </c>
    </row>
    <row r="130" spans="1:7" x14ac:dyDescent="0.25">
      <c r="A130" s="2">
        <v>1995</v>
      </c>
      <c r="B130" s="2">
        <v>7</v>
      </c>
      <c r="C130">
        <v>10</v>
      </c>
      <c r="D130" s="1">
        <f t="shared" si="3"/>
        <v>34890</v>
      </c>
      <c r="E130" s="1" t="s">
        <v>11</v>
      </c>
      <c r="F130" t="str">
        <f t="shared" si="4"/>
        <v>1995</v>
      </c>
      <c r="G130" t="str">
        <f t="shared" si="5"/>
        <v>1995Q3</v>
      </c>
    </row>
    <row r="131" spans="1:7" x14ac:dyDescent="0.25">
      <c r="A131" s="2">
        <v>1995</v>
      </c>
      <c r="B131" s="2">
        <v>7</v>
      </c>
      <c r="C131">
        <v>17</v>
      </c>
      <c r="D131" s="1">
        <f t="shared" ref="D131:D194" si="6">DATE(A131,B131,C131)</f>
        <v>34897</v>
      </c>
      <c r="E131" s="1" t="s">
        <v>11</v>
      </c>
      <c r="F131" t="str">
        <f t="shared" ref="F131:F194" si="7">TEXT(D131,"YYYY")</f>
        <v>1995</v>
      </c>
      <c r="G131" t="str">
        <f t="shared" si="5"/>
        <v>1995Q3</v>
      </c>
    </row>
    <row r="132" spans="1:7" x14ac:dyDescent="0.25">
      <c r="A132" s="2">
        <v>1995</v>
      </c>
      <c r="B132" s="2">
        <v>7</v>
      </c>
      <c r="C132">
        <v>24</v>
      </c>
      <c r="D132" s="1">
        <f t="shared" si="6"/>
        <v>34904</v>
      </c>
      <c r="E132" s="1" t="s">
        <v>11</v>
      </c>
      <c r="F132" t="str">
        <f t="shared" si="7"/>
        <v>1995</v>
      </c>
      <c r="G132" t="str">
        <f t="shared" ref="G132:G195" si="8">F132&amp;MID(E132,1,1)&amp;MID(E132,4,1)</f>
        <v>1995Q3</v>
      </c>
    </row>
    <row r="133" spans="1:7" x14ac:dyDescent="0.25">
      <c r="A133" s="2">
        <v>1995</v>
      </c>
      <c r="B133" s="2">
        <v>7</v>
      </c>
      <c r="C133">
        <v>31</v>
      </c>
      <c r="D133" s="1">
        <f t="shared" si="6"/>
        <v>34911</v>
      </c>
      <c r="E133" s="1" t="s">
        <v>11</v>
      </c>
      <c r="F133" t="str">
        <f t="shared" si="7"/>
        <v>1995</v>
      </c>
      <c r="G133" t="str">
        <f t="shared" si="8"/>
        <v>1995Q3</v>
      </c>
    </row>
    <row r="134" spans="1:7" x14ac:dyDescent="0.25">
      <c r="A134" s="2">
        <v>1995</v>
      </c>
      <c r="B134" s="2">
        <v>8</v>
      </c>
      <c r="C134">
        <v>7</v>
      </c>
      <c r="D134" s="1">
        <f t="shared" si="6"/>
        <v>34918</v>
      </c>
      <c r="E134" s="1" t="s">
        <v>11</v>
      </c>
      <c r="F134" t="str">
        <f t="shared" si="7"/>
        <v>1995</v>
      </c>
      <c r="G134" t="str">
        <f t="shared" si="8"/>
        <v>1995Q3</v>
      </c>
    </row>
    <row r="135" spans="1:7" x14ac:dyDescent="0.25">
      <c r="A135" s="2">
        <v>1995</v>
      </c>
      <c r="B135" s="2">
        <v>8</v>
      </c>
      <c r="C135">
        <v>14</v>
      </c>
      <c r="D135" s="1">
        <f t="shared" si="6"/>
        <v>34925</v>
      </c>
      <c r="E135" s="1" t="s">
        <v>11</v>
      </c>
      <c r="F135" t="str">
        <f t="shared" si="7"/>
        <v>1995</v>
      </c>
      <c r="G135" t="str">
        <f t="shared" si="8"/>
        <v>1995Q3</v>
      </c>
    </row>
    <row r="136" spans="1:7" x14ac:dyDescent="0.25">
      <c r="A136" s="2">
        <v>1995</v>
      </c>
      <c r="B136" s="2">
        <v>8</v>
      </c>
      <c r="C136">
        <v>21</v>
      </c>
      <c r="D136" s="1">
        <f t="shared" si="6"/>
        <v>34932</v>
      </c>
      <c r="E136" s="1" t="s">
        <v>11</v>
      </c>
      <c r="F136" t="str">
        <f t="shared" si="7"/>
        <v>1995</v>
      </c>
      <c r="G136" t="str">
        <f t="shared" si="8"/>
        <v>1995Q3</v>
      </c>
    </row>
    <row r="137" spans="1:7" x14ac:dyDescent="0.25">
      <c r="A137" s="2">
        <v>1995</v>
      </c>
      <c r="B137" s="2">
        <v>8</v>
      </c>
      <c r="C137">
        <v>28</v>
      </c>
      <c r="D137" s="1">
        <f t="shared" si="6"/>
        <v>34939</v>
      </c>
      <c r="E137" s="1" t="s">
        <v>11</v>
      </c>
      <c r="F137" t="str">
        <f t="shared" si="7"/>
        <v>1995</v>
      </c>
      <c r="G137" t="str">
        <f t="shared" si="8"/>
        <v>1995Q3</v>
      </c>
    </row>
    <row r="138" spans="1:7" x14ac:dyDescent="0.25">
      <c r="A138" s="2">
        <v>1995</v>
      </c>
      <c r="B138" s="2">
        <v>9</v>
      </c>
      <c r="C138">
        <v>4</v>
      </c>
      <c r="D138" s="1">
        <f t="shared" si="6"/>
        <v>34946</v>
      </c>
      <c r="E138" s="1" t="s">
        <v>11</v>
      </c>
      <c r="F138" t="str">
        <f t="shared" si="7"/>
        <v>1995</v>
      </c>
      <c r="G138" t="str">
        <f t="shared" si="8"/>
        <v>1995Q3</v>
      </c>
    </row>
    <row r="139" spans="1:7" x14ac:dyDescent="0.25">
      <c r="A139" s="2">
        <v>1995</v>
      </c>
      <c r="B139" s="2">
        <v>9</v>
      </c>
      <c r="C139">
        <v>11</v>
      </c>
      <c r="D139" s="1">
        <f t="shared" si="6"/>
        <v>34953</v>
      </c>
      <c r="E139" s="1" t="s">
        <v>11</v>
      </c>
      <c r="F139" t="str">
        <f t="shared" si="7"/>
        <v>1995</v>
      </c>
      <c r="G139" t="str">
        <f t="shared" si="8"/>
        <v>1995Q3</v>
      </c>
    </row>
    <row r="140" spans="1:7" x14ac:dyDescent="0.25">
      <c r="A140" s="2">
        <v>1995</v>
      </c>
      <c r="B140" s="2">
        <v>9</v>
      </c>
      <c r="C140">
        <v>18</v>
      </c>
      <c r="D140" s="1">
        <f t="shared" si="6"/>
        <v>34960</v>
      </c>
      <c r="E140" s="1" t="s">
        <v>11</v>
      </c>
      <c r="F140" t="str">
        <f t="shared" si="7"/>
        <v>1995</v>
      </c>
      <c r="G140" t="str">
        <f t="shared" si="8"/>
        <v>1995Q3</v>
      </c>
    </row>
    <row r="141" spans="1:7" x14ac:dyDescent="0.25">
      <c r="A141" s="2">
        <v>1995</v>
      </c>
      <c r="B141" s="2">
        <v>9</v>
      </c>
      <c r="C141">
        <v>25</v>
      </c>
      <c r="D141" s="1">
        <f t="shared" si="6"/>
        <v>34967</v>
      </c>
      <c r="E141" s="1" t="s">
        <v>11</v>
      </c>
      <c r="F141" t="str">
        <f t="shared" si="7"/>
        <v>1995</v>
      </c>
      <c r="G141" t="str">
        <f t="shared" si="8"/>
        <v>1995Q3</v>
      </c>
    </row>
    <row r="142" spans="1:7" x14ac:dyDescent="0.25">
      <c r="A142" s="2">
        <v>1995</v>
      </c>
      <c r="B142" s="2">
        <v>10</v>
      </c>
      <c r="C142">
        <v>2</v>
      </c>
      <c r="D142" s="1">
        <f t="shared" si="6"/>
        <v>34974</v>
      </c>
      <c r="E142" s="1" t="s">
        <v>12</v>
      </c>
      <c r="F142" t="str">
        <f t="shared" si="7"/>
        <v>1995</v>
      </c>
      <c r="G142" t="str">
        <f t="shared" si="8"/>
        <v>1995Q4</v>
      </c>
    </row>
    <row r="143" spans="1:7" x14ac:dyDescent="0.25">
      <c r="A143" s="2">
        <v>1995</v>
      </c>
      <c r="B143" s="2">
        <v>10</v>
      </c>
      <c r="C143">
        <v>9</v>
      </c>
      <c r="D143" s="1">
        <f t="shared" si="6"/>
        <v>34981</v>
      </c>
      <c r="E143" s="1" t="s">
        <v>12</v>
      </c>
      <c r="F143" t="str">
        <f t="shared" si="7"/>
        <v>1995</v>
      </c>
      <c r="G143" t="str">
        <f t="shared" si="8"/>
        <v>1995Q4</v>
      </c>
    </row>
    <row r="144" spans="1:7" x14ac:dyDescent="0.25">
      <c r="A144" s="2">
        <v>1995</v>
      </c>
      <c r="B144" s="2">
        <v>10</v>
      </c>
      <c r="C144">
        <v>16</v>
      </c>
      <c r="D144" s="1">
        <f t="shared" si="6"/>
        <v>34988</v>
      </c>
      <c r="E144" s="1" t="s">
        <v>12</v>
      </c>
      <c r="F144" t="str">
        <f t="shared" si="7"/>
        <v>1995</v>
      </c>
      <c r="G144" t="str">
        <f t="shared" si="8"/>
        <v>1995Q4</v>
      </c>
    </row>
    <row r="145" spans="1:7" x14ac:dyDescent="0.25">
      <c r="A145" s="2">
        <v>1995</v>
      </c>
      <c r="B145" s="2">
        <v>10</v>
      </c>
      <c r="C145">
        <v>23</v>
      </c>
      <c r="D145" s="1">
        <f t="shared" si="6"/>
        <v>34995</v>
      </c>
      <c r="E145" s="1" t="s">
        <v>12</v>
      </c>
      <c r="F145" t="str">
        <f t="shared" si="7"/>
        <v>1995</v>
      </c>
      <c r="G145" t="str">
        <f t="shared" si="8"/>
        <v>1995Q4</v>
      </c>
    </row>
    <row r="146" spans="1:7" x14ac:dyDescent="0.25">
      <c r="A146" s="2">
        <v>1995</v>
      </c>
      <c r="B146" s="2">
        <v>10</v>
      </c>
      <c r="C146">
        <v>30</v>
      </c>
      <c r="D146" s="1">
        <f t="shared" si="6"/>
        <v>35002</v>
      </c>
      <c r="E146" s="1" t="s">
        <v>12</v>
      </c>
      <c r="F146" t="str">
        <f t="shared" si="7"/>
        <v>1995</v>
      </c>
      <c r="G146" t="str">
        <f t="shared" si="8"/>
        <v>1995Q4</v>
      </c>
    </row>
    <row r="147" spans="1:7" x14ac:dyDescent="0.25">
      <c r="A147" s="2">
        <v>1995</v>
      </c>
      <c r="B147" s="2">
        <v>11</v>
      </c>
      <c r="C147">
        <v>6</v>
      </c>
      <c r="D147" s="1">
        <f t="shared" si="6"/>
        <v>35009</v>
      </c>
      <c r="E147" s="1" t="s">
        <v>12</v>
      </c>
      <c r="F147" t="str">
        <f t="shared" si="7"/>
        <v>1995</v>
      </c>
      <c r="G147" t="str">
        <f t="shared" si="8"/>
        <v>1995Q4</v>
      </c>
    </row>
    <row r="148" spans="1:7" x14ac:dyDescent="0.25">
      <c r="A148" s="2">
        <v>1995</v>
      </c>
      <c r="B148" s="2">
        <v>11</v>
      </c>
      <c r="C148">
        <v>13</v>
      </c>
      <c r="D148" s="1">
        <f t="shared" si="6"/>
        <v>35016</v>
      </c>
      <c r="E148" s="1" t="s">
        <v>12</v>
      </c>
      <c r="F148" t="str">
        <f t="shared" si="7"/>
        <v>1995</v>
      </c>
      <c r="G148" t="str">
        <f t="shared" si="8"/>
        <v>1995Q4</v>
      </c>
    </row>
    <row r="149" spans="1:7" x14ac:dyDescent="0.25">
      <c r="A149" s="2">
        <v>1995</v>
      </c>
      <c r="B149" s="2">
        <v>11</v>
      </c>
      <c r="C149">
        <v>20</v>
      </c>
      <c r="D149" s="1">
        <f t="shared" si="6"/>
        <v>35023</v>
      </c>
      <c r="E149" s="1" t="s">
        <v>12</v>
      </c>
      <c r="F149" t="str">
        <f t="shared" si="7"/>
        <v>1995</v>
      </c>
      <c r="G149" t="str">
        <f t="shared" si="8"/>
        <v>1995Q4</v>
      </c>
    </row>
    <row r="150" spans="1:7" x14ac:dyDescent="0.25">
      <c r="A150" s="2">
        <v>1995</v>
      </c>
      <c r="B150" s="2">
        <v>11</v>
      </c>
      <c r="C150">
        <v>27</v>
      </c>
      <c r="D150" s="1">
        <f t="shared" si="6"/>
        <v>35030</v>
      </c>
      <c r="E150" s="1" t="s">
        <v>12</v>
      </c>
      <c r="F150" t="str">
        <f t="shared" si="7"/>
        <v>1995</v>
      </c>
      <c r="G150" t="str">
        <f t="shared" si="8"/>
        <v>1995Q4</v>
      </c>
    </row>
    <row r="151" spans="1:7" x14ac:dyDescent="0.25">
      <c r="A151" s="2">
        <v>1995</v>
      </c>
      <c r="B151" s="2">
        <v>12</v>
      </c>
      <c r="C151">
        <v>4</v>
      </c>
      <c r="D151" s="1">
        <f t="shared" si="6"/>
        <v>35037</v>
      </c>
      <c r="E151" s="1" t="s">
        <v>12</v>
      </c>
      <c r="F151" t="str">
        <f t="shared" si="7"/>
        <v>1995</v>
      </c>
      <c r="G151" t="str">
        <f t="shared" si="8"/>
        <v>1995Q4</v>
      </c>
    </row>
    <row r="152" spans="1:7" x14ac:dyDescent="0.25">
      <c r="A152" s="2">
        <v>1995</v>
      </c>
      <c r="B152" s="2">
        <v>12</v>
      </c>
      <c r="C152">
        <v>11</v>
      </c>
      <c r="D152" s="1">
        <f t="shared" si="6"/>
        <v>35044</v>
      </c>
      <c r="E152" s="1" t="s">
        <v>12</v>
      </c>
      <c r="F152" t="str">
        <f t="shared" si="7"/>
        <v>1995</v>
      </c>
      <c r="G152" t="str">
        <f t="shared" si="8"/>
        <v>1995Q4</v>
      </c>
    </row>
    <row r="153" spans="1:7" x14ac:dyDescent="0.25">
      <c r="A153" s="2">
        <v>1995</v>
      </c>
      <c r="B153" s="2">
        <v>12</v>
      </c>
      <c r="C153">
        <v>18</v>
      </c>
      <c r="D153" s="1">
        <f t="shared" si="6"/>
        <v>35051</v>
      </c>
      <c r="E153" s="1" t="s">
        <v>12</v>
      </c>
      <c r="F153" t="str">
        <f t="shared" si="7"/>
        <v>1995</v>
      </c>
      <c r="G153" t="str">
        <f t="shared" si="8"/>
        <v>1995Q4</v>
      </c>
    </row>
    <row r="154" spans="1:7" x14ac:dyDescent="0.25">
      <c r="A154" s="3">
        <v>1995</v>
      </c>
      <c r="B154" s="2">
        <v>12</v>
      </c>
      <c r="C154">
        <v>25</v>
      </c>
      <c r="D154" s="1">
        <f t="shared" si="6"/>
        <v>35058</v>
      </c>
      <c r="E154" s="1" t="s">
        <v>12</v>
      </c>
      <c r="F154" t="str">
        <f t="shared" si="7"/>
        <v>1995</v>
      </c>
      <c r="G154" t="str">
        <f t="shared" si="8"/>
        <v>1995Q4</v>
      </c>
    </row>
    <row r="155" spans="1:7" x14ac:dyDescent="0.25">
      <c r="A155" s="2">
        <v>1996</v>
      </c>
      <c r="B155" s="2">
        <v>1</v>
      </c>
      <c r="C155">
        <v>1</v>
      </c>
      <c r="D155" s="1">
        <f t="shared" si="6"/>
        <v>35065</v>
      </c>
      <c r="E155" s="1" t="s">
        <v>9</v>
      </c>
      <c r="F155" t="str">
        <f t="shared" si="7"/>
        <v>1996</v>
      </c>
      <c r="G155" t="str">
        <f t="shared" si="8"/>
        <v>1996Q1</v>
      </c>
    </row>
    <row r="156" spans="1:7" x14ac:dyDescent="0.25">
      <c r="A156" s="2">
        <v>1996</v>
      </c>
      <c r="B156" s="2">
        <v>1</v>
      </c>
      <c r="C156">
        <v>8</v>
      </c>
      <c r="D156" s="1">
        <f t="shared" si="6"/>
        <v>35072</v>
      </c>
      <c r="E156" s="1" t="s">
        <v>9</v>
      </c>
      <c r="F156" t="str">
        <f t="shared" si="7"/>
        <v>1996</v>
      </c>
      <c r="G156" t="str">
        <f t="shared" si="8"/>
        <v>1996Q1</v>
      </c>
    </row>
    <row r="157" spans="1:7" x14ac:dyDescent="0.25">
      <c r="A157" s="2">
        <v>1996</v>
      </c>
      <c r="B157" s="2">
        <v>1</v>
      </c>
      <c r="C157">
        <v>15</v>
      </c>
      <c r="D157" s="1">
        <f t="shared" si="6"/>
        <v>35079</v>
      </c>
      <c r="E157" s="1" t="s">
        <v>9</v>
      </c>
      <c r="F157" t="str">
        <f t="shared" si="7"/>
        <v>1996</v>
      </c>
      <c r="G157" t="str">
        <f t="shared" si="8"/>
        <v>1996Q1</v>
      </c>
    </row>
    <row r="158" spans="1:7" x14ac:dyDescent="0.25">
      <c r="A158" s="2">
        <v>1996</v>
      </c>
      <c r="B158" s="2">
        <v>1</v>
      </c>
      <c r="C158">
        <v>22</v>
      </c>
      <c r="D158" s="1">
        <f t="shared" si="6"/>
        <v>35086</v>
      </c>
      <c r="E158" s="1" t="s">
        <v>9</v>
      </c>
      <c r="F158" t="str">
        <f t="shared" si="7"/>
        <v>1996</v>
      </c>
      <c r="G158" t="str">
        <f t="shared" si="8"/>
        <v>1996Q1</v>
      </c>
    </row>
    <row r="159" spans="1:7" x14ac:dyDescent="0.25">
      <c r="A159" s="2">
        <v>1996</v>
      </c>
      <c r="B159" s="2">
        <v>1</v>
      </c>
      <c r="C159">
        <v>29</v>
      </c>
      <c r="D159" s="1">
        <f t="shared" si="6"/>
        <v>35093</v>
      </c>
      <c r="E159" s="1" t="s">
        <v>9</v>
      </c>
      <c r="F159" t="str">
        <f t="shared" si="7"/>
        <v>1996</v>
      </c>
      <c r="G159" t="str">
        <f t="shared" si="8"/>
        <v>1996Q1</v>
      </c>
    </row>
    <row r="160" spans="1:7" x14ac:dyDescent="0.25">
      <c r="A160" s="2">
        <v>1996</v>
      </c>
      <c r="B160" s="2">
        <v>2</v>
      </c>
      <c r="C160">
        <v>5</v>
      </c>
      <c r="D160" s="1">
        <f t="shared" si="6"/>
        <v>35100</v>
      </c>
      <c r="E160" s="1" t="s">
        <v>9</v>
      </c>
      <c r="F160" t="str">
        <f t="shared" si="7"/>
        <v>1996</v>
      </c>
      <c r="G160" t="str">
        <f t="shared" si="8"/>
        <v>1996Q1</v>
      </c>
    </row>
    <row r="161" spans="1:7" x14ac:dyDescent="0.25">
      <c r="A161" s="2">
        <v>1996</v>
      </c>
      <c r="B161" s="2">
        <v>2</v>
      </c>
      <c r="C161">
        <v>12</v>
      </c>
      <c r="D161" s="1">
        <f t="shared" si="6"/>
        <v>35107</v>
      </c>
      <c r="E161" s="1" t="s">
        <v>9</v>
      </c>
      <c r="F161" t="str">
        <f t="shared" si="7"/>
        <v>1996</v>
      </c>
      <c r="G161" t="str">
        <f t="shared" si="8"/>
        <v>1996Q1</v>
      </c>
    </row>
    <row r="162" spans="1:7" x14ac:dyDescent="0.25">
      <c r="A162" s="2">
        <v>1996</v>
      </c>
      <c r="B162" s="2">
        <v>2</v>
      </c>
      <c r="C162">
        <v>19</v>
      </c>
      <c r="D162" s="1">
        <f t="shared" si="6"/>
        <v>35114</v>
      </c>
      <c r="E162" s="1" t="s">
        <v>9</v>
      </c>
      <c r="F162" t="str">
        <f t="shared" si="7"/>
        <v>1996</v>
      </c>
      <c r="G162" t="str">
        <f t="shared" si="8"/>
        <v>1996Q1</v>
      </c>
    </row>
    <row r="163" spans="1:7" x14ac:dyDescent="0.25">
      <c r="A163" s="2">
        <v>1996</v>
      </c>
      <c r="B163" s="2">
        <v>2</v>
      </c>
      <c r="C163">
        <v>26</v>
      </c>
      <c r="D163" s="1">
        <f t="shared" si="6"/>
        <v>35121</v>
      </c>
      <c r="E163" s="1" t="s">
        <v>9</v>
      </c>
      <c r="F163" t="str">
        <f t="shared" si="7"/>
        <v>1996</v>
      </c>
      <c r="G163" t="str">
        <f t="shared" si="8"/>
        <v>1996Q1</v>
      </c>
    </row>
    <row r="164" spans="1:7" x14ac:dyDescent="0.25">
      <c r="A164" s="2">
        <v>1996</v>
      </c>
      <c r="B164" s="2">
        <v>3</v>
      </c>
      <c r="C164">
        <v>4</v>
      </c>
      <c r="D164" s="1">
        <f t="shared" si="6"/>
        <v>35128</v>
      </c>
      <c r="E164" s="1" t="s">
        <v>9</v>
      </c>
      <c r="F164" t="str">
        <f t="shared" si="7"/>
        <v>1996</v>
      </c>
      <c r="G164" t="str">
        <f t="shared" si="8"/>
        <v>1996Q1</v>
      </c>
    </row>
    <row r="165" spans="1:7" x14ac:dyDescent="0.25">
      <c r="A165" s="2">
        <v>1996</v>
      </c>
      <c r="B165" s="2">
        <v>3</v>
      </c>
      <c r="C165">
        <v>11</v>
      </c>
      <c r="D165" s="1">
        <f t="shared" si="6"/>
        <v>35135</v>
      </c>
      <c r="E165" s="1" t="s">
        <v>9</v>
      </c>
      <c r="F165" t="str">
        <f t="shared" si="7"/>
        <v>1996</v>
      </c>
      <c r="G165" t="str">
        <f t="shared" si="8"/>
        <v>1996Q1</v>
      </c>
    </row>
    <row r="166" spans="1:7" x14ac:dyDescent="0.25">
      <c r="A166" s="2">
        <v>1996</v>
      </c>
      <c r="B166" s="2">
        <v>3</v>
      </c>
      <c r="C166">
        <v>18</v>
      </c>
      <c r="D166" s="1">
        <f t="shared" si="6"/>
        <v>35142</v>
      </c>
      <c r="E166" s="1" t="s">
        <v>9</v>
      </c>
      <c r="F166" t="str">
        <f t="shared" si="7"/>
        <v>1996</v>
      </c>
      <c r="G166" t="str">
        <f t="shared" si="8"/>
        <v>1996Q1</v>
      </c>
    </row>
    <row r="167" spans="1:7" x14ac:dyDescent="0.25">
      <c r="A167" s="2">
        <v>1996</v>
      </c>
      <c r="B167" s="2">
        <v>3</v>
      </c>
      <c r="C167">
        <v>25</v>
      </c>
      <c r="D167" s="1">
        <f t="shared" si="6"/>
        <v>35149</v>
      </c>
      <c r="E167" s="1" t="s">
        <v>9</v>
      </c>
      <c r="F167" t="str">
        <f t="shared" si="7"/>
        <v>1996</v>
      </c>
      <c r="G167" t="str">
        <f t="shared" si="8"/>
        <v>1996Q1</v>
      </c>
    </row>
    <row r="168" spans="1:7" x14ac:dyDescent="0.25">
      <c r="A168" s="2">
        <v>1996</v>
      </c>
      <c r="B168" s="2">
        <v>4</v>
      </c>
      <c r="C168">
        <v>1</v>
      </c>
      <c r="D168" s="1">
        <f t="shared" si="6"/>
        <v>35156</v>
      </c>
      <c r="E168" s="1" t="s">
        <v>10</v>
      </c>
      <c r="F168" t="str">
        <f t="shared" si="7"/>
        <v>1996</v>
      </c>
      <c r="G168" t="str">
        <f t="shared" si="8"/>
        <v>1996Q2</v>
      </c>
    </row>
    <row r="169" spans="1:7" x14ac:dyDescent="0.25">
      <c r="A169" s="2">
        <v>1996</v>
      </c>
      <c r="B169" s="2">
        <v>4</v>
      </c>
      <c r="C169">
        <v>8</v>
      </c>
      <c r="D169" s="1">
        <f t="shared" si="6"/>
        <v>35163</v>
      </c>
      <c r="E169" s="1" t="s">
        <v>10</v>
      </c>
      <c r="F169" t="str">
        <f t="shared" si="7"/>
        <v>1996</v>
      </c>
      <c r="G169" t="str">
        <f t="shared" si="8"/>
        <v>1996Q2</v>
      </c>
    </row>
    <row r="170" spans="1:7" x14ac:dyDescent="0.25">
      <c r="A170" s="2">
        <v>1996</v>
      </c>
      <c r="B170" s="2">
        <v>4</v>
      </c>
      <c r="C170">
        <v>15</v>
      </c>
      <c r="D170" s="1">
        <f t="shared" si="6"/>
        <v>35170</v>
      </c>
      <c r="E170" s="1" t="s">
        <v>10</v>
      </c>
      <c r="F170" t="str">
        <f t="shared" si="7"/>
        <v>1996</v>
      </c>
      <c r="G170" t="str">
        <f t="shared" si="8"/>
        <v>1996Q2</v>
      </c>
    </row>
    <row r="171" spans="1:7" x14ac:dyDescent="0.25">
      <c r="A171" s="2">
        <v>1996</v>
      </c>
      <c r="B171" s="2">
        <v>4</v>
      </c>
      <c r="C171">
        <v>22</v>
      </c>
      <c r="D171" s="1">
        <f t="shared" si="6"/>
        <v>35177</v>
      </c>
      <c r="E171" s="1" t="s">
        <v>10</v>
      </c>
      <c r="F171" t="str">
        <f t="shared" si="7"/>
        <v>1996</v>
      </c>
      <c r="G171" t="str">
        <f t="shared" si="8"/>
        <v>1996Q2</v>
      </c>
    </row>
    <row r="172" spans="1:7" x14ac:dyDescent="0.25">
      <c r="A172" s="2">
        <v>1996</v>
      </c>
      <c r="B172" s="2">
        <v>4</v>
      </c>
      <c r="C172">
        <v>29</v>
      </c>
      <c r="D172" s="1">
        <f t="shared" si="6"/>
        <v>35184</v>
      </c>
      <c r="E172" s="1" t="s">
        <v>10</v>
      </c>
      <c r="F172" t="str">
        <f t="shared" si="7"/>
        <v>1996</v>
      </c>
      <c r="G172" t="str">
        <f t="shared" si="8"/>
        <v>1996Q2</v>
      </c>
    </row>
    <row r="173" spans="1:7" x14ac:dyDescent="0.25">
      <c r="A173" s="2">
        <v>1996</v>
      </c>
      <c r="B173" s="2">
        <v>5</v>
      </c>
      <c r="C173">
        <v>6</v>
      </c>
      <c r="D173" s="1">
        <f t="shared" si="6"/>
        <v>35191</v>
      </c>
      <c r="E173" s="1" t="s">
        <v>10</v>
      </c>
      <c r="F173" t="str">
        <f t="shared" si="7"/>
        <v>1996</v>
      </c>
      <c r="G173" t="str">
        <f t="shared" si="8"/>
        <v>1996Q2</v>
      </c>
    </row>
    <row r="174" spans="1:7" x14ac:dyDescent="0.25">
      <c r="A174" s="2">
        <v>1996</v>
      </c>
      <c r="B174" s="2">
        <v>5</v>
      </c>
      <c r="C174">
        <v>13</v>
      </c>
      <c r="D174" s="1">
        <f t="shared" si="6"/>
        <v>35198</v>
      </c>
      <c r="E174" s="1" t="s">
        <v>10</v>
      </c>
      <c r="F174" t="str">
        <f t="shared" si="7"/>
        <v>1996</v>
      </c>
      <c r="G174" t="str">
        <f t="shared" si="8"/>
        <v>1996Q2</v>
      </c>
    </row>
    <row r="175" spans="1:7" x14ac:dyDescent="0.25">
      <c r="A175" s="2">
        <v>1996</v>
      </c>
      <c r="B175" s="2">
        <v>5</v>
      </c>
      <c r="C175">
        <v>20</v>
      </c>
      <c r="D175" s="1">
        <f t="shared" si="6"/>
        <v>35205</v>
      </c>
      <c r="E175" s="1" t="s">
        <v>10</v>
      </c>
      <c r="F175" t="str">
        <f t="shared" si="7"/>
        <v>1996</v>
      </c>
      <c r="G175" t="str">
        <f t="shared" si="8"/>
        <v>1996Q2</v>
      </c>
    </row>
    <row r="176" spans="1:7" x14ac:dyDescent="0.25">
      <c r="A176" s="2">
        <v>1996</v>
      </c>
      <c r="B176" s="2">
        <v>5</v>
      </c>
      <c r="C176">
        <v>27</v>
      </c>
      <c r="D176" s="1">
        <f t="shared" si="6"/>
        <v>35212</v>
      </c>
      <c r="E176" s="1" t="s">
        <v>10</v>
      </c>
      <c r="F176" t="str">
        <f t="shared" si="7"/>
        <v>1996</v>
      </c>
      <c r="G176" t="str">
        <f t="shared" si="8"/>
        <v>1996Q2</v>
      </c>
    </row>
    <row r="177" spans="1:7" x14ac:dyDescent="0.25">
      <c r="A177" s="2">
        <v>1996</v>
      </c>
      <c r="B177" s="2">
        <v>6</v>
      </c>
      <c r="C177">
        <v>3</v>
      </c>
      <c r="D177" s="1">
        <f t="shared" si="6"/>
        <v>35219</v>
      </c>
      <c r="E177" s="1" t="s">
        <v>10</v>
      </c>
      <c r="F177" t="str">
        <f t="shared" si="7"/>
        <v>1996</v>
      </c>
      <c r="G177" t="str">
        <f t="shared" si="8"/>
        <v>1996Q2</v>
      </c>
    </row>
    <row r="178" spans="1:7" x14ac:dyDescent="0.25">
      <c r="A178" s="2">
        <v>1996</v>
      </c>
      <c r="B178" s="2">
        <v>6</v>
      </c>
      <c r="C178">
        <v>10</v>
      </c>
      <c r="D178" s="1">
        <f t="shared" si="6"/>
        <v>35226</v>
      </c>
      <c r="E178" s="1" t="s">
        <v>10</v>
      </c>
      <c r="F178" t="str">
        <f t="shared" si="7"/>
        <v>1996</v>
      </c>
      <c r="G178" t="str">
        <f t="shared" si="8"/>
        <v>1996Q2</v>
      </c>
    </row>
    <row r="179" spans="1:7" x14ac:dyDescent="0.25">
      <c r="A179" s="2">
        <v>1996</v>
      </c>
      <c r="B179" s="2">
        <v>6</v>
      </c>
      <c r="C179">
        <v>17</v>
      </c>
      <c r="D179" s="1">
        <f t="shared" si="6"/>
        <v>35233</v>
      </c>
      <c r="E179" s="1" t="s">
        <v>10</v>
      </c>
      <c r="F179" t="str">
        <f t="shared" si="7"/>
        <v>1996</v>
      </c>
      <c r="G179" t="str">
        <f t="shared" si="8"/>
        <v>1996Q2</v>
      </c>
    </row>
    <row r="180" spans="1:7" x14ac:dyDescent="0.25">
      <c r="A180" s="2">
        <v>1996</v>
      </c>
      <c r="B180" s="2">
        <v>6</v>
      </c>
      <c r="C180">
        <v>24</v>
      </c>
      <c r="D180" s="1">
        <f t="shared" si="6"/>
        <v>35240</v>
      </c>
      <c r="E180" s="1" t="s">
        <v>10</v>
      </c>
      <c r="F180" t="str">
        <f t="shared" si="7"/>
        <v>1996</v>
      </c>
      <c r="G180" t="str">
        <f t="shared" si="8"/>
        <v>1996Q2</v>
      </c>
    </row>
    <row r="181" spans="1:7" x14ac:dyDescent="0.25">
      <c r="A181" s="2">
        <v>1996</v>
      </c>
      <c r="B181" s="2">
        <v>7</v>
      </c>
      <c r="C181">
        <v>1</v>
      </c>
      <c r="D181" s="1">
        <f t="shared" si="6"/>
        <v>35247</v>
      </c>
      <c r="E181" s="1" t="s">
        <v>11</v>
      </c>
      <c r="F181" t="str">
        <f t="shared" si="7"/>
        <v>1996</v>
      </c>
      <c r="G181" t="str">
        <f t="shared" si="8"/>
        <v>1996Q3</v>
      </c>
    </row>
    <row r="182" spans="1:7" x14ac:dyDescent="0.25">
      <c r="A182" s="2">
        <v>1996</v>
      </c>
      <c r="B182" s="2">
        <v>7</v>
      </c>
      <c r="C182">
        <v>8</v>
      </c>
      <c r="D182" s="1">
        <f t="shared" si="6"/>
        <v>35254</v>
      </c>
      <c r="E182" s="1" t="s">
        <v>11</v>
      </c>
      <c r="F182" t="str">
        <f t="shared" si="7"/>
        <v>1996</v>
      </c>
      <c r="G182" t="str">
        <f t="shared" si="8"/>
        <v>1996Q3</v>
      </c>
    </row>
    <row r="183" spans="1:7" x14ac:dyDescent="0.25">
      <c r="A183" s="2">
        <v>1996</v>
      </c>
      <c r="B183" s="2">
        <v>7</v>
      </c>
      <c r="C183">
        <v>15</v>
      </c>
      <c r="D183" s="1">
        <f t="shared" si="6"/>
        <v>35261</v>
      </c>
      <c r="E183" s="1" t="s">
        <v>11</v>
      </c>
      <c r="F183" t="str">
        <f t="shared" si="7"/>
        <v>1996</v>
      </c>
      <c r="G183" t="str">
        <f t="shared" si="8"/>
        <v>1996Q3</v>
      </c>
    </row>
    <row r="184" spans="1:7" x14ac:dyDescent="0.25">
      <c r="A184" s="2">
        <v>1996</v>
      </c>
      <c r="B184" s="2">
        <v>7</v>
      </c>
      <c r="C184">
        <v>22</v>
      </c>
      <c r="D184" s="1">
        <f t="shared" si="6"/>
        <v>35268</v>
      </c>
      <c r="E184" s="1" t="s">
        <v>11</v>
      </c>
      <c r="F184" t="str">
        <f t="shared" si="7"/>
        <v>1996</v>
      </c>
      <c r="G184" t="str">
        <f t="shared" si="8"/>
        <v>1996Q3</v>
      </c>
    </row>
    <row r="185" spans="1:7" x14ac:dyDescent="0.25">
      <c r="A185" s="2">
        <v>1996</v>
      </c>
      <c r="B185" s="2">
        <v>7</v>
      </c>
      <c r="C185">
        <v>29</v>
      </c>
      <c r="D185" s="1">
        <f t="shared" si="6"/>
        <v>35275</v>
      </c>
      <c r="E185" s="1" t="s">
        <v>11</v>
      </c>
      <c r="F185" t="str">
        <f t="shared" si="7"/>
        <v>1996</v>
      </c>
      <c r="G185" t="str">
        <f t="shared" si="8"/>
        <v>1996Q3</v>
      </c>
    </row>
    <row r="186" spans="1:7" x14ac:dyDescent="0.25">
      <c r="A186" s="2">
        <v>1996</v>
      </c>
      <c r="B186" s="2">
        <v>8</v>
      </c>
      <c r="C186">
        <v>5</v>
      </c>
      <c r="D186" s="1">
        <f t="shared" si="6"/>
        <v>35282</v>
      </c>
      <c r="E186" s="1" t="s">
        <v>11</v>
      </c>
      <c r="F186" t="str">
        <f t="shared" si="7"/>
        <v>1996</v>
      </c>
      <c r="G186" t="str">
        <f t="shared" si="8"/>
        <v>1996Q3</v>
      </c>
    </row>
    <row r="187" spans="1:7" x14ac:dyDescent="0.25">
      <c r="A187" s="2">
        <v>1996</v>
      </c>
      <c r="B187" s="2">
        <v>8</v>
      </c>
      <c r="C187">
        <v>12</v>
      </c>
      <c r="D187" s="1">
        <f t="shared" si="6"/>
        <v>35289</v>
      </c>
      <c r="E187" s="1" t="s">
        <v>11</v>
      </c>
      <c r="F187" t="str">
        <f t="shared" si="7"/>
        <v>1996</v>
      </c>
      <c r="G187" t="str">
        <f t="shared" si="8"/>
        <v>1996Q3</v>
      </c>
    </row>
    <row r="188" spans="1:7" x14ac:dyDescent="0.25">
      <c r="A188" s="2">
        <v>1996</v>
      </c>
      <c r="B188" s="2">
        <v>8</v>
      </c>
      <c r="C188">
        <v>19</v>
      </c>
      <c r="D188" s="1">
        <f t="shared" si="6"/>
        <v>35296</v>
      </c>
      <c r="E188" s="1" t="s">
        <v>11</v>
      </c>
      <c r="F188" t="str">
        <f t="shared" si="7"/>
        <v>1996</v>
      </c>
      <c r="G188" t="str">
        <f t="shared" si="8"/>
        <v>1996Q3</v>
      </c>
    </row>
    <row r="189" spans="1:7" x14ac:dyDescent="0.25">
      <c r="A189" s="2">
        <v>1996</v>
      </c>
      <c r="B189" s="2">
        <v>8</v>
      </c>
      <c r="C189">
        <v>26</v>
      </c>
      <c r="D189" s="1">
        <f t="shared" si="6"/>
        <v>35303</v>
      </c>
      <c r="E189" s="1" t="s">
        <v>11</v>
      </c>
      <c r="F189" t="str">
        <f t="shared" si="7"/>
        <v>1996</v>
      </c>
      <c r="G189" t="str">
        <f t="shared" si="8"/>
        <v>1996Q3</v>
      </c>
    </row>
    <row r="190" spans="1:7" x14ac:dyDescent="0.25">
      <c r="A190" s="2">
        <v>1996</v>
      </c>
      <c r="B190" s="2">
        <v>9</v>
      </c>
      <c r="C190">
        <v>2</v>
      </c>
      <c r="D190" s="1">
        <f t="shared" si="6"/>
        <v>35310</v>
      </c>
      <c r="E190" s="1" t="s">
        <v>11</v>
      </c>
      <c r="F190" t="str">
        <f t="shared" si="7"/>
        <v>1996</v>
      </c>
      <c r="G190" t="str">
        <f t="shared" si="8"/>
        <v>1996Q3</v>
      </c>
    </row>
    <row r="191" spans="1:7" x14ac:dyDescent="0.25">
      <c r="A191" s="2">
        <v>1996</v>
      </c>
      <c r="B191" s="2">
        <v>9</v>
      </c>
      <c r="C191">
        <v>9</v>
      </c>
      <c r="D191" s="1">
        <f t="shared" si="6"/>
        <v>35317</v>
      </c>
      <c r="E191" s="1" t="s">
        <v>11</v>
      </c>
      <c r="F191" t="str">
        <f t="shared" si="7"/>
        <v>1996</v>
      </c>
      <c r="G191" t="str">
        <f t="shared" si="8"/>
        <v>1996Q3</v>
      </c>
    </row>
    <row r="192" spans="1:7" x14ac:dyDescent="0.25">
      <c r="A192" s="2">
        <v>1996</v>
      </c>
      <c r="B192" s="2">
        <v>9</v>
      </c>
      <c r="C192">
        <v>16</v>
      </c>
      <c r="D192" s="1">
        <f t="shared" si="6"/>
        <v>35324</v>
      </c>
      <c r="E192" s="1" t="s">
        <v>11</v>
      </c>
      <c r="F192" t="str">
        <f t="shared" si="7"/>
        <v>1996</v>
      </c>
      <c r="G192" t="str">
        <f t="shared" si="8"/>
        <v>1996Q3</v>
      </c>
    </row>
    <row r="193" spans="1:7" x14ac:dyDescent="0.25">
      <c r="A193" s="2">
        <v>1996</v>
      </c>
      <c r="B193" s="2">
        <v>9</v>
      </c>
      <c r="C193">
        <v>23</v>
      </c>
      <c r="D193" s="1">
        <f t="shared" si="6"/>
        <v>35331</v>
      </c>
      <c r="E193" s="1" t="s">
        <v>11</v>
      </c>
      <c r="F193" t="str">
        <f t="shared" si="7"/>
        <v>1996</v>
      </c>
      <c r="G193" t="str">
        <f t="shared" si="8"/>
        <v>1996Q3</v>
      </c>
    </row>
    <row r="194" spans="1:7" x14ac:dyDescent="0.25">
      <c r="A194" s="2">
        <v>1996</v>
      </c>
      <c r="B194" s="2">
        <v>9</v>
      </c>
      <c r="C194">
        <v>30</v>
      </c>
      <c r="D194" s="1">
        <f t="shared" si="6"/>
        <v>35338</v>
      </c>
      <c r="E194" s="1" t="s">
        <v>11</v>
      </c>
      <c r="F194" t="str">
        <f t="shared" si="7"/>
        <v>1996</v>
      </c>
      <c r="G194" t="str">
        <f t="shared" si="8"/>
        <v>1996Q3</v>
      </c>
    </row>
    <row r="195" spans="1:7" x14ac:dyDescent="0.25">
      <c r="A195" s="2">
        <v>1996</v>
      </c>
      <c r="B195" s="2">
        <v>10</v>
      </c>
      <c r="C195">
        <v>7</v>
      </c>
      <c r="D195" s="1">
        <f t="shared" ref="D195:D258" si="9">DATE(A195,B195,C195)</f>
        <v>35345</v>
      </c>
      <c r="E195" s="1" t="s">
        <v>12</v>
      </c>
      <c r="F195" t="str">
        <f t="shared" ref="F195:F258" si="10">TEXT(D195,"YYYY")</f>
        <v>1996</v>
      </c>
      <c r="G195" t="str">
        <f t="shared" si="8"/>
        <v>1996Q4</v>
      </c>
    </row>
    <row r="196" spans="1:7" x14ac:dyDescent="0.25">
      <c r="A196" s="2">
        <v>1996</v>
      </c>
      <c r="B196" s="2">
        <v>10</v>
      </c>
      <c r="C196">
        <v>14</v>
      </c>
      <c r="D196" s="1">
        <f t="shared" si="9"/>
        <v>35352</v>
      </c>
      <c r="E196" s="1" t="s">
        <v>12</v>
      </c>
      <c r="F196" t="str">
        <f t="shared" si="10"/>
        <v>1996</v>
      </c>
      <c r="G196" t="str">
        <f t="shared" ref="G196:G259" si="11">F196&amp;MID(E196,1,1)&amp;MID(E196,4,1)</f>
        <v>1996Q4</v>
      </c>
    </row>
    <row r="197" spans="1:7" x14ac:dyDescent="0.25">
      <c r="A197" s="2">
        <v>1996</v>
      </c>
      <c r="B197" s="2">
        <v>10</v>
      </c>
      <c r="C197">
        <v>21</v>
      </c>
      <c r="D197" s="1">
        <f t="shared" si="9"/>
        <v>35359</v>
      </c>
      <c r="E197" s="1" t="s">
        <v>12</v>
      </c>
      <c r="F197" t="str">
        <f t="shared" si="10"/>
        <v>1996</v>
      </c>
      <c r="G197" t="str">
        <f t="shared" si="11"/>
        <v>1996Q4</v>
      </c>
    </row>
    <row r="198" spans="1:7" x14ac:dyDescent="0.25">
      <c r="A198" s="2">
        <v>1996</v>
      </c>
      <c r="B198" s="2">
        <v>10</v>
      </c>
      <c r="C198">
        <v>28</v>
      </c>
      <c r="D198" s="1">
        <f t="shared" si="9"/>
        <v>35366</v>
      </c>
      <c r="E198" s="1" t="s">
        <v>12</v>
      </c>
      <c r="F198" t="str">
        <f t="shared" si="10"/>
        <v>1996</v>
      </c>
      <c r="G198" t="str">
        <f t="shared" si="11"/>
        <v>1996Q4</v>
      </c>
    </row>
    <row r="199" spans="1:7" x14ac:dyDescent="0.25">
      <c r="A199" s="2">
        <v>1996</v>
      </c>
      <c r="B199" s="2">
        <v>11</v>
      </c>
      <c r="C199">
        <v>4</v>
      </c>
      <c r="D199" s="1">
        <f t="shared" si="9"/>
        <v>35373</v>
      </c>
      <c r="E199" s="1" t="s">
        <v>12</v>
      </c>
      <c r="F199" t="str">
        <f t="shared" si="10"/>
        <v>1996</v>
      </c>
      <c r="G199" t="str">
        <f t="shared" si="11"/>
        <v>1996Q4</v>
      </c>
    </row>
    <row r="200" spans="1:7" x14ac:dyDescent="0.25">
      <c r="A200" s="2">
        <v>1996</v>
      </c>
      <c r="B200" s="2">
        <v>11</v>
      </c>
      <c r="C200">
        <v>11</v>
      </c>
      <c r="D200" s="1">
        <f t="shared" si="9"/>
        <v>35380</v>
      </c>
      <c r="E200" s="1" t="s">
        <v>12</v>
      </c>
      <c r="F200" t="str">
        <f t="shared" si="10"/>
        <v>1996</v>
      </c>
      <c r="G200" t="str">
        <f t="shared" si="11"/>
        <v>1996Q4</v>
      </c>
    </row>
    <row r="201" spans="1:7" x14ac:dyDescent="0.25">
      <c r="A201" s="2">
        <v>1996</v>
      </c>
      <c r="B201" s="2">
        <v>11</v>
      </c>
      <c r="C201">
        <v>18</v>
      </c>
      <c r="D201" s="1">
        <f t="shared" si="9"/>
        <v>35387</v>
      </c>
      <c r="E201" s="1" t="s">
        <v>12</v>
      </c>
      <c r="F201" t="str">
        <f t="shared" si="10"/>
        <v>1996</v>
      </c>
      <c r="G201" t="str">
        <f t="shared" si="11"/>
        <v>1996Q4</v>
      </c>
    </row>
    <row r="202" spans="1:7" x14ac:dyDescent="0.25">
      <c r="A202" s="2">
        <v>1996</v>
      </c>
      <c r="B202" s="2">
        <v>11</v>
      </c>
      <c r="C202">
        <v>25</v>
      </c>
      <c r="D202" s="1">
        <f t="shared" si="9"/>
        <v>35394</v>
      </c>
      <c r="E202" s="1" t="s">
        <v>12</v>
      </c>
      <c r="F202" t="str">
        <f t="shared" si="10"/>
        <v>1996</v>
      </c>
      <c r="G202" t="str">
        <f t="shared" si="11"/>
        <v>1996Q4</v>
      </c>
    </row>
    <row r="203" spans="1:7" x14ac:dyDescent="0.25">
      <c r="A203" s="2">
        <v>1996</v>
      </c>
      <c r="B203" s="2">
        <v>12</v>
      </c>
      <c r="C203">
        <v>2</v>
      </c>
      <c r="D203" s="1">
        <f t="shared" si="9"/>
        <v>35401</v>
      </c>
      <c r="E203" s="1" t="s">
        <v>12</v>
      </c>
      <c r="F203" t="str">
        <f t="shared" si="10"/>
        <v>1996</v>
      </c>
      <c r="G203" t="str">
        <f t="shared" si="11"/>
        <v>1996Q4</v>
      </c>
    </row>
    <row r="204" spans="1:7" x14ac:dyDescent="0.25">
      <c r="A204" s="2">
        <v>1996</v>
      </c>
      <c r="B204" s="2">
        <v>12</v>
      </c>
      <c r="C204">
        <v>9</v>
      </c>
      <c r="D204" s="1">
        <f t="shared" si="9"/>
        <v>35408</v>
      </c>
      <c r="E204" s="1" t="s">
        <v>12</v>
      </c>
      <c r="F204" t="str">
        <f t="shared" si="10"/>
        <v>1996</v>
      </c>
      <c r="G204" t="str">
        <f t="shared" si="11"/>
        <v>1996Q4</v>
      </c>
    </row>
    <row r="205" spans="1:7" x14ac:dyDescent="0.25">
      <c r="A205" s="2">
        <v>1996</v>
      </c>
      <c r="B205" s="2">
        <v>12</v>
      </c>
      <c r="C205">
        <v>16</v>
      </c>
      <c r="D205" s="1">
        <f t="shared" si="9"/>
        <v>35415</v>
      </c>
      <c r="E205" s="1" t="s">
        <v>12</v>
      </c>
      <c r="F205" t="str">
        <f t="shared" si="10"/>
        <v>1996</v>
      </c>
      <c r="G205" t="str">
        <f t="shared" si="11"/>
        <v>1996Q4</v>
      </c>
    </row>
    <row r="206" spans="1:7" x14ac:dyDescent="0.25">
      <c r="A206" s="2">
        <v>1996</v>
      </c>
      <c r="B206" s="2">
        <v>12</v>
      </c>
      <c r="C206">
        <v>23</v>
      </c>
      <c r="D206" s="1">
        <f t="shared" si="9"/>
        <v>35422</v>
      </c>
      <c r="E206" s="1" t="s">
        <v>12</v>
      </c>
      <c r="F206" t="str">
        <f t="shared" si="10"/>
        <v>1996</v>
      </c>
      <c r="G206" t="str">
        <f t="shared" si="11"/>
        <v>1996Q4</v>
      </c>
    </row>
    <row r="207" spans="1:7" x14ac:dyDescent="0.25">
      <c r="A207" s="3">
        <v>1996</v>
      </c>
      <c r="B207" s="2">
        <v>12</v>
      </c>
      <c r="C207">
        <v>30</v>
      </c>
      <c r="D207" s="1">
        <f t="shared" si="9"/>
        <v>35429</v>
      </c>
      <c r="E207" s="1" t="s">
        <v>12</v>
      </c>
      <c r="F207" t="str">
        <f t="shared" si="10"/>
        <v>1996</v>
      </c>
      <c r="G207" t="str">
        <f t="shared" si="11"/>
        <v>1996Q4</v>
      </c>
    </row>
    <row r="208" spans="1:7" x14ac:dyDescent="0.25">
      <c r="A208" s="2">
        <v>1997</v>
      </c>
      <c r="B208" s="2">
        <v>1</v>
      </c>
      <c r="C208">
        <v>6</v>
      </c>
      <c r="D208" s="1">
        <f t="shared" si="9"/>
        <v>35436</v>
      </c>
      <c r="E208" s="1" t="s">
        <v>9</v>
      </c>
      <c r="F208" t="str">
        <f t="shared" si="10"/>
        <v>1997</v>
      </c>
      <c r="G208" t="str">
        <f t="shared" si="11"/>
        <v>1997Q1</v>
      </c>
    </row>
    <row r="209" spans="1:7" x14ac:dyDescent="0.25">
      <c r="A209" s="2">
        <v>1997</v>
      </c>
      <c r="B209" s="2">
        <v>1</v>
      </c>
      <c r="C209">
        <v>13</v>
      </c>
      <c r="D209" s="1">
        <f t="shared" si="9"/>
        <v>35443</v>
      </c>
      <c r="E209" s="1" t="s">
        <v>9</v>
      </c>
      <c r="F209" t="str">
        <f t="shared" si="10"/>
        <v>1997</v>
      </c>
      <c r="G209" t="str">
        <f t="shared" si="11"/>
        <v>1997Q1</v>
      </c>
    </row>
    <row r="210" spans="1:7" x14ac:dyDescent="0.25">
      <c r="A210" s="2">
        <v>1997</v>
      </c>
      <c r="B210" s="2">
        <v>1</v>
      </c>
      <c r="C210">
        <v>20</v>
      </c>
      <c r="D210" s="1">
        <f t="shared" si="9"/>
        <v>35450</v>
      </c>
      <c r="E210" s="1" t="s">
        <v>9</v>
      </c>
      <c r="F210" t="str">
        <f t="shared" si="10"/>
        <v>1997</v>
      </c>
      <c r="G210" t="str">
        <f t="shared" si="11"/>
        <v>1997Q1</v>
      </c>
    </row>
    <row r="211" spans="1:7" x14ac:dyDescent="0.25">
      <c r="A211" s="2">
        <v>1997</v>
      </c>
      <c r="B211" s="2">
        <v>1</v>
      </c>
      <c r="C211">
        <v>27</v>
      </c>
      <c r="D211" s="1">
        <f t="shared" si="9"/>
        <v>35457</v>
      </c>
      <c r="E211" s="1" t="s">
        <v>9</v>
      </c>
      <c r="F211" t="str">
        <f t="shared" si="10"/>
        <v>1997</v>
      </c>
      <c r="G211" t="str">
        <f t="shared" si="11"/>
        <v>1997Q1</v>
      </c>
    </row>
    <row r="212" spans="1:7" x14ac:dyDescent="0.25">
      <c r="A212" s="2">
        <v>1997</v>
      </c>
      <c r="B212" s="2">
        <v>2</v>
      </c>
      <c r="C212">
        <v>3</v>
      </c>
      <c r="D212" s="1">
        <f t="shared" si="9"/>
        <v>35464</v>
      </c>
      <c r="E212" s="1" t="s">
        <v>9</v>
      </c>
      <c r="F212" t="str">
        <f t="shared" si="10"/>
        <v>1997</v>
      </c>
      <c r="G212" t="str">
        <f t="shared" si="11"/>
        <v>1997Q1</v>
      </c>
    </row>
    <row r="213" spans="1:7" x14ac:dyDescent="0.25">
      <c r="A213" s="2">
        <v>1997</v>
      </c>
      <c r="B213" s="2">
        <v>2</v>
      </c>
      <c r="C213">
        <v>10</v>
      </c>
      <c r="D213" s="1">
        <f t="shared" si="9"/>
        <v>35471</v>
      </c>
      <c r="E213" s="1" t="s">
        <v>9</v>
      </c>
      <c r="F213" t="str">
        <f t="shared" si="10"/>
        <v>1997</v>
      </c>
      <c r="G213" t="str">
        <f t="shared" si="11"/>
        <v>1997Q1</v>
      </c>
    </row>
    <row r="214" spans="1:7" x14ac:dyDescent="0.25">
      <c r="A214" s="2">
        <v>1997</v>
      </c>
      <c r="B214" s="2">
        <v>2</v>
      </c>
      <c r="C214">
        <v>17</v>
      </c>
      <c r="D214" s="1">
        <f t="shared" si="9"/>
        <v>35478</v>
      </c>
      <c r="E214" s="1" t="s">
        <v>9</v>
      </c>
      <c r="F214" t="str">
        <f t="shared" si="10"/>
        <v>1997</v>
      </c>
      <c r="G214" t="str">
        <f t="shared" si="11"/>
        <v>1997Q1</v>
      </c>
    </row>
    <row r="215" spans="1:7" x14ac:dyDescent="0.25">
      <c r="A215" s="2">
        <v>1997</v>
      </c>
      <c r="B215" s="2">
        <v>2</v>
      </c>
      <c r="C215">
        <v>24</v>
      </c>
      <c r="D215" s="1">
        <f t="shared" si="9"/>
        <v>35485</v>
      </c>
      <c r="E215" s="1" t="s">
        <v>9</v>
      </c>
      <c r="F215" t="str">
        <f t="shared" si="10"/>
        <v>1997</v>
      </c>
      <c r="G215" t="str">
        <f t="shared" si="11"/>
        <v>1997Q1</v>
      </c>
    </row>
    <row r="216" spans="1:7" x14ac:dyDescent="0.25">
      <c r="A216" s="2">
        <v>1997</v>
      </c>
      <c r="B216" s="2">
        <v>3</v>
      </c>
      <c r="C216">
        <v>3</v>
      </c>
      <c r="D216" s="1">
        <f t="shared" si="9"/>
        <v>35492</v>
      </c>
      <c r="E216" s="1" t="s">
        <v>9</v>
      </c>
      <c r="F216" t="str">
        <f t="shared" si="10"/>
        <v>1997</v>
      </c>
      <c r="G216" t="str">
        <f t="shared" si="11"/>
        <v>1997Q1</v>
      </c>
    </row>
    <row r="217" spans="1:7" x14ac:dyDescent="0.25">
      <c r="A217" s="2">
        <v>1997</v>
      </c>
      <c r="B217" s="2">
        <v>3</v>
      </c>
      <c r="C217">
        <v>10</v>
      </c>
      <c r="D217" s="1">
        <f t="shared" si="9"/>
        <v>35499</v>
      </c>
      <c r="E217" s="1" t="s">
        <v>9</v>
      </c>
      <c r="F217" t="str">
        <f t="shared" si="10"/>
        <v>1997</v>
      </c>
      <c r="G217" t="str">
        <f t="shared" si="11"/>
        <v>1997Q1</v>
      </c>
    </row>
    <row r="218" spans="1:7" x14ac:dyDescent="0.25">
      <c r="A218" s="2">
        <v>1997</v>
      </c>
      <c r="B218" s="2">
        <v>3</v>
      </c>
      <c r="C218">
        <v>17</v>
      </c>
      <c r="D218" s="1">
        <f t="shared" si="9"/>
        <v>35506</v>
      </c>
      <c r="E218" s="1" t="s">
        <v>9</v>
      </c>
      <c r="F218" t="str">
        <f t="shared" si="10"/>
        <v>1997</v>
      </c>
      <c r="G218" t="str">
        <f t="shared" si="11"/>
        <v>1997Q1</v>
      </c>
    </row>
    <row r="219" spans="1:7" x14ac:dyDescent="0.25">
      <c r="A219" s="2">
        <v>1997</v>
      </c>
      <c r="B219" s="2">
        <v>3</v>
      </c>
      <c r="C219">
        <v>24</v>
      </c>
      <c r="D219" s="1">
        <f t="shared" si="9"/>
        <v>35513</v>
      </c>
      <c r="E219" s="1" t="s">
        <v>9</v>
      </c>
      <c r="F219" t="str">
        <f t="shared" si="10"/>
        <v>1997</v>
      </c>
      <c r="G219" t="str">
        <f t="shared" si="11"/>
        <v>1997Q1</v>
      </c>
    </row>
    <row r="220" spans="1:7" x14ac:dyDescent="0.25">
      <c r="A220" s="2">
        <v>1997</v>
      </c>
      <c r="B220" s="2">
        <v>3</v>
      </c>
      <c r="C220">
        <v>31</v>
      </c>
      <c r="D220" s="1">
        <f t="shared" si="9"/>
        <v>35520</v>
      </c>
      <c r="E220" s="1" t="s">
        <v>9</v>
      </c>
      <c r="F220" t="str">
        <f t="shared" si="10"/>
        <v>1997</v>
      </c>
      <c r="G220" t="str">
        <f t="shared" si="11"/>
        <v>1997Q1</v>
      </c>
    </row>
    <row r="221" spans="1:7" x14ac:dyDescent="0.25">
      <c r="A221" s="2">
        <v>1997</v>
      </c>
      <c r="B221" s="2">
        <v>4</v>
      </c>
      <c r="C221">
        <v>7</v>
      </c>
      <c r="D221" s="1">
        <f t="shared" si="9"/>
        <v>35527</v>
      </c>
      <c r="E221" s="1" t="s">
        <v>10</v>
      </c>
      <c r="F221" t="str">
        <f t="shared" si="10"/>
        <v>1997</v>
      </c>
      <c r="G221" t="str">
        <f t="shared" si="11"/>
        <v>1997Q2</v>
      </c>
    </row>
    <row r="222" spans="1:7" x14ac:dyDescent="0.25">
      <c r="A222" s="2">
        <v>1997</v>
      </c>
      <c r="B222" s="2">
        <v>4</v>
      </c>
      <c r="C222">
        <v>14</v>
      </c>
      <c r="D222" s="1">
        <f t="shared" si="9"/>
        <v>35534</v>
      </c>
      <c r="E222" s="1" t="s">
        <v>10</v>
      </c>
      <c r="F222" t="str">
        <f t="shared" si="10"/>
        <v>1997</v>
      </c>
      <c r="G222" t="str">
        <f t="shared" si="11"/>
        <v>1997Q2</v>
      </c>
    </row>
    <row r="223" spans="1:7" x14ac:dyDescent="0.25">
      <c r="A223" s="2">
        <v>1997</v>
      </c>
      <c r="B223" s="2">
        <v>4</v>
      </c>
      <c r="C223">
        <v>21</v>
      </c>
      <c r="D223" s="1">
        <f t="shared" si="9"/>
        <v>35541</v>
      </c>
      <c r="E223" s="1" t="s">
        <v>10</v>
      </c>
      <c r="F223" t="str">
        <f t="shared" si="10"/>
        <v>1997</v>
      </c>
      <c r="G223" t="str">
        <f t="shared" si="11"/>
        <v>1997Q2</v>
      </c>
    </row>
    <row r="224" spans="1:7" x14ac:dyDescent="0.25">
      <c r="A224" s="2">
        <v>1997</v>
      </c>
      <c r="B224" s="2">
        <v>4</v>
      </c>
      <c r="C224">
        <v>28</v>
      </c>
      <c r="D224" s="1">
        <f t="shared" si="9"/>
        <v>35548</v>
      </c>
      <c r="E224" s="1" t="s">
        <v>10</v>
      </c>
      <c r="F224" t="str">
        <f t="shared" si="10"/>
        <v>1997</v>
      </c>
      <c r="G224" t="str">
        <f t="shared" si="11"/>
        <v>1997Q2</v>
      </c>
    </row>
    <row r="225" spans="1:7" x14ac:dyDescent="0.25">
      <c r="A225" s="2">
        <v>1997</v>
      </c>
      <c r="B225" s="2">
        <v>5</v>
      </c>
      <c r="C225">
        <v>5</v>
      </c>
      <c r="D225" s="1">
        <f t="shared" si="9"/>
        <v>35555</v>
      </c>
      <c r="E225" s="1" t="s">
        <v>10</v>
      </c>
      <c r="F225" t="str">
        <f t="shared" si="10"/>
        <v>1997</v>
      </c>
      <c r="G225" t="str">
        <f t="shared" si="11"/>
        <v>1997Q2</v>
      </c>
    </row>
    <row r="226" spans="1:7" x14ac:dyDescent="0.25">
      <c r="A226" s="2">
        <v>1997</v>
      </c>
      <c r="B226" s="2">
        <v>5</v>
      </c>
      <c r="C226">
        <v>12</v>
      </c>
      <c r="D226" s="1">
        <f t="shared" si="9"/>
        <v>35562</v>
      </c>
      <c r="E226" s="1" t="s">
        <v>10</v>
      </c>
      <c r="F226" t="str">
        <f t="shared" si="10"/>
        <v>1997</v>
      </c>
      <c r="G226" t="str">
        <f t="shared" si="11"/>
        <v>1997Q2</v>
      </c>
    </row>
    <row r="227" spans="1:7" x14ac:dyDescent="0.25">
      <c r="A227" s="2">
        <v>1997</v>
      </c>
      <c r="B227" s="2">
        <v>5</v>
      </c>
      <c r="C227">
        <v>19</v>
      </c>
      <c r="D227" s="1">
        <f t="shared" si="9"/>
        <v>35569</v>
      </c>
      <c r="E227" s="1" t="s">
        <v>10</v>
      </c>
      <c r="F227" t="str">
        <f t="shared" si="10"/>
        <v>1997</v>
      </c>
      <c r="G227" t="str">
        <f t="shared" si="11"/>
        <v>1997Q2</v>
      </c>
    </row>
    <row r="228" spans="1:7" x14ac:dyDescent="0.25">
      <c r="A228" s="2">
        <v>1997</v>
      </c>
      <c r="B228" s="2">
        <v>5</v>
      </c>
      <c r="C228">
        <v>26</v>
      </c>
      <c r="D228" s="1">
        <f t="shared" si="9"/>
        <v>35576</v>
      </c>
      <c r="E228" s="1" t="s">
        <v>10</v>
      </c>
      <c r="F228" t="str">
        <f t="shared" si="10"/>
        <v>1997</v>
      </c>
      <c r="G228" t="str">
        <f t="shared" si="11"/>
        <v>1997Q2</v>
      </c>
    </row>
    <row r="229" spans="1:7" x14ac:dyDescent="0.25">
      <c r="A229" s="2">
        <v>1997</v>
      </c>
      <c r="B229" s="2">
        <v>6</v>
      </c>
      <c r="C229">
        <v>2</v>
      </c>
      <c r="D229" s="1">
        <f t="shared" si="9"/>
        <v>35583</v>
      </c>
      <c r="E229" s="1" t="s">
        <v>10</v>
      </c>
      <c r="F229" t="str">
        <f t="shared" si="10"/>
        <v>1997</v>
      </c>
      <c r="G229" t="str">
        <f t="shared" si="11"/>
        <v>1997Q2</v>
      </c>
    </row>
    <row r="230" spans="1:7" x14ac:dyDescent="0.25">
      <c r="A230" s="2">
        <v>1997</v>
      </c>
      <c r="B230" s="2">
        <v>6</v>
      </c>
      <c r="C230">
        <v>9</v>
      </c>
      <c r="D230" s="1">
        <f t="shared" si="9"/>
        <v>35590</v>
      </c>
      <c r="E230" s="1" t="s">
        <v>10</v>
      </c>
      <c r="F230" t="str">
        <f t="shared" si="10"/>
        <v>1997</v>
      </c>
      <c r="G230" t="str">
        <f t="shared" si="11"/>
        <v>1997Q2</v>
      </c>
    </row>
    <row r="231" spans="1:7" x14ac:dyDescent="0.25">
      <c r="A231" s="2">
        <v>1997</v>
      </c>
      <c r="B231" s="2">
        <v>6</v>
      </c>
      <c r="C231">
        <v>16</v>
      </c>
      <c r="D231" s="1">
        <f t="shared" si="9"/>
        <v>35597</v>
      </c>
      <c r="E231" s="1" t="s">
        <v>10</v>
      </c>
      <c r="F231" t="str">
        <f t="shared" si="10"/>
        <v>1997</v>
      </c>
      <c r="G231" t="str">
        <f t="shared" si="11"/>
        <v>1997Q2</v>
      </c>
    </row>
    <row r="232" spans="1:7" x14ac:dyDescent="0.25">
      <c r="A232" s="2">
        <v>1997</v>
      </c>
      <c r="B232" s="2">
        <v>6</v>
      </c>
      <c r="C232">
        <v>23</v>
      </c>
      <c r="D232" s="1">
        <f t="shared" si="9"/>
        <v>35604</v>
      </c>
      <c r="E232" s="1" t="s">
        <v>10</v>
      </c>
      <c r="F232" t="str">
        <f t="shared" si="10"/>
        <v>1997</v>
      </c>
      <c r="G232" t="str">
        <f t="shared" si="11"/>
        <v>1997Q2</v>
      </c>
    </row>
    <row r="233" spans="1:7" x14ac:dyDescent="0.25">
      <c r="A233" s="2">
        <v>1997</v>
      </c>
      <c r="B233" s="2">
        <v>6</v>
      </c>
      <c r="C233">
        <v>30</v>
      </c>
      <c r="D233" s="1">
        <f t="shared" si="9"/>
        <v>35611</v>
      </c>
      <c r="E233" s="1" t="s">
        <v>10</v>
      </c>
      <c r="F233" t="str">
        <f t="shared" si="10"/>
        <v>1997</v>
      </c>
      <c r="G233" t="str">
        <f t="shared" si="11"/>
        <v>1997Q2</v>
      </c>
    </row>
    <row r="234" spans="1:7" x14ac:dyDescent="0.25">
      <c r="A234" s="2">
        <v>1997</v>
      </c>
      <c r="B234" s="2">
        <v>7</v>
      </c>
      <c r="C234">
        <v>7</v>
      </c>
      <c r="D234" s="1">
        <f t="shared" si="9"/>
        <v>35618</v>
      </c>
      <c r="E234" s="1" t="s">
        <v>11</v>
      </c>
      <c r="F234" t="str">
        <f t="shared" si="10"/>
        <v>1997</v>
      </c>
      <c r="G234" t="str">
        <f t="shared" si="11"/>
        <v>1997Q3</v>
      </c>
    </row>
    <row r="235" spans="1:7" x14ac:dyDescent="0.25">
      <c r="A235" s="2">
        <v>1997</v>
      </c>
      <c r="B235" s="2">
        <v>7</v>
      </c>
      <c r="C235">
        <v>14</v>
      </c>
      <c r="D235" s="1">
        <f t="shared" si="9"/>
        <v>35625</v>
      </c>
      <c r="E235" s="1" t="s">
        <v>11</v>
      </c>
      <c r="F235" t="str">
        <f t="shared" si="10"/>
        <v>1997</v>
      </c>
      <c r="G235" t="str">
        <f t="shared" si="11"/>
        <v>1997Q3</v>
      </c>
    </row>
    <row r="236" spans="1:7" x14ac:dyDescent="0.25">
      <c r="A236" s="2">
        <v>1997</v>
      </c>
      <c r="B236" s="2">
        <v>7</v>
      </c>
      <c r="C236">
        <v>21</v>
      </c>
      <c r="D236" s="1">
        <f t="shared" si="9"/>
        <v>35632</v>
      </c>
      <c r="E236" s="1" t="s">
        <v>11</v>
      </c>
      <c r="F236" t="str">
        <f t="shared" si="10"/>
        <v>1997</v>
      </c>
      <c r="G236" t="str">
        <f t="shared" si="11"/>
        <v>1997Q3</v>
      </c>
    </row>
    <row r="237" spans="1:7" x14ac:dyDescent="0.25">
      <c r="A237" s="2">
        <v>1997</v>
      </c>
      <c r="B237" s="2">
        <v>7</v>
      </c>
      <c r="C237">
        <v>28</v>
      </c>
      <c r="D237" s="1">
        <f t="shared" si="9"/>
        <v>35639</v>
      </c>
      <c r="E237" s="1" t="s">
        <v>11</v>
      </c>
      <c r="F237" t="str">
        <f t="shared" si="10"/>
        <v>1997</v>
      </c>
      <c r="G237" t="str">
        <f t="shared" si="11"/>
        <v>1997Q3</v>
      </c>
    </row>
    <row r="238" spans="1:7" x14ac:dyDescent="0.25">
      <c r="A238" s="2">
        <v>1997</v>
      </c>
      <c r="B238" s="2">
        <v>8</v>
      </c>
      <c r="C238">
        <v>4</v>
      </c>
      <c r="D238" s="1">
        <f t="shared" si="9"/>
        <v>35646</v>
      </c>
      <c r="E238" s="1" t="s">
        <v>11</v>
      </c>
      <c r="F238" t="str">
        <f t="shared" si="10"/>
        <v>1997</v>
      </c>
      <c r="G238" t="str">
        <f t="shared" si="11"/>
        <v>1997Q3</v>
      </c>
    </row>
    <row r="239" spans="1:7" x14ac:dyDescent="0.25">
      <c r="A239" s="2">
        <v>1997</v>
      </c>
      <c r="B239" s="2">
        <v>8</v>
      </c>
      <c r="C239">
        <v>11</v>
      </c>
      <c r="D239" s="1">
        <f t="shared" si="9"/>
        <v>35653</v>
      </c>
      <c r="E239" s="1" t="s">
        <v>11</v>
      </c>
      <c r="F239" t="str">
        <f t="shared" si="10"/>
        <v>1997</v>
      </c>
      <c r="G239" t="str">
        <f t="shared" si="11"/>
        <v>1997Q3</v>
      </c>
    </row>
    <row r="240" spans="1:7" x14ac:dyDescent="0.25">
      <c r="A240" s="2">
        <v>1997</v>
      </c>
      <c r="B240" s="2">
        <v>8</v>
      </c>
      <c r="C240">
        <v>18</v>
      </c>
      <c r="D240" s="1">
        <f t="shared" si="9"/>
        <v>35660</v>
      </c>
      <c r="E240" s="1" t="s">
        <v>11</v>
      </c>
      <c r="F240" t="str">
        <f t="shared" si="10"/>
        <v>1997</v>
      </c>
      <c r="G240" t="str">
        <f t="shared" si="11"/>
        <v>1997Q3</v>
      </c>
    </row>
    <row r="241" spans="1:7" x14ac:dyDescent="0.25">
      <c r="A241" s="2">
        <v>1997</v>
      </c>
      <c r="B241" s="2">
        <v>8</v>
      </c>
      <c r="C241">
        <v>25</v>
      </c>
      <c r="D241" s="1">
        <f t="shared" si="9"/>
        <v>35667</v>
      </c>
      <c r="E241" s="1" t="s">
        <v>11</v>
      </c>
      <c r="F241" t="str">
        <f t="shared" si="10"/>
        <v>1997</v>
      </c>
      <c r="G241" t="str">
        <f t="shared" si="11"/>
        <v>1997Q3</v>
      </c>
    </row>
    <row r="242" spans="1:7" x14ac:dyDescent="0.25">
      <c r="A242" s="2">
        <v>1997</v>
      </c>
      <c r="B242" s="2">
        <v>9</v>
      </c>
      <c r="C242">
        <v>1</v>
      </c>
      <c r="D242" s="1">
        <f t="shared" si="9"/>
        <v>35674</v>
      </c>
      <c r="E242" s="1" t="s">
        <v>11</v>
      </c>
      <c r="F242" t="str">
        <f t="shared" si="10"/>
        <v>1997</v>
      </c>
      <c r="G242" t="str">
        <f t="shared" si="11"/>
        <v>1997Q3</v>
      </c>
    </row>
    <row r="243" spans="1:7" x14ac:dyDescent="0.25">
      <c r="A243" s="2">
        <v>1997</v>
      </c>
      <c r="B243" s="2">
        <v>9</v>
      </c>
      <c r="C243">
        <v>8</v>
      </c>
      <c r="D243" s="1">
        <f t="shared" si="9"/>
        <v>35681</v>
      </c>
      <c r="E243" s="1" t="s">
        <v>11</v>
      </c>
      <c r="F243" t="str">
        <f t="shared" si="10"/>
        <v>1997</v>
      </c>
      <c r="G243" t="str">
        <f t="shared" si="11"/>
        <v>1997Q3</v>
      </c>
    </row>
    <row r="244" spans="1:7" x14ac:dyDescent="0.25">
      <c r="A244" s="2">
        <v>1997</v>
      </c>
      <c r="B244" s="2">
        <v>9</v>
      </c>
      <c r="C244">
        <v>15</v>
      </c>
      <c r="D244" s="1">
        <f t="shared" si="9"/>
        <v>35688</v>
      </c>
      <c r="E244" s="1" t="s">
        <v>11</v>
      </c>
      <c r="F244" t="str">
        <f t="shared" si="10"/>
        <v>1997</v>
      </c>
      <c r="G244" t="str">
        <f t="shared" si="11"/>
        <v>1997Q3</v>
      </c>
    </row>
    <row r="245" spans="1:7" x14ac:dyDescent="0.25">
      <c r="A245" s="2">
        <v>1997</v>
      </c>
      <c r="B245" s="2">
        <v>9</v>
      </c>
      <c r="C245">
        <v>22</v>
      </c>
      <c r="D245" s="1">
        <f t="shared" si="9"/>
        <v>35695</v>
      </c>
      <c r="E245" s="1" t="s">
        <v>11</v>
      </c>
      <c r="F245" t="str">
        <f t="shared" si="10"/>
        <v>1997</v>
      </c>
      <c r="G245" t="str">
        <f t="shared" si="11"/>
        <v>1997Q3</v>
      </c>
    </row>
    <row r="246" spans="1:7" x14ac:dyDescent="0.25">
      <c r="A246" s="2">
        <v>1997</v>
      </c>
      <c r="B246" s="2">
        <v>9</v>
      </c>
      <c r="C246">
        <v>29</v>
      </c>
      <c r="D246" s="1">
        <f t="shared" si="9"/>
        <v>35702</v>
      </c>
      <c r="E246" s="1" t="s">
        <v>11</v>
      </c>
      <c r="F246" t="str">
        <f t="shared" si="10"/>
        <v>1997</v>
      </c>
      <c r="G246" t="str">
        <f t="shared" si="11"/>
        <v>1997Q3</v>
      </c>
    </row>
    <row r="247" spans="1:7" x14ac:dyDescent="0.25">
      <c r="A247" s="2">
        <v>1997</v>
      </c>
      <c r="B247" s="2">
        <v>10</v>
      </c>
      <c r="C247">
        <v>6</v>
      </c>
      <c r="D247" s="1">
        <f t="shared" si="9"/>
        <v>35709</v>
      </c>
      <c r="E247" s="1" t="s">
        <v>12</v>
      </c>
      <c r="F247" t="str">
        <f t="shared" si="10"/>
        <v>1997</v>
      </c>
      <c r="G247" t="str">
        <f t="shared" si="11"/>
        <v>1997Q4</v>
      </c>
    </row>
    <row r="248" spans="1:7" x14ac:dyDescent="0.25">
      <c r="A248" s="2">
        <v>1997</v>
      </c>
      <c r="B248" s="2">
        <v>10</v>
      </c>
      <c r="C248">
        <v>13</v>
      </c>
      <c r="D248" s="1">
        <f t="shared" si="9"/>
        <v>35716</v>
      </c>
      <c r="E248" s="1" t="s">
        <v>12</v>
      </c>
      <c r="F248" t="str">
        <f t="shared" si="10"/>
        <v>1997</v>
      </c>
      <c r="G248" t="str">
        <f t="shared" si="11"/>
        <v>1997Q4</v>
      </c>
    </row>
    <row r="249" spans="1:7" x14ac:dyDescent="0.25">
      <c r="A249" s="2">
        <v>1997</v>
      </c>
      <c r="B249" s="2">
        <v>10</v>
      </c>
      <c r="C249">
        <v>20</v>
      </c>
      <c r="D249" s="1">
        <f t="shared" si="9"/>
        <v>35723</v>
      </c>
      <c r="E249" s="1" t="s">
        <v>12</v>
      </c>
      <c r="F249" t="str">
        <f t="shared" si="10"/>
        <v>1997</v>
      </c>
      <c r="G249" t="str">
        <f t="shared" si="11"/>
        <v>1997Q4</v>
      </c>
    </row>
    <row r="250" spans="1:7" x14ac:dyDescent="0.25">
      <c r="A250" s="2">
        <v>1997</v>
      </c>
      <c r="B250" s="2">
        <v>10</v>
      </c>
      <c r="C250">
        <v>27</v>
      </c>
      <c r="D250" s="1">
        <f t="shared" si="9"/>
        <v>35730</v>
      </c>
      <c r="E250" s="1" t="s">
        <v>12</v>
      </c>
      <c r="F250" t="str">
        <f t="shared" si="10"/>
        <v>1997</v>
      </c>
      <c r="G250" t="str">
        <f t="shared" si="11"/>
        <v>1997Q4</v>
      </c>
    </row>
    <row r="251" spans="1:7" x14ac:dyDescent="0.25">
      <c r="A251" s="2">
        <v>1997</v>
      </c>
      <c r="B251" s="2">
        <v>11</v>
      </c>
      <c r="C251">
        <v>3</v>
      </c>
      <c r="D251" s="1">
        <f t="shared" si="9"/>
        <v>35737</v>
      </c>
      <c r="E251" s="1" t="s">
        <v>12</v>
      </c>
      <c r="F251" t="str">
        <f t="shared" si="10"/>
        <v>1997</v>
      </c>
      <c r="G251" t="str">
        <f t="shared" si="11"/>
        <v>1997Q4</v>
      </c>
    </row>
    <row r="252" spans="1:7" x14ac:dyDescent="0.25">
      <c r="A252" s="2">
        <v>1997</v>
      </c>
      <c r="B252" s="2">
        <v>11</v>
      </c>
      <c r="C252">
        <v>10</v>
      </c>
      <c r="D252" s="1">
        <f t="shared" si="9"/>
        <v>35744</v>
      </c>
      <c r="E252" s="1" t="s">
        <v>12</v>
      </c>
      <c r="F252" t="str">
        <f t="shared" si="10"/>
        <v>1997</v>
      </c>
      <c r="G252" t="str">
        <f t="shared" si="11"/>
        <v>1997Q4</v>
      </c>
    </row>
    <row r="253" spans="1:7" x14ac:dyDescent="0.25">
      <c r="A253" s="2">
        <v>1997</v>
      </c>
      <c r="B253" s="2">
        <v>11</v>
      </c>
      <c r="C253">
        <v>17</v>
      </c>
      <c r="D253" s="1">
        <f t="shared" si="9"/>
        <v>35751</v>
      </c>
      <c r="E253" s="1" t="s">
        <v>12</v>
      </c>
      <c r="F253" t="str">
        <f t="shared" si="10"/>
        <v>1997</v>
      </c>
      <c r="G253" t="str">
        <f t="shared" si="11"/>
        <v>1997Q4</v>
      </c>
    </row>
    <row r="254" spans="1:7" x14ac:dyDescent="0.25">
      <c r="A254" s="2">
        <v>1997</v>
      </c>
      <c r="B254" s="2">
        <v>11</v>
      </c>
      <c r="C254">
        <v>24</v>
      </c>
      <c r="D254" s="1">
        <f t="shared" si="9"/>
        <v>35758</v>
      </c>
      <c r="E254" s="1" t="s">
        <v>12</v>
      </c>
      <c r="F254" t="str">
        <f t="shared" si="10"/>
        <v>1997</v>
      </c>
      <c r="G254" t="str">
        <f t="shared" si="11"/>
        <v>1997Q4</v>
      </c>
    </row>
    <row r="255" spans="1:7" x14ac:dyDescent="0.25">
      <c r="A255" s="2">
        <v>1997</v>
      </c>
      <c r="B255" s="2">
        <v>12</v>
      </c>
      <c r="C255">
        <v>1</v>
      </c>
      <c r="D255" s="1">
        <f t="shared" si="9"/>
        <v>35765</v>
      </c>
      <c r="E255" s="1" t="s">
        <v>12</v>
      </c>
      <c r="F255" t="str">
        <f t="shared" si="10"/>
        <v>1997</v>
      </c>
      <c r="G255" t="str">
        <f t="shared" si="11"/>
        <v>1997Q4</v>
      </c>
    </row>
    <row r="256" spans="1:7" x14ac:dyDescent="0.25">
      <c r="A256" s="2">
        <v>1997</v>
      </c>
      <c r="B256" s="2">
        <v>12</v>
      </c>
      <c r="C256">
        <v>8</v>
      </c>
      <c r="D256" s="1">
        <f t="shared" si="9"/>
        <v>35772</v>
      </c>
      <c r="E256" s="1" t="s">
        <v>12</v>
      </c>
      <c r="F256" t="str">
        <f t="shared" si="10"/>
        <v>1997</v>
      </c>
      <c r="G256" t="str">
        <f t="shared" si="11"/>
        <v>1997Q4</v>
      </c>
    </row>
    <row r="257" spans="1:7" x14ac:dyDescent="0.25">
      <c r="A257" s="2">
        <v>1997</v>
      </c>
      <c r="B257" s="2">
        <v>12</v>
      </c>
      <c r="C257">
        <v>15</v>
      </c>
      <c r="D257" s="1">
        <f t="shared" si="9"/>
        <v>35779</v>
      </c>
      <c r="E257" s="1" t="s">
        <v>12</v>
      </c>
      <c r="F257" t="str">
        <f t="shared" si="10"/>
        <v>1997</v>
      </c>
      <c r="G257" t="str">
        <f t="shared" si="11"/>
        <v>1997Q4</v>
      </c>
    </row>
    <row r="258" spans="1:7" x14ac:dyDescent="0.25">
      <c r="A258" s="2">
        <v>1997</v>
      </c>
      <c r="B258" s="2">
        <v>12</v>
      </c>
      <c r="C258">
        <v>22</v>
      </c>
      <c r="D258" s="1">
        <f t="shared" si="9"/>
        <v>35786</v>
      </c>
      <c r="E258" s="1" t="s">
        <v>12</v>
      </c>
      <c r="F258" t="str">
        <f t="shared" si="10"/>
        <v>1997</v>
      </c>
      <c r="G258" t="str">
        <f t="shared" si="11"/>
        <v>1997Q4</v>
      </c>
    </row>
    <row r="259" spans="1:7" x14ac:dyDescent="0.25">
      <c r="A259" s="3">
        <v>1997</v>
      </c>
      <c r="B259" s="2">
        <v>12</v>
      </c>
      <c r="C259">
        <v>29</v>
      </c>
      <c r="D259" s="1">
        <f t="shared" ref="D259:D322" si="12">DATE(A259,B259,C259)</f>
        <v>35793</v>
      </c>
      <c r="E259" s="1" t="s">
        <v>12</v>
      </c>
      <c r="F259" t="str">
        <f t="shared" ref="F259:F322" si="13">TEXT(D259,"YYYY")</f>
        <v>1997</v>
      </c>
      <c r="G259" t="str">
        <f t="shared" si="11"/>
        <v>1997Q4</v>
      </c>
    </row>
    <row r="260" spans="1:7" x14ac:dyDescent="0.25">
      <c r="A260" s="2">
        <v>1998</v>
      </c>
      <c r="B260" s="2">
        <v>1</v>
      </c>
      <c r="C260">
        <v>5</v>
      </c>
      <c r="D260" s="1">
        <f t="shared" si="12"/>
        <v>35800</v>
      </c>
      <c r="E260" s="1" t="s">
        <v>9</v>
      </c>
      <c r="F260" t="str">
        <f t="shared" si="13"/>
        <v>1998</v>
      </c>
      <c r="G260" t="str">
        <f t="shared" ref="G260:G323" si="14">F260&amp;MID(E260,1,1)&amp;MID(E260,4,1)</f>
        <v>1998Q1</v>
      </c>
    </row>
    <row r="261" spans="1:7" x14ac:dyDescent="0.25">
      <c r="A261" s="2">
        <v>1998</v>
      </c>
      <c r="B261" s="2">
        <v>1</v>
      </c>
      <c r="C261">
        <v>12</v>
      </c>
      <c r="D261" s="1">
        <f t="shared" si="12"/>
        <v>35807</v>
      </c>
      <c r="E261" s="1" t="s">
        <v>9</v>
      </c>
      <c r="F261" t="str">
        <f t="shared" si="13"/>
        <v>1998</v>
      </c>
      <c r="G261" t="str">
        <f t="shared" si="14"/>
        <v>1998Q1</v>
      </c>
    </row>
    <row r="262" spans="1:7" x14ac:dyDescent="0.25">
      <c r="A262" s="2">
        <v>1998</v>
      </c>
      <c r="B262" s="2">
        <v>1</v>
      </c>
      <c r="C262">
        <v>19</v>
      </c>
      <c r="D262" s="1">
        <f t="shared" si="12"/>
        <v>35814</v>
      </c>
      <c r="E262" s="1" t="s">
        <v>9</v>
      </c>
      <c r="F262" t="str">
        <f t="shared" si="13"/>
        <v>1998</v>
      </c>
      <c r="G262" t="str">
        <f t="shared" si="14"/>
        <v>1998Q1</v>
      </c>
    </row>
    <row r="263" spans="1:7" x14ac:dyDescent="0.25">
      <c r="A263" s="2">
        <v>1998</v>
      </c>
      <c r="B263" s="2">
        <v>1</v>
      </c>
      <c r="C263">
        <v>26</v>
      </c>
      <c r="D263" s="1">
        <f t="shared" si="12"/>
        <v>35821</v>
      </c>
      <c r="E263" s="1" t="s">
        <v>9</v>
      </c>
      <c r="F263" t="str">
        <f t="shared" si="13"/>
        <v>1998</v>
      </c>
      <c r="G263" t="str">
        <f t="shared" si="14"/>
        <v>1998Q1</v>
      </c>
    </row>
    <row r="264" spans="1:7" x14ac:dyDescent="0.25">
      <c r="A264" s="2">
        <v>1998</v>
      </c>
      <c r="B264" s="2">
        <v>2</v>
      </c>
      <c r="C264">
        <v>2</v>
      </c>
      <c r="D264" s="1">
        <f t="shared" si="12"/>
        <v>35828</v>
      </c>
      <c r="E264" s="1" t="s">
        <v>9</v>
      </c>
      <c r="F264" t="str">
        <f t="shared" si="13"/>
        <v>1998</v>
      </c>
      <c r="G264" t="str">
        <f t="shared" si="14"/>
        <v>1998Q1</v>
      </c>
    </row>
    <row r="265" spans="1:7" x14ac:dyDescent="0.25">
      <c r="A265" s="2">
        <v>1998</v>
      </c>
      <c r="B265" s="2">
        <v>2</v>
      </c>
      <c r="C265">
        <v>9</v>
      </c>
      <c r="D265" s="1">
        <f t="shared" si="12"/>
        <v>35835</v>
      </c>
      <c r="E265" s="1" t="s">
        <v>9</v>
      </c>
      <c r="F265" t="str">
        <f t="shared" si="13"/>
        <v>1998</v>
      </c>
      <c r="G265" t="str">
        <f t="shared" si="14"/>
        <v>1998Q1</v>
      </c>
    </row>
    <row r="266" spans="1:7" x14ac:dyDescent="0.25">
      <c r="A266" s="2">
        <v>1998</v>
      </c>
      <c r="B266" s="2">
        <v>2</v>
      </c>
      <c r="C266">
        <v>16</v>
      </c>
      <c r="D266" s="1">
        <f t="shared" si="12"/>
        <v>35842</v>
      </c>
      <c r="E266" s="1" t="s">
        <v>9</v>
      </c>
      <c r="F266" t="str">
        <f t="shared" si="13"/>
        <v>1998</v>
      </c>
      <c r="G266" t="str">
        <f t="shared" si="14"/>
        <v>1998Q1</v>
      </c>
    </row>
    <row r="267" spans="1:7" x14ac:dyDescent="0.25">
      <c r="A267" s="2">
        <v>1998</v>
      </c>
      <c r="B267" s="2">
        <v>2</v>
      </c>
      <c r="C267">
        <v>23</v>
      </c>
      <c r="D267" s="1">
        <f t="shared" si="12"/>
        <v>35849</v>
      </c>
      <c r="E267" s="1" t="s">
        <v>9</v>
      </c>
      <c r="F267" t="str">
        <f t="shared" si="13"/>
        <v>1998</v>
      </c>
      <c r="G267" t="str">
        <f t="shared" si="14"/>
        <v>1998Q1</v>
      </c>
    </row>
    <row r="268" spans="1:7" x14ac:dyDescent="0.25">
      <c r="A268" s="2">
        <v>1998</v>
      </c>
      <c r="B268" s="2">
        <v>3</v>
      </c>
      <c r="C268">
        <v>2</v>
      </c>
      <c r="D268" s="1">
        <f t="shared" si="12"/>
        <v>35856</v>
      </c>
      <c r="E268" s="1" t="s">
        <v>9</v>
      </c>
      <c r="F268" t="str">
        <f t="shared" si="13"/>
        <v>1998</v>
      </c>
      <c r="G268" t="str">
        <f t="shared" si="14"/>
        <v>1998Q1</v>
      </c>
    </row>
    <row r="269" spans="1:7" x14ac:dyDescent="0.25">
      <c r="A269" s="2">
        <v>1998</v>
      </c>
      <c r="B269" s="2">
        <v>3</v>
      </c>
      <c r="C269">
        <v>9</v>
      </c>
      <c r="D269" s="1">
        <f t="shared" si="12"/>
        <v>35863</v>
      </c>
      <c r="E269" s="1" t="s">
        <v>9</v>
      </c>
      <c r="F269" t="str">
        <f t="shared" si="13"/>
        <v>1998</v>
      </c>
      <c r="G269" t="str">
        <f t="shared" si="14"/>
        <v>1998Q1</v>
      </c>
    </row>
    <row r="270" spans="1:7" x14ac:dyDescent="0.25">
      <c r="A270" s="2">
        <v>1998</v>
      </c>
      <c r="B270" s="2">
        <v>3</v>
      </c>
      <c r="C270">
        <v>16</v>
      </c>
      <c r="D270" s="1">
        <f t="shared" si="12"/>
        <v>35870</v>
      </c>
      <c r="E270" s="1" t="s">
        <v>9</v>
      </c>
      <c r="F270" t="str">
        <f t="shared" si="13"/>
        <v>1998</v>
      </c>
      <c r="G270" t="str">
        <f t="shared" si="14"/>
        <v>1998Q1</v>
      </c>
    </row>
    <row r="271" spans="1:7" x14ac:dyDescent="0.25">
      <c r="A271" s="2">
        <v>1998</v>
      </c>
      <c r="B271" s="2">
        <v>3</v>
      </c>
      <c r="C271">
        <v>23</v>
      </c>
      <c r="D271" s="1">
        <f t="shared" si="12"/>
        <v>35877</v>
      </c>
      <c r="E271" s="1" t="s">
        <v>9</v>
      </c>
      <c r="F271" t="str">
        <f t="shared" si="13"/>
        <v>1998</v>
      </c>
      <c r="G271" t="str">
        <f t="shared" si="14"/>
        <v>1998Q1</v>
      </c>
    </row>
    <row r="272" spans="1:7" x14ac:dyDescent="0.25">
      <c r="A272" s="2">
        <v>1998</v>
      </c>
      <c r="B272" s="2">
        <v>3</v>
      </c>
      <c r="C272">
        <v>30</v>
      </c>
      <c r="D272" s="1">
        <f t="shared" si="12"/>
        <v>35884</v>
      </c>
      <c r="E272" s="1" t="s">
        <v>9</v>
      </c>
      <c r="F272" t="str">
        <f t="shared" si="13"/>
        <v>1998</v>
      </c>
      <c r="G272" t="str">
        <f t="shared" si="14"/>
        <v>1998Q1</v>
      </c>
    </row>
    <row r="273" spans="1:7" x14ac:dyDescent="0.25">
      <c r="A273" s="2">
        <v>1998</v>
      </c>
      <c r="B273" s="2">
        <v>4</v>
      </c>
      <c r="C273">
        <v>6</v>
      </c>
      <c r="D273" s="1">
        <f t="shared" si="12"/>
        <v>35891</v>
      </c>
      <c r="E273" s="1" t="s">
        <v>10</v>
      </c>
      <c r="F273" t="str">
        <f t="shared" si="13"/>
        <v>1998</v>
      </c>
      <c r="G273" t="str">
        <f t="shared" si="14"/>
        <v>1998Q2</v>
      </c>
    </row>
    <row r="274" spans="1:7" x14ac:dyDescent="0.25">
      <c r="A274" s="2">
        <v>1998</v>
      </c>
      <c r="B274" s="2">
        <v>4</v>
      </c>
      <c r="C274">
        <v>13</v>
      </c>
      <c r="D274" s="1">
        <f t="shared" si="12"/>
        <v>35898</v>
      </c>
      <c r="E274" s="1" t="s">
        <v>10</v>
      </c>
      <c r="F274" t="str">
        <f t="shared" si="13"/>
        <v>1998</v>
      </c>
      <c r="G274" t="str">
        <f t="shared" si="14"/>
        <v>1998Q2</v>
      </c>
    </row>
    <row r="275" spans="1:7" x14ac:dyDescent="0.25">
      <c r="A275" s="2">
        <v>1998</v>
      </c>
      <c r="B275" s="2">
        <v>4</v>
      </c>
      <c r="C275">
        <v>20</v>
      </c>
      <c r="D275" s="1">
        <f t="shared" si="12"/>
        <v>35905</v>
      </c>
      <c r="E275" s="1" t="s">
        <v>10</v>
      </c>
      <c r="F275" t="str">
        <f t="shared" si="13"/>
        <v>1998</v>
      </c>
      <c r="G275" t="str">
        <f t="shared" si="14"/>
        <v>1998Q2</v>
      </c>
    </row>
    <row r="276" spans="1:7" x14ac:dyDescent="0.25">
      <c r="A276" s="2">
        <v>1998</v>
      </c>
      <c r="B276" s="2">
        <v>4</v>
      </c>
      <c r="C276">
        <v>27</v>
      </c>
      <c r="D276" s="1">
        <f t="shared" si="12"/>
        <v>35912</v>
      </c>
      <c r="E276" s="1" t="s">
        <v>10</v>
      </c>
      <c r="F276" t="str">
        <f t="shared" si="13"/>
        <v>1998</v>
      </c>
      <c r="G276" t="str">
        <f t="shared" si="14"/>
        <v>1998Q2</v>
      </c>
    </row>
    <row r="277" spans="1:7" x14ac:dyDescent="0.25">
      <c r="A277" s="2">
        <v>1998</v>
      </c>
      <c r="B277" s="2">
        <v>5</v>
      </c>
      <c r="C277">
        <v>4</v>
      </c>
      <c r="D277" s="1">
        <f t="shared" si="12"/>
        <v>35919</v>
      </c>
      <c r="E277" s="1" t="s">
        <v>10</v>
      </c>
      <c r="F277" t="str">
        <f t="shared" si="13"/>
        <v>1998</v>
      </c>
      <c r="G277" t="str">
        <f t="shared" si="14"/>
        <v>1998Q2</v>
      </c>
    </row>
    <row r="278" spans="1:7" x14ac:dyDescent="0.25">
      <c r="A278" s="2">
        <v>1998</v>
      </c>
      <c r="B278" s="2">
        <v>5</v>
      </c>
      <c r="C278">
        <v>11</v>
      </c>
      <c r="D278" s="1">
        <f t="shared" si="12"/>
        <v>35926</v>
      </c>
      <c r="E278" s="1" t="s">
        <v>10</v>
      </c>
      <c r="F278" t="str">
        <f t="shared" si="13"/>
        <v>1998</v>
      </c>
      <c r="G278" t="str">
        <f t="shared" si="14"/>
        <v>1998Q2</v>
      </c>
    </row>
    <row r="279" spans="1:7" x14ac:dyDescent="0.25">
      <c r="A279" s="2">
        <v>1998</v>
      </c>
      <c r="B279" s="2">
        <v>5</v>
      </c>
      <c r="C279">
        <v>18</v>
      </c>
      <c r="D279" s="1">
        <f t="shared" si="12"/>
        <v>35933</v>
      </c>
      <c r="E279" s="1" t="s">
        <v>10</v>
      </c>
      <c r="F279" t="str">
        <f t="shared" si="13"/>
        <v>1998</v>
      </c>
      <c r="G279" t="str">
        <f t="shared" si="14"/>
        <v>1998Q2</v>
      </c>
    </row>
    <row r="280" spans="1:7" x14ac:dyDescent="0.25">
      <c r="A280" s="2">
        <v>1998</v>
      </c>
      <c r="B280" s="2">
        <v>5</v>
      </c>
      <c r="C280">
        <v>25</v>
      </c>
      <c r="D280" s="1">
        <f t="shared" si="12"/>
        <v>35940</v>
      </c>
      <c r="E280" s="1" t="s">
        <v>10</v>
      </c>
      <c r="F280" t="str">
        <f t="shared" si="13"/>
        <v>1998</v>
      </c>
      <c r="G280" t="str">
        <f t="shared" si="14"/>
        <v>1998Q2</v>
      </c>
    </row>
    <row r="281" spans="1:7" x14ac:dyDescent="0.25">
      <c r="A281" s="2">
        <v>1998</v>
      </c>
      <c r="B281" s="2">
        <v>6</v>
      </c>
      <c r="C281">
        <v>1</v>
      </c>
      <c r="D281" s="1">
        <f t="shared" si="12"/>
        <v>35947</v>
      </c>
      <c r="E281" s="1" t="s">
        <v>10</v>
      </c>
      <c r="F281" t="str">
        <f t="shared" si="13"/>
        <v>1998</v>
      </c>
      <c r="G281" t="str">
        <f t="shared" si="14"/>
        <v>1998Q2</v>
      </c>
    </row>
    <row r="282" spans="1:7" x14ac:dyDescent="0.25">
      <c r="A282" s="2">
        <v>1998</v>
      </c>
      <c r="B282" s="2">
        <v>6</v>
      </c>
      <c r="C282">
        <v>8</v>
      </c>
      <c r="D282" s="1">
        <f t="shared" si="12"/>
        <v>35954</v>
      </c>
      <c r="E282" s="1" t="s">
        <v>10</v>
      </c>
      <c r="F282" t="str">
        <f t="shared" si="13"/>
        <v>1998</v>
      </c>
      <c r="G282" t="str">
        <f t="shared" si="14"/>
        <v>1998Q2</v>
      </c>
    </row>
    <row r="283" spans="1:7" x14ac:dyDescent="0.25">
      <c r="A283" s="2">
        <v>1998</v>
      </c>
      <c r="B283" s="2">
        <v>6</v>
      </c>
      <c r="C283">
        <v>15</v>
      </c>
      <c r="D283" s="1">
        <f t="shared" si="12"/>
        <v>35961</v>
      </c>
      <c r="E283" s="1" t="s">
        <v>10</v>
      </c>
      <c r="F283" t="str">
        <f t="shared" si="13"/>
        <v>1998</v>
      </c>
      <c r="G283" t="str">
        <f t="shared" si="14"/>
        <v>1998Q2</v>
      </c>
    </row>
    <row r="284" spans="1:7" x14ac:dyDescent="0.25">
      <c r="A284" s="2">
        <v>1998</v>
      </c>
      <c r="B284" s="2">
        <v>6</v>
      </c>
      <c r="C284">
        <v>22</v>
      </c>
      <c r="D284" s="1">
        <f t="shared" si="12"/>
        <v>35968</v>
      </c>
      <c r="E284" s="1" t="s">
        <v>10</v>
      </c>
      <c r="F284" t="str">
        <f t="shared" si="13"/>
        <v>1998</v>
      </c>
      <c r="G284" t="str">
        <f t="shared" si="14"/>
        <v>1998Q2</v>
      </c>
    </row>
    <row r="285" spans="1:7" x14ac:dyDescent="0.25">
      <c r="A285" s="2">
        <v>1998</v>
      </c>
      <c r="B285" s="2">
        <v>6</v>
      </c>
      <c r="C285">
        <v>29</v>
      </c>
      <c r="D285" s="1">
        <f t="shared" si="12"/>
        <v>35975</v>
      </c>
      <c r="E285" s="1" t="s">
        <v>10</v>
      </c>
      <c r="F285" t="str">
        <f t="shared" si="13"/>
        <v>1998</v>
      </c>
      <c r="G285" t="str">
        <f t="shared" si="14"/>
        <v>1998Q2</v>
      </c>
    </row>
    <row r="286" spans="1:7" x14ac:dyDescent="0.25">
      <c r="A286" s="2">
        <v>1998</v>
      </c>
      <c r="B286" s="2">
        <v>7</v>
      </c>
      <c r="C286">
        <v>6</v>
      </c>
      <c r="D286" s="1">
        <f t="shared" si="12"/>
        <v>35982</v>
      </c>
      <c r="E286" s="1" t="s">
        <v>11</v>
      </c>
      <c r="F286" t="str">
        <f t="shared" si="13"/>
        <v>1998</v>
      </c>
      <c r="G286" t="str">
        <f t="shared" si="14"/>
        <v>1998Q3</v>
      </c>
    </row>
    <row r="287" spans="1:7" x14ac:dyDescent="0.25">
      <c r="A287" s="2">
        <v>1998</v>
      </c>
      <c r="B287" s="2">
        <v>7</v>
      </c>
      <c r="C287">
        <v>13</v>
      </c>
      <c r="D287" s="1">
        <f t="shared" si="12"/>
        <v>35989</v>
      </c>
      <c r="E287" s="1" t="s">
        <v>11</v>
      </c>
      <c r="F287" t="str">
        <f t="shared" si="13"/>
        <v>1998</v>
      </c>
      <c r="G287" t="str">
        <f t="shared" si="14"/>
        <v>1998Q3</v>
      </c>
    </row>
    <row r="288" spans="1:7" x14ac:dyDescent="0.25">
      <c r="A288" s="2">
        <v>1998</v>
      </c>
      <c r="B288" s="2">
        <v>7</v>
      </c>
      <c r="C288">
        <v>20</v>
      </c>
      <c r="D288" s="1">
        <f t="shared" si="12"/>
        <v>35996</v>
      </c>
      <c r="E288" s="1" t="s">
        <v>11</v>
      </c>
      <c r="F288" t="str">
        <f t="shared" si="13"/>
        <v>1998</v>
      </c>
      <c r="G288" t="str">
        <f t="shared" si="14"/>
        <v>1998Q3</v>
      </c>
    </row>
    <row r="289" spans="1:7" x14ac:dyDescent="0.25">
      <c r="A289" s="2">
        <v>1998</v>
      </c>
      <c r="B289" s="2">
        <v>7</v>
      </c>
      <c r="C289">
        <v>27</v>
      </c>
      <c r="D289" s="1">
        <f t="shared" si="12"/>
        <v>36003</v>
      </c>
      <c r="E289" s="1" t="s">
        <v>11</v>
      </c>
      <c r="F289" t="str">
        <f t="shared" si="13"/>
        <v>1998</v>
      </c>
      <c r="G289" t="str">
        <f t="shared" si="14"/>
        <v>1998Q3</v>
      </c>
    </row>
    <row r="290" spans="1:7" x14ac:dyDescent="0.25">
      <c r="A290" s="2">
        <v>1998</v>
      </c>
      <c r="B290" s="2">
        <v>8</v>
      </c>
      <c r="C290">
        <v>3</v>
      </c>
      <c r="D290" s="1">
        <f t="shared" si="12"/>
        <v>36010</v>
      </c>
      <c r="E290" s="1" t="s">
        <v>11</v>
      </c>
      <c r="F290" t="str">
        <f t="shared" si="13"/>
        <v>1998</v>
      </c>
      <c r="G290" t="str">
        <f t="shared" si="14"/>
        <v>1998Q3</v>
      </c>
    </row>
    <row r="291" spans="1:7" x14ac:dyDescent="0.25">
      <c r="A291" s="2">
        <v>1998</v>
      </c>
      <c r="B291" s="2">
        <v>8</v>
      </c>
      <c r="C291">
        <v>10</v>
      </c>
      <c r="D291" s="1">
        <f t="shared" si="12"/>
        <v>36017</v>
      </c>
      <c r="E291" s="1" t="s">
        <v>11</v>
      </c>
      <c r="F291" t="str">
        <f t="shared" si="13"/>
        <v>1998</v>
      </c>
      <c r="G291" t="str">
        <f t="shared" si="14"/>
        <v>1998Q3</v>
      </c>
    </row>
    <row r="292" spans="1:7" x14ac:dyDescent="0.25">
      <c r="A292" s="2">
        <v>1998</v>
      </c>
      <c r="B292" s="2">
        <v>8</v>
      </c>
      <c r="C292">
        <v>17</v>
      </c>
      <c r="D292" s="1">
        <f t="shared" si="12"/>
        <v>36024</v>
      </c>
      <c r="E292" s="1" t="s">
        <v>11</v>
      </c>
      <c r="F292" t="str">
        <f t="shared" si="13"/>
        <v>1998</v>
      </c>
      <c r="G292" t="str">
        <f t="shared" si="14"/>
        <v>1998Q3</v>
      </c>
    </row>
    <row r="293" spans="1:7" x14ac:dyDescent="0.25">
      <c r="A293" s="2">
        <v>1998</v>
      </c>
      <c r="B293" s="2">
        <v>8</v>
      </c>
      <c r="C293">
        <v>24</v>
      </c>
      <c r="D293" s="1">
        <f t="shared" si="12"/>
        <v>36031</v>
      </c>
      <c r="E293" s="1" t="s">
        <v>11</v>
      </c>
      <c r="F293" t="str">
        <f t="shared" si="13"/>
        <v>1998</v>
      </c>
      <c r="G293" t="str">
        <f t="shared" si="14"/>
        <v>1998Q3</v>
      </c>
    </row>
    <row r="294" spans="1:7" x14ac:dyDescent="0.25">
      <c r="A294" s="2">
        <v>1998</v>
      </c>
      <c r="B294" s="2">
        <v>8</v>
      </c>
      <c r="C294">
        <v>31</v>
      </c>
      <c r="D294" s="1">
        <f t="shared" si="12"/>
        <v>36038</v>
      </c>
      <c r="E294" s="1" t="s">
        <v>11</v>
      </c>
      <c r="F294" t="str">
        <f t="shared" si="13"/>
        <v>1998</v>
      </c>
      <c r="G294" t="str">
        <f t="shared" si="14"/>
        <v>1998Q3</v>
      </c>
    </row>
    <row r="295" spans="1:7" x14ac:dyDescent="0.25">
      <c r="A295" s="2">
        <v>1998</v>
      </c>
      <c r="B295" s="2">
        <v>9</v>
      </c>
      <c r="C295">
        <v>7</v>
      </c>
      <c r="D295" s="1">
        <f t="shared" si="12"/>
        <v>36045</v>
      </c>
      <c r="E295" s="1" t="s">
        <v>11</v>
      </c>
      <c r="F295" t="str">
        <f t="shared" si="13"/>
        <v>1998</v>
      </c>
      <c r="G295" t="str">
        <f t="shared" si="14"/>
        <v>1998Q3</v>
      </c>
    </row>
    <row r="296" spans="1:7" x14ac:dyDescent="0.25">
      <c r="A296" s="2">
        <v>1998</v>
      </c>
      <c r="B296" s="2">
        <v>9</v>
      </c>
      <c r="C296">
        <v>14</v>
      </c>
      <c r="D296" s="1">
        <f t="shared" si="12"/>
        <v>36052</v>
      </c>
      <c r="E296" s="1" t="s">
        <v>11</v>
      </c>
      <c r="F296" t="str">
        <f t="shared" si="13"/>
        <v>1998</v>
      </c>
      <c r="G296" t="str">
        <f t="shared" si="14"/>
        <v>1998Q3</v>
      </c>
    </row>
    <row r="297" spans="1:7" x14ac:dyDescent="0.25">
      <c r="A297" s="2">
        <v>1998</v>
      </c>
      <c r="B297" s="2">
        <v>9</v>
      </c>
      <c r="C297">
        <v>21</v>
      </c>
      <c r="D297" s="1">
        <f t="shared" si="12"/>
        <v>36059</v>
      </c>
      <c r="E297" s="1" t="s">
        <v>11</v>
      </c>
      <c r="F297" t="str">
        <f t="shared" si="13"/>
        <v>1998</v>
      </c>
      <c r="G297" t="str">
        <f t="shared" si="14"/>
        <v>1998Q3</v>
      </c>
    </row>
    <row r="298" spans="1:7" x14ac:dyDescent="0.25">
      <c r="A298" s="2">
        <v>1998</v>
      </c>
      <c r="B298" s="2">
        <v>9</v>
      </c>
      <c r="C298">
        <v>28</v>
      </c>
      <c r="D298" s="1">
        <f t="shared" si="12"/>
        <v>36066</v>
      </c>
      <c r="E298" s="1" t="s">
        <v>11</v>
      </c>
      <c r="F298" t="str">
        <f t="shared" si="13"/>
        <v>1998</v>
      </c>
      <c r="G298" t="str">
        <f t="shared" si="14"/>
        <v>1998Q3</v>
      </c>
    </row>
    <row r="299" spans="1:7" x14ac:dyDescent="0.25">
      <c r="A299" s="2">
        <v>1998</v>
      </c>
      <c r="B299" s="2">
        <v>10</v>
      </c>
      <c r="C299">
        <v>5</v>
      </c>
      <c r="D299" s="1">
        <f t="shared" si="12"/>
        <v>36073</v>
      </c>
      <c r="E299" s="1" t="s">
        <v>12</v>
      </c>
      <c r="F299" t="str">
        <f t="shared" si="13"/>
        <v>1998</v>
      </c>
      <c r="G299" t="str">
        <f t="shared" si="14"/>
        <v>1998Q4</v>
      </c>
    </row>
    <row r="300" spans="1:7" x14ac:dyDescent="0.25">
      <c r="A300" s="2">
        <v>1998</v>
      </c>
      <c r="B300" s="2">
        <v>10</v>
      </c>
      <c r="C300">
        <v>12</v>
      </c>
      <c r="D300" s="1">
        <f t="shared" si="12"/>
        <v>36080</v>
      </c>
      <c r="E300" s="1" t="s">
        <v>12</v>
      </c>
      <c r="F300" t="str">
        <f t="shared" si="13"/>
        <v>1998</v>
      </c>
      <c r="G300" t="str">
        <f t="shared" si="14"/>
        <v>1998Q4</v>
      </c>
    </row>
    <row r="301" spans="1:7" x14ac:dyDescent="0.25">
      <c r="A301" s="2">
        <v>1998</v>
      </c>
      <c r="B301" s="2">
        <v>10</v>
      </c>
      <c r="C301">
        <v>19</v>
      </c>
      <c r="D301" s="1">
        <f t="shared" si="12"/>
        <v>36087</v>
      </c>
      <c r="E301" s="1" t="s">
        <v>12</v>
      </c>
      <c r="F301" t="str">
        <f t="shared" si="13"/>
        <v>1998</v>
      </c>
      <c r="G301" t="str">
        <f t="shared" si="14"/>
        <v>1998Q4</v>
      </c>
    </row>
    <row r="302" spans="1:7" x14ac:dyDescent="0.25">
      <c r="A302" s="2">
        <v>1998</v>
      </c>
      <c r="B302" s="2">
        <v>10</v>
      </c>
      <c r="C302">
        <v>26</v>
      </c>
      <c r="D302" s="1">
        <f t="shared" si="12"/>
        <v>36094</v>
      </c>
      <c r="E302" s="1" t="s">
        <v>12</v>
      </c>
      <c r="F302" t="str">
        <f t="shared" si="13"/>
        <v>1998</v>
      </c>
      <c r="G302" t="str">
        <f t="shared" si="14"/>
        <v>1998Q4</v>
      </c>
    </row>
    <row r="303" spans="1:7" x14ac:dyDescent="0.25">
      <c r="A303" s="2">
        <v>1998</v>
      </c>
      <c r="B303" s="2">
        <v>11</v>
      </c>
      <c r="C303">
        <v>2</v>
      </c>
      <c r="D303" s="1">
        <f t="shared" si="12"/>
        <v>36101</v>
      </c>
      <c r="E303" s="1" t="s">
        <v>12</v>
      </c>
      <c r="F303" t="str">
        <f t="shared" si="13"/>
        <v>1998</v>
      </c>
      <c r="G303" t="str">
        <f t="shared" si="14"/>
        <v>1998Q4</v>
      </c>
    </row>
    <row r="304" spans="1:7" x14ac:dyDescent="0.25">
      <c r="A304" s="2">
        <v>1998</v>
      </c>
      <c r="B304" s="2">
        <v>11</v>
      </c>
      <c r="C304">
        <v>9</v>
      </c>
      <c r="D304" s="1">
        <f t="shared" si="12"/>
        <v>36108</v>
      </c>
      <c r="E304" s="1" t="s">
        <v>12</v>
      </c>
      <c r="F304" t="str">
        <f t="shared" si="13"/>
        <v>1998</v>
      </c>
      <c r="G304" t="str">
        <f t="shared" si="14"/>
        <v>1998Q4</v>
      </c>
    </row>
    <row r="305" spans="1:7" x14ac:dyDescent="0.25">
      <c r="A305" s="2">
        <v>1998</v>
      </c>
      <c r="B305" s="2">
        <v>11</v>
      </c>
      <c r="C305">
        <v>16</v>
      </c>
      <c r="D305" s="1">
        <f t="shared" si="12"/>
        <v>36115</v>
      </c>
      <c r="E305" s="1" t="s">
        <v>12</v>
      </c>
      <c r="F305" t="str">
        <f t="shared" si="13"/>
        <v>1998</v>
      </c>
      <c r="G305" t="str">
        <f t="shared" si="14"/>
        <v>1998Q4</v>
      </c>
    </row>
    <row r="306" spans="1:7" x14ac:dyDescent="0.25">
      <c r="A306" s="2">
        <v>1998</v>
      </c>
      <c r="B306" s="2">
        <v>11</v>
      </c>
      <c r="C306">
        <v>23</v>
      </c>
      <c r="D306" s="1">
        <f t="shared" si="12"/>
        <v>36122</v>
      </c>
      <c r="E306" s="1" t="s">
        <v>12</v>
      </c>
      <c r="F306" t="str">
        <f t="shared" si="13"/>
        <v>1998</v>
      </c>
      <c r="G306" t="str">
        <f t="shared" si="14"/>
        <v>1998Q4</v>
      </c>
    </row>
    <row r="307" spans="1:7" x14ac:dyDescent="0.25">
      <c r="A307" s="2">
        <v>1998</v>
      </c>
      <c r="B307" s="2">
        <v>11</v>
      </c>
      <c r="C307">
        <v>30</v>
      </c>
      <c r="D307" s="1">
        <f t="shared" si="12"/>
        <v>36129</v>
      </c>
      <c r="E307" s="1" t="s">
        <v>12</v>
      </c>
      <c r="F307" t="str">
        <f t="shared" si="13"/>
        <v>1998</v>
      </c>
      <c r="G307" t="str">
        <f t="shared" si="14"/>
        <v>1998Q4</v>
      </c>
    </row>
    <row r="308" spans="1:7" x14ac:dyDescent="0.25">
      <c r="A308" s="2">
        <v>1998</v>
      </c>
      <c r="B308" s="2">
        <v>12</v>
      </c>
      <c r="C308">
        <v>7</v>
      </c>
      <c r="D308" s="1">
        <f t="shared" si="12"/>
        <v>36136</v>
      </c>
      <c r="E308" s="1" t="s">
        <v>12</v>
      </c>
      <c r="F308" t="str">
        <f t="shared" si="13"/>
        <v>1998</v>
      </c>
      <c r="G308" t="str">
        <f t="shared" si="14"/>
        <v>1998Q4</v>
      </c>
    </row>
    <row r="309" spans="1:7" x14ac:dyDescent="0.25">
      <c r="A309" s="2">
        <v>1998</v>
      </c>
      <c r="B309" s="2">
        <v>12</v>
      </c>
      <c r="C309">
        <v>14</v>
      </c>
      <c r="D309" s="1">
        <f t="shared" si="12"/>
        <v>36143</v>
      </c>
      <c r="E309" s="1" t="s">
        <v>12</v>
      </c>
      <c r="F309" t="str">
        <f t="shared" si="13"/>
        <v>1998</v>
      </c>
      <c r="G309" t="str">
        <f t="shared" si="14"/>
        <v>1998Q4</v>
      </c>
    </row>
    <row r="310" spans="1:7" x14ac:dyDescent="0.25">
      <c r="A310" s="2">
        <v>1998</v>
      </c>
      <c r="B310" s="2">
        <v>12</v>
      </c>
      <c r="C310">
        <v>21</v>
      </c>
      <c r="D310" s="1">
        <f t="shared" si="12"/>
        <v>36150</v>
      </c>
      <c r="E310" s="1" t="s">
        <v>12</v>
      </c>
      <c r="F310" t="str">
        <f t="shared" si="13"/>
        <v>1998</v>
      </c>
      <c r="G310" t="str">
        <f t="shared" si="14"/>
        <v>1998Q4</v>
      </c>
    </row>
    <row r="311" spans="1:7" x14ac:dyDescent="0.25">
      <c r="A311" s="3">
        <v>1998</v>
      </c>
      <c r="B311" s="2">
        <v>12</v>
      </c>
      <c r="C311">
        <v>28</v>
      </c>
      <c r="D311" s="1">
        <f t="shared" si="12"/>
        <v>36157</v>
      </c>
      <c r="E311" s="1" t="s">
        <v>12</v>
      </c>
      <c r="F311" t="str">
        <f t="shared" si="13"/>
        <v>1998</v>
      </c>
      <c r="G311" t="str">
        <f t="shared" si="14"/>
        <v>1998Q4</v>
      </c>
    </row>
    <row r="312" spans="1:7" x14ac:dyDescent="0.25">
      <c r="A312" s="2">
        <v>1999</v>
      </c>
      <c r="B312" s="2">
        <v>1</v>
      </c>
      <c r="C312">
        <v>4</v>
      </c>
      <c r="D312" s="1">
        <f t="shared" si="12"/>
        <v>36164</v>
      </c>
      <c r="E312" s="1" t="s">
        <v>9</v>
      </c>
      <c r="F312" t="str">
        <f t="shared" si="13"/>
        <v>1999</v>
      </c>
      <c r="G312" t="str">
        <f t="shared" si="14"/>
        <v>1999Q1</v>
      </c>
    </row>
    <row r="313" spans="1:7" x14ac:dyDescent="0.25">
      <c r="A313" s="2">
        <v>1999</v>
      </c>
      <c r="B313" s="2">
        <v>1</v>
      </c>
      <c r="C313">
        <v>11</v>
      </c>
      <c r="D313" s="1">
        <f t="shared" si="12"/>
        <v>36171</v>
      </c>
      <c r="E313" s="1" t="s">
        <v>9</v>
      </c>
      <c r="F313" t="str">
        <f t="shared" si="13"/>
        <v>1999</v>
      </c>
      <c r="G313" t="str">
        <f t="shared" si="14"/>
        <v>1999Q1</v>
      </c>
    </row>
    <row r="314" spans="1:7" x14ac:dyDescent="0.25">
      <c r="A314" s="2">
        <v>1999</v>
      </c>
      <c r="B314" s="2">
        <v>1</v>
      </c>
      <c r="C314">
        <v>18</v>
      </c>
      <c r="D314" s="1">
        <f t="shared" si="12"/>
        <v>36178</v>
      </c>
      <c r="E314" s="1" t="s">
        <v>9</v>
      </c>
      <c r="F314" t="str">
        <f t="shared" si="13"/>
        <v>1999</v>
      </c>
      <c r="G314" t="str">
        <f t="shared" si="14"/>
        <v>1999Q1</v>
      </c>
    </row>
    <row r="315" spans="1:7" x14ac:dyDescent="0.25">
      <c r="A315" s="2">
        <v>1999</v>
      </c>
      <c r="B315" s="2">
        <v>1</v>
      </c>
      <c r="C315">
        <v>25</v>
      </c>
      <c r="D315" s="1">
        <f t="shared" si="12"/>
        <v>36185</v>
      </c>
      <c r="E315" s="1" t="s">
        <v>9</v>
      </c>
      <c r="F315" t="str">
        <f t="shared" si="13"/>
        <v>1999</v>
      </c>
      <c r="G315" t="str">
        <f t="shared" si="14"/>
        <v>1999Q1</v>
      </c>
    </row>
    <row r="316" spans="1:7" x14ac:dyDescent="0.25">
      <c r="A316" s="2">
        <v>1999</v>
      </c>
      <c r="B316" s="2">
        <v>2</v>
      </c>
      <c r="C316">
        <v>1</v>
      </c>
      <c r="D316" s="1">
        <f t="shared" si="12"/>
        <v>36192</v>
      </c>
      <c r="E316" s="1" t="s">
        <v>9</v>
      </c>
      <c r="F316" t="str">
        <f t="shared" si="13"/>
        <v>1999</v>
      </c>
      <c r="G316" t="str">
        <f t="shared" si="14"/>
        <v>1999Q1</v>
      </c>
    </row>
    <row r="317" spans="1:7" x14ac:dyDescent="0.25">
      <c r="A317" s="2">
        <v>1999</v>
      </c>
      <c r="B317" s="2">
        <v>2</v>
      </c>
      <c r="C317">
        <v>8</v>
      </c>
      <c r="D317" s="1">
        <f t="shared" si="12"/>
        <v>36199</v>
      </c>
      <c r="E317" s="1" t="s">
        <v>9</v>
      </c>
      <c r="F317" t="str">
        <f t="shared" si="13"/>
        <v>1999</v>
      </c>
      <c r="G317" t="str">
        <f t="shared" si="14"/>
        <v>1999Q1</v>
      </c>
    </row>
    <row r="318" spans="1:7" x14ac:dyDescent="0.25">
      <c r="A318" s="2">
        <v>1999</v>
      </c>
      <c r="B318" s="2">
        <v>2</v>
      </c>
      <c r="C318">
        <v>15</v>
      </c>
      <c r="D318" s="1">
        <f t="shared" si="12"/>
        <v>36206</v>
      </c>
      <c r="E318" s="1" t="s">
        <v>9</v>
      </c>
      <c r="F318" t="str">
        <f t="shared" si="13"/>
        <v>1999</v>
      </c>
      <c r="G318" t="str">
        <f t="shared" si="14"/>
        <v>1999Q1</v>
      </c>
    </row>
    <row r="319" spans="1:7" x14ac:dyDescent="0.25">
      <c r="A319" s="2">
        <v>1999</v>
      </c>
      <c r="B319" s="2">
        <v>2</v>
      </c>
      <c r="C319">
        <v>22</v>
      </c>
      <c r="D319" s="1">
        <f t="shared" si="12"/>
        <v>36213</v>
      </c>
      <c r="E319" s="1" t="s">
        <v>9</v>
      </c>
      <c r="F319" t="str">
        <f t="shared" si="13"/>
        <v>1999</v>
      </c>
      <c r="G319" t="str">
        <f t="shared" si="14"/>
        <v>1999Q1</v>
      </c>
    </row>
    <row r="320" spans="1:7" x14ac:dyDescent="0.25">
      <c r="A320" s="2">
        <v>1999</v>
      </c>
      <c r="B320" s="2">
        <v>3</v>
      </c>
      <c r="C320">
        <v>1</v>
      </c>
      <c r="D320" s="1">
        <f t="shared" si="12"/>
        <v>36220</v>
      </c>
      <c r="E320" s="1" t="s">
        <v>9</v>
      </c>
      <c r="F320" t="str">
        <f t="shared" si="13"/>
        <v>1999</v>
      </c>
      <c r="G320" t="str">
        <f t="shared" si="14"/>
        <v>1999Q1</v>
      </c>
    </row>
    <row r="321" spans="1:7" x14ac:dyDescent="0.25">
      <c r="A321" s="2">
        <v>1999</v>
      </c>
      <c r="B321" s="2">
        <v>3</v>
      </c>
      <c r="C321">
        <v>8</v>
      </c>
      <c r="D321" s="1">
        <f t="shared" si="12"/>
        <v>36227</v>
      </c>
      <c r="E321" s="1" t="s">
        <v>9</v>
      </c>
      <c r="F321" t="str">
        <f t="shared" si="13"/>
        <v>1999</v>
      </c>
      <c r="G321" t="str">
        <f t="shared" si="14"/>
        <v>1999Q1</v>
      </c>
    </row>
    <row r="322" spans="1:7" x14ac:dyDescent="0.25">
      <c r="A322" s="2">
        <v>1999</v>
      </c>
      <c r="B322" s="2">
        <v>3</v>
      </c>
      <c r="C322">
        <v>15</v>
      </c>
      <c r="D322" s="1">
        <f t="shared" si="12"/>
        <v>36234</v>
      </c>
      <c r="E322" s="1" t="s">
        <v>9</v>
      </c>
      <c r="F322" t="str">
        <f t="shared" si="13"/>
        <v>1999</v>
      </c>
      <c r="G322" t="str">
        <f t="shared" si="14"/>
        <v>1999Q1</v>
      </c>
    </row>
    <row r="323" spans="1:7" x14ac:dyDescent="0.25">
      <c r="A323" s="2">
        <v>1999</v>
      </c>
      <c r="B323" s="2">
        <v>3</v>
      </c>
      <c r="C323">
        <v>22</v>
      </c>
      <c r="D323" s="1">
        <f t="shared" ref="D323:D386" si="15">DATE(A323,B323,C323)</f>
        <v>36241</v>
      </c>
      <c r="E323" s="1" t="s">
        <v>9</v>
      </c>
      <c r="F323" t="str">
        <f t="shared" ref="F323:F386" si="16">TEXT(D323,"YYYY")</f>
        <v>1999</v>
      </c>
      <c r="G323" t="str">
        <f t="shared" si="14"/>
        <v>1999Q1</v>
      </c>
    </row>
    <row r="324" spans="1:7" x14ac:dyDescent="0.25">
      <c r="A324" s="2">
        <v>1999</v>
      </c>
      <c r="B324" s="2">
        <v>3</v>
      </c>
      <c r="C324">
        <v>29</v>
      </c>
      <c r="D324" s="1">
        <f t="shared" si="15"/>
        <v>36248</v>
      </c>
      <c r="E324" s="1" t="s">
        <v>9</v>
      </c>
      <c r="F324" t="str">
        <f t="shared" si="16"/>
        <v>1999</v>
      </c>
      <c r="G324" t="str">
        <f t="shared" ref="G324:G387" si="17">F324&amp;MID(E324,1,1)&amp;MID(E324,4,1)</f>
        <v>1999Q1</v>
      </c>
    </row>
    <row r="325" spans="1:7" x14ac:dyDescent="0.25">
      <c r="A325" s="2">
        <v>1999</v>
      </c>
      <c r="B325" s="2">
        <v>4</v>
      </c>
      <c r="C325">
        <v>5</v>
      </c>
      <c r="D325" s="1">
        <f t="shared" si="15"/>
        <v>36255</v>
      </c>
      <c r="E325" s="1" t="s">
        <v>10</v>
      </c>
      <c r="F325" t="str">
        <f t="shared" si="16"/>
        <v>1999</v>
      </c>
      <c r="G325" t="str">
        <f t="shared" si="17"/>
        <v>1999Q2</v>
      </c>
    </row>
    <row r="326" spans="1:7" x14ac:dyDescent="0.25">
      <c r="A326" s="2">
        <v>1999</v>
      </c>
      <c r="B326" s="2">
        <v>4</v>
      </c>
      <c r="C326">
        <v>12</v>
      </c>
      <c r="D326" s="1">
        <f t="shared" si="15"/>
        <v>36262</v>
      </c>
      <c r="E326" s="1" t="s">
        <v>10</v>
      </c>
      <c r="F326" t="str">
        <f t="shared" si="16"/>
        <v>1999</v>
      </c>
      <c r="G326" t="str">
        <f t="shared" si="17"/>
        <v>1999Q2</v>
      </c>
    </row>
    <row r="327" spans="1:7" x14ac:dyDescent="0.25">
      <c r="A327" s="2">
        <v>1999</v>
      </c>
      <c r="B327" s="2">
        <v>4</v>
      </c>
      <c r="C327">
        <v>19</v>
      </c>
      <c r="D327" s="1">
        <f t="shared" si="15"/>
        <v>36269</v>
      </c>
      <c r="E327" s="1" t="s">
        <v>10</v>
      </c>
      <c r="F327" t="str">
        <f t="shared" si="16"/>
        <v>1999</v>
      </c>
      <c r="G327" t="str">
        <f t="shared" si="17"/>
        <v>1999Q2</v>
      </c>
    </row>
    <row r="328" spans="1:7" x14ac:dyDescent="0.25">
      <c r="A328" s="2">
        <v>1999</v>
      </c>
      <c r="B328" s="2">
        <v>4</v>
      </c>
      <c r="C328">
        <v>26</v>
      </c>
      <c r="D328" s="1">
        <f t="shared" si="15"/>
        <v>36276</v>
      </c>
      <c r="E328" s="1" t="s">
        <v>10</v>
      </c>
      <c r="F328" t="str">
        <f t="shared" si="16"/>
        <v>1999</v>
      </c>
      <c r="G328" t="str">
        <f t="shared" si="17"/>
        <v>1999Q2</v>
      </c>
    </row>
    <row r="329" spans="1:7" x14ac:dyDescent="0.25">
      <c r="A329" s="2">
        <v>1999</v>
      </c>
      <c r="B329" s="2">
        <v>5</v>
      </c>
      <c r="C329">
        <v>3</v>
      </c>
      <c r="D329" s="1">
        <f t="shared" si="15"/>
        <v>36283</v>
      </c>
      <c r="E329" s="1" t="s">
        <v>10</v>
      </c>
      <c r="F329" t="str">
        <f t="shared" si="16"/>
        <v>1999</v>
      </c>
      <c r="G329" t="str">
        <f t="shared" si="17"/>
        <v>1999Q2</v>
      </c>
    </row>
    <row r="330" spans="1:7" x14ac:dyDescent="0.25">
      <c r="A330" s="2">
        <v>1999</v>
      </c>
      <c r="B330" s="2">
        <v>5</v>
      </c>
      <c r="C330">
        <v>10</v>
      </c>
      <c r="D330" s="1">
        <f t="shared" si="15"/>
        <v>36290</v>
      </c>
      <c r="E330" s="1" t="s">
        <v>10</v>
      </c>
      <c r="F330" t="str">
        <f t="shared" si="16"/>
        <v>1999</v>
      </c>
      <c r="G330" t="str">
        <f t="shared" si="17"/>
        <v>1999Q2</v>
      </c>
    </row>
    <row r="331" spans="1:7" x14ac:dyDescent="0.25">
      <c r="A331" s="2">
        <v>1999</v>
      </c>
      <c r="B331" s="2">
        <v>5</v>
      </c>
      <c r="C331">
        <v>17</v>
      </c>
      <c r="D331" s="1">
        <f t="shared" si="15"/>
        <v>36297</v>
      </c>
      <c r="E331" s="1" t="s">
        <v>10</v>
      </c>
      <c r="F331" t="str">
        <f t="shared" si="16"/>
        <v>1999</v>
      </c>
      <c r="G331" t="str">
        <f t="shared" si="17"/>
        <v>1999Q2</v>
      </c>
    </row>
    <row r="332" spans="1:7" x14ac:dyDescent="0.25">
      <c r="A332" s="2">
        <v>1999</v>
      </c>
      <c r="B332" s="2">
        <v>5</v>
      </c>
      <c r="C332">
        <v>24</v>
      </c>
      <c r="D332" s="1">
        <f t="shared" si="15"/>
        <v>36304</v>
      </c>
      <c r="E332" s="1" t="s">
        <v>10</v>
      </c>
      <c r="F332" t="str">
        <f t="shared" si="16"/>
        <v>1999</v>
      </c>
      <c r="G332" t="str">
        <f t="shared" si="17"/>
        <v>1999Q2</v>
      </c>
    </row>
    <row r="333" spans="1:7" x14ac:dyDescent="0.25">
      <c r="A333" s="2">
        <v>1999</v>
      </c>
      <c r="B333" s="2">
        <v>5</v>
      </c>
      <c r="C333">
        <v>31</v>
      </c>
      <c r="D333" s="1">
        <f t="shared" si="15"/>
        <v>36311</v>
      </c>
      <c r="E333" s="1" t="s">
        <v>10</v>
      </c>
      <c r="F333" t="str">
        <f t="shared" si="16"/>
        <v>1999</v>
      </c>
      <c r="G333" t="str">
        <f t="shared" si="17"/>
        <v>1999Q2</v>
      </c>
    </row>
    <row r="334" spans="1:7" x14ac:dyDescent="0.25">
      <c r="A334" s="2">
        <v>1999</v>
      </c>
      <c r="B334" s="2">
        <v>6</v>
      </c>
      <c r="C334">
        <v>7</v>
      </c>
      <c r="D334" s="1">
        <f t="shared" si="15"/>
        <v>36318</v>
      </c>
      <c r="E334" s="1" t="s">
        <v>10</v>
      </c>
      <c r="F334" t="str">
        <f t="shared" si="16"/>
        <v>1999</v>
      </c>
      <c r="G334" t="str">
        <f t="shared" si="17"/>
        <v>1999Q2</v>
      </c>
    </row>
    <row r="335" spans="1:7" x14ac:dyDescent="0.25">
      <c r="A335" s="2">
        <v>1999</v>
      </c>
      <c r="B335" s="2">
        <v>6</v>
      </c>
      <c r="C335">
        <v>14</v>
      </c>
      <c r="D335" s="1">
        <f t="shared" si="15"/>
        <v>36325</v>
      </c>
      <c r="E335" s="1" t="s">
        <v>10</v>
      </c>
      <c r="F335" t="str">
        <f t="shared" si="16"/>
        <v>1999</v>
      </c>
      <c r="G335" t="str">
        <f t="shared" si="17"/>
        <v>1999Q2</v>
      </c>
    </row>
    <row r="336" spans="1:7" x14ac:dyDescent="0.25">
      <c r="A336" s="2">
        <v>1999</v>
      </c>
      <c r="B336" s="2">
        <v>6</v>
      </c>
      <c r="C336">
        <v>21</v>
      </c>
      <c r="D336" s="1">
        <f t="shared" si="15"/>
        <v>36332</v>
      </c>
      <c r="E336" s="1" t="s">
        <v>10</v>
      </c>
      <c r="F336" t="str">
        <f t="shared" si="16"/>
        <v>1999</v>
      </c>
      <c r="G336" t="str">
        <f t="shared" si="17"/>
        <v>1999Q2</v>
      </c>
    </row>
    <row r="337" spans="1:7" x14ac:dyDescent="0.25">
      <c r="A337" s="2">
        <v>1999</v>
      </c>
      <c r="B337" s="2">
        <v>6</v>
      </c>
      <c r="C337">
        <v>28</v>
      </c>
      <c r="D337" s="1">
        <f t="shared" si="15"/>
        <v>36339</v>
      </c>
      <c r="E337" s="1" t="s">
        <v>10</v>
      </c>
      <c r="F337" t="str">
        <f t="shared" si="16"/>
        <v>1999</v>
      </c>
      <c r="G337" t="str">
        <f t="shared" si="17"/>
        <v>1999Q2</v>
      </c>
    </row>
    <row r="338" spans="1:7" x14ac:dyDescent="0.25">
      <c r="A338" s="2">
        <v>1999</v>
      </c>
      <c r="B338" s="2">
        <v>7</v>
      </c>
      <c r="C338">
        <v>5</v>
      </c>
      <c r="D338" s="1">
        <f t="shared" si="15"/>
        <v>36346</v>
      </c>
      <c r="E338" s="1" t="s">
        <v>11</v>
      </c>
      <c r="F338" t="str">
        <f t="shared" si="16"/>
        <v>1999</v>
      </c>
      <c r="G338" t="str">
        <f t="shared" si="17"/>
        <v>1999Q3</v>
      </c>
    </row>
    <row r="339" spans="1:7" x14ac:dyDescent="0.25">
      <c r="A339" s="2">
        <v>1999</v>
      </c>
      <c r="B339" s="2">
        <v>7</v>
      </c>
      <c r="C339">
        <v>12</v>
      </c>
      <c r="D339" s="1">
        <f t="shared" si="15"/>
        <v>36353</v>
      </c>
      <c r="E339" s="1" t="s">
        <v>11</v>
      </c>
      <c r="F339" t="str">
        <f t="shared" si="16"/>
        <v>1999</v>
      </c>
      <c r="G339" t="str">
        <f t="shared" si="17"/>
        <v>1999Q3</v>
      </c>
    </row>
    <row r="340" spans="1:7" x14ac:dyDescent="0.25">
      <c r="A340" s="2">
        <v>1999</v>
      </c>
      <c r="B340" s="2">
        <v>7</v>
      </c>
      <c r="C340">
        <v>19</v>
      </c>
      <c r="D340" s="1">
        <f t="shared" si="15"/>
        <v>36360</v>
      </c>
      <c r="E340" s="1" t="s">
        <v>11</v>
      </c>
      <c r="F340" t="str">
        <f t="shared" si="16"/>
        <v>1999</v>
      </c>
      <c r="G340" t="str">
        <f t="shared" si="17"/>
        <v>1999Q3</v>
      </c>
    </row>
    <row r="341" spans="1:7" x14ac:dyDescent="0.25">
      <c r="A341" s="2">
        <v>1999</v>
      </c>
      <c r="B341" s="2">
        <v>7</v>
      </c>
      <c r="C341">
        <v>26</v>
      </c>
      <c r="D341" s="1">
        <f t="shared" si="15"/>
        <v>36367</v>
      </c>
      <c r="E341" s="1" t="s">
        <v>11</v>
      </c>
      <c r="F341" t="str">
        <f t="shared" si="16"/>
        <v>1999</v>
      </c>
      <c r="G341" t="str">
        <f t="shared" si="17"/>
        <v>1999Q3</v>
      </c>
    </row>
    <row r="342" spans="1:7" x14ac:dyDescent="0.25">
      <c r="A342" s="2">
        <v>1999</v>
      </c>
      <c r="B342" s="2">
        <v>8</v>
      </c>
      <c r="C342">
        <v>2</v>
      </c>
      <c r="D342" s="1">
        <f t="shared" si="15"/>
        <v>36374</v>
      </c>
      <c r="E342" s="1" t="s">
        <v>11</v>
      </c>
      <c r="F342" t="str">
        <f t="shared" si="16"/>
        <v>1999</v>
      </c>
      <c r="G342" t="str">
        <f t="shared" si="17"/>
        <v>1999Q3</v>
      </c>
    </row>
    <row r="343" spans="1:7" x14ac:dyDescent="0.25">
      <c r="A343" s="2">
        <v>1999</v>
      </c>
      <c r="B343" s="2">
        <v>8</v>
      </c>
      <c r="C343">
        <v>9</v>
      </c>
      <c r="D343" s="1">
        <f t="shared" si="15"/>
        <v>36381</v>
      </c>
      <c r="E343" s="1" t="s">
        <v>11</v>
      </c>
      <c r="F343" t="str">
        <f t="shared" si="16"/>
        <v>1999</v>
      </c>
      <c r="G343" t="str">
        <f t="shared" si="17"/>
        <v>1999Q3</v>
      </c>
    </row>
    <row r="344" spans="1:7" x14ac:dyDescent="0.25">
      <c r="A344" s="2">
        <v>1999</v>
      </c>
      <c r="B344" s="2">
        <v>8</v>
      </c>
      <c r="C344">
        <v>16</v>
      </c>
      <c r="D344" s="1">
        <f t="shared" si="15"/>
        <v>36388</v>
      </c>
      <c r="E344" s="1" t="s">
        <v>11</v>
      </c>
      <c r="F344" t="str">
        <f t="shared" si="16"/>
        <v>1999</v>
      </c>
      <c r="G344" t="str">
        <f t="shared" si="17"/>
        <v>1999Q3</v>
      </c>
    </row>
    <row r="345" spans="1:7" x14ac:dyDescent="0.25">
      <c r="A345" s="2">
        <v>1999</v>
      </c>
      <c r="B345" s="2">
        <v>8</v>
      </c>
      <c r="C345">
        <v>23</v>
      </c>
      <c r="D345" s="1">
        <f t="shared" si="15"/>
        <v>36395</v>
      </c>
      <c r="E345" s="1" t="s">
        <v>11</v>
      </c>
      <c r="F345" t="str">
        <f t="shared" si="16"/>
        <v>1999</v>
      </c>
      <c r="G345" t="str">
        <f t="shared" si="17"/>
        <v>1999Q3</v>
      </c>
    </row>
    <row r="346" spans="1:7" x14ac:dyDescent="0.25">
      <c r="A346" s="2">
        <v>1999</v>
      </c>
      <c r="B346" s="2">
        <v>8</v>
      </c>
      <c r="C346">
        <v>30</v>
      </c>
      <c r="D346" s="1">
        <f t="shared" si="15"/>
        <v>36402</v>
      </c>
      <c r="E346" s="1" t="s">
        <v>11</v>
      </c>
      <c r="F346" t="str">
        <f t="shared" si="16"/>
        <v>1999</v>
      </c>
      <c r="G346" t="str">
        <f t="shared" si="17"/>
        <v>1999Q3</v>
      </c>
    </row>
    <row r="347" spans="1:7" x14ac:dyDescent="0.25">
      <c r="A347" s="2">
        <v>1999</v>
      </c>
      <c r="B347" s="2">
        <v>9</v>
      </c>
      <c r="C347">
        <v>6</v>
      </c>
      <c r="D347" s="1">
        <f t="shared" si="15"/>
        <v>36409</v>
      </c>
      <c r="E347" s="1" t="s">
        <v>11</v>
      </c>
      <c r="F347" t="str">
        <f t="shared" si="16"/>
        <v>1999</v>
      </c>
      <c r="G347" t="str">
        <f t="shared" si="17"/>
        <v>1999Q3</v>
      </c>
    </row>
    <row r="348" spans="1:7" x14ac:dyDescent="0.25">
      <c r="A348" s="2">
        <v>1999</v>
      </c>
      <c r="B348" s="2">
        <v>9</v>
      </c>
      <c r="C348">
        <v>13</v>
      </c>
      <c r="D348" s="1">
        <f t="shared" si="15"/>
        <v>36416</v>
      </c>
      <c r="E348" s="1" t="s">
        <v>11</v>
      </c>
      <c r="F348" t="str">
        <f t="shared" si="16"/>
        <v>1999</v>
      </c>
      <c r="G348" t="str">
        <f t="shared" si="17"/>
        <v>1999Q3</v>
      </c>
    </row>
    <row r="349" spans="1:7" x14ac:dyDescent="0.25">
      <c r="A349" s="2">
        <v>1999</v>
      </c>
      <c r="B349" s="2">
        <v>9</v>
      </c>
      <c r="C349">
        <v>20</v>
      </c>
      <c r="D349" s="1">
        <f t="shared" si="15"/>
        <v>36423</v>
      </c>
      <c r="E349" s="1" t="s">
        <v>11</v>
      </c>
      <c r="F349" t="str">
        <f t="shared" si="16"/>
        <v>1999</v>
      </c>
      <c r="G349" t="str">
        <f t="shared" si="17"/>
        <v>1999Q3</v>
      </c>
    </row>
    <row r="350" spans="1:7" x14ac:dyDescent="0.25">
      <c r="A350" s="2">
        <v>1999</v>
      </c>
      <c r="B350" s="2">
        <v>9</v>
      </c>
      <c r="C350">
        <v>27</v>
      </c>
      <c r="D350" s="1">
        <f t="shared" si="15"/>
        <v>36430</v>
      </c>
      <c r="E350" s="1" t="s">
        <v>11</v>
      </c>
      <c r="F350" t="str">
        <f t="shared" si="16"/>
        <v>1999</v>
      </c>
      <c r="G350" t="str">
        <f t="shared" si="17"/>
        <v>1999Q3</v>
      </c>
    </row>
    <row r="351" spans="1:7" x14ac:dyDescent="0.25">
      <c r="A351" s="2">
        <v>1999</v>
      </c>
      <c r="B351" s="2">
        <v>10</v>
      </c>
      <c r="C351">
        <v>4</v>
      </c>
      <c r="D351" s="1">
        <f t="shared" si="15"/>
        <v>36437</v>
      </c>
      <c r="E351" s="1" t="s">
        <v>12</v>
      </c>
      <c r="F351" t="str">
        <f t="shared" si="16"/>
        <v>1999</v>
      </c>
      <c r="G351" t="str">
        <f t="shared" si="17"/>
        <v>1999Q4</v>
      </c>
    </row>
    <row r="352" spans="1:7" x14ac:dyDescent="0.25">
      <c r="A352" s="2">
        <v>1999</v>
      </c>
      <c r="B352" s="2">
        <v>10</v>
      </c>
      <c r="C352">
        <v>11</v>
      </c>
      <c r="D352" s="1">
        <f t="shared" si="15"/>
        <v>36444</v>
      </c>
      <c r="E352" s="1" t="s">
        <v>12</v>
      </c>
      <c r="F352" t="str">
        <f t="shared" si="16"/>
        <v>1999</v>
      </c>
      <c r="G352" t="str">
        <f t="shared" si="17"/>
        <v>1999Q4</v>
      </c>
    </row>
    <row r="353" spans="1:7" x14ac:dyDescent="0.25">
      <c r="A353" s="2">
        <v>1999</v>
      </c>
      <c r="B353" s="2">
        <v>10</v>
      </c>
      <c r="C353">
        <v>18</v>
      </c>
      <c r="D353" s="1">
        <f t="shared" si="15"/>
        <v>36451</v>
      </c>
      <c r="E353" s="1" t="s">
        <v>12</v>
      </c>
      <c r="F353" t="str">
        <f t="shared" si="16"/>
        <v>1999</v>
      </c>
      <c r="G353" t="str">
        <f t="shared" si="17"/>
        <v>1999Q4</v>
      </c>
    </row>
    <row r="354" spans="1:7" x14ac:dyDescent="0.25">
      <c r="A354" s="2">
        <v>1999</v>
      </c>
      <c r="B354" s="2">
        <v>10</v>
      </c>
      <c r="C354">
        <v>25</v>
      </c>
      <c r="D354" s="1">
        <f t="shared" si="15"/>
        <v>36458</v>
      </c>
      <c r="E354" s="1" t="s">
        <v>12</v>
      </c>
      <c r="F354" t="str">
        <f t="shared" si="16"/>
        <v>1999</v>
      </c>
      <c r="G354" t="str">
        <f t="shared" si="17"/>
        <v>1999Q4</v>
      </c>
    </row>
    <row r="355" spans="1:7" x14ac:dyDescent="0.25">
      <c r="A355" s="2">
        <v>1999</v>
      </c>
      <c r="B355" s="2">
        <v>11</v>
      </c>
      <c r="C355">
        <v>1</v>
      </c>
      <c r="D355" s="1">
        <f t="shared" si="15"/>
        <v>36465</v>
      </c>
      <c r="E355" s="1" t="s">
        <v>12</v>
      </c>
      <c r="F355" t="str">
        <f t="shared" si="16"/>
        <v>1999</v>
      </c>
      <c r="G355" t="str">
        <f t="shared" si="17"/>
        <v>1999Q4</v>
      </c>
    </row>
    <row r="356" spans="1:7" x14ac:dyDescent="0.25">
      <c r="A356" s="2">
        <v>1999</v>
      </c>
      <c r="B356" s="2">
        <v>11</v>
      </c>
      <c r="C356">
        <v>8</v>
      </c>
      <c r="D356" s="1">
        <f t="shared" si="15"/>
        <v>36472</v>
      </c>
      <c r="E356" s="1" t="s">
        <v>12</v>
      </c>
      <c r="F356" t="str">
        <f t="shared" si="16"/>
        <v>1999</v>
      </c>
      <c r="G356" t="str">
        <f t="shared" si="17"/>
        <v>1999Q4</v>
      </c>
    </row>
    <row r="357" spans="1:7" x14ac:dyDescent="0.25">
      <c r="A357" s="2">
        <v>1999</v>
      </c>
      <c r="B357" s="2">
        <v>11</v>
      </c>
      <c r="C357">
        <v>15</v>
      </c>
      <c r="D357" s="1">
        <f t="shared" si="15"/>
        <v>36479</v>
      </c>
      <c r="E357" s="1" t="s">
        <v>12</v>
      </c>
      <c r="F357" t="str">
        <f t="shared" si="16"/>
        <v>1999</v>
      </c>
      <c r="G357" t="str">
        <f t="shared" si="17"/>
        <v>1999Q4</v>
      </c>
    </row>
    <row r="358" spans="1:7" x14ac:dyDescent="0.25">
      <c r="A358" s="2">
        <v>1999</v>
      </c>
      <c r="B358" s="2">
        <v>11</v>
      </c>
      <c r="C358">
        <v>22</v>
      </c>
      <c r="D358" s="1">
        <f t="shared" si="15"/>
        <v>36486</v>
      </c>
      <c r="E358" s="1" t="s">
        <v>12</v>
      </c>
      <c r="F358" t="str">
        <f t="shared" si="16"/>
        <v>1999</v>
      </c>
      <c r="G358" t="str">
        <f t="shared" si="17"/>
        <v>1999Q4</v>
      </c>
    </row>
    <row r="359" spans="1:7" x14ac:dyDescent="0.25">
      <c r="A359" s="2">
        <v>1999</v>
      </c>
      <c r="B359" s="2">
        <v>11</v>
      </c>
      <c r="C359">
        <v>29</v>
      </c>
      <c r="D359" s="1">
        <f t="shared" si="15"/>
        <v>36493</v>
      </c>
      <c r="E359" s="1" t="s">
        <v>12</v>
      </c>
      <c r="F359" t="str">
        <f t="shared" si="16"/>
        <v>1999</v>
      </c>
      <c r="G359" t="str">
        <f t="shared" si="17"/>
        <v>1999Q4</v>
      </c>
    </row>
    <row r="360" spans="1:7" x14ac:dyDescent="0.25">
      <c r="A360" s="2">
        <v>1999</v>
      </c>
      <c r="B360" s="2">
        <v>12</v>
      </c>
      <c r="C360">
        <v>6</v>
      </c>
      <c r="D360" s="1">
        <f t="shared" si="15"/>
        <v>36500</v>
      </c>
      <c r="E360" s="1" t="s">
        <v>12</v>
      </c>
      <c r="F360" t="str">
        <f t="shared" si="16"/>
        <v>1999</v>
      </c>
      <c r="G360" t="str">
        <f t="shared" si="17"/>
        <v>1999Q4</v>
      </c>
    </row>
    <row r="361" spans="1:7" x14ac:dyDescent="0.25">
      <c r="A361" s="2">
        <v>1999</v>
      </c>
      <c r="B361" s="2">
        <v>12</v>
      </c>
      <c r="C361">
        <v>13</v>
      </c>
      <c r="D361" s="1">
        <f t="shared" si="15"/>
        <v>36507</v>
      </c>
      <c r="E361" s="1" t="s">
        <v>12</v>
      </c>
      <c r="F361" t="str">
        <f t="shared" si="16"/>
        <v>1999</v>
      </c>
      <c r="G361" t="str">
        <f t="shared" si="17"/>
        <v>1999Q4</v>
      </c>
    </row>
    <row r="362" spans="1:7" x14ac:dyDescent="0.25">
      <c r="A362" s="2">
        <v>1999</v>
      </c>
      <c r="B362" s="2">
        <v>12</v>
      </c>
      <c r="C362">
        <v>20</v>
      </c>
      <c r="D362" s="1">
        <f t="shared" si="15"/>
        <v>36514</v>
      </c>
      <c r="E362" s="1" t="s">
        <v>12</v>
      </c>
      <c r="F362" t="str">
        <f t="shared" si="16"/>
        <v>1999</v>
      </c>
      <c r="G362" t="str">
        <f t="shared" si="17"/>
        <v>1999Q4</v>
      </c>
    </row>
    <row r="363" spans="1:7" x14ac:dyDescent="0.25">
      <c r="A363" s="3">
        <v>1999</v>
      </c>
      <c r="B363" s="2">
        <v>12</v>
      </c>
      <c r="C363">
        <v>27</v>
      </c>
      <c r="D363" s="1">
        <f t="shared" si="15"/>
        <v>36521</v>
      </c>
      <c r="E363" s="1" t="s">
        <v>12</v>
      </c>
      <c r="F363" t="str">
        <f t="shared" si="16"/>
        <v>1999</v>
      </c>
      <c r="G363" t="str">
        <f t="shared" si="17"/>
        <v>1999Q4</v>
      </c>
    </row>
    <row r="364" spans="1:7" x14ac:dyDescent="0.25">
      <c r="A364" s="2">
        <v>2000</v>
      </c>
      <c r="B364" s="2">
        <v>1</v>
      </c>
      <c r="C364">
        <v>3</v>
      </c>
      <c r="D364" s="1">
        <f t="shared" si="15"/>
        <v>36528</v>
      </c>
      <c r="E364" s="1" t="s">
        <v>9</v>
      </c>
      <c r="F364" t="str">
        <f t="shared" si="16"/>
        <v>2000</v>
      </c>
      <c r="G364" t="str">
        <f t="shared" si="17"/>
        <v>2000Q1</v>
      </c>
    </row>
    <row r="365" spans="1:7" x14ac:dyDescent="0.25">
      <c r="A365" s="2">
        <v>2000</v>
      </c>
      <c r="B365" s="2">
        <v>1</v>
      </c>
      <c r="C365">
        <v>10</v>
      </c>
      <c r="D365" s="1">
        <f t="shared" si="15"/>
        <v>36535</v>
      </c>
      <c r="E365" s="1" t="s">
        <v>9</v>
      </c>
      <c r="F365" t="str">
        <f t="shared" si="16"/>
        <v>2000</v>
      </c>
      <c r="G365" t="str">
        <f t="shared" si="17"/>
        <v>2000Q1</v>
      </c>
    </row>
    <row r="366" spans="1:7" x14ac:dyDescent="0.25">
      <c r="A366" s="2">
        <v>2000</v>
      </c>
      <c r="B366" s="2">
        <v>1</v>
      </c>
      <c r="C366">
        <v>17</v>
      </c>
      <c r="D366" s="1">
        <f t="shared" si="15"/>
        <v>36542</v>
      </c>
      <c r="E366" s="1" t="s">
        <v>9</v>
      </c>
      <c r="F366" t="str">
        <f t="shared" si="16"/>
        <v>2000</v>
      </c>
      <c r="G366" t="str">
        <f t="shared" si="17"/>
        <v>2000Q1</v>
      </c>
    </row>
    <row r="367" spans="1:7" x14ac:dyDescent="0.25">
      <c r="A367" s="2">
        <v>2000</v>
      </c>
      <c r="B367" s="2">
        <v>1</v>
      </c>
      <c r="C367">
        <v>24</v>
      </c>
      <c r="D367" s="1">
        <f t="shared" si="15"/>
        <v>36549</v>
      </c>
      <c r="E367" s="1" t="s">
        <v>9</v>
      </c>
      <c r="F367" t="str">
        <f t="shared" si="16"/>
        <v>2000</v>
      </c>
      <c r="G367" t="str">
        <f t="shared" si="17"/>
        <v>2000Q1</v>
      </c>
    </row>
    <row r="368" spans="1:7" x14ac:dyDescent="0.25">
      <c r="A368" s="2">
        <v>2000</v>
      </c>
      <c r="B368" s="2">
        <v>1</v>
      </c>
      <c r="C368">
        <v>31</v>
      </c>
      <c r="D368" s="1">
        <f t="shared" si="15"/>
        <v>36556</v>
      </c>
      <c r="E368" s="1" t="s">
        <v>9</v>
      </c>
      <c r="F368" t="str">
        <f t="shared" si="16"/>
        <v>2000</v>
      </c>
      <c r="G368" t="str">
        <f t="shared" si="17"/>
        <v>2000Q1</v>
      </c>
    </row>
    <row r="369" spans="1:7" x14ac:dyDescent="0.25">
      <c r="A369" s="2">
        <v>2000</v>
      </c>
      <c r="B369" s="2">
        <v>2</v>
      </c>
      <c r="C369">
        <v>7</v>
      </c>
      <c r="D369" s="1">
        <f t="shared" si="15"/>
        <v>36563</v>
      </c>
      <c r="E369" s="1" t="s">
        <v>9</v>
      </c>
      <c r="F369" t="str">
        <f t="shared" si="16"/>
        <v>2000</v>
      </c>
      <c r="G369" t="str">
        <f t="shared" si="17"/>
        <v>2000Q1</v>
      </c>
    </row>
    <row r="370" spans="1:7" x14ac:dyDescent="0.25">
      <c r="A370" s="2">
        <v>2000</v>
      </c>
      <c r="B370" s="2">
        <v>2</v>
      </c>
      <c r="C370">
        <v>14</v>
      </c>
      <c r="D370" s="1">
        <f t="shared" si="15"/>
        <v>36570</v>
      </c>
      <c r="E370" s="1" t="s">
        <v>9</v>
      </c>
      <c r="F370" t="str">
        <f t="shared" si="16"/>
        <v>2000</v>
      </c>
      <c r="G370" t="str">
        <f t="shared" si="17"/>
        <v>2000Q1</v>
      </c>
    </row>
    <row r="371" spans="1:7" x14ac:dyDescent="0.25">
      <c r="A371" s="2">
        <v>2000</v>
      </c>
      <c r="B371" s="2">
        <v>2</v>
      </c>
      <c r="C371">
        <v>21</v>
      </c>
      <c r="D371" s="1">
        <f t="shared" si="15"/>
        <v>36577</v>
      </c>
      <c r="E371" s="1" t="s">
        <v>9</v>
      </c>
      <c r="F371" t="str">
        <f t="shared" si="16"/>
        <v>2000</v>
      </c>
      <c r="G371" t="str">
        <f t="shared" si="17"/>
        <v>2000Q1</v>
      </c>
    </row>
    <row r="372" spans="1:7" x14ac:dyDescent="0.25">
      <c r="A372" s="2">
        <v>2000</v>
      </c>
      <c r="B372" s="2">
        <v>2</v>
      </c>
      <c r="C372">
        <v>28</v>
      </c>
      <c r="D372" s="1">
        <f t="shared" si="15"/>
        <v>36584</v>
      </c>
      <c r="E372" s="1" t="s">
        <v>9</v>
      </c>
      <c r="F372" t="str">
        <f t="shared" si="16"/>
        <v>2000</v>
      </c>
      <c r="G372" t="str">
        <f t="shared" si="17"/>
        <v>2000Q1</v>
      </c>
    </row>
    <row r="373" spans="1:7" x14ac:dyDescent="0.25">
      <c r="A373" s="2">
        <v>2000</v>
      </c>
      <c r="B373" s="2">
        <v>3</v>
      </c>
      <c r="C373">
        <v>6</v>
      </c>
      <c r="D373" s="1">
        <f t="shared" si="15"/>
        <v>36591</v>
      </c>
      <c r="E373" s="1" t="s">
        <v>9</v>
      </c>
      <c r="F373" t="str">
        <f t="shared" si="16"/>
        <v>2000</v>
      </c>
      <c r="G373" t="str">
        <f t="shared" si="17"/>
        <v>2000Q1</v>
      </c>
    </row>
    <row r="374" spans="1:7" x14ac:dyDescent="0.25">
      <c r="A374" s="2">
        <v>2000</v>
      </c>
      <c r="B374" s="2">
        <v>3</v>
      </c>
      <c r="C374">
        <v>13</v>
      </c>
      <c r="D374" s="1">
        <f t="shared" si="15"/>
        <v>36598</v>
      </c>
      <c r="E374" s="1" t="s">
        <v>9</v>
      </c>
      <c r="F374" t="str">
        <f t="shared" si="16"/>
        <v>2000</v>
      </c>
      <c r="G374" t="str">
        <f t="shared" si="17"/>
        <v>2000Q1</v>
      </c>
    </row>
    <row r="375" spans="1:7" x14ac:dyDescent="0.25">
      <c r="A375" s="2">
        <v>2000</v>
      </c>
      <c r="B375" s="2">
        <v>3</v>
      </c>
      <c r="C375">
        <v>20</v>
      </c>
      <c r="D375" s="1">
        <f t="shared" si="15"/>
        <v>36605</v>
      </c>
      <c r="E375" s="1" t="s">
        <v>9</v>
      </c>
      <c r="F375" t="str">
        <f t="shared" si="16"/>
        <v>2000</v>
      </c>
      <c r="G375" t="str">
        <f t="shared" si="17"/>
        <v>2000Q1</v>
      </c>
    </row>
    <row r="376" spans="1:7" x14ac:dyDescent="0.25">
      <c r="A376" s="2">
        <v>2000</v>
      </c>
      <c r="B376" s="2">
        <v>3</v>
      </c>
      <c r="C376">
        <v>27</v>
      </c>
      <c r="D376" s="1">
        <f t="shared" si="15"/>
        <v>36612</v>
      </c>
      <c r="E376" s="1" t="s">
        <v>9</v>
      </c>
      <c r="F376" t="str">
        <f t="shared" si="16"/>
        <v>2000</v>
      </c>
      <c r="G376" t="str">
        <f t="shared" si="17"/>
        <v>2000Q1</v>
      </c>
    </row>
    <row r="377" spans="1:7" x14ac:dyDescent="0.25">
      <c r="A377" s="2">
        <v>2000</v>
      </c>
      <c r="B377" s="2">
        <v>4</v>
      </c>
      <c r="C377">
        <v>3</v>
      </c>
      <c r="D377" s="1">
        <f t="shared" si="15"/>
        <v>36619</v>
      </c>
      <c r="E377" s="1" t="s">
        <v>10</v>
      </c>
      <c r="F377" t="str">
        <f t="shared" si="16"/>
        <v>2000</v>
      </c>
      <c r="G377" t="str">
        <f t="shared" si="17"/>
        <v>2000Q2</v>
      </c>
    </row>
    <row r="378" spans="1:7" x14ac:dyDescent="0.25">
      <c r="A378" s="2">
        <v>2000</v>
      </c>
      <c r="B378" s="2">
        <v>4</v>
      </c>
      <c r="C378">
        <v>10</v>
      </c>
      <c r="D378" s="1">
        <f t="shared" si="15"/>
        <v>36626</v>
      </c>
      <c r="E378" s="1" t="s">
        <v>10</v>
      </c>
      <c r="F378" t="str">
        <f t="shared" si="16"/>
        <v>2000</v>
      </c>
      <c r="G378" t="str">
        <f t="shared" si="17"/>
        <v>2000Q2</v>
      </c>
    </row>
    <row r="379" spans="1:7" x14ac:dyDescent="0.25">
      <c r="A379" s="2">
        <v>2000</v>
      </c>
      <c r="B379" s="2">
        <v>4</v>
      </c>
      <c r="C379">
        <v>17</v>
      </c>
      <c r="D379" s="1">
        <f t="shared" si="15"/>
        <v>36633</v>
      </c>
      <c r="E379" s="1" t="s">
        <v>10</v>
      </c>
      <c r="F379" t="str">
        <f t="shared" si="16"/>
        <v>2000</v>
      </c>
      <c r="G379" t="str">
        <f t="shared" si="17"/>
        <v>2000Q2</v>
      </c>
    </row>
    <row r="380" spans="1:7" x14ac:dyDescent="0.25">
      <c r="A380" s="2">
        <v>2000</v>
      </c>
      <c r="B380" s="2">
        <v>4</v>
      </c>
      <c r="C380">
        <v>24</v>
      </c>
      <c r="D380" s="1">
        <f t="shared" si="15"/>
        <v>36640</v>
      </c>
      <c r="E380" s="1" t="s">
        <v>10</v>
      </c>
      <c r="F380" t="str">
        <f t="shared" si="16"/>
        <v>2000</v>
      </c>
      <c r="G380" t="str">
        <f t="shared" si="17"/>
        <v>2000Q2</v>
      </c>
    </row>
    <row r="381" spans="1:7" x14ac:dyDescent="0.25">
      <c r="A381" s="2">
        <v>2000</v>
      </c>
      <c r="B381" s="2">
        <v>5</v>
      </c>
      <c r="C381">
        <v>1</v>
      </c>
      <c r="D381" s="1">
        <f t="shared" si="15"/>
        <v>36647</v>
      </c>
      <c r="E381" s="1" t="s">
        <v>10</v>
      </c>
      <c r="F381" t="str">
        <f t="shared" si="16"/>
        <v>2000</v>
      </c>
      <c r="G381" t="str">
        <f t="shared" si="17"/>
        <v>2000Q2</v>
      </c>
    </row>
    <row r="382" spans="1:7" x14ac:dyDescent="0.25">
      <c r="A382" s="2">
        <v>2000</v>
      </c>
      <c r="B382" s="2">
        <v>5</v>
      </c>
      <c r="C382">
        <v>8</v>
      </c>
      <c r="D382" s="1">
        <f t="shared" si="15"/>
        <v>36654</v>
      </c>
      <c r="E382" s="1" t="s">
        <v>10</v>
      </c>
      <c r="F382" t="str">
        <f t="shared" si="16"/>
        <v>2000</v>
      </c>
      <c r="G382" t="str">
        <f t="shared" si="17"/>
        <v>2000Q2</v>
      </c>
    </row>
    <row r="383" spans="1:7" x14ac:dyDescent="0.25">
      <c r="A383" s="2">
        <v>2000</v>
      </c>
      <c r="B383" s="2">
        <v>5</v>
      </c>
      <c r="C383">
        <v>15</v>
      </c>
      <c r="D383" s="1">
        <f t="shared" si="15"/>
        <v>36661</v>
      </c>
      <c r="E383" s="1" t="s">
        <v>10</v>
      </c>
      <c r="F383" t="str">
        <f t="shared" si="16"/>
        <v>2000</v>
      </c>
      <c r="G383" t="str">
        <f t="shared" si="17"/>
        <v>2000Q2</v>
      </c>
    </row>
    <row r="384" spans="1:7" x14ac:dyDescent="0.25">
      <c r="A384" s="2">
        <v>2000</v>
      </c>
      <c r="B384" s="2">
        <v>5</v>
      </c>
      <c r="C384">
        <v>22</v>
      </c>
      <c r="D384" s="1">
        <f t="shared" si="15"/>
        <v>36668</v>
      </c>
      <c r="E384" s="1" t="s">
        <v>10</v>
      </c>
      <c r="F384" t="str">
        <f t="shared" si="16"/>
        <v>2000</v>
      </c>
      <c r="G384" t="str">
        <f t="shared" si="17"/>
        <v>2000Q2</v>
      </c>
    </row>
    <row r="385" spans="1:7" x14ac:dyDescent="0.25">
      <c r="A385" s="2">
        <v>2000</v>
      </c>
      <c r="B385" s="2">
        <v>5</v>
      </c>
      <c r="C385">
        <v>29</v>
      </c>
      <c r="D385" s="1">
        <f t="shared" si="15"/>
        <v>36675</v>
      </c>
      <c r="E385" s="1" t="s">
        <v>10</v>
      </c>
      <c r="F385" t="str">
        <f t="shared" si="16"/>
        <v>2000</v>
      </c>
      <c r="G385" t="str">
        <f t="shared" si="17"/>
        <v>2000Q2</v>
      </c>
    </row>
    <row r="386" spans="1:7" x14ac:dyDescent="0.25">
      <c r="A386" s="2">
        <v>2000</v>
      </c>
      <c r="B386" s="2">
        <v>6</v>
      </c>
      <c r="C386">
        <v>5</v>
      </c>
      <c r="D386" s="1">
        <f t="shared" si="15"/>
        <v>36682</v>
      </c>
      <c r="E386" s="1" t="s">
        <v>10</v>
      </c>
      <c r="F386" t="str">
        <f t="shared" si="16"/>
        <v>2000</v>
      </c>
      <c r="G386" t="str">
        <f t="shared" si="17"/>
        <v>2000Q2</v>
      </c>
    </row>
    <row r="387" spans="1:7" x14ac:dyDescent="0.25">
      <c r="A387" s="2">
        <v>2000</v>
      </c>
      <c r="B387" s="2">
        <v>6</v>
      </c>
      <c r="C387">
        <v>12</v>
      </c>
      <c r="D387" s="1">
        <f t="shared" ref="D387:D450" si="18">DATE(A387,B387,C387)</f>
        <v>36689</v>
      </c>
      <c r="E387" s="1" t="s">
        <v>10</v>
      </c>
      <c r="F387" t="str">
        <f t="shared" ref="F387:F450" si="19">TEXT(D387,"YYYY")</f>
        <v>2000</v>
      </c>
      <c r="G387" t="str">
        <f t="shared" si="17"/>
        <v>2000Q2</v>
      </c>
    </row>
    <row r="388" spans="1:7" x14ac:dyDescent="0.25">
      <c r="A388" s="2">
        <v>2000</v>
      </c>
      <c r="B388" s="2">
        <v>6</v>
      </c>
      <c r="C388">
        <v>19</v>
      </c>
      <c r="D388" s="1">
        <f t="shared" si="18"/>
        <v>36696</v>
      </c>
      <c r="E388" s="1" t="s">
        <v>10</v>
      </c>
      <c r="F388" t="str">
        <f t="shared" si="19"/>
        <v>2000</v>
      </c>
      <c r="G388" t="str">
        <f t="shared" ref="G388:G451" si="20">F388&amp;MID(E388,1,1)&amp;MID(E388,4,1)</f>
        <v>2000Q2</v>
      </c>
    </row>
    <row r="389" spans="1:7" x14ac:dyDescent="0.25">
      <c r="A389" s="2">
        <v>2000</v>
      </c>
      <c r="B389" s="2">
        <v>6</v>
      </c>
      <c r="C389">
        <v>26</v>
      </c>
      <c r="D389" s="1">
        <f t="shared" si="18"/>
        <v>36703</v>
      </c>
      <c r="E389" s="1" t="s">
        <v>10</v>
      </c>
      <c r="F389" t="str">
        <f t="shared" si="19"/>
        <v>2000</v>
      </c>
      <c r="G389" t="str">
        <f t="shared" si="20"/>
        <v>2000Q2</v>
      </c>
    </row>
    <row r="390" spans="1:7" x14ac:dyDescent="0.25">
      <c r="A390" s="2">
        <v>2000</v>
      </c>
      <c r="B390" s="2">
        <v>7</v>
      </c>
      <c r="C390">
        <v>3</v>
      </c>
      <c r="D390" s="1">
        <f t="shared" si="18"/>
        <v>36710</v>
      </c>
      <c r="E390" s="1" t="s">
        <v>11</v>
      </c>
      <c r="F390" t="str">
        <f t="shared" si="19"/>
        <v>2000</v>
      </c>
      <c r="G390" t="str">
        <f t="shared" si="20"/>
        <v>2000Q3</v>
      </c>
    </row>
    <row r="391" spans="1:7" x14ac:dyDescent="0.25">
      <c r="A391" s="2">
        <v>2000</v>
      </c>
      <c r="B391" s="2">
        <v>7</v>
      </c>
      <c r="C391">
        <v>10</v>
      </c>
      <c r="D391" s="1">
        <f t="shared" si="18"/>
        <v>36717</v>
      </c>
      <c r="E391" s="1" t="s">
        <v>11</v>
      </c>
      <c r="F391" t="str">
        <f t="shared" si="19"/>
        <v>2000</v>
      </c>
      <c r="G391" t="str">
        <f t="shared" si="20"/>
        <v>2000Q3</v>
      </c>
    </row>
    <row r="392" spans="1:7" x14ac:dyDescent="0.25">
      <c r="A392" s="2">
        <v>2000</v>
      </c>
      <c r="B392" s="2">
        <v>7</v>
      </c>
      <c r="C392">
        <v>17</v>
      </c>
      <c r="D392" s="1">
        <f t="shared" si="18"/>
        <v>36724</v>
      </c>
      <c r="E392" s="1" t="s">
        <v>11</v>
      </c>
      <c r="F392" t="str">
        <f t="shared" si="19"/>
        <v>2000</v>
      </c>
      <c r="G392" t="str">
        <f t="shared" si="20"/>
        <v>2000Q3</v>
      </c>
    </row>
    <row r="393" spans="1:7" x14ac:dyDescent="0.25">
      <c r="A393" s="2">
        <v>2000</v>
      </c>
      <c r="B393" s="2">
        <v>7</v>
      </c>
      <c r="C393">
        <v>24</v>
      </c>
      <c r="D393" s="1">
        <f t="shared" si="18"/>
        <v>36731</v>
      </c>
      <c r="E393" s="1" t="s">
        <v>11</v>
      </c>
      <c r="F393" t="str">
        <f t="shared" si="19"/>
        <v>2000</v>
      </c>
      <c r="G393" t="str">
        <f t="shared" si="20"/>
        <v>2000Q3</v>
      </c>
    </row>
    <row r="394" spans="1:7" x14ac:dyDescent="0.25">
      <c r="A394" s="2">
        <v>2000</v>
      </c>
      <c r="B394" s="2">
        <v>7</v>
      </c>
      <c r="C394">
        <v>31</v>
      </c>
      <c r="D394" s="1">
        <f t="shared" si="18"/>
        <v>36738</v>
      </c>
      <c r="E394" s="1" t="s">
        <v>11</v>
      </c>
      <c r="F394" t="str">
        <f t="shared" si="19"/>
        <v>2000</v>
      </c>
      <c r="G394" t="str">
        <f t="shared" si="20"/>
        <v>2000Q3</v>
      </c>
    </row>
    <row r="395" spans="1:7" x14ac:dyDescent="0.25">
      <c r="A395" s="2">
        <v>2000</v>
      </c>
      <c r="B395" s="2">
        <v>8</v>
      </c>
      <c r="C395">
        <v>7</v>
      </c>
      <c r="D395" s="1">
        <f t="shared" si="18"/>
        <v>36745</v>
      </c>
      <c r="E395" s="1" t="s">
        <v>11</v>
      </c>
      <c r="F395" t="str">
        <f t="shared" si="19"/>
        <v>2000</v>
      </c>
      <c r="G395" t="str">
        <f t="shared" si="20"/>
        <v>2000Q3</v>
      </c>
    </row>
    <row r="396" spans="1:7" x14ac:dyDescent="0.25">
      <c r="A396" s="2">
        <v>2000</v>
      </c>
      <c r="B396" s="2">
        <v>8</v>
      </c>
      <c r="C396">
        <v>14</v>
      </c>
      <c r="D396" s="1">
        <f t="shared" si="18"/>
        <v>36752</v>
      </c>
      <c r="E396" s="1" t="s">
        <v>11</v>
      </c>
      <c r="F396" t="str">
        <f t="shared" si="19"/>
        <v>2000</v>
      </c>
      <c r="G396" t="str">
        <f t="shared" si="20"/>
        <v>2000Q3</v>
      </c>
    </row>
    <row r="397" spans="1:7" x14ac:dyDescent="0.25">
      <c r="A397" s="2">
        <v>2000</v>
      </c>
      <c r="B397" s="2">
        <v>8</v>
      </c>
      <c r="C397">
        <v>21</v>
      </c>
      <c r="D397" s="1">
        <f t="shared" si="18"/>
        <v>36759</v>
      </c>
      <c r="E397" s="1" t="s">
        <v>11</v>
      </c>
      <c r="F397" t="str">
        <f t="shared" si="19"/>
        <v>2000</v>
      </c>
      <c r="G397" t="str">
        <f t="shared" si="20"/>
        <v>2000Q3</v>
      </c>
    </row>
    <row r="398" spans="1:7" x14ac:dyDescent="0.25">
      <c r="A398" s="2">
        <v>2000</v>
      </c>
      <c r="B398" s="2">
        <v>8</v>
      </c>
      <c r="C398">
        <v>28</v>
      </c>
      <c r="D398" s="1">
        <f t="shared" si="18"/>
        <v>36766</v>
      </c>
      <c r="E398" s="1" t="s">
        <v>11</v>
      </c>
      <c r="F398" t="str">
        <f t="shared" si="19"/>
        <v>2000</v>
      </c>
      <c r="G398" t="str">
        <f t="shared" si="20"/>
        <v>2000Q3</v>
      </c>
    </row>
    <row r="399" spans="1:7" x14ac:dyDescent="0.25">
      <c r="A399" s="2">
        <v>2000</v>
      </c>
      <c r="B399" s="2">
        <v>9</v>
      </c>
      <c r="C399">
        <v>4</v>
      </c>
      <c r="D399" s="1">
        <f t="shared" si="18"/>
        <v>36773</v>
      </c>
      <c r="E399" s="1" t="s">
        <v>11</v>
      </c>
      <c r="F399" t="str">
        <f t="shared" si="19"/>
        <v>2000</v>
      </c>
      <c r="G399" t="str">
        <f t="shared" si="20"/>
        <v>2000Q3</v>
      </c>
    </row>
    <row r="400" spans="1:7" x14ac:dyDescent="0.25">
      <c r="A400" s="2">
        <v>2000</v>
      </c>
      <c r="B400" s="2">
        <v>9</v>
      </c>
      <c r="C400">
        <v>11</v>
      </c>
      <c r="D400" s="1">
        <f t="shared" si="18"/>
        <v>36780</v>
      </c>
      <c r="E400" s="1" t="s">
        <v>11</v>
      </c>
      <c r="F400" t="str">
        <f t="shared" si="19"/>
        <v>2000</v>
      </c>
      <c r="G400" t="str">
        <f t="shared" si="20"/>
        <v>2000Q3</v>
      </c>
    </row>
    <row r="401" spans="1:7" x14ac:dyDescent="0.25">
      <c r="A401" s="2">
        <v>2000</v>
      </c>
      <c r="B401" s="2">
        <v>9</v>
      </c>
      <c r="C401">
        <v>18</v>
      </c>
      <c r="D401" s="1">
        <f t="shared" si="18"/>
        <v>36787</v>
      </c>
      <c r="E401" s="1" t="s">
        <v>11</v>
      </c>
      <c r="F401" t="str">
        <f t="shared" si="19"/>
        <v>2000</v>
      </c>
      <c r="G401" t="str">
        <f t="shared" si="20"/>
        <v>2000Q3</v>
      </c>
    </row>
    <row r="402" spans="1:7" x14ac:dyDescent="0.25">
      <c r="A402" s="2">
        <v>2000</v>
      </c>
      <c r="B402" s="2">
        <v>9</v>
      </c>
      <c r="C402">
        <v>25</v>
      </c>
      <c r="D402" s="1">
        <f t="shared" si="18"/>
        <v>36794</v>
      </c>
      <c r="E402" s="1" t="s">
        <v>11</v>
      </c>
      <c r="F402" t="str">
        <f t="shared" si="19"/>
        <v>2000</v>
      </c>
      <c r="G402" t="str">
        <f t="shared" si="20"/>
        <v>2000Q3</v>
      </c>
    </row>
    <row r="403" spans="1:7" x14ac:dyDescent="0.25">
      <c r="A403" s="2">
        <v>2000</v>
      </c>
      <c r="B403" s="2">
        <v>10</v>
      </c>
      <c r="C403">
        <v>2</v>
      </c>
      <c r="D403" s="1">
        <f t="shared" si="18"/>
        <v>36801</v>
      </c>
      <c r="E403" s="1" t="s">
        <v>12</v>
      </c>
      <c r="F403" t="str">
        <f t="shared" si="19"/>
        <v>2000</v>
      </c>
      <c r="G403" t="str">
        <f t="shared" si="20"/>
        <v>2000Q4</v>
      </c>
    </row>
    <row r="404" spans="1:7" x14ac:dyDescent="0.25">
      <c r="A404" s="2">
        <v>2000</v>
      </c>
      <c r="B404" s="2">
        <v>10</v>
      </c>
      <c r="C404">
        <v>9</v>
      </c>
      <c r="D404" s="1">
        <f t="shared" si="18"/>
        <v>36808</v>
      </c>
      <c r="E404" s="1" t="s">
        <v>12</v>
      </c>
      <c r="F404" t="str">
        <f t="shared" si="19"/>
        <v>2000</v>
      </c>
      <c r="G404" t="str">
        <f t="shared" si="20"/>
        <v>2000Q4</v>
      </c>
    </row>
    <row r="405" spans="1:7" x14ac:dyDescent="0.25">
      <c r="A405" s="2">
        <v>2000</v>
      </c>
      <c r="B405" s="2">
        <v>10</v>
      </c>
      <c r="C405">
        <v>16</v>
      </c>
      <c r="D405" s="1">
        <f t="shared" si="18"/>
        <v>36815</v>
      </c>
      <c r="E405" s="1" t="s">
        <v>12</v>
      </c>
      <c r="F405" t="str">
        <f t="shared" si="19"/>
        <v>2000</v>
      </c>
      <c r="G405" t="str">
        <f t="shared" si="20"/>
        <v>2000Q4</v>
      </c>
    </row>
    <row r="406" spans="1:7" x14ac:dyDescent="0.25">
      <c r="A406" s="2">
        <v>2000</v>
      </c>
      <c r="B406" s="2">
        <v>10</v>
      </c>
      <c r="C406">
        <v>23</v>
      </c>
      <c r="D406" s="1">
        <f t="shared" si="18"/>
        <v>36822</v>
      </c>
      <c r="E406" s="1" t="s">
        <v>12</v>
      </c>
      <c r="F406" t="str">
        <f t="shared" si="19"/>
        <v>2000</v>
      </c>
      <c r="G406" t="str">
        <f t="shared" si="20"/>
        <v>2000Q4</v>
      </c>
    </row>
    <row r="407" spans="1:7" x14ac:dyDescent="0.25">
      <c r="A407" s="2">
        <v>2000</v>
      </c>
      <c r="B407" s="2">
        <v>10</v>
      </c>
      <c r="C407">
        <v>30</v>
      </c>
      <c r="D407" s="1">
        <f t="shared" si="18"/>
        <v>36829</v>
      </c>
      <c r="E407" s="1" t="s">
        <v>12</v>
      </c>
      <c r="F407" t="str">
        <f t="shared" si="19"/>
        <v>2000</v>
      </c>
      <c r="G407" t="str">
        <f t="shared" si="20"/>
        <v>2000Q4</v>
      </c>
    </row>
    <row r="408" spans="1:7" x14ac:dyDescent="0.25">
      <c r="A408" s="2">
        <v>2000</v>
      </c>
      <c r="B408" s="2">
        <v>11</v>
      </c>
      <c r="C408">
        <v>6</v>
      </c>
      <c r="D408" s="1">
        <f t="shared" si="18"/>
        <v>36836</v>
      </c>
      <c r="E408" s="1" t="s">
        <v>12</v>
      </c>
      <c r="F408" t="str">
        <f t="shared" si="19"/>
        <v>2000</v>
      </c>
      <c r="G408" t="str">
        <f t="shared" si="20"/>
        <v>2000Q4</v>
      </c>
    </row>
    <row r="409" spans="1:7" x14ac:dyDescent="0.25">
      <c r="A409" s="2">
        <v>2000</v>
      </c>
      <c r="B409" s="2">
        <v>11</v>
      </c>
      <c r="C409">
        <v>13</v>
      </c>
      <c r="D409" s="1">
        <f t="shared" si="18"/>
        <v>36843</v>
      </c>
      <c r="E409" s="1" t="s">
        <v>12</v>
      </c>
      <c r="F409" t="str">
        <f t="shared" si="19"/>
        <v>2000</v>
      </c>
      <c r="G409" t="str">
        <f t="shared" si="20"/>
        <v>2000Q4</v>
      </c>
    </row>
    <row r="410" spans="1:7" x14ac:dyDescent="0.25">
      <c r="A410" s="2">
        <v>2000</v>
      </c>
      <c r="B410" s="2">
        <v>11</v>
      </c>
      <c r="C410">
        <v>20</v>
      </c>
      <c r="D410" s="1">
        <f t="shared" si="18"/>
        <v>36850</v>
      </c>
      <c r="E410" s="1" t="s">
        <v>12</v>
      </c>
      <c r="F410" t="str">
        <f t="shared" si="19"/>
        <v>2000</v>
      </c>
      <c r="G410" t="str">
        <f t="shared" si="20"/>
        <v>2000Q4</v>
      </c>
    </row>
    <row r="411" spans="1:7" x14ac:dyDescent="0.25">
      <c r="A411" s="2">
        <v>2000</v>
      </c>
      <c r="B411" s="2">
        <v>11</v>
      </c>
      <c r="C411">
        <v>27</v>
      </c>
      <c r="D411" s="1">
        <f t="shared" si="18"/>
        <v>36857</v>
      </c>
      <c r="E411" s="1" t="s">
        <v>12</v>
      </c>
      <c r="F411" t="str">
        <f t="shared" si="19"/>
        <v>2000</v>
      </c>
      <c r="G411" t="str">
        <f t="shared" si="20"/>
        <v>2000Q4</v>
      </c>
    </row>
    <row r="412" spans="1:7" x14ac:dyDescent="0.25">
      <c r="A412" s="2">
        <v>2000</v>
      </c>
      <c r="B412" s="2">
        <v>12</v>
      </c>
      <c r="C412">
        <v>4</v>
      </c>
      <c r="D412" s="1">
        <f t="shared" si="18"/>
        <v>36864</v>
      </c>
      <c r="E412" s="1" t="s">
        <v>12</v>
      </c>
      <c r="F412" t="str">
        <f t="shared" si="19"/>
        <v>2000</v>
      </c>
      <c r="G412" t="str">
        <f t="shared" si="20"/>
        <v>2000Q4</v>
      </c>
    </row>
    <row r="413" spans="1:7" x14ac:dyDescent="0.25">
      <c r="A413" s="2">
        <v>2000</v>
      </c>
      <c r="B413" s="2">
        <v>12</v>
      </c>
      <c r="C413">
        <v>11</v>
      </c>
      <c r="D413" s="1">
        <f t="shared" si="18"/>
        <v>36871</v>
      </c>
      <c r="E413" s="1" t="s">
        <v>12</v>
      </c>
      <c r="F413" t="str">
        <f t="shared" si="19"/>
        <v>2000</v>
      </c>
      <c r="G413" t="str">
        <f t="shared" si="20"/>
        <v>2000Q4</v>
      </c>
    </row>
    <row r="414" spans="1:7" x14ac:dyDescent="0.25">
      <c r="A414" s="2">
        <v>2000</v>
      </c>
      <c r="B414" s="2">
        <v>12</v>
      </c>
      <c r="C414">
        <v>18</v>
      </c>
      <c r="D414" s="1">
        <f t="shared" si="18"/>
        <v>36878</v>
      </c>
      <c r="E414" s="1" t="s">
        <v>12</v>
      </c>
      <c r="F414" t="str">
        <f t="shared" si="19"/>
        <v>2000</v>
      </c>
      <c r="G414" t="str">
        <f t="shared" si="20"/>
        <v>2000Q4</v>
      </c>
    </row>
    <row r="415" spans="1:7" x14ac:dyDescent="0.25">
      <c r="A415" s="3">
        <v>2000</v>
      </c>
      <c r="B415" s="2">
        <v>12</v>
      </c>
      <c r="C415">
        <v>25</v>
      </c>
      <c r="D415" s="1">
        <f t="shared" si="18"/>
        <v>36885</v>
      </c>
      <c r="E415" s="1" t="s">
        <v>12</v>
      </c>
      <c r="F415" t="str">
        <f t="shared" si="19"/>
        <v>2000</v>
      </c>
      <c r="G415" t="str">
        <f t="shared" si="20"/>
        <v>2000Q4</v>
      </c>
    </row>
    <row r="416" spans="1:7" x14ac:dyDescent="0.25">
      <c r="A416" s="2">
        <v>2001</v>
      </c>
      <c r="B416" s="2">
        <v>1</v>
      </c>
      <c r="C416">
        <v>1</v>
      </c>
      <c r="D416" s="1">
        <f t="shared" si="18"/>
        <v>36892</v>
      </c>
      <c r="E416" s="1" t="s">
        <v>9</v>
      </c>
      <c r="F416" t="str">
        <f t="shared" si="19"/>
        <v>2001</v>
      </c>
      <c r="G416" t="str">
        <f t="shared" si="20"/>
        <v>2001Q1</v>
      </c>
    </row>
    <row r="417" spans="1:7" x14ac:dyDescent="0.25">
      <c r="A417" s="2">
        <v>2001</v>
      </c>
      <c r="B417" s="2">
        <v>1</v>
      </c>
      <c r="C417">
        <v>8</v>
      </c>
      <c r="D417" s="1">
        <f t="shared" si="18"/>
        <v>36899</v>
      </c>
      <c r="E417" s="1" t="s">
        <v>9</v>
      </c>
      <c r="F417" t="str">
        <f t="shared" si="19"/>
        <v>2001</v>
      </c>
      <c r="G417" t="str">
        <f t="shared" si="20"/>
        <v>2001Q1</v>
      </c>
    </row>
    <row r="418" spans="1:7" x14ac:dyDescent="0.25">
      <c r="A418" s="2">
        <v>2001</v>
      </c>
      <c r="B418" s="2">
        <v>1</v>
      </c>
      <c r="C418">
        <v>15</v>
      </c>
      <c r="D418" s="1">
        <f t="shared" si="18"/>
        <v>36906</v>
      </c>
      <c r="E418" s="1" t="s">
        <v>9</v>
      </c>
      <c r="F418" t="str">
        <f t="shared" si="19"/>
        <v>2001</v>
      </c>
      <c r="G418" t="str">
        <f t="shared" si="20"/>
        <v>2001Q1</v>
      </c>
    </row>
    <row r="419" spans="1:7" x14ac:dyDescent="0.25">
      <c r="A419" s="2">
        <v>2001</v>
      </c>
      <c r="B419" s="2">
        <v>1</v>
      </c>
      <c r="C419">
        <v>22</v>
      </c>
      <c r="D419" s="1">
        <f t="shared" si="18"/>
        <v>36913</v>
      </c>
      <c r="E419" s="1" t="s">
        <v>9</v>
      </c>
      <c r="F419" t="str">
        <f t="shared" si="19"/>
        <v>2001</v>
      </c>
      <c r="G419" t="str">
        <f t="shared" si="20"/>
        <v>2001Q1</v>
      </c>
    </row>
    <row r="420" spans="1:7" x14ac:dyDescent="0.25">
      <c r="A420" s="2">
        <v>2001</v>
      </c>
      <c r="B420" s="2">
        <v>1</v>
      </c>
      <c r="C420">
        <v>29</v>
      </c>
      <c r="D420" s="1">
        <f t="shared" si="18"/>
        <v>36920</v>
      </c>
      <c r="E420" s="1" t="s">
        <v>9</v>
      </c>
      <c r="F420" t="str">
        <f t="shared" si="19"/>
        <v>2001</v>
      </c>
      <c r="G420" t="str">
        <f t="shared" si="20"/>
        <v>2001Q1</v>
      </c>
    </row>
    <row r="421" spans="1:7" x14ac:dyDescent="0.25">
      <c r="A421" s="2">
        <v>2001</v>
      </c>
      <c r="B421" s="2">
        <v>2</v>
      </c>
      <c r="C421">
        <v>5</v>
      </c>
      <c r="D421" s="1">
        <f t="shared" si="18"/>
        <v>36927</v>
      </c>
      <c r="E421" s="1" t="s">
        <v>9</v>
      </c>
      <c r="F421" t="str">
        <f t="shared" si="19"/>
        <v>2001</v>
      </c>
      <c r="G421" t="str">
        <f t="shared" si="20"/>
        <v>2001Q1</v>
      </c>
    </row>
    <row r="422" spans="1:7" x14ac:dyDescent="0.25">
      <c r="A422" s="2">
        <v>2001</v>
      </c>
      <c r="B422" s="2">
        <v>2</v>
      </c>
      <c r="C422">
        <v>12</v>
      </c>
      <c r="D422" s="1">
        <f t="shared" si="18"/>
        <v>36934</v>
      </c>
      <c r="E422" s="1" t="s">
        <v>9</v>
      </c>
      <c r="F422" t="str">
        <f t="shared" si="19"/>
        <v>2001</v>
      </c>
      <c r="G422" t="str">
        <f t="shared" si="20"/>
        <v>2001Q1</v>
      </c>
    </row>
    <row r="423" spans="1:7" x14ac:dyDescent="0.25">
      <c r="A423" s="2">
        <v>2001</v>
      </c>
      <c r="B423" s="2">
        <v>2</v>
      </c>
      <c r="C423">
        <v>19</v>
      </c>
      <c r="D423" s="1">
        <f t="shared" si="18"/>
        <v>36941</v>
      </c>
      <c r="E423" s="1" t="s">
        <v>9</v>
      </c>
      <c r="F423" t="str">
        <f t="shared" si="19"/>
        <v>2001</v>
      </c>
      <c r="G423" t="str">
        <f t="shared" si="20"/>
        <v>2001Q1</v>
      </c>
    </row>
    <row r="424" spans="1:7" x14ac:dyDescent="0.25">
      <c r="A424" s="2">
        <v>2001</v>
      </c>
      <c r="B424" s="2">
        <v>2</v>
      </c>
      <c r="C424">
        <v>26</v>
      </c>
      <c r="D424" s="1">
        <f t="shared" si="18"/>
        <v>36948</v>
      </c>
      <c r="E424" s="1" t="s">
        <v>9</v>
      </c>
      <c r="F424" t="str">
        <f t="shared" si="19"/>
        <v>2001</v>
      </c>
      <c r="G424" t="str">
        <f t="shared" si="20"/>
        <v>2001Q1</v>
      </c>
    </row>
    <row r="425" spans="1:7" x14ac:dyDescent="0.25">
      <c r="A425" s="2">
        <v>2001</v>
      </c>
      <c r="B425" s="2">
        <v>3</v>
      </c>
      <c r="C425">
        <v>5</v>
      </c>
      <c r="D425" s="1">
        <f t="shared" si="18"/>
        <v>36955</v>
      </c>
      <c r="E425" s="1" t="s">
        <v>9</v>
      </c>
      <c r="F425" t="str">
        <f t="shared" si="19"/>
        <v>2001</v>
      </c>
      <c r="G425" t="str">
        <f t="shared" si="20"/>
        <v>2001Q1</v>
      </c>
    </row>
    <row r="426" spans="1:7" x14ac:dyDescent="0.25">
      <c r="A426" s="2">
        <v>2001</v>
      </c>
      <c r="B426" s="2">
        <v>3</v>
      </c>
      <c r="C426">
        <v>12</v>
      </c>
      <c r="D426" s="1">
        <f t="shared" si="18"/>
        <v>36962</v>
      </c>
      <c r="E426" s="1" t="s">
        <v>9</v>
      </c>
      <c r="F426" t="str">
        <f t="shared" si="19"/>
        <v>2001</v>
      </c>
      <c r="G426" t="str">
        <f t="shared" si="20"/>
        <v>2001Q1</v>
      </c>
    </row>
    <row r="427" spans="1:7" x14ac:dyDescent="0.25">
      <c r="A427" s="2">
        <v>2001</v>
      </c>
      <c r="B427" s="2">
        <v>3</v>
      </c>
      <c r="C427">
        <v>19</v>
      </c>
      <c r="D427" s="1">
        <f t="shared" si="18"/>
        <v>36969</v>
      </c>
      <c r="E427" s="1" t="s">
        <v>9</v>
      </c>
      <c r="F427" t="str">
        <f t="shared" si="19"/>
        <v>2001</v>
      </c>
      <c r="G427" t="str">
        <f t="shared" si="20"/>
        <v>2001Q1</v>
      </c>
    </row>
    <row r="428" spans="1:7" x14ac:dyDescent="0.25">
      <c r="A428" s="2">
        <v>2001</v>
      </c>
      <c r="B428" s="2">
        <v>3</v>
      </c>
      <c r="C428">
        <v>26</v>
      </c>
      <c r="D428" s="1">
        <f t="shared" si="18"/>
        <v>36976</v>
      </c>
      <c r="E428" s="1" t="s">
        <v>9</v>
      </c>
      <c r="F428" t="str">
        <f t="shared" si="19"/>
        <v>2001</v>
      </c>
      <c r="G428" t="str">
        <f t="shared" si="20"/>
        <v>2001Q1</v>
      </c>
    </row>
    <row r="429" spans="1:7" x14ac:dyDescent="0.25">
      <c r="A429" s="2">
        <v>2001</v>
      </c>
      <c r="B429" s="2">
        <v>4</v>
      </c>
      <c r="C429">
        <v>2</v>
      </c>
      <c r="D429" s="1">
        <f t="shared" si="18"/>
        <v>36983</v>
      </c>
      <c r="E429" s="1" t="s">
        <v>10</v>
      </c>
      <c r="F429" t="str">
        <f t="shared" si="19"/>
        <v>2001</v>
      </c>
      <c r="G429" t="str">
        <f t="shared" si="20"/>
        <v>2001Q2</v>
      </c>
    </row>
    <row r="430" spans="1:7" x14ac:dyDescent="0.25">
      <c r="A430" s="2">
        <v>2001</v>
      </c>
      <c r="B430" s="2">
        <v>4</v>
      </c>
      <c r="C430">
        <v>9</v>
      </c>
      <c r="D430" s="1">
        <f t="shared" si="18"/>
        <v>36990</v>
      </c>
      <c r="E430" s="1" t="s">
        <v>10</v>
      </c>
      <c r="F430" t="str">
        <f t="shared" si="19"/>
        <v>2001</v>
      </c>
      <c r="G430" t="str">
        <f t="shared" si="20"/>
        <v>2001Q2</v>
      </c>
    </row>
    <row r="431" spans="1:7" x14ac:dyDescent="0.25">
      <c r="A431" s="2">
        <v>2001</v>
      </c>
      <c r="B431" s="2">
        <v>4</v>
      </c>
      <c r="C431">
        <v>16</v>
      </c>
      <c r="D431" s="1">
        <f t="shared" si="18"/>
        <v>36997</v>
      </c>
      <c r="E431" s="1" t="s">
        <v>10</v>
      </c>
      <c r="F431" t="str">
        <f t="shared" si="19"/>
        <v>2001</v>
      </c>
      <c r="G431" t="str">
        <f t="shared" si="20"/>
        <v>2001Q2</v>
      </c>
    </row>
    <row r="432" spans="1:7" x14ac:dyDescent="0.25">
      <c r="A432" s="2">
        <v>2001</v>
      </c>
      <c r="B432" s="2">
        <v>4</v>
      </c>
      <c r="C432">
        <v>23</v>
      </c>
      <c r="D432" s="1">
        <f t="shared" si="18"/>
        <v>37004</v>
      </c>
      <c r="E432" s="1" t="s">
        <v>10</v>
      </c>
      <c r="F432" t="str">
        <f t="shared" si="19"/>
        <v>2001</v>
      </c>
      <c r="G432" t="str">
        <f t="shared" si="20"/>
        <v>2001Q2</v>
      </c>
    </row>
    <row r="433" spans="1:7" x14ac:dyDescent="0.25">
      <c r="A433" s="2">
        <v>2001</v>
      </c>
      <c r="B433" s="2">
        <v>4</v>
      </c>
      <c r="C433">
        <v>30</v>
      </c>
      <c r="D433" s="1">
        <f t="shared" si="18"/>
        <v>37011</v>
      </c>
      <c r="E433" s="1" t="s">
        <v>10</v>
      </c>
      <c r="F433" t="str">
        <f t="shared" si="19"/>
        <v>2001</v>
      </c>
      <c r="G433" t="str">
        <f t="shared" si="20"/>
        <v>2001Q2</v>
      </c>
    </row>
    <row r="434" spans="1:7" x14ac:dyDescent="0.25">
      <c r="A434" s="2">
        <v>2001</v>
      </c>
      <c r="B434" s="2">
        <v>5</v>
      </c>
      <c r="C434">
        <v>7</v>
      </c>
      <c r="D434" s="1">
        <f t="shared" si="18"/>
        <v>37018</v>
      </c>
      <c r="E434" s="1" t="s">
        <v>10</v>
      </c>
      <c r="F434" t="str">
        <f t="shared" si="19"/>
        <v>2001</v>
      </c>
      <c r="G434" t="str">
        <f t="shared" si="20"/>
        <v>2001Q2</v>
      </c>
    </row>
    <row r="435" spans="1:7" x14ac:dyDescent="0.25">
      <c r="A435" s="2">
        <v>2001</v>
      </c>
      <c r="B435" s="2">
        <v>5</v>
      </c>
      <c r="C435">
        <v>14</v>
      </c>
      <c r="D435" s="1">
        <f t="shared" si="18"/>
        <v>37025</v>
      </c>
      <c r="E435" s="1" t="s">
        <v>10</v>
      </c>
      <c r="F435" t="str">
        <f t="shared" si="19"/>
        <v>2001</v>
      </c>
      <c r="G435" t="str">
        <f t="shared" si="20"/>
        <v>2001Q2</v>
      </c>
    </row>
    <row r="436" spans="1:7" x14ac:dyDescent="0.25">
      <c r="A436" s="2">
        <v>2001</v>
      </c>
      <c r="B436" s="2">
        <v>5</v>
      </c>
      <c r="C436">
        <v>21</v>
      </c>
      <c r="D436" s="1">
        <f t="shared" si="18"/>
        <v>37032</v>
      </c>
      <c r="E436" s="1" t="s">
        <v>10</v>
      </c>
      <c r="F436" t="str">
        <f t="shared" si="19"/>
        <v>2001</v>
      </c>
      <c r="G436" t="str">
        <f t="shared" si="20"/>
        <v>2001Q2</v>
      </c>
    </row>
    <row r="437" spans="1:7" x14ac:dyDescent="0.25">
      <c r="A437" s="2">
        <v>2001</v>
      </c>
      <c r="B437" s="2">
        <v>5</v>
      </c>
      <c r="C437">
        <v>28</v>
      </c>
      <c r="D437" s="1">
        <f t="shared" si="18"/>
        <v>37039</v>
      </c>
      <c r="E437" s="1" t="s">
        <v>10</v>
      </c>
      <c r="F437" t="str">
        <f t="shared" si="19"/>
        <v>2001</v>
      </c>
      <c r="G437" t="str">
        <f t="shared" si="20"/>
        <v>2001Q2</v>
      </c>
    </row>
    <row r="438" spans="1:7" x14ac:dyDescent="0.25">
      <c r="A438" s="2">
        <v>2001</v>
      </c>
      <c r="B438" s="2">
        <v>6</v>
      </c>
      <c r="C438">
        <v>4</v>
      </c>
      <c r="D438" s="1">
        <f t="shared" si="18"/>
        <v>37046</v>
      </c>
      <c r="E438" s="1" t="s">
        <v>10</v>
      </c>
      <c r="F438" t="str">
        <f t="shared" si="19"/>
        <v>2001</v>
      </c>
      <c r="G438" t="str">
        <f t="shared" si="20"/>
        <v>2001Q2</v>
      </c>
    </row>
    <row r="439" spans="1:7" x14ac:dyDescent="0.25">
      <c r="A439" s="2">
        <v>2001</v>
      </c>
      <c r="B439" s="2">
        <v>6</v>
      </c>
      <c r="C439">
        <v>11</v>
      </c>
      <c r="D439" s="1">
        <f t="shared" si="18"/>
        <v>37053</v>
      </c>
      <c r="E439" s="1" t="s">
        <v>10</v>
      </c>
      <c r="F439" t="str">
        <f t="shared" si="19"/>
        <v>2001</v>
      </c>
      <c r="G439" t="str">
        <f t="shared" si="20"/>
        <v>2001Q2</v>
      </c>
    </row>
    <row r="440" spans="1:7" x14ac:dyDescent="0.25">
      <c r="A440" s="2">
        <v>2001</v>
      </c>
      <c r="B440" s="2">
        <v>6</v>
      </c>
      <c r="C440">
        <v>18</v>
      </c>
      <c r="D440" s="1">
        <f t="shared" si="18"/>
        <v>37060</v>
      </c>
      <c r="E440" s="1" t="s">
        <v>10</v>
      </c>
      <c r="F440" t="str">
        <f t="shared" si="19"/>
        <v>2001</v>
      </c>
      <c r="G440" t="str">
        <f t="shared" si="20"/>
        <v>2001Q2</v>
      </c>
    </row>
    <row r="441" spans="1:7" x14ac:dyDescent="0.25">
      <c r="A441" s="2">
        <v>2001</v>
      </c>
      <c r="B441" s="2">
        <v>6</v>
      </c>
      <c r="C441">
        <v>25</v>
      </c>
      <c r="D441" s="1">
        <f t="shared" si="18"/>
        <v>37067</v>
      </c>
      <c r="E441" s="1" t="s">
        <v>10</v>
      </c>
      <c r="F441" t="str">
        <f t="shared" si="19"/>
        <v>2001</v>
      </c>
      <c r="G441" t="str">
        <f t="shared" si="20"/>
        <v>2001Q2</v>
      </c>
    </row>
    <row r="442" spans="1:7" x14ac:dyDescent="0.25">
      <c r="A442" s="2">
        <v>2001</v>
      </c>
      <c r="B442" s="2">
        <v>7</v>
      </c>
      <c r="C442">
        <v>2</v>
      </c>
      <c r="D442" s="1">
        <f t="shared" si="18"/>
        <v>37074</v>
      </c>
      <c r="E442" s="1" t="s">
        <v>11</v>
      </c>
      <c r="F442" t="str">
        <f t="shared" si="19"/>
        <v>2001</v>
      </c>
      <c r="G442" t="str">
        <f t="shared" si="20"/>
        <v>2001Q3</v>
      </c>
    </row>
    <row r="443" spans="1:7" x14ac:dyDescent="0.25">
      <c r="A443" s="2">
        <v>2001</v>
      </c>
      <c r="B443" s="2">
        <v>7</v>
      </c>
      <c r="C443">
        <v>9</v>
      </c>
      <c r="D443" s="1">
        <f t="shared" si="18"/>
        <v>37081</v>
      </c>
      <c r="E443" s="1" t="s">
        <v>11</v>
      </c>
      <c r="F443" t="str">
        <f t="shared" si="19"/>
        <v>2001</v>
      </c>
      <c r="G443" t="str">
        <f t="shared" si="20"/>
        <v>2001Q3</v>
      </c>
    </row>
    <row r="444" spans="1:7" x14ac:dyDescent="0.25">
      <c r="A444" s="2">
        <v>2001</v>
      </c>
      <c r="B444" s="2">
        <v>7</v>
      </c>
      <c r="C444">
        <v>16</v>
      </c>
      <c r="D444" s="1">
        <f t="shared" si="18"/>
        <v>37088</v>
      </c>
      <c r="E444" s="1" t="s">
        <v>11</v>
      </c>
      <c r="F444" t="str">
        <f t="shared" si="19"/>
        <v>2001</v>
      </c>
      <c r="G444" t="str">
        <f t="shared" si="20"/>
        <v>2001Q3</v>
      </c>
    </row>
    <row r="445" spans="1:7" x14ac:dyDescent="0.25">
      <c r="A445" s="2">
        <v>2001</v>
      </c>
      <c r="B445" s="2">
        <v>7</v>
      </c>
      <c r="C445">
        <v>23</v>
      </c>
      <c r="D445" s="1">
        <f t="shared" si="18"/>
        <v>37095</v>
      </c>
      <c r="E445" s="1" t="s">
        <v>11</v>
      </c>
      <c r="F445" t="str">
        <f t="shared" si="19"/>
        <v>2001</v>
      </c>
      <c r="G445" t="str">
        <f t="shared" si="20"/>
        <v>2001Q3</v>
      </c>
    </row>
    <row r="446" spans="1:7" x14ac:dyDescent="0.25">
      <c r="A446" s="2">
        <v>2001</v>
      </c>
      <c r="B446" s="2">
        <v>7</v>
      </c>
      <c r="C446">
        <v>30</v>
      </c>
      <c r="D446" s="1">
        <f t="shared" si="18"/>
        <v>37102</v>
      </c>
      <c r="E446" s="1" t="s">
        <v>11</v>
      </c>
      <c r="F446" t="str">
        <f t="shared" si="19"/>
        <v>2001</v>
      </c>
      <c r="G446" t="str">
        <f t="shared" si="20"/>
        <v>2001Q3</v>
      </c>
    </row>
    <row r="447" spans="1:7" x14ac:dyDescent="0.25">
      <c r="A447" s="2">
        <v>2001</v>
      </c>
      <c r="B447" s="2">
        <v>8</v>
      </c>
      <c r="C447">
        <v>6</v>
      </c>
      <c r="D447" s="1">
        <f t="shared" si="18"/>
        <v>37109</v>
      </c>
      <c r="E447" s="1" t="s">
        <v>11</v>
      </c>
      <c r="F447" t="str">
        <f t="shared" si="19"/>
        <v>2001</v>
      </c>
      <c r="G447" t="str">
        <f t="shared" si="20"/>
        <v>2001Q3</v>
      </c>
    </row>
    <row r="448" spans="1:7" x14ac:dyDescent="0.25">
      <c r="A448" s="2">
        <v>2001</v>
      </c>
      <c r="B448" s="2">
        <v>8</v>
      </c>
      <c r="C448">
        <v>13</v>
      </c>
      <c r="D448" s="1">
        <f t="shared" si="18"/>
        <v>37116</v>
      </c>
      <c r="E448" s="1" t="s">
        <v>11</v>
      </c>
      <c r="F448" t="str">
        <f t="shared" si="19"/>
        <v>2001</v>
      </c>
      <c r="G448" t="str">
        <f t="shared" si="20"/>
        <v>2001Q3</v>
      </c>
    </row>
    <row r="449" spans="1:7" x14ac:dyDescent="0.25">
      <c r="A449" s="2">
        <v>2001</v>
      </c>
      <c r="B449" s="2">
        <v>8</v>
      </c>
      <c r="C449">
        <v>20</v>
      </c>
      <c r="D449" s="1">
        <f t="shared" si="18"/>
        <v>37123</v>
      </c>
      <c r="E449" s="1" t="s">
        <v>11</v>
      </c>
      <c r="F449" t="str">
        <f t="shared" si="19"/>
        <v>2001</v>
      </c>
      <c r="G449" t="str">
        <f t="shared" si="20"/>
        <v>2001Q3</v>
      </c>
    </row>
    <row r="450" spans="1:7" x14ac:dyDescent="0.25">
      <c r="A450" s="2">
        <v>2001</v>
      </c>
      <c r="B450" s="2">
        <v>8</v>
      </c>
      <c r="C450">
        <v>27</v>
      </c>
      <c r="D450" s="1">
        <f t="shared" si="18"/>
        <v>37130</v>
      </c>
      <c r="E450" s="1" t="s">
        <v>11</v>
      </c>
      <c r="F450" t="str">
        <f t="shared" si="19"/>
        <v>2001</v>
      </c>
      <c r="G450" t="str">
        <f t="shared" si="20"/>
        <v>2001Q3</v>
      </c>
    </row>
    <row r="451" spans="1:7" x14ac:dyDescent="0.25">
      <c r="A451" s="2">
        <v>2001</v>
      </c>
      <c r="B451" s="2">
        <v>9</v>
      </c>
      <c r="C451">
        <v>3</v>
      </c>
      <c r="D451" s="1">
        <f t="shared" ref="D451:D514" si="21">DATE(A451,B451,C451)</f>
        <v>37137</v>
      </c>
      <c r="E451" s="1" t="s">
        <v>11</v>
      </c>
      <c r="F451" t="str">
        <f t="shared" ref="F451:F514" si="22">TEXT(D451,"YYYY")</f>
        <v>2001</v>
      </c>
      <c r="G451" t="str">
        <f t="shared" si="20"/>
        <v>2001Q3</v>
      </c>
    </row>
    <row r="452" spans="1:7" x14ac:dyDescent="0.25">
      <c r="A452" s="2">
        <v>2001</v>
      </c>
      <c r="B452" s="2">
        <v>9</v>
      </c>
      <c r="C452">
        <v>10</v>
      </c>
      <c r="D452" s="1">
        <f t="shared" si="21"/>
        <v>37144</v>
      </c>
      <c r="E452" s="1" t="s">
        <v>11</v>
      </c>
      <c r="F452" t="str">
        <f t="shared" si="22"/>
        <v>2001</v>
      </c>
      <c r="G452" t="str">
        <f t="shared" ref="G452:G515" si="23">F452&amp;MID(E452,1,1)&amp;MID(E452,4,1)</f>
        <v>2001Q3</v>
      </c>
    </row>
    <row r="453" spans="1:7" x14ac:dyDescent="0.25">
      <c r="A453" s="2">
        <v>2001</v>
      </c>
      <c r="B453" s="2">
        <v>9</v>
      </c>
      <c r="C453">
        <v>17</v>
      </c>
      <c r="D453" s="1">
        <f t="shared" si="21"/>
        <v>37151</v>
      </c>
      <c r="E453" s="1" t="s">
        <v>11</v>
      </c>
      <c r="F453" t="str">
        <f t="shared" si="22"/>
        <v>2001</v>
      </c>
      <c r="G453" t="str">
        <f t="shared" si="23"/>
        <v>2001Q3</v>
      </c>
    </row>
    <row r="454" spans="1:7" x14ac:dyDescent="0.25">
      <c r="A454" s="2">
        <v>2001</v>
      </c>
      <c r="B454" s="2">
        <v>9</v>
      </c>
      <c r="C454">
        <v>24</v>
      </c>
      <c r="D454" s="1">
        <f t="shared" si="21"/>
        <v>37158</v>
      </c>
      <c r="E454" s="1" t="s">
        <v>11</v>
      </c>
      <c r="F454" t="str">
        <f t="shared" si="22"/>
        <v>2001</v>
      </c>
      <c r="G454" t="str">
        <f t="shared" si="23"/>
        <v>2001Q3</v>
      </c>
    </row>
    <row r="455" spans="1:7" x14ac:dyDescent="0.25">
      <c r="A455" s="2">
        <v>2001</v>
      </c>
      <c r="B455" s="2">
        <v>10</v>
      </c>
      <c r="C455">
        <v>1</v>
      </c>
      <c r="D455" s="1">
        <f t="shared" si="21"/>
        <v>37165</v>
      </c>
      <c r="E455" s="1" t="s">
        <v>12</v>
      </c>
      <c r="F455" t="str">
        <f t="shared" si="22"/>
        <v>2001</v>
      </c>
      <c r="G455" t="str">
        <f t="shared" si="23"/>
        <v>2001Q4</v>
      </c>
    </row>
    <row r="456" spans="1:7" x14ac:dyDescent="0.25">
      <c r="A456" s="2">
        <v>2001</v>
      </c>
      <c r="B456" s="2">
        <v>10</v>
      </c>
      <c r="C456">
        <v>8</v>
      </c>
      <c r="D456" s="1">
        <f t="shared" si="21"/>
        <v>37172</v>
      </c>
      <c r="E456" s="1" t="s">
        <v>12</v>
      </c>
      <c r="F456" t="str">
        <f t="shared" si="22"/>
        <v>2001</v>
      </c>
      <c r="G456" t="str">
        <f t="shared" si="23"/>
        <v>2001Q4</v>
      </c>
    </row>
    <row r="457" spans="1:7" x14ac:dyDescent="0.25">
      <c r="A457" s="2">
        <v>2001</v>
      </c>
      <c r="B457" s="2">
        <v>10</v>
      </c>
      <c r="C457">
        <v>15</v>
      </c>
      <c r="D457" s="1">
        <f t="shared" si="21"/>
        <v>37179</v>
      </c>
      <c r="E457" s="1" t="s">
        <v>12</v>
      </c>
      <c r="F457" t="str">
        <f t="shared" si="22"/>
        <v>2001</v>
      </c>
      <c r="G457" t="str">
        <f t="shared" si="23"/>
        <v>2001Q4</v>
      </c>
    </row>
    <row r="458" spans="1:7" x14ac:dyDescent="0.25">
      <c r="A458" s="2">
        <v>2001</v>
      </c>
      <c r="B458" s="2">
        <v>10</v>
      </c>
      <c r="C458">
        <v>22</v>
      </c>
      <c r="D458" s="1">
        <f t="shared" si="21"/>
        <v>37186</v>
      </c>
      <c r="E458" s="1" t="s">
        <v>12</v>
      </c>
      <c r="F458" t="str">
        <f t="shared" si="22"/>
        <v>2001</v>
      </c>
      <c r="G458" t="str">
        <f t="shared" si="23"/>
        <v>2001Q4</v>
      </c>
    </row>
    <row r="459" spans="1:7" x14ac:dyDescent="0.25">
      <c r="A459" s="2">
        <v>2001</v>
      </c>
      <c r="B459" s="2">
        <v>10</v>
      </c>
      <c r="C459">
        <v>29</v>
      </c>
      <c r="D459" s="1">
        <f t="shared" si="21"/>
        <v>37193</v>
      </c>
      <c r="E459" s="1" t="s">
        <v>12</v>
      </c>
      <c r="F459" t="str">
        <f t="shared" si="22"/>
        <v>2001</v>
      </c>
      <c r="G459" t="str">
        <f t="shared" si="23"/>
        <v>2001Q4</v>
      </c>
    </row>
    <row r="460" spans="1:7" x14ac:dyDescent="0.25">
      <c r="A460" s="2">
        <v>2001</v>
      </c>
      <c r="B460" s="2">
        <v>11</v>
      </c>
      <c r="C460">
        <v>5</v>
      </c>
      <c r="D460" s="1">
        <f t="shared" si="21"/>
        <v>37200</v>
      </c>
      <c r="E460" s="1" t="s">
        <v>12</v>
      </c>
      <c r="F460" t="str">
        <f t="shared" si="22"/>
        <v>2001</v>
      </c>
      <c r="G460" t="str">
        <f t="shared" si="23"/>
        <v>2001Q4</v>
      </c>
    </row>
    <row r="461" spans="1:7" x14ac:dyDescent="0.25">
      <c r="A461" s="2">
        <v>2001</v>
      </c>
      <c r="B461" s="2">
        <v>11</v>
      </c>
      <c r="C461">
        <v>12</v>
      </c>
      <c r="D461" s="1">
        <f t="shared" si="21"/>
        <v>37207</v>
      </c>
      <c r="E461" s="1" t="s">
        <v>12</v>
      </c>
      <c r="F461" t="str">
        <f t="shared" si="22"/>
        <v>2001</v>
      </c>
      <c r="G461" t="str">
        <f t="shared" si="23"/>
        <v>2001Q4</v>
      </c>
    </row>
    <row r="462" spans="1:7" x14ac:dyDescent="0.25">
      <c r="A462" s="2">
        <v>2001</v>
      </c>
      <c r="B462" s="2">
        <v>11</v>
      </c>
      <c r="C462">
        <v>19</v>
      </c>
      <c r="D462" s="1">
        <f t="shared" si="21"/>
        <v>37214</v>
      </c>
      <c r="E462" s="1" t="s">
        <v>12</v>
      </c>
      <c r="F462" t="str">
        <f t="shared" si="22"/>
        <v>2001</v>
      </c>
      <c r="G462" t="str">
        <f t="shared" si="23"/>
        <v>2001Q4</v>
      </c>
    </row>
    <row r="463" spans="1:7" x14ac:dyDescent="0.25">
      <c r="A463" s="2">
        <v>2001</v>
      </c>
      <c r="B463" s="2">
        <v>11</v>
      </c>
      <c r="C463">
        <v>26</v>
      </c>
      <c r="D463" s="1">
        <f t="shared" si="21"/>
        <v>37221</v>
      </c>
      <c r="E463" s="1" t="s">
        <v>12</v>
      </c>
      <c r="F463" t="str">
        <f t="shared" si="22"/>
        <v>2001</v>
      </c>
      <c r="G463" t="str">
        <f t="shared" si="23"/>
        <v>2001Q4</v>
      </c>
    </row>
    <row r="464" spans="1:7" x14ac:dyDescent="0.25">
      <c r="A464" s="2">
        <v>2001</v>
      </c>
      <c r="B464" s="2">
        <v>12</v>
      </c>
      <c r="C464">
        <v>3</v>
      </c>
      <c r="D464" s="1">
        <f t="shared" si="21"/>
        <v>37228</v>
      </c>
      <c r="E464" s="1" t="s">
        <v>12</v>
      </c>
      <c r="F464" t="str">
        <f t="shared" si="22"/>
        <v>2001</v>
      </c>
      <c r="G464" t="str">
        <f t="shared" si="23"/>
        <v>2001Q4</v>
      </c>
    </row>
    <row r="465" spans="1:7" x14ac:dyDescent="0.25">
      <c r="A465" s="2">
        <v>2001</v>
      </c>
      <c r="B465" s="2">
        <v>12</v>
      </c>
      <c r="C465">
        <v>10</v>
      </c>
      <c r="D465" s="1">
        <f t="shared" si="21"/>
        <v>37235</v>
      </c>
      <c r="E465" s="1" t="s">
        <v>12</v>
      </c>
      <c r="F465" t="str">
        <f t="shared" si="22"/>
        <v>2001</v>
      </c>
      <c r="G465" t="str">
        <f t="shared" si="23"/>
        <v>2001Q4</v>
      </c>
    </row>
    <row r="466" spans="1:7" x14ac:dyDescent="0.25">
      <c r="A466" s="2">
        <v>2001</v>
      </c>
      <c r="B466" s="2">
        <v>12</v>
      </c>
      <c r="C466">
        <v>17</v>
      </c>
      <c r="D466" s="1">
        <f t="shared" si="21"/>
        <v>37242</v>
      </c>
      <c r="E466" s="1" t="s">
        <v>12</v>
      </c>
      <c r="F466" t="str">
        <f t="shared" si="22"/>
        <v>2001</v>
      </c>
      <c r="G466" t="str">
        <f t="shared" si="23"/>
        <v>2001Q4</v>
      </c>
    </row>
    <row r="467" spans="1:7" x14ac:dyDescent="0.25">
      <c r="A467" s="2">
        <v>2001</v>
      </c>
      <c r="B467" s="2">
        <v>12</v>
      </c>
      <c r="C467">
        <v>24</v>
      </c>
      <c r="D467" s="1">
        <f t="shared" si="21"/>
        <v>37249</v>
      </c>
      <c r="E467" s="1" t="s">
        <v>12</v>
      </c>
      <c r="F467" t="str">
        <f t="shared" si="22"/>
        <v>2001</v>
      </c>
      <c r="G467" t="str">
        <f t="shared" si="23"/>
        <v>2001Q4</v>
      </c>
    </row>
    <row r="468" spans="1:7" x14ac:dyDescent="0.25">
      <c r="A468" s="3">
        <v>2001</v>
      </c>
      <c r="B468" s="2">
        <v>12</v>
      </c>
      <c r="C468">
        <v>31</v>
      </c>
      <c r="D468" s="1">
        <f t="shared" si="21"/>
        <v>37256</v>
      </c>
      <c r="E468" s="1" t="s">
        <v>12</v>
      </c>
      <c r="F468" t="str">
        <f t="shared" si="22"/>
        <v>2001</v>
      </c>
      <c r="G468" t="str">
        <f t="shared" si="23"/>
        <v>2001Q4</v>
      </c>
    </row>
    <row r="469" spans="1:7" x14ac:dyDescent="0.25">
      <c r="A469" s="2">
        <v>2002</v>
      </c>
      <c r="B469" s="2">
        <v>1</v>
      </c>
      <c r="C469">
        <v>7</v>
      </c>
      <c r="D469" s="1">
        <f t="shared" si="21"/>
        <v>37263</v>
      </c>
      <c r="E469" s="1" t="s">
        <v>9</v>
      </c>
      <c r="F469" t="str">
        <f t="shared" si="22"/>
        <v>2002</v>
      </c>
      <c r="G469" t="str">
        <f t="shared" si="23"/>
        <v>2002Q1</v>
      </c>
    </row>
    <row r="470" spans="1:7" x14ac:dyDescent="0.25">
      <c r="A470" s="2">
        <v>2002</v>
      </c>
      <c r="B470" s="2">
        <v>1</v>
      </c>
      <c r="C470">
        <v>14</v>
      </c>
      <c r="D470" s="1">
        <f t="shared" si="21"/>
        <v>37270</v>
      </c>
      <c r="E470" s="1" t="s">
        <v>9</v>
      </c>
      <c r="F470" t="str">
        <f t="shared" si="22"/>
        <v>2002</v>
      </c>
      <c r="G470" t="str">
        <f t="shared" si="23"/>
        <v>2002Q1</v>
      </c>
    </row>
    <row r="471" spans="1:7" x14ac:dyDescent="0.25">
      <c r="A471" s="2">
        <v>2002</v>
      </c>
      <c r="B471" s="2">
        <v>1</v>
      </c>
      <c r="C471">
        <v>21</v>
      </c>
      <c r="D471" s="1">
        <f t="shared" si="21"/>
        <v>37277</v>
      </c>
      <c r="E471" s="1" t="s">
        <v>9</v>
      </c>
      <c r="F471" t="str">
        <f t="shared" si="22"/>
        <v>2002</v>
      </c>
      <c r="G471" t="str">
        <f t="shared" si="23"/>
        <v>2002Q1</v>
      </c>
    </row>
    <row r="472" spans="1:7" x14ac:dyDescent="0.25">
      <c r="A472" s="2">
        <v>2002</v>
      </c>
      <c r="B472" s="2">
        <v>1</v>
      </c>
      <c r="C472">
        <v>28</v>
      </c>
      <c r="D472" s="1">
        <f t="shared" si="21"/>
        <v>37284</v>
      </c>
      <c r="E472" s="1" t="s">
        <v>9</v>
      </c>
      <c r="F472" t="str">
        <f t="shared" si="22"/>
        <v>2002</v>
      </c>
      <c r="G472" t="str">
        <f t="shared" si="23"/>
        <v>2002Q1</v>
      </c>
    </row>
    <row r="473" spans="1:7" x14ac:dyDescent="0.25">
      <c r="A473" s="2">
        <v>2002</v>
      </c>
      <c r="B473" s="2">
        <v>2</v>
      </c>
      <c r="C473">
        <v>4</v>
      </c>
      <c r="D473" s="1">
        <f t="shared" si="21"/>
        <v>37291</v>
      </c>
      <c r="E473" s="1" t="s">
        <v>9</v>
      </c>
      <c r="F473" t="str">
        <f t="shared" si="22"/>
        <v>2002</v>
      </c>
      <c r="G473" t="str">
        <f t="shared" si="23"/>
        <v>2002Q1</v>
      </c>
    </row>
    <row r="474" spans="1:7" x14ac:dyDescent="0.25">
      <c r="A474" s="2">
        <v>2002</v>
      </c>
      <c r="B474" s="2">
        <v>2</v>
      </c>
      <c r="C474">
        <v>11</v>
      </c>
      <c r="D474" s="1">
        <f t="shared" si="21"/>
        <v>37298</v>
      </c>
      <c r="E474" s="1" t="s">
        <v>9</v>
      </c>
      <c r="F474" t="str">
        <f t="shared" si="22"/>
        <v>2002</v>
      </c>
      <c r="G474" t="str">
        <f t="shared" si="23"/>
        <v>2002Q1</v>
      </c>
    </row>
    <row r="475" spans="1:7" x14ac:dyDescent="0.25">
      <c r="A475" s="2">
        <v>2002</v>
      </c>
      <c r="B475" s="2">
        <v>2</v>
      </c>
      <c r="C475">
        <v>18</v>
      </c>
      <c r="D475" s="1">
        <f t="shared" si="21"/>
        <v>37305</v>
      </c>
      <c r="E475" s="1" t="s">
        <v>9</v>
      </c>
      <c r="F475" t="str">
        <f t="shared" si="22"/>
        <v>2002</v>
      </c>
      <c r="G475" t="str">
        <f t="shared" si="23"/>
        <v>2002Q1</v>
      </c>
    </row>
    <row r="476" spans="1:7" x14ac:dyDescent="0.25">
      <c r="A476" s="2">
        <v>2002</v>
      </c>
      <c r="B476" s="2">
        <v>2</v>
      </c>
      <c r="C476">
        <v>25</v>
      </c>
      <c r="D476" s="1">
        <f t="shared" si="21"/>
        <v>37312</v>
      </c>
      <c r="E476" s="1" t="s">
        <v>9</v>
      </c>
      <c r="F476" t="str">
        <f t="shared" si="22"/>
        <v>2002</v>
      </c>
      <c r="G476" t="str">
        <f t="shared" si="23"/>
        <v>2002Q1</v>
      </c>
    </row>
    <row r="477" spans="1:7" x14ac:dyDescent="0.25">
      <c r="A477" s="2">
        <v>2002</v>
      </c>
      <c r="B477" s="2">
        <v>3</v>
      </c>
      <c r="C477">
        <v>4</v>
      </c>
      <c r="D477" s="1">
        <f t="shared" si="21"/>
        <v>37319</v>
      </c>
      <c r="E477" s="1" t="s">
        <v>9</v>
      </c>
      <c r="F477" t="str">
        <f t="shared" si="22"/>
        <v>2002</v>
      </c>
      <c r="G477" t="str">
        <f t="shared" si="23"/>
        <v>2002Q1</v>
      </c>
    </row>
    <row r="478" spans="1:7" x14ac:dyDescent="0.25">
      <c r="A478" s="2">
        <v>2002</v>
      </c>
      <c r="B478" s="2">
        <v>3</v>
      </c>
      <c r="C478">
        <v>11</v>
      </c>
      <c r="D478" s="1">
        <f t="shared" si="21"/>
        <v>37326</v>
      </c>
      <c r="E478" s="1" t="s">
        <v>9</v>
      </c>
      <c r="F478" t="str">
        <f t="shared" si="22"/>
        <v>2002</v>
      </c>
      <c r="G478" t="str">
        <f t="shared" si="23"/>
        <v>2002Q1</v>
      </c>
    </row>
    <row r="479" spans="1:7" x14ac:dyDescent="0.25">
      <c r="A479" s="2">
        <v>2002</v>
      </c>
      <c r="B479" s="2">
        <v>3</v>
      </c>
      <c r="C479">
        <v>18</v>
      </c>
      <c r="D479" s="1">
        <f t="shared" si="21"/>
        <v>37333</v>
      </c>
      <c r="E479" s="1" t="s">
        <v>9</v>
      </c>
      <c r="F479" t="str">
        <f t="shared" si="22"/>
        <v>2002</v>
      </c>
      <c r="G479" t="str">
        <f t="shared" si="23"/>
        <v>2002Q1</v>
      </c>
    </row>
    <row r="480" spans="1:7" x14ac:dyDescent="0.25">
      <c r="A480" s="2">
        <v>2002</v>
      </c>
      <c r="B480" s="2">
        <v>3</v>
      </c>
      <c r="C480">
        <v>25</v>
      </c>
      <c r="D480" s="1">
        <f t="shared" si="21"/>
        <v>37340</v>
      </c>
      <c r="E480" s="1" t="s">
        <v>9</v>
      </c>
      <c r="F480" t="str">
        <f t="shared" si="22"/>
        <v>2002</v>
      </c>
      <c r="G480" t="str">
        <f t="shared" si="23"/>
        <v>2002Q1</v>
      </c>
    </row>
    <row r="481" spans="1:7" x14ac:dyDescent="0.25">
      <c r="A481" s="2">
        <v>2002</v>
      </c>
      <c r="B481" s="2">
        <v>4</v>
      </c>
      <c r="C481">
        <v>1</v>
      </c>
      <c r="D481" s="1">
        <f t="shared" si="21"/>
        <v>37347</v>
      </c>
      <c r="E481" s="1" t="s">
        <v>10</v>
      </c>
      <c r="F481" t="str">
        <f t="shared" si="22"/>
        <v>2002</v>
      </c>
      <c r="G481" t="str">
        <f t="shared" si="23"/>
        <v>2002Q2</v>
      </c>
    </row>
    <row r="482" spans="1:7" x14ac:dyDescent="0.25">
      <c r="A482" s="2">
        <v>2002</v>
      </c>
      <c r="B482" s="2">
        <v>4</v>
      </c>
      <c r="C482">
        <v>8</v>
      </c>
      <c r="D482" s="1">
        <f t="shared" si="21"/>
        <v>37354</v>
      </c>
      <c r="E482" s="1" t="s">
        <v>10</v>
      </c>
      <c r="F482" t="str">
        <f t="shared" si="22"/>
        <v>2002</v>
      </c>
      <c r="G482" t="str">
        <f t="shared" si="23"/>
        <v>2002Q2</v>
      </c>
    </row>
    <row r="483" spans="1:7" x14ac:dyDescent="0.25">
      <c r="A483" s="2">
        <v>2002</v>
      </c>
      <c r="B483" s="2">
        <v>4</v>
      </c>
      <c r="C483">
        <v>15</v>
      </c>
      <c r="D483" s="1">
        <f t="shared" si="21"/>
        <v>37361</v>
      </c>
      <c r="E483" s="1" t="s">
        <v>10</v>
      </c>
      <c r="F483" t="str">
        <f t="shared" si="22"/>
        <v>2002</v>
      </c>
      <c r="G483" t="str">
        <f t="shared" si="23"/>
        <v>2002Q2</v>
      </c>
    </row>
    <row r="484" spans="1:7" x14ac:dyDescent="0.25">
      <c r="A484" s="2">
        <v>2002</v>
      </c>
      <c r="B484" s="2">
        <v>4</v>
      </c>
      <c r="C484">
        <v>22</v>
      </c>
      <c r="D484" s="1">
        <f t="shared" si="21"/>
        <v>37368</v>
      </c>
      <c r="E484" s="1" t="s">
        <v>10</v>
      </c>
      <c r="F484" t="str">
        <f t="shared" si="22"/>
        <v>2002</v>
      </c>
      <c r="G484" t="str">
        <f t="shared" si="23"/>
        <v>2002Q2</v>
      </c>
    </row>
    <row r="485" spans="1:7" x14ac:dyDescent="0.25">
      <c r="A485" s="2">
        <v>2002</v>
      </c>
      <c r="B485" s="2">
        <v>4</v>
      </c>
      <c r="C485">
        <v>29</v>
      </c>
      <c r="D485" s="1">
        <f t="shared" si="21"/>
        <v>37375</v>
      </c>
      <c r="E485" s="1" t="s">
        <v>10</v>
      </c>
      <c r="F485" t="str">
        <f t="shared" si="22"/>
        <v>2002</v>
      </c>
      <c r="G485" t="str">
        <f t="shared" si="23"/>
        <v>2002Q2</v>
      </c>
    </row>
    <row r="486" spans="1:7" x14ac:dyDescent="0.25">
      <c r="A486" s="2">
        <v>2002</v>
      </c>
      <c r="B486" s="2">
        <v>5</v>
      </c>
      <c r="C486">
        <v>6</v>
      </c>
      <c r="D486" s="1">
        <f t="shared" si="21"/>
        <v>37382</v>
      </c>
      <c r="E486" s="1" t="s">
        <v>10</v>
      </c>
      <c r="F486" t="str">
        <f t="shared" si="22"/>
        <v>2002</v>
      </c>
      <c r="G486" t="str">
        <f t="shared" si="23"/>
        <v>2002Q2</v>
      </c>
    </row>
    <row r="487" spans="1:7" x14ac:dyDescent="0.25">
      <c r="A487" s="2">
        <v>2002</v>
      </c>
      <c r="B487" s="2">
        <v>5</v>
      </c>
      <c r="C487">
        <v>13</v>
      </c>
      <c r="D487" s="1">
        <f t="shared" si="21"/>
        <v>37389</v>
      </c>
      <c r="E487" s="1" t="s">
        <v>10</v>
      </c>
      <c r="F487" t="str">
        <f t="shared" si="22"/>
        <v>2002</v>
      </c>
      <c r="G487" t="str">
        <f t="shared" si="23"/>
        <v>2002Q2</v>
      </c>
    </row>
    <row r="488" spans="1:7" x14ac:dyDescent="0.25">
      <c r="A488" s="2">
        <v>2002</v>
      </c>
      <c r="B488" s="2">
        <v>5</v>
      </c>
      <c r="C488">
        <v>20</v>
      </c>
      <c r="D488" s="1">
        <f t="shared" si="21"/>
        <v>37396</v>
      </c>
      <c r="E488" s="1" t="s">
        <v>10</v>
      </c>
      <c r="F488" t="str">
        <f t="shared" si="22"/>
        <v>2002</v>
      </c>
      <c r="G488" t="str">
        <f t="shared" si="23"/>
        <v>2002Q2</v>
      </c>
    </row>
    <row r="489" spans="1:7" x14ac:dyDescent="0.25">
      <c r="A489" s="2">
        <v>2002</v>
      </c>
      <c r="B489" s="2">
        <v>5</v>
      </c>
      <c r="C489">
        <v>27</v>
      </c>
      <c r="D489" s="1">
        <f t="shared" si="21"/>
        <v>37403</v>
      </c>
      <c r="E489" s="1" t="s">
        <v>10</v>
      </c>
      <c r="F489" t="str">
        <f t="shared" si="22"/>
        <v>2002</v>
      </c>
      <c r="G489" t="str">
        <f t="shared" si="23"/>
        <v>2002Q2</v>
      </c>
    </row>
    <row r="490" spans="1:7" x14ac:dyDescent="0.25">
      <c r="A490" s="2">
        <v>2002</v>
      </c>
      <c r="B490" s="2">
        <v>6</v>
      </c>
      <c r="C490">
        <v>3</v>
      </c>
      <c r="D490" s="1">
        <f t="shared" si="21"/>
        <v>37410</v>
      </c>
      <c r="E490" s="1" t="s">
        <v>10</v>
      </c>
      <c r="F490" t="str">
        <f t="shared" si="22"/>
        <v>2002</v>
      </c>
      <c r="G490" t="str">
        <f t="shared" si="23"/>
        <v>2002Q2</v>
      </c>
    </row>
    <row r="491" spans="1:7" x14ac:dyDescent="0.25">
      <c r="A491" s="2">
        <v>2002</v>
      </c>
      <c r="B491" s="2">
        <v>6</v>
      </c>
      <c r="C491">
        <v>10</v>
      </c>
      <c r="D491" s="1">
        <f t="shared" si="21"/>
        <v>37417</v>
      </c>
      <c r="E491" s="1" t="s">
        <v>10</v>
      </c>
      <c r="F491" t="str">
        <f t="shared" si="22"/>
        <v>2002</v>
      </c>
      <c r="G491" t="str">
        <f t="shared" si="23"/>
        <v>2002Q2</v>
      </c>
    </row>
    <row r="492" spans="1:7" x14ac:dyDescent="0.25">
      <c r="A492" s="2">
        <v>2002</v>
      </c>
      <c r="B492" s="2">
        <v>6</v>
      </c>
      <c r="C492">
        <v>17</v>
      </c>
      <c r="D492" s="1">
        <f t="shared" si="21"/>
        <v>37424</v>
      </c>
      <c r="E492" s="1" t="s">
        <v>10</v>
      </c>
      <c r="F492" t="str">
        <f t="shared" si="22"/>
        <v>2002</v>
      </c>
      <c r="G492" t="str">
        <f t="shared" si="23"/>
        <v>2002Q2</v>
      </c>
    </row>
    <row r="493" spans="1:7" x14ac:dyDescent="0.25">
      <c r="A493" s="2">
        <v>2002</v>
      </c>
      <c r="B493" s="2">
        <v>6</v>
      </c>
      <c r="C493">
        <v>24</v>
      </c>
      <c r="D493" s="1">
        <f t="shared" si="21"/>
        <v>37431</v>
      </c>
      <c r="E493" s="1" t="s">
        <v>10</v>
      </c>
      <c r="F493" t="str">
        <f t="shared" si="22"/>
        <v>2002</v>
      </c>
      <c r="G493" t="str">
        <f t="shared" si="23"/>
        <v>2002Q2</v>
      </c>
    </row>
    <row r="494" spans="1:7" x14ac:dyDescent="0.25">
      <c r="A494" s="2">
        <v>2002</v>
      </c>
      <c r="B494" s="2">
        <v>7</v>
      </c>
      <c r="C494">
        <v>1</v>
      </c>
      <c r="D494" s="1">
        <f t="shared" si="21"/>
        <v>37438</v>
      </c>
      <c r="E494" s="1" t="s">
        <v>11</v>
      </c>
      <c r="F494" t="str">
        <f t="shared" si="22"/>
        <v>2002</v>
      </c>
      <c r="G494" t="str">
        <f t="shared" si="23"/>
        <v>2002Q3</v>
      </c>
    </row>
    <row r="495" spans="1:7" x14ac:dyDescent="0.25">
      <c r="A495" s="2">
        <v>2002</v>
      </c>
      <c r="B495" s="2">
        <v>7</v>
      </c>
      <c r="C495">
        <v>8</v>
      </c>
      <c r="D495" s="1">
        <f t="shared" si="21"/>
        <v>37445</v>
      </c>
      <c r="E495" s="1" t="s">
        <v>11</v>
      </c>
      <c r="F495" t="str">
        <f t="shared" si="22"/>
        <v>2002</v>
      </c>
      <c r="G495" t="str">
        <f t="shared" si="23"/>
        <v>2002Q3</v>
      </c>
    </row>
    <row r="496" spans="1:7" x14ac:dyDescent="0.25">
      <c r="A496" s="2">
        <v>2002</v>
      </c>
      <c r="B496" s="2">
        <v>7</v>
      </c>
      <c r="C496">
        <v>15</v>
      </c>
      <c r="D496" s="1">
        <f t="shared" si="21"/>
        <v>37452</v>
      </c>
      <c r="E496" s="1" t="s">
        <v>11</v>
      </c>
      <c r="F496" t="str">
        <f t="shared" si="22"/>
        <v>2002</v>
      </c>
      <c r="G496" t="str">
        <f t="shared" si="23"/>
        <v>2002Q3</v>
      </c>
    </row>
    <row r="497" spans="1:7" x14ac:dyDescent="0.25">
      <c r="A497" s="2">
        <v>2002</v>
      </c>
      <c r="B497" s="2">
        <v>7</v>
      </c>
      <c r="C497">
        <v>22</v>
      </c>
      <c r="D497" s="1">
        <f t="shared" si="21"/>
        <v>37459</v>
      </c>
      <c r="E497" s="1" t="s">
        <v>11</v>
      </c>
      <c r="F497" t="str">
        <f t="shared" si="22"/>
        <v>2002</v>
      </c>
      <c r="G497" t="str">
        <f t="shared" si="23"/>
        <v>2002Q3</v>
      </c>
    </row>
    <row r="498" spans="1:7" x14ac:dyDescent="0.25">
      <c r="A498" s="2">
        <v>2002</v>
      </c>
      <c r="B498" s="2">
        <v>7</v>
      </c>
      <c r="C498">
        <v>29</v>
      </c>
      <c r="D498" s="1">
        <f t="shared" si="21"/>
        <v>37466</v>
      </c>
      <c r="E498" s="1" t="s">
        <v>11</v>
      </c>
      <c r="F498" t="str">
        <f t="shared" si="22"/>
        <v>2002</v>
      </c>
      <c r="G498" t="str">
        <f t="shared" si="23"/>
        <v>2002Q3</v>
      </c>
    </row>
    <row r="499" spans="1:7" x14ac:dyDescent="0.25">
      <c r="A499" s="2">
        <v>2002</v>
      </c>
      <c r="B499" s="2">
        <v>8</v>
      </c>
      <c r="C499">
        <v>5</v>
      </c>
      <c r="D499" s="1">
        <f t="shared" si="21"/>
        <v>37473</v>
      </c>
      <c r="E499" s="1" t="s">
        <v>11</v>
      </c>
      <c r="F499" t="str">
        <f t="shared" si="22"/>
        <v>2002</v>
      </c>
      <c r="G499" t="str">
        <f t="shared" si="23"/>
        <v>2002Q3</v>
      </c>
    </row>
    <row r="500" spans="1:7" x14ac:dyDescent="0.25">
      <c r="A500" s="2">
        <v>2002</v>
      </c>
      <c r="B500" s="2">
        <v>8</v>
      </c>
      <c r="C500">
        <v>12</v>
      </c>
      <c r="D500" s="1">
        <f t="shared" si="21"/>
        <v>37480</v>
      </c>
      <c r="E500" s="1" t="s">
        <v>11</v>
      </c>
      <c r="F500" t="str">
        <f t="shared" si="22"/>
        <v>2002</v>
      </c>
      <c r="G500" t="str">
        <f t="shared" si="23"/>
        <v>2002Q3</v>
      </c>
    </row>
    <row r="501" spans="1:7" x14ac:dyDescent="0.25">
      <c r="A501" s="2">
        <v>2002</v>
      </c>
      <c r="B501" s="2">
        <v>8</v>
      </c>
      <c r="C501">
        <v>19</v>
      </c>
      <c r="D501" s="1">
        <f t="shared" si="21"/>
        <v>37487</v>
      </c>
      <c r="E501" s="1" t="s">
        <v>11</v>
      </c>
      <c r="F501" t="str">
        <f t="shared" si="22"/>
        <v>2002</v>
      </c>
      <c r="G501" t="str">
        <f t="shared" si="23"/>
        <v>2002Q3</v>
      </c>
    </row>
    <row r="502" spans="1:7" x14ac:dyDescent="0.25">
      <c r="A502" s="2">
        <v>2002</v>
      </c>
      <c r="B502" s="2">
        <v>8</v>
      </c>
      <c r="C502">
        <v>26</v>
      </c>
      <c r="D502" s="1">
        <f t="shared" si="21"/>
        <v>37494</v>
      </c>
      <c r="E502" s="1" t="s">
        <v>11</v>
      </c>
      <c r="F502" t="str">
        <f t="shared" si="22"/>
        <v>2002</v>
      </c>
      <c r="G502" t="str">
        <f t="shared" si="23"/>
        <v>2002Q3</v>
      </c>
    </row>
    <row r="503" spans="1:7" x14ac:dyDescent="0.25">
      <c r="A503" s="2">
        <v>2002</v>
      </c>
      <c r="B503" s="2">
        <v>9</v>
      </c>
      <c r="C503">
        <v>2</v>
      </c>
      <c r="D503" s="1">
        <f t="shared" si="21"/>
        <v>37501</v>
      </c>
      <c r="E503" s="1" t="s">
        <v>11</v>
      </c>
      <c r="F503" t="str">
        <f t="shared" si="22"/>
        <v>2002</v>
      </c>
      <c r="G503" t="str">
        <f t="shared" si="23"/>
        <v>2002Q3</v>
      </c>
    </row>
    <row r="504" spans="1:7" x14ac:dyDescent="0.25">
      <c r="A504" s="2">
        <v>2002</v>
      </c>
      <c r="B504" s="2">
        <v>9</v>
      </c>
      <c r="C504">
        <v>9</v>
      </c>
      <c r="D504" s="1">
        <f t="shared" si="21"/>
        <v>37508</v>
      </c>
      <c r="E504" s="1" t="s">
        <v>11</v>
      </c>
      <c r="F504" t="str">
        <f t="shared" si="22"/>
        <v>2002</v>
      </c>
      <c r="G504" t="str">
        <f t="shared" si="23"/>
        <v>2002Q3</v>
      </c>
    </row>
    <row r="505" spans="1:7" x14ac:dyDescent="0.25">
      <c r="A505" s="2">
        <v>2002</v>
      </c>
      <c r="B505" s="2">
        <v>9</v>
      </c>
      <c r="C505">
        <v>16</v>
      </c>
      <c r="D505" s="1">
        <f t="shared" si="21"/>
        <v>37515</v>
      </c>
      <c r="E505" s="1" t="s">
        <v>11</v>
      </c>
      <c r="F505" t="str">
        <f t="shared" si="22"/>
        <v>2002</v>
      </c>
      <c r="G505" t="str">
        <f t="shared" si="23"/>
        <v>2002Q3</v>
      </c>
    </row>
    <row r="506" spans="1:7" x14ac:dyDescent="0.25">
      <c r="A506" s="2">
        <v>2002</v>
      </c>
      <c r="B506" s="2">
        <v>9</v>
      </c>
      <c r="C506">
        <v>23</v>
      </c>
      <c r="D506" s="1">
        <f t="shared" si="21"/>
        <v>37522</v>
      </c>
      <c r="E506" s="1" t="s">
        <v>11</v>
      </c>
      <c r="F506" t="str">
        <f t="shared" si="22"/>
        <v>2002</v>
      </c>
      <c r="G506" t="str">
        <f t="shared" si="23"/>
        <v>2002Q3</v>
      </c>
    </row>
    <row r="507" spans="1:7" x14ac:dyDescent="0.25">
      <c r="A507" s="2">
        <v>2002</v>
      </c>
      <c r="B507" s="2">
        <v>9</v>
      </c>
      <c r="C507">
        <v>30</v>
      </c>
      <c r="D507" s="1">
        <f t="shared" si="21"/>
        <v>37529</v>
      </c>
      <c r="E507" s="1" t="s">
        <v>11</v>
      </c>
      <c r="F507" t="str">
        <f t="shared" si="22"/>
        <v>2002</v>
      </c>
      <c r="G507" t="str">
        <f t="shared" si="23"/>
        <v>2002Q3</v>
      </c>
    </row>
    <row r="508" spans="1:7" x14ac:dyDescent="0.25">
      <c r="A508" s="2">
        <v>2002</v>
      </c>
      <c r="B508" s="2">
        <v>10</v>
      </c>
      <c r="C508">
        <v>7</v>
      </c>
      <c r="D508" s="1">
        <f t="shared" si="21"/>
        <v>37536</v>
      </c>
      <c r="E508" s="1" t="s">
        <v>12</v>
      </c>
      <c r="F508" t="str">
        <f t="shared" si="22"/>
        <v>2002</v>
      </c>
      <c r="G508" t="str">
        <f t="shared" si="23"/>
        <v>2002Q4</v>
      </c>
    </row>
    <row r="509" spans="1:7" x14ac:dyDescent="0.25">
      <c r="A509" s="2">
        <v>2002</v>
      </c>
      <c r="B509" s="2">
        <v>10</v>
      </c>
      <c r="C509">
        <v>14</v>
      </c>
      <c r="D509" s="1">
        <f t="shared" si="21"/>
        <v>37543</v>
      </c>
      <c r="E509" s="1" t="s">
        <v>12</v>
      </c>
      <c r="F509" t="str">
        <f t="shared" si="22"/>
        <v>2002</v>
      </c>
      <c r="G509" t="str">
        <f t="shared" si="23"/>
        <v>2002Q4</v>
      </c>
    </row>
    <row r="510" spans="1:7" x14ac:dyDescent="0.25">
      <c r="A510" s="2">
        <v>2002</v>
      </c>
      <c r="B510" s="2">
        <v>10</v>
      </c>
      <c r="C510">
        <v>21</v>
      </c>
      <c r="D510" s="1">
        <f t="shared" si="21"/>
        <v>37550</v>
      </c>
      <c r="E510" s="1" t="s">
        <v>12</v>
      </c>
      <c r="F510" t="str">
        <f t="shared" si="22"/>
        <v>2002</v>
      </c>
      <c r="G510" t="str">
        <f t="shared" si="23"/>
        <v>2002Q4</v>
      </c>
    </row>
    <row r="511" spans="1:7" x14ac:dyDescent="0.25">
      <c r="A511" s="2">
        <v>2002</v>
      </c>
      <c r="B511" s="2">
        <v>10</v>
      </c>
      <c r="C511">
        <v>28</v>
      </c>
      <c r="D511" s="1">
        <f t="shared" si="21"/>
        <v>37557</v>
      </c>
      <c r="E511" s="1" t="s">
        <v>12</v>
      </c>
      <c r="F511" t="str">
        <f t="shared" si="22"/>
        <v>2002</v>
      </c>
      <c r="G511" t="str">
        <f t="shared" si="23"/>
        <v>2002Q4</v>
      </c>
    </row>
    <row r="512" spans="1:7" x14ac:dyDescent="0.25">
      <c r="A512" s="2">
        <v>2002</v>
      </c>
      <c r="B512" s="2">
        <v>11</v>
      </c>
      <c r="C512">
        <v>4</v>
      </c>
      <c r="D512" s="1">
        <f t="shared" si="21"/>
        <v>37564</v>
      </c>
      <c r="E512" s="1" t="s">
        <v>12</v>
      </c>
      <c r="F512" t="str">
        <f t="shared" si="22"/>
        <v>2002</v>
      </c>
      <c r="G512" t="str">
        <f t="shared" si="23"/>
        <v>2002Q4</v>
      </c>
    </row>
    <row r="513" spans="1:7" x14ac:dyDescent="0.25">
      <c r="A513" s="2">
        <v>2002</v>
      </c>
      <c r="B513" s="2">
        <v>11</v>
      </c>
      <c r="C513">
        <v>11</v>
      </c>
      <c r="D513" s="1">
        <f t="shared" si="21"/>
        <v>37571</v>
      </c>
      <c r="E513" s="1" t="s">
        <v>12</v>
      </c>
      <c r="F513" t="str">
        <f t="shared" si="22"/>
        <v>2002</v>
      </c>
      <c r="G513" t="str">
        <f t="shared" si="23"/>
        <v>2002Q4</v>
      </c>
    </row>
    <row r="514" spans="1:7" x14ac:dyDescent="0.25">
      <c r="A514" s="2">
        <v>2002</v>
      </c>
      <c r="B514" s="2">
        <v>11</v>
      </c>
      <c r="C514">
        <v>18</v>
      </c>
      <c r="D514" s="1">
        <f t="shared" si="21"/>
        <v>37578</v>
      </c>
      <c r="E514" s="1" t="s">
        <v>12</v>
      </c>
      <c r="F514" t="str">
        <f t="shared" si="22"/>
        <v>2002</v>
      </c>
      <c r="G514" t="str">
        <f t="shared" si="23"/>
        <v>2002Q4</v>
      </c>
    </row>
    <row r="515" spans="1:7" x14ac:dyDescent="0.25">
      <c r="A515" s="2">
        <v>2002</v>
      </c>
      <c r="B515" s="2">
        <v>11</v>
      </c>
      <c r="C515">
        <v>25</v>
      </c>
      <c r="D515" s="1">
        <f t="shared" ref="D515:D578" si="24">DATE(A515,B515,C515)</f>
        <v>37585</v>
      </c>
      <c r="E515" s="1" t="s">
        <v>12</v>
      </c>
      <c r="F515" t="str">
        <f t="shared" ref="F515:F578" si="25">TEXT(D515,"YYYY")</f>
        <v>2002</v>
      </c>
      <c r="G515" t="str">
        <f t="shared" si="23"/>
        <v>2002Q4</v>
      </c>
    </row>
    <row r="516" spans="1:7" x14ac:dyDescent="0.25">
      <c r="A516" s="2">
        <v>2002</v>
      </c>
      <c r="B516" s="2">
        <v>12</v>
      </c>
      <c r="C516">
        <v>2</v>
      </c>
      <c r="D516" s="1">
        <f t="shared" si="24"/>
        <v>37592</v>
      </c>
      <c r="E516" s="1" t="s">
        <v>12</v>
      </c>
      <c r="F516" t="str">
        <f t="shared" si="25"/>
        <v>2002</v>
      </c>
      <c r="G516" t="str">
        <f t="shared" ref="G516:G579" si="26">F516&amp;MID(E516,1,1)&amp;MID(E516,4,1)</f>
        <v>2002Q4</v>
      </c>
    </row>
    <row r="517" spans="1:7" x14ac:dyDescent="0.25">
      <c r="A517" s="2">
        <v>2002</v>
      </c>
      <c r="B517" s="2">
        <v>12</v>
      </c>
      <c r="C517">
        <v>9</v>
      </c>
      <c r="D517" s="1">
        <f t="shared" si="24"/>
        <v>37599</v>
      </c>
      <c r="E517" s="1" t="s">
        <v>12</v>
      </c>
      <c r="F517" t="str">
        <f t="shared" si="25"/>
        <v>2002</v>
      </c>
      <c r="G517" t="str">
        <f t="shared" si="26"/>
        <v>2002Q4</v>
      </c>
    </row>
    <row r="518" spans="1:7" x14ac:dyDescent="0.25">
      <c r="A518" s="2">
        <v>2002</v>
      </c>
      <c r="B518" s="2">
        <v>12</v>
      </c>
      <c r="C518">
        <v>16</v>
      </c>
      <c r="D518" s="1">
        <f t="shared" si="24"/>
        <v>37606</v>
      </c>
      <c r="E518" s="1" t="s">
        <v>12</v>
      </c>
      <c r="F518" t="str">
        <f t="shared" si="25"/>
        <v>2002</v>
      </c>
      <c r="G518" t="str">
        <f t="shared" si="26"/>
        <v>2002Q4</v>
      </c>
    </row>
    <row r="519" spans="1:7" x14ac:dyDescent="0.25">
      <c r="A519" s="2">
        <v>2002</v>
      </c>
      <c r="B519" s="2">
        <v>12</v>
      </c>
      <c r="C519">
        <v>23</v>
      </c>
      <c r="D519" s="1">
        <f t="shared" si="24"/>
        <v>37613</v>
      </c>
      <c r="E519" s="1" t="s">
        <v>12</v>
      </c>
      <c r="F519" t="str">
        <f t="shared" si="25"/>
        <v>2002</v>
      </c>
      <c r="G519" t="str">
        <f t="shared" si="26"/>
        <v>2002Q4</v>
      </c>
    </row>
    <row r="520" spans="1:7" x14ac:dyDescent="0.25">
      <c r="A520" s="3">
        <v>2002</v>
      </c>
      <c r="B520" s="2">
        <v>12</v>
      </c>
      <c r="C520">
        <v>30</v>
      </c>
      <c r="D520" s="1">
        <f t="shared" si="24"/>
        <v>37620</v>
      </c>
      <c r="E520" s="1" t="s">
        <v>12</v>
      </c>
      <c r="F520" t="str">
        <f t="shared" si="25"/>
        <v>2002</v>
      </c>
      <c r="G520" t="str">
        <f t="shared" si="26"/>
        <v>2002Q4</v>
      </c>
    </row>
    <row r="521" spans="1:7" x14ac:dyDescent="0.25">
      <c r="A521" s="2">
        <v>2003</v>
      </c>
      <c r="B521" s="2">
        <v>1</v>
      </c>
      <c r="C521">
        <v>6</v>
      </c>
      <c r="D521" s="1">
        <f t="shared" si="24"/>
        <v>37627</v>
      </c>
      <c r="E521" s="1" t="s">
        <v>9</v>
      </c>
      <c r="F521" t="str">
        <f t="shared" si="25"/>
        <v>2003</v>
      </c>
      <c r="G521" t="str">
        <f t="shared" si="26"/>
        <v>2003Q1</v>
      </c>
    </row>
    <row r="522" spans="1:7" x14ac:dyDescent="0.25">
      <c r="A522" s="2">
        <v>2003</v>
      </c>
      <c r="B522" s="2">
        <v>1</v>
      </c>
      <c r="C522">
        <v>13</v>
      </c>
      <c r="D522" s="1">
        <f t="shared" si="24"/>
        <v>37634</v>
      </c>
      <c r="E522" s="1" t="s">
        <v>9</v>
      </c>
      <c r="F522" t="str">
        <f t="shared" si="25"/>
        <v>2003</v>
      </c>
      <c r="G522" t="str">
        <f t="shared" si="26"/>
        <v>2003Q1</v>
      </c>
    </row>
    <row r="523" spans="1:7" x14ac:dyDescent="0.25">
      <c r="A523" s="2">
        <v>2003</v>
      </c>
      <c r="B523" s="2">
        <v>1</v>
      </c>
      <c r="C523">
        <v>20</v>
      </c>
      <c r="D523" s="1">
        <f t="shared" si="24"/>
        <v>37641</v>
      </c>
      <c r="E523" s="1" t="s">
        <v>9</v>
      </c>
      <c r="F523" t="str">
        <f t="shared" si="25"/>
        <v>2003</v>
      </c>
      <c r="G523" t="str">
        <f t="shared" si="26"/>
        <v>2003Q1</v>
      </c>
    </row>
    <row r="524" spans="1:7" x14ac:dyDescent="0.25">
      <c r="A524" s="2">
        <v>2003</v>
      </c>
      <c r="B524" s="2">
        <v>1</v>
      </c>
      <c r="C524">
        <v>27</v>
      </c>
      <c r="D524" s="1">
        <f t="shared" si="24"/>
        <v>37648</v>
      </c>
      <c r="E524" s="1" t="s">
        <v>9</v>
      </c>
      <c r="F524" t="str">
        <f t="shared" si="25"/>
        <v>2003</v>
      </c>
      <c r="G524" t="str">
        <f t="shared" si="26"/>
        <v>2003Q1</v>
      </c>
    </row>
    <row r="525" spans="1:7" x14ac:dyDescent="0.25">
      <c r="A525" s="2">
        <v>2003</v>
      </c>
      <c r="B525" s="2">
        <v>2</v>
      </c>
      <c r="C525">
        <v>3</v>
      </c>
      <c r="D525" s="1">
        <f t="shared" si="24"/>
        <v>37655</v>
      </c>
      <c r="E525" s="1" t="s">
        <v>9</v>
      </c>
      <c r="F525" t="str">
        <f t="shared" si="25"/>
        <v>2003</v>
      </c>
      <c r="G525" t="str">
        <f t="shared" si="26"/>
        <v>2003Q1</v>
      </c>
    </row>
    <row r="526" spans="1:7" x14ac:dyDescent="0.25">
      <c r="A526" s="2">
        <v>2003</v>
      </c>
      <c r="B526" s="2">
        <v>2</v>
      </c>
      <c r="C526">
        <v>10</v>
      </c>
      <c r="D526" s="1">
        <f t="shared" si="24"/>
        <v>37662</v>
      </c>
      <c r="E526" s="1" t="s">
        <v>9</v>
      </c>
      <c r="F526" t="str">
        <f t="shared" si="25"/>
        <v>2003</v>
      </c>
      <c r="G526" t="str">
        <f t="shared" si="26"/>
        <v>2003Q1</v>
      </c>
    </row>
    <row r="527" spans="1:7" x14ac:dyDescent="0.25">
      <c r="A527" s="2">
        <v>2003</v>
      </c>
      <c r="B527" s="2">
        <v>2</v>
      </c>
      <c r="C527">
        <v>17</v>
      </c>
      <c r="D527" s="1">
        <f t="shared" si="24"/>
        <v>37669</v>
      </c>
      <c r="E527" s="1" t="s">
        <v>9</v>
      </c>
      <c r="F527" t="str">
        <f t="shared" si="25"/>
        <v>2003</v>
      </c>
      <c r="G527" t="str">
        <f t="shared" si="26"/>
        <v>2003Q1</v>
      </c>
    </row>
    <row r="528" spans="1:7" x14ac:dyDescent="0.25">
      <c r="A528" s="2">
        <v>2003</v>
      </c>
      <c r="B528" s="2">
        <v>2</v>
      </c>
      <c r="C528">
        <v>24</v>
      </c>
      <c r="D528" s="1">
        <f t="shared" si="24"/>
        <v>37676</v>
      </c>
      <c r="E528" s="1" t="s">
        <v>9</v>
      </c>
      <c r="F528" t="str">
        <f t="shared" si="25"/>
        <v>2003</v>
      </c>
      <c r="G528" t="str">
        <f t="shared" si="26"/>
        <v>2003Q1</v>
      </c>
    </row>
    <row r="529" spans="1:7" x14ac:dyDescent="0.25">
      <c r="A529" s="2">
        <v>2003</v>
      </c>
      <c r="B529" s="2">
        <v>3</v>
      </c>
      <c r="C529">
        <v>3</v>
      </c>
      <c r="D529" s="1">
        <f t="shared" si="24"/>
        <v>37683</v>
      </c>
      <c r="E529" s="1" t="s">
        <v>9</v>
      </c>
      <c r="F529" t="str">
        <f t="shared" si="25"/>
        <v>2003</v>
      </c>
      <c r="G529" t="str">
        <f t="shared" si="26"/>
        <v>2003Q1</v>
      </c>
    </row>
    <row r="530" spans="1:7" x14ac:dyDescent="0.25">
      <c r="A530" s="2">
        <v>2003</v>
      </c>
      <c r="B530" s="2">
        <v>3</v>
      </c>
      <c r="C530">
        <v>10</v>
      </c>
      <c r="D530" s="1">
        <f t="shared" si="24"/>
        <v>37690</v>
      </c>
      <c r="E530" s="1" t="s">
        <v>9</v>
      </c>
      <c r="F530" t="str">
        <f t="shared" si="25"/>
        <v>2003</v>
      </c>
      <c r="G530" t="str">
        <f t="shared" si="26"/>
        <v>2003Q1</v>
      </c>
    </row>
    <row r="531" spans="1:7" x14ac:dyDescent="0.25">
      <c r="A531" s="2">
        <v>2003</v>
      </c>
      <c r="B531" s="2">
        <v>3</v>
      </c>
      <c r="C531">
        <v>17</v>
      </c>
      <c r="D531" s="1">
        <f t="shared" si="24"/>
        <v>37697</v>
      </c>
      <c r="E531" s="1" t="s">
        <v>9</v>
      </c>
      <c r="F531" t="str">
        <f t="shared" si="25"/>
        <v>2003</v>
      </c>
      <c r="G531" t="str">
        <f t="shared" si="26"/>
        <v>2003Q1</v>
      </c>
    </row>
    <row r="532" spans="1:7" x14ac:dyDescent="0.25">
      <c r="A532" s="2">
        <v>2003</v>
      </c>
      <c r="B532" s="2">
        <v>3</v>
      </c>
      <c r="C532">
        <v>24</v>
      </c>
      <c r="D532" s="1">
        <f t="shared" si="24"/>
        <v>37704</v>
      </c>
      <c r="E532" s="1" t="s">
        <v>9</v>
      </c>
      <c r="F532" t="str">
        <f t="shared" si="25"/>
        <v>2003</v>
      </c>
      <c r="G532" t="str">
        <f t="shared" si="26"/>
        <v>2003Q1</v>
      </c>
    </row>
    <row r="533" spans="1:7" x14ac:dyDescent="0.25">
      <c r="A533" s="2">
        <v>2003</v>
      </c>
      <c r="B533" s="2">
        <v>3</v>
      </c>
      <c r="C533">
        <v>31</v>
      </c>
      <c r="D533" s="1">
        <f t="shared" si="24"/>
        <v>37711</v>
      </c>
      <c r="E533" s="1" t="s">
        <v>9</v>
      </c>
      <c r="F533" t="str">
        <f t="shared" si="25"/>
        <v>2003</v>
      </c>
      <c r="G533" t="str">
        <f t="shared" si="26"/>
        <v>2003Q1</v>
      </c>
    </row>
    <row r="534" spans="1:7" x14ac:dyDescent="0.25">
      <c r="A534" s="2">
        <v>2003</v>
      </c>
      <c r="B534" s="2">
        <v>4</v>
      </c>
      <c r="C534">
        <v>7</v>
      </c>
      <c r="D534" s="1">
        <f t="shared" si="24"/>
        <v>37718</v>
      </c>
      <c r="E534" s="1" t="s">
        <v>10</v>
      </c>
      <c r="F534" t="str">
        <f t="shared" si="25"/>
        <v>2003</v>
      </c>
      <c r="G534" t="str">
        <f t="shared" si="26"/>
        <v>2003Q2</v>
      </c>
    </row>
    <row r="535" spans="1:7" x14ac:dyDescent="0.25">
      <c r="A535" s="2">
        <v>2003</v>
      </c>
      <c r="B535" s="2">
        <v>4</v>
      </c>
      <c r="C535">
        <v>14</v>
      </c>
      <c r="D535" s="1">
        <f t="shared" si="24"/>
        <v>37725</v>
      </c>
      <c r="E535" s="1" t="s">
        <v>10</v>
      </c>
      <c r="F535" t="str">
        <f t="shared" si="25"/>
        <v>2003</v>
      </c>
      <c r="G535" t="str">
        <f t="shared" si="26"/>
        <v>2003Q2</v>
      </c>
    </row>
    <row r="536" spans="1:7" x14ac:dyDescent="0.25">
      <c r="A536" s="2">
        <v>2003</v>
      </c>
      <c r="B536" s="2">
        <v>4</v>
      </c>
      <c r="C536">
        <v>21</v>
      </c>
      <c r="D536" s="1">
        <f t="shared" si="24"/>
        <v>37732</v>
      </c>
      <c r="E536" s="1" t="s">
        <v>10</v>
      </c>
      <c r="F536" t="str">
        <f t="shared" si="25"/>
        <v>2003</v>
      </c>
      <c r="G536" t="str">
        <f t="shared" si="26"/>
        <v>2003Q2</v>
      </c>
    </row>
    <row r="537" spans="1:7" x14ac:dyDescent="0.25">
      <c r="A537" s="2">
        <v>2003</v>
      </c>
      <c r="B537" s="2">
        <v>4</v>
      </c>
      <c r="C537">
        <v>28</v>
      </c>
      <c r="D537" s="1">
        <f t="shared" si="24"/>
        <v>37739</v>
      </c>
      <c r="E537" s="1" t="s">
        <v>10</v>
      </c>
      <c r="F537" t="str">
        <f t="shared" si="25"/>
        <v>2003</v>
      </c>
      <c r="G537" t="str">
        <f t="shared" si="26"/>
        <v>2003Q2</v>
      </c>
    </row>
    <row r="538" spans="1:7" x14ac:dyDescent="0.25">
      <c r="A538" s="2">
        <v>2003</v>
      </c>
      <c r="B538" s="2">
        <v>5</v>
      </c>
      <c r="C538">
        <v>5</v>
      </c>
      <c r="D538" s="1">
        <f t="shared" si="24"/>
        <v>37746</v>
      </c>
      <c r="E538" s="1" t="s">
        <v>10</v>
      </c>
      <c r="F538" t="str">
        <f t="shared" si="25"/>
        <v>2003</v>
      </c>
      <c r="G538" t="str">
        <f t="shared" si="26"/>
        <v>2003Q2</v>
      </c>
    </row>
    <row r="539" spans="1:7" x14ac:dyDescent="0.25">
      <c r="A539" s="2">
        <v>2003</v>
      </c>
      <c r="B539" s="2">
        <v>5</v>
      </c>
      <c r="C539">
        <v>12</v>
      </c>
      <c r="D539" s="1">
        <f t="shared" si="24"/>
        <v>37753</v>
      </c>
      <c r="E539" s="1" t="s">
        <v>10</v>
      </c>
      <c r="F539" t="str">
        <f t="shared" si="25"/>
        <v>2003</v>
      </c>
      <c r="G539" t="str">
        <f t="shared" si="26"/>
        <v>2003Q2</v>
      </c>
    </row>
    <row r="540" spans="1:7" x14ac:dyDescent="0.25">
      <c r="A540" s="2">
        <v>2003</v>
      </c>
      <c r="B540" s="2">
        <v>5</v>
      </c>
      <c r="C540">
        <v>19</v>
      </c>
      <c r="D540" s="1">
        <f t="shared" si="24"/>
        <v>37760</v>
      </c>
      <c r="E540" s="1" t="s">
        <v>10</v>
      </c>
      <c r="F540" t="str">
        <f t="shared" si="25"/>
        <v>2003</v>
      </c>
      <c r="G540" t="str">
        <f t="shared" si="26"/>
        <v>2003Q2</v>
      </c>
    </row>
    <row r="541" spans="1:7" x14ac:dyDescent="0.25">
      <c r="A541" s="2">
        <v>2003</v>
      </c>
      <c r="B541" s="2">
        <v>5</v>
      </c>
      <c r="C541">
        <v>26</v>
      </c>
      <c r="D541" s="1">
        <f t="shared" si="24"/>
        <v>37767</v>
      </c>
      <c r="E541" s="1" t="s">
        <v>10</v>
      </c>
      <c r="F541" t="str">
        <f t="shared" si="25"/>
        <v>2003</v>
      </c>
      <c r="G541" t="str">
        <f t="shared" si="26"/>
        <v>2003Q2</v>
      </c>
    </row>
    <row r="542" spans="1:7" x14ac:dyDescent="0.25">
      <c r="A542" s="2">
        <v>2003</v>
      </c>
      <c r="B542" s="2">
        <v>6</v>
      </c>
      <c r="C542">
        <v>2</v>
      </c>
      <c r="D542" s="1">
        <f t="shared" si="24"/>
        <v>37774</v>
      </c>
      <c r="E542" s="1" t="s">
        <v>10</v>
      </c>
      <c r="F542" t="str">
        <f t="shared" si="25"/>
        <v>2003</v>
      </c>
      <c r="G542" t="str">
        <f t="shared" si="26"/>
        <v>2003Q2</v>
      </c>
    </row>
    <row r="543" spans="1:7" x14ac:dyDescent="0.25">
      <c r="A543" s="2">
        <v>2003</v>
      </c>
      <c r="B543" s="2">
        <v>6</v>
      </c>
      <c r="C543">
        <v>9</v>
      </c>
      <c r="D543" s="1">
        <f t="shared" si="24"/>
        <v>37781</v>
      </c>
      <c r="E543" s="1" t="s">
        <v>10</v>
      </c>
      <c r="F543" t="str">
        <f t="shared" si="25"/>
        <v>2003</v>
      </c>
      <c r="G543" t="str">
        <f t="shared" si="26"/>
        <v>2003Q2</v>
      </c>
    </row>
    <row r="544" spans="1:7" x14ac:dyDescent="0.25">
      <c r="A544" s="2">
        <v>2003</v>
      </c>
      <c r="B544" s="2">
        <v>6</v>
      </c>
      <c r="C544">
        <v>16</v>
      </c>
      <c r="D544" s="1">
        <f t="shared" si="24"/>
        <v>37788</v>
      </c>
      <c r="E544" s="1" t="s">
        <v>10</v>
      </c>
      <c r="F544" t="str">
        <f t="shared" si="25"/>
        <v>2003</v>
      </c>
      <c r="G544" t="str">
        <f t="shared" si="26"/>
        <v>2003Q2</v>
      </c>
    </row>
    <row r="545" spans="1:7" x14ac:dyDescent="0.25">
      <c r="A545" s="2">
        <v>2003</v>
      </c>
      <c r="B545" s="2">
        <v>6</v>
      </c>
      <c r="C545">
        <v>23</v>
      </c>
      <c r="D545" s="1">
        <f t="shared" si="24"/>
        <v>37795</v>
      </c>
      <c r="E545" s="1" t="s">
        <v>10</v>
      </c>
      <c r="F545" t="str">
        <f t="shared" si="25"/>
        <v>2003</v>
      </c>
      <c r="G545" t="str">
        <f t="shared" si="26"/>
        <v>2003Q2</v>
      </c>
    </row>
    <row r="546" spans="1:7" x14ac:dyDescent="0.25">
      <c r="A546" s="2">
        <v>2003</v>
      </c>
      <c r="B546" s="2">
        <v>6</v>
      </c>
      <c r="C546">
        <v>30</v>
      </c>
      <c r="D546" s="1">
        <f t="shared" si="24"/>
        <v>37802</v>
      </c>
      <c r="E546" s="1" t="s">
        <v>10</v>
      </c>
      <c r="F546" t="str">
        <f t="shared" si="25"/>
        <v>2003</v>
      </c>
      <c r="G546" t="str">
        <f t="shared" si="26"/>
        <v>2003Q2</v>
      </c>
    </row>
    <row r="547" spans="1:7" x14ac:dyDescent="0.25">
      <c r="A547" s="2">
        <v>2003</v>
      </c>
      <c r="B547" s="2">
        <v>7</v>
      </c>
      <c r="C547">
        <v>7</v>
      </c>
      <c r="D547" s="1">
        <f t="shared" si="24"/>
        <v>37809</v>
      </c>
      <c r="E547" s="1" t="s">
        <v>11</v>
      </c>
      <c r="F547" t="str">
        <f t="shared" si="25"/>
        <v>2003</v>
      </c>
      <c r="G547" t="str">
        <f t="shared" si="26"/>
        <v>2003Q3</v>
      </c>
    </row>
    <row r="548" spans="1:7" x14ac:dyDescent="0.25">
      <c r="A548" s="2">
        <v>2003</v>
      </c>
      <c r="B548" s="2">
        <v>7</v>
      </c>
      <c r="C548">
        <v>14</v>
      </c>
      <c r="D548" s="1">
        <f t="shared" si="24"/>
        <v>37816</v>
      </c>
      <c r="E548" s="1" t="s">
        <v>11</v>
      </c>
      <c r="F548" t="str">
        <f t="shared" si="25"/>
        <v>2003</v>
      </c>
      <c r="G548" t="str">
        <f t="shared" si="26"/>
        <v>2003Q3</v>
      </c>
    </row>
    <row r="549" spans="1:7" x14ac:dyDescent="0.25">
      <c r="A549" s="2">
        <v>2003</v>
      </c>
      <c r="B549" s="2">
        <v>7</v>
      </c>
      <c r="C549">
        <v>21</v>
      </c>
      <c r="D549" s="1">
        <f t="shared" si="24"/>
        <v>37823</v>
      </c>
      <c r="E549" s="1" t="s">
        <v>11</v>
      </c>
      <c r="F549" t="str">
        <f t="shared" si="25"/>
        <v>2003</v>
      </c>
      <c r="G549" t="str">
        <f t="shared" si="26"/>
        <v>2003Q3</v>
      </c>
    </row>
    <row r="550" spans="1:7" x14ac:dyDescent="0.25">
      <c r="A550" s="2">
        <v>2003</v>
      </c>
      <c r="B550" s="2">
        <v>7</v>
      </c>
      <c r="C550">
        <v>28</v>
      </c>
      <c r="D550" s="1">
        <f t="shared" si="24"/>
        <v>37830</v>
      </c>
      <c r="E550" s="1" t="s">
        <v>11</v>
      </c>
      <c r="F550" t="str">
        <f t="shared" si="25"/>
        <v>2003</v>
      </c>
      <c r="G550" t="str">
        <f t="shared" si="26"/>
        <v>2003Q3</v>
      </c>
    </row>
    <row r="551" spans="1:7" x14ac:dyDescent="0.25">
      <c r="A551" s="2">
        <v>2003</v>
      </c>
      <c r="B551" s="2">
        <v>8</v>
      </c>
      <c r="C551">
        <v>4</v>
      </c>
      <c r="D551" s="1">
        <f t="shared" si="24"/>
        <v>37837</v>
      </c>
      <c r="E551" s="1" t="s">
        <v>11</v>
      </c>
      <c r="F551" t="str">
        <f t="shared" si="25"/>
        <v>2003</v>
      </c>
      <c r="G551" t="str">
        <f t="shared" si="26"/>
        <v>2003Q3</v>
      </c>
    </row>
    <row r="552" spans="1:7" x14ac:dyDescent="0.25">
      <c r="A552" s="2">
        <v>2003</v>
      </c>
      <c r="B552" s="2">
        <v>8</v>
      </c>
      <c r="C552">
        <v>11</v>
      </c>
      <c r="D552" s="1">
        <f t="shared" si="24"/>
        <v>37844</v>
      </c>
      <c r="E552" s="1" t="s">
        <v>11</v>
      </c>
      <c r="F552" t="str">
        <f t="shared" si="25"/>
        <v>2003</v>
      </c>
      <c r="G552" t="str">
        <f t="shared" si="26"/>
        <v>2003Q3</v>
      </c>
    </row>
    <row r="553" spans="1:7" x14ac:dyDescent="0.25">
      <c r="A553" s="2">
        <v>2003</v>
      </c>
      <c r="B553" s="2">
        <v>8</v>
      </c>
      <c r="C553">
        <v>18</v>
      </c>
      <c r="D553" s="1">
        <f t="shared" si="24"/>
        <v>37851</v>
      </c>
      <c r="E553" s="1" t="s">
        <v>11</v>
      </c>
      <c r="F553" t="str">
        <f t="shared" si="25"/>
        <v>2003</v>
      </c>
      <c r="G553" t="str">
        <f t="shared" si="26"/>
        <v>2003Q3</v>
      </c>
    </row>
    <row r="554" spans="1:7" x14ac:dyDescent="0.25">
      <c r="A554" s="2">
        <v>2003</v>
      </c>
      <c r="B554" s="2">
        <v>8</v>
      </c>
      <c r="C554">
        <v>25</v>
      </c>
      <c r="D554" s="1">
        <f t="shared" si="24"/>
        <v>37858</v>
      </c>
      <c r="E554" s="1" t="s">
        <v>11</v>
      </c>
      <c r="F554" t="str">
        <f t="shared" si="25"/>
        <v>2003</v>
      </c>
      <c r="G554" t="str">
        <f t="shared" si="26"/>
        <v>2003Q3</v>
      </c>
    </row>
    <row r="555" spans="1:7" x14ac:dyDescent="0.25">
      <c r="A555" s="2">
        <v>2003</v>
      </c>
      <c r="B555" s="2">
        <v>9</v>
      </c>
      <c r="C555">
        <v>1</v>
      </c>
      <c r="D555" s="1">
        <f t="shared" si="24"/>
        <v>37865</v>
      </c>
      <c r="E555" s="1" t="s">
        <v>11</v>
      </c>
      <c r="F555" t="str">
        <f t="shared" si="25"/>
        <v>2003</v>
      </c>
      <c r="G555" t="str">
        <f t="shared" si="26"/>
        <v>2003Q3</v>
      </c>
    </row>
    <row r="556" spans="1:7" x14ac:dyDescent="0.25">
      <c r="A556" s="2">
        <v>2003</v>
      </c>
      <c r="B556" s="2">
        <v>9</v>
      </c>
      <c r="C556">
        <v>8</v>
      </c>
      <c r="D556" s="1">
        <f t="shared" si="24"/>
        <v>37872</v>
      </c>
      <c r="E556" s="1" t="s">
        <v>11</v>
      </c>
      <c r="F556" t="str">
        <f t="shared" si="25"/>
        <v>2003</v>
      </c>
      <c r="G556" t="str">
        <f t="shared" si="26"/>
        <v>2003Q3</v>
      </c>
    </row>
    <row r="557" spans="1:7" x14ac:dyDescent="0.25">
      <c r="A557" s="2">
        <v>2003</v>
      </c>
      <c r="B557" s="2">
        <v>9</v>
      </c>
      <c r="C557">
        <v>15</v>
      </c>
      <c r="D557" s="1">
        <f t="shared" si="24"/>
        <v>37879</v>
      </c>
      <c r="E557" s="1" t="s">
        <v>11</v>
      </c>
      <c r="F557" t="str">
        <f t="shared" si="25"/>
        <v>2003</v>
      </c>
      <c r="G557" t="str">
        <f t="shared" si="26"/>
        <v>2003Q3</v>
      </c>
    </row>
    <row r="558" spans="1:7" x14ac:dyDescent="0.25">
      <c r="A558" s="2">
        <v>2003</v>
      </c>
      <c r="B558" s="2">
        <v>9</v>
      </c>
      <c r="C558">
        <v>22</v>
      </c>
      <c r="D558" s="1">
        <f t="shared" si="24"/>
        <v>37886</v>
      </c>
      <c r="E558" s="1" t="s">
        <v>11</v>
      </c>
      <c r="F558" t="str">
        <f t="shared" si="25"/>
        <v>2003</v>
      </c>
      <c r="G558" t="str">
        <f t="shared" si="26"/>
        <v>2003Q3</v>
      </c>
    </row>
    <row r="559" spans="1:7" x14ac:dyDescent="0.25">
      <c r="A559" s="2">
        <v>2003</v>
      </c>
      <c r="B559" s="2">
        <v>9</v>
      </c>
      <c r="C559">
        <v>29</v>
      </c>
      <c r="D559" s="1">
        <f t="shared" si="24"/>
        <v>37893</v>
      </c>
      <c r="E559" s="1" t="s">
        <v>11</v>
      </c>
      <c r="F559" t="str">
        <f t="shared" si="25"/>
        <v>2003</v>
      </c>
      <c r="G559" t="str">
        <f t="shared" si="26"/>
        <v>2003Q3</v>
      </c>
    </row>
    <row r="560" spans="1:7" x14ac:dyDescent="0.25">
      <c r="A560" s="2">
        <v>2003</v>
      </c>
      <c r="B560" s="2">
        <v>10</v>
      </c>
      <c r="C560">
        <v>6</v>
      </c>
      <c r="D560" s="1">
        <f t="shared" si="24"/>
        <v>37900</v>
      </c>
      <c r="E560" s="1" t="s">
        <v>12</v>
      </c>
      <c r="F560" t="str">
        <f t="shared" si="25"/>
        <v>2003</v>
      </c>
      <c r="G560" t="str">
        <f t="shared" si="26"/>
        <v>2003Q4</v>
      </c>
    </row>
    <row r="561" spans="1:7" x14ac:dyDescent="0.25">
      <c r="A561" s="2">
        <v>2003</v>
      </c>
      <c r="B561" s="2">
        <v>10</v>
      </c>
      <c r="C561">
        <v>13</v>
      </c>
      <c r="D561" s="1">
        <f t="shared" si="24"/>
        <v>37907</v>
      </c>
      <c r="E561" s="1" t="s">
        <v>12</v>
      </c>
      <c r="F561" t="str">
        <f t="shared" si="25"/>
        <v>2003</v>
      </c>
      <c r="G561" t="str">
        <f t="shared" si="26"/>
        <v>2003Q4</v>
      </c>
    </row>
    <row r="562" spans="1:7" x14ac:dyDescent="0.25">
      <c r="A562" s="2">
        <v>2003</v>
      </c>
      <c r="B562" s="2">
        <v>10</v>
      </c>
      <c r="C562">
        <v>20</v>
      </c>
      <c r="D562" s="1">
        <f t="shared" si="24"/>
        <v>37914</v>
      </c>
      <c r="E562" s="1" t="s">
        <v>12</v>
      </c>
      <c r="F562" t="str">
        <f t="shared" si="25"/>
        <v>2003</v>
      </c>
      <c r="G562" t="str">
        <f t="shared" si="26"/>
        <v>2003Q4</v>
      </c>
    </row>
    <row r="563" spans="1:7" x14ac:dyDescent="0.25">
      <c r="A563" s="2">
        <v>2003</v>
      </c>
      <c r="B563" s="2">
        <v>10</v>
      </c>
      <c r="C563">
        <v>27</v>
      </c>
      <c r="D563" s="1">
        <f t="shared" si="24"/>
        <v>37921</v>
      </c>
      <c r="E563" s="1" t="s">
        <v>12</v>
      </c>
      <c r="F563" t="str">
        <f t="shared" si="25"/>
        <v>2003</v>
      </c>
      <c r="G563" t="str">
        <f t="shared" si="26"/>
        <v>2003Q4</v>
      </c>
    </row>
    <row r="564" spans="1:7" x14ac:dyDescent="0.25">
      <c r="A564" s="2">
        <v>2003</v>
      </c>
      <c r="B564" s="2">
        <v>11</v>
      </c>
      <c r="C564">
        <v>3</v>
      </c>
      <c r="D564" s="1">
        <f t="shared" si="24"/>
        <v>37928</v>
      </c>
      <c r="E564" s="1" t="s">
        <v>12</v>
      </c>
      <c r="F564" t="str">
        <f t="shared" si="25"/>
        <v>2003</v>
      </c>
      <c r="G564" t="str">
        <f t="shared" si="26"/>
        <v>2003Q4</v>
      </c>
    </row>
    <row r="565" spans="1:7" x14ac:dyDescent="0.25">
      <c r="A565" s="2">
        <v>2003</v>
      </c>
      <c r="B565" s="2">
        <v>11</v>
      </c>
      <c r="C565">
        <v>10</v>
      </c>
      <c r="D565" s="1">
        <f t="shared" si="24"/>
        <v>37935</v>
      </c>
      <c r="E565" s="1" t="s">
        <v>12</v>
      </c>
      <c r="F565" t="str">
        <f t="shared" si="25"/>
        <v>2003</v>
      </c>
      <c r="G565" t="str">
        <f t="shared" si="26"/>
        <v>2003Q4</v>
      </c>
    </row>
    <row r="566" spans="1:7" x14ac:dyDescent="0.25">
      <c r="A566" s="2">
        <v>2003</v>
      </c>
      <c r="B566" s="2">
        <v>11</v>
      </c>
      <c r="C566">
        <v>17</v>
      </c>
      <c r="D566" s="1">
        <f t="shared" si="24"/>
        <v>37942</v>
      </c>
      <c r="E566" s="1" t="s">
        <v>12</v>
      </c>
      <c r="F566" t="str">
        <f t="shared" si="25"/>
        <v>2003</v>
      </c>
      <c r="G566" t="str">
        <f t="shared" si="26"/>
        <v>2003Q4</v>
      </c>
    </row>
    <row r="567" spans="1:7" x14ac:dyDescent="0.25">
      <c r="A567" s="2">
        <v>2003</v>
      </c>
      <c r="B567" s="2">
        <v>11</v>
      </c>
      <c r="C567">
        <v>24</v>
      </c>
      <c r="D567" s="1">
        <f t="shared" si="24"/>
        <v>37949</v>
      </c>
      <c r="E567" s="1" t="s">
        <v>12</v>
      </c>
      <c r="F567" t="str">
        <f t="shared" si="25"/>
        <v>2003</v>
      </c>
      <c r="G567" t="str">
        <f t="shared" si="26"/>
        <v>2003Q4</v>
      </c>
    </row>
    <row r="568" spans="1:7" x14ac:dyDescent="0.25">
      <c r="A568" s="2">
        <v>2003</v>
      </c>
      <c r="B568" s="2">
        <v>12</v>
      </c>
      <c r="C568">
        <v>1</v>
      </c>
      <c r="D568" s="1">
        <f t="shared" si="24"/>
        <v>37956</v>
      </c>
      <c r="E568" s="1" t="s">
        <v>12</v>
      </c>
      <c r="F568" t="str">
        <f t="shared" si="25"/>
        <v>2003</v>
      </c>
      <c r="G568" t="str">
        <f t="shared" si="26"/>
        <v>2003Q4</v>
      </c>
    </row>
    <row r="569" spans="1:7" x14ac:dyDescent="0.25">
      <c r="A569" s="2">
        <v>2003</v>
      </c>
      <c r="B569" s="2">
        <v>12</v>
      </c>
      <c r="C569">
        <v>8</v>
      </c>
      <c r="D569" s="1">
        <f t="shared" si="24"/>
        <v>37963</v>
      </c>
      <c r="E569" s="1" t="s">
        <v>12</v>
      </c>
      <c r="F569" t="str">
        <f t="shared" si="25"/>
        <v>2003</v>
      </c>
      <c r="G569" t="str">
        <f t="shared" si="26"/>
        <v>2003Q4</v>
      </c>
    </row>
    <row r="570" spans="1:7" x14ac:dyDescent="0.25">
      <c r="A570" s="2">
        <v>2003</v>
      </c>
      <c r="B570" s="2">
        <v>12</v>
      </c>
      <c r="C570">
        <v>15</v>
      </c>
      <c r="D570" s="1">
        <f t="shared" si="24"/>
        <v>37970</v>
      </c>
      <c r="E570" s="1" t="s">
        <v>12</v>
      </c>
      <c r="F570" t="str">
        <f t="shared" si="25"/>
        <v>2003</v>
      </c>
      <c r="G570" t="str">
        <f t="shared" si="26"/>
        <v>2003Q4</v>
      </c>
    </row>
    <row r="571" spans="1:7" x14ac:dyDescent="0.25">
      <c r="A571" s="2">
        <v>2003</v>
      </c>
      <c r="B571" s="2">
        <v>12</v>
      </c>
      <c r="C571">
        <v>22</v>
      </c>
      <c r="D571" s="1">
        <f t="shared" si="24"/>
        <v>37977</v>
      </c>
      <c r="E571" s="1" t="s">
        <v>12</v>
      </c>
      <c r="F571" t="str">
        <f t="shared" si="25"/>
        <v>2003</v>
      </c>
      <c r="G571" t="str">
        <f t="shared" si="26"/>
        <v>2003Q4</v>
      </c>
    </row>
    <row r="572" spans="1:7" x14ac:dyDescent="0.25">
      <c r="A572" s="3">
        <v>2003</v>
      </c>
      <c r="B572" s="2">
        <v>12</v>
      </c>
      <c r="C572">
        <v>29</v>
      </c>
      <c r="D572" s="1">
        <f t="shared" si="24"/>
        <v>37984</v>
      </c>
      <c r="E572" s="1" t="s">
        <v>12</v>
      </c>
      <c r="F572" t="str">
        <f t="shared" si="25"/>
        <v>2003</v>
      </c>
      <c r="G572" t="str">
        <f t="shared" si="26"/>
        <v>2003Q4</v>
      </c>
    </row>
    <row r="573" spans="1:7" x14ac:dyDescent="0.25">
      <c r="A573" s="2">
        <v>2004</v>
      </c>
      <c r="B573" s="2">
        <v>1</v>
      </c>
      <c r="C573">
        <v>5</v>
      </c>
      <c r="D573" s="1">
        <f t="shared" si="24"/>
        <v>37991</v>
      </c>
      <c r="E573" s="1" t="s">
        <v>9</v>
      </c>
      <c r="F573" t="str">
        <f t="shared" si="25"/>
        <v>2004</v>
      </c>
      <c r="G573" t="str">
        <f t="shared" si="26"/>
        <v>2004Q1</v>
      </c>
    </row>
    <row r="574" spans="1:7" x14ac:dyDescent="0.25">
      <c r="A574" s="2">
        <v>2004</v>
      </c>
      <c r="B574" s="2">
        <v>1</v>
      </c>
      <c r="C574">
        <v>12</v>
      </c>
      <c r="D574" s="1">
        <f t="shared" si="24"/>
        <v>37998</v>
      </c>
      <c r="E574" s="1" t="s">
        <v>9</v>
      </c>
      <c r="F574" t="str">
        <f t="shared" si="25"/>
        <v>2004</v>
      </c>
      <c r="G574" t="str">
        <f t="shared" si="26"/>
        <v>2004Q1</v>
      </c>
    </row>
    <row r="575" spans="1:7" x14ac:dyDescent="0.25">
      <c r="A575" s="2">
        <v>2004</v>
      </c>
      <c r="B575" s="2">
        <v>1</v>
      </c>
      <c r="C575">
        <v>19</v>
      </c>
      <c r="D575" s="1">
        <f t="shared" si="24"/>
        <v>38005</v>
      </c>
      <c r="E575" s="1" t="s">
        <v>9</v>
      </c>
      <c r="F575" t="str">
        <f t="shared" si="25"/>
        <v>2004</v>
      </c>
      <c r="G575" t="str">
        <f t="shared" si="26"/>
        <v>2004Q1</v>
      </c>
    </row>
    <row r="576" spans="1:7" x14ac:dyDescent="0.25">
      <c r="A576" s="2">
        <v>2004</v>
      </c>
      <c r="B576" s="2">
        <v>1</v>
      </c>
      <c r="C576">
        <v>26</v>
      </c>
      <c r="D576" s="1">
        <f t="shared" si="24"/>
        <v>38012</v>
      </c>
      <c r="E576" s="1" t="s">
        <v>9</v>
      </c>
      <c r="F576" t="str">
        <f t="shared" si="25"/>
        <v>2004</v>
      </c>
      <c r="G576" t="str">
        <f t="shared" si="26"/>
        <v>2004Q1</v>
      </c>
    </row>
    <row r="577" spans="1:7" x14ac:dyDescent="0.25">
      <c r="A577" s="2">
        <v>2004</v>
      </c>
      <c r="B577" s="2">
        <v>2</v>
      </c>
      <c r="C577">
        <v>2</v>
      </c>
      <c r="D577" s="1">
        <f t="shared" si="24"/>
        <v>38019</v>
      </c>
      <c r="E577" s="1" t="s">
        <v>9</v>
      </c>
      <c r="F577" t="str">
        <f t="shared" si="25"/>
        <v>2004</v>
      </c>
      <c r="G577" t="str">
        <f t="shared" si="26"/>
        <v>2004Q1</v>
      </c>
    </row>
    <row r="578" spans="1:7" x14ac:dyDescent="0.25">
      <c r="A578" s="2">
        <v>2004</v>
      </c>
      <c r="B578" s="2">
        <v>2</v>
      </c>
      <c r="C578">
        <v>9</v>
      </c>
      <c r="D578" s="1">
        <f t="shared" si="24"/>
        <v>38026</v>
      </c>
      <c r="E578" s="1" t="s">
        <v>9</v>
      </c>
      <c r="F578" t="str">
        <f t="shared" si="25"/>
        <v>2004</v>
      </c>
      <c r="G578" t="str">
        <f t="shared" si="26"/>
        <v>2004Q1</v>
      </c>
    </row>
    <row r="579" spans="1:7" x14ac:dyDescent="0.25">
      <c r="A579" s="2">
        <v>2004</v>
      </c>
      <c r="B579" s="2">
        <v>2</v>
      </c>
      <c r="C579">
        <v>16</v>
      </c>
      <c r="D579" s="1">
        <f t="shared" ref="D579:D642" si="27">DATE(A579,B579,C579)</f>
        <v>38033</v>
      </c>
      <c r="E579" s="1" t="s">
        <v>9</v>
      </c>
      <c r="F579" t="str">
        <f t="shared" ref="F579:F642" si="28">TEXT(D579,"YYYY")</f>
        <v>2004</v>
      </c>
      <c r="G579" t="str">
        <f t="shared" si="26"/>
        <v>2004Q1</v>
      </c>
    </row>
    <row r="580" spans="1:7" x14ac:dyDescent="0.25">
      <c r="A580" s="2">
        <v>2004</v>
      </c>
      <c r="B580" s="2">
        <v>2</v>
      </c>
      <c r="C580">
        <v>23</v>
      </c>
      <c r="D580" s="1">
        <f t="shared" si="27"/>
        <v>38040</v>
      </c>
      <c r="E580" s="1" t="s">
        <v>9</v>
      </c>
      <c r="F580" t="str">
        <f t="shared" si="28"/>
        <v>2004</v>
      </c>
      <c r="G580" t="str">
        <f t="shared" ref="G580:G643" si="29">F580&amp;MID(E580,1,1)&amp;MID(E580,4,1)</f>
        <v>2004Q1</v>
      </c>
    </row>
    <row r="581" spans="1:7" x14ac:dyDescent="0.25">
      <c r="A581" s="2">
        <v>2004</v>
      </c>
      <c r="B581" s="2">
        <v>3</v>
      </c>
      <c r="C581">
        <v>1</v>
      </c>
      <c r="D581" s="1">
        <f t="shared" si="27"/>
        <v>38047</v>
      </c>
      <c r="E581" s="1" t="s">
        <v>9</v>
      </c>
      <c r="F581" t="str">
        <f t="shared" si="28"/>
        <v>2004</v>
      </c>
      <c r="G581" t="str">
        <f t="shared" si="29"/>
        <v>2004Q1</v>
      </c>
    </row>
    <row r="582" spans="1:7" x14ac:dyDescent="0.25">
      <c r="A582" s="2">
        <v>2004</v>
      </c>
      <c r="B582" s="2">
        <v>3</v>
      </c>
      <c r="C582">
        <v>8</v>
      </c>
      <c r="D582" s="1">
        <f t="shared" si="27"/>
        <v>38054</v>
      </c>
      <c r="E582" s="1" t="s">
        <v>9</v>
      </c>
      <c r="F582" t="str">
        <f t="shared" si="28"/>
        <v>2004</v>
      </c>
      <c r="G582" t="str">
        <f t="shared" si="29"/>
        <v>2004Q1</v>
      </c>
    </row>
    <row r="583" spans="1:7" x14ac:dyDescent="0.25">
      <c r="A583" s="2">
        <v>2004</v>
      </c>
      <c r="B583" s="2">
        <v>3</v>
      </c>
      <c r="C583">
        <v>15</v>
      </c>
      <c r="D583" s="1">
        <f t="shared" si="27"/>
        <v>38061</v>
      </c>
      <c r="E583" s="1" t="s">
        <v>9</v>
      </c>
      <c r="F583" t="str">
        <f t="shared" si="28"/>
        <v>2004</v>
      </c>
      <c r="G583" t="str">
        <f t="shared" si="29"/>
        <v>2004Q1</v>
      </c>
    </row>
    <row r="584" spans="1:7" x14ac:dyDescent="0.25">
      <c r="A584" s="2">
        <v>2004</v>
      </c>
      <c r="B584" s="2">
        <v>3</v>
      </c>
      <c r="C584">
        <v>22</v>
      </c>
      <c r="D584" s="1">
        <f t="shared" si="27"/>
        <v>38068</v>
      </c>
      <c r="E584" s="1" t="s">
        <v>9</v>
      </c>
      <c r="F584" t="str">
        <f t="shared" si="28"/>
        <v>2004</v>
      </c>
      <c r="G584" t="str">
        <f t="shared" si="29"/>
        <v>2004Q1</v>
      </c>
    </row>
    <row r="585" spans="1:7" x14ac:dyDescent="0.25">
      <c r="A585" s="2">
        <v>2004</v>
      </c>
      <c r="B585" s="2">
        <v>3</v>
      </c>
      <c r="C585">
        <v>29</v>
      </c>
      <c r="D585" s="1">
        <f t="shared" si="27"/>
        <v>38075</v>
      </c>
      <c r="E585" s="1" t="s">
        <v>9</v>
      </c>
      <c r="F585" t="str">
        <f t="shared" si="28"/>
        <v>2004</v>
      </c>
      <c r="G585" t="str">
        <f t="shared" si="29"/>
        <v>2004Q1</v>
      </c>
    </row>
    <row r="586" spans="1:7" x14ac:dyDescent="0.25">
      <c r="A586" s="2">
        <v>2004</v>
      </c>
      <c r="B586" s="2">
        <v>4</v>
      </c>
      <c r="C586">
        <v>5</v>
      </c>
      <c r="D586" s="1">
        <f t="shared" si="27"/>
        <v>38082</v>
      </c>
      <c r="E586" s="1" t="s">
        <v>10</v>
      </c>
      <c r="F586" t="str">
        <f t="shared" si="28"/>
        <v>2004</v>
      </c>
      <c r="G586" t="str">
        <f t="shared" si="29"/>
        <v>2004Q2</v>
      </c>
    </row>
    <row r="587" spans="1:7" x14ac:dyDescent="0.25">
      <c r="A587" s="2">
        <v>2004</v>
      </c>
      <c r="B587" s="2">
        <v>4</v>
      </c>
      <c r="C587">
        <v>12</v>
      </c>
      <c r="D587" s="1">
        <f t="shared" si="27"/>
        <v>38089</v>
      </c>
      <c r="E587" s="1" t="s">
        <v>10</v>
      </c>
      <c r="F587" t="str">
        <f t="shared" si="28"/>
        <v>2004</v>
      </c>
      <c r="G587" t="str">
        <f t="shared" si="29"/>
        <v>2004Q2</v>
      </c>
    </row>
    <row r="588" spans="1:7" x14ac:dyDescent="0.25">
      <c r="A588" s="2">
        <v>2004</v>
      </c>
      <c r="B588" s="2">
        <v>4</v>
      </c>
      <c r="C588">
        <v>19</v>
      </c>
      <c r="D588" s="1">
        <f t="shared" si="27"/>
        <v>38096</v>
      </c>
      <c r="E588" s="1" t="s">
        <v>10</v>
      </c>
      <c r="F588" t="str">
        <f t="shared" si="28"/>
        <v>2004</v>
      </c>
      <c r="G588" t="str">
        <f t="shared" si="29"/>
        <v>2004Q2</v>
      </c>
    </row>
    <row r="589" spans="1:7" x14ac:dyDescent="0.25">
      <c r="A589" s="2">
        <v>2004</v>
      </c>
      <c r="B589" s="2">
        <v>4</v>
      </c>
      <c r="C589">
        <v>26</v>
      </c>
      <c r="D589" s="1">
        <f t="shared" si="27"/>
        <v>38103</v>
      </c>
      <c r="E589" s="1" t="s">
        <v>10</v>
      </c>
      <c r="F589" t="str">
        <f t="shared" si="28"/>
        <v>2004</v>
      </c>
      <c r="G589" t="str">
        <f t="shared" si="29"/>
        <v>2004Q2</v>
      </c>
    </row>
    <row r="590" spans="1:7" x14ac:dyDescent="0.25">
      <c r="A590" s="2">
        <v>2004</v>
      </c>
      <c r="B590" s="2">
        <v>5</v>
      </c>
      <c r="C590">
        <v>3</v>
      </c>
      <c r="D590" s="1">
        <f t="shared" si="27"/>
        <v>38110</v>
      </c>
      <c r="E590" s="1" t="s">
        <v>10</v>
      </c>
      <c r="F590" t="str">
        <f t="shared" si="28"/>
        <v>2004</v>
      </c>
      <c r="G590" t="str">
        <f t="shared" si="29"/>
        <v>2004Q2</v>
      </c>
    </row>
    <row r="591" spans="1:7" x14ac:dyDescent="0.25">
      <c r="A591" s="2">
        <v>2004</v>
      </c>
      <c r="B591" s="2">
        <v>5</v>
      </c>
      <c r="C591">
        <v>10</v>
      </c>
      <c r="D591" s="1">
        <f t="shared" si="27"/>
        <v>38117</v>
      </c>
      <c r="E591" s="1" t="s">
        <v>10</v>
      </c>
      <c r="F591" t="str">
        <f t="shared" si="28"/>
        <v>2004</v>
      </c>
      <c r="G591" t="str">
        <f t="shared" si="29"/>
        <v>2004Q2</v>
      </c>
    </row>
    <row r="592" spans="1:7" x14ac:dyDescent="0.25">
      <c r="A592" s="2">
        <v>2004</v>
      </c>
      <c r="B592" s="2">
        <v>5</v>
      </c>
      <c r="C592">
        <v>17</v>
      </c>
      <c r="D592" s="1">
        <f t="shared" si="27"/>
        <v>38124</v>
      </c>
      <c r="E592" s="1" t="s">
        <v>10</v>
      </c>
      <c r="F592" t="str">
        <f t="shared" si="28"/>
        <v>2004</v>
      </c>
      <c r="G592" t="str">
        <f t="shared" si="29"/>
        <v>2004Q2</v>
      </c>
    </row>
    <row r="593" spans="1:7" x14ac:dyDescent="0.25">
      <c r="A593" s="2">
        <v>2004</v>
      </c>
      <c r="B593" s="2">
        <v>5</v>
      </c>
      <c r="C593">
        <v>24</v>
      </c>
      <c r="D593" s="1">
        <f t="shared" si="27"/>
        <v>38131</v>
      </c>
      <c r="E593" s="1" t="s">
        <v>10</v>
      </c>
      <c r="F593" t="str">
        <f t="shared" si="28"/>
        <v>2004</v>
      </c>
      <c r="G593" t="str">
        <f t="shared" si="29"/>
        <v>2004Q2</v>
      </c>
    </row>
    <row r="594" spans="1:7" x14ac:dyDescent="0.25">
      <c r="A594" s="2">
        <v>2004</v>
      </c>
      <c r="B594" s="2">
        <v>5</v>
      </c>
      <c r="C594">
        <v>31</v>
      </c>
      <c r="D594" s="1">
        <f t="shared" si="27"/>
        <v>38138</v>
      </c>
      <c r="E594" s="1" t="s">
        <v>10</v>
      </c>
      <c r="F594" t="str">
        <f t="shared" si="28"/>
        <v>2004</v>
      </c>
      <c r="G594" t="str">
        <f t="shared" si="29"/>
        <v>2004Q2</v>
      </c>
    </row>
    <row r="595" spans="1:7" x14ac:dyDescent="0.25">
      <c r="A595" s="2">
        <v>2004</v>
      </c>
      <c r="B595" s="2">
        <v>6</v>
      </c>
      <c r="C595">
        <v>7</v>
      </c>
      <c r="D595" s="1">
        <f t="shared" si="27"/>
        <v>38145</v>
      </c>
      <c r="E595" s="1" t="s">
        <v>10</v>
      </c>
      <c r="F595" t="str">
        <f t="shared" si="28"/>
        <v>2004</v>
      </c>
      <c r="G595" t="str">
        <f t="shared" si="29"/>
        <v>2004Q2</v>
      </c>
    </row>
    <row r="596" spans="1:7" x14ac:dyDescent="0.25">
      <c r="A596" s="2">
        <v>2004</v>
      </c>
      <c r="B596" s="2">
        <v>6</v>
      </c>
      <c r="C596">
        <v>14</v>
      </c>
      <c r="D596" s="1">
        <f t="shared" si="27"/>
        <v>38152</v>
      </c>
      <c r="E596" s="1" t="s">
        <v>10</v>
      </c>
      <c r="F596" t="str">
        <f t="shared" si="28"/>
        <v>2004</v>
      </c>
      <c r="G596" t="str">
        <f t="shared" si="29"/>
        <v>2004Q2</v>
      </c>
    </row>
    <row r="597" spans="1:7" x14ac:dyDescent="0.25">
      <c r="A597" s="2">
        <v>2004</v>
      </c>
      <c r="B597" s="2">
        <v>6</v>
      </c>
      <c r="C597">
        <v>21</v>
      </c>
      <c r="D597" s="1">
        <f t="shared" si="27"/>
        <v>38159</v>
      </c>
      <c r="E597" s="1" t="s">
        <v>10</v>
      </c>
      <c r="F597" t="str">
        <f t="shared" si="28"/>
        <v>2004</v>
      </c>
      <c r="G597" t="str">
        <f t="shared" si="29"/>
        <v>2004Q2</v>
      </c>
    </row>
    <row r="598" spans="1:7" x14ac:dyDescent="0.25">
      <c r="A598" s="2">
        <v>2004</v>
      </c>
      <c r="B598" s="2">
        <v>6</v>
      </c>
      <c r="C598">
        <v>28</v>
      </c>
      <c r="D598" s="1">
        <f t="shared" si="27"/>
        <v>38166</v>
      </c>
      <c r="E598" s="1" t="s">
        <v>10</v>
      </c>
      <c r="F598" t="str">
        <f t="shared" si="28"/>
        <v>2004</v>
      </c>
      <c r="G598" t="str">
        <f t="shared" si="29"/>
        <v>2004Q2</v>
      </c>
    </row>
    <row r="599" spans="1:7" x14ac:dyDescent="0.25">
      <c r="A599" s="2">
        <v>2004</v>
      </c>
      <c r="B599" s="2">
        <v>7</v>
      </c>
      <c r="C599">
        <v>5</v>
      </c>
      <c r="D599" s="1">
        <f t="shared" si="27"/>
        <v>38173</v>
      </c>
      <c r="E599" s="1" t="s">
        <v>11</v>
      </c>
      <c r="F599" t="str">
        <f t="shared" si="28"/>
        <v>2004</v>
      </c>
      <c r="G599" t="str">
        <f t="shared" si="29"/>
        <v>2004Q3</v>
      </c>
    </row>
    <row r="600" spans="1:7" x14ac:dyDescent="0.25">
      <c r="A600" s="2">
        <v>2004</v>
      </c>
      <c r="B600" s="2">
        <v>7</v>
      </c>
      <c r="C600">
        <v>12</v>
      </c>
      <c r="D600" s="1">
        <f t="shared" si="27"/>
        <v>38180</v>
      </c>
      <c r="E600" s="1" t="s">
        <v>11</v>
      </c>
      <c r="F600" t="str">
        <f t="shared" si="28"/>
        <v>2004</v>
      </c>
      <c r="G600" t="str">
        <f t="shared" si="29"/>
        <v>2004Q3</v>
      </c>
    </row>
    <row r="601" spans="1:7" x14ac:dyDescent="0.25">
      <c r="A601" s="2">
        <v>2004</v>
      </c>
      <c r="B601" s="2">
        <v>7</v>
      </c>
      <c r="C601">
        <v>19</v>
      </c>
      <c r="D601" s="1">
        <f t="shared" si="27"/>
        <v>38187</v>
      </c>
      <c r="E601" s="1" t="s">
        <v>11</v>
      </c>
      <c r="F601" t="str">
        <f t="shared" si="28"/>
        <v>2004</v>
      </c>
      <c r="G601" t="str">
        <f t="shared" si="29"/>
        <v>2004Q3</v>
      </c>
    </row>
    <row r="602" spans="1:7" x14ac:dyDescent="0.25">
      <c r="A602" s="2">
        <v>2004</v>
      </c>
      <c r="B602" s="2">
        <v>7</v>
      </c>
      <c r="C602">
        <v>26</v>
      </c>
      <c r="D602" s="1">
        <f t="shared" si="27"/>
        <v>38194</v>
      </c>
      <c r="E602" s="1" t="s">
        <v>11</v>
      </c>
      <c r="F602" t="str">
        <f t="shared" si="28"/>
        <v>2004</v>
      </c>
      <c r="G602" t="str">
        <f t="shared" si="29"/>
        <v>2004Q3</v>
      </c>
    </row>
    <row r="603" spans="1:7" x14ac:dyDescent="0.25">
      <c r="A603" s="2">
        <v>2004</v>
      </c>
      <c r="B603" s="2">
        <v>8</v>
      </c>
      <c r="C603">
        <v>2</v>
      </c>
      <c r="D603" s="1">
        <f t="shared" si="27"/>
        <v>38201</v>
      </c>
      <c r="E603" s="1" t="s">
        <v>11</v>
      </c>
      <c r="F603" t="str">
        <f t="shared" si="28"/>
        <v>2004</v>
      </c>
      <c r="G603" t="str">
        <f t="shared" si="29"/>
        <v>2004Q3</v>
      </c>
    </row>
    <row r="604" spans="1:7" x14ac:dyDescent="0.25">
      <c r="A604" s="2">
        <v>2004</v>
      </c>
      <c r="B604" s="2">
        <v>8</v>
      </c>
      <c r="C604">
        <v>9</v>
      </c>
      <c r="D604" s="1">
        <f t="shared" si="27"/>
        <v>38208</v>
      </c>
      <c r="E604" s="1" t="s">
        <v>11</v>
      </c>
      <c r="F604" t="str">
        <f t="shared" si="28"/>
        <v>2004</v>
      </c>
      <c r="G604" t="str">
        <f t="shared" si="29"/>
        <v>2004Q3</v>
      </c>
    </row>
    <row r="605" spans="1:7" x14ac:dyDescent="0.25">
      <c r="A605" s="2">
        <v>2004</v>
      </c>
      <c r="B605" s="2">
        <v>8</v>
      </c>
      <c r="C605">
        <v>16</v>
      </c>
      <c r="D605" s="1">
        <f t="shared" si="27"/>
        <v>38215</v>
      </c>
      <c r="E605" s="1" t="s">
        <v>11</v>
      </c>
      <c r="F605" t="str">
        <f t="shared" si="28"/>
        <v>2004</v>
      </c>
      <c r="G605" t="str">
        <f t="shared" si="29"/>
        <v>2004Q3</v>
      </c>
    </row>
    <row r="606" spans="1:7" x14ac:dyDescent="0.25">
      <c r="A606" s="2">
        <v>2004</v>
      </c>
      <c r="B606" s="2">
        <v>8</v>
      </c>
      <c r="C606">
        <v>23</v>
      </c>
      <c r="D606" s="1">
        <f t="shared" si="27"/>
        <v>38222</v>
      </c>
      <c r="E606" s="1" t="s">
        <v>11</v>
      </c>
      <c r="F606" t="str">
        <f t="shared" si="28"/>
        <v>2004</v>
      </c>
      <c r="G606" t="str">
        <f t="shared" si="29"/>
        <v>2004Q3</v>
      </c>
    </row>
    <row r="607" spans="1:7" x14ac:dyDescent="0.25">
      <c r="A607" s="2">
        <v>2004</v>
      </c>
      <c r="B607" s="2">
        <v>8</v>
      </c>
      <c r="C607">
        <v>30</v>
      </c>
      <c r="D607" s="1">
        <f t="shared" si="27"/>
        <v>38229</v>
      </c>
      <c r="E607" s="1" t="s">
        <v>11</v>
      </c>
      <c r="F607" t="str">
        <f t="shared" si="28"/>
        <v>2004</v>
      </c>
      <c r="G607" t="str">
        <f t="shared" si="29"/>
        <v>2004Q3</v>
      </c>
    </row>
    <row r="608" spans="1:7" x14ac:dyDescent="0.25">
      <c r="A608" s="2">
        <v>2004</v>
      </c>
      <c r="B608" s="2">
        <v>9</v>
      </c>
      <c r="C608">
        <v>6</v>
      </c>
      <c r="D608" s="1">
        <f t="shared" si="27"/>
        <v>38236</v>
      </c>
      <c r="E608" s="1" t="s">
        <v>11</v>
      </c>
      <c r="F608" t="str">
        <f t="shared" si="28"/>
        <v>2004</v>
      </c>
      <c r="G608" t="str">
        <f t="shared" si="29"/>
        <v>2004Q3</v>
      </c>
    </row>
    <row r="609" spans="1:7" x14ac:dyDescent="0.25">
      <c r="A609" s="2">
        <v>2004</v>
      </c>
      <c r="B609" s="2">
        <v>9</v>
      </c>
      <c r="C609">
        <v>13</v>
      </c>
      <c r="D609" s="1">
        <f t="shared" si="27"/>
        <v>38243</v>
      </c>
      <c r="E609" s="1" t="s">
        <v>11</v>
      </c>
      <c r="F609" t="str">
        <f t="shared" si="28"/>
        <v>2004</v>
      </c>
      <c r="G609" t="str">
        <f t="shared" si="29"/>
        <v>2004Q3</v>
      </c>
    </row>
    <row r="610" spans="1:7" x14ac:dyDescent="0.25">
      <c r="A610" s="2">
        <v>2004</v>
      </c>
      <c r="B610" s="2">
        <v>9</v>
      </c>
      <c r="C610">
        <v>20</v>
      </c>
      <c r="D610" s="1">
        <f t="shared" si="27"/>
        <v>38250</v>
      </c>
      <c r="E610" s="1" t="s">
        <v>11</v>
      </c>
      <c r="F610" t="str">
        <f t="shared" si="28"/>
        <v>2004</v>
      </c>
      <c r="G610" t="str">
        <f t="shared" si="29"/>
        <v>2004Q3</v>
      </c>
    </row>
    <row r="611" spans="1:7" x14ac:dyDescent="0.25">
      <c r="A611" s="2">
        <v>2004</v>
      </c>
      <c r="B611" s="2">
        <v>9</v>
      </c>
      <c r="C611">
        <v>27</v>
      </c>
      <c r="D611" s="1">
        <f t="shared" si="27"/>
        <v>38257</v>
      </c>
      <c r="E611" s="1" t="s">
        <v>11</v>
      </c>
      <c r="F611" t="str">
        <f t="shared" si="28"/>
        <v>2004</v>
      </c>
      <c r="G611" t="str">
        <f t="shared" si="29"/>
        <v>2004Q3</v>
      </c>
    </row>
    <row r="612" spans="1:7" x14ac:dyDescent="0.25">
      <c r="A612" s="2">
        <v>2004</v>
      </c>
      <c r="B612" s="2">
        <v>10</v>
      </c>
      <c r="C612">
        <v>4</v>
      </c>
      <c r="D612" s="1">
        <f t="shared" si="27"/>
        <v>38264</v>
      </c>
      <c r="E612" s="1" t="s">
        <v>12</v>
      </c>
      <c r="F612" t="str">
        <f t="shared" si="28"/>
        <v>2004</v>
      </c>
      <c r="G612" t="str">
        <f t="shared" si="29"/>
        <v>2004Q4</v>
      </c>
    </row>
    <row r="613" spans="1:7" x14ac:dyDescent="0.25">
      <c r="A613" s="2">
        <v>2004</v>
      </c>
      <c r="B613" s="2">
        <v>10</v>
      </c>
      <c r="C613">
        <v>11</v>
      </c>
      <c r="D613" s="1">
        <f t="shared" si="27"/>
        <v>38271</v>
      </c>
      <c r="E613" s="1" t="s">
        <v>12</v>
      </c>
      <c r="F613" t="str">
        <f t="shared" si="28"/>
        <v>2004</v>
      </c>
      <c r="G613" t="str">
        <f t="shared" si="29"/>
        <v>2004Q4</v>
      </c>
    </row>
    <row r="614" spans="1:7" x14ac:dyDescent="0.25">
      <c r="A614" s="2">
        <v>2004</v>
      </c>
      <c r="B614" s="2">
        <v>10</v>
      </c>
      <c r="C614">
        <v>18</v>
      </c>
      <c r="D614" s="1">
        <f t="shared" si="27"/>
        <v>38278</v>
      </c>
      <c r="E614" s="1" t="s">
        <v>12</v>
      </c>
      <c r="F614" t="str">
        <f t="shared" si="28"/>
        <v>2004</v>
      </c>
      <c r="G614" t="str">
        <f t="shared" si="29"/>
        <v>2004Q4</v>
      </c>
    </row>
    <row r="615" spans="1:7" x14ac:dyDescent="0.25">
      <c r="A615" s="2">
        <v>2004</v>
      </c>
      <c r="B615" s="2">
        <v>10</v>
      </c>
      <c r="C615">
        <v>25</v>
      </c>
      <c r="D615" s="1">
        <f t="shared" si="27"/>
        <v>38285</v>
      </c>
      <c r="E615" s="1" t="s">
        <v>12</v>
      </c>
      <c r="F615" t="str">
        <f t="shared" si="28"/>
        <v>2004</v>
      </c>
      <c r="G615" t="str">
        <f t="shared" si="29"/>
        <v>2004Q4</v>
      </c>
    </row>
    <row r="616" spans="1:7" x14ac:dyDescent="0.25">
      <c r="A616" s="2">
        <v>2004</v>
      </c>
      <c r="B616" s="2">
        <v>11</v>
      </c>
      <c r="C616">
        <v>1</v>
      </c>
      <c r="D616" s="1">
        <f t="shared" si="27"/>
        <v>38292</v>
      </c>
      <c r="E616" s="1" t="s">
        <v>12</v>
      </c>
      <c r="F616" t="str">
        <f t="shared" si="28"/>
        <v>2004</v>
      </c>
      <c r="G616" t="str">
        <f t="shared" si="29"/>
        <v>2004Q4</v>
      </c>
    </row>
    <row r="617" spans="1:7" x14ac:dyDescent="0.25">
      <c r="A617" s="2">
        <v>2004</v>
      </c>
      <c r="B617" s="2">
        <v>11</v>
      </c>
      <c r="C617">
        <v>8</v>
      </c>
      <c r="D617" s="1">
        <f t="shared" si="27"/>
        <v>38299</v>
      </c>
      <c r="E617" s="1" t="s">
        <v>12</v>
      </c>
      <c r="F617" t="str">
        <f t="shared" si="28"/>
        <v>2004</v>
      </c>
      <c r="G617" t="str">
        <f t="shared" si="29"/>
        <v>2004Q4</v>
      </c>
    </row>
    <row r="618" spans="1:7" x14ac:dyDescent="0.25">
      <c r="A618" s="2">
        <v>2004</v>
      </c>
      <c r="B618" s="2">
        <v>11</v>
      </c>
      <c r="C618">
        <v>15</v>
      </c>
      <c r="D618" s="1">
        <f t="shared" si="27"/>
        <v>38306</v>
      </c>
      <c r="E618" s="1" t="s">
        <v>12</v>
      </c>
      <c r="F618" t="str">
        <f t="shared" si="28"/>
        <v>2004</v>
      </c>
      <c r="G618" t="str">
        <f t="shared" si="29"/>
        <v>2004Q4</v>
      </c>
    </row>
    <row r="619" spans="1:7" x14ac:dyDescent="0.25">
      <c r="A619" s="2">
        <v>2004</v>
      </c>
      <c r="B619" s="2">
        <v>11</v>
      </c>
      <c r="C619">
        <v>22</v>
      </c>
      <c r="D619" s="1">
        <f t="shared" si="27"/>
        <v>38313</v>
      </c>
      <c r="E619" s="1" t="s">
        <v>12</v>
      </c>
      <c r="F619" t="str">
        <f t="shared" si="28"/>
        <v>2004</v>
      </c>
      <c r="G619" t="str">
        <f t="shared" si="29"/>
        <v>2004Q4</v>
      </c>
    </row>
    <row r="620" spans="1:7" x14ac:dyDescent="0.25">
      <c r="A620" s="2">
        <v>2004</v>
      </c>
      <c r="B620" s="2">
        <v>11</v>
      </c>
      <c r="C620">
        <v>29</v>
      </c>
      <c r="D620" s="1">
        <f t="shared" si="27"/>
        <v>38320</v>
      </c>
      <c r="E620" s="1" t="s">
        <v>12</v>
      </c>
      <c r="F620" t="str">
        <f t="shared" si="28"/>
        <v>2004</v>
      </c>
      <c r="G620" t="str">
        <f t="shared" si="29"/>
        <v>2004Q4</v>
      </c>
    </row>
    <row r="621" spans="1:7" x14ac:dyDescent="0.25">
      <c r="A621" s="2">
        <v>2004</v>
      </c>
      <c r="B621" s="2">
        <v>12</v>
      </c>
      <c r="C621">
        <v>6</v>
      </c>
      <c r="D621" s="1">
        <f t="shared" si="27"/>
        <v>38327</v>
      </c>
      <c r="E621" s="1" t="s">
        <v>12</v>
      </c>
      <c r="F621" t="str">
        <f t="shared" si="28"/>
        <v>2004</v>
      </c>
      <c r="G621" t="str">
        <f t="shared" si="29"/>
        <v>2004Q4</v>
      </c>
    </row>
    <row r="622" spans="1:7" x14ac:dyDescent="0.25">
      <c r="A622" s="2">
        <v>2004</v>
      </c>
      <c r="B622" s="2">
        <v>12</v>
      </c>
      <c r="C622">
        <v>13</v>
      </c>
      <c r="D622" s="1">
        <f t="shared" si="27"/>
        <v>38334</v>
      </c>
      <c r="E622" s="1" t="s">
        <v>12</v>
      </c>
      <c r="F622" t="str">
        <f t="shared" si="28"/>
        <v>2004</v>
      </c>
      <c r="G622" t="str">
        <f t="shared" si="29"/>
        <v>2004Q4</v>
      </c>
    </row>
    <row r="623" spans="1:7" x14ac:dyDescent="0.25">
      <c r="A623" s="2">
        <v>2004</v>
      </c>
      <c r="B623" s="2">
        <v>12</v>
      </c>
      <c r="C623">
        <v>20</v>
      </c>
      <c r="D623" s="1">
        <f t="shared" si="27"/>
        <v>38341</v>
      </c>
      <c r="E623" s="1" t="s">
        <v>12</v>
      </c>
      <c r="F623" t="str">
        <f t="shared" si="28"/>
        <v>2004</v>
      </c>
      <c r="G623" t="str">
        <f t="shared" si="29"/>
        <v>2004Q4</v>
      </c>
    </row>
    <row r="624" spans="1:7" x14ac:dyDescent="0.25">
      <c r="A624" s="3">
        <v>2004</v>
      </c>
      <c r="B624" s="2">
        <v>12</v>
      </c>
      <c r="C624">
        <v>27</v>
      </c>
      <c r="D624" s="1">
        <f t="shared" si="27"/>
        <v>38348</v>
      </c>
      <c r="E624" s="1" t="s">
        <v>12</v>
      </c>
      <c r="F624" t="str">
        <f t="shared" si="28"/>
        <v>2004</v>
      </c>
      <c r="G624" t="str">
        <f t="shared" si="29"/>
        <v>2004Q4</v>
      </c>
    </row>
    <row r="625" spans="1:7" x14ac:dyDescent="0.25">
      <c r="A625" s="2">
        <v>2005</v>
      </c>
      <c r="B625" s="2">
        <v>1</v>
      </c>
      <c r="C625">
        <v>3</v>
      </c>
      <c r="D625" s="1">
        <f t="shared" si="27"/>
        <v>38355</v>
      </c>
      <c r="E625" s="1" t="s">
        <v>9</v>
      </c>
      <c r="F625" t="str">
        <f t="shared" si="28"/>
        <v>2005</v>
      </c>
      <c r="G625" t="str">
        <f t="shared" si="29"/>
        <v>2005Q1</v>
      </c>
    </row>
    <row r="626" spans="1:7" x14ac:dyDescent="0.25">
      <c r="A626" s="2">
        <v>2005</v>
      </c>
      <c r="B626" s="2">
        <v>1</v>
      </c>
      <c r="C626">
        <v>10</v>
      </c>
      <c r="D626" s="1">
        <f t="shared" si="27"/>
        <v>38362</v>
      </c>
      <c r="E626" s="1" t="s">
        <v>9</v>
      </c>
      <c r="F626" t="str">
        <f t="shared" si="28"/>
        <v>2005</v>
      </c>
      <c r="G626" t="str">
        <f t="shared" si="29"/>
        <v>2005Q1</v>
      </c>
    </row>
    <row r="627" spans="1:7" x14ac:dyDescent="0.25">
      <c r="A627" s="2">
        <v>2005</v>
      </c>
      <c r="B627" s="2">
        <v>1</v>
      </c>
      <c r="C627">
        <v>17</v>
      </c>
      <c r="D627" s="1">
        <f t="shared" si="27"/>
        <v>38369</v>
      </c>
      <c r="E627" s="1" t="s">
        <v>9</v>
      </c>
      <c r="F627" t="str">
        <f t="shared" si="28"/>
        <v>2005</v>
      </c>
      <c r="G627" t="str">
        <f t="shared" si="29"/>
        <v>2005Q1</v>
      </c>
    </row>
    <row r="628" spans="1:7" x14ac:dyDescent="0.25">
      <c r="A628" s="2">
        <v>2005</v>
      </c>
      <c r="B628" s="2">
        <v>1</v>
      </c>
      <c r="C628">
        <v>24</v>
      </c>
      <c r="D628" s="1">
        <f t="shared" si="27"/>
        <v>38376</v>
      </c>
      <c r="E628" s="1" t="s">
        <v>9</v>
      </c>
      <c r="F628" t="str">
        <f t="shared" si="28"/>
        <v>2005</v>
      </c>
      <c r="G628" t="str">
        <f t="shared" si="29"/>
        <v>2005Q1</v>
      </c>
    </row>
    <row r="629" spans="1:7" x14ac:dyDescent="0.25">
      <c r="A629" s="2">
        <v>2005</v>
      </c>
      <c r="B629" s="2">
        <v>1</v>
      </c>
      <c r="C629">
        <v>31</v>
      </c>
      <c r="D629" s="1">
        <f t="shared" si="27"/>
        <v>38383</v>
      </c>
      <c r="E629" s="1" t="s">
        <v>9</v>
      </c>
      <c r="F629" t="str">
        <f t="shared" si="28"/>
        <v>2005</v>
      </c>
      <c r="G629" t="str">
        <f t="shared" si="29"/>
        <v>2005Q1</v>
      </c>
    </row>
    <row r="630" spans="1:7" x14ac:dyDescent="0.25">
      <c r="A630" s="2">
        <v>2005</v>
      </c>
      <c r="B630" s="2">
        <v>2</v>
      </c>
      <c r="C630">
        <v>7</v>
      </c>
      <c r="D630" s="1">
        <f t="shared" si="27"/>
        <v>38390</v>
      </c>
      <c r="E630" s="1" t="s">
        <v>9</v>
      </c>
      <c r="F630" t="str">
        <f t="shared" si="28"/>
        <v>2005</v>
      </c>
      <c r="G630" t="str">
        <f t="shared" si="29"/>
        <v>2005Q1</v>
      </c>
    </row>
    <row r="631" spans="1:7" x14ac:dyDescent="0.25">
      <c r="A631" s="2">
        <v>2005</v>
      </c>
      <c r="B631" s="2">
        <v>2</v>
      </c>
      <c r="C631">
        <v>14</v>
      </c>
      <c r="D631" s="1">
        <f t="shared" si="27"/>
        <v>38397</v>
      </c>
      <c r="E631" s="1" t="s">
        <v>9</v>
      </c>
      <c r="F631" t="str">
        <f t="shared" si="28"/>
        <v>2005</v>
      </c>
      <c r="G631" t="str">
        <f t="shared" si="29"/>
        <v>2005Q1</v>
      </c>
    </row>
    <row r="632" spans="1:7" x14ac:dyDescent="0.25">
      <c r="A632" s="2">
        <v>2005</v>
      </c>
      <c r="B632" s="2">
        <v>2</v>
      </c>
      <c r="C632">
        <v>21</v>
      </c>
      <c r="D632" s="1">
        <f t="shared" si="27"/>
        <v>38404</v>
      </c>
      <c r="E632" s="1" t="s">
        <v>9</v>
      </c>
      <c r="F632" t="str">
        <f t="shared" si="28"/>
        <v>2005</v>
      </c>
      <c r="G632" t="str">
        <f t="shared" si="29"/>
        <v>2005Q1</v>
      </c>
    </row>
    <row r="633" spans="1:7" x14ac:dyDescent="0.25">
      <c r="A633" s="2">
        <v>2005</v>
      </c>
      <c r="B633" s="2">
        <v>2</v>
      </c>
      <c r="C633">
        <v>28</v>
      </c>
      <c r="D633" s="1">
        <f t="shared" si="27"/>
        <v>38411</v>
      </c>
      <c r="E633" s="1" t="s">
        <v>9</v>
      </c>
      <c r="F633" t="str">
        <f t="shared" si="28"/>
        <v>2005</v>
      </c>
      <c r="G633" t="str">
        <f t="shared" si="29"/>
        <v>2005Q1</v>
      </c>
    </row>
    <row r="634" spans="1:7" x14ac:dyDescent="0.25">
      <c r="A634" s="2">
        <v>2005</v>
      </c>
      <c r="B634" s="2">
        <v>3</v>
      </c>
      <c r="C634">
        <v>7</v>
      </c>
      <c r="D634" s="1">
        <f t="shared" si="27"/>
        <v>38418</v>
      </c>
      <c r="E634" s="1" t="s">
        <v>9</v>
      </c>
      <c r="F634" t="str">
        <f t="shared" si="28"/>
        <v>2005</v>
      </c>
      <c r="G634" t="str">
        <f t="shared" si="29"/>
        <v>2005Q1</v>
      </c>
    </row>
    <row r="635" spans="1:7" x14ac:dyDescent="0.25">
      <c r="A635" s="2">
        <v>2005</v>
      </c>
      <c r="B635" s="2">
        <v>3</v>
      </c>
      <c r="C635">
        <v>14</v>
      </c>
      <c r="D635" s="1">
        <f t="shared" si="27"/>
        <v>38425</v>
      </c>
      <c r="E635" s="1" t="s">
        <v>9</v>
      </c>
      <c r="F635" t="str">
        <f t="shared" si="28"/>
        <v>2005</v>
      </c>
      <c r="G635" t="str">
        <f t="shared" si="29"/>
        <v>2005Q1</v>
      </c>
    </row>
    <row r="636" spans="1:7" x14ac:dyDescent="0.25">
      <c r="A636" s="2">
        <v>2005</v>
      </c>
      <c r="B636" s="2">
        <v>3</v>
      </c>
      <c r="C636">
        <v>21</v>
      </c>
      <c r="D636" s="1">
        <f t="shared" si="27"/>
        <v>38432</v>
      </c>
      <c r="E636" s="1" t="s">
        <v>9</v>
      </c>
      <c r="F636" t="str">
        <f t="shared" si="28"/>
        <v>2005</v>
      </c>
      <c r="G636" t="str">
        <f t="shared" si="29"/>
        <v>2005Q1</v>
      </c>
    </row>
    <row r="637" spans="1:7" x14ac:dyDescent="0.25">
      <c r="A637" s="2">
        <v>2005</v>
      </c>
      <c r="B637" s="2">
        <v>3</v>
      </c>
      <c r="C637">
        <v>28</v>
      </c>
      <c r="D637" s="1">
        <f t="shared" si="27"/>
        <v>38439</v>
      </c>
      <c r="E637" s="1" t="s">
        <v>9</v>
      </c>
      <c r="F637" t="str">
        <f t="shared" si="28"/>
        <v>2005</v>
      </c>
      <c r="G637" t="str">
        <f t="shared" si="29"/>
        <v>2005Q1</v>
      </c>
    </row>
    <row r="638" spans="1:7" x14ac:dyDescent="0.25">
      <c r="A638" s="2">
        <v>2005</v>
      </c>
      <c r="B638" s="2">
        <v>4</v>
      </c>
      <c r="C638">
        <v>4</v>
      </c>
      <c r="D638" s="1">
        <f t="shared" si="27"/>
        <v>38446</v>
      </c>
      <c r="E638" s="1" t="s">
        <v>10</v>
      </c>
      <c r="F638" t="str">
        <f t="shared" si="28"/>
        <v>2005</v>
      </c>
      <c r="G638" t="str">
        <f t="shared" si="29"/>
        <v>2005Q2</v>
      </c>
    </row>
    <row r="639" spans="1:7" x14ac:dyDescent="0.25">
      <c r="A639" s="2">
        <v>2005</v>
      </c>
      <c r="B639" s="2">
        <v>4</v>
      </c>
      <c r="C639">
        <v>11</v>
      </c>
      <c r="D639" s="1">
        <f t="shared" si="27"/>
        <v>38453</v>
      </c>
      <c r="E639" s="1" t="s">
        <v>10</v>
      </c>
      <c r="F639" t="str">
        <f t="shared" si="28"/>
        <v>2005</v>
      </c>
      <c r="G639" t="str">
        <f t="shared" si="29"/>
        <v>2005Q2</v>
      </c>
    </row>
    <row r="640" spans="1:7" x14ac:dyDescent="0.25">
      <c r="A640" s="2">
        <v>2005</v>
      </c>
      <c r="B640" s="2">
        <v>4</v>
      </c>
      <c r="C640">
        <v>18</v>
      </c>
      <c r="D640" s="1">
        <f t="shared" si="27"/>
        <v>38460</v>
      </c>
      <c r="E640" s="1" t="s">
        <v>10</v>
      </c>
      <c r="F640" t="str">
        <f t="shared" si="28"/>
        <v>2005</v>
      </c>
      <c r="G640" t="str">
        <f t="shared" si="29"/>
        <v>2005Q2</v>
      </c>
    </row>
    <row r="641" spans="1:7" x14ac:dyDescent="0.25">
      <c r="A641" s="2">
        <v>2005</v>
      </c>
      <c r="B641" s="2">
        <v>4</v>
      </c>
      <c r="C641">
        <v>25</v>
      </c>
      <c r="D641" s="1">
        <f t="shared" si="27"/>
        <v>38467</v>
      </c>
      <c r="E641" s="1" t="s">
        <v>10</v>
      </c>
      <c r="F641" t="str">
        <f t="shared" si="28"/>
        <v>2005</v>
      </c>
      <c r="G641" t="str">
        <f t="shared" si="29"/>
        <v>2005Q2</v>
      </c>
    </row>
    <row r="642" spans="1:7" x14ac:dyDescent="0.25">
      <c r="A642" s="2">
        <v>2005</v>
      </c>
      <c r="B642" s="2">
        <v>5</v>
      </c>
      <c r="C642">
        <v>2</v>
      </c>
      <c r="D642" s="1">
        <f t="shared" si="27"/>
        <v>38474</v>
      </c>
      <c r="E642" s="1" t="s">
        <v>10</v>
      </c>
      <c r="F642" t="str">
        <f t="shared" si="28"/>
        <v>2005</v>
      </c>
      <c r="G642" t="str">
        <f t="shared" si="29"/>
        <v>2005Q2</v>
      </c>
    </row>
    <row r="643" spans="1:7" x14ac:dyDescent="0.25">
      <c r="A643" s="2">
        <v>2005</v>
      </c>
      <c r="B643" s="2">
        <v>5</v>
      </c>
      <c r="C643">
        <v>9</v>
      </c>
      <c r="D643" s="1">
        <f t="shared" ref="D643:D706" si="30">DATE(A643,B643,C643)</f>
        <v>38481</v>
      </c>
      <c r="E643" s="1" t="s">
        <v>10</v>
      </c>
      <c r="F643" t="str">
        <f t="shared" ref="F643:F706" si="31">TEXT(D643,"YYYY")</f>
        <v>2005</v>
      </c>
      <c r="G643" t="str">
        <f t="shared" si="29"/>
        <v>2005Q2</v>
      </c>
    </row>
    <row r="644" spans="1:7" x14ac:dyDescent="0.25">
      <c r="A644" s="2">
        <v>2005</v>
      </c>
      <c r="B644" s="2">
        <v>5</v>
      </c>
      <c r="C644">
        <v>16</v>
      </c>
      <c r="D644" s="1">
        <f t="shared" si="30"/>
        <v>38488</v>
      </c>
      <c r="E644" s="1" t="s">
        <v>10</v>
      </c>
      <c r="F644" t="str">
        <f t="shared" si="31"/>
        <v>2005</v>
      </c>
      <c r="G644" t="str">
        <f t="shared" ref="G644:G707" si="32">F644&amp;MID(E644,1,1)&amp;MID(E644,4,1)</f>
        <v>2005Q2</v>
      </c>
    </row>
    <row r="645" spans="1:7" x14ac:dyDescent="0.25">
      <c r="A645" s="2">
        <v>2005</v>
      </c>
      <c r="B645" s="2">
        <v>5</v>
      </c>
      <c r="C645">
        <v>23</v>
      </c>
      <c r="D645" s="1">
        <f t="shared" si="30"/>
        <v>38495</v>
      </c>
      <c r="E645" s="1" t="s">
        <v>10</v>
      </c>
      <c r="F645" t="str">
        <f t="shared" si="31"/>
        <v>2005</v>
      </c>
      <c r="G645" t="str">
        <f t="shared" si="32"/>
        <v>2005Q2</v>
      </c>
    </row>
    <row r="646" spans="1:7" x14ac:dyDescent="0.25">
      <c r="A646" s="2">
        <v>2005</v>
      </c>
      <c r="B646" s="2">
        <v>5</v>
      </c>
      <c r="C646">
        <v>30</v>
      </c>
      <c r="D646" s="1">
        <f t="shared" si="30"/>
        <v>38502</v>
      </c>
      <c r="E646" s="1" t="s">
        <v>10</v>
      </c>
      <c r="F646" t="str">
        <f t="shared" si="31"/>
        <v>2005</v>
      </c>
      <c r="G646" t="str">
        <f t="shared" si="32"/>
        <v>2005Q2</v>
      </c>
    </row>
    <row r="647" spans="1:7" x14ac:dyDescent="0.25">
      <c r="A647" s="2">
        <v>2005</v>
      </c>
      <c r="B647" s="2">
        <v>6</v>
      </c>
      <c r="C647">
        <v>6</v>
      </c>
      <c r="D647" s="1">
        <f t="shared" si="30"/>
        <v>38509</v>
      </c>
      <c r="E647" s="1" t="s">
        <v>10</v>
      </c>
      <c r="F647" t="str">
        <f t="shared" si="31"/>
        <v>2005</v>
      </c>
      <c r="G647" t="str">
        <f t="shared" si="32"/>
        <v>2005Q2</v>
      </c>
    </row>
    <row r="648" spans="1:7" x14ac:dyDescent="0.25">
      <c r="A648" s="2">
        <v>2005</v>
      </c>
      <c r="B648" s="2">
        <v>6</v>
      </c>
      <c r="C648">
        <v>13</v>
      </c>
      <c r="D648" s="1">
        <f t="shared" si="30"/>
        <v>38516</v>
      </c>
      <c r="E648" s="1" t="s">
        <v>10</v>
      </c>
      <c r="F648" t="str">
        <f t="shared" si="31"/>
        <v>2005</v>
      </c>
      <c r="G648" t="str">
        <f t="shared" si="32"/>
        <v>2005Q2</v>
      </c>
    </row>
    <row r="649" spans="1:7" x14ac:dyDescent="0.25">
      <c r="A649" s="2">
        <v>2005</v>
      </c>
      <c r="B649" s="2">
        <v>6</v>
      </c>
      <c r="C649">
        <v>20</v>
      </c>
      <c r="D649" s="1">
        <f t="shared" si="30"/>
        <v>38523</v>
      </c>
      <c r="E649" s="1" t="s">
        <v>10</v>
      </c>
      <c r="F649" t="str">
        <f t="shared" si="31"/>
        <v>2005</v>
      </c>
      <c r="G649" t="str">
        <f t="shared" si="32"/>
        <v>2005Q2</v>
      </c>
    </row>
    <row r="650" spans="1:7" x14ac:dyDescent="0.25">
      <c r="A650" s="2">
        <v>2005</v>
      </c>
      <c r="B650" s="2">
        <v>6</v>
      </c>
      <c r="C650">
        <v>27</v>
      </c>
      <c r="D650" s="1">
        <f t="shared" si="30"/>
        <v>38530</v>
      </c>
      <c r="E650" s="1" t="s">
        <v>10</v>
      </c>
      <c r="F650" t="str">
        <f t="shared" si="31"/>
        <v>2005</v>
      </c>
      <c r="G650" t="str">
        <f t="shared" si="32"/>
        <v>2005Q2</v>
      </c>
    </row>
    <row r="651" spans="1:7" x14ac:dyDescent="0.25">
      <c r="A651" s="2">
        <v>2005</v>
      </c>
      <c r="B651" s="2">
        <v>7</v>
      </c>
      <c r="C651">
        <v>4</v>
      </c>
      <c r="D651" s="1">
        <f t="shared" si="30"/>
        <v>38537</v>
      </c>
      <c r="E651" s="1" t="s">
        <v>11</v>
      </c>
      <c r="F651" t="str">
        <f t="shared" si="31"/>
        <v>2005</v>
      </c>
      <c r="G651" t="str">
        <f t="shared" si="32"/>
        <v>2005Q3</v>
      </c>
    </row>
    <row r="652" spans="1:7" x14ac:dyDescent="0.25">
      <c r="A652" s="2">
        <v>2005</v>
      </c>
      <c r="B652" s="2">
        <v>7</v>
      </c>
      <c r="C652">
        <v>11</v>
      </c>
      <c r="D652" s="1">
        <f t="shared" si="30"/>
        <v>38544</v>
      </c>
      <c r="E652" s="1" t="s">
        <v>11</v>
      </c>
      <c r="F652" t="str">
        <f t="shared" si="31"/>
        <v>2005</v>
      </c>
      <c r="G652" t="str">
        <f t="shared" si="32"/>
        <v>2005Q3</v>
      </c>
    </row>
    <row r="653" spans="1:7" x14ac:dyDescent="0.25">
      <c r="A653" s="2">
        <v>2005</v>
      </c>
      <c r="B653" s="2">
        <v>7</v>
      </c>
      <c r="C653">
        <v>18</v>
      </c>
      <c r="D653" s="1">
        <f t="shared" si="30"/>
        <v>38551</v>
      </c>
      <c r="E653" s="1" t="s">
        <v>11</v>
      </c>
      <c r="F653" t="str">
        <f t="shared" si="31"/>
        <v>2005</v>
      </c>
      <c r="G653" t="str">
        <f t="shared" si="32"/>
        <v>2005Q3</v>
      </c>
    </row>
    <row r="654" spans="1:7" x14ac:dyDescent="0.25">
      <c r="A654" s="2">
        <v>2005</v>
      </c>
      <c r="B654" s="2">
        <v>7</v>
      </c>
      <c r="C654">
        <v>25</v>
      </c>
      <c r="D654" s="1">
        <f t="shared" si="30"/>
        <v>38558</v>
      </c>
      <c r="E654" s="1" t="s">
        <v>11</v>
      </c>
      <c r="F654" t="str">
        <f t="shared" si="31"/>
        <v>2005</v>
      </c>
      <c r="G654" t="str">
        <f t="shared" si="32"/>
        <v>2005Q3</v>
      </c>
    </row>
    <row r="655" spans="1:7" x14ac:dyDescent="0.25">
      <c r="A655" s="2">
        <v>2005</v>
      </c>
      <c r="B655" s="2">
        <v>8</v>
      </c>
      <c r="C655">
        <v>1</v>
      </c>
      <c r="D655" s="1">
        <f t="shared" si="30"/>
        <v>38565</v>
      </c>
      <c r="E655" s="1" t="s">
        <v>11</v>
      </c>
      <c r="F655" t="str">
        <f t="shared" si="31"/>
        <v>2005</v>
      </c>
      <c r="G655" t="str">
        <f t="shared" si="32"/>
        <v>2005Q3</v>
      </c>
    </row>
    <row r="656" spans="1:7" x14ac:dyDescent="0.25">
      <c r="A656" s="2">
        <v>2005</v>
      </c>
      <c r="B656" s="2">
        <v>8</v>
      </c>
      <c r="C656">
        <v>8</v>
      </c>
      <c r="D656" s="1">
        <f t="shared" si="30"/>
        <v>38572</v>
      </c>
      <c r="E656" s="1" t="s">
        <v>11</v>
      </c>
      <c r="F656" t="str">
        <f t="shared" si="31"/>
        <v>2005</v>
      </c>
      <c r="G656" t="str">
        <f t="shared" si="32"/>
        <v>2005Q3</v>
      </c>
    </row>
    <row r="657" spans="1:7" x14ac:dyDescent="0.25">
      <c r="A657" s="2">
        <v>2005</v>
      </c>
      <c r="B657" s="2">
        <v>8</v>
      </c>
      <c r="C657">
        <v>15</v>
      </c>
      <c r="D657" s="1">
        <f t="shared" si="30"/>
        <v>38579</v>
      </c>
      <c r="E657" s="1" t="s">
        <v>11</v>
      </c>
      <c r="F657" t="str">
        <f t="shared" si="31"/>
        <v>2005</v>
      </c>
      <c r="G657" t="str">
        <f t="shared" si="32"/>
        <v>2005Q3</v>
      </c>
    </row>
    <row r="658" spans="1:7" x14ac:dyDescent="0.25">
      <c r="A658" s="2">
        <v>2005</v>
      </c>
      <c r="B658" s="2">
        <v>8</v>
      </c>
      <c r="C658">
        <v>22</v>
      </c>
      <c r="D658" s="1">
        <f t="shared" si="30"/>
        <v>38586</v>
      </c>
      <c r="E658" s="1" t="s">
        <v>11</v>
      </c>
      <c r="F658" t="str">
        <f t="shared" si="31"/>
        <v>2005</v>
      </c>
      <c r="G658" t="str">
        <f t="shared" si="32"/>
        <v>2005Q3</v>
      </c>
    </row>
    <row r="659" spans="1:7" x14ac:dyDescent="0.25">
      <c r="A659" s="2">
        <v>2005</v>
      </c>
      <c r="B659" s="2">
        <v>8</v>
      </c>
      <c r="C659">
        <v>29</v>
      </c>
      <c r="D659" s="1">
        <f t="shared" si="30"/>
        <v>38593</v>
      </c>
      <c r="E659" s="1" t="s">
        <v>11</v>
      </c>
      <c r="F659" t="str">
        <f t="shared" si="31"/>
        <v>2005</v>
      </c>
      <c r="G659" t="str">
        <f t="shared" si="32"/>
        <v>2005Q3</v>
      </c>
    </row>
    <row r="660" spans="1:7" x14ac:dyDescent="0.25">
      <c r="A660" s="2">
        <v>2005</v>
      </c>
      <c r="B660" s="2">
        <v>9</v>
      </c>
      <c r="C660">
        <v>5</v>
      </c>
      <c r="D660" s="1">
        <f t="shared" si="30"/>
        <v>38600</v>
      </c>
      <c r="E660" s="1" t="s">
        <v>11</v>
      </c>
      <c r="F660" t="str">
        <f t="shared" si="31"/>
        <v>2005</v>
      </c>
      <c r="G660" t="str">
        <f t="shared" si="32"/>
        <v>2005Q3</v>
      </c>
    </row>
    <row r="661" spans="1:7" x14ac:dyDescent="0.25">
      <c r="A661" s="2">
        <v>2005</v>
      </c>
      <c r="B661" s="2">
        <v>9</v>
      </c>
      <c r="C661">
        <v>12</v>
      </c>
      <c r="D661" s="1">
        <f t="shared" si="30"/>
        <v>38607</v>
      </c>
      <c r="E661" s="1" t="s">
        <v>11</v>
      </c>
      <c r="F661" t="str">
        <f t="shared" si="31"/>
        <v>2005</v>
      </c>
      <c r="G661" t="str">
        <f t="shared" si="32"/>
        <v>2005Q3</v>
      </c>
    </row>
    <row r="662" spans="1:7" x14ac:dyDescent="0.25">
      <c r="A662" s="2">
        <v>2005</v>
      </c>
      <c r="B662" s="2">
        <v>9</v>
      </c>
      <c r="C662">
        <v>19</v>
      </c>
      <c r="D662" s="1">
        <f t="shared" si="30"/>
        <v>38614</v>
      </c>
      <c r="E662" s="1" t="s">
        <v>11</v>
      </c>
      <c r="F662" t="str">
        <f t="shared" si="31"/>
        <v>2005</v>
      </c>
      <c r="G662" t="str">
        <f t="shared" si="32"/>
        <v>2005Q3</v>
      </c>
    </row>
    <row r="663" spans="1:7" x14ac:dyDescent="0.25">
      <c r="A663" s="2">
        <v>2005</v>
      </c>
      <c r="B663" s="2">
        <v>9</v>
      </c>
      <c r="C663">
        <v>26</v>
      </c>
      <c r="D663" s="1">
        <f t="shared" si="30"/>
        <v>38621</v>
      </c>
      <c r="E663" s="1" t="s">
        <v>11</v>
      </c>
      <c r="F663" t="str">
        <f t="shared" si="31"/>
        <v>2005</v>
      </c>
      <c r="G663" t="str">
        <f t="shared" si="32"/>
        <v>2005Q3</v>
      </c>
    </row>
    <row r="664" spans="1:7" x14ac:dyDescent="0.25">
      <c r="A664" s="2">
        <v>2005</v>
      </c>
      <c r="B664" s="2">
        <v>10</v>
      </c>
      <c r="C664">
        <v>3</v>
      </c>
      <c r="D664" s="1">
        <f t="shared" si="30"/>
        <v>38628</v>
      </c>
      <c r="E664" s="1" t="s">
        <v>12</v>
      </c>
      <c r="F664" t="str">
        <f t="shared" si="31"/>
        <v>2005</v>
      </c>
      <c r="G664" t="str">
        <f t="shared" si="32"/>
        <v>2005Q4</v>
      </c>
    </row>
    <row r="665" spans="1:7" x14ac:dyDescent="0.25">
      <c r="A665" s="2">
        <v>2005</v>
      </c>
      <c r="B665" s="2">
        <v>10</v>
      </c>
      <c r="C665">
        <v>10</v>
      </c>
      <c r="D665" s="1">
        <f t="shared" si="30"/>
        <v>38635</v>
      </c>
      <c r="E665" s="1" t="s">
        <v>12</v>
      </c>
      <c r="F665" t="str">
        <f t="shared" si="31"/>
        <v>2005</v>
      </c>
      <c r="G665" t="str">
        <f t="shared" si="32"/>
        <v>2005Q4</v>
      </c>
    </row>
    <row r="666" spans="1:7" x14ac:dyDescent="0.25">
      <c r="A666" s="2">
        <v>2005</v>
      </c>
      <c r="B666" s="2">
        <v>10</v>
      </c>
      <c r="C666">
        <v>17</v>
      </c>
      <c r="D666" s="1">
        <f t="shared" si="30"/>
        <v>38642</v>
      </c>
      <c r="E666" s="1" t="s">
        <v>12</v>
      </c>
      <c r="F666" t="str">
        <f t="shared" si="31"/>
        <v>2005</v>
      </c>
      <c r="G666" t="str">
        <f t="shared" si="32"/>
        <v>2005Q4</v>
      </c>
    </row>
    <row r="667" spans="1:7" x14ac:dyDescent="0.25">
      <c r="A667" s="2">
        <v>2005</v>
      </c>
      <c r="B667" s="2">
        <v>10</v>
      </c>
      <c r="C667">
        <v>24</v>
      </c>
      <c r="D667" s="1">
        <f t="shared" si="30"/>
        <v>38649</v>
      </c>
      <c r="E667" s="1" t="s">
        <v>12</v>
      </c>
      <c r="F667" t="str">
        <f t="shared" si="31"/>
        <v>2005</v>
      </c>
      <c r="G667" t="str">
        <f t="shared" si="32"/>
        <v>2005Q4</v>
      </c>
    </row>
    <row r="668" spans="1:7" x14ac:dyDescent="0.25">
      <c r="A668" s="2">
        <v>2005</v>
      </c>
      <c r="B668" s="2">
        <v>10</v>
      </c>
      <c r="C668">
        <v>31</v>
      </c>
      <c r="D668" s="1">
        <f t="shared" si="30"/>
        <v>38656</v>
      </c>
      <c r="E668" s="1" t="s">
        <v>12</v>
      </c>
      <c r="F668" t="str">
        <f t="shared" si="31"/>
        <v>2005</v>
      </c>
      <c r="G668" t="str">
        <f t="shared" si="32"/>
        <v>2005Q4</v>
      </c>
    </row>
    <row r="669" spans="1:7" x14ac:dyDescent="0.25">
      <c r="A669" s="2">
        <v>2005</v>
      </c>
      <c r="B669" s="2">
        <v>11</v>
      </c>
      <c r="C669">
        <v>7</v>
      </c>
      <c r="D669" s="1">
        <f t="shared" si="30"/>
        <v>38663</v>
      </c>
      <c r="E669" s="1" t="s">
        <v>12</v>
      </c>
      <c r="F669" t="str">
        <f t="shared" si="31"/>
        <v>2005</v>
      </c>
      <c r="G669" t="str">
        <f t="shared" si="32"/>
        <v>2005Q4</v>
      </c>
    </row>
    <row r="670" spans="1:7" x14ac:dyDescent="0.25">
      <c r="A670" s="2">
        <v>2005</v>
      </c>
      <c r="B670" s="2">
        <v>11</v>
      </c>
      <c r="C670">
        <v>14</v>
      </c>
      <c r="D670" s="1">
        <f t="shared" si="30"/>
        <v>38670</v>
      </c>
      <c r="E670" s="1" t="s">
        <v>12</v>
      </c>
      <c r="F670" t="str">
        <f t="shared" si="31"/>
        <v>2005</v>
      </c>
      <c r="G670" t="str">
        <f t="shared" si="32"/>
        <v>2005Q4</v>
      </c>
    </row>
    <row r="671" spans="1:7" x14ac:dyDescent="0.25">
      <c r="A671" s="2">
        <v>2005</v>
      </c>
      <c r="B671" s="2">
        <v>11</v>
      </c>
      <c r="C671">
        <v>21</v>
      </c>
      <c r="D671" s="1">
        <f t="shared" si="30"/>
        <v>38677</v>
      </c>
      <c r="E671" s="1" t="s">
        <v>12</v>
      </c>
      <c r="F671" t="str">
        <f t="shared" si="31"/>
        <v>2005</v>
      </c>
      <c r="G671" t="str">
        <f t="shared" si="32"/>
        <v>2005Q4</v>
      </c>
    </row>
    <row r="672" spans="1:7" x14ac:dyDescent="0.25">
      <c r="A672" s="2">
        <v>2005</v>
      </c>
      <c r="B672" s="2">
        <v>11</v>
      </c>
      <c r="C672">
        <v>28</v>
      </c>
      <c r="D672" s="1">
        <f t="shared" si="30"/>
        <v>38684</v>
      </c>
      <c r="E672" s="1" t="s">
        <v>12</v>
      </c>
      <c r="F672" t="str">
        <f t="shared" si="31"/>
        <v>2005</v>
      </c>
      <c r="G672" t="str">
        <f t="shared" si="32"/>
        <v>2005Q4</v>
      </c>
    </row>
    <row r="673" spans="1:7" x14ac:dyDescent="0.25">
      <c r="A673" s="2">
        <v>2005</v>
      </c>
      <c r="B673" s="2">
        <v>12</v>
      </c>
      <c r="C673">
        <v>5</v>
      </c>
      <c r="D673" s="1">
        <f t="shared" si="30"/>
        <v>38691</v>
      </c>
      <c r="E673" s="1" t="s">
        <v>12</v>
      </c>
      <c r="F673" t="str">
        <f t="shared" si="31"/>
        <v>2005</v>
      </c>
      <c r="G673" t="str">
        <f t="shared" si="32"/>
        <v>2005Q4</v>
      </c>
    </row>
    <row r="674" spans="1:7" x14ac:dyDescent="0.25">
      <c r="A674" s="2">
        <v>2005</v>
      </c>
      <c r="B674" s="2">
        <v>12</v>
      </c>
      <c r="C674">
        <v>12</v>
      </c>
      <c r="D674" s="1">
        <f t="shared" si="30"/>
        <v>38698</v>
      </c>
      <c r="E674" s="1" t="s">
        <v>12</v>
      </c>
      <c r="F674" t="str">
        <f t="shared" si="31"/>
        <v>2005</v>
      </c>
      <c r="G674" t="str">
        <f t="shared" si="32"/>
        <v>2005Q4</v>
      </c>
    </row>
    <row r="675" spans="1:7" x14ac:dyDescent="0.25">
      <c r="A675" s="2">
        <v>2005</v>
      </c>
      <c r="B675" s="2">
        <v>12</v>
      </c>
      <c r="C675">
        <v>19</v>
      </c>
      <c r="D675" s="1">
        <f t="shared" si="30"/>
        <v>38705</v>
      </c>
      <c r="E675" s="1" t="s">
        <v>12</v>
      </c>
      <c r="F675" t="str">
        <f t="shared" si="31"/>
        <v>2005</v>
      </c>
      <c r="G675" t="str">
        <f t="shared" si="32"/>
        <v>2005Q4</v>
      </c>
    </row>
    <row r="676" spans="1:7" x14ac:dyDescent="0.25">
      <c r="A676" s="3">
        <v>2005</v>
      </c>
      <c r="B676" s="2">
        <v>12</v>
      </c>
      <c r="C676">
        <v>26</v>
      </c>
      <c r="D676" s="1">
        <f t="shared" si="30"/>
        <v>38712</v>
      </c>
      <c r="E676" s="1" t="s">
        <v>12</v>
      </c>
      <c r="F676" t="str">
        <f t="shared" si="31"/>
        <v>2005</v>
      </c>
      <c r="G676" t="str">
        <f t="shared" si="32"/>
        <v>2005Q4</v>
      </c>
    </row>
    <row r="677" spans="1:7" x14ac:dyDescent="0.25">
      <c r="A677" s="2">
        <v>2006</v>
      </c>
      <c r="B677" s="2">
        <v>1</v>
      </c>
      <c r="C677">
        <v>2</v>
      </c>
      <c r="D677" s="1">
        <f t="shared" si="30"/>
        <v>38719</v>
      </c>
      <c r="E677" s="1" t="s">
        <v>9</v>
      </c>
      <c r="F677" t="str">
        <f t="shared" si="31"/>
        <v>2006</v>
      </c>
      <c r="G677" t="str">
        <f t="shared" si="32"/>
        <v>2006Q1</v>
      </c>
    </row>
    <row r="678" spans="1:7" x14ac:dyDescent="0.25">
      <c r="A678" s="2">
        <v>2006</v>
      </c>
      <c r="B678" s="2">
        <v>1</v>
      </c>
      <c r="C678">
        <v>9</v>
      </c>
      <c r="D678" s="1">
        <f t="shared" si="30"/>
        <v>38726</v>
      </c>
      <c r="E678" s="1" t="s">
        <v>9</v>
      </c>
      <c r="F678" t="str">
        <f t="shared" si="31"/>
        <v>2006</v>
      </c>
      <c r="G678" t="str">
        <f t="shared" si="32"/>
        <v>2006Q1</v>
      </c>
    </row>
    <row r="679" spans="1:7" x14ac:dyDescent="0.25">
      <c r="A679" s="2">
        <v>2006</v>
      </c>
      <c r="B679" s="2">
        <v>1</v>
      </c>
      <c r="C679">
        <v>16</v>
      </c>
      <c r="D679" s="1">
        <f t="shared" si="30"/>
        <v>38733</v>
      </c>
      <c r="E679" s="1" t="s">
        <v>9</v>
      </c>
      <c r="F679" t="str">
        <f t="shared" si="31"/>
        <v>2006</v>
      </c>
      <c r="G679" t="str">
        <f t="shared" si="32"/>
        <v>2006Q1</v>
      </c>
    </row>
    <row r="680" spans="1:7" x14ac:dyDescent="0.25">
      <c r="A680" s="2">
        <v>2006</v>
      </c>
      <c r="B680" s="2">
        <v>1</v>
      </c>
      <c r="C680">
        <v>23</v>
      </c>
      <c r="D680" s="1">
        <f t="shared" si="30"/>
        <v>38740</v>
      </c>
      <c r="E680" s="1" t="s">
        <v>9</v>
      </c>
      <c r="F680" t="str">
        <f t="shared" si="31"/>
        <v>2006</v>
      </c>
      <c r="G680" t="str">
        <f t="shared" si="32"/>
        <v>2006Q1</v>
      </c>
    </row>
    <row r="681" spans="1:7" x14ac:dyDescent="0.25">
      <c r="A681" s="2">
        <v>2006</v>
      </c>
      <c r="B681" s="2">
        <v>1</v>
      </c>
      <c r="C681">
        <v>30</v>
      </c>
      <c r="D681" s="1">
        <f t="shared" si="30"/>
        <v>38747</v>
      </c>
      <c r="E681" s="1" t="s">
        <v>9</v>
      </c>
      <c r="F681" t="str">
        <f t="shared" si="31"/>
        <v>2006</v>
      </c>
      <c r="G681" t="str">
        <f t="shared" si="32"/>
        <v>2006Q1</v>
      </c>
    </row>
    <row r="682" spans="1:7" x14ac:dyDescent="0.25">
      <c r="A682" s="2">
        <v>2006</v>
      </c>
      <c r="B682" s="2">
        <v>2</v>
      </c>
      <c r="C682">
        <v>6</v>
      </c>
      <c r="D682" s="1">
        <f t="shared" si="30"/>
        <v>38754</v>
      </c>
      <c r="E682" s="1" t="s">
        <v>9</v>
      </c>
      <c r="F682" t="str">
        <f t="shared" si="31"/>
        <v>2006</v>
      </c>
      <c r="G682" t="str">
        <f t="shared" si="32"/>
        <v>2006Q1</v>
      </c>
    </row>
    <row r="683" spans="1:7" x14ac:dyDescent="0.25">
      <c r="A683" s="2">
        <v>2006</v>
      </c>
      <c r="B683" s="2">
        <v>2</v>
      </c>
      <c r="C683">
        <v>13</v>
      </c>
      <c r="D683" s="1">
        <f t="shared" si="30"/>
        <v>38761</v>
      </c>
      <c r="E683" s="1" t="s">
        <v>9</v>
      </c>
      <c r="F683" t="str">
        <f t="shared" si="31"/>
        <v>2006</v>
      </c>
      <c r="G683" t="str">
        <f t="shared" si="32"/>
        <v>2006Q1</v>
      </c>
    </row>
    <row r="684" spans="1:7" x14ac:dyDescent="0.25">
      <c r="A684" s="2">
        <v>2006</v>
      </c>
      <c r="B684" s="2">
        <v>2</v>
      </c>
      <c r="C684">
        <v>20</v>
      </c>
      <c r="D684" s="1">
        <f t="shared" si="30"/>
        <v>38768</v>
      </c>
      <c r="E684" s="1" t="s">
        <v>9</v>
      </c>
      <c r="F684" t="str">
        <f t="shared" si="31"/>
        <v>2006</v>
      </c>
      <c r="G684" t="str">
        <f t="shared" si="32"/>
        <v>2006Q1</v>
      </c>
    </row>
    <row r="685" spans="1:7" x14ac:dyDescent="0.25">
      <c r="A685" s="2">
        <v>2006</v>
      </c>
      <c r="B685" s="2">
        <v>2</v>
      </c>
      <c r="C685">
        <v>27</v>
      </c>
      <c r="D685" s="1">
        <f t="shared" si="30"/>
        <v>38775</v>
      </c>
      <c r="E685" s="1" t="s">
        <v>9</v>
      </c>
      <c r="F685" t="str">
        <f t="shared" si="31"/>
        <v>2006</v>
      </c>
      <c r="G685" t="str">
        <f t="shared" si="32"/>
        <v>2006Q1</v>
      </c>
    </row>
    <row r="686" spans="1:7" x14ac:dyDescent="0.25">
      <c r="A686" s="2">
        <v>2006</v>
      </c>
      <c r="B686" s="2">
        <v>3</v>
      </c>
      <c r="C686">
        <v>6</v>
      </c>
      <c r="D686" s="1">
        <f t="shared" si="30"/>
        <v>38782</v>
      </c>
      <c r="E686" s="1" t="s">
        <v>9</v>
      </c>
      <c r="F686" t="str">
        <f t="shared" si="31"/>
        <v>2006</v>
      </c>
      <c r="G686" t="str">
        <f t="shared" si="32"/>
        <v>2006Q1</v>
      </c>
    </row>
    <row r="687" spans="1:7" x14ac:dyDescent="0.25">
      <c r="A687" s="2">
        <v>2006</v>
      </c>
      <c r="B687" s="2">
        <v>3</v>
      </c>
      <c r="C687">
        <v>13</v>
      </c>
      <c r="D687" s="1">
        <f t="shared" si="30"/>
        <v>38789</v>
      </c>
      <c r="E687" s="1" t="s">
        <v>9</v>
      </c>
      <c r="F687" t="str">
        <f t="shared" si="31"/>
        <v>2006</v>
      </c>
      <c r="G687" t="str">
        <f t="shared" si="32"/>
        <v>2006Q1</v>
      </c>
    </row>
    <row r="688" spans="1:7" x14ac:dyDescent="0.25">
      <c r="A688" s="2">
        <v>2006</v>
      </c>
      <c r="B688" s="2">
        <v>3</v>
      </c>
      <c r="C688">
        <v>20</v>
      </c>
      <c r="D688" s="1">
        <f t="shared" si="30"/>
        <v>38796</v>
      </c>
      <c r="E688" s="1" t="s">
        <v>9</v>
      </c>
      <c r="F688" t="str">
        <f t="shared" si="31"/>
        <v>2006</v>
      </c>
      <c r="G688" t="str">
        <f t="shared" si="32"/>
        <v>2006Q1</v>
      </c>
    </row>
    <row r="689" spans="1:7" x14ac:dyDescent="0.25">
      <c r="A689" s="2">
        <v>2006</v>
      </c>
      <c r="B689" s="2">
        <v>3</v>
      </c>
      <c r="C689">
        <v>27</v>
      </c>
      <c r="D689" s="1">
        <f t="shared" si="30"/>
        <v>38803</v>
      </c>
      <c r="E689" s="1" t="s">
        <v>9</v>
      </c>
      <c r="F689" t="str">
        <f t="shared" si="31"/>
        <v>2006</v>
      </c>
      <c r="G689" t="str">
        <f t="shared" si="32"/>
        <v>2006Q1</v>
      </c>
    </row>
    <row r="690" spans="1:7" x14ac:dyDescent="0.25">
      <c r="A690" s="2">
        <v>2006</v>
      </c>
      <c r="B690" s="2">
        <v>4</v>
      </c>
      <c r="C690">
        <v>3</v>
      </c>
      <c r="D690" s="1">
        <f t="shared" si="30"/>
        <v>38810</v>
      </c>
      <c r="E690" s="1" t="s">
        <v>10</v>
      </c>
      <c r="F690" t="str">
        <f t="shared" si="31"/>
        <v>2006</v>
      </c>
      <c r="G690" t="str">
        <f t="shared" si="32"/>
        <v>2006Q2</v>
      </c>
    </row>
    <row r="691" spans="1:7" x14ac:dyDescent="0.25">
      <c r="A691" s="2">
        <v>2006</v>
      </c>
      <c r="B691" s="2">
        <v>4</v>
      </c>
      <c r="C691">
        <v>10</v>
      </c>
      <c r="D691" s="1">
        <f t="shared" si="30"/>
        <v>38817</v>
      </c>
      <c r="E691" s="1" t="s">
        <v>10</v>
      </c>
      <c r="F691" t="str">
        <f t="shared" si="31"/>
        <v>2006</v>
      </c>
      <c r="G691" t="str">
        <f t="shared" si="32"/>
        <v>2006Q2</v>
      </c>
    </row>
    <row r="692" spans="1:7" x14ac:dyDescent="0.25">
      <c r="A692" s="2">
        <v>2006</v>
      </c>
      <c r="B692" s="2">
        <v>4</v>
      </c>
      <c r="C692">
        <v>17</v>
      </c>
      <c r="D692" s="1">
        <f t="shared" si="30"/>
        <v>38824</v>
      </c>
      <c r="E692" s="1" t="s">
        <v>10</v>
      </c>
      <c r="F692" t="str">
        <f t="shared" si="31"/>
        <v>2006</v>
      </c>
      <c r="G692" t="str">
        <f t="shared" si="32"/>
        <v>2006Q2</v>
      </c>
    </row>
    <row r="693" spans="1:7" x14ac:dyDescent="0.25">
      <c r="A693" s="2">
        <v>2006</v>
      </c>
      <c r="B693" s="2">
        <v>4</v>
      </c>
      <c r="C693">
        <v>24</v>
      </c>
      <c r="D693" s="1">
        <f t="shared" si="30"/>
        <v>38831</v>
      </c>
      <c r="E693" s="1" t="s">
        <v>10</v>
      </c>
      <c r="F693" t="str">
        <f t="shared" si="31"/>
        <v>2006</v>
      </c>
      <c r="G693" t="str">
        <f t="shared" si="32"/>
        <v>2006Q2</v>
      </c>
    </row>
    <row r="694" spans="1:7" x14ac:dyDescent="0.25">
      <c r="A694" s="2">
        <v>2006</v>
      </c>
      <c r="B694" s="2">
        <v>5</v>
      </c>
      <c r="C694">
        <v>1</v>
      </c>
      <c r="D694" s="1">
        <f t="shared" si="30"/>
        <v>38838</v>
      </c>
      <c r="E694" s="1" t="s">
        <v>10</v>
      </c>
      <c r="F694" t="str">
        <f t="shared" si="31"/>
        <v>2006</v>
      </c>
      <c r="G694" t="str">
        <f t="shared" si="32"/>
        <v>2006Q2</v>
      </c>
    </row>
    <row r="695" spans="1:7" x14ac:dyDescent="0.25">
      <c r="A695" s="2">
        <v>2006</v>
      </c>
      <c r="B695" s="2">
        <v>5</v>
      </c>
      <c r="C695">
        <v>8</v>
      </c>
      <c r="D695" s="1">
        <f t="shared" si="30"/>
        <v>38845</v>
      </c>
      <c r="E695" s="1" t="s">
        <v>10</v>
      </c>
      <c r="F695" t="str">
        <f t="shared" si="31"/>
        <v>2006</v>
      </c>
      <c r="G695" t="str">
        <f t="shared" si="32"/>
        <v>2006Q2</v>
      </c>
    </row>
    <row r="696" spans="1:7" x14ac:dyDescent="0.25">
      <c r="A696" s="2">
        <v>2006</v>
      </c>
      <c r="B696" s="2">
        <v>5</v>
      </c>
      <c r="C696">
        <v>15</v>
      </c>
      <c r="D696" s="1">
        <f t="shared" si="30"/>
        <v>38852</v>
      </c>
      <c r="E696" s="1" t="s">
        <v>10</v>
      </c>
      <c r="F696" t="str">
        <f t="shared" si="31"/>
        <v>2006</v>
      </c>
      <c r="G696" t="str">
        <f t="shared" si="32"/>
        <v>2006Q2</v>
      </c>
    </row>
    <row r="697" spans="1:7" x14ac:dyDescent="0.25">
      <c r="A697" s="2">
        <v>2006</v>
      </c>
      <c r="B697" s="2">
        <v>5</v>
      </c>
      <c r="C697">
        <v>22</v>
      </c>
      <c r="D697" s="1">
        <f t="shared" si="30"/>
        <v>38859</v>
      </c>
      <c r="E697" s="1" t="s">
        <v>10</v>
      </c>
      <c r="F697" t="str">
        <f t="shared" si="31"/>
        <v>2006</v>
      </c>
      <c r="G697" t="str">
        <f t="shared" si="32"/>
        <v>2006Q2</v>
      </c>
    </row>
    <row r="698" spans="1:7" x14ac:dyDescent="0.25">
      <c r="A698" s="2">
        <v>2006</v>
      </c>
      <c r="B698" s="2">
        <v>5</v>
      </c>
      <c r="C698">
        <v>29</v>
      </c>
      <c r="D698" s="1">
        <f t="shared" si="30"/>
        <v>38866</v>
      </c>
      <c r="E698" s="1" t="s">
        <v>10</v>
      </c>
      <c r="F698" t="str">
        <f t="shared" si="31"/>
        <v>2006</v>
      </c>
      <c r="G698" t="str">
        <f t="shared" si="32"/>
        <v>2006Q2</v>
      </c>
    </row>
    <row r="699" spans="1:7" x14ac:dyDescent="0.25">
      <c r="A699" s="2">
        <v>2006</v>
      </c>
      <c r="B699" s="2">
        <v>6</v>
      </c>
      <c r="C699">
        <v>5</v>
      </c>
      <c r="D699" s="1">
        <f t="shared" si="30"/>
        <v>38873</v>
      </c>
      <c r="E699" s="1" t="s">
        <v>10</v>
      </c>
      <c r="F699" t="str">
        <f t="shared" si="31"/>
        <v>2006</v>
      </c>
      <c r="G699" t="str">
        <f t="shared" si="32"/>
        <v>2006Q2</v>
      </c>
    </row>
    <row r="700" spans="1:7" x14ac:dyDescent="0.25">
      <c r="A700" s="2">
        <v>2006</v>
      </c>
      <c r="B700" s="2">
        <v>6</v>
      </c>
      <c r="C700">
        <v>12</v>
      </c>
      <c r="D700" s="1">
        <f t="shared" si="30"/>
        <v>38880</v>
      </c>
      <c r="E700" s="1" t="s">
        <v>10</v>
      </c>
      <c r="F700" t="str">
        <f t="shared" si="31"/>
        <v>2006</v>
      </c>
      <c r="G700" t="str">
        <f t="shared" si="32"/>
        <v>2006Q2</v>
      </c>
    </row>
    <row r="701" spans="1:7" x14ac:dyDescent="0.25">
      <c r="A701" s="2">
        <v>2006</v>
      </c>
      <c r="B701" s="2">
        <v>6</v>
      </c>
      <c r="C701">
        <v>19</v>
      </c>
      <c r="D701" s="1">
        <f t="shared" si="30"/>
        <v>38887</v>
      </c>
      <c r="E701" s="1" t="s">
        <v>10</v>
      </c>
      <c r="F701" t="str">
        <f t="shared" si="31"/>
        <v>2006</v>
      </c>
      <c r="G701" t="str">
        <f t="shared" si="32"/>
        <v>2006Q2</v>
      </c>
    </row>
    <row r="702" spans="1:7" x14ac:dyDescent="0.25">
      <c r="A702" s="2">
        <v>2006</v>
      </c>
      <c r="B702" s="2">
        <v>6</v>
      </c>
      <c r="C702">
        <v>26</v>
      </c>
      <c r="D702" s="1">
        <f t="shared" si="30"/>
        <v>38894</v>
      </c>
      <c r="E702" s="1" t="s">
        <v>10</v>
      </c>
      <c r="F702" t="str">
        <f t="shared" si="31"/>
        <v>2006</v>
      </c>
      <c r="G702" t="str">
        <f t="shared" si="32"/>
        <v>2006Q2</v>
      </c>
    </row>
    <row r="703" spans="1:7" x14ac:dyDescent="0.25">
      <c r="A703" s="2">
        <v>2006</v>
      </c>
      <c r="B703" s="2">
        <v>7</v>
      </c>
      <c r="C703">
        <v>3</v>
      </c>
      <c r="D703" s="1">
        <f t="shared" si="30"/>
        <v>38901</v>
      </c>
      <c r="E703" s="1" t="s">
        <v>11</v>
      </c>
      <c r="F703" t="str">
        <f t="shared" si="31"/>
        <v>2006</v>
      </c>
      <c r="G703" t="str">
        <f t="shared" si="32"/>
        <v>2006Q3</v>
      </c>
    </row>
    <row r="704" spans="1:7" x14ac:dyDescent="0.25">
      <c r="A704" s="2">
        <v>2006</v>
      </c>
      <c r="B704" s="2">
        <v>7</v>
      </c>
      <c r="C704">
        <v>10</v>
      </c>
      <c r="D704" s="1">
        <f t="shared" si="30"/>
        <v>38908</v>
      </c>
      <c r="E704" s="1" t="s">
        <v>11</v>
      </c>
      <c r="F704" t="str">
        <f t="shared" si="31"/>
        <v>2006</v>
      </c>
      <c r="G704" t="str">
        <f t="shared" si="32"/>
        <v>2006Q3</v>
      </c>
    </row>
    <row r="705" spans="1:7" x14ac:dyDescent="0.25">
      <c r="A705" s="2">
        <v>2006</v>
      </c>
      <c r="B705" s="2">
        <v>7</v>
      </c>
      <c r="C705">
        <v>17</v>
      </c>
      <c r="D705" s="1">
        <f t="shared" si="30"/>
        <v>38915</v>
      </c>
      <c r="E705" s="1" t="s">
        <v>11</v>
      </c>
      <c r="F705" t="str">
        <f t="shared" si="31"/>
        <v>2006</v>
      </c>
      <c r="G705" t="str">
        <f t="shared" si="32"/>
        <v>2006Q3</v>
      </c>
    </row>
    <row r="706" spans="1:7" x14ac:dyDescent="0.25">
      <c r="A706" s="2">
        <v>2006</v>
      </c>
      <c r="B706" s="2">
        <v>7</v>
      </c>
      <c r="C706">
        <v>24</v>
      </c>
      <c r="D706" s="1">
        <f t="shared" si="30"/>
        <v>38922</v>
      </c>
      <c r="E706" s="1" t="s">
        <v>11</v>
      </c>
      <c r="F706" t="str">
        <f t="shared" si="31"/>
        <v>2006</v>
      </c>
      <c r="G706" t="str">
        <f t="shared" si="32"/>
        <v>2006Q3</v>
      </c>
    </row>
    <row r="707" spans="1:7" x14ac:dyDescent="0.25">
      <c r="A707" s="2">
        <v>2006</v>
      </c>
      <c r="B707" s="2">
        <v>7</v>
      </c>
      <c r="C707">
        <v>31</v>
      </c>
      <c r="D707" s="1">
        <f t="shared" ref="D707:D770" si="33">DATE(A707,B707,C707)</f>
        <v>38929</v>
      </c>
      <c r="E707" s="1" t="s">
        <v>11</v>
      </c>
      <c r="F707" t="str">
        <f t="shared" ref="F707:F770" si="34">TEXT(D707,"YYYY")</f>
        <v>2006</v>
      </c>
      <c r="G707" t="str">
        <f t="shared" si="32"/>
        <v>2006Q3</v>
      </c>
    </row>
    <row r="708" spans="1:7" x14ac:dyDescent="0.25">
      <c r="A708" s="2">
        <v>2006</v>
      </c>
      <c r="B708" s="2">
        <v>8</v>
      </c>
      <c r="C708">
        <v>7</v>
      </c>
      <c r="D708" s="1">
        <f t="shared" si="33"/>
        <v>38936</v>
      </c>
      <c r="E708" s="1" t="s">
        <v>11</v>
      </c>
      <c r="F708" t="str">
        <f t="shared" si="34"/>
        <v>2006</v>
      </c>
      <c r="G708" t="str">
        <f t="shared" ref="G708:G771" si="35">F708&amp;MID(E708,1,1)&amp;MID(E708,4,1)</f>
        <v>2006Q3</v>
      </c>
    </row>
    <row r="709" spans="1:7" x14ac:dyDescent="0.25">
      <c r="A709" s="2">
        <v>2006</v>
      </c>
      <c r="B709" s="2">
        <v>8</v>
      </c>
      <c r="C709">
        <v>14</v>
      </c>
      <c r="D709" s="1">
        <f t="shared" si="33"/>
        <v>38943</v>
      </c>
      <c r="E709" s="1" t="s">
        <v>11</v>
      </c>
      <c r="F709" t="str">
        <f t="shared" si="34"/>
        <v>2006</v>
      </c>
      <c r="G709" t="str">
        <f t="shared" si="35"/>
        <v>2006Q3</v>
      </c>
    </row>
    <row r="710" spans="1:7" x14ac:dyDescent="0.25">
      <c r="A710" s="2">
        <v>2006</v>
      </c>
      <c r="B710" s="2">
        <v>8</v>
      </c>
      <c r="C710">
        <v>21</v>
      </c>
      <c r="D710" s="1">
        <f t="shared" si="33"/>
        <v>38950</v>
      </c>
      <c r="E710" s="1" t="s">
        <v>11</v>
      </c>
      <c r="F710" t="str">
        <f t="shared" si="34"/>
        <v>2006</v>
      </c>
      <c r="G710" t="str">
        <f t="shared" si="35"/>
        <v>2006Q3</v>
      </c>
    </row>
    <row r="711" spans="1:7" x14ac:dyDescent="0.25">
      <c r="A711" s="2">
        <v>2006</v>
      </c>
      <c r="B711" s="2">
        <v>8</v>
      </c>
      <c r="C711">
        <v>28</v>
      </c>
      <c r="D711" s="1">
        <f t="shared" si="33"/>
        <v>38957</v>
      </c>
      <c r="E711" s="1" t="s">
        <v>11</v>
      </c>
      <c r="F711" t="str">
        <f t="shared" si="34"/>
        <v>2006</v>
      </c>
      <c r="G711" t="str">
        <f t="shared" si="35"/>
        <v>2006Q3</v>
      </c>
    </row>
    <row r="712" spans="1:7" x14ac:dyDescent="0.25">
      <c r="A712" s="2">
        <v>2006</v>
      </c>
      <c r="B712" s="2">
        <v>9</v>
      </c>
      <c r="C712">
        <v>4</v>
      </c>
      <c r="D712" s="1">
        <f t="shared" si="33"/>
        <v>38964</v>
      </c>
      <c r="E712" s="1" t="s">
        <v>11</v>
      </c>
      <c r="F712" t="str">
        <f t="shared" si="34"/>
        <v>2006</v>
      </c>
      <c r="G712" t="str">
        <f t="shared" si="35"/>
        <v>2006Q3</v>
      </c>
    </row>
    <row r="713" spans="1:7" x14ac:dyDescent="0.25">
      <c r="A713" s="2">
        <v>2006</v>
      </c>
      <c r="B713" s="2">
        <v>9</v>
      </c>
      <c r="C713">
        <v>11</v>
      </c>
      <c r="D713" s="1">
        <f t="shared" si="33"/>
        <v>38971</v>
      </c>
      <c r="E713" s="1" t="s">
        <v>11</v>
      </c>
      <c r="F713" t="str">
        <f t="shared" si="34"/>
        <v>2006</v>
      </c>
      <c r="G713" t="str">
        <f t="shared" si="35"/>
        <v>2006Q3</v>
      </c>
    </row>
    <row r="714" spans="1:7" x14ac:dyDescent="0.25">
      <c r="A714" s="2">
        <v>2006</v>
      </c>
      <c r="B714" s="2">
        <v>9</v>
      </c>
      <c r="C714">
        <v>18</v>
      </c>
      <c r="D714" s="1">
        <f t="shared" si="33"/>
        <v>38978</v>
      </c>
      <c r="E714" s="1" t="s">
        <v>11</v>
      </c>
      <c r="F714" t="str">
        <f t="shared" si="34"/>
        <v>2006</v>
      </c>
      <c r="G714" t="str">
        <f t="shared" si="35"/>
        <v>2006Q3</v>
      </c>
    </row>
    <row r="715" spans="1:7" x14ac:dyDescent="0.25">
      <c r="A715" s="2">
        <v>2006</v>
      </c>
      <c r="B715" s="2">
        <v>9</v>
      </c>
      <c r="C715">
        <v>25</v>
      </c>
      <c r="D715" s="1">
        <f t="shared" si="33"/>
        <v>38985</v>
      </c>
      <c r="E715" s="1" t="s">
        <v>11</v>
      </c>
      <c r="F715" t="str">
        <f t="shared" si="34"/>
        <v>2006</v>
      </c>
      <c r="G715" t="str">
        <f t="shared" si="35"/>
        <v>2006Q3</v>
      </c>
    </row>
    <row r="716" spans="1:7" x14ac:dyDescent="0.25">
      <c r="A716" s="2">
        <v>2006</v>
      </c>
      <c r="B716" s="2">
        <v>10</v>
      </c>
      <c r="C716">
        <v>2</v>
      </c>
      <c r="D716" s="1">
        <f t="shared" si="33"/>
        <v>38992</v>
      </c>
      <c r="E716" s="1" t="s">
        <v>12</v>
      </c>
      <c r="F716" t="str">
        <f t="shared" si="34"/>
        <v>2006</v>
      </c>
      <c r="G716" t="str">
        <f t="shared" si="35"/>
        <v>2006Q4</v>
      </c>
    </row>
    <row r="717" spans="1:7" x14ac:dyDescent="0.25">
      <c r="A717" s="2">
        <v>2006</v>
      </c>
      <c r="B717" s="2">
        <v>10</v>
      </c>
      <c r="C717">
        <v>9</v>
      </c>
      <c r="D717" s="1">
        <f t="shared" si="33"/>
        <v>38999</v>
      </c>
      <c r="E717" s="1" t="s">
        <v>12</v>
      </c>
      <c r="F717" t="str">
        <f t="shared" si="34"/>
        <v>2006</v>
      </c>
      <c r="G717" t="str">
        <f t="shared" si="35"/>
        <v>2006Q4</v>
      </c>
    </row>
    <row r="718" spans="1:7" x14ac:dyDescent="0.25">
      <c r="A718" s="2">
        <v>2006</v>
      </c>
      <c r="B718" s="2">
        <v>10</v>
      </c>
      <c r="C718">
        <v>16</v>
      </c>
      <c r="D718" s="1">
        <f t="shared" si="33"/>
        <v>39006</v>
      </c>
      <c r="E718" s="1" t="s">
        <v>12</v>
      </c>
      <c r="F718" t="str">
        <f t="shared" si="34"/>
        <v>2006</v>
      </c>
      <c r="G718" t="str">
        <f t="shared" si="35"/>
        <v>2006Q4</v>
      </c>
    </row>
    <row r="719" spans="1:7" x14ac:dyDescent="0.25">
      <c r="A719" s="2">
        <v>2006</v>
      </c>
      <c r="B719" s="2">
        <v>10</v>
      </c>
      <c r="C719">
        <v>23</v>
      </c>
      <c r="D719" s="1">
        <f t="shared" si="33"/>
        <v>39013</v>
      </c>
      <c r="E719" s="1" t="s">
        <v>12</v>
      </c>
      <c r="F719" t="str">
        <f t="shared" si="34"/>
        <v>2006</v>
      </c>
      <c r="G719" t="str">
        <f t="shared" si="35"/>
        <v>2006Q4</v>
      </c>
    </row>
    <row r="720" spans="1:7" x14ac:dyDescent="0.25">
      <c r="A720" s="2">
        <v>2006</v>
      </c>
      <c r="B720" s="2">
        <v>10</v>
      </c>
      <c r="C720">
        <v>30</v>
      </c>
      <c r="D720" s="1">
        <f t="shared" si="33"/>
        <v>39020</v>
      </c>
      <c r="E720" s="1" t="s">
        <v>12</v>
      </c>
      <c r="F720" t="str">
        <f t="shared" si="34"/>
        <v>2006</v>
      </c>
      <c r="G720" t="str">
        <f t="shared" si="35"/>
        <v>2006Q4</v>
      </c>
    </row>
    <row r="721" spans="1:7" x14ac:dyDescent="0.25">
      <c r="A721" s="2">
        <v>2006</v>
      </c>
      <c r="B721" s="2">
        <v>11</v>
      </c>
      <c r="C721">
        <v>6</v>
      </c>
      <c r="D721" s="1">
        <f t="shared" si="33"/>
        <v>39027</v>
      </c>
      <c r="E721" s="1" t="s">
        <v>12</v>
      </c>
      <c r="F721" t="str">
        <f t="shared" si="34"/>
        <v>2006</v>
      </c>
      <c r="G721" t="str">
        <f t="shared" si="35"/>
        <v>2006Q4</v>
      </c>
    </row>
    <row r="722" spans="1:7" x14ac:dyDescent="0.25">
      <c r="A722" s="2">
        <v>2006</v>
      </c>
      <c r="B722" s="2">
        <v>11</v>
      </c>
      <c r="C722">
        <v>13</v>
      </c>
      <c r="D722" s="1">
        <f t="shared" si="33"/>
        <v>39034</v>
      </c>
      <c r="E722" s="1" t="s">
        <v>12</v>
      </c>
      <c r="F722" t="str">
        <f t="shared" si="34"/>
        <v>2006</v>
      </c>
      <c r="G722" t="str">
        <f t="shared" si="35"/>
        <v>2006Q4</v>
      </c>
    </row>
    <row r="723" spans="1:7" x14ac:dyDescent="0.25">
      <c r="A723" s="2">
        <v>2006</v>
      </c>
      <c r="B723" s="2">
        <v>11</v>
      </c>
      <c r="C723">
        <v>20</v>
      </c>
      <c r="D723" s="1">
        <f t="shared" si="33"/>
        <v>39041</v>
      </c>
      <c r="E723" s="1" t="s">
        <v>12</v>
      </c>
      <c r="F723" t="str">
        <f t="shared" si="34"/>
        <v>2006</v>
      </c>
      <c r="G723" t="str">
        <f t="shared" si="35"/>
        <v>2006Q4</v>
      </c>
    </row>
    <row r="724" spans="1:7" x14ac:dyDescent="0.25">
      <c r="A724" s="2">
        <v>2006</v>
      </c>
      <c r="B724" s="2">
        <v>11</v>
      </c>
      <c r="C724">
        <v>27</v>
      </c>
      <c r="D724" s="1">
        <f t="shared" si="33"/>
        <v>39048</v>
      </c>
      <c r="E724" s="1" t="s">
        <v>12</v>
      </c>
      <c r="F724" t="str">
        <f t="shared" si="34"/>
        <v>2006</v>
      </c>
      <c r="G724" t="str">
        <f t="shared" si="35"/>
        <v>2006Q4</v>
      </c>
    </row>
    <row r="725" spans="1:7" x14ac:dyDescent="0.25">
      <c r="A725" s="2">
        <v>2006</v>
      </c>
      <c r="B725" s="2">
        <v>12</v>
      </c>
      <c r="C725">
        <v>4</v>
      </c>
      <c r="D725" s="1">
        <f t="shared" si="33"/>
        <v>39055</v>
      </c>
      <c r="E725" s="1" t="s">
        <v>12</v>
      </c>
      <c r="F725" t="str">
        <f t="shared" si="34"/>
        <v>2006</v>
      </c>
      <c r="G725" t="str">
        <f t="shared" si="35"/>
        <v>2006Q4</v>
      </c>
    </row>
    <row r="726" spans="1:7" x14ac:dyDescent="0.25">
      <c r="A726" s="2">
        <v>2006</v>
      </c>
      <c r="B726" s="2">
        <v>12</v>
      </c>
      <c r="C726">
        <v>11</v>
      </c>
      <c r="D726" s="1">
        <f t="shared" si="33"/>
        <v>39062</v>
      </c>
      <c r="E726" s="1" t="s">
        <v>12</v>
      </c>
      <c r="F726" t="str">
        <f t="shared" si="34"/>
        <v>2006</v>
      </c>
      <c r="G726" t="str">
        <f t="shared" si="35"/>
        <v>2006Q4</v>
      </c>
    </row>
    <row r="727" spans="1:7" x14ac:dyDescent="0.25">
      <c r="A727" s="2">
        <v>2006</v>
      </c>
      <c r="B727" s="2">
        <v>12</v>
      </c>
      <c r="C727">
        <v>18</v>
      </c>
      <c r="D727" s="1">
        <f t="shared" si="33"/>
        <v>39069</v>
      </c>
      <c r="E727" s="1" t="s">
        <v>12</v>
      </c>
      <c r="F727" t="str">
        <f t="shared" si="34"/>
        <v>2006</v>
      </c>
      <c r="G727" t="str">
        <f t="shared" si="35"/>
        <v>2006Q4</v>
      </c>
    </row>
    <row r="728" spans="1:7" x14ac:dyDescent="0.25">
      <c r="A728" s="3">
        <v>2006</v>
      </c>
      <c r="B728" s="2">
        <v>12</v>
      </c>
      <c r="C728">
        <v>25</v>
      </c>
      <c r="D728" s="1">
        <f t="shared" si="33"/>
        <v>39076</v>
      </c>
      <c r="E728" s="1" t="s">
        <v>12</v>
      </c>
      <c r="F728" t="str">
        <f t="shared" si="34"/>
        <v>2006</v>
      </c>
      <c r="G728" t="str">
        <f t="shared" si="35"/>
        <v>2006Q4</v>
      </c>
    </row>
    <row r="729" spans="1:7" x14ac:dyDescent="0.25">
      <c r="A729" s="2">
        <v>2007</v>
      </c>
      <c r="B729" s="2">
        <v>1</v>
      </c>
      <c r="C729">
        <v>1</v>
      </c>
      <c r="D729" s="1">
        <f t="shared" si="33"/>
        <v>39083</v>
      </c>
      <c r="E729" s="1" t="s">
        <v>9</v>
      </c>
      <c r="F729" t="str">
        <f t="shared" si="34"/>
        <v>2007</v>
      </c>
      <c r="G729" t="str">
        <f t="shared" si="35"/>
        <v>2007Q1</v>
      </c>
    </row>
    <row r="730" spans="1:7" x14ac:dyDescent="0.25">
      <c r="A730" s="2">
        <v>2007</v>
      </c>
      <c r="B730" s="2">
        <v>1</v>
      </c>
      <c r="C730">
        <v>8</v>
      </c>
      <c r="D730" s="1">
        <f t="shared" si="33"/>
        <v>39090</v>
      </c>
      <c r="E730" s="1" t="s">
        <v>9</v>
      </c>
      <c r="F730" t="str">
        <f t="shared" si="34"/>
        <v>2007</v>
      </c>
      <c r="G730" t="str">
        <f t="shared" si="35"/>
        <v>2007Q1</v>
      </c>
    </row>
    <row r="731" spans="1:7" x14ac:dyDescent="0.25">
      <c r="A731" s="2">
        <v>2007</v>
      </c>
      <c r="B731" s="2">
        <v>1</v>
      </c>
      <c r="C731">
        <v>15</v>
      </c>
      <c r="D731" s="1">
        <f t="shared" si="33"/>
        <v>39097</v>
      </c>
      <c r="E731" s="1" t="s">
        <v>9</v>
      </c>
      <c r="F731" t="str">
        <f t="shared" si="34"/>
        <v>2007</v>
      </c>
      <c r="G731" t="str">
        <f t="shared" si="35"/>
        <v>2007Q1</v>
      </c>
    </row>
    <row r="732" spans="1:7" x14ac:dyDescent="0.25">
      <c r="A732" s="2">
        <v>2007</v>
      </c>
      <c r="B732" s="2">
        <v>1</v>
      </c>
      <c r="C732">
        <v>22</v>
      </c>
      <c r="D732" s="1">
        <f t="shared" si="33"/>
        <v>39104</v>
      </c>
      <c r="E732" s="1" t="s">
        <v>9</v>
      </c>
      <c r="F732" t="str">
        <f t="shared" si="34"/>
        <v>2007</v>
      </c>
      <c r="G732" t="str">
        <f t="shared" si="35"/>
        <v>2007Q1</v>
      </c>
    </row>
    <row r="733" spans="1:7" x14ac:dyDescent="0.25">
      <c r="A733" s="2">
        <v>2007</v>
      </c>
      <c r="B733" s="2">
        <v>1</v>
      </c>
      <c r="C733">
        <v>29</v>
      </c>
      <c r="D733" s="1">
        <f t="shared" si="33"/>
        <v>39111</v>
      </c>
      <c r="E733" s="1" t="s">
        <v>9</v>
      </c>
      <c r="F733" t="str">
        <f t="shared" si="34"/>
        <v>2007</v>
      </c>
      <c r="G733" t="str">
        <f t="shared" si="35"/>
        <v>2007Q1</v>
      </c>
    </row>
    <row r="734" spans="1:7" x14ac:dyDescent="0.25">
      <c r="A734" s="2">
        <v>2007</v>
      </c>
      <c r="B734" s="2">
        <v>2</v>
      </c>
      <c r="C734">
        <v>5</v>
      </c>
      <c r="D734" s="1">
        <f t="shared" si="33"/>
        <v>39118</v>
      </c>
      <c r="E734" s="1" t="s">
        <v>9</v>
      </c>
      <c r="F734" t="str">
        <f t="shared" si="34"/>
        <v>2007</v>
      </c>
      <c r="G734" t="str">
        <f t="shared" si="35"/>
        <v>2007Q1</v>
      </c>
    </row>
    <row r="735" spans="1:7" x14ac:dyDescent="0.25">
      <c r="A735" s="2">
        <v>2007</v>
      </c>
      <c r="B735" s="2">
        <v>2</v>
      </c>
      <c r="C735">
        <v>12</v>
      </c>
      <c r="D735" s="1">
        <f t="shared" si="33"/>
        <v>39125</v>
      </c>
      <c r="E735" s="1" t="s">
        <v>9</v>
      </c>
      <c r="F735" t="str">
        <f t="shared" si="34"/>
        <v>2007</v>
      </c>
      <c r="G735" t="str">
        <f t="shared" si="35"/>
        <v>2007Q1</v>
      </c>
    </row>
    <row r="736" spans="1:7" x14ac:dyDescent="0.25">
      <c r="A736" s="2">
        <v>2007</v>
      </c>
      <c r="B736" s="2">
        <v>2</v>
      </c>
      <c r="C736">
        <v>19</v>
      </c>
      <c r="D736" s="1">
        <f t="shared" si="33"/>
        <v>39132</v>
      </c>
      <c r="E736" s="1" t="s">
        <v>9</v>
      </c>
      <c r="F736" t="str">
        <f t="shared" si="34"/>
        <v>2007</v>
      </c>
      <c r="G736" t="str">
        <f t="shared" si="35"/>
        <v>2007Q1</v>
      </c>
    </row>
    <row r="737" spans="1:7" x14ac:dyDescent="0.25">
      <c r="A737" s="2">
        <v>2007</v>
      </c>
      <c r="B737" s="2">
        <v>2</v>
      </c>
      <c r="C737">
        <v>26</v>
      </c>
      <c r="D737" s="1">
        <f t="shared" si="33"/>
        <v>39139</v>
      </c>
      <c r="E737" s="1" t="s">
        <v>9</v>
      </c>
      <c r="F737" t="str">
        <f t="shared" si="34"/>
        <v>2007</v>
      </c>
      <c r="G737" t="str">
        <f t="shared" si="35"/>
        <v>2007Q1</v>
      </c>
    </row>
    <row r="738" spans="1:7" x14ac:dyDescent="0.25">
      <c r="A738" s="2">
        <v>2007</v>
      </c>
      <c r="B738" s="2">
        <v>3</v>
      </c>
      <c r="C738">
        <v>5</v>
      </c>
      <c r="D738" s="1">
        <f t="shared" si="33"/>
        <v>39146</v>
      </c>
      <c r="E738" s="1" t="s">
        <v>9</v>
      </c>
      <c r="F738" t="str">
        <f t="shared" si="34"/>
        <v>2007</v>
      </c>
      <c r="G738" t="str">
        <f t="shared" si="35"/>
        <v>2007Q1</v>
      </c>
    </row>
    <row r="739" spans="1:7" x14ac:dyDescent="0.25">
      <c r="A739" s="2">
        <v>2007</v>
      </c>
      <c r="B739" s="2">
        <v>3</v>
      </c>
      <c r="C739">
        <v>12</v>
      </c>
      <c r="D739" s="1">
        <f t="shared" si="33"/>
        <v>39153</v>
      </c>
      <c r="E739" s="1" t="s">
        <v>9</v>
      </c>
      <c r="F739" t="str">
        <f t="shared" si="34"/>
        <v>2007</v>
      </c>
      <c r="G739" t="str">
        <f t="shared" si="35"/>
        <v>2007Q1</v>
      </c>
    </row>
    <row r="740" spans="1:7" x14ac:dyDescent="0.25">
      <c r="A740" s="2">
        <v>2007</v>
      </c>
      <c r="B740" s="2">
        <v>3</v>
      </c>
      <c r="C740">
        <v>19</v>
      </c>
      <c r="D740" s="1">
        <f t="shared" si="33"/>
        <v>39160</v>
      </c>
      <c r="E740" s="1" t="s">
        <v>9</v>
      </c>
      <c r="F740" t="str">
        <f t="shared" si="34"/>
        <v>2007</v>
      </c>
      <c r="G740" t="str">
        <f t="shared" si="35"/>
        <v>2007Q1</v>
      </c>
    </row>
    <row r="741" spans="1:7" x14ac:dyDescent="0.25">
      <c r="A741" s="2">
        <v>2007</v>
      </c>
      <c r="B741" s="2">
        <v>3</v>
      </c>
      <c r="C741">
        <v>26</v>
      </c>
      <c r="D741" s="1">
        <f t="shared" si="33"/>
        <v>39167</v>
      </c>
      <c r="E741" s="1" t="s">
        <v>9</v>
      </c>
      <c r="F741" t="str">
        <f t="shared" si="34"/>
        <v>2007</v>
      </c>
      <c r="G741" t="str">
        <f t="shared" si="35"/>
        <v>2007Q1</v>
      </c>
    </row>
    <row r="742" spans="1:7" x14ac:dyDescent="0.25">
      <c r="A742" s="2">
        <v>2007</v>
      </c>
      <c r="B742" s="2">
        <v>4</v>
      </c>
      <c r="C742">
        <v>2</v>
      </c>
      <c r="D742" s="1">
        <f t="shared" si="33"/>
        <v>39174</v>
      </c>
      <c r="E742" s="1" t="s">
        <v>10</v>
      </c>
      <c r="F742" t="str">
        <f t="shared" si="34"/>
        <v>2007</v>
      </c>
      <c r="G742" t="str">
        <f t="shared" si="35"/>
        <v>2007Q2</v>
      </c>
    </row>
    <row r="743" spans="1:7" x14ac:dyDescent="0.25">
      <c r="A743" s="2">
        <v>2007</v>
      </c>
      <c r="B743" s="2">
        <v>4</v>
      </c>
      <c r="C743">
        <v>9</v>
      </c>
      <c r="D743" s="1">
        <f t="shared" si="33"/>
        <v>39181</v>
      </c>
      <c r="E743" s="1" t="s">
        <v>10</v>
      </c>
      <c r="F743" t="str">
        <f t="shared" si="34"/>
        <v>2007</v>
      </c>
      <c r="G743" t="str">
        <f t="shared" si="35"/>
        <v>2007Q2</v>
      </c>
    </row>
    <row r="744" spans="1:7" x14ac:dyDescent="0.25">
      <c r="A744" s="2">
        <v>2007</v>
      </c>
      <c r="B744" s="2">
        <v>4</v>
      </c>
      <c r="C744">
        <v>16</v>
      </c>
      <c r="D744" s="1">
        <f t="shared" si="33"/>
        <v>39188</v>
      </c>
      <c r="E744" s="1" t="s">
        <v>10</v>
      </c>
      <c r="F744" t="str">
        <f t="shared" si="34"/>
        <v>2007</v>
      </c>
      <c r="G744" t="str">
        <f t="shared" si="35"/>
        <v>2007Q2</v>
      </c>
    </row>
    <row r="745" spans="1:7" x14ac:dyDescent="0.25">
      <c r="A745" s="2">
        <v>2007</v>
      </c>
      <c r="B745" s="2">
        <v>4</v>
      </c>
      <c r="C745">
        <v>23</v>
      </c>
      <c r="D745" s="1">
        <f t="shared" si="33"/>
        <v>39195</v>
      </c>
      <c r="E745" s="1" t="s">
        <v>10</v>
      </c>
      <c r="F745" t="str">
        <f t="shared" si="34"/>
        <v>2007</v>
      </c>
      <c r="G745" t="str">
        <f t="shared" si="35"/>
        <v>2007Q2</v>
      </c>
    </row>
    <row r="746" spans="1:7" x14ac:dyDescent="0.25">
      <c r="A746" s="2">
        <v>2007</v>
      </c>
      <c r="B746" s="2">
        <v>4</v>
      </c>
      <c r="C746">
        <v>30</v>
      </c>
      <c r="D746" s="1">
        <f t="shared" si="33"/>
        <v>39202</v>
      </c>
      <c r="E746" s="1" t="s">
        <v>10</v>
      </c>
      <c r="F746" t="str">
        <f t="shared" si="34"/>
        <v>2007</v>
      </c>
      <c r="G746" t="str">
        <f t="shared" si="35"/>
        <v>2007Q2</v>
      </c>
    </row>
    <row r="747" spans="1:7" x14ac:dyDescent="0.25">
      <c r="A747" s="2">
        <v>2007</v>
      </c>
      <c r="B747" s="2">
        <v>5</v>
      </c>
      <c r="C747">
        <v>7</v>
      </c>
      <c r="D747" s="1">
        <f t="shared" si="33"/>
        <v>39209</v>
      </c>
      <c r="E747" s="1" t="s">
        <v>10</v>
      </c>
      <c r="F747" t="str">
        <f t="shared" si="34"/>
        <v>2007</v>
      </c>
      <c r="G747" t="str">
        <f t="shared" si="35"/>
        <v>2007Q2</v>
      </c>
    </row>
    <row r="748" spans="1:7" x14ac:dyDescent="0.25">
      <c r="A748" s="2">
        <v>2007</v>
      </c>
      <c r="B748" s="2">
        <v>5</v>
      </c>
      <c r="C748">
        <v>14</v>
      </c>
      <c r="D748" s="1">
        <f t="shared" si="33"/>
        <v>39216</v>
      </c>
      <c r="E748" s="1" t="s">
        <v>10</v>
      </c>
      <c r="F748" t="str">
        <f t="shared" si="34"/>
        <v>2007</v>
      </c>
      <c r="G748" t="str">
        <f t="shared" si="35"/>
        <v>2007Q2</v>
      </c>
    </row>
    <row r="749" spans="1:7" x14ac:dyDescent="0.25">
      <c r="A749" s="2">
        <v>2007</v>
      </c>
      <c r="B749" s="2">
        <v>5</v>
      </c>
      <c r="C749">
        <v>21</v>
      </c>
      <c r="D749" s="1">
        <f t="shared" si="33"/>
        <v>39223</v>
      </c>
      <c r="E749" s="1" t="s">
        <v>10</v>
      </c>
      <c r="F749" t="str">
        <f t="shared" si="34"/>
        <v>2007</v>
      </c>
      <c r="G749" t="str">
        <f t="shared" si="35"/>
        <v>2007Q2</v>
      </c>
    </row>
    <row r="750" spans="1:7" x14ac:dyDescent="0.25">
      <c r="A750" s="2">
        <v>2007</v>
      </c>
      <c r="B750" s="2">
        <v>5</v>
      </c>
      <c r="C750">
        <v>28</v>
      </c>
      <c r="D750" s="1">
        <f t="shared" si="33"/>
        <v>39230</v>
      </c>
      <c r="E750" s="1" t="s">
        <v>10</v>
      </c>
      <c r="F750" t="str">
        <f t="shared" si="34"/>
        <v>2007</v>
      </c>
      <c r="G750" t="str">
        <f t="shared" si="35"/>
        <v>2007Q2</v>
      </c>
    </row>
    <row r="751" spans="1:7" x14ac:dyDescent="0.25">
      <c r="A751" s="2">
        <v>2007</v>
      </c>
      <c r="B751" s="2">
        <v>6</v>
      </c>
      <c r="C751">
        <v>4</v>
      </c>
      <c r="D751" s="1">
        <f t="shared" si="33"/>
        <v>39237</v>
      </c>
      <c r="E751" s="1" t="s">
        <v>10</v>
      </c>
      <c r="F751" t="str">
        <f t="shared" si="34"/>
        <v>2007</v>
      </c>
      <c r="G751" t="str">
        <f t="shared" si="35"/>
        <v>2007Q2</v>
      </c>
    </row>
    <row r="752" spans="1:7" x14ac:dyDescent="0.25">
      <c r="A752" s="2">
        <v>2007</v>
      </c>
      <c r="B752" s="2">
        <v>6</v>
      </c>
      <c r="C752">
        <v>11</v>
      </c>
      <c r="D752" s="1">
        <f t="shared" si="33"/>
        <v>39244</v>
      </c>
      <c r="E752" s="1" t="s">
        <v>10</v>
      </c>
      <c r="F752" t="str">
        <f t="shared" si="34"/>
        <v>2007</v>
      </c>
      <c r="G752" t="str">
        <f t="shared" si="35"/>
        <v>2007Q2</v>
      </c>
    </row>
    <row r="753" spans="1:7" x14ac:dyDescent="0.25">
      <c r="A753" s="2">
        <v>2007</v>
      </c>
      <c r="B753" s="2">
        <v>6</v>
      </c>
      <c r="C753">
        <v>18</v>
      </c>
      <c r="D753" s="1">
        <f t="shared" si="33"/>
        <v>39251</v>
      </c>
      <c r="E753" s="1" t="s">
        <v>10</v>
      </c>
      <c r="F753" t="str">
        <f t="shared" si="34"/>
        <v>2007</v>
      </c>
      <c r="G753" t="str">
        <f t="shared" si="35"/>
        <v>2007Q2</v>
      </c>
    </row>
    <row r="754" spans="1:7" x14ac:dyDescent="0.25">
      <c r="A754" s="2">
        <v>2007</v>
      </c>
      <c r="B754" s="2">
        <v>6</v>
      </c>
      <c r="C754">
        <v>25</v>
      </c>
      <c r="D754" s="1">
        <f t="shared" si="33"/>
        <v>39258</v>
      </c>
      <c r="E754" s="1" t="s">
        <v>10</v>
      </c>
      <c r="F754" t="str">
        <f t="shared" si="34"/>
        <v>2007</v>
      </c>
      <c r="G754" t="str">
        <f t="shared" si="35"/>
        <v>2007Q2</v>
      </c>
    </row>
    <row r="755" spans="1:7" x14ac:dyDescent="0.25">
      <c r="A755" s="2">
        <v>2007</v>
      </c>
      <c r="B755" s="2">
        <v>7</v>
      </c>
      <c r="C755">
        <v>2</v>
      </c>
      <c r="D755" s="1">
        <f t="shared" si="33"/>
        <v>39265</v>
      </c>
      <c r="E755" s="1" t="s">
        <v>11</v>
      </c>
      <c r="F755" t="str">
        <f t="shared" si="34"/>
        <v>2007</v>
      </c>
      <c r="G755" t="str">
        <f t="shared" si="35"/>
        <v>2007Q3</v>
      </c>
    </row>
    <row r="756" spans="1:7" x14ac:dyDescent="0.25">
      <c r="A756" s="2">
        <v>2007</v>
      </c>
      <c r="B756" s="2">
        <v>7</v>
      </c>
      <c r="C756">
        <v>9</v>
      </c>
      <c r="D756" s="1">
        <f t="shared" si="33"/>
        <v>39272</v>
      </c>
      <c r="E756" s="1" t="s">
        <v>11</v>
      </c>
      <c r="F756" t="str">
        <f t="shared" si="34"/>
        <v>2007</v>
      </c>
      <c r="G756" t="str">
        <f t="shared" si="35"/>
        <v>2007Q3</v>
      </c>
    </row>
    <row r="757" spans="1:7" x14ac:dyDescent="0.25">
      <c r="A757" s="2">
        <v>2007</v>
      </c>
      <c r="B757" s="2">
        <v>7</v>
      </c>
      <c r="C757">
        <v>16</v>
      </c>
      <c r="D757" s="1">
        <f t="shared" si="33"/>
        <v>39279</v>
      </c>
      <c r="E757" s="1" t="s">
        <v>11</v>
      </c>
      <c r="F757" t="str">
        <f t="shared" si="34"/>
        <v>2007</v>
      </c>
      <c r="G757" t="str">
        <f t="shared" si="35"/>
        <v>2007Q3</v>
      </c>
    </row>
    <row r="758" spans="1:7" x14ac:dyDescent="0.25">
      <c r="A758" s="2">
        <v>2007</v>
      </c>
      <c r="B758" s="2">
        <v>7</v>
      </c>
      <c r="C758">
        <v>23</v>
      </c>
      <c r="D758" s="1">
        <f t="shared" si="33"/>
        <v>39286</v>
      </c>
      <c r="E758" s="1" t="s">
        <v>11</v>
      </c>
      <c r="F758" t="str">
        <f t="shared" si="34"/>
        <v>2007</v>
      </c>
      <c r="G758" t="str">
        <f t="shared" si="35"/>
        <v>2007Q3</v>
      </c>
    </row>
    <row r="759" spans="1:7" x14ac:dyDescent="0.25">
      <c r="A759" s="2">
        <v>2007</v>
      </c>
      <c r="B759" s="2">
        <v>7</v>
      </c>
      <c r="C759">
        <v>30</v>
      </c>
      <c r="D759" s="1">
        <f t="shared" si="33"/>
        <v>39293</v>
      </c>
      <c r="E759" s="1" t="s">
        <v>11</v>
      </c>
      <c r="F759" t="str">
        <f t="shared" si="34"/>
        <v>2007</v>
      </c>
      <c r="G759" t="str">
        <f t="shared" si="35"/>
        <v>2007Q3</v>
      </c>
    </row>
    <row r="760" spans="1:7" x14ac:dyDescent="0.25">
      <c r="A760" s="2">
        <v>2007</v>
      </c>
      <c r="B760" s="2">
        <v>8</v>
      </c>
      <c r="C760">
        <v>6</v>
      </c>
      <c r="D760" s="1">
        <f t="shared" si="33"/>
        <v>39300</v>
      </c>
      <c r="E760" s="1" t="s">
        <v>11</v>
      </c>
      <c r="F760" t="str">
        <f t="shared" si="34"/>
        <v>2007</v>
      </c>
      <c r="G760" t="str">
        <f t="shared" si="35"/>
        <v>2007Q3</v>
      </c>
    </row>
    <row r="761" spans="1:7" x14ac:dyDescent="0.25">
      <c r="A761" s="2">
        <v>2007</v>
      </c>
      <c r="B761" s="2">
        <v>8</v>
      </c>
      <c r="C761">
        <v>13</v>
      </c>
      <c r="D761" s="1">
        <f t="shared" si="33"/>
        <v>39307</v>
      </c>
      <c r="E761" s="1" t="s">
        <v>11</v>
      </c>
      <c r="F761" t="str">
        <f t="shared" si="34"/>
        <v>2007</v>
      </c>
      <c r="G761" t="str">
        <f t="shared" si="35"/>
        <v>2007Q3</v>
      </c>
    </row>
    <row r="762" spans="1:7" x14ac:dyDescent="0.25">
      <c r="A762" s="2">
        <v>2007</v>
      </c>
      <c r="B762" s="2">
        <v>8</v>
      </c>
      <c r="C762">
        <v>20</v>
      </c>
      <c r="D762" s="1">
        <f t="shared" si="33"/>
        <v>39314</v>
      </c>
      <c r="E762" s="1" t="s">
        <v>11</v>
      </c>
      <c r="F762" t="str">
        <f t="shared" si="34"/>
        <v>2007</v>
      </c>
      <c r="G762" t="str">
        <f t="shared" si="35"/>
        <v>2007Q3</v>
      </c>
    </row>
    <row r="763" spans="1:7" x14ac:dyDescent="0.25">
      <c r="A763" s="2">
        <v>2007</v>
      </c>
      <c r="B763" s="2">
        <v>8</v>
      </c>
      <c r="C763">
        <v>27</v>
      </c>
      <c r="D763" s="1">
        <f t="shared" si="33"/>
        <v>39321</v>
      </c>
      <c r="E763" s="1" t="s">
        <v>11</v>
      </c>
      <c r="F763" t="str">
        <f t="shared" si="34"/>
        <v>2007</v>
      </c>
      <c r="G763" t="str">
        <f t="shared" si="35"/>
        <v>2007Q3</v>
      </c>
    </row>
    <row r="764" spans="1:7" x14ac:dyDescent="0.25">
      <c r="A764" s="2">
        <v>2007</v>
      </c>
      <c r="B764" s="2">
        <v>9</v>
      </c>
      <c r="C764">
        <v>3</v>
      </c>
      <c r="D764" s="1">
        <f t="shared" si="33"/>
        <v>39328</v>
      </c>
      <c r="E764" s="1" t="s">
        <v>11</v>
      </c>
      <c r="F764" t="str">
        <f t="shared" si="34"/>
        <v>2007</v>
      </c>
      <c r="G764" t="str">
        <f t="shared" si="35"/>
        <v>2007Q3</v>
      </c>
    </row>
    <row r="765" spans="1:7" x14ac:dyDescent="0.25">
      <c r="A765" s="2">
        <v>2007</v>
      </c>
      <c r="B765" s="2">
        <v>9</v>
      </c>
      <c r="C765">
        <v>10</v>
      </c>
      <c r="D765" s="1">
        <f t="shared" si="33"/>
        <v>39335</v>
      </c>
      <c r="E765" s="1" t="s">
        <v>11</v>
      </c>
      <c r="F765" t="str">
        <f t="shared" si="34"/>
        <v>2007</v>
      </c>
      <c r="G765" t="str">
        <f t="shared" si="35"/>
        <v>2007Q3</v>
      </c>
    </row>
    <row r="766" spans="1:7" x14ac:dyDescent="0.25">
      <c r="A766" s="2">
        <v>2007</v>
      </c>
      <c r="B766" s="2">
        <v>9</v>
      </c>
      <c r="C766">
        <v>17</v>
      </c>
      <c r="D766" s="1">
        <f t="shared" si="33"/>
        <v>39342</v>
      </c>
      <c r="E766" s="1" t="s">
        <v>11</v>
      </c>
      <c r="F766" t="str">
        <f t="shared" si="34"/>
        <v>2007</v>
      </c>
      <c r="G766" t="str">
        <f t="shared" si="35"/>
        <v>2007Q3</v>
      </c>
    </row>
    <row r="767" spans="1:7" x14ac:dyDescent="0.25">
      <c r="A767" s="2">
        <v>2007</v>
      </c>
      <c r="B767" s="2">
        <v>9</v>
      </c>
      <c r="C767">
        <v>24</v>
      </c>
      <c r="D767" s="1">
        <f t="shared" si="33"/>
        <v>39349</v>
      </c>
      <c r="E767" s="1" t="s">
        <v>11</v>
      </c>
      <c r="F767" t="str">
        <f t="shared" si="34"/>
        <v>2007</v>
      </c>
      <c r="G767" t="str">
        <f t="shared" si="35"/>
        <v>2007Q3</v>
      </c>
    </row>
    <row r="768" spans="1:7" x14ac:dyDescent="0.25">
      <c r="A768" s="2">
        <v>2007</v>
      </c>
      <c r="B768" s="2">
        <v>10</v>
      </c>
      <c r="C768">
        <v>1</v>
      </c>
      <c r="D768" s="1">
        <f t="shared" si="33"/>
        <v>39356</v>
      </c>
      <c r="E768" s="1" t="s">
        <v>12</v>
      </c>
      <c r="F768" t="str">
        <f t="shared" si="34"/>
        <v>2007</v>
      </c>
      <c r="G768" t="str">
        <f t="shared" si="35"/>
        <v>2007Q4</v>
      </c>
    </row>
    <row r="769" spans="1:7" x14ac:dyDescent="0.25">
      <c r="A769" s="2">
        <v>2007</v>
      </c>
      <c r="B769" s="2">
        <v>10</v>
      </c>
      <c r="C769">
        <v>8</v>
      </c>
      <c r="D769" s="1">
        <f t="shared" si="33"/>
        <v>39363</v>
      </c>
      <c r="E769" s="1" t="s">
        <v>12</v>
      </c>
      <c r="F769" t="str">
        <f t="shared" si="34"/>
        <v>2007</v>
      </c>
      <c r="G769" t="str">
        <f t="shared" si="35"/>
        <v>2007Q4</v>
      </c>
    </row>
    <row r="770" spans="1:7" x14ac:dyDescent="0.25">
      <c r="A770" s="2">
        <v>2007</v>
      </c>
      <c r="B770" s="2">
        <v>10</v>
      </c>
      <c r="C770">
        <v>15</v>
      </c>
      <c r="D770" s="1">
        <f t="shared" si="33"/>
        <v>39370</v>
      </c>
      <c r="E770" s="1" t="s">
        <v>12</v>
      </c>
      <c r="F770" t="str">
        <f t="shared" si="34"/>
        <v>2007</v>
      </c>
      <c r="G770" t="str">
        <f t="shared" si="35"/>
        <v>2007Q4</v>
      </c>
    </row>
    <row r="771" spans="1:7" x14ac:dyDescent="0.25">
      <c r="A771" s="2">
        <v>2007</v>
      </c>
      <c r="B771" s="2">
        <v>10</v>
      </c>
      <c r="C771">
        <v>22</v>
      </c>
      <c r="D771" s="1">
        <f t="shared" ref="D771:D834" si="36">DATE(A771,B771,C771)</f>
        <v>39377</v>
      </c>
      <c r="E771" s="1" t="s">
        <v>12</v>
      </c>
      <c r="F771" t="str">
        <f t="shared" ref="F771:F834" si="37">TEXT(D771,"YYYY")</f>
        <v>2007</v>
      </c>
      <c r="G771" t="str">
        <f t="shared" si="35"/>
        <v>2007Q4</v>
      </c>
    </row>
    <row r="772" spans="1:7" x14ac:dyDescent="0.25">
      <c r="A772" s="2">
        <v>2007</v>
      </c>
      <c r="B772" s="2">
        <v>10</v>
      </c>
      <c r="C772">
        <v>29</v>
      </c>
      <c r="D772" s="1">
        <f t="shared" si="36"/>
        <v>39384</v>
      </c>
      <c r="E772" s="1" t="s">
        <v>12</v>
      </c>
      <c r="F772" t="str">
        <f t="shared" si="37"/>
        <v>2007</v>
      </c>
      <c r="G772" t="str">
        <f t="shared" ref="G772:G835" si="38">F772&amp;MID(E772,1,1)&amp;MID(E772,4,1)</f>
        <v>2007Q4</v>
      </c>
    </row>
    <row r="773" spans="1:7" x14ac:dyDescent="0.25">
      <c r="A773" s="2">
        <v>2007</v>
      </c>
      <c r="B773" s="2">
        <v>11</v>
      </c>
      <c r="C773">
        <v>5</v>
      </c>
      <c r="D773" s="1">
        <f t="shared" si="36"/>
        <v>39391</v>
      </c>
      <c r="E773" s="1" t="s">
        <v>12</v>
      </c>
      <c r="F773" t="str">
        <f t="shared" si="37"/>
        <v>2007</v>
      </c>
      <c r="G773" t="str">
        <f t="shared" si="38"/>
        <v>2007Q4</v>
      </c>
    </row>
    <row r="774" spans="1:7" x14ac:dyDescent="0.25">
      <c r="A774" s="2">
        <v>2007</v>
      </c>
      <c r="B774" s="2">
        <v>11</v>
      </c>
      <c r="C774">
        <v>12</v>
      </c>
      <c r="D774" s="1">
        <f t="shared" si="36"/>
        <v>39398</v>
      </c>
      <c r="E774" s="1" t="s">
        <v>12</v>
      </c>
      <c r="F774" t="str">
        <f t="shared" si="37"/>
        <v>2007</v>
      </c>
      <c r="G774" t="str">
        <f t="shared" si="38"/>
        <v>2007Q4</v>
      </c>
    </row>
    <row r="775" spans="1:7" x14ac:dyDescent="0.25">
      <c r="A775" s="2">
        <v>2007</v>
      </c>
      <c r="B775" s="2">
        <v>11</v>
      </c>
      <c r="C775">
        <v>19</v>
      </c>
      <c r="D775" s="1">
        <f t="shared" si="36"/>
        <v>39405</v>
      </c>
      <c r="E775" s="1" t="s">
        <v>12</v>
      </c>
      <c r="F775" t="str">
        <f t="shared" si="37"/>
        <v>2007</v>
      </c>
      <c r="G775" t="str">
        <f t="shared" si="38"/>
        <v>2007Q4</v>
      </c>
    </row>
    <row r="776" spans="1:7" x14ac:dyDescent="0.25">
      <c r="A776" s="2">
        <v>2007</v>
      </c>
      <c r="B776" s="2">
        <v>11</v>
      </c>
      <c r="C776">
        <v>26</v>
      </c>
      <c r="D776" s="1">
        <f t="shared" si="36"/>
        <v>39412</v>
      </c>
      <c r="E776" s="1" t="s">
        <v>12</v>
      </c>
      <c r="F776" t="str">
        <f t="shared" si="37"/>
        <v>2007</v>
      </c>
      <c r="G776" t="str">
        <f t="shared" si="38"/>
        <v>2007Q4</v>
      </c>
    </row>
    <row r="777" spans="1:7" x14ac:dyDescent="0.25">
      <c r="A777" s="2">
        <v>2007</v>
      </c>
      <c r="B777" s="2">
        <v>12</v>
      </c>
      <c r="C777">
        <v>3</v>
      </c>
      <c r="D777" s="1">
        <f t="shared" si="36"/>
        <v>39419</v>
      </c>
      <c r="E777" s="1" t="s">
        <v>12</v>
      </c>
      <c r="F777" t="str">
        <f t="shared" si="37"/>
        <v>2007</v>
      </c>
      <c r="G777" t="str">
        <f t="shared" si="38"/>
        <v>2007Q4</v>
      </c>
    </row>
    <row r="778" spans="1:7" x14ac:dyDescent="0.25">
      <c r="A778" s="2">
        <v>2007</v>
      </c>
      <c r="B778" s="2">
        <v>12</v>
      </c>
      <c r="C778">
        <v>10</v>
      </c>
      <c r="D778" s="1">
        <f t="shared" si="36"/>
        <v>39426</v>
      </c>
      <c r="E778" s="1" t="s">
        <v>12</v>
      </c>
      <c r="F778" t="str">
        <f t="shared" si="37"/>
        <v>2007</v>
      </c>
      <c r="G778" t="str">
        <f t="shared" si="38"/>
        <v>2007Q4</v>
      </c>
    </row>
    <row r="779" spans="1:7" x14ac:dyDescent="0.25">
      <c r="A779" s="2">
        <v>2007</v>
      </c>
      <c r="B779" s="2">
        <v>12</v>
      </c>
      <c r="C779">
        <v>17</v>
      </c>
      <c r="D779" s="1">
        <f t="shared" si="36"/>
        <v>39433</v>
      </c>
      <c r="E779" s="1" t="s">
        <v>12</v>
      </c>
      <c r="F779" t="str">
        <f t="shared" si="37"/>
        <v>2007</v>
      </c>
      <c r="G779" t="str">
        <f t="shared" si="38"/>
        <v>2007Q4</v>
      </c>
    </row>
    <row r="780" spans="1:7" x14ac:dyDescent="0.25">
      <c r="A780" s="2">
        <v>2007</v>
      </c>
      <c r="B780" s="2">
        <v>12</v>
      </c>
      <c r="C780">
        <v>24</v>
      </c>
      <c r="D780" s="1">
        <f t="shared" si="36"/>
        <v>39440</v>
      </c>
      <c r="E780" s="1" t="s">
        <v>12</v>
      </c>
      <c r="F780" t="str">
        <f t="shared" si="37"/>
        <v>2007</v>
      </c>
      <c r="G780" t="str">
        <f t="shared" si="38"/>
        <v>2007Q4</v>
      </c>
    </row>
    <row r="781" spans="1:7" x14ac:dyDescent="0.25">
      <c r="A781" s="3">
        <v>2007</v>
      </c>
      <c r="B781" s="2">
        <v>12</v>
      </c>
      <c r="C781">
        <v>31</v>
      </c>
      <c r="D781" s="1">
        <f t="shared" si="36"/>
        <v>39447</v>
      </c>
      <c r="E781" s="1" t="s">
        <v>12</v>
      </c>
      <c r="F781" t="str">
        <f t="shared" si="37"/>
        <v>2007</v>
      </c>
      <c r="G781" t="str">
        <f t="shared" si="38"/>
        <v>2007Q4</v>
      </c>
    </row>
    <row r="782" spans="1:7" x14ac:dyDescent="0.25">
      <c r="A782" s="2">
        <v>2008</v>
      </c>
      <c r="B782" s="2">
        <v>1</v>
      </c>
      <c r="C782">
        <v>7</v>
      </c>
      <c r="D782" s="1">
        <f t="shared" si="36"/>
        <v>39454</v>
      </c>
      <c r="E782" s="1" t="s">
        <v>9</v>
      </c>
      <c r="F782" t="str">
        <f t="shared" si="37"/>
        <v>2008</v>
      </c>
      <c r="G782" t="str">
        <f t="shared" si="38"/>
        <v>2008Q1</v>
      </c>
    </row>
    <row r="783" spans="1:7" x14ac:dyDescent="0.25">
      <c r="A783" s="2">
        <v>2008</v>
      </c>
      <c r="B783" s="2">
        <v>1</v>
      </c>
      <c r="C783">
        <v>14</v>
      </c>
      <c r="D783" s="1">
        <f t="shared" si="36"/>
        <v>39461</v>
      </c>
      <c r="E783" s="1" t="s">
        <v>9</v>
      </c>
      <c r="F783" t="str">
        <f t="shared" si="37"/>
        <v>2008</v>
      </c>
      <c r="G783" t="str">
        <f t="shared" si="38"/>
        <v>2008Q1</v>
      </c>
    </row>
    <row r="784" spans="1:7" x14ac:dyDescent="0.25">
      <c r="A784" s="2">
        <v>2008</v>
      </c>
      <c r="B784" s="2">
        <v>1</v>
      </c>
      <c r="C784">
        <v>21</v>
      </c>
      <c r="D784" s="1">
        <f t="shared" si="36"/>
        <v>39468</v>
      </c>
      <c r="E784" s="1" t="s">
        <v>9</v>
      </c>
      <c r="F784" t="str">
        <f t="shared" si="37"/>
        <v>2008</v>
      </c>
      <c r="G784" t="str">
        <f t="shared" si="38"/>
        <v>2008Q1</v>
      </c>
    </row>
    <row r="785" spans="1:7" x14ac:dyDescent="0.25">
      <c r="A785" s="2">
        <v>2008</v>
      </c>
      <c r="B785" s="2">
        <v>1</v>
      </c>
      <c r="C785">
        <v>28</v>
      </c>
      <c r="D785" s="1">
        <f t="shared" si="36"/>
        <v>39475</v>
      </c>
      <c r="E785" s="1" t="s">
        <v>9</v>
      </c>
      <c r="F785" t="str">
        <f t="shared" si="37"/>
        <v>2008</v>
      </c>
      <c r="G785" t="str">
        <f t="shared" si="38"/>
        <v>2008Q1</v>
      </c>
    </row>
    <row r="786" spans="1:7" x14ac:dyDescent="0.25">
      <c r="A786" s="2">
        <v>2008</v>
      </c>
      <c r="B786" s="2">
        <v>2</v>
      </c>
      <c r="C786">
        <v>4</v>
      </c>
      <c r="D786" s="1">
        <f t="shared" si="36"/>
        <v>39482</v>
      </c>
      <c r="E786" s="1" t="s">
        <v>9</v>
      </c>
      <c r="F786" t="str">
        <f t="shared" si="37"/>
        <v>2008</v>
      </c>
      <c r="G786" t="str">
        <f t="shared" si="38"/>
        <v>2008Q1</v>
      </c>
    </row>
    <row r="787" spans="1:7" x14ac:dyDescent="0.25">
      <c r="A787" s="2">
        <v>2008</v>
      </c>
      <c r="B787" s="2">
        <v>2</v>
      </c>
      <c r="C787">
        <v>11</v>
      </c>
      <c r="D787" s="1">
        <f t="shared" si="36"/>
        <v>39489</v>
      </c>
      <c r="E787" s="1" t="s">
        <v>9</v>
      </c>
      <c r="F787" t="str">
        <f t="shared" si="37"/>
        <v>2008</v>
      </c>
      <c r="G787" t="str">
        <f t="shared" si="38"/>
        <v>2008Q1</v>
      </c>
    </row>
    <row r="788" spans="1:7" x14ac:dyDescent="0.25">
      <c r="A788" s="2">
        <v>2008</v>
      </c>
      <c r="B788" s="2">
        <v>2</v>
      </c>
      <c r="C788">
        <v>18</v>
      </c>
      <c r="D788" s="1">
        <f t="shared" si="36"/>
        <v>39496</v>
      </c>
      <c r="E788" s="1" t="s">
        <v>9</v>
      </c>
      <c r="F788" t="str">
        <f t="shared" si="37"/>
        <v>2008</v>
      </c>
      <c r="G788" t="str">
        <f t="shared" si="38"/>
        <v>2008Q1</v>
      </c>
    </row>
    <row r="789" spans="1:7" x14ac:dyDescent="0.25">
      <c r="A789" s="2">
        <v>2008</v>
      </c>
      <c r="B789" s="2">
        <v>2</v>
      </c>
      <c r="C789">
        <v>25</v>
      </c>
      <c r="D789" s="1">
        <f t="shared" si="36"/>
        <v>39503</v>
      </c>
      <c r="E789" s="1" t="s">
        <v>9</v>
      </c>
      <c r="F789" t="str">
        <f t="shared" si="37"/>
        <v>2008</v>
      </c>
      <c r="G789" t="str">
        <f t="shared" si="38"/>
        <v>2008Q1</v>
      </c>
    </row>
    <row r="790" spans="1:7" x14ac:dyDescent="0.25">
      <c r="A790" s="2">
        <v>2008</v>
      </c>
      <c r="B790" s="2">
        <v>3</v>
      </c>
      <c r="C790">
        <v>3</v>
      </c>
      <c r="D790" s="1">
        <f t="shared" si="36"/>
        <v>39510</v>
      </c>
      <c r="E790" s="1" t="s">
        <v>9</v>
      </c>
      <c r="F790" t="str">
        <f t="shared" si="37"/>
        <v>2008</v>
      </c>
      <c r="G790" t="str">
        <f t="shared" si="38"/>
        <v>2008Q1</v>
      </c>
    </row>
    <row r="791" spans="1:7" x14ac:dyDescent="0.25">
      <c r="A791" s="2">
        <v>2008</v>
      </c>
      <c r="B791" s="2">
        <v>3</v>
      </c>
      <c r="C791">
        <v>10</v>
      </c>
      <c r="D791" s="1">
        <f t="shared" si="36"/>
        <v>39517</v>
      </c>
      <c r="E791" s="1" t="s">
        <v>9</v>
      </c>
      <c r="F791" t="str">
        <f t="shared" si="37"/>
        <v>2008</v>
      </c>
      <c r="G791" t="str">
        <f t="shared" si="38"/>
        <v>2008Q1</v>
      </c>
    </row>
    <row r="792" spans="1:7" x14ac:dyDescent="0.25">
      <c r="A792" s="2">
        <v>2008</v>
      </c>
      <c r="B792" s="2">
        <v>3</v>
      </c>
      <c r="C792">
        <v>17</v>
      </c>
      <c r="D792" s="1">
        <f t="shared" si="36"/>
        <v>39524</v>
      </c>
      <c r="E792" s="1" t="s">
        <v>9</v>
      </c>
      <c r="F792" t="str">
        <f t="shared" si="37"/>
        <v>2008</v>
      </c>
      <c r="G792" t="str">
        <f t="shared" si="38"/>
        <v>2008Q1</v>
      </c>
    </row>
    <row r="793" spans="1:7" x14ac:dyDescent="0.25">
      <c r="A793" s="2">
        <v>2008</v>
      </c>
      <c r="B793" s="2">
        <v>3</v>
      </c>
      <c r="C793">
        <v>24</v>
      </c>
      <c r="D793" s="1">
        <f t="shared" si="36"/>
        <v>39531</v>
      </c>
      <c r="E793" s="1" t="s">
        <v>9</v>
      </c>
      <c r="F793" t="str">
        <f t="shared" si="37"/>
        <v>2008</v>
      </c>
      <c r="G793" t="str">
        <f t="shared" si="38"/>
        <v>2008Q1</v>
      </c>
    </row>
    <row r="794" spans="1:7" x14ac:dyDescent="0.25">
      <c r="A794" s="2">
        <v>2008</v>
      </c>
      <c r="B794" s="2">
        <v>3</v>
      </c>
      <c r="C794">
        <v>31</v>
      </c>
      <c r="D794" s="1">
        <f t="shared" si="36"/>
        <v>39538</v>
      </c>
      <c r="E794" s="1" t="s">
        <v>9</v>
      </c>
      <c r="F794" t="str">
        <f t="shared" si="37"/>
        <v>2008</v>
      </c>
      <c r="G794" t="str">
        <f t="shared" si="38"/>
        <v>2008Q1</v>
      </c>
    </row>
    <row r="795" spans="1:7" x14ac:dyDescent="0.25">
      <c r="A795" s="2">
        <v>2008</v>
      </c>
      <c r="B795" s="2">
        <v>4</v>
      </c>
      <c r="C795">
        <v>7</v>
      </c>
      <c r="D795" s="1">
        <f t="shared" si="36"/>
        <v>39545</v>
      </c>
      <c r="E795" s="1" t="s">
        <v>10</v>
      </c>
      <c r="F795" t="str">
        <f t="shared" si="37"/>
        <v>2008</v>
      </c>
      <c r="G795" t="str">
        <f t="shared" si="38"/>
        <v>2008Q2</v>
      </c>
    </row>
    <row r="796" spans="1:7" x14ac:dyDescent="0.25">
      <c r="A796" s="2">
        <v>2008</v>
      </c>
      <c r="B796" s="2">
        <v>4</v>
      </c>
      <c r="C796">
        <v>14</v>
      </c>
      <c r="D796" s="1">
        <f t="shared" si="36"/>
        <v>39552</v>
      </c>
      <c r="E796" s="1" t="s">
        <v>10</v>
      </c>
      <c r="F796" t="str">
        <f t="shared" si="37"/>
        <v>2008</v>
      </c>
      <c r="G796" t="str">
        <f t="shared" si="38"/>
        <v>2008Q2</v>
      </c>
    </row>
    <row r="797" spans="1:7" x14ac:dyDescent="0.25">
      <c r="A797" s="2">
        <v>2008</v>
      </c>
      <c r="B797" s="2">
        <v>4</v>
      </c>
      <c r="C797">
        <v>21</v>
      </c>
      <c r="D797" s="1">
        <f t="shared" si="36"/>
        <v>39559</v>
      </c>
      <c r="E797" s="1" t="s">
        <v>10</v>
      </c>
      <c r="F797" t="str">
        <f t="shared" si="37"/>
        <v>2008</v>
      </c>
      <c r="G797" t="str">
        <f t="shared" si="38"/>
        <v>2008Q2</v>
      </c>
    </row>
    <row r="798" spans="1:7" x14ac:dyDescent="0.25">
      <c r="A798" s="2">
        <v>2008</v>
      </c>
      <c r="B798" s="2">
        <v>4</v>
      </c>
      <c r="C798">
        <v>28</v>
      </c>
      <c r="D798" s="1">
        <f t="shared" si="36"/>
        <v>39566</v>
      </c>
      <c r="E798" s="1" t="s">
        <v>10</v>
      </c>
      <c r="F798" t="str">
        <f t="shared" si="37"/>
        <v>2008</v>
      </c>
      <c r="G798" t="str">
        <f t="shared" si="38"/>
        <v>2008Q2</v>
      </c>
    </row>
    <row r="799" spans="1:7" x14ac:dyDescent="0.25">
      <c r="A799" s="2">
        <v>2008</v>
      </c>
      <c r="B799" s="2">
        <v>5</v>
      </c>
      <c r="C799">
        <v>5</v>
      </c>
      <c r="D799" s="1">
        <f t="shared" si="36"/>
        <v>39573</v>
      </c>
      <c r="E799" s="1" t="s">
        <v>10</v>
      </c>
      <c r="F799" t="str">
        <f t="shared" si="37"/>
        <v>2008</v>
      </c>
      <c r="G799" t="str">
        <f t="shared" si="38"/>
        <v>2008Q2</v>
      </c>
    </row>
    <row r="800" spans="1:7" x14ac:dyDescent="0.25">
      <c r="A800" s="2">
        <v>2008</v>
      </c>
      <c r="B800" s="2">
        <v>5</v>
      </c>
      <c r="C800">
        <v>12</v>
      </c>
      <c r="D800" s="1">
        <f t="shared" si="36"/>
        <v>39580</v>
      </c>
      <c r="E800" s="1" t="s">
        <v>10</v>
      </c>
      <c r="F800" t="str">
        <f t="shared" si="37"/>
        <v>2008</v>
      </c>
      <c r="G800" t="str">
        <f t="shared" si="38"/>
        <v>2008Q2</v>
      </c>
    </row>
    <row r="801" spans="1:7" x14ac:dyDescent="0.25">
      <c r="A801" s="2">
        <v>2008</v>
      </c>
      <c r="B801" s="2">
        <v>5</v>
      </c>
      <c r="C801">
        <v>19</v>
      </c>
      <c r="D801" s="1">
        <f t="shared" si="36"/>
        <v>39587</v>
      </c>
      <c r="E801" s="1" t="s">
        <v>10</v>
      </c>
      <c r="F801" t="str">
        <f t="shared" si="37"/>
        <v>2008</v>
      </c>
      <c r="G801" t="str">
        <f t="shared" si="38"/>
        <v>2008Q2</v>
      </c>
    </row>
    <row r="802" spans="1:7" x14ac:dyDescent="0.25">
      <c r="A802" s="2">
        <v>2008</v>
      </c>
      <c r="B802" s="2">
        <v>5</v>
      </c>
      <c r="C802">
        <v>26</v>
      </c>
      <c r="D802" s="1">
        <f t="shared" si="36"/>
        <v>39594</v>
      </c>
      <c r="E802" s="1" t="s">
        <v>10</v>
      </c>
      <c r="F802" t="str">
        <f t="shared" si="37"/>
        <v>2008</v>
      </c>
      <c r="G802" t="str">
        <f t="shared" si="38"/>
        <v>2008Q2</v>
      </c>
    </row>
    <row r="803" spans="1:7" x14ac:dyDescent="0.25">
      <c r="A803" s="2">
        <v>2008</v>
      </c>
      <c r="B803" s="2">
        <v>6</v>
      </c>
      <c r="C803">
        <v>2</v>
      </c>
      <c r="D803" s="1">
        <f t="shared" si="36"/>
        <v>39601</v>
      </c>
      <c r="E803" s="1" t="s">
        <v>10</v>
      </c>
      <c r="F803" t="str">
        <f t="shared" si="37"/>
        <v>2008</v>
      </c>
      <c r="G803" t="str">
        <f t="shared" si="38"/>
        <v>2008Q2</v>
      </c>
    </row>
    <row r="804" spans="1:7" x14ac:dyDescent="0.25">
      <c r="A804" s="2">
        <v>2008</v>
      </c>
      <c r="B804" s="2">
        <v>6</v>
      </c>
      <c r="C804">
        <v>9</v>
      </c>
      <c r="D804" s="1">
        <f t="shared" si="36"/>
        <v>39608</v>
      </c>
      <c r="E804" s="1" t="s">
        <v>10</v>
      </c>
      <c r="F804" t="str">
        <f t="shared" si="37"/>
        <v>2008</v>
      </c>
      <c r="G804" t="str">
        <f t="shared" si="38"/>
        <v>2008Q2</v>
      </c>
    </row>
    <row r="805" spans="1:7" x14ac:dyDescent="0.25">
      <c r="A805" s="2">
        <v>2008</v>
      </c>
      <c r="B805" s="2">
        <v>6</v>
      </c>
      <c r="C805">
        <v>16</v>
      </c>
      <c r="D805" s="1">
        <f t="shared" si="36"/>
        <v>39615</v>
      </c>
      <c r="E805" s="1" t="s">
        <v>10</v>
      </c>
      <c r="F805" t="str">
        <f t="shared" si="37"/>
        <v>2008</v>
      </c>
      <c r="G805" t="str">
        <f t="shared" si="38"/>
        <v>2008Q2</v>
      </c>
    </row>
    <row r="806" spans="1:7" x14ac:dyDescent="0.25">
      <c r="A806" s="2">
        <v>2008</v>
      </c>
      <c r="B806" s="2">
        <v>6</v>
      </c>
      <c r="C806">
        <v>23</v>
      </c>
      <c r="D806" s="1">
        <f t="shared" si="36"/>
        <v>39622</v>
      </c>
      <c r="E806" s="1" t="s">
        <v>10</v>
      </c>
      <c r="F806" t="str">
        <f t="shared" si="37"/>
        <v>2008</v>
      </c>
      <c r="G806" t="str">
        <f t="shared" si="38"/>
        <v>2008Q2</v>
      </c>
    </row>
    <row r="807" spans="1:7" x14ac:dyDescent="0.25">
      <c r="A807" s="2">
        <v>2008</v>
      </c>
      <c r="B807" s="2">
        <v>6</v>
      </c>
      <c r="C807">
        <v>30</v>
      </c>
      <c r="D807" s="1">
        <f t="shared" si="36"/>
        <v>39629</v>
      </c>
      <c r="E807" s="1" t="s">
        <v>10</v>
      </c>
      <c r="F807" t="str">
        <f t="shared" si="37"/>
        <v>2008</v>
      </c>
      <c r="G807" t="str">
        <f t="shared" si="38"/>
        <v>2008Q2</v>
      </c>
    </row>
    <row r="808" spans="1:7" x14ac:dyDescent="0.25">
      <c r="A808" s="2">
        <v>2008</v>
      </c>
      <c r="B808" s="2">
        <v>7</v>
      </c>
      <c r="C808">
        <v>7</v>
      </c>
      <c r="D808" s="1">
        <f t="shared" si="36"/>
        <v>39636</v>
      </c>
      <c r="E808" s="1" t="s">
        <v>11</v>
      </c>
      <c r="F808" t="str">
        <f t="shared" si="37"/>
        <v>2008</v>
      </c>
      <c r="G808" t="str">
        <f t="shared" si="38"/>
        <v>2008Q3</v>
      </c>
    </row>
    <row r="809" spans="1:7" x14ac:dyDescent="0.25">
      <c r="A809" s="2">
        <v>2008</v>
      </c>
      <c r="B809" s="2">
        <v>7</v>
      </c>
      <c r="C809">
        <v>14</v>
      </c>
      <c r="D809" s="1">
        <f t="shared" si="36"/>
        <v>39643</v>
      </c>
      <c r="E809" s="1" t="s">
        <v>11</v>
      </c>
      <c r="F809" t="str">
        <f t="shared" si="37"/>
        <v>2008</v>
      </c>
      <c r="G809" t="str">
        <f t="shared" si="38"/>
        <v>2008Q3</v>
      </c>
    </row>
    <row r="810" spans="1:7" x14ac:dyDescent="0.25">
      <c r="A810" s="2">
        <v>2008</v>
      </c>
      <c r="B810" s="2">
        <v>7</v>
      </c>
      <c r="C810">
        <v>21</v>
      </c>
      <c r="D810" s="1">
        <f t="shared" si="36"/>
        <v>39650</v>
      </c>
      <c r="E810" s="1" t="s">
        <v>11</v>
      </c>
      <c r="F810" t="str">
        <f t="shared" si="37"/>
        <v>2008</v>
      </c>
      <c r="G810" t="str">
        <f t="shared" si="38"/>
        <v>2008Q3</v>
      </c>
    </row>
    <row r="811" spans="1:7" x14ac:dyDescent="0.25">
      <c r="A811" s="2">
        <v>2008</v>
      </c>
      <c r="B811" s="2">
        <v>7</v>
      </c>
      <c r="C811">
        <v>28</v>
      </c>
      <c r="D811" s="1">
        <f t="shared" si="36"/>
        <v>39657</v>
      </c>
      <c r="E811" s="1" t="s">
        <v>11</v>
      </c>
      <c r="F811" t="str">
        <f t="shared" si="37"/>
        <v>2008</v>
      </c>
      <c r="G811" t="str">
        <f t="shared" si="38"/>
        <v>2008Q3</v>
      </c>
    </row>
    <row r="812" spans="1:7" x14ac:dyDescent="0.25">
      <c r="A812" s="2">
        <v>2008</v>
      </c>
      <c r="B812" s="2">
        <v>8</v>
      </c>
      <c r="C812">
        <v>4</v>
      </c>
      <c r="D812" s="1">
        <f t="shared" si="36"/>
        <v>39664</v>
      </c>
      <c r="E812" s="1" t="s">
        <v>11</v>
      </c>
      <c r="F812" t="str">
        <f t="shared" si="37"/>
        <v>2008</v>
      </c>
      <c r="G812" t="str">
        <f t="shared" si="38"/>
        <v>2008Q3</v>
      </c>
    </row>
    <row r="813" spans="1:7" x14ac:dyDescent="0.25">
      <c r="A813" s="2">
        <v>2008</v>
      </c>
      <c r="B813" s="2">
        <v>8</v>
      </c>
      <c r="C813">
        <v>11</v>
      </c>
      <c r="D813" s="1">
        <f t="shared" si="36"/>
        <v>39671</v>
      </c>
      <c r="E813" s="1" t="s">
        <v>11</v>
      </c>
      <c r="F813" t="str">
        <f t="shared" si="37"/>
        <v>2008</v>
      </c>
      <c r="G813" t="str">
        <f t="shared" si="38"/>
        <v>2008Q3</v>
      </c>
    </row>
    <row r="814" spans="1:7" x14ac:dyDescent="0.25">
      <c r="A814" s="2">
        <v>2008</v>
      </c>
      <c r="B814" s="2">
        <v>8</v>
      </c>
      <c r="C814">
        <v>18</v>
      </c>
      <c r="D814" s="1">
        <f t="shared" si="36"/>
        <v>39678</v>
      </c>
      <c r="E814" s="1" t="s">
        <v>11</v>
      </c>
      <c r="F814" t="str">
        <f t="shared" si="37"/>
        <v>2008</v>
      </c>
      <c r="G814" t="str">
        <f t="shared" si="38"/>
        <v>2008Q3</v>
      </c>
    </row>
    <row r="815" spans="1:7" x14ac:dyDescent="0.25">
      <c r="A815" s="2">
        <v>2008</v>
      </c>
      <c r="B815" s="2">
        <v>8</v>
      </c>
      <c r="C815">
        <v>25</v>
      </c>
      <c r="D815" s="1">
        <f t="shared" si="36"/>
        <v>39685</v>
      </c>
      <c r="E815" s="1" t="s">
        <v>11</v>
      </c>
      <c r="F815" t="str">
        <f t="shared" si="37"/>
        <v>2008</v>
      </c>
      <c r="G815" t="str">
        <f t="shared" si="38"/>
        <v>2008Q3</v>
      </c>
    </row>
    <row r="816" spans="1:7" x14ac:dyDescent="0.25">
      <c r="A816" s="2">
        <v>2008</v>
      </c>
      <c r="B816" s="2">
        <v>9</v>
      </c>
      <c r="C816">
        <v>1</v>
      </c>
      <c r="D816" s="1">
        <f t="shared" si="36"/>
        <v>39692</v>
      </c>
      <c r="E816" s="1" t="s">
        <v>11</v>
      </c>
      <c r="F816" t="str">
        <f t="shared" si="37"/>
        <v>2008</v>
      </c>
      <c r="G816" t="str">
        <f t="shared" si="38"/>
        <v>2008Q3</v>
      </c>
    </row>
    <row r="817" spans="1:7" x14ac:dyDescent="0.25">
      <c r="A817" s="2">
        <v>2008</v>
      </c>
      <c r="B817" s="2">
        <v>9</v>
      </c>
      <c r="C817">
        <v>8</v>
      </c>
      <c r="D817" s="1">
        <f t="shared" si="36"/>
        <v>39699</v>
      </c>
      <c r="E817" s="1" t="s">
        <v>11</v>
      </c>
      <c r="F817" t="str">
        <f t="shared" si="37"/>
        <v>2008</v>
      </c>
      <c r="G817" t="str">
        <f t="shared" si="38"/>
        <v>2008Q3</v>
      </c>
    </row>
    <row r="818" spans="1:7" x14ac:dyDescent="0.25">
      <c r="A818" s="2">
        <v>2008</v>
      </c>
      <c r="B818" s="2">
        <v>9</v>
      </c>
      <c r="C818">
        <v>15</v>
      </c>
      <c r="D818" s="1">
        <f t="shared" si="36"/>
        <v>39706</v>
      </c>
      <c r="E818" s="1" t="s">
        <v>11</v>
      </c>
      <c r="F818" t="str">
        <f t="shared" si="37"/>
        <v>2008</v>
      </c>
      <c r="G818" t="str">
        <f t="shared" si="38"/>
        <v>2008Q3</v>
      </c>
    </row>
    <row r="819" spans="1:7" x14ac:dyDescent="0.25">
      <c r="A819" s="2">
        <v>2008</v>
      </c>
      <c r="B819" s="2">
        <v>9</v>
      </c>
      <c r="C819">
        <v>22</v>
      </c>
      <c r="D819" s="1">
        <f t="shared" si="36"/>
        <v>39713</v>
      </c>
      <c r="E819" s="1" t="s">
        <v>11</v>
      </c>
      <c r="F819" t="str">
        <f t="shared" si="37"/>
        <v>2008</v>
      </c>
      <c r="G819" t="str">
        <f t="shared" si="38"/>
        <v>2008Q3</v>
      </c>
    </row>
    <row r="820" spans="1:7" x14ac:dyDescent="0.25">
      <c r="A820" s="2">
        <v>2008</v>
      </c>
      <c r="B820" s="2">
        <v>9</v>
      </c>
      <c r="C820">
        <v>29</v>
      </c>
      <c r="D820" s="1">
        <f t="shared" si="36"/>
        <v>39720</v>
      </c>
      <c r="E820" s="1" t="s">
        <v>11</v>
      </c>
      <c r="F820" t="str">
        <f t="shared" si="37"/>
        <v>2008</v>
      </c>
      <c r="G820" t="str">
        <f t="shared" si="38"/>
        <v>2008Q3</v>
      </c>
    </row>
    <row r="821" spans="1:7" x14ac:dyDescent="0.25">
      <c r="A821" s="2">
        <v>2008</v>
      </c>
      <c r="B821" s="2">
        <v>10</v>
      </c>
      <c r="C821">
        <v>6</v>
      </c>
      <c r="D821" s="1">
        <f t="shared" si="36"/>
        <v>39727</v>
      </c>
      <c r="E821" s="1" t="s">
        <v>12</v>
      </c>
      <c r="F821" t="str">
        <f t="shared" si="37"/>
        <v>2008</v>
      </c>
      <c r="G821" t="str">
        <f t="shared" si="38"/>
        <v>2008Q4</v>
      </c>
    </row>
    <row r="822" spans="1:7" x14ac:dyDescent="0.25">
      <c r="A822" s="2">
        <v>2008</v>
      </c>
      <c r="B822" s="2">
        <v>10</v>
      </c>
      <c r="C822">
        <v>13</v>
      </c>
      <c r="D822" s="1">
        <f t="shared" si="36"/>
        <v>39734</v>
      </c>
      <c r="E822" s="1" t="s">
        <v>12</v>
      </c>
      <c r="F822" t="str">
        <f t="shared" si="37"/>
        <v>2008</v>
      </c>
      <c r="G822" t="str">
        <f t="shared" si="38"/>
        <v>2008Q4</v>
      </c>
    </row>
    <row r="823" spans="1:7" x14ac:dyDescent="0.25">
      <c r="A823" s="2">
        <v>2008</v>
      </c>
      <c r="B823" s="2">
        <v>10</v>
      </c>
      <c r="C823">
        <v>20</v>
      </c>
      <c r="D823" s="1">
        <f t="shared" si="36"/>
        <v>39741</v>
      </c>
      <c r="E823" s="1" t="s">
        <v>12</v>
      </c>
      <c r="F823" t="str">
        <f t="shared" si="37"/>
        <v>2008</v>
      </c>
      <c r="G823" t="str">
        <f t="shared" si="38"/>
        <v>2008Q4</v>
      </c>
    </row>
    <row r="824" spans="1:7" x14ac:dyDescent="0.25">
      <c r="A824" s="2">
        <v>2008</v>
      </c>
      <c r="B824" s="2">
        <v>10</v>
      </c>
      <c r="C824">
        <v>27</v>
      </c>
      <c r="D824" s="1">
        <f t="shared" si="36"/>
        <v>39748</v>
      </c>
      <c r="E824" s="1" t="s">
        <v>12</v>
      </c>
      <c r="F824" t="str">
        <f t="shared" si="37"/>
        <v>2008</v>
      </c>
      <c r="G824" t="str">
        <f t="shared" si="38"/>
        <v>2008Q4</v>
      </c>
    </row>
    <row r="825" spans="1:7" x14ac:dyDescent="0.25">
      <c r="A825" s="2">
        <v>2008</v>
      </c>
      <c r="B825" s="2">
        <v>11</v>
      </c>
      <c r="C825">
        <v>3</v>
      </c>
      <c r="D825" s="1">
        <f t="shared" si="36"/>
        <v>39755</v>
      </c>
      <c r="E825" s="1" t="s">
        <v>12</v>
      </c>
      <c r="F825" t="str">
        <f t="shared" si="37"/>
        <v>2008</v>
      </c>
      <c r="G825" t="str">
        <f t="shared" si="38"/>
        <v>2008Q4</v>
      </c>
    </row>
    <row r="826" spans="1:7" x14ac:dyDescent="0.25">
      <c r="A826" s="2">
        <v>2008</v>
      </c>
      <c r="B826" s="2">
        <v>11</v>
      </c>
      <c r="C826">
        <v>10</v>
      </c>
      <c r="D826" s="1">
        <f t="shared" si="36"/>
        <v>39762</v>
      </c>
      <c r="E826" s="1" t="s">
        <v>12</v>
      </c>
      <c r="F826" t="str">
        <f t="shared" si="37"/>
        <v>2008</v>
      </c>
      <c r="G826" t="str">
        <f t="shared" si="38"/>
        <v>2008Q4</v>
      </c>
    </row>
    <row r="827" spans="1:7" x14ac:dyDescent="0.25">
      <c r="A827" s="2">
        <v>2008</v>
      </c>
      <c r="B827" s="2">
        <v>11</v>
      </c>
      <c r="C827">
        <v>17</v>
      </c>
      <c r="D827" s="1">
        <f t="shared" si="36"/>
        <v>39769</v>
      </c>
      <c r="E827" s="1" t="s">
        <v>12</v>
      </c>
      <c r="F827" t="str">
        <f t="shared" si="37"/>
        <v>2008</v>
      </c>
      <c r="G827" t="str">
        <f t="shared" si="38"/>
        <v>2008Q4</v>
      </c>
    </row>
    <row r="828" spans="1:7" x14ac:dyDescent="0.25">
      <c r="A828" s="2">
        <v>2008</v>
      </c>
      <c r="B828" s="2">
        <v>11</v>
      </c>
      <c r="C828">
        <v>24</v>
      </c>
      <c r="D828" s="1">
        <f t="shared" si="36"/>
        <v>39776</v>
      </c>
      <c r="E828" s="1" t="s">
        <v>12</v>
      </c>
      <c r="F828" t="str">
        <f t="shared" si="37"/>
        <v>2008</v>
      </c>
      <c r="G828" t="str">
        <f t="shared" si="38"/>
        <v>2008Q4</v>
      </c>
    </row>
    <row r="829" spans="1:7" x14ac:dyDescent="0.25">
      <c r="A829" s="2">
        <v>2008</v>
      </c>
      <c r="B829" s="2">
        <v>12</v>
      </c>
      <c r="C829">
        <v>1</v>
      </c>
      <c r="D829" s="1">
        <f t="shared" si="36"/>
        <v>39783</v>
      </c>
      <c r="E829" s="1" t="s">
        <v>12</v>
      </c>
      <c r="F829" t="str">
        <f t="shared" si="37"/>
        <v>2008</v>
      </c>
      <c r="G829" t="str">
        <f t="shared" si="38"/>
        <v>2008Q4</v>
      </c>
    </row>
    <row r="830" spans="1:7" x14ac:dyDescent="0.25">
      <c r="A830" s="2">
        <v>2008</v>
      </c>
      <c r="B830" s="2">
        <v>12</v>
      </c>
      <c r="C830">
        <v>8</v>
      </c>
      <c r="D830" s="1">
        <f t="shared" si="36"/>
        <v>39790</v>
      </c>
      <c r="E830" s="1" t="s">
        <v>12</v>
      </c>
      <c r="F830" t="str">
        <f t="shared" si="37"/>
        <v>2008</v>
      </c>
      <c r="G830" t="str">
        <f t="shared" si="38"/>
        <v>2008Q4</v>
      </c>
    </row>
    <row r="831" spans="1:7" x14ac:dyDescent="0.25">
      <c r="A831" s="2">
        <v>2008</v>
      </c>
      <c r="B831" s="2">
        <v>12</v>
      </c>
      <c r="C831">
        <v>15</v>
      </c>
      <c r="D831" s="1">
        <f t="shared" si="36"/>
        <v>39797</v>
      </c>
      <c r="E831" s="1" t="s">
        <v>12</v>
      </c>
      <c r="F831" t="str">
        <f t="shared" si="37"/>
        <v>2008</v>
      </c>
      <c r="G831" t="str">
        <f t="shared" si="38"/>
        <v>2008Q4</v>
      </c>
    </row>
    <row r="832" spans="1:7" x14ac:dyDescent="0.25">
      <c r="A832" s="2">
        <v>2008</v>
      </c>
      <c r="B832" s="2">
        <v>12</v>
      </c>
      <c r="C832">
        <v>22</v>
      </c>
      <c r="D832" s="1">
        <f t="shared" si="36"/>
        <v>39804</v>
      </c>
      <c r="E832" s="1" t="s">
        <v>12</v>
      </c>
      <c r="F832" t="str">
        <f t="shared" si="37"/>
        <v>2008</v>
      </c>
      <c r="G832" t="str">
        <f t="shared" si="38"/>
        <v>2008Q4</v>
      </c>
    </row>
    <row r="833" spans="1:7" x14ac:dyDescent="0.25">
      <c r="A833" s="3">
        <v>2008</v>
      </c>
      <c r="B833" s="2">
        <v>12</v>
      </c>
      <c r="C833">
        <v>29</v>
      </c>
      <c r="D833" s="1">
        <f t="shared" si="36"/>
        <v>39811</v>
      </c>
      <c r="E833" s="1" t="s">
        <v>12</v>
      </c>
      <c r="F833" t="str">
        <f t="shared" si="37"/>
        <v>2008</v>
      </c>
      <c r="G833" t="str">
        <f t="shared" si="38"/>
        <v>2008Q4</v>
      </c>
    </row>
    <row r="834" spans="1:7" x14ac:dyDescent="0.25">
      <c r="A834" s="2">
        <v>2009</v>
      </c>
      <c r="B834" s="2">
        <v>1</v>
      </c>
      <c r="C834">
        <v>5</v>
      </c>
      <c r="D834" s="1">
        <f t="shared" si="36"/>
        <v>39818</v>
      </c>
      <c r="E834" s="1" t="s">
        <v>9</v>
      </c>
      <c r="F834" t="str">
        <f t="shared" si="37"/>
        <v>2009</v>
      </c>
      <c r="G834" t="str">
        <f t="shared" si="38"/>
        <v>2009Q1</v>
      </c>
    </row>
    <row r="835" spans="1:7" x14ac:dyDescent="0.25">
      <c r="A835" s="2">
        <v>2009</v>
      </c>
      <c r="B835" s="2">
        <v>1</v>
      </c>
      <c r="C835">
        <v>12</v>
      </c>
      <c r="D835" s="1">
        <f t="shared" ref="D835:D898" si="39">DATE(A835,B835,C835)</f>
        <v>39825</v>
      </c>
      <c r="E835" s="1" t="s">
        <v>9</v>
      </c>
      <c r="F835" t="str">
        <f t="shared" ref="F835:F898" si="40">TEXT(D835,"YYYY")</f>
        <v>2009</v>
      </c>
      <c r="G835" t="str">
        <f t="shared" si="38"/>
        <v>2009Q1</v>
      </c>
    </row>
    <row r="836" spans="1:7" x14ac:dyDescent="0.25">
      <c r="A836" s="2">
        <v>2009</v>
      </c>
      <c r="B836" s="2">
        <v>1</v>
      </c>
      <c r="C836">
        <v>19</v>
      </c>
      <c r="D836" s="1">
        <f t="shared" si="39"/>
        <v>39832</v>
      </c>
      <c r="E836" s="1" t="s">
        <v>9</v>
      </c>
      <c r="F836" t="str">
        <f t="shared" si="40"/>
        <v>2009</v>
      </c>
      <c r="G836" t="str">
        <f t="shared" ref="G836:G899" si="41">F836&amp;MID(E836,1,1)&amp;MID(E836,4,1)</f>
        <v>2009Q1</v>
      </c>
    </row>
    <row r="837" spans="1:7" x14ac:dyDescent="0.25">
      <c r="A837" s="2">
        <v>2009</v>
      </c>
      <c r="B837" s="2">
        <v>1</v>
      </c>
      <c r="C837">
        <v>26</v>
      </c>
      <c r="D837" s="1">
        <f t="shared" si="39"/>
        <v>39839</v>
      </c>
      <c r="E837" s="1" t="s">
        <v>9</v>
      </c>
      <c r="F837" t="str">
        <f t="shared" si="40"/>
        <v>2009</v>
      </c>
      <c r="G837" t="str">
        <f t="shared" si="41"/>
        <v>2009Q1</v>
      </c>
    </row>
    <row r="838" spans="1:7" x14ac:dyDescent="0.25">
      <c r="A838" s="2">
        <v>2009</v>
      </c>
      <c r="B838" s="2">
        <v>2</v>
      </c>
      <c r="C838">
        <v>2</v>
      </c>
      <c r="D838" s="1">
        <f t="shared" si="39"/>
        <v>39846</v>
      </c>
      <c r="E838" s="1" t="s">
        <v>9</v>
      </c>
      <c r="F838" t="str">
        <f t="shared" si="40"/>
        <v>2009</v>
      </c>
      <c r="G838" t="str">
        <f t="shared" si="41"/>
        <v>2009Q1</v>
      </c>
    </row>
    <row r="839" spans="1:7" x14ac:dyDescent="0.25">
      <c r="A839" s="2">
        <v>2009</v>
      </c>
      <c r="B839" s="2">
        <v>2</v>
      </c>
      <c r="C839">
        <v>9</v>
      </c>
      <c r="D839" s="1">
        <f t="shared" si="39"/>
        <v>39853</v>
      </c>
      <c r="E839" s="1" t="s">
        <v>9</v>
      </c>
      <c r="F839" t="str">
        <f t="shared" si="40"/>
        <v>2009</v>
      </c>
      <c r="G839" t="str">
        <f t="shared" si="41"/>
        <v>2009Q1</v>
      </c>
    </row>
    <row r="840" spans="1:7" x14ac:dyDescent="0.25">
      <c r="A840" s="2">
        <v>2009</v>
      </c>
      <c r="B840" s="2">
        <v>2</v>
      </c>
      <c r="C840">
        <v>16</v>
      </c>
      <c r="D840" s="1">
        <f t="shared" si="39"/>
        <v>39860</v>
      </c>
      <c r="E840" s="1" t="s">
        <v>9</v>
      </c>
      <c r="F840" t="str">
        <f t="shared" si="40"/>
        <v>2009</v>
      </c>
      <c r="G840" t="str">
        <f t="shared" si="41"/>
        <v>2009Q1</v>
      </c>
    </row>
    <row r="841" spans="1:7" x14ac:dyDescent="0.25">
      <c r="A841" s="2">
        <v>2009</v>
      </c>
      <c r="B841" s="2">
        <v>2</v>
      </c>
      <c r="C841">
        <v>23</v>
      </c>
      <c r="D841" s="1">
        <f t="shared" si="39"/>
        <v>39867</v>
      </c>
      <c r="E841" s="1" t="s">
        <v>9</v>
      </c>
      <c r="F841" t="str">
        <f t="shared" si="40"/>
        <v>2009</v>
      </c>
      <c r="G841" t="str">
        <f t="shared" si="41"/>
        <v>2009Q1</v>
      </c>
    </row>
    <row r="842" spans="1:7" x14ac:dyDescent="0.25">
      <c r="A842" s="2">
        <v>2009</v>
      </c>
      <c r="B842" s="2">
        <v>3</v>
      </c>
      <c r="C842">
        <v>2</v>
      </c>
      <c r="D842" s="1">
        <f t="shared" si="39"/>
        <v>39874</v>
      </c>
      <c r="E842" s="1" t="s">
        <v>9</v>
      </c>
      <c r="F842" t="str">
        <f t="shared" si="40"/>
        <v>2009</v>
      </c>
      <c r="G842" t="str">
        <f t="shared" si="41"/>
        <v>2009Q1</v>
      </c>
    </row>
    <row r="843" spans="1:7" x14ac:dyDescent="0.25">
      <c r="A843" s="2">
        <v>2009</v>
      </c>
      <c r="B843" s="2">
        <v>3</v>
      </c>
      <c r="C843">
        <v>9</v>
      </c>
      <c r="D843" s="1">
        <f t="shared" si="39"/>
        <v>39881</v>
      </c>
      <c r="E843" s="1" t="s">
        <v>9</v>
      </c>
      <c r="F843" t="str">
        <f t="shared" si="40"/>
        <v>2009</v>
      </c>
      <c r="G843" t="str">
        <f t="shared" si="41"/>
        <v>2009Q1</v>
      </c>
    </row>
    <row r="844" spans="1:7" x14ac:dyDescent="0.25">
      <c r="A844" s="2">
        <v>2009</v>
      </c>
      <c r="B844" s="2">
        <v>3</v>
      </c>
      <c r="C844">
        <v>16</v>
      </c>
      <c r="D844" s="1">
        <f t="shared" si="39"/>
        <v>39888</v>
      </c>
      <c r="E844" s="1" t="s">
        <v>9</v>
      </c>
      <c r="F844" t="str">
        <f t="shared" si="40"/>
        <v>2009</v>
      </c>
      <c r="G844" t="str">
        <f t="shared" si="41"/>
        <v>2009Q1</v>
      </c>
    </row>
    <row r="845" spans="1:7" x14ac:dyDescent="0.25">
      <c r="A845" s="2">
        <v>2009</v>
      </c>
      <c r="B845" s="2">
        <v>3</v>
      </c>
      <c r="C845">
        <v>23</v>
      </c>
      <c r="D845" s="1">
        <f t="shared" si="39"/>
        <v>39895</v>
      </c>
      <c r="E845" s="1" t="s">
        <v>9</v>
      </c>
      <c r="F845" t="str">
        <f t="shared" si="40"/>
        <v>2009</v>
      </c>
      <c r="G845" t="str">
        <f t="shared" si="41"/>
        <v>2009Q1</v>
      </c>
    </row>
    <row r="846" spans="1:7" x14ac:dyDescent="0.25">
      <c r="A846" s="2">
        <v>2009</v>
      </c>
      <c r="B846" s="2">
        <v>3</v>
      </c>
      <c r="C846">
        <v>30</v>
      </c>
      <c r="D846" s="1">
        <f t="shared" si="39"/>
        <v>39902</v>
      </c>
      <c r="E846" s="1" t="s">
        <v>9</v>
      </c>
      <c r="F846" t="str">
        <f t="shared" si="40"/>
        <v>2009</v>
      </c>
      <c r="G846" t="str">
        <f t="shared" si="41"/>
        <v>2009Q1</v>
      </c>
    </row>
    <row r="847" spans="1:7" x14ac:dyDescent="0.25">
      <c r="A847" s="2">
        <v>2009</v>
      </c>
      <c r="B847" s="2">
        <v>4</v>
      </c>
      <c r="C847">
        <v>6</v>
      </c>
      <c r="D847" s="1">
        <f t="shared" si="39"/>
        <v>39909</v>
      </c>
      <c r="E847" s="1" t="s">
        <v>10</v>
      </c>
      <c r="F847" t="str">
        <f t="shared" si="40"/>
        <v>2009</v>
      </c>
      <c r="G847" t="str">
        <f t="shared" si="41"/>
        <v>2009Q2</v>
      </c>
    </row>
    <row r="848" spans="1:7" x14ac:dyDescent="0.25">
      <c r="A848" s="2">
        <v>2009</v>
      </c>
      <c r="B848" s="2">
        <v>4</v>
      </c>
      <c r="C848">
        <v>13</v>
      </c>
      <c r="D848" s="1">
        <f t="shared" si="39"/>
        <v>39916</v>
      </c>
      <c r="E848" s="1" t="s">
        <v>10</v>
      </c>
      <c r="F848" t="str">
        <f t="shared" si="40"/>
        <v>2009</v>
      </c>
      <c r="G848" t="str">
        <f t="shared" si="41"/>
        <v>2009Q2</v>
      </c>
    </row>
    <row r="849" spans="1:7" x14ac:dyDescent="0.25">
      <c r="A849" s="2">
        <v>2009</v>
      </c>
      <c r="B849" s="2">
        <v>4</v>
      </c>
      <c r="C849">
        <v>20</v>
      </c>
      <c r="D849" s="1">
        <f t="shared" si="39"/>
        <v>39923</v>
      </c>
      <c r="E849" s="1" t="s">
        <v>10</v>
      </c>
      <c r="F849" t="str">
        <f t="shared" si="40"/>
        <v>2009</v>
      </c>
      <c r="G849" t="str">
        <f t="shared" si="41"/>
        <v>2009Q2</v>
      </c>
    </row>
    <row r="850" spans="1:7" x14ac:dyDescent="0.25">
      <c r="A850" s="2">
        <v>2009</v>
      </c>
      <c r="B850" s="2">
        <v>4</v>
      </c>
      <c r="C850">
        <v>27</v>
      </c>
      <c r="D850" s="1">
        <f t="shared" si="39"/>
        <v>39930</v>
      </c>
      <c r="E850" s="1" t="s">
        <v>10</v>
      </c>
      <c r="F850" t="str">
        <f t="shared" si="40"/>
        <v>2009</v>
      </c>
      <c r="G850" t="str">
        <f t="shared" si="41"/>
        <v>2009Q2</v>
      </c>
    </row>
    <row r="851" spans="1:7" x14ac:dyDescent="0.25">
      <c r="A851" s="2">
        <v>2009</v>
      </c>
      <c r="B851" s="2">
        <v>5</v>
      </c>
      <c r="C851">
        <v>4</v>
      </c>
      <c r="D851" s="1">
        <f t="shared" si="39"/>
        <v>39937</v>
      </c>
      <c r="E851" s="1" t="s">
        <v>10</v>
      </c>
      <c r="F851" t="str">
        <f t="shared" si="40"/>
        <v>2009</v>
      </c>
      <c r="G851" t="str">
        <f t="shared" si="41"/>
        <v>2009Q2</v>
      </c>
    </row>
    <row r="852" spans="1:7" x14ac:dyDescent="0.25">
      <c r="A852" s="2">
        <v>2009</v>
      </c>
      <c r="B852" s="2">
        <v>5</v>
      </c>
      <c r="C852">
        <v>11</v>
      </c>
      <c r="D852" s="1">
        <f t="shared" si="39"/>
        <v>39944</v>
      </c>
      <c r="E852" s="1" t="s">
        <v>10</v>
      </c>
      <c r="F852" t="str">
        <f t="shared" si="40"/>
        <v>2009</v>
      </c>
      <c r="G852" t="str">
        <f t="shared" si="41"/>
        <v>2009Q2</v>
      </c>
    </row>
    <row r="853" spans="1:7" x14ac:dyDescent="0.25">
      <c r="A853" s="2">
        <v>2009</v>
      </c>
      <c r="B853" s="2">
        <v>5</v>
      </c>
      <c r="C853">
        <v>18</v>
      </c>
      <c r="D853" s="1">
        <f t="shared" si="39"/>
        <v>39951</v>
      </c>
      <c r="E853" s="1" t="s">
        <v>10</v>
      </c>
      <c r="F853" t="str">
        <f t="shared" si="40"/>
        <v>2009</v>
      </c>
      <c r="G853" t="str">
        <f t="shared" si="41"/>
        <v>2009Q2</v>
      </c>
    </row>
    <row r="854" spans="1:7" x14ac:dyDescent="0.25">
      <c r="A854" s="2">
        <v>2009</v>
      </c>
      <c r="B854" s="2">
        <v>5</v>
      </c>
      <c r="C854">
        <v>25</v>
      </c>
      <c r="D854" s="1">
        <f t="shared" si="39"/>
        <v>39958</v>
      </c>
      <c r="E854" s="1" t="s">
        <v>10</v>
      </c>
      <c r="F854" t="str">
        <f t="shared" si="40"/>
        <v>2009</v>
      </c>
      <c r="G854" t="str">
        <f t="shared" si="41"/>
        <v>2009Q2</v>
      </c>
    </row>
    <row r="855" spans="1:7" x14ac:dyDescent="0.25">
      <c r="A855" s="2">
        <v>2009</v>
      </c>
      <c r="B855" s="2">
        <v>6</v>
      </c>
      <c r="C855">
        <v>1</v>
      </c>
      <c r="D855" s="1">
        <f t="shared" si="39"/>
        <v>39965</v>
      </c>
      <c r="E855" s="1" t="s">
        <v>10</v>
      </c>
      <c r="F855" t="str">
        <f t="shared" si="40"/>
        <v>2009</v>
      </c>
      <c r="G855" t="str">
        <f t="shared" si="41"/>
        <v>2009Q2</v>
      </c>
    </row>
    <row r="856" spans="1:7" x14ac:dyDescent="0.25">
      <c r="A856" s="2">
        <v>2009</v>
      </c>
      <c r="B856" s="2">
        <v>6</v>
      </c>
      <c r="C856">
        <v>8</v>
      </c>
      <c r="D856" s="1">
        <f t="shared" si="39"/>
        <v>39972</v>
      </c>
      <c r="E856" s="1" t="s">
        <v>10</v>
      </c>
      <c r="F856" t="str">
        <f t="shared" si="40"/>
        <v>2009</v>
      </c>
      <c r="G856" t="str">
        <f t="shared" si="41"/>
        <v>2009Q2</v>
      </c>
    </row>
    <row r="857" spans="1:7" x14ac:dyDescent="0.25">
      <c r="A857" s="2">
        <v>2009</v>
      </c>
      <c r="B857" s="2">
        <v>6</v>
      </c>
      <c r="C857">
        <v>15</v>
      </c>
      <c r="D857" s="1">
        <f t="shared" si="39"/>
        <v>39979</v>
      </c>
      <c r="E857" s="1" t="s">
        <v>10</v>
      </c>
      <c r="F857" t="str">
        <f t="shared" si="40"/>
        <v>2009</v>
      </c>
      <c r="G857" t="str">
        <f t="shared" si="41"/>
        <v>2009Q2</v>
      </c>
    </row>
    <row r="858" spans="1:7" x14ac:dyDescent="0.25">
      <c r="A858" s="2">
        <v>2009</v>
      </c>
      <c r="B858" s="2">
        <v>6</v>
      </c>
      <c r="C858">
        <v>22</v>
      </c>
      <c r="D858" s="1">
        <f t="shared" si="39"/>
        <v>39986</v>
      </c>
      <c r="E858" s="1" t="s">
        <v>10</v>
      </c>
      <c r="F858" t="str">
        <f t="shared" si="40"/>
        <v>2009</v>
      </c>
      <c r="G858" t="str">
        <f t="shared" si="41"/>
        <v>2009Q2</v>
      </c>
    </row>
    <row r="859" spans="1:7" x14ac:dyDescent="0.25">
      <c r="A859" s="2">
        <v>2009</v>
      </c>
      <c r="B859" s="2">
        <v>6</v>
      </c>
      <c r="C859">
        <v>29</v>
      </c>
      <c r="D859" s="1">
        <f t="shared" si="39"/>
        <v>39993</v>
      </c>
      <c r="E859" s="1" t="s">
        <v>10</v>
      </c>
      <c r="F859" t="str">
        <f t="shared" si="40"/>
        <v>2009</v>
      </c>
      <c r="G859" t="str">
        <f t="shared" si="41"/>
        <v>2009Q2</v>
      </c>
    </row>
    <row r="860" spans="1:7" x14ac:dyDescent="0.25">
      <c r="A860" s="2">
        <v>2009</v>
      </c>
      <c r="B860" s="2">
        <v>7</v>
      </c>
      <c r="C860">
        <v>6</v>
      </c>
      <c r="D860" s="1">
        <f t="shared" si="39"/>
        <v>40000</v>
      </c>
      <c r="E860" s="1" t="s">
        <v>11</v>
      </c>
      <c r="F860" t="str">
        <f t="shared" si="40"/>
        <v>2009</v>
      </c>
      <c r="G860" t="str">
        <f t="shared" si="41"/>
        <v>2009Q3</v>
      </c>
    </row>
    <row r="861" spans="1:7" x14ac:dyDescent="0.25">
      <c r="A861" s="2">
        <v>2009</v>
      </c>
      <c r="B861" s="2">
        <v>7</v>
      </c>
      <c r="C861">
        <v>13</v>
      </c>
      <c r="D861" s="1">
        <f t="shared" si="39"/>
        <v>40007</v>
      </c>
      <c r="E861" s="1" t="s">
        <v>11</v>
      </c>
      <c r="F861" t="str">
        <f t="shared" si="40"/>
        <v>2009</v>
      </c>
      <c r="G861" t="str">
        <f t="shared" si="41"/>
        <v>2009Q3</v>
      </c>
    </row>
    <row r="862" spans="1:7" x14ac:dyDescent="0.25">
      <c r="A862" s="2">
        <v>2009</v>
      </c>
      <c r="B862" s="2">
        <v>7</v>
      </c>
      <c r="C862">
        <v>20</v>
      </c>
      <c r="D862" s="1">
        <f t="shared" si="39"/>
        <v>40014</v>
      </c>
      <c r="E862" s="1" t="s">
        <v>11</v>
      </c>
      <c r="F862" t="str">
        <f t="shared" si="40"/>
        <v>2009</v>
      </c>
      <c r="G862" t="str">
        <f t="shared" si="41"/>
        <v>2009Q3</v>
      </c>
    </row>
    <row r="863" spans="1:7" x14ac:dyDescent="0.25">
      <c r="A863" s="2">
        <v>2009</v>
      </c>
      <c r="B863" s="2">
        <v>7</v>
      </c>
      <c r="C863">
        <v>27</v>
      </c>
      <c r="D863" s="1">
        <f t="shared" si="39"/>
        <v>40021</v>
      </c>
      <c r="E863" s="1" t="s">
        <v>11</v>
      </c>
      <c r="F863" t="str">
        <f t="shared" si="40"/>
        <v>2009</v>
      </c>
      <c r="G863" t="str">
        <f t="shared" si="41"/>
        <v>2009Q3</v>
      </c>
    </row>
    <row r="864" spans="1:7" x14ac:dyDescent="0.25">
      <c r="A864" s="2">
        <v>2009</v>
      </c>
      <c r="B864" s="2">
        <v>8</v>
      </c>
      <c r="C864">
        <v>3</v>
      </c>
      <c r="D864" s="1">
        <f t="shared" si="39"/>
        <v>40028</v>
      </c>
      <c r="E864" s="1" t="s">
        <v>11</v>
      </c>
      <c r="F864" t="str">
        <f t="shared" si="40"/>
        <v>2009</v>
      </c>
      <c r="G864" t="str">
        <f t="shared" si="41"/>
        <v>2009Q3</v>
      </c>
    </row>
    <row r="865" spans="1:7" x14ac:dyDescent="0.25">
      <c r="A865" s="2">
        <v>2009</v>
      </c>
      <c r="B865" s="2">
        <v>8</v>
      </c>
      <c r="C865">
        <v>10</v>
      </c>
      <c r="D865" s="1">
        <f t="shared" si="39"/>
        <v>40035</v>
      </c>
      <c r="E865" s="1" t="s">
        <v>11</v>
      </c>
      <c r="F865" t="str">
        <f t="shared" si="40"/>
        <v>2009</v>
      </c>
      <c r="G865" t="str">
        <f t="shared" si="41"/>
        <v>2009Q3</v>
      </c>
    </row>
    <row r="866" spans="1:7" x14ac:dyDescent="0.25">
      <c r="A866" s="2">
        <v>2009</v>
      </c>
      <c r="B866" s="2">
        <v>8</v>
      </c>
      <c r="C866">
        <v>17</v>
      </c>
      <c r="D866" s="1">
        <f t="shared" si="39"/>
        <v>40042</v>
      </c>
      <c r="E866" s="1" t="s">
        <v>11</v>
      </c>
      <c r="F866" t="str">
        <f t="shared" si="40"/>
        <v>2009</v>
      </c>
      <c r="G866" t="str">
        <f t="shared" si="41"/>
        <v>2009Q3</v>
      </c>
    </row>
    <row r="867" spans="1:7" x14ac:dyDescent="0.25">
      <c r="A867" s="2">
        <v>2009</v>
      </c>
      <c r="B867" s="2">
        <v>8</v>
      </c>
      <c r="C867">
        <v>24</v>
      </c>
      <c r="D867" s="1">
        <f t="shared" si="39"/>
        <v>40049</v>
      </c>
      <c r="E867" s="1" t="s">
        <v>11</v>
      </c>
      <c r="F867" t="str">
        <f t="shared" si="40"/>
        <v>2009</v>
      </c>
      <c r="G867" t="str">
        <f t="shared" si="41"/>
        <v>2009Q3</v>
      </c>
    </row>
    <row r="868" spans="1:7" x14ac:dyDescent="0.25">
      <c r="A868" s="2">
        <v>2009</v>
      </c>
      <c r="B868" s="2">
        <v>8</v>
      </c>
      <c r="C868">
        <v>31</v>
      </c>
      <c r="D868" s="1">
        <f t="shared" si="39"/>
        <v>40056</v>
      </c>
      <c r="E868" s="1" t="s">
        <v>11</v>
      </c>
      <c r="F868" t="str">
        <f t="shared" si="40"/>
        <v>2009</v>
      </c>
      <c r="G868" t="str">
        <f t="shared" si="41"/>
        <v>2009Q3</v>
      </c>
    </row>
    <row r="869" spans="1:7" x14ac:dyDescent="0.25">
      <c r="A869" s="2">
        <v>2009</v>
      </c>
      <c r="B869" s="2">
        <v>9</v>
      </c>
      <c r="C869">
        <v>7</v>
      </c>
      <c r="D869" s="1">
        <f t="shared" si="39"/>
        <v>40063</v>
      </c>
      <c r="E869" s="1" t="s">
        <v>11</v>
      </c>
      <c r="F869" t="str">
        <f t="shared" si="40"/>
        <v>2009</v>
      </c>
      <c r="G869" t="str">
        <f t="shared" si="41"/>
        <v>2009Q3</v>
      </c>
    </row>
    <row r="870" spans="1:7" x14ac:dyDescent="0.25">
      <c r="A870" s="2">
        <v>2009</v>
      </c>
      <c r="B870" s="2">
        <v>9</v>
      </c>
      <c r="C870">
        <v>14</v>
      </c>
      <c r="D870" s="1">
        <f t="shared" si="39"/>
        <v>40070</v>
      </c>
      <c r="E870" s="1" t="s">
        <v>11</v>
      </c>
      <c r="F870" t="str">
        <f t="shared" si="40"/>
        <v>2009</v>
      </c>
      <c r="G870" t="str">
        <f t="shared" si="41"/>
        <v>2009Q3</v>
      </c>
    </row>
    <row r="871" spans="1:7" x14ac:dyDescent="0.25">
      <c r="A871" s="2">
        <v>2009</v>
      </c>
      <c r="B871" s="2">
        <v>9</v>
      </c>
      <c r="C871">
        <v>21</v>
      </c>
      <c r="D871" s="1">
        <f t="shared" si="39"/>
        <v>40077</v>
      </c>
      <c r="E871" s="1" t="s">
        <v>11</v>
      </c>
      <c r="F871" t="str">
        <f t="shared" si="40"/>
        <v>2009</v>
      </c>
      <c r="G871" t="str">
        <f t="shared" si="41"/>
        <v>2009Q3</v>
      </c>
    </row>
    <row r="872" spans="1:7" x14ac:dyDescent="0.25">
      <c r="A872" s="2">
        <v>2009</v>
      </c>
      <c r="B872" s="2">
        <v>9</v>
      </c>
      <c r="C872">
        <v>28</v>
      </c>
      <c r="D872" s="1">
        <f t="shared" si="39"/>
        <v>40084</v>
      </c>
      <c r="E872" s="1" t="s">
        <v>11</v>
      </c>
      <c r="F872" t="str">
        <f t="shared" si="40"/>
        <v>2009</v>
      </c>
      <c r="G872" t="str">
        <f t="shared" si="41"/>
        <v>2009Q3</v>
      </c>
    </row>
    <row r="873" spans="1:7" x14ac:dyDescent="0.25">
      <c r="A873" s="2">
        <v>2009</v>
      </c>
      <c r="B873" s="2">
        <v>10</v>
      </c>
      <c r="C873">
        <v>5</v>
      </c>
      <c r="D873" s="1">
        <f t="shared" si="39"/>
        <v>40091</v>
      </c>
      <c r="E873" s="1" t="s">
        <v>12</v>
      </c>
      <c r="F873" t="str">
        <f t="shared" si="40"/>
        <v>2009</v>
      </c>
      <c r="G873" t="str">
        <f t="shared" si="41"/>
        <v>2009Q4</v>
      </c>
    </row>
    <row r="874" spans="1:7" x14ac:dyDescent="0.25">
      <c r="A874" s="2">
        <v>2009</v>
      </c>
      <c r="B874" s="2">
        <v>10</v>
      </c>
      <c r="C874">
        <v>12</v>
      </c>
      <c r="D874" s="1">
        <f t="shared" si="39"/>
        <v>40098</v>
      </c>
      <c r="E874" s="1" t="s">
        <v>12</v>
      </c>
      <c r="F874" t="str">
        <f t="shared" si="40"/>
        <v>2009</v>
      </c>
      <c r="G874" t="str">
        <f t="shared" si="41"/>
        <v>2009Q4</v>
      </c>
    </row>
    <row r="875" spans="1:7" x14ac:dyDescent="0.25">
      <c r="A875" s="2">
        <v>2009</v>
      </c>
      <c r="B875" s="2">
        <v>10</v>
      </c>
      <c r="C875">
        <v>19</v>
      </c>
      <c r="D875" s="1">
        <f t="shared" si="39"/>
        <v>40105</v>
      </c>
      <c r="E875" s="1" t="s">
        <v>12</v>
      </c>
      <c r="F875" t="str">
        <f t="shared" si="40"/>
        <v>2009</v>
      </c>
      <c r="G875" t="str">
        <f t="shared" si="41"/>
        <v>2009Q4</v>
      </c>
    </row>
    <row r="876" spans="1:7" x14ac:dyDescent="0.25">
      <c r="A876" s="2">
        <v>2009</v>
      </c>
      <c r="B876" s="2">
        <v>10</v>
      </c>
      <c r="C876">
        <v>26</v>
      </c>
      <c r="D876" s="1">
        <f t="shared" si="39"/>
        <v>40112</v>
      </c>
      <c r="E876" s="1" t="s">
        <v>12</v>
      </c>
      <c r="F876" t="str">
        <f t="shared" si="40"/>
        <v>2009</v>
      </c>
      <c r="G876" t="str">
        <f t="shared" si="41"/>
        <v>2009Q4</v>
      </c>
    </row>
    <row r="877" spans="1:7" x14ac:dyDescent="0.25">
      <c r="A877" s="2">
        <v>2009</v>
      </c>
      <c r="B877" s="2">
        <v>11</v>
      </c>
      <c r="C877">
        <v>2</v>
      </c>
      <c r="D877" s="1">
        <f t="shared" si="39"/>
        <v>40119</v>
      </c>
      <c r="E877" s="1" t="s">
        <v>12</v>
      </c>
      <c r="F877" t="str">
        <f t="shared" si="40"/>
        <v>2009</v>
      </c>
      <c r="G877" t="str">
        <f t="shared" si="41"/>
        <v>2009Q4</v>
      </c>
    </row>
    <row r="878" spans="1:7" x14ac:dyDescent="0.25">
      <c r="A878" s="2">
        <v>2009</v>
      </c>
      <c r="B878" s="2">
        <v>11</v>
      </c>
      <c r="C878">
        <v>9</v>
      </c>
      <c r="D878" s="1">
        <f t="shared" si="39"/>
        <v>40126</v>
      </c>
      <c r="E878" s="1" t="s">
        <v>12</v>
      </c>
      <c r="F878" t="str">
        <f t="shared" si="40"/>
        <v>2009</v>
      </c>
      <c r="G878" t="str">
        <f t="shared" si="41"/>
        <v>2009Q4</v>
      </c>
    </row>
    <row r="879" spans="1:7" x14ac:dyDescent="0.25">
      <c r="A879" s="2">
        <v>2009</v>
      </c>
      <c r="B879" s="2">
        <v>11</v>
      </c>
      <c r="C879">
        <v>16</v>
      </c>
      <c r="D879" s="1">
        <f t="shared" si="39"/>
        <v>40133</v>
      </c>
      <c r="E879" s="1" t="s">
        <v>12</v>
      </c>
      <c r="F879" t="str">
        <f t="shared" si="40"/>
        <v>2009</v>
      </c>
      <c r="G879" t="str">
        <f t="shared" si="41"/>
        <v>2009Q4</v>
      </c>
    </row>
    <row r="880" spans="1:7" x14ac:dyDescent="0.25">
      <c r="A880" s="2">
        <v>2009</v>
      </c>
      <c r="B880" s="2">
        <v>11</v>
      </c>
      <c r="C880">
        <v>23</v>
      </c>
      <c r="D880" s="1">
        <f t="shared" si="39"/>
        <v>40140</v>
      </c>
      <c r="E880" s="1" t="s">
        <v>12</v>
      </c>
      <c r="F880" t="str">
        <f t="shared" si="40"/>
        <v>2009</v>
      </c>
      <c r="G880" t="str">
        <f t="shared" si="41"/>
        <v>2009Q4</v>
      </c>
    </row>
    <row r="881" spans="1:7" x14ac:dyDescent="0.25">
      <c r="A881" s="2">
        <v>2009</v>
      </c>
      <c r="B881" s="2">
        <v>11</v>
      </c>
      <c r="C881">
        <v>30</v>
      </c>
      <c r="D881" s="1">
        <f t="shared" si="39"/>
        <v>40147</v>
      </c>
      <c r="E881" s="1" t="s">
        <v>12</v>
      </c>
      <c r="F881" t="str">
        <f t="shared" si="40"/>
        <v>2009</v>
      </c>
      <c r="G881" t="str">
        <f t="shared" si="41"/>
        <v>2009Q4</v>
      </c>
    </row>
    <row r="882" spans="1:7" x14ac:dyDescent="0.25">
      <c r="A882" s="2">
        <v>2009</v>
      </c>
      <c r="B882" s="2">
        <v>12</v>
      </c>
      <c r="C882">
        <v>7</v>
      </c>
      <c r="D882" s="1">
        <f t="shared" si="39"/>
        <v>40154</v>
      </c>
      <c r="E882" s="1" t="s">
        <v>12</v>
      </c>
      <c r="F882" t="str">
        <f t="shared" si="40"/>
        <v>2009</v>
      </c>
      <c r="G882" t="str">
        <f t="shared" si="41"/>
        <v>2009Q4</v>
      </c>
    </row>
    <row r="883" spans="1:7" x14ac:dyDescent="0.25">
      <c r="A883" s="2">
        <v>2009</v>
      </c>
      <c r="B883" s="2">
        <v>12</v>
      </c>
      <c r="C883">
        <v>14</v>
      </c>
      <c r="D883" s="1">
        <f t="shared" si="39"/>
        <v>40161</v>
      </c>
      <c r="E883" s="1" t="s">
        <v>12</v>
      </c>
      <c r="F883" t="str">
        <f t="shared" si="40"/>
        <v>2009</v>
      </c>
      <c r="G883" t="str">
        <f t="shared" si="41"/>
        <v>2009Q4</v>
      </c>
    </row>
    <row r="884" spans="1:7" x14ac:dyDescent="0.25">
      <c r="A884" s="2">
        <v>2009</v>
      </c>
      <c r="B884" s="2">
        <v>12</v>
      </c>
      <c r="C884">
        <v>21</v>
      </c>
      <c r="D884" s="1">
        <f t="shared" si="39"/>
        <v>40168</v>
      </c>
      <c r="E884" s="1" t="s">
        <v>12</v>
      </c>
      <c r="F884" t="str">
        <f t="shared" si="40"/>
        <v>2009</v>
      </c>
      <c r="G884" t="str">
        <f t="shared" si="41"/>
        <v>2009Q4</v>
      </c>
    </row>
    <row r="885" spans="1:7" x14ac:dyDescent="0.25">
      <c r="A885" s="3">
        <v>2009</v>
      </c>
      <c r="B885" s="2">
        <v>12</v>
      </c>
      <c r="C885">
        <v>28</v>
      </c>
      <c r="D885" s="1">
        <f t="shared" si="39"/>
        <v>40175</v>
      </c>
      <c r="E885" s="1" t="s">
        <v>12</v>
      </c>
      <c r="F885" t="str">
        <f t="shared" si="40"/>
        <v>2009</v>
      </c>
      <c r="G885" t="str">
        <f t="shared" si="41"/>
        <v>2009Q4</v>
      </c>
    </row>
    <row r="886" spans="1:7" x14ac:dyDescent="0.25">
      <c r="A886" s="2">
        <v>2010</v>
      </c>
      <c r="B886" s="2">
        <v>1</v>
      </c>
      <c r="C886">
        <v>4</v>
      </c>
      <c r="D886" s="1">
        <f t="shared" si="39"/>
        <v>40182</v>
      </c>
      <c r="E886" s="1" t="s">
        <v>9</v>
      </c>
      <c r="F886" t="str">
        <f t="shared" si="40"/>
        <v>2010</v>
      </c>
      <c r="G886" t="str">
        <f t="shared" si="41"/>
        <v>2010Q1</v>
      </c>
    </row>
    <row r="887" spans="1:7" x14ac:dyDescent="0.25">
      <c r="A887" s="2">
        <v>2010</v>
      </c>
      <c r="B887" s="2">
        <v>1</v>
      </c>
      <c r="C887">
        <v>11</v>
      </c>
      <c r="D887" s="1">
        <f t="shared" si="39"/>
        <v>40189</v>
      </c>
      <c r="E887" s="1" t="s">
        <v>9</v>
      </c>
      <c r="F887" t="str">
        <f t="shared" si="40"/>
        <v>2010</v>
      </c>
      <c r="G887" t="str">
        <f t="shared" si="41"/>
        <v>2010Q1</v>
      </c>
    </row>
    <row r="888" spans="1:7" x14ac:dyDescent="0.25">
      <c r="A888" s="2">
        <v>2010</v>
      </c>
      <c r="B888" s="2">
        <v>1</v>
      </c>
      <c r="C888">
        <v>18</v>
      </c>
      <c r="D888" s="1">
        <f t="shared" si="39"/>
        <v>40196</v>
      </c>
      <c r="E888" s="1" t="s">
        <v>9</v>
      </c>
      <c r="F888" t="str">
        <f t="shared" si="40"/>
        <v>2010</v>
      </c>
      <c r="G888" t="str">
        <f t="shared" si="41"/>
        <v>2010Q1</v>
      </c>
    </row>
    <row r="889" spans="1:7" x14ac:dyDescent="0.25">
      <c r="A889" s="2">
        <v>2010</v>
      </c>
      <c r="B889" s="2">
        <v>1</v>
      </c>
      <c r="C889">
        <v>25</v>
      </c>
      <c r="D889" s="1">
        <f t="shared" si="39"/>
        <v>40203</v>
      </c>
      <c r="E889" s="1" t="s">
        <v>9</v>
      </c>
      <c r="F889" t="str">
        <f t="shared" si="40"/>
        <v>2010</v>
      </c>
      <c r="G889" t="str">
        <f t="shared" si="41"/>
        <v>2010Q1</v>
      </c>
    </row>
    <row r="890" spans="1:7" x14ac:dyDescent="0.25">
      <c r="A890" s="2">
        <v>2010</v>
      </c>
      <c r="B890" s="2">
        <v>2</v>
      </c>
      <c r="C890">
        <v>1</v>
      </c>
      <c r="D890" s="1">
        <f t="shared" si="39"/>
        <v>40210</v>
      </c>
      <c r="E890" s="1" t="s">
        <v>9</v>
      </c>
      <c r="F890" t="str">
        <f t="shared" si="40"/>
        <v>2010</v>
      </c>
      <c r="G890" t="str">
        <f t="shared" si="41"/>
        <v>2010Q1</v>
      </c>
    </row>
    <row r="891" spans="1:7" x14ac:dyDescent="0.25">
      <c r="A891" s="2">
        <v>2010</v>
      </c>
      <c r="B891" s="2">
        <v>2</v>
      </c>
      <c r="C891">
        <v>8</v>
      </c>
      <c r="D891" s="1">
        <f t="shared" si="39"/>
        <v>40217</v>
      </c>
      <c r="E891" s="1" t="s">
        <v>9</v>
      </c>
      <c r="F891" t="str">
        <f t="shared" si="40"/>
        <v>2010</v>
      </c>
      <c r="G891" t="str">
        <f t="shared" si="41"/>
        <v>2010Q1</v>
      </c>
    </row>
    <row r="892" spans="1:7" x14ac:dyDescent="0.25">
      <c r="A892" s="2">
        <v>2010</v>
      </c>
      <c r="B892" s="2">
        <v>2</v>
      </c>
      <c r="C892">
        <v>15</v>
      </c>
      <c r="D892" s="1">
        <f t="shared" si="39"/>
        <v>40224</v>
      </c>
      <c r="E892" s="1" t="s">
        <v>9</v>
      </c>
      <c r="F892" t="str">
        <f t="shared" si="40"/>
        <v>2010</v>
      </c>
      <c r="G892" t="str">
        <f t="shared" si="41"/>
        <v>2010Q1</v>
      </c>
    </row>
    <row r="893" spans="1:7" x14ac:dyDescent="0.25">
      <c r="A893" s="2">
        <v>2010</v>
      </c>
      <c r="B893" s="2">
        <v>2</v>
      </c>
      <c r="C893">
        <v>22</v>
      </c>
      <c r="D893" s="1">
        <f t="shared" si="39"/>
        <v>40231</v>
      </c>
      <c r="E893" s="1" t="s">
        <v>9</v>
      </c>
      <c r="F893" t="str">
        <f t="shared" si="40"/>
        <v>2010</v>
      </c>
      <c r="G893" t="str">
        <f t="shared" si="41"/>
        <v>2010Q1</v>
      </c>
    </row>
    <row r="894" spans="1:7" x14ac:dyDescent="0.25">
      <c r="A894" s="2">
        <v>2010</v>
      </c>
      <c r="B894" s="2">
        <v>3</v>
      </c>
      <c r="C894">
        <v>1</v>
      </c>
      <c r="D894" s="1">
        <f t="shared" si="39"/>
        <v>40238</v>
      </c>
      <c r="E894" s="1" t="s">
        <v>9</v>
      </c>
      <c r="F894" t="str">
        <f t="shared" si="40"/>
        <v>2010</v>
      </c>
      <c r="G894" t="str">
        <f t="shared" si="41"/>
        <v>2010Q1</v>
      </c>
    </row>
    <row r="895" spans="1:7" x14ac:dyDescent="0.25">
      <c r="A895" s="2">
        <v>2010</v>
      </c>
      <c r="B895" s="2">
        <v>3</v>
      </c>
      <c r="C895">
        <v>8</v>
      </c>
      <c r="D895" s="1">
        <f t="shared" si="39"/>
        <v>40245</v>
      </c>
      <c r="E895" s="1" t="s">
        <v>9</v>
      </c>
      <c r="F895" t="str">
        <f t="shared" si="40"/>
        <v>2010</v>
      </c>
      <c r="G895" t="str">
        <f t="shared" si="41"/>
        <v>2010Q1</v>
      </c>
    </row>
    <row r="896" spans="1:7" x14ac:dyDescent="0.25">
      <c r="A896" s="2">
        <v>2010</v>
      </c>
      <c r="B896" s="2">
        <v>3</v>
      </c>
      <c r="C896">
        <v>15</v>
      </c>
      <c r="D896" s="1">
        <f t="shared" si="39"/>
        <v>40252</v>
      </c>
      <c r="E896" s="1" t="s">
        <v>9</v>
      </c>
      <c r="F896" t="str">
        <f t="shared" si="40"/>
        <v>2010</v>
      </c>
      <c r="G896" t="str">
        <f t="shared" si="41"/>
        <v>2010Q1</v>
      </c>
    </row>
    <row r="897" spans="1:7" x14ac:dyDescent="0.25">
      <c r="A897" s="2">
        <v>2010</v>
      </c>
      <c r="B897" s="2">
        <v>3</v>
      </c>
      <c r="C897">
        <v>22</v>
      </c>
      <c r="D897" s="1">
        <f t="shared" si="39"/>
        <v>40259</v>
      </c>
      <c r="E897" s="1" t="s">
        <v>9</v>
      </c>
      <c r="F897" t="str">
        <f t="shared" si="40"/>
        <v>2010</v>
      </c>
      <c r="G897" t="str">
        <f t="shared" si="41"/>
        <v>2010Q1</v>
      </c>
    </row>
    <row r="898" spans="1:7" x14ac:dyDescent="0.25">
      <c r="A898" s="2">
        <v>2010</v>
      </c>
      <c r="B898" s="2">
        <v>3</v>
      </c>
      <c r="C898">
        <v>29</v>
      </c>
      <c r="D898" s="1">
        <f t="shared" si="39"/>
        <v>40266</v>
      </c>
      <c r="E898" s="1" t="s">
        <v>9</v>
      </c>
      <c r="F898" t="str">
        <f t="shared" si="40"/>
        <v>2010</v>
      </c>
      <c r="G898" t="str">
        <f t="shared" si="41"/>
        <v>2010Q1</v>
      </c>
    </row>
    <row r="899" spans="1:7" x14ac:dyDescent="0.25">
      <c r="A899" s="2">
        <v>2010</v>
      </c>
      <c r="B899" s="2">
        <v>4</v>
      </c>
      <c r="C899">
        <v>5</v>
      </c>
      <c r="D899" s="1">
        <f t="shared" ref="D899:D962" si="42">DATE(A899,B899,C899)</f>
        <v>40273</v>
      </c>
      <c r="E899" s="1" t="s">
        <v>10</v>
      </c>
      <c r="F899" t="str">
        <f t="shared" ref="F899:F962" si="43">TEXT(D899,"YYYY")</f>
        <v>2010</v>
      </c>
      <c r="G899" t="str">
        <f t="shared" si="41"/>
        <v>2010Q2</v>
      </c>
    </row>
    <row r="900" spans="1:7" x14ac:dyDescent="0.25">
      <c r="A900" s="2">
        <v>2010</v>
      </c>
      <c r="B900" s="2">
        <v>4</v>
      </c>
      <c r="C900">
        <v>12</v>
      </c>
      <c r="D900" s="1">
        <f t="shared" si="42"/>
        <v>40280</v>
      </c>
      <c r="E900" s="1" t="s">
        <v>10</v>
      </c>
      <c r="F900" t="str">
        <f t="shared" si="43"/>
        <v>2010</v>
      </c>
      <c r="G900" t="str">
        <f t="shared" ref="G900:G963" si="44">F900&amp;MID(E900,1,1)&amp;MID(E900,4,1)</f>
        <v>2010Q2</v>
      </c>
    </row>
    <row r="901" spans="1:7" x14ac:dyDescent="0.25">
      <c r="A901" s="2">
        <v>2010</v>
      </c>
      <c r="B901" s="2">
        <v>4</v>
      </c>
      <c r="C901">
        <v>19</v>
      </c>
      <c r="D901" s="1">
        <f t="shared" si="42"/>
        <v>40287</v>
      </c>
      <c r="E901" s="1" t="s">
        <v>10</v>
      </c>
      <c r="F901" t="str">
        <f t="shared" si="43"/>
        <v>2010</v>
      </c>
      <c r="G901" t="str">
        <f t="shared" si="44"/>
        <v>2010Q2</v>
      </c>
    </row>
    <row r="902" spans="1:7" x14ac:dyDescent="0.25">
      <c r="A902" s="2">
        <v>2010</v>
      </c>
      <c r="B902" s="2">
        <v>4</v>
      </c>
      <c r="C902">
        <v>26</v>
      </c>
      <c r="D902" s="1">
        <f t="shared" si="42"/>
        <v>40294</v>
      </c>
      <c r="E902" s="1" t="s">
        <v>10</v>
      </c>
      <c r="F902" t="str">
        <f t="shared" si="43"/>
        <v>2010</v>
      </c>
      <c r="G902" t="str">
        <f t="shared" si="44"/>
        <v>2010Q2</v>
      </c>
    </row>
    <row r="903" spans="1:7" x14ac:dyDescent="0.25">
      <c r="A903" s="2">
        <v>2010</v>
      </c>
      <c r="B903" s="2">
        <v>5</v>
      </c>
      <c r="C903">
        <v>3</v>
      </c>
      <c r="D903" s="1">
        <f t="shared" si="42"/>
        <v>40301</v>
      </c>
      <c r="E903" s="1" t="s">
        <v>10</v>
      </c>
      <c r="F903" t="str">
        <f t="shared" si="43"/>
        <v>2010</v>
      </c>
      <c r="G903" t="str">
        <f t="shared" si="44"/>
        <v>2010Q2</v>
      </c>
    </row>
    <row r="904" spans="1:7" x14ac:dyDescent="0.25">
      <c r="A904" s="2">
        <v>2010</v>
      </c>
      <c r="B904" s="2">
        <v>5</v>
      </c>
      <c r="C904">
        <v>10</v>
      </c>
      <c r="D904" s="1">
        <f t="shared" si="42"/>
        <v>40308</v>
      </c>
      <c r="E904" s="1" t="s">
        <v>10</v>
      </c>
      <c r="F904" t="str">
        <f t="shared" si="43"/>
        <v>2010</v>
      </c>
      <c r="G904" t="str">
        <f t="shared" si="44"/>
        <v>2010Q2</v>
      </c>
    </row>
    <row r="905" spans="1:7" x14ac:dyDescent="0.25">
      <c r="A905" s="2">
        <v>2010</v>
      </c>
      <c r="B905" s="2">
        <v>5</v>
      </c>
      <c r="C905">
        <v>17</v>
      </c>
      <c r="D905" s="1">
        <f t="shared" si="42"/>
        <v>40315</v>
      </c>
      <c r="E905" s="1" t="s">
        <v>10</v>
      </c>
      <c r="F905" t="str">
        <f t="shared" si="43"/>
        <v>2010</v>
      </c>
      <c r="G905" t="str">
        <f t="shared" si="44"/>
        <v>2010Q2</v>
      </c>
    </row>
    <row r="906" spans="1:7" x14ac:dyDescent="0.25">
      <c r="A906" s="2">
        <v>2010</v>
      </c>
      <c r="B906" s="2">
        <v>5</v>
      </c>
      <c r="C906">
        <v>24</v>
      </c>
      <c r="D906" s="1">
        <f t="shared" si="42"/>
        <v>40322</v>
      </c>
      <c r="E906" s="1" t="s">
        <v>10</v>
      </c>
      <c r="F906" t="str">
        <f t="shared" si="43"/>
        <v>2010</v>
      </c>
      <c r="G906" t="str">
        <f t="shared" si="44"/>
        <v>2010Q2</v>
      </c>
    </row>
    <row r="907" spans="1:7" x14ac:dyDescent="0.25">
      <c r="A907" s="2">
        <v>2010</v>
      </c>
      <c r="B907" s="2">
        <v>5</v>
      </c>
      <c r="C907">
        <v>31</v>
      </c>
      <c r="D907" s="1">
        <f t="shared" si="42"/>
        <v>40329</v>
      </c>
      <c r="E907" s="1" t="s">
        <v>10</v>
      </c>
      <c r="F907" t="str">
        <f t="shared" si="43"/>
        <v>2010</v>
      </c>
      <c r="G907" t="str">
        <f t="shared" si="44"/>
        <v>2010Q2</v>
      </c>
    </row>
    <row r="908" spans="1:7" x14ac:dyDescent="0.25">
      <c r="A908" s="2">
        <v>2010</v>
      </c>
      <c r="B908" s="2">
        <v>6</v>
      </c>
      <c r="C908">
        <v>7</v>
      </c>
      <c r="D908" s="1">
        <f t="shared" si="42"/>
        <v>40336</v>
      </c>
      <c r="E908" s="1" t="s">
        <v>10</v>
      </c>
      <c r="F908" t="str">
        <f t="shared" si="43"/>
        <v>2010</v>
      </c>
      <c r="G908" t="str">
        <f t="shared" si="44"/>
        <v>2010Q2</v>
      </c>
    </row>
    <row r="909" spans="1:7" x14ac:dyDescent="0.25">
      <c r="A909" s="2">
        <v>2010</v>
      </c>
      <c r="B909" s="2">
        <v>6</v>
      </c>
      <c r="C909">
        <v>14</v>
      </c>
      <c r="D909" s="1">
        <f t="shared" si="42"/>
        <v>40343</v>
      </c>
      <c r="E909" s="1" t="s">
        <v>10</v>
      </c>
      <c r="F909" t="str">
        <f t="shared" si="43"/>
        <v>2010</v>
      </c>
      <c r="G909" t="str">
        <f t="shared" si="44"/>
        <v>2010Q2</v>
      </c>
    </row>
    <row r="910" spans="1:7" x14ac:dyDescent="0.25">
      <c r="A910" s="2">
        <v>2010</v>
      </c>
      <c r="B910" s="2">
        <v>6</v>
      </c>
      <c r="C910">
        <v>21</v>
      </c>
      <c r="D910" s="1">
        <f t="shared" si="42"/>
        <v>40350</v>
      </c>
      <c r="E910" s="1" t="s">
        <v>10</v>
      </c>
      <c r="F910" t="str">
        <f t="shared" si="43"/>
        <v>2010</v>
      </c>
      <c r="G910" t="str">
        <f t="shared" si="44"/>
        <v>2010Q2</v>
      </c>
    </row>
    <row r="911" spans="1:7" x14ac:dyDescent="0.25">
      <c r="A911" s="2">
        <v>2010</v>
      </c>
      <c r="B911" s="2">
        <v>6</v>
      </c>
      <c r="C911">
        <v>28</v>
      </c>
      <c r="D911" s="1">
        <f t="shared" si="42"/>
        <v>40357</v>
      </c>
      <c r="E911" s="1" t="s">
        <v>10</v>
      </c>
      <c r="F911" t="str">
        <f t="shared" si="43"/>
        <v>2010</v>
      </c>
      <c r="G911" t="str">
        <f t="shared" si="44"/>
        <v>2010Q2</v>
      </c>
    </row>
    <row r="912" spans="1:7" x14ac:dyDescent="0.25">
      <c r="A912" s="2">
        <v>2010</v>
      </c>
      <c r="B912" s="2">
        <v>7</v>
      </c>
      <c r="C912">
        <v>5</v>
      </c>
      <c r="D912" s="1">
        <f t="shared" si="42"/>
        <v>40364</v>
      </c>
      <c r="E912" s="1" t="s">
        <v>11</v>
      </c>
      <c r="F912" t="str">
        <f t="shared" si="43"/>
        <v>2010</v>
      </c>
      <c r="G912" t="str">
        <f t="shared" si="44"/>
        <v>2010Q3</v>
      </c>
    </row>
    <row r="913" spans="1:7" x14ac:dyDescent="0.25">
      <c r="A913" s="2">
        <v>2010</v>
      </c>
      <c r="B913" s="2">
        <v>7</v>
      </c>
      <c r="C913">
        <v>12</v>
      </c>
      <c r="D913" s="1">
        <f t="shared" si="42"/>
        <v>40371</v>
      </c>
      <c r="E913" s="1" t="s">
        <v>11</v>
      </c>
      <c r="F913" t="str">
        <f t="shared" si="43"/>
        <v>2010</v>
      </c>
      <c r="G913" t="str">
        <f t="shared" si="44"/>
        <v>2010Q3</v>
      </c>
    </row>
    <row r="914" spans="1:7" x14ac:dyDescent="0.25">
      <c r="A914" s="2">
        <v>2010</v>
      </c>
      <c r="B914" s="2">
        <v>7</v>
      </c>
      <c r="C914">
        <v>19</v>
      </c>
      <c r="D914" s="1">
        <f t="shared" si="42"/>
        <v>40378</v>
      </c>
      <c r="E914" s="1" t="s">
        <v>11</v>
      </c>
      <c r="F914" t="str">
        <f t="shared" si="43"/>
        <v>2010</v>
      </c>
      <c r="G914" t="str">
        <f t="shared" si="44"/>
        <v>2010Q3</v>
      </c>
    </row>
    <row r="915" spans="1:7" x14ac:dyDescent="0.25">
      <c r="A915" s="2">
        <v>2010</v>
      </c>
      <c r="B915" s="2">
        <v>7</v>
      </c>
      <c r="C915">
        <v>26</v>
      </c>
      <c r="D915" s="1">
        <f t="shared" si="42"/>
        <v>40385</v>
      </c>
      <c r="E915" s="1" t="s">
        <v>11</v>
      </c>
      <c r="F915" t="str">
        <f t="shared" si="43"/>
        <v>2010</v>
      </c>
      <c r="G915" t="str">
        <f t="shared" si="44"/>
        <v>2010Q3</v>
      </c>
    </row>
    <row r="916" spans="1:7" x14ac:dyDescent="0.25">
      <c r="A916" s="2">
        <v>2010</v>
      </c>
      <c r="B916" s="2">
        <v>8</v>
      </c>
      <c r="C916">
        <v>2</v>
      </c>
      <c r="D916" s="1">
        <f t="shared" si="42"/>
        <v>40392</v>
      </c>
      <c r="E916" s="1" t="s">
        <v>11</v>
      </c>
      <c r="F916" t="str">
        <f t="shared" si="43"/>
        <v>2010</v>
      </c>
      <c r="G916" t="str">
        <f t="shared" si="44"/>
        <v>2010Q3</v>
      </c>
    </row>
    <row r="917" spans="1:7" x14ac:dyDescent="0.25">
      <c r="A917" s="2">
        <v>2010</v>
      </c>
      <c r="B917" s="2">
        <v>8</v>
      </c>
      <c r="C917">
        <v>9</v>
      </c>
      <c r="D917" s="1">
        <f t="shared" si="42"/>
        <v>40399</v>
      </c>
      <c r="E917" s="1" t="s">
        <v>11</v>
      </c>
      <c r="F917" t="str">
        <f t="shared" si="43"/>
        <v>2010</v>
      </c>
      <c r="G917" t="str">
        <f t="shared" si="44"/>
        <v>2010Q3</v>
      </c>
    </row>
    <row r="918" spans="1:7" x14ac:dyDescent="0.25">
      <c r="A918" s="2">
        <v>2010</v>
      </c>
      <c r="B918" s="2">
        <v>8</v>
      </c>
      <c r="C918">
        <v>16</v>
      </c>
      <c r="D918" s="1">
        <f t="shared" si="42"/>
        <v>40406</v>
      </c>
      <c r="E918" s="1" t="s">
        <v>11</v>
      </c>
      <c r="F918" t="str">
        <f t="shared" si="43"/>
        <v>2010</v>
      </c>
      <c r="G918" t="str">
        <f t="shared" si="44"/>
        <v>2010Q3</v>
      </c>
    </row>
    <row r="919" spans="1:7" x14ac:dyDescent="0.25">
      <c r="A919" s="2">
        <v>2010</v>
      </c>
      <c r="B919" s="2">
        <v>8</v>
      </c>
      <c r="C919">
        <v>23</v>
      </c>
      <c r="D919" s="1">
        <f t="shared" si="42"/>
        <v>40413</v>
      </c>
      <c r="E919" s="1" t="s">
        <v>11</v>
      </c>
      <c r="F919" t="str">
        <f t="shared" si="43"/>
        <v>2010</v>
      </c>
      <c r="G919" t="str">
        <f t="shared" si="44"/>
        <v>2010Q3</v>
      </c>
    </row>
    <row r="920" spans="1:7" x14ac:dyDescent="0.25">
      <c r="A920" s="2">
        <v>2010</v>
      </c>
      <c r="B920" s="2">
        <v>8</v>
      </c>
      <c r="C920">
        <v>30</v>
      </c>
      <c r="D920" s="1">
        <f t="shared" si="42"/>
        <v>40420</v>
      </c>
      <c r="E920" s="1" t="s">
        <v>11</v>
      </c>
      <c r="F920" t="str">
        <f t="shared" si="43"/>
        <v>2010</v>
      </c>
      <c r="G920" t="str">
        <f t="shared" si="44"/>
        <v>2010Q3</v>
      </c>
    </row>
    <row r="921" spans="1:7" x14ac:dyDescent="0.25">
      <c r="A921" s="2">
        <v>2010</v>
      </c>
      <c r="B921" s="2">
        <v>9</v>
      </c>
      <c r="C921">
        <v>6</v>
      </c>
      <c r="D921" s="1">
        <f t="shared" si="42"/>
        <v>40427</v>
      </c>
      <c r="E921" s="1" t="s">
        <v>11</v>
      </c>
      <c r="F921" t="str">
        <f t="shared" si="43"/>
        <v>2010</v>
      </c>
      <c r="G921" t="str">
        <f t="shared" si="44"/>
        <v>2010Q3</v>
      </c>
    </row>
    <row r="922" spans="1:7" x14ac:dyDescent="0.25">
      <c r="A922" s="2">
        <v>2010</v>
      </c>
      <c r="B922" s="2">
        <v>9</v>
      </c>
      <c r="C922">
        <v>13</v>
      </c>
      <c r="D922" s="1">
        <f t="shared" si="42"/>
        <v>40434</v>
      </c>
      <c r="E922" s="1" t="s">
        <v>11</v>
      </c>
      <c r="F922" t="str">
        <f t="shared" si="43"/>
        <v>2010</v>
      </c>
      <c r="G922" t="str">
        <f t="shared" si="44"/>
        <v>2010Q3</v>
      </c>
    </row>
    <row r="923" spans="1:7" x14ac:dyDescent="0.25">
      <c r="A923" s="2">
        <v>2010</v>
      </c>
      <c r="B923" s="2">
        <v>9</v>
      </c>
      <c r="C923">
        <v>20</v>
      </c>
      <c r="D923" s="1">
        <f t="shared" si="42"/>
        <v>40441</v>
      </c>
      <c r="E923" s="1" t="s">
        <v>11</v>
      </c>
      <c r="F923" t="str">
        <f t="shared" si="43"/>
        <v>2010</v>
      </c>
      <c r="G923" t="str">
        <f t="shared" si="44"/>
        <v>2010Q3</v>
      </c>
    </row>
    <row r="924" spans="1:7" x14ac:dyDescent="0.25">
      <c r="A924" s="2">
        <v>2010</v>
      </c>
      <c r="B924" s="2">
        <v>9</v>
      </c>
      <c r="C924">
        <v>27</v>
      </c>
      <c r="D924" s="1">
        <f t="shared" si="42"/>
        <v>40448</v>
      </c>
      <c r="E924" s="1" t="s">
        <v>11</v>
      </c>
      <c r="F924" t="str">
        <f t="shared" si="43"/>
        <v>2010</v>
      </c>
      <c r="G924" t="str">
        <f t="shared" si="44"/>
        <v>2010Q3</v>
      </c>
    </row>
    <row r="925" spans="1:7" x14ac:dyDescent="0.25">
      <c r="A925" s="2">
        <v>2010</v>
      </c>
      <c r="B925" s="2">
        <v>10</v>
      </c>
      <c r="C925">
        <v>4</v>
      </c>
      <c r="D925" s="1">
        <f t="shared" si="42"/>
        <v>40455</v>
      </c>
      <c r="E925" s="1" t="s">
        <v>12</v>
      </c>
      <c r="F925" t="str">
        <f t="shared" si="43"/>
        <v>2010</v>
      </c>
      <c r="G925" t="str">
        <f t="shared" si="44"/>
        <v>2010Q4</v>
      </c>
    </row>
    <row r="926" spans="1:7" x14ac:dyDescent="0.25">
      <c r="A926" s="2">
        <v>2010</v>
      </c>
      <c r="B926" s="2">
        <v>10</v>
      </c>
      <c r="C926">
        <v>11</v>
      </c>
      <c r="D926" s="1">
        <f t="shared" si="42"/>
        <v>40462</v>
      </c>
      <c r="E926" s="1" t="s">
        <v>12</v>
      </c>
      <c r="F926" t="str">
        <f t="shared" si="43"/>
        <v>2010</v>
      </c>
      <c r="G926" t="str">
        <f t="shared" si="44"/>
        <v>2010Q4</v>
      </c>
    </row>
    <row r="927" spans="1:7" x14ac:dyDescent="0.25">
      <c r="A927" s="2">
        <v>2010</v>
      </c>
      <c r="B927" s="2">
        <v>10</v>
      </c>
      <c r="C927">
        <v>18</v>
      </c>
      <c r="D927" s="1">
        <f t="shared" si="42"/>
        <v>40469</v>
      </c>
      <c r="E927" s="1" t="s">
        <v>12</v>
      </c>
      <c r="F927" t="str">
        <f t="shared" si="43"/>
        <v>2010</v>
      </c>
      <c r="G927" t="str">
        <f t="shared" si="44"/>
        <v>2010Q4</v>
      </c>
    </row>
    <row r="928" spans="1:7" x14ac:dyDescent="0.25">
      <c r="A928" s="2">
        <v>2010</v>
      </c>
      <c r="B928" s="2">
        <v>10</v>
      </c>
      <c r="C928">
        <v>25</v>
      </c>
      <c r="D928" s="1">
        <f t="shared" si="42"/>
        <v>40476</v>
      </c>
      <c r="E928" s="1" t="s">
        <v>12</v>
      </c>
      <c r="F928" t="str">
        <f t="shared" si="43"/>
        <v>2010</v>
      </c>
      <c r="G928" t="str">
        <f t="shared" si="44"/>
        <v>2010Q4</v>
      </c>
    </row>
    <row r="929" spans="1:7" x14ac:dyDescent="0.25">
      <c r="A929" s="2">
        <v>2010</v>
      </c>
      <c r="B929" s="2">
        <v>11</v>
      </c>
      <c r="C929">
        <v>1</v>
      </c>
      <c r="D929" s="1">
        <f t="shared" si="42"/>
        <v>40483</v>
      </c>
      <c r="E929" s="1" t="s">
        <v>12</v>
      </c>
      <c r="F929" t="str">
        <f t="shared" si="43"/>
        <v>2010</v>
      </c>
      <c r="G929" t="str">
        <f t="shared" si="44"/>
        <v>2010Q4</v>
      </c>
    </row>
    <row r="930" spans="1:7" x14ac:dyDescent="0.25">
      <c r="A930" s="2">
        <v>2010</v>
      </c>
      <c r="B930" s="2">
        <v>11</v>
      </c>
      <c r="C930">
        <v>8</v>
      </c>
      <c r="D930" s="1">
        <f t="shared" si="42"/>
        <v>40490</v>
      </c>
      <c r="E930" s="1" t="s">
        <v>12</v>
      </c>
      <c r="F930" t="str">
        <f t="shared" si="43"/>
        <v>2010</v>
      </c>
      <c r="G930" t="str">
        <f t="shared" si="44"/>
        <v>2010Q4</v>
      </c>
    </row>
    <row r="931" spans="1:7" x14ac:dyDescent="0.25">
      <c r="A931" s="2">
        <v>2010</v>
      </c>
      <c r="B931" s="2">
        <v>11</v>
      </c>
      <c r="C931">
        <v>15</v>
      </c>
      <c r="D931" s="1">
        <f t="shared" si="42"/>
        <v>40497</v>
      </c>
      <c r="E931" s="1" t="s">
        <v>12</v>
      </c>
      <c r="F931" t="str">
        <f t="shared" si="43"/>
        <v>2010</v>
      </c>
      <c r="G931" t="str">
        <f t="shared" si="44"/>
        <v>2010Q4</v>
      </c>
    </row>
    <row r="932" spans="1:7" x14ac:dyDescent="0.25">
      <c r="A932" s="2">
        <v>2010</v>
      </c>
      <c r="B932" s="2">
        <v>11</v>
      </c>
      <c r="C932">
        <v>22</v>
      </c>
      <c r="D932" s="1">
        <f t="shared" si="42"/>
        <v>40504</v>
      </c>
      <c r="E932" s="1" t="s">
        <v>12</v>
      </c>
      <c r="F932" t="str">
        <f t="shared" si="43"/>
        <v>2010</v>
      </c>
      <c r="G932" t="str">
        <f t="shared" si="44"/>
        <v>2010Q4</v>
      </c>
    </row>
    <row r="933" spans="1:7" x14ac:dyDescent="0.25">
      <c r="A933" s="2">
        <v>2010</v>
      </c>
      <c r="B933" s="2">
        <v>11</v>
      </c>
      <c r="C933">
        <v>29</v>
      </c>
      <c r="D933" s="1">
        <f t="shared" si="42"/>
        <v>40511</v>
      </c>
      <c r="E933" s="1" t="s">
        <v>12</v>
      </c>
      <c r="F933" t="str">
        <f t="shared" si="43"/>
        <v>2010</v>
      </c>
      <c r="G933" t="str">
        <f t="shared" si="44"/>
        <v>2010Q4</v>
      </c>
    </row>
    <row r="934" spans="1:7" x14ac:dyDescent="0.25">
      <c r="A934" s="2">
        <v>2010</v>
      </c>
      <c r="B934" s="2">
        <v>12</v>
      </c>
      <c r="C934">
        <v>6</v>
      </c>
      <c r="D934" s="1">
        <f t="shared" si="42"/>
        <v>40518</v>
      </c>
      <c r="E934" s="1" t="s">
        <v>12</v>
      </c>
      <c r="F934" t="str">
        <f t="shared" si="43"/>
        <v>2010</v>
      </c>
      <c r="G934" t="str">
        <f t="shared" si="44"/>
        <v>2010Q4</v>
      </c>
    </row>
    <row r="935" spans="1:7" x14ac:dyDescent="0.25">
      <c r="A935" s="2">
        <v>2010</v>
      </c>
      <c r="B935" s="2">
        <v>12</v>
      </c>
      <c r="C935">
        <v>13</v>
      </c>
      <c r="D935" s="1">
        <f t="shared" si="42"/>
        <v>40525</v>
      </c>
      <c r="E935" s="1" t="s">
        <v>12</v>
      </c>
      <c r="F935" t="str">
        <f t="shared" si="43"/>
        <v>2010</v>
      </c>
      <c r="G935" t="str">
        <f t="shared" si="44"/>
        <v>2010Q4</v>
      </c>
    </row>
    <row r="936" spans="1:7" x14ac:dyDescent="0.25">
      <c r="A936" s="2">
        <v>2010</v>
      </c>
      <c r="B936" s="2">
        <v>12</v>
      </c>
      <c r="C936">
        <v>20</v>
      </c>
      <c r="D936" s="1">
        <f t="shared" si="42"/>
        <v>40532</v>
      </c>
      <c r="E936" s="1" t="s">
        <v>12</v>
      </c>
      <c r="F936" t="str">
        <f t="shared" si="43"/>
        <v>2010</v>
      </c>
      <c r="G936" t="str">
        <f t="shared" si="44"/>
        <v>2010Q4</v>
      </c>
    </row>
    <row r="937" spans="1:7" x14ac:dyDescent="0.25">
      <c r="A937" s="3">
        <v>2010</v>
      </c>
      <c r="B937" s="2">
        <v>12</v>
      </c>
      <c r="C937">
        <v>27</v>
      </c>
      <c r="D937" s="1">
        <f t="shared" si="42"/>
        <v>40539</v>
      </c>
      <c r="E937" s="1" t="s">
        <v>12</v>
      </c>
      <c r="F937" t="str">
        <f t="shared" si="43"/>
        <v>2010</v>
      </c>
      <c r="G937" t="str">
        <f t="shared" si="44"/>
        <v>2010Q4</v>
      </c>
    </row>
    <row r="938" spans="1:7" x14ac:dyDescent="0.25">
      <c r="A938" s="2">
        <v>2011</v>
      </c>
      <c r="B938" s="2">
        <v>1</v>
      </c>
      <c r="C938">
        <v>3</v>
      </c>
      <c r="D938" s="1">
        <f t="shared" si="42"/>
        <v>40546</v>
      </c>
      <c r="E938" s="1" t="s">
        <v>9</v>
      </c>
      <c r="F938" t="str">
        <f t="shared" si="43"/>
        <v>2011</v>
      </c>
      <c r="G938" t="str">
        <f t="shared" si="44"/>
        <v>2011Q1</v>
      </c>
    </row>
    <row r="939" spans="1:7" x14ac:dyDescent="0.25">
      <c r="A939" s="2">
        <v>2011</v>
      </c>
      <c r="B939" s="2">
        <v>1</v>
      </c>
      <c r="C939">
        <v>10</v>
      </c>
      <c r="D939" s="1">
        <f t="shared" si="42"/>
        <v>40553</v>
      </c>
      <c r="E939" s="1" t="s">
        <v>9</v>
      </c>
      <c r="F939" t="str">
        <f t="shared" si="43"/>
        <v>2011</v>
      </c>
      <c r="G939" t="str">
        <f t="shared" si="44"/>
        <v>2011Q1</v>
      </c>
    </row>
    <row r="940" spans="1:7" x14ac:dyDescent="0.25">
      <c r="A940" s="2">
        <v>2011</v>
      </c>
      <c r="B940" s="2">
        <v>1</v>
      </c>
      <c r="C940">
        <v>17</v>
      </c>
      <c r="D940" s="1">
        <f t="shared" si="42"/>
        <v>40560</v>
      </c>
      <c r="E940" s="1" t="s">
        <v>9</v>
      </c>
      <c r="F940" t="str">
        <f t="shared" si="43"/>
        <v>2011</v>
      </c>
      <c r="G940" t="str">
        <f t="shared" si="44"/>
        <v>2011Q1</v>
      </c>
    </row>
    <row r="941" spans="1:7" x14ac:dyDescent="0.25">
      <c r="A941" s="2">
        <v>2011</v>
      </c>
      <c r="B941" s="2">
        <v>1</v>
      </c>
      <c r="C941">
        <v>24</v>
      </c>
      <c r="D941" s="1">
        <f t="shared" si="42"/>
        <v>40567</v>
      </c>
      <c r="E941" s="1" t="s">
        <v>9</v>
      </c>
      <c r="F941" t="str">
        <f t="shared" si="43"/>
        <v>2011</v>
      </c>
      <c r="G941" t="str">
        <f t="shared" si="44"/>
        <v>2011Q1</v>
      </c>
    </row>
    <row r="942" spans="1:7" x14ac:dyDescent="0.25">
      <c r="A942" s="2">
        <v>2011</v>
      </c>
      <c r="B942" s="2">
        <v>1</v>
      </c>
      <c r="C942">
        <v>31</v>
      </c>
      <c r="D942" s="1">
        <f t="shared" si="42"/>
        <v>40574</v>
      </c>
      <c r="E942" s="1" t="s">
        <v>9</v>
      </c>
      <c r="F942" t="str">
        <f t="shared" si="43"/>
        <v>2011</v>
      </c>
      <c r="G942" t="str">
        <f t="shared" si="44"/>
        <v>2011Q1</v>
      </c>
    </row>
    <row r="943" spans="1:7" x14ac:dyDescent="0.25">
      <c r="A943" s="2">
        <v>2011</v>
      </c>
      <c r="B943" s="2">
        <v>2</v>
      </c>
      <c r="C943">
        <v>7</v>
      </c>
      <c r="D943" s="1">
        <f t="shared" si="42"/>
        <v>40581</v>
      </c>
      <c r="E943" s="1" t="s">
        <v>9</v>
      </c>
      <c r="F943" t="str">
        <f t="shared" si="43"/>
        <v>2011</v>
      </c>
      <c r="G943" t="str">
        <f t="shared" si="44"/>
        <v>2011Q1</v>
      </c>
    </row>
    <row r="944" spans="1:7" x14ac:dyDescent="0.25">
      <c r="A944" s="2">
        <v>2011</v>
      </c>
      <c r="B944" s="2">
        <v>2</v>
      </c>
      <c r="C944">
        <v>14</v>
      </c>
      <c r="D944" s="1">
        <f t="shared" si="42"/>
        <v>40588</v>
      </c>
      <c r="E944" s="1" t="s">
        <v>9</v>
      </c>
      <c r="F944" t="str">
        <f t="shared" si="43"/>
        <v>2011</v>
      </c>
      <c r="G944" t="str">
        <f t="shared" si="44"/>
        <v>2011Q1</v>
      </c>
    </row>
    <row r="945" spans="1:7" x14ac:dyDescent="0.25">
      <c r="A945" s="2">
        <v>2011</v>
      </c>
      <c r="B945" s="2">
        <v>2</v>
      </c>
      <c r="C945">
        <v>21</v>
      </c>
      <c r="D945" s="1">
        <f t="shared" si="42"/>
        <v>40595</v>
      </c>
      <c r="E945" s="1" t="s">
        <v>9</v>
      </c>
      <c r="F945" t="str">
        <f t="shared" si="43"/>
        <v>2011</v>
      </c>
      <c r="G945" t="str">
        <f t="shared" si="44"/>
        <v>2011Q1</v>
      </c>
    </row>
    <row r="946" spans="1:7" x14ac:dyDescent="0.25">
      <c r="A946" s="2">
        <v>2011</v>
      </c>
      <c r="B946" s="2">
        <v>2</v>
      </c>
      <c r="C946">
        <v>28</v>
      </c>
      <c r="D946" s="1">
        <f t="shared" si="42"/>
        <v>40602</v>
      </c>
      <c r="E946" s="1" t="s">
        <v>9</v>
      </c>
      <c r="F946" t="str">
        <f t="shared" si="43"/>
        <v>2011</v>
      </c>
      <c r="G946" t="str">
        <f t="shared" si="44"/>
        <v>2011Q1</v>
      </c>
    </row>
    <row r="947" spans="1:7" x14ac:dyDescent="0.25">
      <c r="A947" s="2">
        <v>2011</v>
      </c>
      <c r="B947" s="2">
        <v>3</v>
      </c>
      <c r="C947">
        <v>7</v>
      </c>
      <c r="D947" s="1">
        <f t="shared" si="42"/>
        <v>40609</v>
      </c>
      <c r="E947" s="1" t="s">
        <v>9</v>
      </c>
      <c r="F947" t="str">
        <f t="shared" si="43"/>
        <v>2011</v>
      </c>
      <c r="G947" t="str">
        <f t="shared" si="44"/>
        <v>2011Q1</v>
      </c>
    </row>
    <row r="948" spans="1:7" x14ac:dyDescent="0.25">
      <c r="A948" s="2">
        <v>2011</v>
      </c>
      <c r="B948" s="2">
        <v>3</v>
      </c>
      <c r="C948">
        <v>14</v>
      </c>
      <c r="D948" s="1">
        <f t="shared" si="42"/>
        <v>40616</v>
      </c>
      <c r="E948" s="1" t="s">
        <v>9</v>
      </c>
      <c r="F948" t="str">
        <f t="shared" si="43"/>
        <v>2011</v>
      </c>
      <c r="G948" t="str">
        <f t="shared" si="44"/>
        <v>2011Q1</v>
      </c>
    </row>
    <row r="949" spans="1:7" x14ac:dyDescent="0.25">
      <c r="A949" s="2">
        <v>2011</v>
      </c>
      <c r="B949" s="2">
        <v>3</v>
      </c>
      <c r="C949">
        <v>21</v>
      </c>
      <c r="D949" s="1">
        <f t="shared" si="42"/>
        <v>40623</v>
      </c>
      <c r="E949" s="1" t="s">
        <v>9</v>
      </c>
      <c r="F949" t="str">
        <f t="shared" si="43"/>
        <v>2011</v>
      </c>
      <c r="G949" t="str">
        <f t="shared" si="44"/>
        <v>2011Q1</v>
      </c>
    </row>
    <row r="950" spans="1:7" x14ac:dyDescent="0.25">
      <c r="A950" s="2">
        <v>2011</v>
      </c>
      <c r="B950" s="2">
        <v>3</v>
      </c>
      <c r="C950">
        <v>28</v>
      </c>
      <c r="D950" s="1">
        <f t="shared" si="42"/>
        <v>40630</v>
      </c>
      <c r="E950" s="1" t="s">
        <v>9</v>
      </c>
      <c r="F950" t="str">
        <f t="shared" si="43"/>
        <v>2011</v>
      </c>
      <c r="G950" t="str">
        <f t="shared" si="44"/>
        <v>2011Q1</v>
      </c>
    </row>
    <row r="951" spans="1:7" x14ac:dyDescent="0.25">
      <c r="A951" s="2">
        <v>2011</v>
      </c>
      <c r="B951" s="2">
        <v>4</v>
      </c>
      <c r="C951">
        <v>4</v>
      </c>
      <c r="D951" s="1">
        <f t="shared" si="42"/>
        <v>40637</v>
      </c>
      <c r="E951" s="1" t="s">
        <v>10</v>
      </c>
      <c r="F951" t="str">
        <f t="shared" si="43"/>
        <v>2011</v>
      </c>
      <c r="G951" t="str">
        <f t="shared" si="44"/>
        <v>2011Q2</v>
      </c>
    </row>
    <row r="952" spans="1:7" x14ac:dyDescent="0.25">
      <c r="A952" s="2">
        <v>2011</v>
      </c>
      <c r="B952" s="2">
        <v>4</v>
      </c>
      <c r="C952">
        <v>11</v>
      </c>
      <c r="D952" s="1">
        <f t="shared" si="42"/>
        <v>40644</v>
      </c>
      <c r="E952" s="1" t="s">
        <v>10</v>
      </c>
      <c r="F952" t="str">
        <f t="shared" si="43"/>
        <v>2011</v>
      </c>
      <c r="G952" t="str">
        <f t="shared" si="44"/>
        <v>2011Q2</v>
      </c>
    </row>
    <row r="953" spans="1:7" x14ac:dyDescent="0.25">
      <c r="A953" s="2">
        <v>2011</v>
      </c>
      <c r="B953" s="2">
        <v>4</v>
      </c>
      <c r="C953">
        <v>18</v>
      </c>
      <c r="D953" s="1">
        <f t="shared" si="42"/>
        <v>40651</v>
      </c>
      <c r="E953" s="1" t="s">
        <v>10</v>
      </c>
      <c r="F953" t="str">
        <f t="shared" si="43"/>
        <v>2011</v>
      </c>
      <c r="G953" t="str">
        <f t="shared" si="44"/>
        <v>2011Q2</v>
      </c>
    </row>
    <row r="954" spans="1:7" x14ac:dyDescent="0.25">
      <c r="A954" s="2">
        <v>2011</v>
      </c>
      <c r="B954" s="2">
        <v>4</v>
      </c>
      <c r="C954">
        <v>25</v>
      </c>
      <c r="D954" s="1">
        <f t="shared" si="42"/>
        <v>40658</v>
      </c>
      <c r="E954" s="1" t="s">
        <v>10</v>
      </c>
      <c r="F954" t="str">
        <f t="shared" si="43"/>
        <v>2011</v>
      </c>
      <c r="G954" t="str">
        <f t="shared" si="44"/>
        <v>2011Q2</v>
      </c>
    </row>
    <row r="955" spans="1:7" x14ac:dyDescent="0.25">
      <c r="A955" s="2">
        <v>2011</v>
      </c>
      <c r="B955" s="2">
        <v>5</v>
      </c>
      <c r="C955">
        <v>2</v>
      </c>
      <c r="D955" s="1">
        <f t="shared" si="42"/>
        <v>40665</v>
      </c>
      <c r="E955" s="1" t="s">
        <v>10</v>
      </c>
      <c r="F955" t="str">
        <f t="shared" si="43"/>
        <v>2011</v>
      </c>
      <c r="G955" t="str">
        <f t="shared" si="44"/>
        <v>2011Q2</v>
      </c>
    </row>
    <row r="956" spans="1:7" x14ac:dyDescent="0.25">
      <c r="A956" s="2">
        <v>2011</v>
      </c>
      <c r="B956" s="2">
        <v>5</v>
      </c>
      <c r="C956">
        <v>9</v>
      </c>
      <c r="D956" s="1">
        <f t="shared" si="42"/>
        <v>40672</v>
      </c>
      <c r="E956" s="1" t="s">
        <v>10</v>
      </c>
      <c r="F956" t="str">
        <f t="shared" si="43"/>
        <v>2011</v>
      </c>
      <c r="G956" t="str">
        <f t="shared" si="44"/>
        <v>2011Q2</v>
      </c>
    </row>
    <row r="957" spans="1:7" x14ac:dyDescent="0.25">
      <c r="A957" s="2">
        <v>2011</v>
      </c>
      <c r="B957" s="2">
        <v>5</v>
      </c>
      <c r="C957">
        <v>16</v>
      </c>
      <c r="D957" s="1">
        <f t="shared" si="42"/>
        <v>40679</v>
      </c>
      <c r="E957" s="1" t="s">
        <v>10</v>
      </c>
      <c r="F957" t="str">
        <f t="shared" si="43"/>
        <v>2011</v>
      </c>
      <c r="G957" t="str">
        <f t="shared" si="44"/>
        <v>2011Q2</v>
      </c>
    </row>
    <row r="958" spans="1:7" x14ac:dyDescent="0.25">
      <c r="A958" s="2">
        <v>2011</v>
      </c>
      <c r="B958" s="2">
        <v>5</v>
      </c>
      <c r="C958">
        <v>23</v>
      </c>
      <c r="D958" s="1">
        <f t="shared" si="42"/>
        <v>40686</v>
      </c>
      <c r="E958" s="1" t="s">
        <v>10</v>
      </c>
      <c r="F958" t="str">
        <f t="shared" si="43"/>
        <v>2011</v>
      </c>
      <c r="G958" t="str">
        <f t="shared" si="44"/>
        <v>2011Q2</v>
      </c>
    </row>
    <row r="959" spans="1:7" x14ac:dyDescent="0.25">
      <c r="A959" s="2">
        <v>2011</v>
      </c>
      <c r="B959" s="2">
        <v>5</v>
      </c>
      <c r="C959">
        <v>30</v>
      </c>
      <c r="D959" s="1">
        <f t="shared" si="42"/>
        <v>40693</v>
      </c>
      <c r="E959" s="1" t="s">
        <v>10</v>
      </c>
      <c r="F959" t="str">
        <f t="shared" si="43"/>
        <v>2011</v>
      </c>
      <c r="G959" t="str">
        <f t="shared" si="44"/>
        <v>2011Q2</v>
      </c>
    </row>
    <row r="960" spans="1:7" x14ac:dyDescent="0.25">
      <c r="A960" s="2">
        <v>2011</v>
      </c>
      <c r="B960" s="2">
        <v>6</v>
      </c>
      <c r="C960">
        <v>6</v>
      </c>
      <c r="D960" s="1">
        <f t="shared" si="42"/>
        <v>40700</v>
      </c>
      <c r="E960" s="1" t="s">
        <v>10</v>
      </c>
      <c r="F960" t="str">
        <f t="shared" si="43"/>
        <v>2011</v>
      </c>
      <c r="G960" t="str">
        <f t="shared" si="44"/>
        <v>2011Q2</v>
      </c>
    </row>
    <row r="961" spans="1:7" x14ac:dyDescent="0.25">
      <c r="A961" s="2">
        <v>2011</v>
      </c>
      <c r="B961" s="2">
        <v>6</v>
      </c>
      <c r="C961">
        <v>13</v>
      </c>
      <c r="D961" s="1">
        <f t="shared" si="42"/>
        <v>40707</v>
      </c>
      <c r="E961" s="1" t="s">
        <v>10</v>
      </c>
      <c r="F961" t="str">
        <f t="shared" si="43"/>
        <v>2011</v>
      </c>
      <c r="G961" t="str">
        <f t="shared" si="44"/>
        <v>2011Q2</v>
      </c>
    </row>
    <row r="962" spans="1:7" x14ac:dyDescent="0.25">
      <c r="A962" s="2">
        <v>2011</v>
      </c>
      <c r="B962" s="2">
        <v>6</v>
      </c>
      <c r="C962">
        <v>20</v>
      </c>
      <c r="D962" s="1">
        <f t="shared" si="42"/>
        <v>40714</v>
      </c>
      <c r="E962" s="1" t="s">
        <v>10</v>
      </c>
      <c r="F962" t="str">
        <f t="shared" si="43"/>
        <v>2011</v>
      </c>
      <c r="G962" t="str">
        <f t="shared" si="44"/>
        <v>2011Q2</v>
      </c>
    </row>
    <row r="963" spans="1:7" x14ac:dyDescent="0.25">
      <c r="A963" s="2">
        <v>2011</v>
      </c>
      <c r="B963" s="2">
        <v>6</v>
      </c>
      <c r="C963">
        <v>27</v>
      </c>
      <c r="D963" s="1">
        <f t="shared" ref="D963:D1026" si="45">DATE(A963,B963,C963)</f>
        <v>40721</v>
      </c>
      <c r="E963" s="1" t="s">
        <v>10</v>
      </c>
      <c r="F963" t="str">
        <f t="shared" ref="F963:F1026" si="46">TEXT(D963,"YYYY")</f>
        <v>2011</v>
      </c>
      <c r="G963" t="str">
        <f t="shared" si="44"/>
        <v>2011Q2</v>
      </c>
    </row>
    <row r="964" spans="1:7" x14ac:dyDescent="0.25">
      <c r="A964" s="2">
        <v>2011</v>
      </c>
      <c r="B964" s="2">
        <v>7</v>
      </c>
      <c r="C964">
        <v>4</v>
      </c>
      <c r="D964" s="1">
        <f t="shared" si="45"/>
        <v>40728</v>
      </c>
      <c r="E964" s="1" t="s">
        <v>11</v>
      </c>
      <c r="F964" t="str">
        <f t="shared" si="46"/>
        <v>2011</v>
      </c>
      <c r="G964" t="str">
        <f t="shared" ref="G964:G1027" si="47">F964&amp;MID(E964,1,1)&amp;MID(E964,4,1)</f>
        <v>2011Q3</v>
      </c>
    </row>
    <row r="965" spans="1:7" x14ac:dyDescent="0.25">
      <c r="A965" s="2">
        <v>2011</v>
      </c>
      <c r="B965" s="2">
        <v>7</v>
      </c>
      <c r="C965">
        <v>11</v>
      </c>
      <c r="D965" s="1">
        <f t="shared" si="45"/>
        <v>40735</v>
      </c>
      <c r="E965" s="1" t="s">
        <v>11</v>
      </c>
      <c r="F965" t="str">
        <f t="shared" si="46"/>
        <v>2011</v>
      </c>
      <c r="G965" t="str">
        <f t="shared" si="47"/>
        <v>2011Q3</v>
      </c>
    </row>
    <row r="966" spans="1:7" x14ac:dyDescent="0.25">
      <c r="A966" s="2">
        <v>2011</v>
      </c>
      <c r="B966" s="2">
        <v>7</v>
      </c>
      <c r="C966">
        <v>18</v>
      </c>
      <c r="D966" s="1">
        <f t="shared" si="45"/>
        <v>40742</v>
      </c>
      <c r="E966" s="1" t="s">
        <v>11</v>
      </c>
      <c r="F966" t="str">
        <f t="shared" si="46"/>
        <v>2011</v>
      </c>
      <c r="G966" t="str">
        <f t="shared" si="47"/>
        <v>2011Q3</v>
      </c>
    </row>
    <row r="967" spans="1:7" x14ac:dyDescent="0.25">
      <c r="A967" s="2">
        <v>2011</v>
      </c>
      <c r="B967" s="2">
        <v>7</v>
      </c>
      <c r="C967">
        <v>25</v>
      </c>
      <c r="D967" s="1">
        <f t="shared" si="45"/>
        <v>40749</v>
      </c>
      <c r="E967" s="1" t="s">
        <v>11</v>
      </c>
      <c r="F967" t="str">
        <f t="shared" si="46"/>
        <v>2011</v>
      </c>
      <c r="G967" t="str">
        <f t="shared" si="47"/>
        <v>2011Q3</v>
      </c>
    </row>
    <row r="968" spans="1:7" x14ac:dyDescent="0.25">
      <c r="A968" s="2">
        <v>2011</v>
      </c>
      <c r="B968" s="2">
        <v>8</v>
      </c>
      <c r="C968">
        <v>1</v>
      </c>
      <c r="D968" s="1">
        <f t="shared" si="45"/>
        <v>40756</v>
      </c>
      <c r="E968" s="1" t="s">
        <v>11</v>
      </c>
      <c r="F968" t="str">
        <f t="shared" si="46"/>
        <v>2011</v>
      </c>
      <c r="G968" t="str">
        <f t="shared" si="47"/>
        <v>2011Q3</v>
      </c>
    </row>
    <row r="969" spans="1:7" x14ac:dyDescent="0.25">
      <c r="A969" s="2">
        <v>2011</v>
      </c>
      <c r="B969" s="2">
        <v>8</v>
      </c>
      <c r="C969">
        <v>8</v>
      </c>
      <c r="D969" s="1">
        <f t="shared" si="45"/>
        <v>40763</v>
      </c>
      <c r="E969" s="1" t="s">
        <v>11</v>
      </c>
      <c r="F969" t="str">
        <f t="shared" si="46"/>
        <v>2011</v>
      </c>
      <c r="G969" t="str">
        <f t="shared" si="47"/>
        <v>2011Q3</v>
      </c>
    </row>
    <row r="970" spans="1:7" x14ac:dyDescent="0.25">
      <c r="A970" s="2">
        <v>2011</v>
      </c>
      <c r="B970" s="2">
        <v>8</v>
      </c>
      <c r="C970">
        <v>15</v>
      </c>
      <c r="D970" s="1">
        <f t="shared" si="45"/>
        <v>40770</v>
      </c>
      <c r="E970" s="1" t="s">
        <v>11</v>
      </c>
      <c r="F970" t="str">
        <f t="shared" si="46"/>
        <v>2011</v>
      </c>
      <c r="G970" t="str">
        <f t="shared" si="47"/>
        <v>2011Q3</v>
      </c>
    </row>
    <row r="971" spans="1:7" x14ac:dyDescent="0.25">
      <c r="A971" s="2">
        <v>2011</v>
      </c>
      <c r="B971" s="2">
        <v>8</v>
      </c>
      <c r="C971">
        <v>22</v>
      </c>
      <c r="D971" s="1">
        <f t="shared" si="45"/>
        <v>40777</v>
      </c>
      <c r="E971" s="1" t="s">
        <v>11</v>
      </c>
      <c r="F971" t="str">
        <f t="shared" si="46"/>
        <v>2011</v>
      </c>
      <c r="G971" t="str">
        <f t="shared" si="47"/>
        <v>2011Q3</v>
      </c>
    </row>
    <row r="972" spans="1:7" x14ac:dyDescent="0.25">
      <c r="A972" s="2">
        <v>2011</v>
      </c>
      <c r="B972" s="2">
        <v>8</v>
      </c>
      <c r="C972">
        <v>29</v>
      </c>
      <c r="D972" s="1">
        <f t="shared" si="45"/>
        <v>40784</v>
      </c>
      <c r="E972" s="1" t="s">
        <v>11</v>
      </c>
      <c r="F972" t="str">
        <f t="shared" si="46"/>
        <v>2011</v>
      </c>
      <c r="G972" t="str">
        <f t="shared" si="47"/>
        <v>2011Q3</v>
      </c>
    </row>
    <row r="973" spans="1:7" x14ac:dyDescent="0.25">
      <c r="A973" s="2">
        <v>2011</v>
      </c>
      <c r="B973" s="2">
        <v>9</v>
      </c>
      <c r="C973">
        <v>5</v>
      </c>
      <c r="D973" s="1">
        <f t="shared" si="45"/>
        <v>40791</v>
      </c>
      <c r="E973" s="1" t="s">
        <v>11</v>
      </c>
      <c r="F973" t="str">
        <f t="shared" si="46"/>
        <v>2011</v>
      </c>
      <c r="G973" t="str">
        <f t="shared" si="47"/>
        <v>2011Q3</v>
      </c>
    </row>
    <row r="974" spans="1:7" x14ac:dyDescent="0.25">
      <c r="A974" s="2">
        <v>2011</v>
      </c>
      <c r="B974" s="2">
        <v>9</v>
      </c>
      <c r="C974">
        <v>12</v>
      </c>
      <c r="D974" s="1">
        <f t="shared" si="45"/>
        <v>40798</v>
      </c>
      <c r="E974" s="1" t="s">
        <v>11</v>
      </c>
      <c r="F974" t="str">
        <f t="shared" si="46"/>
        <v>2011</v>
      </c>
      <c r="G974" t="str">
        <f t="shared" si="47"/>
        <v>2011Q3</v>
      </c>
    </row>
    <row r="975" spans="1:7" x14ac:dyDescent="0.25">
      <c r="A975" s="2">
        <v>2011</v>
      </c>
      <c r="B975" s="2">
        <v>9</v>
      </c>
      <c r="C975">
        <v>19</v>
      </c>
      <c r="D975" s="1">
        <f t="shared" si="45"/>
        <v>40805</v>
      </c>
      <c r="E975" s="1" t="s">
        <v>11</v>
      </c>
      <c r="F975" t="str">
        <f t="shared" si="46"/>
        <v>2011</v>
      </c>
      <c r="G975" t="str">
        <f t="shared" si="47"/>
        <v>2011Q3</v>
      </c>
    </row>
    <row r="976" spans="1:7" x14ac:dyDescent="0.25">
      <c r="A976" s="2">
        <v>2011</v>
      </c>
      <c r="B976" s="2">
        <v>9</v>
      </c>
      <c r="C976">
        <v>26</v>
      </c>
      <c r="D976" s="1">
        <f t="shared" si="45"/>
        <v>40812</v>
      </c>
      <c r="E976" s="1" t="s">
        <v>11</v>
      </c>
      <c r="F976" t="str">
        <f t="shared" si="46"/>
        <v>2011</v>
      </c>
      <c r="G976" t="str">
        <f t="shared" si="47"/>
        <v>2011Q3</v>
      </c>
    </row>
    <row r="977" spans="1:7" x14ac:dyDescent="0.25">
      <c r="A977" s="2">
        <v>2011</v>
      </c>
      <c r="B977" s="2">
        <v>10</v>
      </c>
      <c r="C977">
        <v>3</v>
      </c>
      <c r="D977" s="1">
        <f t="shared" si="45"/>
        <v>40819</v>
      </c>
      <c r="E977" s="1" t="s">
        <v>12</v>
      </c>
      <c r="F977" t="str">
        <f t="shared" si="46"/>
        <v>2011</v>
      </c>
      <c r="G977" t="str">
        <f t="shared" si="47"/>
        <v>2011Q4</v>
      </c>
    </row>
    <row r="978" spans="1:7" x14ac:dyDescent="0.25">
      <c r="A978" s="2">
        <v>2011</v>
      </c>
      <c r="B978" s="2">
        <v>10</v>
      </c>
      <c r="C978">
        <v>10</v>
      </c>
      <c r="D978" s="1">
        <f t="shared" si="45"/>
        <v>40826</v>
      </c>
      <c r="E978" s="1" t="s">
        <v>12</v>
      </c>
      <c r="F978" t="str">
        <f t="shared" si="46"/>
        <v>2011</v>
      </c>
      <c r="G978" t="str">
        <f t="shared" si="47"/>
        <v>2011Q4</v>
      </c>
    </row>
    <row r="979" spans="1:7" x14ac:dyDescent="0.25">
      <c r="A979" s="2">
        <v>2011</v>
      </c>
      <c r="B979" s="2">
        <v>10</v>
      </c>
      <c r="C979">
        <v>17</v>
      </c>
      <c r="D979" s="1">
        <f t="shared" si="45"/>
        <v>40833</v>
      </c>
      <c r="E979" s="1" t="s">
        <v>12</v>
      </c>
      <c r="F979" t="str">
        <f t="shared" si="46"/>
        <v>2011</v>
      </c>
      <c r="G979" t="str">
        <f t="shared" si="47"/>
        <v>2011Q4</v>
      </c>
    </row>
    <row r="980" spans="1:7" x14ac:dyDescent="0.25">
      <c r="A980" s="2">
        <v>2011</v>
      </c>
      <c r="B980" s="2">
        <v>10</v>
      </c>
      <c r="C980">
        <v>24</v>
      </c>
      <c r="D980" s="1">
        <f t="shared" si="45"/>
        <v>40840</v>
      </c>
      <c r="E980" s="1" t="s">
        <v>12</v>
      </c>
      <c r="F980" t="str">
        <f t="shared" si="46"/>
        <v>2011</v>
      </c>
      <c r="G980" t="str">
        <f t="shared" si="47"/>
        <v>2011Q4</v>
      </c>
    </row>
    <row r="981" spans="1:7" x14ac:dyDescent="0.25">
      <c r="A981" s="2">
        <v>2011</v>
      </c>
      <c r="B981" s="2">
        <v>10</v>
      </c>
      <c r="C981">
        <v>31</v>
      </c>
      <c r="D981" s="1">
        <f t="shared" si="45"/>
        <v>40847</v>
      </c>
      <c r="E981" s="1" t="s">
        <v>12</v>
      </c>
      <c r="F981" t="str">
        <f t="shared" si="46"/>
        <v>2011</v>
      </c>
      <c r="G981" t="str">
        <f t="shared" si="47"/>
        <v>2011Q4</v>
      </c>
    </row>
    <row r="982" spans="1:7" x14ac:dyDescent="0.25">
      <c r="A982" s="2">
        <v>2011</v>
      </c>
      <c r="B982" s="2">
        <v>11</v>
      </c>
      <c r="C982">
        <v>7</v>
      </c>
      <c r="D982" s="1">
        <f t="shared" si="45"/>
        <v>40854</v>
      </c>
      <c r="E982" s="1" t="s">
        <v>12</v>
      </c>
      <c r="F982" t="str">
        <f t="shared" si="46"/>
        <v>2011</v>
      </c>
      <c r="G982" t="str">
        <f t="shared" si="47"/>
        <v>2011Q4</v>
      </c>
    </row>
    <row r="983" spans="1:7" x14ac:dyDescent="0.25">
      <c r="A983" s="2">
        <v>2011</v>
      </c>
      <c r="B983" s="2">
        <v>11</v>
      </c>
      <c r="C983">
        <v>14</v>
      </c>
      <c r="D983" s="1">
        <f t="shared" si="45"/>
        <v>40861</v>
      </c>
      <c r="E983" s="1" t="s">
        <v>12</v>
      </c>
      <c r="F983" t="str">
        <f t="shared" si="46"/>
        <v>2011</v>
      </c>
      <c r="G983" t="str">
        <f t="shared" si="47"/>
        <v>2011Q4</v>
      </c>
    </row>
    <row r="984" spans="1:7" x14ac:dyDescent="0.25">
      <c r="A984" s="2">
        <v>2011</v>
      </c>
      <c r="B984" s="2">
        <v>11</v>
      </c>
      <c r="C984">
        <v>21</v>
      </c>
      <c r="D984" s="1">
        <f t="shared" si="45"/>
        <v>40868</v>
      </c>
      <c r="E984" s="1" t="s">
        <v>12</v>
      </c>
      <c r="F984" t="str">
        <f t="shared" si="46"/>
        <v>2011</v>
      </c>
      <c r="G984" t="str">
        <f t="shared" si="47"/>
        <v>2011Q4</v>
      </c>
    </row>
    <row r="985" spans="1:7" x14ac:dyDescent="0.25">
      <c r="A985" s="2">
        <v>2011</v>
      </c>
      <c r="B985" s="2">
        <v>11</v>
      </c>
      <c r="C985">
        <v>28</v>
      </c>
      <c r="D985" s="1">
        <f t="shared" si="45"/>
        <v>40875</v>
      </c>
      <c r="E985" s="1" t="s">
        <v>12</v>
      </c>
      <c r="F985" t="str">
        <f t="shared" si="46"/>
        <v>2011</v>
      </c>
      <c r="G985" t="str">
        <f t="shared" si="47"/>
        <v>2011Q4</v>
      </c>
    </row>
    <row r="986" spans="1:7" x14ac:dyDescent="0.25">
      <c r="A986" s="2">
        <v>2011</v>
      </c>
      <c r="B986" s="2">
        <v>12</v>
      </c>
      <c r="C986">
        <v>5</v>
      </c>
      <c r="D986" s="1">
        <f t="shared" si="45"/>
        <v>40882</v>
      </c>
      <c r="E986" s="1" t="s">
        <v>12</v>
      </c>
      <c r="F986" t="str">
        <f t="shared" si="46"/>
        <v>2011</v>
      </c>
      <c r="G986" t="str">
        <f t="shared" si="47"/>
        <v>2011Q4</v>
      </c>
    </row>
    <row r="987" spans="1:7" x14ac:dyDescent="0.25">
      <c r="A987" s="2">
        <v>2011</v>
      </c>
      <c r="B987" s="2">
        <v>12</v>
      </c>
      <c r="C987">
        <v>12</v>
      </c>
      <c r="D987" s="1">
        <f t="shared" si="45"/>
        <v>40889</v>
      </c>
      <c r="E987" s="1" t="s">
        <v>12</v>
      </c>
      <c r="F987" t="str">
        <f t="shared" si="46"/>
        <v>2011</v>
      </c>
      <c r="G987" t="str">
        <f t="shared" si="47"/>
        <v>2011Q4</v>
      </c>
    </row>
    <row r="988" spans="1:7" x14ac:dyDescent="0.25">
      <c r="A988" s="2">
        <v>2011</v>
      </c>
      <c r="B988" s="2">
        <v>12</v>
      </c>
      <c r="C988">
        <v>19</v>
      </c>
      <c r="D988" s="1">
        <f t="shared" si="45"/>
        <v>40896</v>
      </c>
      <c r="E988" s="1" t="s">
        <v>12</v>
      </c>
      <c r="F988" t="str">
        <f t="shared" si="46"/>
        <v>2011</v>
      </c>
      <c r="G988" t="str">
        <f t="shared" si="47"/>
        <v>2011Q4</v>
      </c>
    </row>
    <row r="989" spans="1:7" x14ac:dyDescent="0.25">
      <c r="A989" s="3">
        <v>2011</v>
      </c>
      <c r="B989" s="2">
        <v>12</v>
      </c>
      <c r="C989">
        <v>26</v>
      </c>
      <c r="D989" s="1">
        <f t="shared" si="45"/>
        <v>40903</v>
      </c>
      <c r="E989" s="1" t="s">
        <v>12</v>
      </c>
      <c r="F989" t="str">
        <f t="shared" si="46"/>
        <v>2011</v>
      </c>
      <c r="G989" t="str">
        <f t="shared" si="47"/>
        <v>2011Q4</v>
      </c>
    </row>
    <row r="990" spans="1:7" x14ac:dyDescent="0.25">
      <c r="A990" s="2">
        <v>2012</v>
      </c>
      <c r="B990" s="2">
        <v>1</v>
      </c>
      <c r="C990">
        <v>2</v>
      </c>
      <c r="D990" s="1">
        <f t="shared" si="45"/>
        <v>40910</v>
      </c>
      <c r="E990" s="1" t="s">
        <v>9</v>
      </c>
      <c r="F990" t="str">
        <f t="shared" si="46"/>
        <v>2012</v>
      </c>
      <c r="G990" t="str">
        <f t="shared" si="47"/>
        <v>2012Q1</v>
      </c>
    </row>
    <row r="991" spans="1:7" x14ac:dyDescent="0.25">
      <c r="A991" s="2">
        <v>2012</v>
      </c>
      <c r="B991" s="2">
        <v>1</v>
      </c>
      <c r="C991">
        <v>9</v>
      </c>
      <c r="D991" s="1">
        <f t="shared" si="45"/>
        <v>40917</v>
      </c>
      <c r="E991" s="1" t="s">
        <v>9</v>
      </c>
      <c r="F991" t="str">
        <f t="shared" si="46"/>
        <v>2012</v>
      </c>
      <c r="G991" t="str">
        <f t="shared" si="47"/>
        <v>2012Q1</v>
      </c>
    </row>
    <row r="992" spans="1:7" x14ac:dyDescent="0.25">
      <c r="A992" s="2">
        <v>2012</v>
      </c>
      <c r="B992" s="2">
        <v>1</v>
      </c>
      <c r="C992">
        <v>16</v>
      </c>
      <c r="D992" s="1">
        <f t="shared" si="45"/>
        <v>40924</v>
      </c>
      <c r="E992" s="1" t="s">
        <v>9</v>
      </c>
      <c r="F992" t="str">
        <f t="shared" si="46"/>
        <v>2012</v>
      </c>
      <c r="G992" t="str">
        <f t="shared" si="47"/>
        <v>2012Q1</v>
      </c>
    </row>
    <row r="993" spans="1:7" x14ac:dyDescent="0.25">
      <c r="A993" s="2">
        <v>2012</v>
      </c>
      <c r="B993" s="2">
        <v>1</v>
      </c>
      <c r="C993">
        <v>23</v>
      </c>
      <c r="D993" s="1">
        <f t="shared" si="45"/>
        <v>40931</v>
      </c>
      <c r="E993" s="1" t="s">
        <v>9</v>
      </c>
      <c r="F993" t="str">
        <f t="shared" si="46"/>
        <v>2012</v>
      </c>
      <c r="G993" t="str">
        <f t="shared" si="47"/>
        <v>2012Q1</v>
      </c>
    </row>
    <row r="994" spans="1:7" x14ac:dyDescent="0.25">
      <c r="A994" s="2">
        <v>2012</v>
      </c>
      <c r="B994" s="2">
        <v>1</v>
      </c>
      <c r="C994">
        <v>30</v>
      </c>
      <c r="D994" s="1">
        <f t="shared" si="45"/>
        <v>40938</v>
      </c>
      <c r="E994" s="1" t="s">
        <v>9</v>
      </c>
      <c r="F994" t="str">
        <f t="shared" si="46"/>
        <v>2012</v>
      </c>
      <c r="G994" t="str">
        <f t="shared" si="47"/>
        <v>2012Q1</v>
      </c>
    </row>
    <row r="995" spans="1:7" x14ac:dyDescent="0.25">
      <c r="A995" s="2">
        <v>2012</v>
      </c>
      <c r="B995" s="2">
        <v>2</v>
      </c>
      <c r="C995">
        <v>6</v>
      </c>
      <c r="D995" s="1">
        <f t="shared" si="45"/>
        <v>40945</v>
      </c>
      <c r="E995" s="1" t="s">
        <v>9</v>
      </c>
      <c r="F995" t="str">
        <f t="shared" si="46"/>
        <v>2012</v>
      </c>
      <c r="G995" t="str">
        <f t="shared" si="47"/>
        <v>2012Q1</v>
      </c>
    </row>
    <row r="996" spans="1:7" x14ac:dyDescent="0.25">
      <c r="A996" s="2">
        <v>2012</v>
      </c>
      <c r="B996" s="2">
        <v>2</v>
      </c>
      <c r="C996">
        <v>13</v>
      </c>
      <c r="D996" s="1">
        <f t="shared" si="45"/>
        <v>40952</v>
      </c>
      <c r="E996" s="1" t="s">
        <v>9</v>
      </c>
      <c r="F996" t="str">
        <f t="shared" si="46"/>
        <v>2012</v>
      </c>
      <c r="G996" t="str">
        <f t="shared" si="47"/>
        <v>2012Q1</v>
      </c>
    </row>
    <row r="997" spans="1:7" x14ac:dyDescent="0.25">
      <c r="A997" s="2">
        <v>2012</v>
      </c>
      <c r="B997" s="2">
        <v>2</v>
      </c>
      <c r="C997">
        <v>20</v>
      </c>
      <c r="D997" s="1">
        <f t="shared" si="45"/>
        <v>40959</v>
      </c>
      <c r="E997" s="1" t="s">
        <v>9</v>
      </c>
      <c r="F997" t="str">
        <f t="shared" si="46"/>
        <v>2012</v>
      </c>
      <c r="G997" t="str">
        <f t="shared" si="47"/>
        <v>2012Q1</v>
      </c>
    </row>
    <row r="998" spans="1:7" x14ac:dyDescent="0.25">
      <c r="A998" s="2">
        <v>2012</v>
      </c>
      <c r="B998" s="2">
        <v>2</v>
      </c>
      <c r="C998">
        <v>27</v>
      </c>
      <c r="D998" s="1">
        <f t="shared" si="45"/>
        <v>40966</v>
      </c>
      <c r="E998" s="1" t="s">
        <v>9</v>
      </c>
      <c r="F998" t="str">
        <f t="shared" si="46"/>
        <v>2012</v>
      </c>
      <c r="G998" t="str">
        <f t="shared" si="47"/>
        <v>2012Q1</v>
      </c>
    </row>
    <row r="999" spans="1:7" x14ac:dyDescent="0.25">
      <c r="A999" s="2">
        <v>2012</v>
      </c>
      <c r="B999" s="2">
        <v>3</v>
      </c>
      <c r="C999">
        <v>5</v>
      </c>
      <c r="D999" s="1">
        <f t="shared" si="45"/>
        <v>40973</v>
      </c>
      <c r="E999" s="1" t="s">
        <v>9</v>
      </c>
      <c r="F999" t="str">
        <f t="shared" si="46"/>
        <v>2012</v>
      </c>
      <c r="G999" t="str">
        <f t="shared" si="47"/>
        <v>2012Q1</v>
      </c>
    </row>
    <row r="1000" spans="1:7" x14ac:dyDescent="0.25">
      <c r="A1000" s="2">
        <v>2012</v>
      </c>
      <c r="B1000" s="2">
        <v>3</v>
      </c>
      <c r="C1000">
        <v>12</v>
      </c>
      <c r="D1000" s="1">
        <f t="shared" si="45"/>
        <v>40980</v>
      </c>
      <c r="E1000" s="1" t="s">
        <v>9</v>
      </c>
      <c r="F1000" t="str">
        <f t="shared" si="46"/>
        <v>2012</v>
      </c>
      <c r="G1000" t="str">
        <f t="shared" si="47"/>
        <v>2012Q1</v>
      </c>
    </row>
    <row r="1001" spans="1:7" x14ac:dyDescent="0.25">
      <c r="A1001" s="2">
        <v>2012</v>
      </c>
      <c r="B1001" s="2">
        <v>3</v>
      </c>
      <c r="C1001">
        <v>19</v>
      </c>
      <c r="D1001" s="1">
        <f t="shared" si="45"/>
        <v>40987</v>
      </c>
      <c r="E1001" s="1" t="s">
        <v>9</v>
      </c>
      <c r="F1001" t="str">
        <f t="shared" si="46"/>
        <v>2012</v>
      </c>
      <c r="G1001" t="str">
        <f t="shared" si="47"/>
        <v>2012Q1</v>
      </c>
    </row>
    <row r="1002" spans="1:7" x14ac:dyDescent="0.25">
      <c r="A1002" s="2">
        <v>2012</v>
      </c>
      <c r="B1002" s="2">
        <v>3</v>
      </c>
      <c r="C1002">
        <v>26</v>
      </c>
      <c r="D1002" s="1">
        <f t="shared" si="45"/>
        <v>40994</v>
      </c>
      <c r="E1002" s="1" t="s">
        <v>9</v>
      </c>
      <c r="F1002" t="str">
        <f t="shared" si="46"/>
        <v>2012</v>
      </c>
      <c r="G1002" t="str">
        <f t="shared" si="47"/>
        <v>2012Q1</v>
      </c>
    </row>
    <row r="1003" spans="1:7" x14ac:dyDescent="0.25">
      <c r="A1003" s="2">
        <v>2012</v>
      </c>
      <c r="B1003" s="2">
        <v>4</v>
      </c>
      <c r="C1003">
        <v>2</v>
      </c>
      <c r="D1003" s="1">
        <f t="shared" si="45"/>
        <v>41001</v>
      </c>
      <c r="E1003" s="1" t="s">
        <v>10</v>
      </c>
      <c r="F1003" t="str">
        <f t="shared" si="46"/>
        <v>2012</v>
      </c>
      <c r="G1003" t="str">
        <f t="shared" si="47"/>
        <v>2012Q2</v>
      </c>
    </row>
    <row r="1004" spans="1:7" x14ac:dyDescent="0.25">
      <c r="A1004" s="2">
        <v>2012</v>
      </c>
      <c r="B1004" s="2">
        <v>4</v>
      </c>
      <c r="C1004">
        <v>9</v>
      </c>
      <c r="D1004" s="1">
        <f t="shared" si="45"/>
        <v>41008</v>
      </c>
      <c r="E1004" s="1" t="s">
        <v>10</v>
      </c>
      <c r="F1004" t="str">
        <f t="shared" si="46"/>
        <v>2012</v>
      </c>
      <c r="G1004" t="str">
        <f t="shared" si="47"/>
        <v>2012Q2</v>
      </c>
    </row>
    <row r="1005" spans="1:7" x14ac:dyDescent="0.25">
      <c r="A1005" s="2">
        <v>2012</v>
      </c>
      <c r="B1005" s="2">
        <v>4</v>
      </c>
      <c r="C1005">
        <v>16</v>
      </c>
      <c r="D1005" s="1">
        <f t="shared" si="45"/>
        <v>41015</v>
      </c>
      <c r="E1005" s="1" t="s">
        <v>10</v>
      </c>
      <c r="F1005" t="str">
        <f t="shared" si="46"/>
        <v>2012</v>
      </c>
      <c r="G1005" t="str">
        <f t="shared" si="47"/>
        <v>2012Q2</v>
      </c>
    </row>
    <row r="1006" spans="1:7" x14ac:dyDescent="0.25">
      <c r="A1006" s="2">
        <v>2012</v>
      </c>
      <c r="B1006" s="2">
        <v>4</v>
      </c>
      <c r="C1006">
        <v>23</v>
      </c>
      <c r="D1006" s="1">
        <f t="shared" si="45"/>
        <v>41022</v>
      </c>
      <c r="E1006" s="1" t="s">
        <v>10</v>
      </c>
      <c r="F1006" t="str">
        <f t="shared" si="46"/>
        <v>2012</v>
      </c>
      <c r="G1006" t="str">
        <f t="shared" si="47"/>
        <v>2012Q2</v>
      </c>
    </row>
    <row r="1007" spans="1:7" x14ac:dyDescent="0.25">
      <c r="A1007" s="2">
        <v>2012</v>
      </c>
      <c r="B1007" s="2">
        <v>4</v>
      </c>
      <c r="C1007">
        <v>30</v>
      </c>
      <c r="D1007" s="1">
        <f t="shared" si="45"/>
        <v>41029</v>
      </c>
      <c r="E1007" s="1" t="s">
        <v>10</v>
      </c>
      <c r="F1007" t="str">
        <f t="shared" si="46"/>
        <v>2012</v>
      </c>
      <c r="G1007" t="str">
        <f t="shared" si="47"/>
        <v>2012Q2</v>
      </c>
    </row>
    <row r="1008" spans="1:7" x14ac:dyDescent="0.25">
      <c r="A1008" s="2">
        <v>2012</v>
      </c>
      <c r="B1008" s="2">
        <v>5</v>
      </c>
      <c r="C1008">
        <v>7</v>
      </c>
      <c r="D1008" s="1">
        <f t="shared" si="45"/>
        <v>41036</v>
      </c>
      <c r="E1008" s="1" t="s">
        <v>10</v>
      </c>
      <c r="F1008" t="str">
        <f t="shared" si="46"/>
        <v>2012</v>
      </c>
      <c r="G1008" t="str">
        <f t="shared" si="47"/>
        <v>2012Q2</v>
      </c>
    </row>
    <row r="1009" spans="1:7" x14ac:dyDescent="0.25">
      <c r="A1009" s="2">
        <v>2012</v>
      </c>
      <c r="B1009" s="2">
        <v>5</v>
      </c>
      <c r="C1009">
        <v>14</v>
      </c>
      <c r="D1009" s="1">
        <f t="shared" si="45"/>
        <v>41043</v>
      </c>
      <c r="E1009" s="1" t="s">
        <v>10</v>
      </c>
      <c r="F1009" t="str">
        <f t="shared" si="46"/>
        <v>2012</v>
      </c>
      <c r="G1009" t="str">
        <f t="shared" si="47"/>
        <v>2012Q2</v>
      </c>
    </row>
    <row r="1010" spans="1:7" x14ac:dyDescent="0.25">
      <c r="A1010" s="2">
        <v>2012</v>
      </c>
      <c r="B1010" s="2">
        <v>5</v>
      </c>
      <c r="C1010">
        <v>21</v>
      </c>
      <c r="D1010" s="1">
        <f t="shared" si="45"/>
        <v>41050</v>
      </c>
      <c r="E1010" s="1" t="s">
        <v>10</v>
      </c>
      <c r="F1010" t="str">
        <f t="shared" si="46"/>
        <v>2012</v>
      </c>
      <c r="G1010" t="str">
        <f t="shared" si="47"/>
        <v>2012Q2</v>
      </c>
    </row>
    <row r="1011" spans="1:7" x14ac:dyDescent="0.25">
      <c r="A1011" s="2">
        <v>2012</v>
      </c>
      <c r="B1011" s="2">
        <v>5</v>
      </c>
      <c r="C1011">
        <v>28</v>
      </c>
      <c r="D1011" s="1">
        <f t="shared" si="45"/>
        <v>41057</v>
      </c>
      <c r="E1011" s="1" t="s">
        <v>10</v>
      </c>
      <c r="F1011" t="str">
        <f t="shared" si="46"/>
        <v>2012</v>
      </c>
      <c r="G1011" t="str">
        <f t="shared" si="47"/>
        <v>2012Q2</v>
      </c>
    </row>
    <row r="1012" spans="1:7" x14ac:dyDescent="0.25">
      <c r="A1012" s="2">
        <v>2012</v>
      </c>
      <c r="B1012" s="2">
        <v>6</v>
      </c>
      <c r="C1012">
        <v>4</v>
      </c>
      <c r="D1012" s="1">
        <f t="shared" si="45"/>
        <v>41064</v>
      </c>
      <c r="E1012" s="1" t="s">
        <v>10</v>
      </c>
      <c r="F1012" t="str">
        <f t="shared" si="46"/>
        <v>2012</v>
      </c>
      <c r="G1012" t="str">
        <f t="shared" si="47"/>
        <v>2012Q2</v>
      </c>
    </row>
    <row r="1013" spans="1:7" x14ac:dyDescent="0.25">
      <c r="A1013" s="2">
        <v>2012</v>
      </c>
      <c r="B1013" s="2">
        <v>6</v>
      </c>
      <c r="C1013">
        <v>11</v>
      </c>
      <c r="D1013" s="1">
        <f t="shared" si="45"/>
        <v>41071</v>
      </c>
      <c r="E1013" s="1" t="s">
        <v>10</v>
      </c>
      <c r="F1013" t="str">
        <f t="shared" si="46"/>
        <v>2012</v>
      </c>
      <c r="G1013" t="str">
        <f t="shared" si="47"/>
        <v>2012Q2</v>
      </c>
    </row>
    <row r="1014" spans="1:7" x14ac:dyDescent="0.25">
      <c r="A1014" s="2">
        <v>2012</v>
      </c>
      <c r="B1014" s="2">
        <v>6</v>
      </c>
      <c r="C1014">
        <v>18</v>
      </c>
      <c r="D1014" s="1">
        <f t="shared" si="45"/>
        <v>41078</v>
      </c>
      <c r="E1014" s="1" t="s">
        <v>10</v>
      </c>
      <c r="F1014" t="str">
        <f t="shared" si="46"/>
        <v>2012</v>
      </c>
      <c r="G1014" t="str">
        <f t="shared" si="47"/>
        <v>2012Q2</v>
      </c>
    </row>
    <row r="1015" spans="1:7" x14ac:dyDescent="0.25">
      <c r="A1015" s="2">
        <v>2012</v>
      </c>
      <c r="B1015" s="2">
        <v>6</v>
      </c>
      <c r="C1015">
        <v>25</v>
      </c>
      <c r="D1015" s="1">
        <f t="shared" si="45"/>
        <v>41085</v>
      </c>
      <c r="E1015" s="1" t="s">
        <v>10</v>
      </c>
      <c r="F1015" t="str">
        <f t="shared" si="46"/>
        <v>2012</v>
      </c>
      <c r="G1015" t="str">
        <f t="shared" si="47"/>
        <v>2012Q2</v>
      </c>
    </row>
    <row r="1016" spans="1:7" x14ac:dyDescent="0.25">
      <c r="A1016" s="2">
        <v>2012</v>
      </c>
      <c r="B1016" s="2">
        <v>7</v>
      </c>
      <c r="C1016">
        <v>2</v>
      </c>
      <c r="D1016" s="1">
        <f t="shared" si="45"/>
        <v>41092</v>
      </c>
      <c r="E1016" s="1" t="s">
        <v>11</v>
      </c>
      <c r="F1016" t="str">
        <f t="shared" si="46"/>
        <v>2012</v>
      </c>
      <c r="G1016" t="str">
        <f t="shared" si="47"/>
        <v>2012Q3</v>
      </c>
    </row>
    <row r="1017" spans="1:7" x14ac:dyDescent="0.25">
      <c r="A1017" s="2">
        <v>2012</v>
      </c>
      <c r="B1017" s="2">
        <v>7</v>
      </c>
      <c r="C1017">
        <v>9</v>
      </c>
      <c r="D1017" s="1">
        <f t="shared" si="45"/>
        <v>41099</v>
      </c>
      <c r="E1017" s="1" t="s">
        <v>11</v>
      </c>
      <c r="F1017" t="str">
        <f t="shared" si="46"/>
        <v>2012</v>
      </c>
      <c r="G1017" t="str">
        <f t="shared" si="47"/>
        <v>2012Q3</v>
      </c>
    </row>
    <row r="1018" spans="1:7" x14ac:dyDescent="0.25">
      <c r="A1018" s="2">
        <v>2012</v>
      </c>
      <c r="B1018" s="2">
        <v>7</v>
      </c>
      <c r="C1018">
        <v>16</v>
      </c>
      <c r="D1018" s="1">
        <f t="shared" si="45"/>
        <v>41106</v>
      </c>
      <c r="E1018" s="1" t="s">
        <v>11</v>
      </c>
      <c r="F1018" t="str">
        <f t="shared" si="46"/>
        <v>2012</v>
      </c>
      <c r="G1018" t="str">
        <f t="shared" si="47"/>
        <v>2012Q3</v>
      </c>
    </row>
    <row r="1019" spans="1:7" x14ac:dyDescent="0.25">
      <c r="A1019" s="2">
        <v>2012</v>
      </c>
      <c r="B1019" s="2">
        <v>7</v>
      </c>
      <c r="C1019">
        <v>23</v>
      </c>
      <c r="D1019" s="1">
        <f t="shared" si="45"/>
        <v>41113</v>
      </c>
      <c r="E1019" s="1" t="s">
        <v>11</v>
      </c>
      <c r="F1019" t="str">
        <f t="shared" si="46"/>
        <v>2012</v>
      </c>
      <c r="G1019" t="str">
        <f t="shared" si="47"/>
        <v>2012Q3</v>
      </c>
    </row>
    <row r="1020" spans="1:7" x14ac:dyDescent="0.25">
      <c r="A1020" s="2">
        <v>2012</v>
      </c>
      <c r="B1020" s="2">
        <v>7</v>
      </c>
      <c r="C1020">
        <v>30</v>
      </c>
      <c r="D1020" s="1">
        <f t="shared" si="45"/>
        <v>41120</v>
      </c>
      <c r="E1020" s="1" t="s">
        <v>11</v>
      </c>
      <c r="F1020" t="str">
        <f t="shared" si="46"/>
        <v>2012</v>
      </c>
      <c r="G1020" t="str">
        <f t="shared" si="47"/>
        <v>2012Q3</v>
      </c>
    </row>
    <row r="1021" spans="1:7" x14ac:dyDescent="0.25">
      <c r="A1021" s="2">
        <v>2012</v>
      </c>
      <c r="B1021" s="2">
        <v>8</v>
      </c>
      <c r="C1021">
        <v>6</v>
      </c>
      <c r="D1021" s="1">
        <f t="shared" si="45"/>
        <v>41127</v>
      </c>
      <c r="E1021" s="1" t="s">
        <v>11</v>
      </c>
      <c r="F1021" t="str">
        <f t="shared" si="46"/>
        <v>2012</v>
      </c>
      <c r="G1021" t="str">
        <f t="shared" si="47"/>
        <v>2012Q3</v>
      </c>
    </row>
    <row r="1022" spans="1:7" x14ac:dyDescent="0.25">
      <c r="A1022" s="2">
        <v>2012</v>
      </c>
      <c r="B1022" s="2">
        <v>8</v>
      </c>
      <c r="C1022">
        <v>13</v>
      </c>
      <c r="D1022" s="1">
        <f t="shared" si="45"/>
        <v>41134</v>
      </c>
      <c r="E1022" s="1" t="s">
        <v>11</v>
      </c>
      <c r="F1022" t="str">
        <f t="shared" si="46"/>
        <v>2012</v>
      </c>
      <c r="G1022" t="str">
        <f t="shared" si="47"/>
        <v>2012Q3</v>
      </c>
    </row>
    <row r="1023" spans="1:7" x14ac:dyDescent="0.25">
      <c r="A1023" s="2">
        <v>2012</v>
      </c>
      <c r="B1023" s="2">
        <v>8</v>
      </c>
      <c r="C1023">
        <v>20</v>
      </c>
      <c r="D1023" s="1">
        <f t="shared" si="45"/>
        <v>41141</v>
      </c>
      <c r="E1023" s="1" t="s">
        <v>11</v>
      </c>
      <c r="F1023" t="str">
        <f t="shared" si="46"/>
        <v>2012</v>
      </c>
      <c r="G1023" t="str">
        <f t="shared" si="47"/>
        <v>2012Q3</v>
      </c>
    </row>
    <row r="1024" spans="1:7" x14ac:dyDescent="0.25">
      <c r="A1024" s="2">
        <v>2012</v>
      </c>
      <c r="B1024" s="2">
        <v>8</v>
      </c>
      <c r="C1024">
        <v>27</v>
      </c>
      <c r="D1024" s="1">
        <f t="shared" si="45"/>
        <v>41148</v>
      </c>
      <c r="E1024" s="1" t="s">
        <v>11</v>
      </c>
      <c r="F1024" t="str">
        <f t="shared" si="46"/>
        <v>2012</v>
      </c>
      <c r="G1024" t="str">
        <f t="shared" si="47"/>
        <v>2012Q3</v>
      </c>
    </row>
    <row r="1025" spans="1:7" x14ac:dyDescent="0.25">
      <c r="A1025" s="2">
        <v>2012</v>
      </c>
      <c r="B1025" s="2">
        <v>9</v>
      </c>
      <c r="C1025">
        <v>3</v>
      </c>
      <c r="D1025" s="1">
        <f t="shared" si="45"/>
        <v>41155</v>
      </c>
      <c r="E1025" s="1" t="s">
        <v>11</v>
      </c>
      <c r="F1025" t="str">
        <f t="shared" si="46"/>
        <v>2012</v>
      </c>
      <c r="G1025" t="str">
        <f t="shared" si="47"/>
        <v>2012Q3</v>
      </c>
    </row>
    <row r="1026" spans="1:7" x14ac:dyDescent="0.25">
      <c r="A1026" s="2">
        <v>2012</v>
      </c>
      <c r="B1026" s="2">
        <v>9</v>
      </c>
      <c r="C1026">
        <v>10</v>
      </c>
      <c r="D1026" s="1">
        <f t="shared" si="45"/>
        <v>41162</v>
      </c>
      <c r="E1026" s="1" t="s">
        <v>11</v>
      </c>
      <c r="F1026" t="str">
        <f t="shared" si="46"/>
        <v>2012</v>
      </c>
      <c r="G1026" t="str">
        <f t="shared" si="47"/>
        <v>2012Q3</v>
      </c>
    </row>
    <row r="1027" spans="1:7" x14ac:dyDescent="0.25">
      <c r="A1027" s="2">
        <v>2012</v>
      </c>
      <c r="B1027" s="2">
        <v>9</v>
      </c>
      <c r="C1027">
        <v>17</v>
      </c>
      <c r="D1027" s="1">
        <f t="shared" ref="D1027:D1090" si="48">DATE(A1027,B1027,C1027)</f>
        <v>41169</v>
      </c>
      <c r="E1027" s="1" t="s">
        <v>11</v>
      </c>
      <c r="F1027" t="str">
        <f t="shared" ref="F1027:F1090" si="49">TEXT(D1027,"YYYY")</f>
        <v>2012</v>
      </c>
      <c r="G1027" t="str">
        <f t="shared" si="47"/>
        <v>2012Q3</v>
      </c>
    </row>
    <row r="1028" spans="1:7" x14ac:dyDescent="0.25">
      <c r="A1028" s="2">
        <v>2012</v>
      </c>
      <c r="B1028" s="2">
        <v>9</v>
      </c>
      <c r="C1028">
        <v>24</v>
      </c>
      <c r="D1028" s="1">
        <f t="shared" si="48"/>
        <v>41176</v>
      </c>
      <c r="E1028" s="1" t="s">
        <v>11</v>
      </c>
      <c r="F1028" t="str">
        <f t="shared" si="49"/>
        <v>2012</v>
      </c>
      <c r="G1028" t="str">
        <f t="shared" ref="G1028:G1091" si="50">F1028&amp;MID(E1028,1,1)&amp;MID(E1028,4,1)</f>
        <v>2012Q3</v>
      </c>
    </row>
    <row r="1029" spans="1:7" x14ac:dyDescent="0.25">
      <c r="A1029" s="2">
        <v>2012</v>
      </c>
      <c r="B1029" s="2">
        <v>10</v>
      </c>
      <c r="C1029">
        <v>1</v>
      </c>
      <c r="D1029" s="1">
        <f t="shared" si="48"/>
        <v>41183</v>
      </c>
      <c r="E1029" s="1" t="s">
        <v>12</v>
      </c>
      <c r="F1029" t="str">
        <f t="shared" si="49"/>
        <v>2012</v>
      </c>
      <c r="G1029" t="str">
        <f t="shared" si="50"/>
        <v>2012Q4</v>
      </c>
    </row>
    <row r="1030" spans="1:7" x14ac:dyDescent="0.25">
      <c r="A1030" s="2">
        <v>2012</v>
      </c>
      <c r="B1030" s="2">
        <v>10</v>
      </c>
      <c r="C1030">
        <v>8</v>
      </c>
      <c r="D1030" s="1">
        <f t="shared" si="48"/>
        <v>41190</v>
      </c>
      <c r="E1030" s="1" t="s">
        <v>12</v>
      </c>
      <c r="F1030" t="str">
        <f t="shared" si="49"/>
        <v>2012</v>
      </c>
      <c r="G1030" t="str">
        <f t="shared" si="50"/>
        <v>2012Q4</v>
      </c>
    </row>
    <row r="1031" spans="1:7" x14ac:dyDescent="0.25">
      <c r="A1031" s="2">
        <v>2012</v>
      </c>
      <c r="B1031" s="2">
        <v>10</v>
      </c>
      <c r="C1031">
        <v>15</v>
      </c>
      <c r="D1031" s="1">
        <f t="shared" si="48"/>
        <v>41197</v>
      </c>
      <c r="E1031" s="1" t="s">
        <v>12</v>
      </c>
      <c r="F1031" t="str">
        <f t="shared" si="49"/>
        <v>2012</v>
      </c>
      <c r="G1031" t="str">
        <f t="shared" si="50"/>
        <v>2012Q4</v>
      </c>
    </row>
    <row r="1032" spans="1:7" x14ac:dyDescent="0.25">
      <c r="A1032" s="2">
        <v>2012</v>
      </c>
      <c r="B1032" s="2">
        <v>10</v>
      </c>
      <c r="C1032">
        <v>22</v>
      </c>
      <c r="D1032" s="1">
        <f t="shared" si="48"/>
        <v>41204</v>
      </c>
      <c r="E1032" s="1" t="s">
        <v>12</v>
      </c>
      <c r="F1032" t="str">
        <f t="shared" si="49"/>
        <v>2012</v>
      </c>
      <c r="G1032" t="str">
        <f t="shared" si="50"/>
        <v>2012Q4</v>
      </c>
    </row>
    <row r="1033" spans="1:7" x14ac:dyDescent="0.25">
      <c r="A1033" s="2">
        <v>2012</v>
      </c>
      <c r="B1033" s="2">
        <v>10</v>
      </c>
      <c r="C1033">
        <v>29</v>
      </c>
      <c r="D1033" s="1">
        <f t="shared" si="48"/>
        <v>41211</v>
      </c>
      <c r="E1033" s="1" t="s">
        <v>12</v>
      </c>
      <c r="F1033" t="str">
        <f t="shared" si="49"/>
        <v>2012</v>
      </c>
      <c r="G1033" t="str">
        <f t="shared" si="50"/>
        <v>2012Q4</v>
      </c>
    </row>
    <row r="1034" spans="1:7" x14ac:dyDescent="0.25">
      <c r="A1034" s="2">
        <v>2012</v>
      </c>
      <c r="B1034" s="2">
        <v>11</v>
      </c>
      <c r="C1034">
        <v>5</v>
      </c>
      <c r="D1034" s="1">
        <f t="shared" si="48"/>
        <v>41218</v>
      </c>
      <c r="E1034" s="1" t="s">
        <v>12</v>
      </c>
      <c r="F1034" t="str">
        <f t="shared" si="49"/>
        <v>2012</v>
      </c>
      <c r="G1034" t="str">
        <f t="shared" si="50"/>
        <v>2012Q4</v>
      </c>
    </row>
    <row r="1035" spans="1:7" x14ac:dyDescent="0.25">
      <c r="A1035" s="2">
        <v>2012</v>
      </c>
      <c r="B1035" s="2">
        <v>11</v>
      </c>
      <c r="C1035">
        <v>12</v>
      </c>
      <c r="D1035" s="1">
        <f t="shared" si="48"/>
        <v>41225</v>
      </c>
      <c r="E1035" s="1" t="s">
        <v>12</v>
      </c>
      <c r="F1035" t="str">
        <f t="shared" si="49"/>
        <v>2012</v>
      </c>
      <c r="G1035" t="str">
        <f t="shared" si="50"/>
        <v>2012Q4</v>
      </c>
    </row>
    <row r="1036" spans="1:7" x14ac:dyDescent="0.25">
      <c r="A1036" s="2">
        <v>2012</v>
      </c>
      <c r="B1036" s="2">
        <v>11</v>
      </c>
      <c r="C1036">
        <v>19</v>
      </c>
      <c r="D1036" s="1">
        <f t="shared" si="48"/>
        <v>41232</v>
      </c>
      <c r="E1036" s="1" t="s">
        <v>12</v>
      </c>
      <c r="F1036" t="str">
        <f t="shared" si="49"/>
        <v>2012</v>
      </c>
      <c r="G1036" t="str">
        <f t="shared" si="50"/>
        <v>2012Q4</v>
      </c>
    </row>
    <row r="1037" spans="1:7" x14ac:dyDescent="0.25">
      <c r="A1037" s="2">
        <v>2012</v>
      </c>
      <c r="B1037" s="2">
        <v>11</v>
      </c>
      <c r="C1037">
        <v>26</v>
      </c>
      <c r="D1037" s="1">
        <f t="shared" si="48"/>
        <v>41239</v>
      </c>
      <c r="E1037" s="1" t="s">
        <v>12</v>
      </c>
      <c r="F1037" t="str">
        <f t="shared" si="49"/>
        <v>2012</v>
      </c>
      <c r="G1037" t="str">
        <f t="shared" si="50"/>
        <v>2012Q4</v>
      </c>
    </row>
    <row r="1038" spans="1:7" x14ac:dyDescent="0.25">
      <c r="A1038" s="2">
        <v>2012</v>
      </c>
      <c r="B1038" s="2">
        <v>12</v>
      </c>
      <c r="C1038">
        <v>3</v>
      </c>
      <c r="D1038" s="1">
        <f t="shared" si="48"/>
        <v>41246</v>
      </c>
      <c r="E1038" s="1" t="s">
        <v>12</v>
      </c>
      <c r="F1038" t="str">
        <f t="shared" si="49"/>
        <v>2012</v>
      </c>
      <c r="G1038" t="str">
        <f t="shared" si="50"/>
        <v>2012Q4</v>
      </c>
    </row>
    <row r="1039" spans="1:7" x14ac:dyDescent="0.25">
      <c r="A1039" s="2">
        <v>2012</v>
      </c>
      <c r="B1039" s="2">
        <v>12</v>
      </c>
      <c r="C1039">
        <v>10</v>
      </c>
      <c r="D1039" s="1">
        <f t="shared" si="48"/>
        <v>41253</v>
      </c>
      <c r="E1039" s="1" t="s">
        <v>12</v>
      </c>
      <c r="F1039" t="str">
        <f t="shared" si="49"/>
        <v>2012</v>
      </c>
      <c r="G1039" t="str">
        <f t="shared" si="50"/>
        <v>2012Q4</v>
      </c>
    </row>
    <row r="1040" spans="1:7" x14ac:dyDescent="0.25">
      <c r="A1040" s="2">
        <v>2012</v>
      </c>
      <c r="B1040" s="2">
        <v>12</v>
      </c>
      <c r="C1040">
        <v>17</v>
      </c>
      <c r="D1040" s="1">
        <f t="shared" si="48"/>
        <v>41260</v>
      </c>
      <c r="E1040" s="1" t="s">
        <v>12</v>
      </c>
      <c r="F1040" t="str">
        <f t="shared" si="49"/>
        <v>2012</v>
      </c>
      <c r="G1040" t="str">
        <f t="shared" si="50"/>
        <v>2012Q4</v>
      </c>
    </row>
    <row r="1041" spans="1:7" x14ac:dyDescent="0.25">
      <c r="A1041" s="2">
        <v>2012</v>
      </c>
      <c r="B1041" s="2">
        <v>12</v>
      </c>
      <c r="C1041">
        <v>24</v>
      </c>
      <c r="D1041" s="1">
        <f t="shared" si="48"/>
        <v>41267</v>
      </c>
      <c r="E1041" s="1" t="s">
        <v>12</v>
      </c>
      <c r="F1041" t="str">
        <f t="shared" si="49"/>
        <v>2012</v>
      </c>
      <c r="G1041" t="str">
        <f t="shared" si="50"/>
        <v>2012Q4</v>
      </c>
    </row>
    <row r="1042" spans="1:7" x14ac:dyDescent="0.25">
      <c r="A1042" s="3">
        <v>2012</v>
      </c>
      <c r="B1042" s="2">
        <v>12</v>
      </c>
      <c r="C1042">
        <v>31</v>
      </c>
      <c r="D1042" s="1">
        <f t="shared" si="48"/>
        <v>41274</v>
      </c>
      <c r="E1042" s="1" t="s">
        <v>12</v>
      </c>
      <c r="F1042" t="str">
        <f t="shared" si="49"/>
        <v>2012</v>
      </c>
      <c r="G1042" t="str">
        <f t="shared" si="50"/>
        <v>2012Q4</v>
      </c>
    </row>
    <row r="1043" spans="1:7" x14ac:dyDescent="0.25">
      <c r="A1043" s="2">
        <v>2013</v>
      </c>
      <c r="B1043" s="2">
        <v>1</v>
      </c>
      <c r="C1043">
        <v>7</v>
      </c>
      <c r="D1043" s="1">
        <f t="shared" si="48"/>
        <v>41281</v>
      </c>
      <c r="E1043" s="1" t="s">
        <v>9</v>
      </c>
      <c r="F1043" t="str">
        <f t="shared" si="49"/>
        <v>2013</v>
      </c>
      <c r="G1043" t="str">
        <f t="shared" si="50"/>
        <v>2013Q1</v>
      </c>
    </row>
    <row r="1044" spans="1:7" x14ac:dyDescent="0.25">
      <c r="A1044" s="2">
        <v>2013</v>
      </c>
      <c r="B1044" s="2">
        <v>1</v>
      </c>
      <c r="C1044">
        <v>14</v>
      </c>
      <c r="D1044" s="1">
        <f t="shared" si="48"/>
        <v>41288</v>
      </c>
      <c r="E1044" s="1" t="s">
        <v>9</v>
      </c>
      <c r="F1044" t="str">
        <f t="shared" si="49"/>
        <v>2013</v>
      </c>
      <c r="G1044" t="str">
        <f t="shared" si="50"/>
        <v>2013Q1</v>
      </c>
    </row>
    <row r="1045" spans="1:7" x14ac:dyDescent="0.25">
      <c r="A1045" s="2">
        <v>2013</v>
      </c>
      <c r="B1045" s="2">
        <v>1</v>
      </c>
      <c r="C1045">
        <v>21</v>
      </c>
      <c r="D1045" s="1">
        <f t="shared" si="48"/>
        <v>41295</v>
      </c>
      <c r="E1045" s="1" t="s">
        <v>9</v>
      </c>
      <c r="F1045" t="str">
        <f t="shared" si="49"/>
        <v>2013</v>
      </c>
      <c r="G1045" t="str">
        <f t="shared" si="50"/>
        <v>2013Q1</v>
      </c>
    </row>
    <row r="1046" spans="1:7" x14ac:dyDescent="0.25">
      <c r="A1046" s="2">
        <v>2013</v>
      </c>
      <c r="B1046" s="2">
        <v>1</v>
      </c>
      <c r="C1046">
        <v>28</v>
      </c>
      <c r="D1046" s="1">
        <f t="shared" si="48"/>
        <v>41302</v>
      </c>
      <c r="E1046" s="1" t="s">
        <v>9</v>
      </c>
      <c r="F1046" t="str">
        <f t="shared" si="49"/>
        <v>2013</v>
      </c>
      <c r="G1046" t="str">
        <f t="shared" si="50"/>
        <v>2013Q1</v>
      </c>
    </row>
    <row r="1047" spans="1:7" x14ac:dyDescent="0.25">
      <c r="A1047" s="2">
        <v>2013</v>
      </c>
      <c r="B1047" s="2">
        <v>2</v>
      </c>
      <c r="C1047">
        <v>4</v>
      </c>
      <c r="D1047" s="1">
        <f t="shared" si="48"/>
        <v>41309</v>
      </c>
      <c r="E1047" s="1" t="s">
        <v>9</v>
      </c>
      <c r="F1047" t="str">
        <f t="shared" si="49"/>
        <v>2013</v>
      </c>
      <c r="G1047" t="str">
        <f t="shared" si="50"/>
        <v>2013Q1</v>
      </c>
    </row>
    <row r="1048" spans="1:7" x14ac:dyDescent="0.25">
      <c r="A1048" s="2">
        <v>2013</v>
      </c>
      <c r="B1048" s="2">
        <v>2</v>
      </c>
      <c r="C1048">
        <v>11</v>
      </c>
      <c r="D1048" s="1">
        <f t="shared" si="48"/>
        <v>41316</v>
      </c>
      <c r="E1048" s="1" t="s">
        <v>9</v>
      </c>
      <c r="F1048" t="str">
        <f t="shared" si="49"/>
        <v>2013</v>
      </c>
      <c r="G1048" t="str">
        <f t="shared" si="50"/>
        <v>2013Q1</v>
      </c>
    </row>
    <row r="1049" spans="1:7" x14ac:dyDescent="0.25">
      <c r="A1049" s="2">
        <v>2013</v>
      </c>
      <c r="B1049" s="2">
        <v>2</v>
      </c>
      <c r="C1049">
        <v>18</v>
      </c>
      <c r="D1049" s="1">
        <f t="shared" si="48"/>
        <v>41323</v>
      </c>
      <c r="E1049" s="1" t="s">
        <v>9</v>
      </c>
      <c r="F1049" t="str">
        <f t="shared" si="49"/>
        <v>2013</v>
      </c>
      <c r="G1049" t="str">
        <f t="shared" si="50"/>
        <v>2013Q1</v>
      </c>
    </row>
    <row r="1050" spans="1:7" x14ac:dyDescent="0.25">
      <c r="A1050" s="2">
        <v>2013</v>
      </c>
      <c r="B1050" s="2">
        <v>2</v>
      </c>
      <c r="C1050">
        <v>25</v>
      </c>
      <c r="D1050" s="1">
        <f t="shared" si="48"/>
        <v>41330</v>
      </c>
      <c r="E1050" s="1" t="s">
        <v>9</v>
      </c>
      <c r="F1050" t="str">
        <f t="shared" si="49"/>
        <v>2013</v>
      </c>
      <c r="G1050" t="str">
        <f t="shared" si="50"/>
        <v>2013Q1</v>
      </c>
    </row>
    <row r="1051" spans="1:7" x14ac:dyDescent="0.25">
      <c r="A1051" s="2">
        <v>2013</v>
      </c>
      <c r="B1051" s="2">
        <v>3</v>
      </c>
      <c r="C1051">
        <v>4</v>
      </c>
      <c r="D1051" s="1">
        <f t="shared" si="48"/>
        <v>41337</v>
      </c>
      <c r="E1051" s="1" t="s">
        <v>9</v>
      </c>
      <c r="F1051" t="str">
        <f t="shared" si="49"/>
        <v>2013</v>
      </c>
      <c r="G1051" t="str">
        <f t="shared" si="50"/>
        <v>2013Q1</v>
      </c>
    </row>
    <row r="1052" spans="1:7" x14ac:dyDescent="0.25">
      <c r="A1052" s="2">
        <v>2013</v>
      </c>
      <c r="B1052" s="2">
        <v>3</v>
      </c>
      <c r="C1052">
        <v>11</v>
      </c>
      <c r="D1052" s="1">
        <f t="shared" si="48"/>
        <v>41344</v>
      </c>
      <c r="E1052" s="1" t="s">
        <v>9</v>
      </c>
      <c r="F1052" t="str">
        <f t="shared" si="49"/>
        <v>2013</v>
      </c>
      <c r="G1052" t="str">
        <f t="shared" si="50"/>
        <v>2013Q1</v>
      </c>
    </row>
    <row r="1053" spans="1:7" x14ac:dyDescent="0.25">
      <c r="A1053" s="2">
        <v>2013</v>
      </c>
      <c r="B1053" s="2">
        <v>3</v>
      </c>
      <c r="C1053">
        <v>18</v>
      </c>
      <c r="D1053" s="1">
        <f t="shared" si="48"/>
        <v>41351</v>
      </c>
      <c r="E1053" s="1" t="s">
        <v>9</v>
      </c>
      <c r="F1053" t="str">
        <f t="shared" si="49"/>
        <v>2013</v>
      </c>
      <c r="G1053" t="str">
        <f t="shared" si="50"/>
        <v>2013Q1</v>
      </c>
    </row>
    <row r="1054" spans="1:7" x14ac:dyDescent="0.25">
      <c r="A1054" s="2">
        <v>2013</v>
      </c>
      <c r="B1054" s="2">
        <v>3</v>
      </c>
      <c r="C1054">
        <v>25</v>
      </c>
      <c r="D1054" s="1">
        <f t="shared" si="48"/>
        <v>41358</v>
      </c>
      <c r="E1054" s="1" t="s">
        <v>9</v>
      </c>
      <c r="F1054" t="str">
        <f t="shared" si="49"/>
        <v>2013</v>
      </c>
      <c r="G1054" t="str">
        <f t="shared" si="50"/>
        <v>2013Q1</v>
      </c>
    </row>
    <row r="1055" spans="1:7" x14ac:dyDescent="0.25">
      <c r="A1055" s="2">
        <v>2013</v>
      </c>
      <c r="B1055" s="2">
        <v>4</v>
      </c>
      <c r="C1055">
        <v>1</v>
      </c>
      <c r="D1055" s="1">
        <f t="shared" si="48"/>
        <v>41365</v>
      </c>
      <c r="E1055" s="1" t="s">
        <v>10</v>
      </c>
      <c r="F1055" t="str">
        <f t="shared" si="49"/>
        <v>2013</v>
      </c>
      <c r="G1055" t="str">
        <f t="shared" si="50"/>
        <v>2013Q2</v>
      </c>
    </row>
    <row r="1056" spans="1:7" x14ac:dyDescent="0.25">
      <c r="A1056" s="2">
        <v>2013</v>
      </c>
      <c r="B1056" s="2">
        <v>4</v>
      </c>
      <c r="C1056">
        <v>8</v>
      </c>
      <c r="D1056" s="1">
        <f t="shared" si="48"/>
        <v>41372</v>
      </c>
      <c r="E1056" s="1" t="s">
        <v>10</v>
      </c>
      <c r="F1056" t="str">
        <f t="shared" si="49"/>
        <v>2013</v>
      </c>
      <c r="G1056" t="str">
        <f t="shared" si="50"/>
        <v>2013Q2</v>
      </c>
    </row>
    <row r="1057" spans="1:7" x14ac:dyDescent="0.25">
      <c r="A1057" s="2">
        <v>2013</v>
      </c>
      <c r="B1057" s="2">
        <v>4</v>
      </c>
      <c r="C1057">
        <v>15</v>
      </c>
      <c r="D1057" s="1">
        <f t="shared" si="48"/>
        <v>41379</v>
      </c>
      <c r="E1057" s="1" t="s">
        <v>10</v>
      </c>
      <c r="F1057" t="str">
        <f t="shared" si="49"/>
        <v>2013</v>
      </c>
      <c r="G1057" t="str">
        <f t="shared" si="50"/>
        <v>2013Q2</v>
      </c>
    </row>
    <row r="1058" spans="1:7" x14ac:dyDescent="0.25">
      <c r="A1058" s="2">
        <v>2013</v>
      </c>
      <c r="B1058" s="2">
        <v>4</v>
      </c>
      <c r="C1058">
        <v>22</v>
      </c>
      <c r="D1058" s="1">
        <f t="shared" si="48"/>
        <v>41386</v>
      </c>
      <c r="E1058" s="1" t="s">
        <v>10</v>
      </c>
      <c r="F1058" t="str">
        <f t="shared" si="49"/>
        <v>2013</v>
      </c>
      <c r="G1058" t="str">
        <f t="shared" si="50"/>
        <v>2013Q2</v>
      </c>
    </row>
    <row r="1059" spans="1:7" x14ac:dyDescent="0.25">
      <c r="A1059" s="2">
        <v>2013</v>
      </c>
      <c r="B1059" s="2">
        <v>4</v>
      </c>
      <c r="C1059">
        <v>29</v>
      </c>
      <c r="D1059" s="1">
        <f t="shared" si="48"/>
        <v>41393</v>
      </c>
      <c r="E1059" s="1" t="s">
        <v>10</v>
      </c>
      <c r="F1059" t="str">
        <f t="shared" si="49"/>
        <v>2013</v>
      </c>
      <c r="G1059" t="str">
        <f t="shared" si="50"/>
        <v>2013Q2</v>
      </c>
    </row>
    <row r="1060" spans="1:7" x14ac:dyDescent="0.25">
      <c r="A1060" s="2">
        <v>2013</v>
      </c>
      <c r="B1060" s="2">
        <v>5</v>
      </c>
      <c r="C1060">
        <v>6</v>
      </c>
      <c r="D1060" s="1">
        <f t="shared" si="48"/>
        <v>41400</v>
      </c>
      <c r="E1060" s="1" t="s">
        <v>10</v>
      </c>
      <c r="F1060" t="str">
        <f t="shared" si="49"/>
        <v>2013</v>
      </c>
      <c r="G1060" t="str">
        <f t="shared" si="50"/>
        <v>2013Q2</v>
      </c>
    </row>
    <row r="1061" spans="1:7" x14ac:dyDescent="0.25">
      <c r="A1061" s="2">
        <v>2013</v>
      </c>
      <c r="B1061" s="2">
        <v>5</v>
      </c>
      <c r="C1061">
        <v>13</v>
      </c>
      <c r="D1061" s="1">
        <f t="shared" si="48"/>
        <v>41407</v>
      </c>
      <c r="E1061" s="1" t="s">
        <v>10</v>
      </c>
      <c r="F1061" t="str">
        <f t="shared" si="49"/>
        <v>2013</v>
      </c>
      <c r="G1061" t="str">
        <f t="shared" si="50"/>
        <v>2013Q2</v>
      </c>
    </row>
    <row r="1062" spans="1:7" x14ac:dyDescent="0.25">
      <c r="A1062" s="2">
        <v>2013</v>
      </c>
      <c r="B1062" s="2">
        <v>5</v>
      </c>
      <c r="C1062">
        <v>20</v>
      </c>
      <c r="D1062" s="1">
        <f t="shared" si="48"/>
        <v>41414</v>
      </c>
      <c r="E1062" s="1" t="s">
        <v>10</v>
      </c>
      <c r="F1062" t="str">
        <f t="shared" si="49"/>
        <v>2013</v>
      </c>
      <c r="G1062" t="str">
        <f t="shared" si="50"/>
        <v>2013Q2</v>
      </c>
    </row>
    <row r="1063" spans="1:7" x14ac:dyDescent="0.25">
      <c r="A1063" s="2">
        <v>2013</v>
      </c>
      <c r="B1063" s="2">
        <v>5</v>
      </c>
      <c r="C1063">
        <v>27</v>
      </c>
      <c r="D1063" s="1">
        <f t="shared" si="48"/>
        <v>41421</v>
      </c>
      <c r="E1063" s="1" t="s">
        <v>10</v>
      </c>
      <c r="F1063" t="str">
        <f t="shared" si="49"/>
        <v>2013</v>
      </c>
      <c r="G1063" t="str">
        <f t="shared" si="50"/>
        <v>2013Q2</v>
      </c>
    </row>
    <row r="1064" spans="1:7" x14ac:dyDescent="0.25">
      <c r="A1064" s="2">
        <v>2013</v>
      </c>
      <c r="B1064" s="2">
        <v>6</v>
      </c>
      <c r="C1064">
        <v>3</v>
      </c>
      <c r="D1064" s="1">
        <f t="shared" si="48"/>
        <v>41428</v>
      </c>
      <c r="E1064" s="1" t="s">
        <v>10</v>
      </c>
      <c r="F1064" t="str">
        <f t="shared" si="49"/>
        <v>2013</v>
      </c>
      <c r="G1064" t="str">
        <f t="shared" si="50"/>
        <v>2013Q2</v>
      </c>
    </row>
    <row r="1065" spans="1:7" x14ac:dyDescent="0.25">
      <c r="A1065" s="2">
        <v>2013</v>
      </c>
      <c r="B1065" s="2">
        <v>6</v>
      </c>
      <c r="C1065">
        <v>10</v>
      </c>
      <c r="D1065" s="1">
        <f t="shared" si="48"/>
        <v>41435</v>
      </c>
      <c r="E1065" s="1" t="s">
        <v>10</v>
      </c>
      <c r="F1065" t="str">
        <f t="shared" si="49"/>
        <v>2013</v>
      </c>
      <c r="G1065" t="str">
        <f t="shared" si="50"/>
        <v>2013Q2</v>
      </c>
    </row>
    <row r="1066" spans="1:7" x14ac:dyDescent="0.25">
      <c r="A1066" s="2">
        <v>2013</v>
      </c>
      <c r="B1066" s="2">
        <v>6</v>
      </c>
      <c r="C1066">
        <v>17</v>
      </c>
      <c r="D1066" s="1">
        <f t="shared" si="48"/>
        <v>41442</v>
      </c>
      <c r="E1066" s="1" t="s">
        <v>10</v>
      </c>
      <c r="F1066" t="str">
        <f t="shared" si="49"/>
        <v>2013</v>
      </c>
      <c r="G1066" t="str">
        <f t="shared" si="50"/>
        <v>2013Q2</v>
      </c>
    </row>
    <row r="1067" spans="1:7" x14ac:dyDescent="0.25">
      <c r="A1067" s="2">
        <v>2013</v>
      </c>
      <c r="B1067" s="2">
        <v>6</v>
      </c>
      <c r="C1067">
        <v>24</v>
      </c>
      <c r="D1067" s="1">
        <f t="shared" si="48"/>
        <v>41449</v>
      </c>
      <c r="E1067" s="1" t="s">
        <v>10</v>
      </c>
      <c r="F1067" t="str">
        <f t="shared" si="49"/>
        <v>2013</v>
      </c>
      <c r="G1067" t="str">
        <f t="shared" si="50"/>
        <v>2013Q2</v>
      </c>
    </row>
    <row r="1068" spans="1:7" x14ac:dyDescent="0.25">
      <c r="A1068" s="2">
        <v>2013</v>
      </c>
      <c r="B1068" s="2">
        <v>7</v>
      </c>
      <c r="C1068">
        <v>1</v>
      </c>
      <c r="D1068" s="1">
        <f t="shared" si="48"/>
        <v>41456</v>
      </c>
      <c r="E1068" s="1" t="s">
        <v>11</v>
      </c>
      <c r="F1068" t="str">
        <f t="shared" si="49"/>
        <v>2013</v>
      </c>
      <c r="G1068" t="str">
        <f t="shared" si="50"/>
        <v>2013Q3</v>
      </c>
    </row>
    <row r="1069" spans="1:7" x14ac:dyDescent="0.25">
      <c r="A1069" s="2">
        <v>2013</v>
      </c>
      <c r="B1069" s="2">
        <v>7</v>
      </c>
      <c r="C1069">
        <v>8</v>
      </c>
      <c r="D1069" s="1">
        <f t="shared" si="48"/>
        <v>41463</v>
      </c>
      <c r="E1069" s="1" t="s">
        <v>11</v>
      </c>
      <c r="F1069" t="str">
        <f t="shared" si="49"/>
        <v>2013</v>
      </c>
      <c r="G1069" t="str">
        <f t="shared" si="50"/>
        <v>2013Q3</v>
      </c>
    </row>
    <row r="1070" spans="1:7" x14ac:dyDescent="0.25">
      <c r="A1070" s="2">
        <v>2013</v>
      </c>
      <c r="B1070" s="2">
        <v>7</v>
      </c>
      <c r="C1070">
        <v>15</v>
      </c>
      <c r="D1070" s="1">
        <f t="shared" si="48"/>
        <v>41470</v>
      </c>
      <c r="E1070" s="1" t="s">
        <v>11</v>
      </c>
      <c r="F1070" t="str">
        <f t="shared" si="49"/>
        <v>2013</v>
      </c>
      <c r="G1070" t="str">
        <f t="shared" si="50"/>
        <v>2013Q3</v>
      </c>
    </row>
    <row r="1071" spans="1:7" x14ac:dyDescent="0.25">
      <c r="A1071" s="2">
        <v>2013</v>
      </c>
      <c r="B1071" s="2">
        <v>7</v>
      </c>
      <c r="C1071">
        <v>22</v>
      </c>
      <c r="D1071" s="1">
        <f t="shared" si="48"/>
        <v>41477</v>
      </c>
      <c r="E1071" s="1" t="s">
        <v>11</v>
      </c>
      <c r="F1071" t="str">
        <f t="shared" si="49"/>
        <v>2013</v>
      </c>
      <c r="G1071" t="str">
        <f t="shared" si="50"/>
        <v>2013Q3</v>
      </c>
    </row>
    <row r="1072" spans="1:7" x14ac:dyDescent="0.25">
      <c r="A1072" s="2">
        <v>2013</v>
      </c>
      <c r="B1072" s="2">
        <v>7</v>
      </c>
      <c r="C1072">
        <v>29</v>
      </c>
      <c r="D1072" s="1">
        <f t="shared" si="48"/>
        <v>41484</v>
      </c>
      <c r="E1072" s="1" t="s">
        <v>11</v>
      </c>
      <c r="F1072" t="str">
        <f t="shared" si="49"/>
        <v>2013</v>
      </c>
      <c r="G1072" t="str">
        <f t="shared" si="50"/>
        <v>2013Q3</v>
      </c>
    </row>
    <row r="1073" spans="1:7" x14ac:dyDescent="0.25">
      <c r="A1073" s="2">
        <v>2013</v>
      </c>
      <c r="B1073" s="2">
        <v>8</v>
      </c>
      <c r="C1073">
        <v>5</v>
      </c>
      <c r="D1073" s="1">
        <f t="shared" si="48"/>
        <v>41491</v>
      </c>
      <c r="E1073" s="1" t="s">
        <v>11</v>
      </c>
      <c r="F1073" t="str">
        <f t="shared" si="49"/>
        <v>2013</v>
      </c>
      <c r="G1073" t="str">
        <f t="shared" si="50"/>
        <v>2013Q3</v>
      </c>
    </row>
    <row r="1074" spans="1:7" x14ac:dyDescent="0.25">
      <c r="A1074" s="2">
        <v>2013</v>
      </c>
      <c r="B1074" s="2">
        <v>8</v>
      </c>
      <c r="C1074">
        <v>12</v>
      </c>
      <c r="D1074" s="1">
        <f t="shared" si="48"/>
        <v>41498</v>
      </c>
      <c r="E1074" s="1" t="s">
        <v>11</v>
      </c>
      <c r="F1074" t="str">
        <f t="shared" si="49"/>
        <v>2013</v>
      </c>
      <c r="G1074" t="str">
        <f t="shared" si="50"/>
        <v>2013Q3</v>
      </c>
    </row>
    <row r="1075" spans="1:7" x14ac:dyDescent="0.25">
      <c r="A1075" s="2">
        <v>2013</v>
      </c>
      <c r="B1075" s="2">
        <v>8</v>
      </c>
      <c r="C1075">
        <v>19</v>
      </c>
      <c r="D1075" s="1">
        <f t="shared" si="48"/>
        <v>41505</v>
      </c>
      <c r="E1075" s="1" t="s">
        <v>11</v>
      </c>
      <c r="F1075" t="str">
        <f t="shared" si="49"/>
        <v>2013</v>
      </c>
      <c r="G1075" t="str">
        <f t="shared" si="50"/>
        <v>2013Q3</v>
      </c>
    </row>
    <row r="1076" spans="1:7" x14ac:dyDescent="0.25">
      <c r="A1076" s="2">
        <v>2013</v>
      </c>
      <c r="B1076" s="2">
        <v>8</v>
      </c>
      <c r="C1076">
        <v>26</v>
      </c>
      <c r="D1076" s="1">
        <f t="shared" si="48"/>
        <v>41512</v>
      </c>
      <c r="E1076" s="1" t="s">
        <v>11</v>
      </c>
      <c r="F1076" t="str">
        <f t="shared" si="49"/>
        <v>2013</v>
      </c>
      <c r="G1076" t="str">
        <f t="shared" si="50"/>
        <v>2013Q3</v>
      </c>
    </row>
    <row r="1077" spans="1:7" x14ac:dyDescent="0.25">
      <c r="A1077" s="2">
        <v>2013</v>
      </c>
      <c r="B1077" s="2">
        <v>9</v>
      </c>
      <c r="C1077">
        <v>2</v>
      </c>
      <c r="D1077" s="1">
        <f t="shared" si="48"/>
        <v>41519</v>
      </c>
      <c r="E1077" s="1" t="s">
        <v>11</v>
      </c>
      <c r="F1077" t="str">
        <f t="shared" si="49"/>
        <v>2013</v>
      </c>
      <c r="G1077" t="str">
        <f t="shared" si="50"/>
        <v>2013Q3</v>
      </c>
    </row>
    <row r="1078" spans="1:7" x14ac:dyDescent="0.25">
      <c r="A1078" s="2">
        <v>2013</v>
      </c>
      <c r="B1078" s="2">
        <v>9</v>
      </c>
      <c r="C1078">
        <v>9</v>
      </c>
      <c r="D1078" s="1">
        <f t="shared" si="48"/>
        <v>41526</v>
      </c>
      <c r="E1078" s="1" t="s">
        <v>11</v>
      </c>
      <c r="F1078" t="str">
        <f t="shared" si="49"/>
        <v>2013</v>
      </c>
      <c r="G1078" t="str">
        <f t="shared" si="50"/>
        <v>2013Q3</v>
      </c>
    </row>
    <row r="1079" spans="1:7" x14ac:dyDescent="0.25">
      <c r="A1079" s="2">
        <v>2013</v>
      </c>
      <c r="B1079" s="2">
        <v>9</v>
      </c>
      <c r="C1079">
        <v>16</v>
      </c>
      <c r="D1079" s="1">
        <f t="shared" si="48"/>
        <v>41533</v>
      </c>
      <c r="E1079" s="1" t="s">
        <v>11</v>
      </c>
      <c r="F1079" t="str">
        <f t="shared" si="49"/>
        <v>2013</v>
      </c>
      <c r="G1079" t="str">
        <f t="shared" si="50"/>
        <v>2013Q3</v>
      </c>
    </row>
    <row r="1080" spans="1:7" x14ac:dyDescent="0.25">
      <c r="A1080" s="2">
        <v>2013</v>
      </c>
      <c r="B1080" s="2">
        <v>9</v>
      </c>
      <c r="C1080">
        <v>23</v>
      </c>
      <c r="D1080" s="1">
        <f t="shared" si="48"/>
        <v>41540</v>
      </c>
      <c r="E1080" s="1" t="s">
        <v>11</v>
      </c>
      <c r="F1080" t="str">
        <f t="shared" si="49"/>
        <v>2013</v>
      </c>
      <c r="G1080" t="str">
        <f t="shared" si="50"/>
        <v>2013Q3</v>
      </c>
    </row>
    <row r="1081" spans="1:7" x14ac:dyDescent="0.25">
      <c r="A1081" s="2">
        <v>2013</v>
      </c>
      <c r="B1081" s="2">
        <v>9</v>
      </c>
      <c r="C1081">
        <v>30</v>
      </c>
      <c r="D1081" s="1">
        <f t="shared" si="48"/>
        <v>41547</v>
      </c>
      <c r="E1081" s="1" t="s">
        <v>11</v>
      </c>
      <c r="F1081" t="str">
        <f t="shared" si="49"/>
        <v>2013</v>
      </c>
      <c r="G1081" t="str">
        <f t="shared" si="50"/>
        <v>2013Q3</v>
      </c>
    </row>
    <row r="1082" spans="1:7" x14ac:dyDescent="0.25">
      <c r="A1082" s="2">
        <v>2013</v>
      </c>
      <c r="B1082" s="2">
        <v>10</v>
      </c>
      <c r="C1082">
        <v>7</v>
      </c>
      <c r="D1082" s="1">
        <f t="shared" si="48"/>
        <v>41554</v>
      </c>
      <c r="E1082" s="1" t="s">
        <v>12</v>
      </c>
      <c r="F1082" t="str">
        <f t="shared" si="49"/>
        <v>2013</v>
      </c>
      <c r="G1082" t="str">
        <f t="shared" si="50"/>
        <v>2013Q4</v>
      </c>
    </row>
    <row r="1083" spans="1:7" x14ac:dyDescent="0.25">
      <c r="A1083" s="2">
        <v>2013</v>
      </c>
      <c r="B1083" s="2">
        <v>10</v>
      </c>
      <c r="C1083">
        <v>14</v>
      </c>
      <c r="D1083" s="1">
        <f t="shared" si="48"/>
        <v>41561</v>
      </c>
      <c r="E1083" s="1" t="s">
        <v>12</v>
      </c>
      <c r="F1083" t="str">
        <f t="shared" si="49"/>
        <v>2013</v>
      </c>
      <c r="G1083" t="str">
        <f t="shared" si="50"/>
        <v>2013Q4</v>
      </c>
    </row>
    <row r="1084" spans="1:7" x14ac:dyDescent="0.25">
      <c r="A1084" s="2">
        <v>2013</v>
      </c>
      <c r="B1084" s="2">
        <v>10</v>
      </c>
      <c r="C1084">
        <v>21</v>
      </c>
      <c r="D1084" s="1">
        <f t="shared" si="48"/>
        <v>41568</v>
      </c>
      <c r="E1084" s="1" t="s">
        <v>12</v>
      </c>
      <c r="F1084" t="str">
        <f t="shared" si="49"/>
        <v>2013</v>
      </c>
      <c r="G1084" t="str">
        <f t="shared" si="50"/>
        <v>2013Q4</v>
      </c>
    </row>
    <row r="1085" spans="1:7" x14ac:dyDescent="0.25">
      <c r="A1085" s="2">
        <v>2013</v>
      </c>
      <c r="B1085" s="2">
        <v>10</v>
      </c>
      <c r="C1085">
        <v>28</v>
      </c>
      <c r="D1085" s="1">
        <f t="shared" si="48"/>
        <v>41575</v>
      </c>
      <c r="E1085" s="1" t="s">
        <v>12</v>
      </c>
      <c r="F1085" t="str">
        <f t="shared" si="49"/>
        <v>2013</v>
      </c>
      <c r="G1085" t="str">
        <f t="shared" si="50"/>
        <v>2013Q4</v>
      </c>
    </row>
    <row r="1086" spans="1:7" x14ac:dyDescent="0.25">
      <c r="A1086" s="2">
        <v>2013</v>
      </c>
      <c r="B1086" s="2">
        <v>11</v>
      </c>
      <c r="C1086">
        <v>4</v>
      </c>
      <c r="D1086" s="1">
        <f t="shared" si="48"/>
        <v>41582</v>
      </c>
      <c r="E1086" s="1" t="s">
        <v>12</v>
      </c>
      <c r="F1086" t="str">
        <f t="shared" si="49"/>
        <v>2013</v>
      </c>
      <c r="G1086" t="str">
        <f t="shared" si="50"/>
        <v>2013Q4</v>
      </c>
    </row>
    <row r="1087" spans="1:7" x14ac:dyDescent="0.25">
      <c r="A1087" s="2">
        <v>2013</v>
      </c>
      <c r="B1087" s="2">
        <v>11</v>
      </c>
      <c r="C1087">
        <v>11</v>
      </c>
      <c r="D1087" s="1">
        <f t="shared" si="48"/>
        <v>41589</v>
      </c>
      <c r="E1087" s="1" t="s">
        <v>12</v>
      </c>
      <c r="F1087" t="str">
        <f t="shared" si="49"/>
        <v>2013</v>
      </c>
      <c r="G1087" t="str">
        <f t="shared" si="50"/>
        <v>2013Q4</v>
      </c>
    </row>
    <row r="1088" spans="1:7" x14ac:dyDescent="0.25">
      <c r="A1088" s="2">
        <v>2013</v>
      </c>
      <c r="B1088" s="2">
        <v>11</v>
      </c>
      <c r="C1088">
        <v>18</v>
      </c>
      <c r="D1088" s="1">
        <f t="shared" si="48"/>
        <v>41596</v>
      </c>
      <c r="E1088" s="1" t="s">
        <v>12</v>
      </c>
      <c r="F1088" t="str">
        <f t="shared" si="49"/>
        <v>2013</v>
      </c>
      <c r="G1088" t="str">
        <f t="shared" si="50"/>
        <v>2013Q4</v>
      </c>
    </row>
    <row r="1089" spans="1:7" x14ac:dyDescent="0.25">
      <c r="A1089" s="2">
        <v>2013</v>
      </c>
      <c r="B1089" s="2">
        <v>11</v>
      </c>
      <c r="C1089">
        <v>25</v>
      </c>
      <c r="D1089" s="1">
        <f t="shared" si="48"/>
        <v>41603</v>
      </c>
      <c r="E1089" s="1" t="s">
        <v>12</v>
      </c>
      <c r="F1089" t="str">
        <f t="shared" si="49"/>
        <v>2013</v>
      </c>
      <c r="G1089" t="str">
        <f t="shared" si="50"/>
        <v>2013Q4</v>
      </c>
    </row>
    <row r="1090" spans="1:7" x14ac:dyDescent="0.25">
      <c r="A1090" s="2">
        <v>2013</v>
      </c>
      <c r="B1090" s="2">
        <v>12</v>
      </c>
      <c r="C1090">
        <v>2</v>
      </c>
      <c r="D1090" s="1">
        <f t="shared" si="48"/>
        <v>41610</v>
      </c>
      <c r="E1090" s="1" t="s">
        <v>12</v>
      </c>
      <c r="F1090" t="str">
        <f t="shared" si="49"/>
        <v>2013</v>
      </c>
      <c r="G1090" t="str">
        <f t="shared" si="50"/>
        <v>2013Q4</v>
      </c>
    </row>
    <row r="1091" spans="1:7" x14ac:dyDescent="0.25">
      <c r="A1091" s="2">
        <v>2013</v>
      </c>
      <c r="B1091" s="2">
        <v>12</v>
      </c>
      <c r="C1091">
        <v>9</v>
      </c>
      <c r="D1091" s="1">
        <f t="shared" ref="D1091:D1154" si="51">DATE(A1091,B1091,C1091)</f>
        <v>41617</v>
      </c>
      <c r="E1091" s="1" t="s">
        <v>12</v>
      </c>
      <c r="F1091" t="str">
        <f t="shared" ref="F1091:F1154" si="52">TEXT(D1091,"YYYY")</f>
        <v>2013</v>
      </c>
      <c r="G1091" t="str">
        <f t="shared" si="50"/>
        <v>2013Q4</v>
      </c>
    </row>
    <row r="1092" spans="1:7" x14ac:dyDescent="0.25">
      <c r="A1092" s="2">
        <v>2013</v>
      </c>
      <c r="B1092" s="2">
        <v>12</v>
      </c>
      <c r="C1092">
        <v>16</v>
      </c>
      <c r="D1092" s="1">
        <f t="shared" si="51"/>
        <v>41624</v>
      </c>
      <c r="E1092" s="1" t="s">
        <v>12</v>
      </c>
      <c r="F1092" t="str">
        <f t="shared" si="52"/>
        <v>2013</v>
      </c>
      <c r="G1092" t="str">
        <f t="shared" ref="G1092:G1155" si="53">F1092&amp;MID(E1092,1,1)&amp;MID(E1092,4,1)</f>
        <v>2013Q4</v>
      </c>
    </row>
    <row r="1093" spans="1:7" x14ac:dyDescent="0.25">
      <c r="A1093" s="2">
        <v>2013</v>
      </c>
      <c r="B1093" s="2">
        <v>12</v>
      </c>
      <c r="C1093">
        <v>23</v>
      </c>
      <c r="D1093" s="1">
        <f t="shared" si="51"/>
        <v>41631</v>
      </c>
      <c r="E1093" s="1" t="s">
        <v>12</v>
      </c>
      <c r="F1093" t="str">
        <f t="shared" si="52"/>
        <v>2013</v>
      </c>
      <c r="G1093" t="str">
        <f t="shared" si="53"/>
        <v>2013Q4</v>
      </c>
    </row>
    <row r="1094" spans="1:7" x14ac:dyDescent="0.25">
      <c r="A1094" s="3">
        <v>2013</v>
      </c>
      <c r="B1094" s="2">
        <v>12</v>
      </c>
      <c r="C1094">
        <v>30</v>
      </c>
      <c r="D1094" s="1">
        <f t="shared" si="51"/>
        <v>41638</v>
      </c>
      <c r="E1094" s="1" t="s">
        <v>12</v>
      </c>
      <c r="F1094" t="str">
        <f t="shared" si="52"/>
        <v>2013</v>
      </c>
      <c r="G1094" t="str">
        <f t="shared" si="53"/>
        <v>2013Q4</v>
      </c>
    </row>
    <row r="1095" spans="1:7" x14ac:dyDescent="0.25">
      <c r="A1095" s="2">
        <v>2014</v>
      </c>
      <c r="B1095" s="2">
        <v>1</v>
      </c>
      <c r="C1095">
        <v>6</v>
      </c>
      <c r="D1095" s="1">
        <f t="shared" si="51"/>
        <v>41645</v>
      </c>
      <c r="E1095" s="1" t="s">
        <v>9</v>
      </c>
      <c r="F1095" t="str">
        <f t="shared" si="52"/>
        <v>2014</v>
      </c>
      <c r="G1095" t="str">
        <f t="shared" si="53"/>
        <v>2014Q1</v>
      </c>
    </row>
    <row r="1096" spans="1:7" x14ac:dyDescent="0.25">
      <c r="A1096" s="2">
        <v>2014</v>
      </c>
      <c r="B1096" s="2">
        <v>1</v>
      </c>
      <c r="C1096">
        <v>13</v>
      </c>
      <c r="D1096" s="1">
        <f t="shared" si="51"/>
        <v>41652</v>
      </c>
      <c r="E1096" s="1" t="s">
        <v>9</v>
      </c>
      <c r="F1096" t="str">
        <f t="shared" si="52"/>
        <v>2014</v>
      </c>
      <c r="G1096" t="str">
        <f t="shared" si="53"/>
        <v>2014Q1</v>
      </c>
    </row>
    <row r="1097" spans="1:7" x14ac:dyDescent="0.25">
      <c r="A1097" s="2">
        <v>2014</v>
      </c>
      <c r="B1097" s="2">
        <v>1</v>
      </c>
      <c r="C1097">
        <v>20</v>
      </c>
      <c r="D1097" s="1">
        <f t="shared" si="51"/>
        <v>41659</v>
      </c>
      <c r="E1097" s="1" t="s">
        <v>9</v>
      </c>
      <c r="F1097" t="str">
        <f t="shared" si="52"/>
        <v>2014</v>
      </c>
      <c r="G1097" t="str">
        <f t="shared" si="53"/>
        <v>2014Q1</v>
      </c>
    </row>
    <row r="1098" spans="1:7" x14ac:dyDescent="0.25">
      <c r="A1098" s="2">
        <v>2014</v>
      </c>
      <c r="B1098" s="2">
        <v>1</v>
      </c>
      <c r="C1098">
        <v>27</v>
      </c>
      <c r="D1098" s="1">
        <f t="shared" si="51"/>
        <v>41666</v>
      </c>
      <c r="E1098" s="1" t="s">
        <v>9</v>
      </c>
      <c r="F1098" t="str">
        <f t="shared" si="52"/>
        <v>2014</v>
      </c>
      <c r="G1098" t="str">
        <f t="shared" si="53"/>
        <v>2014Q1</v>
      </c>
    </row>
    <row r="1099" spans="1:7" x14ac:dyDescent="0.25">
      <c r="A1099" s="2">
        <v>2014</v>
      </c>
      <c r="B1099" s="2">
        <v>2</v>
      </c>
      <c r="C1099">
        <v>3</v>
      </c>
      <c r="D1099" s="1">
        <f t="shared" si="51"/>
        <v>41673</v>
      </c>
      <c r="E1099" s="1" t="s">
        <v>9</v>
      </c>
      <c r="F1099" t="str">
        <f t="shared" si="52"/>
        <v>2014</v>
      </c>
      <c r="G1099" t="str">
        <f t="shared" si="53"/>
        <v>2014Q1</v>
      </c>
    </row>
    <row r="1100" spans="1:7" x14ac:dyDescent="0.25">
      <c r="A1100" s="2">
        <v>2014</v>
      </c>
      <c r="B1100" s="2">
        <v>2</v>
      </c>
      <c r="C1100">
        <v>10</v>
      </c>
      <c r="D1100" s="1">
        <f t="shared" si="51"/>
        <v>41680</v>
      </c>
      <c r="E1100" s="1" t="s">
        <v>9</v>
      </c>
      <c r="F1100" t="str">
        <f t="shared" si="52"/>
        <v>2014</v>
      </c>
      <c r="G1100" t="str">
        <f t="shared" si="53"/>
        <v>2014Q1</v>
      </c>
    </row>
    <row r="1101" spans="1:7" x14ac:dyDescent="0.25">
      <c r="A1101" s="2">
        <v>2014</v>
      </c>
      <c r="B1101" s="2">
        <v>2</v>
      </c>
      <c r="C1101">
        <v>17</v>
      </c>
      <c r="D1101" s="1">
        <f t="shared" si="51"/>
        <v>41687</v>
      </c>
      <c r="E1101" s="1" t="s">
        <v>9</v>
      </c>
      <c r="F1101" t="str">
        <f t="shared" si="52"/>
        <v>2014</v>
      </c>
      <c r="G1101" t="str">
        <f t="shared" si="53"/>
        <v>2014Q1</v>
      </c>
    </row>
    <row r="1102" spans="1:7" x14ac:dyDescent="0.25">
      <c r="A1102" s="2">
        <v>2014</v>
      </c>
      <c r="B1102" s="2">
        <v>2</v>
      </c>
      <c r="C1102">
        <v>24</v>
      </c>
      <c r="D1102" s="1">
        <f t="shared" si="51"/>
        <v>41694</v>
      </c>
      <c r="E1102" s="1" t="s">
        <v>9</v>
      </c>
      <c r="F1102" t="str">
        <f t="shared" si="52"/>
        <v>2014</v>
      </c>
      <c r="G1102" t="str">
        <f t="shared" si="53"/>
        <v>2014Q1</v>
      </c>
    </row>
    <row r="1103" spans="1:7" x14ac:dyDescent="0.25">
      <c r="A1103" s="2">
        <v>2014</v>
      </c>
      <c r="B1103" s="2">
        <v>3</v>
      </c>
      <c r="C1103">
        <v>3</v>
      </c>
      <c r="D1103" s="1">
        <f t="shared" si="51"/>
        <v>41701</v>
      </c>
      <c r="E1103" s="1" t="s">
        <v>9</v>
      </c>
      <c r="F1103" t="str">
        <f t="shared" si="52"/>
        <v>2014</v>
      </c>
      <c r="G1103" t="str">
        <f t="shared" si="53"/>
        <v>2014Q1</v>
      </c>
    </row>
    <row r="1104" spans="1:7" x14ac:dyDescent="0.25">
      <c r="A1104" s="2">
        <v>2014</v>
      </c>
      <c r="B1104" s="2">
        <v>3</v>
      </c>
      <c r="C1104">
        <v>10</v>
      </c>
      <c r="D1104" s="1">
        <f t="shared" si="51"/>
        <v>41708</v>
      </c>
      <c r="E1104" s="1" t="s">
        <v>9</v>
      </c>
      <c r="F1104" t="str">
        <f t="shared" si="52"/>
        <v>2014</v>
      </c>
      <c r="G1104" t="str">
        <f t="shared" si="53"/>
        <v>2014Q1</v>
      </c>
    </row>
    <row r="1105" spans="1:7" x14ac:dyDescent="0.25">
      <c r="A1105" s="2">
        <v>2014</v>
      </c>
      <c r="B1105" s="2">
        <v>3</v>
      </c>
      <c r="C1105">
        <v>17</v>
      </c>
      <c r="D1105" s="1">
        <f t="shared" si="51"/>
        <v>41715</v>
      </c>
      <c r="E1105" s="1" t="s">
        <v>9</v>
      </c>
      <c r="F1105" t="str">
        <f t="shared" si="52"/>
        <v>2014</v>
      </c>
      <c r="G1105" t="str">
        <f t="shared" si="53"/>
        <v>2014Q1</v>
      </c>
    </row>
    <row r="1106" spans="1:7" x14ac:dyDescent="0.25">
      <c r="A1106" s="2">
        <v>2014</v>
      </c>
      <c r="B1106" s="2">
        <v>3</v>
      </c>
      <c r="C1106">
        <v>24</v>
      </c>
      <c r="D1106" s="1">
        <f t="shared" si="51"/>
        <v>41722</v>
      </c>
      <c r="E1106" s="1" t="s">
        <v>9</v>
      </c>
      <c r="F1106" t="str">
        <f t="shared" si="52"/>
        <v>2014</v>
      </c>
      <c r="G1106" t="str">
        <f t="shared" si="53"/>
        <v>2014Q1</v>
      </c>
    </row>
    <row r="1107" spans="1:7" x14ac:dyDescent="0.25">
      <c r="A1107" s="2">
        <v>2014</v>
      </c>
      <c r="B1107" s="2">
        <v>3</v>
      </c>
      <c r="C1107">
        <v>31</v>
      </c>
      <c r="D1107" s="1">
        <f t="shared" si="51"/>
        <v>41729</v>
      </c>
      <c r="E1107" s="1" t="s">
        <v>9</v>
      </c>
      <c r="F1107" t="str">
        <f t="shared" si="52"/>
        <v>2014</v>
      </c>
      <c r="G1107" t="str">
        <f t="shared" si="53"/>
        <v>2014Q1</v>
      </c>
    </row>
    <row r="1108" spans="1:7" x14ac:dyDescent="0.25">
      <c r="A1108" s="2">
        <v>2014</v>
      </c>
      <c r="B1108" s="2">
        <v>4</v>
      </c>
      <c r="C1108">
        <v>7</v>
      </c>
      <c r="D1108" s="1">
        <f t="shared" si="51"/>
        <v>41736</v>
      </c>
      <c r="E1108" s="1" t="s">
        <v>10</v>
      </c>
      <c r="F1108" t="str">
        <f t="shared" si="52"/>
        <v>2014</v>
      </c>
      <c r="G1108" t="str">
        <f t="shared" si="53"/>
        <v>2014Q2</v>
      </c>
    </row>
    <row r="1109" spans="1:7" x14ac:dyDescent="0.25">
      <c r="A1109" s="2">
        <v>2014</v>
      </c>
      <c r="B1109" s="2">
        <v>4</v>
      </c>
      <c r="C1109">
        <v>14</v>
      </c>
      <c r="D1109" s="1">
        <f t="shared" si="51"/>
        <v>41743</v>
      </c>
      <c r="E1109" s="1" t="s">
        <v>10</v>
      </c>
      <c r="F1109" t="str">
        <f t="shared" si="52"/>
        <v>2014</v>
      </c>
      <c r="G1109" t="str">
        <f t="shared" si="53"/>
        <v>2014Q2</v>
      </c>
    </row>
    <row r="1110" spans="1:7" x14ac:dyDescent="0.25">
      <c r="A1110" s="2">
        <v>2014</v>
      </c>
      <c r="B1110" s="2">
        <v>4</v>
      </c>
      <c r="C1110">
        <v>21</v>
      </c>
      <c r="D1110" s="1">
        <f t="shared" si="51"/>
        <v>41750</v>
      </c>
      <c r="E1110" s="1" t="s">
        <v>10</v>
      </c>
      <c r="F1110" t="str">
        <f t="shared" si="52"/>
        <v>2014</v>
      </c>
      <c r="G1110" t="str">
        <f t="shared" si="53"/>
        <v>2014Q2</v>
      </c>
    </row>
    <row r="1111" spans="1:7" x14ac:dyDescent="0.25">
      <c r="A1111" s="2">
        <v>2014</v>
      </c>
      <c r="B1111" s="2">
        <v>4</v>
      </c>
      <c r="C1111">
        <v>28</v>
      </c>
      <c r="D1111" s="1">
        <f t="shared" si="51"/>
        <v>41757</v>
      </c>
      <c r="E1111" s="1" t="s">
        <v>10</v>
      </c>
      <c r="F1111" t="str">
        <f t="shared" si="52"/>
        <v>2014</v>
      </c>
      <c r="G1111" t="str">
        <f t="shared" si="53"/>
        <v>2014Q2</v>
      </c>
    </row>
    <row r="1112" spans="1:7" x14ac:dyDescent="0.25">
      <c r="A1112" s="2">
        <v>2014</v>
      </c>
      <c r="B1112" s="2">
        <v>5</v>
      </c>
      <c r="C1112">
        <v>5</v>
      </c>
      <c r="D1112" s="1">
        <f t="shared" si="51"/>
        <v>41764</v>
      </c>
      <c r="E1112" s="1" t="s">
        <v>10</v>
      </c>
      <c r="F1112" t="str">
        <f t="shared" si="52"/>
        <v>2014</v>
      </c>
      <c r="G1112" t="str">
        <f t="shared" si="53"/>
        <v>2014Q2</v>
      </c>
    </row>
    <row r="1113" spans="1:7" x14ac:dyDescent="0.25">
      <c r="A1113" s="2">
        <v>2014</v>
      </c>
      <c r="B1113" s="2">
        <v>5</v>
      </c>
      <c r="C1113">
        <v>12</v>
      </c>
      <c r="D1113" s="1">
        <f t="shared" si="51"/>
        <v>41771</v>
      </c>
      <c r="E1113" s="1" t="s">
        <v>10</v>
      </c>
      <c r="F1113" t="str">
        <f t="shared" si="52"/>
        <v>2014</v>
      </c>
      <c r="G1113" t="str">
        <f t="shared" si="53"/>
        <v>2014Q2</v>
      </c>
    </row>
    <row r="1114" spans="1:7" x14ac:dyDescent="0.25">
      <c r="A1114" s="2">
        <v>2014</v>
      </c>
      <c r="B1114" s="2">
        <v>5</v>
      </c>
      <c r="C1114">
        <v>19</v>
      </c>
      <c r="D1114" s="1">
        <f t="shared" si="51"/>
        <v>41778</v>
      </c>
      <c r="E1114" s="1" t="s">
        <v>10</v>
      </c>
      <c r="F1114" t="str">
        <f t="shared" si="52"/>
        <v>2014</v>
      </c>
      <c r="G1114" t="str">
        <f t="shared" si="53"/>
        <v>2014Q2</v>
      </c>
    </row>
    <row r="1115" spans="1:7" x14ac:dyDescent="0.25">
      <c r="A1115" s="2">
        <v>2014</v>
      </c>
      <c r="B1115" s="2">
        <v>5</v>
      </c>
      <c r="C1115">
        <v>26</v>
      </c>
      <c r="D1115" s="1">
        <f t="shared" si="51"/>
        <v>41785</v>
      </c>
      <c r="E1115" s="1" t="s">
        <v>10</v>
      </c>
      <c r="F1115" t="str">
        <f t="shared" si="52"/>
        <v>2014</v>
      </c>
      <c r="G1115" t="str">
        <f t="shared" si="53"/>
        <v>2014Q2</v>
      </c>
    </row>
    <row r="1116" spans="1:7" x14ac:dyDescent="0.25">
      <c r="A1116" s="2">
        <v>2014</v>
      </c>
      <c r="B1116" s="2">
        <v>6</v>
      </c>
      <c r="C1116">
        <v>2</v>
      </c>
      <c r="D1116" s="1">
        <f t="shared" si="51"/>
        <v>41792</v>
      </c>
      <c r="E1116" s="1" t="s">
        <v>10</v>
      </c>
      <c r="F1116" t="str">
        <f t="shared" si="52"/>
        <v>2014</v>
      </c>
      <c r="G1116" t="str">
        <f t="shared" si="53"/>
        <v>2014Q2</v>
      </c>
    </row>
    <row r="1117" spans="1:7" x14ac:dyDescent="0.25">
      <c r="A1117" s="2">
        <v>2014</v>
      </c>
      <c r="B1117" s="2">
        <v>6</v>
      </c>
      <c r="C1117">
        <v>9</v>
      </c>
      <c r="D1117" s="1">
        <f t="shared" si="51"/>
        <v>41799</v>
      </c>
      <c r="E1117" s="1" t="s">
        <v>10</v>
      </c>
      <c r="F1117" t="str">
        <f t="shared" si="52"/>
        <v>2014</v>
      </c>
      <c r="G1117" t="str">
        <f t="shared" si="53"/>
        <v>2014Q2</v>
      </c>
    </row>
    <row r="1118" spans="1:7" x14ac:dyDescent="0.25">
      <c r="A1118" s="2">
        <v>2014</v>
      </c>
      <c r="B1118" s="2">
        <v>6</v>
      </c>
      <c r="C1118">
        <v>16</v>
      </c>
      <c r="D1118" s="1">
        <f t="shared" si="51"/>
        <v>41806</v>
      </c>
      <c r="E1118" s="1" t="s">
        <v>10</v>
      </c>
      <c r="F1118" t="str">
        <f t="shared" si="52"/>
        <v>2014</v>
      </c>
      <c r="G1118" t="str">
        <f t="shared" si="53"/>
        <v>2014Q2</v>
      </c>
    </row>
    <row r="1119" spans="1:7" x14ac:dyDescent="0.25">
      <c r="A1119" s="2">
        <v>2014</v>
      </c>
      <c r="B1119" s="2">
        <v>6</v>
      </c>
      <c r="C1119">
        <v>23</v>
      </c>
      <c r="D1119" s="1">
        <f t="shared" si="51"/>
        <v>41813</v>
      </c>
      <c r="E1119" s="1" t="s">
        <v>10</v>
      </c>
      <c r="F1119" t="str">
        <f t="shared" si="52"/>
        <v>2014</v>
      </c>
      <c r="G1119" t="str">
        <f t="shared" si="53"/>
        <v>2014Q2</v>
      </c>
    </row>
    <row r="1120" spans="1:7" x14ac:dyDescent="0.25">
      <c r="A1120" s="2">
        <v>2014</v>
      </c>
      <c r="B1120" s="2">
        <v>6</v>
      </c>
      <c r="C1120">
        <v>30</v>
      </c>
      <c r="D1120" s="1">
        <f t="shared" si="51"/>
        <v>41820</v>
      </c>
      <c r="E1120" s="1" t="s">
        <v>10</v>
      </c>
      <c r="F1120" t="str">
        <f t="shared" si="52"/>
        <v>2014</v>
      </c>
      <c r="G1120" t="str">
        <f t="shared" si="53"/>
        <v>2014Q2</v>
      </c>
    </row>
    <row r="1121" spans="1:7" x14ac:dyDescent="0.25">
      <c r="A1121" s="2">
        <v>2014</v>
      </c>
      <c r="B1121" s="2">
        <v>7</v>
      </c>
      <c r="C1121">
        <v>7</v>
      </c>
      <c r="D1121" s="1">
        <f t="shared" si="51"/>
        <v>41827</v>
      </c>
      <c r="E1121" s="1" t="s">
        <v>11</v>
      </c>
      <c r="F1121" t="str">
        <f t="shared" si="52"/>
        <v>2014</v>
      </c>
      <c r="G1121" t="str">
        <f t="shared" si="53"/>
        <v>2014Q3</v>
      </c>
    </row>
    <row r="1122" spans="1:7" x14ac:dyDescent="0.25">
      <c r="A1122" s="2">
        <v>2014</v>
      </c>
      <c r="B1122" s="2">
        <v>7</v>
      </c>
      <c r="C1122">
        <v>14</v>
      </c>
      <c r="D1122" s="1">
        <f t="shared" si="51"/>
        <v>41834</v>
      </c>
      <c r="E1122" s="1" t="s">
        <v>11</v>
      </c>
      <c r="F1122" t="str">
        <f t="shared" si="52"/>
        <v>2014</v>
      </c>
      <c r="G1122" t="str">
        <f t="shared" si="53"/>
        <v>2014Q3</v>
      </c>
    </row>
    <row r="1123" spans="1:7" x14ac:dyDescent="0.25">
      <c r="A1123" s="2">
        <v>2014</v>
      </c>
      <c r="B1123" s="2">
        <v>7</v>
      </c>
      <c r="C1123">
        <v>21</v>
      </c>
      <c r="D1123" s="1">
        <f t="shared" si="51"/>
        <v>41841</v>
      </c>
      <c r="E1123" s="1" t="s">
        <v>11</v>
      </c>
      <c r="F1123" t="str">
        <f t="shared" si="52"/>
        <v>2014</v>
      </c>
      <c r="G1123" t="str">
        <f t="shared" si="53"/>
        <v>2014Q3</v>
      </c>
    </row>
    <row r="1124" spans="1:7" x14ac:dyDescent="0.25">
      <c r="A1124" s="2">
        <v>2014</v>
      </c>
      <c r="B1124" s="2">
        <v>7</v>
      </c>
      <c r="C1124">
        <v>28</v>
      </c>
      <c r="D1124" s="1">
        <f t="shared" si="51"/>
        <v>41848</v>
      </c>
      <c r="E1124" s="1" t="s">
        <v>11</v>
      </c>
      <c r="F1124" t="str">
        <f t="shared" si="52"/>
        <v>2014</v>
      </c>
      <c r="G1124" t="str">
        <f t="shared" si="53"/>
        <v>2014Q3</v>
      </c>
    </row>
    <row r="1125" spans="1:7" x14ac:dyDescent="0.25">
      <c r="A1125" s="2">
        <v>2014</v>
      </c>
      <c r="B1125" s="2">
        <v>8</v>
      </c>
      <c r="C1125">
        <v>4</v>
      </c>
      <c r="D1125" s="1">
        <f t="shared" si="51"/>
        <v>41855</v>
      </c>
      <c r="E1125" s="1" t="s">
        <v>11</v>
      </c>
      <c r="F1125" t="str">
        <f t="shared" si="52"/>
        <v>2014</v>
      </c>
      <c r="G1125" t="str">
        <f t="shared" si="53"/>
        <v>2014Q3</v>
      </c>
    </row>
    <row r="1126" spans="1:7" x14ac:dyDescent="0.25">
      <c r="A1126" s="2">
        <v>2014</v>
      </c>
      <c r="B1126" s="2">
        <v>8</v>
      </c>
      <c r="C1126">
        <v>11</v>
      </c>
      <c r="D1126" s="1">
        <f t="shared" si="51"/>
        <v>41862</v>
      </c>
      <c r="E1126" s="1" t="s">
        <v>11</v>
      </c>
      <c r="F1126" t="str">
        <f t="shared" si="52"/>
        <v>2014</v>
      </c>
      <c r="G1126" t="str">
        <f t="shared" si="53"/>
        <v>2014Q3</v>
      </c>
    </row>
    <row r="1127" spans="1:7" x14ac:dyDescent="0.25">
      <c r="A1127" s="2">
        <v>2014</v>
      </c>
      <c r="B1127" s="2">
        <v>8</v>
      </c>
      <c r="C1127">
        <v>18</v>
      </c>
      <c r="D1127" s="1">
        <f t="shared" si="51"/>
        <v>41869</v>
      </c>
      <c r="E1127" s="1" t="s">
        <v>11</v>
      </c>
      <c r="F1127" t="str">
        <f t="shared" si="52"/>
        <v>2014</v>
      </c>
      <c r="G1127" t="str">
        <f t="shared" si="53"/>
        <v>2014Q3</v>
      </c>
    </row>
    <row r="1128" spans="1:7" x14ac:dyDescent="0.25">
      <c r="A1128" s="2">
        <v>2014</v>
      </c>
      <c r="B1128" s="2">
        <v>8</v>
      </c>
      <c r="C1128">
        <v>25</v>
      </c>
      <c r="D1128" s="1">
        <f t="shared" si="51"/>
        <v>41876</v>
      </c>
      <c r="E1128" s="1" t="s">
        <v>11</v>
      </c>
      <c r="F1128" t="str">
        <f t="shared" si="52"/>
        <v>2014</v>
      </c>
      <c r="G1128" t="str">
        <f t="shared" si="53"/>
        <v>2014Q3</v>
      </c>
    </row>
    <row r="1129" spans="1:7" x14ac:dyDescent="0.25">
      <c r="A1129" s="2">
        <v>2014</v>
      </c>
      <c r="B1129" s="2">
        <v>9</v>
      </c>
      <c r="C1129">
        <v>1</v>
      </c>
      <c r="D1129" s="1">
        <f t="shared" si="51"/>
        <v>41883</v>
      </c>
      <c r="E1129" s="1" t="s">
        <v>11</v>
      </c>
      <c r="F1129" t="str">
        <f t="shared" si="52"/>
        <v>2014</v>
      </c>
      <c r="G1129" t="str">
        <f t="shared" si="53"/>
        <v>2014Q3</v>
      </c>
    </row>
    <row r="1130" spans="1:7" x14ac:dyDescent="0.25">
      <c r="A1130" s="2">
        <v>2014</v>
      </c>
      <c r="B1130" s="2">
        <v>9</v>
      </c>
      <c r="C1130">
        <v>8</v>
      </c>
      <c r="D1130" s="1">
        <f t="shared" si="51"/>
        <v>41890</v>
      </c>
      <c r="E1130" s="1" t="s">
        <v>11</v>
      </c>
      <c r="F1130" t="str">
        <f t="shared" si="52"/>
        <v>2014</v>
      </c>
      <c r="G1130" t="str">
        <f t="shared" si="53"/>
        <v>2014Q3</v>
      </c>
    </row>
    <row r="1131" spans="1:7" x14ac:dyDescent="0.25">
      <c r="A1131" s="2">
        <v>2014</v>
      </c>
      <c r="B1131" s="2">
        <v>9</v>
      </c>
      <c r="C1131">
        <v>15</v>
      </c>
      <c r="D1131" s="1">
        <f t="shared" si="51"/>
        <v>41897</v>
      </c>
      <c r="E1131" s="1" t="s">
        <v>11</v>
      </c>
      <c r="F1131" t="str">
        <f t="shared" si="52"/>
        <v>2014</v>
      </c>
      <c r="G1131" t="str">
        <f t="shared" si="53"/>
        <v>2014Q3</v>
      </c>
    </row>
    <row r="1132" spans="1:7" x14ac:dyDescent="0.25">
      <c r="A1132" s="2">
        <v>2014</v>
      </c>
      <c r="B1132" s="2">
        <v>9</v>
      </c>
      <c r="C1132">
        <v>22</v>
      </c>
      <c r="D1132" s="1">
        <f t="shared" si="51"/>
        <v>41904</v>
      </c>
      <c r="E1132" s="1" t="s">
        <v>11</v>
      </c>
      <c r="F1132" t="str">
        <f t="shared" si="52"/>
        <v>2014</v>
      </c>
      <c r="G1132" t="str">
        <f t="shared" si="53"/>
        <v>2014Q3</v>
      </c>
    </row>
    <row r="1133" spans="1:7" x14ac:dyDescent="0.25">
      <c r="A1133" s="2">
        <v>2014</v>
      </c>
      <c r="B1133" s="2">
        <v>9</v>
      </c>
      <c r="C1133">
        <v>29</v>
      </c>
      <c r="D1133" s="1">
        <f t="shared" si="51"/>
        <v>41911</v>
      </c>
      <c r="E1133" s="1" t="s">
        <v>11</v>
      </c>
      <c r="F1133" t="str">
        <f t="shared" si="52"/>
        <v>2014</v>
      </c>
      <c r="G1133" t="str">
        <f t="shared" si="53"/>
        <v>2014Q3</v>
      </c>
    </row>
    <row r="1134" spans="1:7" x14ac:dyDescent="0.25">
      <c r="A1134" s="2">
        <v>2014</v>
      </c>
      <c r="B1134" s="2">
        <v>10</v>
      </c>
      <c r="C1134">
        <v>6</v>
      </c>
      <c r="D1134" s="1">
        <f t="shared" si="51"/>
        <v>41918</v>
      </c>
      <c r="E1134" s="1" t="s">
        <v>12</v>
      </c>
      <c r="F1134" t="str">
        <f t="shared" si="52"/>
        <v>2014</v>
      </c>
      <c r="G1134" t="str">
        <f t="shared" si="53"/>
        <v>2014Q4</v>
      </c>
    </row>
    <row r="1135" spans="1:7" x14ac:dyDescent="0.25">
      <c r="A1135" s="2">
        <v>2014</v>
      </c>
      <c r="B1135" s="2">
        <v>10</v>
      </c>
      <c r="C1135">
        <v>13</v>
      </c>
      <c r="D1135" s="1">
        <f t="shared" si="51"/>
        <v>41925</v>
      </c>
      <c r="E1135" s="1" t="s">
        <v>12</v>
      </c>
      <c r="F1135" t="str">
        <f t="shared" si="52"/>
        <v>2014</v>
      </c>
      <c r="G1135" t="str">
        <f t="shared" si="53"/>
        <v>2014Q4</v>
      </c>
    </row>
    <row r="1136" spans="1:7" x14ac:dyDescent="0.25">
      <c r="A1136" s="2">
        <v>2014</v>
      </c>
      <c r="B1136" s="2">
        <v>10</v>
      </c>
      <c r="C1136">
        <v>20</v>
      </c>
      <c r="D1136" s="1">
        <f t="shared" si="51"/>
        <v>41932</v>
      </c>
      <c r="E1136" s="1" t="s">
        <v>12</v>
      </c>
      <c r="F1136" t="str">
        <f t="shared" si="52"/>
        <v>2014</v>
      </c>
      <c r="G1136" t="str">
        <f t="shared" si="53"/>
        <v>2014Q4</v>
      </c>
    </row>
    <row r="1137" spans="1:7" x14ac:dyDescent="0.25">
      <c r="A1137" s="2">
        <v>2014</v>
      </c>
      <c r="B1137" s="2">
        <v>10</v>
      </c>
      <c r="C1137">
        <v>27</v>
      </c>
      <c r="D1137" s="1">
        <f t="shared" si="51"/>
        <v>41939</v>
      </c>
      <c r="E1137" s="1" t="s">
        <v>12</v>
      </c>
      <c r="F1137" t="str">
        <f t="shared" si="52"/>
        <v>2014</v>
      </c>
      <c r="G1137" t="str">
        <f t="shared" si="53"/>
        <v>2014Q4</v>
      </c>
    </row>
    <row r="1138" spans="1:7" x14ac:dyDescent="0.25">
      <c r="A1138" s="2">
        <v>2014</v>
      </c>
      <c r="B1138" s="2">
        <v>11</v>
      </c>
      <c r="C1138">
        <v>3</v>
      </c>
      <c r="D1138" s="1">
        <f t="shared" si="51"/>
        <v>41946</v>
      </c>
      <c r="E1138" s="1" t="s">
        <v>12</v>
      </c>
      <c r="F1138" t="str">
        <f t="shared" si="52"/>
        <v>2014</v>
      </c>
      <c r="G1138" t="str">
        <f t="shared" si="53"/>
        <v>2014Q4</v>
      </c>
    </row>
    <row r="1139" spans="1:7" x14ac:dyDescent="0.25">
      <c r="A1139" s="2">
        <v>2014</v>
      </c>
      <c r="B1139" s="2">
        <v>11</v>
      </c>
      <c r="C1139">
        <v>10</v>
      </c>
      <c r="D1139" s="1">
        <f t="shared" si="51"/>
        <v>41953</v>
      </c>
      <c r="E1139" s="1" t="s">
        <v>12</v>
      </c>
      <c r="F1139" t="str">
        <f t="shared" si="52"/>
        <v>2014</v>
      </c>
      <c r="G1139" t="str">
        <f t="shared" si="53"/>
        <v>2014Q4</v>
      </c>
    </row>
    <row r="1140" spans="1:7" x14ac:dyDescent="0.25">
      <c r="A1140" s="2">
        <v>2014</v>
      </c>
      <c r="B1140" s="2">
        <v>11</v>
      </c>
      <c r="C1140">
        <v>17</v>
      </c>
      <c r="D1140" s="1">
        <f t="shared" si="51"/>
        <v>41960</v>
      </c>
      <c r="E1140" s="1" t="s">
        <v>12</v>
      </c>
      <c r="F1140" t="str">
        <f t="shared" si="52"/>
        <v>2014</v>
      </c>
      <c r="G1140" t="str">
        <f t="shared" si="53"/>
        <v>2014Q4</v>
      </c>
    </row>
    <row r="1141" spans="1:7" x14ac:dyDescent="0.25">
      <c r="A1141" s="2">
        <v>2014</v>
      </c>
      <c r="B1141" s="2">
        <v>11</v>
      </c>
      <c r="C1141">
        <v>24</v>
      </c>
      <c r="D1141" s="1">
        <f t="shared" si="51"/>
        <v>41967</v>
      </c>
      <c r="E1141" s="1" t="s">
        <v>12</v>
      </c>
      <c r="F1141" t="str">
        <f t="shared" si="52"/>
        <v>2014</v>
      </c>
      <c r="G1141" t="str">
        <f t="shared" si="53"/>
        <v>2014Q4</v>
      </c>
    </row>
    <row r="1142" spans="1:7" x14ac:dyDescent="0.25">
      <c r="A1142" s="2">
        <v>2014</v>
      </c>
      <c r="B1142" s="2">
        <v>12</v>
      </c>
      <c r="C1142">
        <v>1</v>
      </c>
      <c r="D1142" s="1">
        <f t="shared" si="51"/>
        <v>41974</v>
      </c>
      <c r="E1142" s="1" t="s">
        <v>12</v>
      </c>
      <c r="F1142" t="str">
        <f t="shared" si="52"/>
        <v>2014</v>
      </c>
      <c r="G1142" t="str">
        <f t="shared" si="53"/>
        <v>2014Q4</v>
      </c>
    </row>
    <row r="1143" spans="1:7" x14ac:dyDescent="0.25">
      <c r="A1143" s="2">
        <v>2014</v>
      </c>
      <c r="B1143" s="2">
        <v>12</v>
      </c>
      <c r="C1143">
        <v>8</v>
      </c>
      <c r="D1143" s="1">
        <f t="shared" si="51"/>
        <v>41981</v>
      </c>
      <c r="E1143" s="1" t="s">
        <v>12</v>
      </c>
      <c r="F1143" t="str">
        <f t="shared" si="52"/>
        <v>2014</v>
      </c>
      <c r="G1143" t="str">
        <f t="shared" si="53"/>
        <v>2014Q4</v>
      </c>
    </row>
    <row r="1144" spans="1:7" x14ac:dyDescent="0.25">
      <c r="A1144" s="2">
        <v>2014</v>
      </c>
      <c r="B1144" s="2">
        <v>12</v>
      </c>
      <c r="C1144">
        <v>15</v>
      </c>
      <c r="D1144" s="1">
        <f t="shared" si="51"/>
        <v>41988</v>
      </c>
      <c r="E1144" s="1" t="s">
        <v>12</v>
      </c>
      <c r="F1144" t="str">
        <f t="shared" si="52"/>
        <v>2014</v>
      </c>
      <c r="G1144" t="str">
        <f t="shared" si="53"/>
        <v>2014Q4</v>
      </c>
    </row>
    <row r="1145" spans="1:7" x14ac:dyDescent="0.25">
      <c r="A1145" s="2">
        <v>2014</v>
      </c>
      <c r="B1145" s="2">
        <v>12</v>
      </c>
      <c r="C1145">
        <v>22</v>
      </c>
      <c r="D1145" s="1">
        <f t="shared" si="51"/>
        <v>41995</v>
      </c>
      <c r="E1145" s="1" t="s">
        <v>12</v>
      </c>
      <c r="F1145" t="str">
        <f t="shared" si="52"/>
        <v>2014</v>
      </c>
      <c r="G1145" t="str">
        <f t="shared" si="53"/>
        <v>2014Q4</v>
      </c>
    </row>
    <row r="1146" spans="1:7" x14ac:dyDescent="0.25">
      <c r="A1146" s="3">
        <v>2014</v>
      </c>
      <c r="B1146" s="2">
        <v>12</v>
      </c>
      <c r="C1146">
        <v>29</v>
      </c>
      <c r="D1146" s="1">
        <f t="shared" si="51"/>
        <v>42002</v>
      </c>
      <c r="E1146" s="1" t="s">
        <v>12</v>
      </c>
      <c r="F1146" t="str">
        <f t="shared" si="52"/>
        <v>2014</v>
      </c>
      <c r="G1146" t="str">
        <f t="shared" si="53"/>
        <v>2014Q4</v>
      </c>
    </row>
    <row r="1147" spans="1:7" x14ac:dyDescent="0.25">
      <c r="A1147" s="2">
        <v>2015</v>
      </c>
      <c r="B1147" s="2">
        <v>1</v>
      </c>
      <c r="C1147">
        <v>5</v>
      </c>
      <c r="D1147" s="1">
        <f t="shared" si="51"/>
        <v>42009</v>
      </c>
      <c r="E1147" s="1" t="s">
        <v>9</v>
      </c>
      <c r="F1147" t="str">
        <f t="shared" si="52"/>
        <v>2015</v>
      </c>
      <c r="G1147" t="str">
        <f t="shared" si="53"/>
        <v>2015Q1</v>
      </c>
    </row>
    <row r="1148" spans="1:7" x14ac:dyDescent="0.25">
      <c r="A1148" s="2">
        <v>2015</v>
      </c>
      <c r="B1148" s="2">
        <v>1</v>
      </c>
      <c r="C1148">
        <v>12</v>
      </c>
      <c r="D1148" s="1">
        <f t="shared" si="51"/>
        <v>42016</v>
      </c>
      <c r="E1148" s="1" t="s">
        <v>9</v>
      </c>
      <c r="F1148" t="str">
        <f t="shared" si="52"/>
        <v>2015</v>
      </c>
      <c r="G1148" t="str">
        <f t="shared" si="53"/>
        <v>2015Q1</v>
      </c>
    </row>
    <row r="1149" spans="1:7" x14ac:dyDescent="0.25">
      <c r="A1149" s="2">
        <v>2015</v>
      </c>
      <c r="B1149" s="2">
        <v>1</v>
      </c>
      <c r="C1149">
        <v>19</v>
      </c>
      <c r="D1149" s="1">
        <f t="shared" si="51"/>
        <v>42023</v>
      </c>
      <c r="E1149" s="1" t="s">
        <v>9</v>
      </c>
      <c r="F1149" t="str">
        <f t="shared" si="52"/>
        <v>2015</v>
      </c>
      <c r="G1149" t="str">
        <f t="shared" si="53"/>
        <v>2015Q1</v>
      </c>
    </row>
    <row r="1150" spans="1:7" x14ac:dyDescent="0.25">
      <c r="A1150" s="2">
        <v>2015</v>
      </c>
      <c r="B1150" s="2">
        <v>1</v>
      </c>
      <c r="C1150">
        <v>26</v>
      </c>
      <c r="D1150" s="1">
        <f t="shared" si="51"/>
        <v>42030</v>
      </c>
      <c r="E1150" s="1" t="s">
        <v>9</v>
      </c>
      <c r="F1150" t="str">
        <f t="shared" si="52"/>
        <v>2015</v>
      </c>
      <c r="G1150" t="str">
        <f t="shared" si="53"/>
        <v>2015Q1</v>
      </c>
    </row>
    <row r="1151" spans="1:7" x14ac:dyDescent="0.25">
      <c r="A1151" s="2">
        <v>2015</v>
      </c>
      <c r="B1151" s="2">
        <v>2</v>
      </c>
      <c r="C1151">
        <v>2</v>
      </c>
      <c r="D1151" s="1">
        <f t="shared" si="51"/>
        <v>42037</v>
      </c>
      <c r="E1151" s="1" t="s">
        <v>9</v>
      </c>
      <c r="F1151" t="str">
        <f t="shared" si="52"/>
        <v>2015</v>
      </c>
      <c r="G1151" t="str">
        <f t="shared" si="53"/>
        <v>2015Q1</v>
      </c>
    </row>
    <row r="1152" spans="1:7" x14ac:dyDescent="0.25">
      <c r="A1152" s="2">
        <v>2015</v>
      </c>
      <c r="B1152" s="2">
        <v>2</v>
      </c>
      <c r="C1152">
        <v>9</v>
      </c>
      <c r="D1152" s="1">
        <f t="shared" si="51"/>
        <v>42044</v>
      </c>
      <c r="E1152" s="1" t="s">
        <v>9</v>
      </c>
      <c r="F1152" t="str">
        <f t="shared" si="52"/>
        <v>2015</v>
      </c>
      <c r="G1152" t="str">
        <f t="shared" si="53"/>
        <v>2015Q1</v>
      </c>
    </row>
    <row r="1153" spans="1:7" x14ac:dyDescent="0.25">
      <c r="A1153" s="2">
        <v>2015</v>
      </c>
      <c r="B1153" s="2">
        <v>2</v>
      </c>
      <c r="C1153">
        <v>16</v>
      </c>
      <c r="D1153" s="1">
        <f t="shared" si="51"/>
        <v>42051</v>
      </c>
      <c r="E1153" s="1" t="s">
        <v>9</v>
      </c>
      <c r="F1153" t="str">
        <f t="shared" si="52"/>
        <v>2015</v>
      </c>
      <c r="G1153" t="str">
        <f t="shared" si="53"/>
        <v>2015Q1</v>
      </c>
    </row>
    <row r="1154" spans="1:7" x14ac:dyDescent="0.25">
      <c r="A1154" s="2">
        <v>2015</v>
      </c>
      <c r="B1154" s="2">
        <v>2</v>
      </c>
      <c r="C1154">
        <v>23</v>
      </c>
      <c r="D1154" s="1">
        <f t="shared" si="51"/>
        <v>42058</v>
      </c>
      <c r="E1154" s="1" t="s">
        <v>9</v>
      </c>
      <c r="F1154" t="str">
        <f t="shared" si="52"/>
        <v>2015</v>
      </c>
      <c r="G1154" t="str">
        <f t="shared" si="53"/>
        <v>2015Q1</v>
      </c>
    </row>
    <row r="1155" spans="1:7" x14ac:dyDescent="0.25">
      <c r="A1155" s="2">
        <v>2015</v>
      </c>
      <c r="B1155" s="2">
        <v>3</v>
      </c>
      <c r="C1155">
        <v>2</v>
      </c>
      <c r="D1155" s="1">
        <f t="shared" ref="D1155:D1218" si="54">DATE(A1155,B1155,C1155)</f>
        <v>42065</v>
      </c>
      <c r="E1155" s="1" t="s">
        <v>9</v>
      </c>
      <c r="F1155" t="str">
        <f t="shared" ref="F1155:F1218" si="55">TEXT(D1155,"YYYY")</f>
        <v>2015</v>
      </c>
      <c r="G1155" t="str">
        <f t="shared" si="53"/>
        <v>2015Q1</v>
      </c>
    </row>
    <row r="1156" spans="1:7" x14ac:dyDescent="0.25">
      <c r="A1156" s="2">
        <v>2015</v>
      </c>
      <c r="B1156" s="2">
        <v>3</v>
      </c>
      <c r="C1156">
        <v>9</v>
      </c>
      <c r="D1156" s="1">
        <f t="shared" si="54"/>
        <v>42072</v>
      </c>
      <c r="E1156" s="1" t="s">
        <v>9</v>
      </c>
      <c r="F1156" t="str">
        <f t="shared" si="55"/>
        <v>2015</v>
      </c>
      <c r="G1156" t="str">
        <f t="shared" ref="G1156:G1219" si="56">F1156&amp;MID(E1156,1,1)&amp;MID(E1156,4,1)</f>
        <v>2015Q1</v>
      </c>
    </row>
    <row r="1157" spans="1:7" x14ac:dyDescent="0.25">
      <c r="A1157" s="2">
        <v>2015</v>
      </c>
      <c r="B1157" s="2">
        <v>3</v>
      </c>
      <c r="C1157">
        <v>16</v>
      </c>
      <c r="D1157" s="1">
        <f t="shared" si="54"/>
        <v>42079</v>
      </c>
      <c r="E1157" s="1" t="s">
        <v>9</v>
      </c>
      <c r="F1157" t="str">
        <f t="shared" si="55"/>
        <v>2015</v>
      </c>
      <c r="G1157" t="str">
        <f t="shared" si="56"/>
        <v>2015Q1</v>
      </c>
    </row>
    <row r="1158" spans="1:7" x14ac:dyDescent="0.25">
      <c r="A1158" s="2">
        <v>2015</v>
      </c>
      <c r="B1158" s="2">
        <v>3</v>
      </c>
      <c r="C1158">
        <v>23</v>
      </c>
      <c r="D1158" s="1">
        <f t="shared" si="54"/>
        <v>42086</v>
      </c>
      <c r="E1158" s="1" t="s">
        <v>9</v>
      </c>
      <c r="F1158" t="str">
        <f t="shared" si="55"/>
        <v>2015</v>
      </c>
      <c r="G1158" t="str">
        <f t="shared" si="56"/>
        <v>2015Q1</v>
      </c>
    </row>
    <row r="1159" spans="1:7" x14ac:dyDescent="0.25">
      <c r="A1159" s="2">
        <v>2015</v>
      </c>
      <c r="B1159" s="2">
        <v>3</v>
      </c>
      <c r="C1159">
        <v>30</v>
      </c>
      <c r="D1159" s="1">
        <f t="shared" si="54"/>
        <v>42093</v>
      </c>
      <c r="E1159" s="1" t="s">
        <v>9</v>
      </c>
      <c r="F1159" t="str">
        <f t="shared" si="55"/>
        <v>2015</v>
      </c>
      <c r="G1159" t="str">
        <f t="shared" si="56"/>
        <v>2015Q1</v>
      </c>
    </row>
    <row r="1160" spans="1:7" x14ac:dyDescent="0.25">
      <c r="A1160" s="2">
        <v>2015</v>
      </c>
      <c r="B1160" s="2">
        <v>4</v>
      </c>
      <c r="C1160">
        <v>6</v>
      </c>
      <c r="D1160" s="1">
        <f t="shared" si="54"/>
        <v>42100</v>
      </c>
      <c r="E1160" s="1" t="s">
        <v>10</v>
      </c>
      <c r="F1160" t="str">
        <f t="shared" si="55"/>
        <v>2015</v>
      </c>
      <c r="G1160" t="str">
        <f t="shared" si="56"/>
        <v>2015Q2</v>
      </c>
    </row>
    <row r="1161" spans="1:7" x14ac:dyDescent="0.25">
      <c r="A1161" s="2">
        <v>2015</v>
      </c>
      <c r="B1161" s="2">
        <v>4</v>
      </c>
      <c r="C1161">
        <v>13</v>
      </c>
      <c r="D1161" s="1">
        <f t="shared" si="54"/>
        <v>42107</v>
      </c>
      <c r="E1161" s="1" t="s">
        <v>10</v>
      </c>
      <c r="F1161" t="str">
        <f t="shared" si="55"/>
        <v>2015</v>
      </c>
      <c r="G1161" t="str">
        <f t="shared" si="56"/>
        <v>2015Q2</v>
      </c>
    </row>
    <row r="1162" spans="1:7" x14ac:dyDescent="0.25">
      <c r="A1162" s="2">
        <v>2015</v>
      </c>
      <c r="B1162" s="2">
        <v>4</v>
      </c>
      <c r="C1162">
        <v>20</v>
      </c>
      <c r="D1162" s="1">
        <f t="shared" si="54"/>
        <v>42114</v>
      </c>
      <c r="E1162" s="1" t="s">
        <v>10</v>
      </c>
      <c r="F1162" t="str">
        <f t="shared" si="55"/>
        <v>2015</v>
      </c>
      <c r="G1162" t="str">
        <f t="shared" si="56"/>
        <v>2015Q2</v>
      </c>
    </row>
    <row r="1163" spans="1:7" x14ac:dyDescent="0.25">
      <c r="A1163" s="2">
        <v>2015</v>
      </c>
      <c r="B1163" s="2">
        <v>4</v>
      </c>
      <c r="C1163">
        <v>27</v>
      </c>
      <c r="D1163" s="1">
        <f t="shared" si="54"/>
        <v>42121</v>
      </c>
      <c r="E1163" s="1" t="s">
        <v>10</v>
      </c>
      <c r="F1163" t="str">
        <f t="shared" si="55"/>
        <v>2015</v>
      </c>
      <c r="G1163" t="str">
        <f t="shared" si="56"/>
        <v>2015Q2</v>
      </c>
    </row>
    <row r="1164" spans="1:7" x14ac:dyDescent="0.25">
      <c r="A1164" s="2">
        <v>2015</v>
      </c>
      <c r="B1164" s="2">
        <v>5</v>
      </c>
      <c r="C1164">
        <v>4</v>
      </c>
      <c r="D1164" s="1">
        <f t="shared" si="54"/>
        <v>42128</v>
      </c>
      <c r="E1164" s="1" t="s">
        <v>10</v>
      </c>
      <c r="F1164" t="str">
        <f t="shared" si="55"/>
        <v>2015</v>
      </c>
      <c r="G1164" t="str">
        <f t="shared" si="56"/>
        <v>2015Q2</v>
      </c>
    </row>
    <row r="1165" spans="1:7" x14ac:dyDescent="0.25">
      <c r="A1165" s="2">
        <v>2015</v>
      </c>
      <c r="B1165" s="2">
        <v>5</v>
      </c>
      <c r="C1165">
        <v>11</v>
      </c>
      <c r="D1165" s="1">
        <f t="shared" si="54"/>
        <v>42135</v>
      </c>
      <c r="E1165" s="1" t="s">
        <v>10</v>
      </c>
      <c r="F1165" t="str">
        <f t="shared" si="55"/>
        <v>2015</v>
      </c>
      <c r="G1165" t="str">
        <f t="shared" si="56"/>
        <v>2015Q2</v>
      </c>
    </row>
    <row r="1166" spans="1:7" x14ac:dyDescent="0.25">
      <c r="A1166" s="2">
        <v>2015</v>
      </c>
      <c r="B1166" s="2">
        <v>5</v>
      </c>
      <c r="C1166">
        <v>18</v>
      </c>
      <c r="D1166" s="1">
        <f t="shared" si="54"/>
        <v>42142</v>
      </c>
      <c r="E1166" s="1" t="s">
        <v>10</v>
      </c>
      <c r="F1166" t="str">
        <f t="shared" si="55"/>
        <v>2015</v>
      </c>
      <c r="G1166" t="str">
        <f t="shared" si="56"/>
        <v>2015Q2</v>
      </c>
    </row>
    <row r="1167" spans="1:7" x14ac:dyDescent="0.25">
      <c r="A1167" s="2">
        <v>2015</v>
      </c>
      <c r="B1167" s="2">
        <v>5</v>
      </c>
      <c r="C1167">
        <v>25</v>
      </c>
      <c r="D1167" s="1">
        <f t="shared" si="54"/>
        <v>42149</v>
      </c>
      <c r="E1167" s="1" t="s">
        <v>10</v>
      </c>
      <c r="F1167" t="str">
        <f t="shared" si="55"/>
        <v>2015</v>
      </c>
      <c r="G1167" t="str">
        <f t="shared" si="56"/>
        <v>2015Q2</v>
      </c>
    </row>
    <row r="1168" spans="1:7" x14ac:dyDescent="0.25">
      <c r="A1168" s="2">
        <v>2015</v>
      </c>
      <c r="B1168" s="2">
        <v>6</v>
      </c>
      <c r="C1168">
        <v>1</v>
      </c>
      <c r="D1168" s="1">
        <f t="shared" si="54"/>
        <v>42156</v>
      </c>
      <c r="E1168" s="1" t="s">
        <v>10</v>
      </c>
      <c r="F1168" t="str">
        <f t="shared" si="55"/>
        <v>2015</v>
      </c>
      <c r="G1168" t="str">
        <f t="shared" si="56"/>
        <v>2015Q2</v>
      </c>
    </row>
    <row r="1169" spans="1:7" x14ac:dyDescent="0.25">
      <c r="A1169" s="2">
        <v>2015</v>
      </c>
      <c r="B1169" s="2">
        <v>6</v>
      </c>
      <c r="C1169">
        <v>8</v>
      </c>
      <c r="D1169" s="1">
        <f t="shared" si="54"/>
        <v>42163</v>
      </c>
      <c r="E1169" s="1" t="s">
        <v>10</v>
      </c>
      <c r="F1169" t="str">
        <f t="shared" si="55"/>
        <v>2015</v>
      </c>
      <c r="G1169" t="str">
        <f t="shared" si="56"/>
        <v>2015Q2</v>
      </c>
    </row>
    <row r="1170" spans="1:7" x14ac:dyDescent="0.25">
      <c r="A1170" s="2">
        <v>2015</v>
      </c>
      <c r="B1170" s="2">
        <v>6</v>
      </c>
      <c r="C1170">
        <v>15</v>
      </c>
      <c r="D1170" s="1">
        <f t="shared" si="54"/>
        <v>42170</v>
      </c>
      <c r="E1170" s="1" t="s">
        <v>10</v>
      </c>
      <c r="F1170" t="str">
        <f t="shared" si="55"/>
        <v>2015</v>
      </c>
      <c r="G1170" t="str">
        <f t="shared" si="56"/>
        <v>2015Q2</v>
      </c>
    </row>
    <row r="1171" spans="1:7" x14ac:dyDescent="0.25">
      <c r="A1171" s="2">
        <v>2015</v>
      </c>
      <c r="B1171" s="2">
        <v>6</v>
      </c>
      <c r="C1171">
        <v>22</v>
      </c>
      <c r="D1171" s="1">
        <f t="shared" si="54"/>
        <v>42177</v>
      </c>
      <c r="E1171" s="1" t="s">
        <v>10</v>
      </c>
      <c r="F1171" t="str">
        <f t="shared" si="55"/>
        <v>2015</v>
      </c>
      <c r="G1171" t="str">
        <f t="shared" si="56"/>
        <v>2015Q2</v>
      </c>
    </row>
    <row r="1172" spans="1:7" x14ac:dyDescent="0.25">
      <c r="A1172" s="2">
        <v>2015</v>
      </c>
      <c r="B1172" s="2">
        <v>6</v>
      </c>
      <c r="C1172">
        <v>29</v>
      </c>
      <c r="D1172" s="1">
        <f t="shared" si="54"/>
        <v>42184</v>
      </c>
      <c r="E1172" s="1" t="s">
        <v>10</v>
      </c>
      <c r="F1172" t="str">
        <f t="shared" si="55"/>
        <v>2015</v>
      </c>
      <c r="G1172" t="str">
        <f t="shared" si="56"/>
        <v>2015Q2</v>
      </c>
    </row>
    <row r="1173" spans="1:7" x14ac:dyDescent="0.25">
      <c r="A1173" s="2">
        <v>2015</v>
      </c>
      <c r="B1173" s="2">
        <v>7</v>
      </c>
      <c r="C1173">
        <v>6</v>
      </c>
      <c r="D1173" s="1">
        <f t="shared" si="54"/>
        <v>42191</v>
      </c>
      <c r="E1173" s="1" t="s">
        <v>11</v>
      </c>
      <c r="F1173" t="str">
        <f t="shared" si="55"/>
        <v>2015</v>
      </c>
      <c r="G1173" t="str">
        <f t="shared" si="56"/>
        <v>2015Q3</v>
      </c>
    </row>
    <row r="1174" spans="1:7" x14ac:dyDescent="0.25">
      <c r="A1174" s="2">
        <v>2015</v>
      </c>
      <c r="B1174" s="2">
        <v>7</v>
      </c>
      <c r="C1174">
        <v>13</v>
      </c>
      <c r="D1174" s="1">
        <f t="shared" si="54"/>
        <v>42198</v>
      </c>
      <c r="E1174" s="1" t="s">
        <v>11</v>
      </c>
      <c r="F1174" t="str">
        <f t="shared" si="55"/>
        <v>2015</v>
      </c>
      <c r="G1174" t="str">
        <f t="shared" si="56"/>
        <v>2015Q3</v>
      </c>
    </row>
    <row r="1175" spans="1:7" x14ac:dyDescent="0.25">
      <c r="A1175" s="2">
        <v>2015</v>
      </c>
      <c r="B1175" s="2">
        <v>7</v>
      </c>
      <c r="C1175">
        <v>20</v>
      </c>
      <c r="D1175" s="1">
        <f t="shared" si="54"/>
        <v>42205</v>
      </c>
      <c r="E1175" s="1" t="s">
        <v>11</v>
      </c>
      <c r="F1175" t="str">
        <f t="shared" si="55"/>
        <v>2015</v>
      </c>
      <c r="G1175" t="str">
        <f t="shared" si="56"/>
        <v>2015Q3</v>
      </c>
    </row>
    <row r="1176" spans="1:7" x14ac:dyDescent="0.25">
      <c r="A1176" s="2">
        <v>2015</v>
      </c>
      <c r="B1176" s="2">
        <v>7</v>
      </c>
      <c r="C1176">
        <v>27</v>
      </c>
      <c r="D1176" s="1">
        <f t="shared" si="54"/>
        <v>42212</v>
      </c>
      <c r="E1176" s="1" t="s">
        <v>11</v>
      </c>
      <c r="F1176" t="str">
        <f t="shared" si="55"/>
        <v>2015</v>
      </c>
      <c r="G1176" t="str">
        <f t="shared" si="56"/>
        <v>2015Q3</v>
      </c>
    </row>
    <row r="1177" spans="1:7" x14ac:dyDescent="0.25">
      <c r="A1177" s="2">
        <v>2015</v>
      </c>
      <c r="B1177" s="2">
        <v>8</v>
      </c>
      <c r="C1177">
        <v>3</v>
      </c>
      <c r="D1177" s="1">
        <f t="shared" si="54"/>
        <v>42219</v>
      </c>
      <c r="E1177" s="1" t="s">
        <v>11</v>
      </c>
      <c r="F1177" t="str">
        <f t="shared" si="55"/>
        <v>2015</v>
      </c>
      <c r="G1177" t="str">
        <f t="shared" si="56"/>
        <v>2015Q3</v>
      </c>
    </row>
    <row r="1178" spans="1:7" x14ac:dyDescent="0.25">
      <c r="A1178" s="2">
        <v>2015</v>
      </c>
      <c r="B1178" s="2">
        <v>8</v>
      </c>
      <c r="C1178">
        <v>10</v>
      </c>
      <c r="D1178" s="1">
        <f t="shared" si="54"/>
        <v>42226</v>
      </c>
      <c r="E1178" s="1" t="s">
        <v>11</v>
      </c>
      <c r="F1178" t="str">
        <f t="shared" si="55"/>
        <v>2015</v>
      </c>
      <c r="G1178" t="str">
        <f t="shared" si="56"/>
        <v>2015Q3</v>
      </c>
    </row>
    <row r="1179" spans="1:7" x14ac:dyDescent="0.25">
      <c r="A1179" s="2">
        <v>2015</v>
      </c>
      <c r="B1179" s="2">
        <v>8</v>
      </c>
      <c r="C1179">
        <v>17</v>
      </c>
      <c r="D1179" s="1">
        <f t="shared" si="54"/>
        <v>42233</v>
      </c>
      <c r="E1179" s="1" t="s">
        <v>11</v>
      </c>
      <c r="F1179" t="str">
        <f t="shared" si="55"/>
        <v>2015</v>
      </c>
      <c r="G1179" t="str">
        <f t="shared" si="56"/>
        <v>2015Q3</v>
      </c>
    </row>
    <row r="1180" spans="1:7" x14ac:dyDescent="0.25">
      <c r="A1180" s="2">
        <v>2015</v>
      </c>
      <c r="B1180" s="2">
        <v>8</v>
      </c>
      <c r="C1180">
        <v>24</v>
      </c>
      <c r="D1180" s="1">
        <f t="shared" si="54"/>
        <v>42240</v>
      </c>
      <c r="E1180" s="1" t="s">
        <v>11</v>
      </c>
      <c r="F1180" t="str">
        <f t="shared" si="55"/>
        <v>2015</v>
      </c>
      <c r="G1180" t="str">
        <f t="shared" si="56"/>
        <v>2015Q3</v>
      </c>
    </row>
    <row r="1181" spans="1:7" x14ac:dyDescent="0.25">
      <c r="A1181" s="2">
        <v>2015</v>
      </c>
      <c r="B1181" s="2">
        <v>8</v>
      </c>
      <c r="C1181">
        <v>31</v>
      </c>
      <c r="D1181" s="1">
        <f t="shared" si="54"/>
        <v>42247</v>
      </c>
      <c r="E1181" s="1" t="s">
        <v>11</v>
      </c>
      <c r="F1181" t="str">
        <f t="shared" si="55"/>
        <v>2015</v>
      </c>
      <c r="G1181" t="str">
        <f t="shared" si="56"/>
        <v>2015Q3</v>
      </c>
    </row>
    <row r="1182" spans="1:7" x14ac:dyDescent="0.25">
      <c r="A1182" s="2">
        <v>2015</v>
      </c>
      <c r="B1182" s="2">
        <v>9</v>
      </c>
      <c r="C1182">
        <v>7</v>
      </c>
      <c r="D1182" s="1">
        <f t="shared" si="54"/>
        <v>42254</v>
      </c>
      <c r="E1182" s="1" t="s">
        <v>11</v>
      </c>
      <c r="F1182" t="str">
        <f t="shared" si="55"/>
        <v>2015</v>
      </c>
      <c r="G1182" t="str">
        <f t="shared" si="56"/>
        <v>2015Q3</v>
      </c>
    </row>
    <row r="1183" spans="1:7" x14ac:dyDescent="0.25">
      <c r="A1183" s="2">
        <v>2015</v>
      </c>
      <c r="B1183" s="2">
        <v>9</v>
      </c>
      <c r="C1183">
        <v>14</v>
      </c>
      <c r="D1183" s="1">
        <f t="shared" si="54"/>
        <v>42261</v>
      </c>
      <c r="E1183" s="1" t="s">
        <v>11</v>
      </c>
      <c r="F1183" t="str">
        <f t="shared" si="55"/>
        <v>2015</v>
      </c>
      <c r="G1183" t="str">
        <f t="shared" si="56"/>
        <v>2015Q3</v>
      </c>
    </row>
    <row r="1184" spans="1:7" x14ac:dyDescent="0.25">
      <c r="A1184" s="2">
        <v>2015</v>
      </c>
      <c r="B1184" s="2">
        <v>9</v>
      </c>
      <c r="C1184">
        <v>21</v>
      </c>
      <c r="D1184" s="1">
        <f t="shared" si="54"/>
        <v>42268</v>
      </c>
      <c r="E1184" s="1" t="s">
        <v>11</v>
      </c>
      <c r="F1184" t="str">
        <f t="shared" si="55"/>
        <v>2015</v>
      </c>
      <c r="G1184" t="str">
        <f t="shared" si="56"/>
        <v>2015Q3</v>
      </c>
    </row>
    <row r="1185" spans="1:7" x14ac:dyDescent="0.25">
      <c r="A1185" s="2">
        <v>2015</v>
      </c>
      <c r="B1185" s="2">
        <v>9</v>
      </c>
      <c r="C1185">
        <v>28</v>
      </c>
      <c r="D1185" s="1">
        <f t="shared" si="54"/>
        <v>42275</v>
      </c>
      <c r="E1185" s="1" t="s">
        <v>11</v>
      </c>
      <c r="F1185" t="str">
        <f t="shared" si="55"/>
        <v>2015</v>
      </c>
      <c r="G1185" t="str">
        <f t="shared" si="56"/>
        <v>2015Q3</v>
      </c>
    </row>
    <row r="1186" spans="1:7" x14ac:dyDescent="0.25">
      <c r="A1186" s="2">
        <v>2015</v>
      </c>
      <c r="B1186" s="2">
        <v>10</v>
      </c>
      <c r="C1186">
        <v>5</v>
      </c>
      <c r="D1186" s="1">
        <f t="shared" si="54"/>
        <v>42282</v>
      </c>
      <c r="E1186" s="1" t="s">
        <v>12</v>
      </c>
      <c r="F1186" t="str">
        <f t="shared" si="55"/>
        <v>2015</v>
      </c>
      <c r="G1186" t="str">
        <f t="shared" si="56"/>
        <v>2015Q4</v>
      </c>
    </row>
    <row r="1187" spans="1:7" x14ac:dyDescent="0.25">
      <c r="A1187" s="2">
        <v>2015</v>
      </c>
      <c r="B1187" s="2">
        <v>10</v>
      </c>
      <c r="C1187">
        <v>12</v>
      </c>
      <c r="D1187" s="1">
        <f t="shared" si="54"/>
        <v>42289</v>
      </c>
      <c r="E1187" s="1" t="s">
        <v>12</v>
      </c>
      <c r="F1187" t="str">
        <f t="shared" si="55"/>
        <v>2015</v>
      </c>
      <c r="G1187" t="str">
        <f t="shared" si="56"/>
        <v>2015Q4</v>
      </c>
    </row>
    <row r="1188" spans="1:7" x14ac:dyDescent="0.25">
      <c r="A1188" s="2">
        <v>2015</v>
      </c>
      <c r="B1188" s="2">
        <v>10</v>
      </c>
      <c r="C1188">
        <v>19</v>
      </c>
      <c r="D1188" s="1">
        <f t="shared" si="54"/>
        <v>42296</v>
      </c>
      <c r="E1188" s="1" t="s">
        <v>12</v>
      </c>
      <c r="F1188" t="str">
        <f t="shared" si="55"/>
        <v>2015</v>
      </c>
      <c r="G1188" t="str">
        <f t="shared" si="56"/>
        <v>2015Q4</v>
      </c>
    </row>
    <row r="1189" spans="1:7" x14ac:dyDescent="0.25">
      <c r="A1189" s="2">
        <v>2015</v>
      </c>
      <c r="B1189" s="2">
        <v>10</v>
      </c>
      <c r="C1189">
        <v>26</v>
      </c>
      <c r="D1189" s="1">
        <f t="shared" si="54"/>
        <v>42303</v>
      </c>
      <c r="E1189" s="1" t="s">
        <v>12</v>
      </c>
      <c r="F1189" t="str">
        <f t="shared" si="55"/>
        <v>2015</v>
      </c>
      <c r="G1189" t="str">
        <f t="shared" si="56"/>
        <v>2015Q4</v>
      </c>
    </row>
    <row r="1190" spans="1:7" x14ac:dyDescent="0.25">
      <c r="A1190" s="2">
        <v>2015</v>
      </c>
      <c r="B1190" s="2">
        <v>11</v>
      </c>
      <c r="C1190">
        <v>2</v>
      </c>
      <c r="D1190" s="1">
        <f t="shared" si="54"/>
        <v>42310</v>
      </c>
      <c r="E1190" s="1" t="s">
        <v>12</v>
      </c>
      <c r="F1190" t="str">
        <f t="shared" si="55"/>
        <v>2015</v>
      </c>
      <c r="G1190" t="str">
        <f t="shared" si="56"/>
        <v>2015Q4</v>
      </c>
    </row>
    <row r="1191" spans="1:7" x14ac:dyDescent="0.25">
      <c r="A1191" s="2">
        <v>2015</v>
      </c>
      <c r="B1191" s="2">
        <v>11</v>
      </c>
      <c r="C1191">
        <v>9</v>
      </c>
      <c r="D1191" s="1">
        <f t="shared" si="54"/>
        <v>42317</v>
      </c>
      <c r="E1191" s="1" t="s">
        <v>12</v>
      </c>
      <c r="F1191" t="str">
        <f t="shared" si="55"/>
        <v>2015</v>
      </c>
      <c r="G1191" t="str">
        <f t="shared" si="56"/>
        <v>2015Q4</v>
      </c>
    </row>
    <row r="1192" spans="1:7" x14ac:dyDescent="0.25">
      <c r="A1192" s="2">
        <v>2015</v>
      </c>
      <c r="B1192" s="2">
        <v>11</v>
      </c>
      <c r="C1192">
        <v>16</v>
      </c>
      <c r="D1192" s="1">
        <f t="shared" si="54"/>
        <v>42324</v>
      </c>
      <c r="E1192" s="1" t="s">
        <v>12</v>
      </c>
      <c r="F1192" t="str">
        <f t="shared" si="55"/>
        <v>2015</v>
      </c>
      <c r="G1192" t="str">
        <f t="shared" si="56"/>
        <v>2015Q4</v>
      </c>
    </row>
    <row r="1193" spans="1:7" x14ac:dyDescent="0.25">
      <c r="A1193" s="2">
        <v>2015</v>
      </c>
      <c r="B1193" s="2">
        <v>11</v>
      </c>
      <c r="C1193">
        <v>23</v>
      </c>
      <c r="D1193" s="1">
        <f t="shared" si="54"/>
        <v>42331</v>
      </c>
      <c r="E1193" s="1" t="s">
        <v>12</v>
      </c>
      <c r="F1193" t="str">
        <f t="shared" si="55"/>
        <v>2015</v>
      </c>
      <c r="G1193" t="str">
        <f t="shared" si="56"/>
        <v>2015Q4</v>
      </c>
    </row>
    <row r="1194" spans="1:7" x14ac:dyDescent="0.25">
      <c r="A1194" s="2">
        <v>2015</v>
      </c>
      <c r="B1194" s="2">
        <v>11</v>
      </c>
      <c r="C1194">
        <v>30</v>
      </c>
      <c r="D1194" s="1">
        <f t="shared" si="54"/>
        <v>42338</v>
      </c>
      <c r="E1194" s="1" t="s">
        <v>12</v>
      </c>
      <c r="F1194" t="str">
        <f t="shared" si="55"/>
        <v>2015</v>
      </c>
      <c r="G1194" t="str">
        <f t="shared" si="56"/>
        <v>2015Q4</v>
      </c>
    </row>
    <row r="1195" spans="1:7" x14ac:dyDescent="0.25">
      <c r="A1195" s="2">
        <v>2015</v>
      </c>
      <c r="B1195" s="2">
        <v>12</v>
      </c>
      <c r="C1195">
        <v>7</v>
      </c>
      <c r="D1195" s="1">
        <f t="shared" si="54"/>
        <v>42345</v>
      </c>
      <c r="E1195" s="1" t="s">
        <v>12</v>
      </c>
      <c r="F1195" t="str">
        <f t="shared" si="55"/>
        <v>2015</v>
      </c>
      <c r="G1195" t="str">
        <f t="shared" si="56"/>
        <v>2015Q4</v>
      </c>
    </row>
    <row r="1196" spans="1:7" x14ac:dyDescent="0.25">
      <c r="A1196" s="2">
        <v>2015</v>
      </c>
      <c r="B1196" s="2">
        <v>12</v>
      </c>
      <c r="C1196">
        <v>14</v>
      </c>
      <c r="D1196" s="1">
        <f t="shared" si="54"/>
        <v>42352</v>
      </c>
      <c r="E1196" s="1" t="s">
        <v>12</v>
      </c>
      <c r="F1196" t="str">
        <f t="shared" si="55"/>
        <v>2015</v>
      </c>
      <c r="G1196" t="str">
        <f t="shared" si="56"/>
        <v>2015Q4</v>
      </c>
    </row>
    <row r="1197" spans="1:7" x14ac:dyDescent="0.25">
      <c r="A1197" s="2">
        <v>2015</v>
      </c>
      <c r="B1197" s="2">
        <v>12</v>
      </c>
      <c r="C1197">
        <v>21</v>
      </c>
      <c r="D1197" s="1">
        <f t="shared" si="54"/>
        <v>42359</v>
      </c>
      <c r="E1197" s="1" t="s">
        <v>12</v>
      </c>
      <c r="F1197" t="str">
        <f t="shared" si="55"/>
        <v>2015</v>
      </c>
      <c r="G1197" t="str">
        <f t="shared" si="56"/>
        <v>2015Q4</v>
      </c>
    </row>
    <row r="1198" spans="1:7" x14ac:dyDescent="0.25">
      <c r="A1198" s="3">
        <v>2015</v>
      </c>
      <c r="B1198" s="2">
        <v>12</v>
      </c>
      <c r="C1198">
        <v>28</v>
      </c>
      <c r="D1198" s="1">
        <f t="shared" si="54"/>
        <v>42366</v>
      </c>
      <c r="E1198" s="1" t="s">
        <v>12</v>
      </c>
      <c r="F1198" t="str">
        <f t="shared" si="55"/>
        <v>2015</v>
      </c>
      <c r="G1198" t="str">
        <f t="shared" si="56"/>
        <v>2015Q4</v>
      </c>
    </row>
    <row r="1199" spans="1:7" x14ac:dyDescent="0.25">
      <c r="A1199" s="2">
        <v>2016</v>
      </c>
      <c r="B1199" s="2">
        <v>1</v>
      </c>
      <c r="C1199">
        <v>4</v>
      </c>
      <c r="D1199" s="1">
        <f t="shared" si="54"/>
        <v>42373</v>
      </c>
      <c r="E1199" s="1" t="s">
        <v>9</v>
      </c>
      <c r="F1199" t="str">
        <f t="shared" si="55"/>
        <v>2016</v>
      </c>
      <c r="G1199" t="str">
        <f t="shared" si="56"/>
        <v>2016Q1</v>
      </c>
    </row>
    <row r="1200" spans="1:7" x14ac:dyDescent="0.25">
      <c r="A1200" s="2">
        <v>2016</v>
      </c>
      <c r="B1200" s="2">
        <v>1</v>
      </c>
      <c r="C1200">
        <v>11</v>
      </c>
      <c r="D1200" s="1">
        <f t="shared" si="54"/>
        <v>42380</v>
      </c>
      <c r="E1200" s="1" t="s">
        <v>9</v>
      </c>
      <c r="F1200" t="str">
        <f t="shared" si="55"/>
        <v>2016</v>
      </c>
      <c r="G1200" t="str">
        <f t="shared" si="56"/>
        <v>2016Q1</v>
      </c>
    </row>
    <row r="1201" spans="1:7" x14ac:dyDescent="0.25">
      <c r="A1201" s="2">
        <v>2016</v>
      </c>
      <c r="B1201" s="2">
        <v>1</v>
      </c>
      <c r="C1201">
        <v>18</v>
      </c>
      <c r="D1201" s="1">
        <f t="shared" si="54"/>
        <v>42387</v>
      </c>
      <c r="E1201" s="1" t="s">
        <v>9</v>
      </c>
      <c r="F1201" t="str">
        <f t="shared" si="55"/>
        <v>2016</v>
      </c>
      <c r="G1201" t="str">
        <f t="shared" si="56"/>
        <v>2016Q1</v>
      </c>
    </row>
    <row r="1202" spans="1:7" x14ac:dyDescent="0.25">
      <c r="A1202" s="2">
        <v>2016</v>
      </c>
      <c r="B1202" s="2">
        <v>1</v>
      </c>
      <c r="C1202">
        <v>25</v>
      </c>
      <c r="D1202" s="1">
        <f t="shared" si="54"/>
        <v>42394</v>
      </c>
      <c r="E1202" s="1" t="s">
        <v>9</v>
      </c>
      <c r="F1202" t="str">
        <f t="shared" si="55"/>
        <v>2016</v>
      </c>
      <c r="G1202" t="str">
        <f t="shared" si="56"/>
        <v>2016Q1</v>
      </c>
    </row>
    <row r="1203" spans="1:7" x14ac:dyDescent="0.25">
      <c r="A1203" s="2">
        <v>2016</v>
      </c>
      <c r="B1203" s="2">
        <v>2</v>
      </c>
      <c r="C1203">
        <v>1</v>
      </c>
      <c r="D1203" s="1">
        <f t="shared" si="54"/>
        <v>42401</v>
      </c>
      <c r="E1203" s="1" t="s">
        <v>9</v>
      </c>
      <c r="F1203" t="str">
        <f t="shared" si="55"/>
        <v>2016</v>
      </c>
      <c r="G1203" t="str">
        <f t="shared" si="56"/>
        <v>2016Q1</v>
      </c>
    </row>
    <row r="1204" spans="1:7" x14ac:dyDescent="0.25">
      <c r="A1204" s="2">
        <v>2016</v>
      </c>
      <c r="B1204" s="2">
        <v>2</v>
      </c>
      <c r="C1204">
        <v>8</v>
      </c>
      <c r="D1204" s="1">
        <f t="shared" si="54"/>
        <v>42408</v>
      </c>
      <c r="E1204" s="1" t="s">
        <v>9</v>
      </c>
      <c r="F1204" t="str">
        <f t="shared" si="55"/>
        <v>2016</v>
      </c>
      <c r="G1204" t="str">
        <f t="shared" si="56"/>
        <v>2016Q1</v>
      </c>
    </row>
    <row r="1205" spans="1:7" x14ac:dyDescent="0.25">
      <c r="A1205" s="2">
        <v>2016</v>
      </c>
      <c r="B1205" s="2">
        <v>2</v>
      </c>
      <c r="C1205">
        <v>15</v>
      </c>
      <c r="D1205" s="1">
        <f t="shared" si="54"/>
        <v>42415</v>
      </c>
      <c r="E1205" s="1" t="s">
        <v>9</v>
      </c>
      <c r="F1205" t="str">
        <f t="shared" si="55"/>
        <v>2016</v>
      </c>
      <c r="G1205" t="str">
        <f t="shared" si="56"/>
        <v>2016Q1</v>
      </c>
    </row>
    <row r="1206" spans="1:7" x14ac:dyDescent="0.25">
      <c r="A1206" s="2">
        <v>2016</v>
      </c>
      <c r="B1206" s="2">
        <v>2</v>
      </c>
      <c r="C1206">
        <v>22</v>
      </c>
      <c r="D1206" s="1">
        <f t="shared" si="54"/>
        <v>42422</v>
      </c>
      <c r="E1206" s="1" t="s">
        <v>9</v>
      </c>
      <c r="F1206" t="str">
        <f t="shared" si="55"/>
        <v>2016</v>
      </c>
      <c r="G1206" t="str">
        <f t="shared" si="56"/>
        <v>2016Q1</v>
      </c>
    </row>
    <row r="1207" spans="1:7" x14ac:dyDescent="0.25">
      <c r="A1207" s="2">
        <v>2016</v>
      </c>
      <c r="B1207" s="2">
        <v>2</v>
      </c>
      <c r="C1207">
        <v>29</v>
      </c>
      <c r="D1207" s="1">
        <f t="shared" si="54"/>
        <v>42429</v>
      </c>
      <c r="E1207" s="1" t="s">
        <v>9</v>
      </c>
      <c r="F1207" t="str">
        <f t="shared" si="55"/>
        <v>2016</v>
      </c>
      <c r="G1207" t="str">
        <f t="shared" si="56"/>
        <v>2016Q1</v>
      </c>
    </row>
    <row r="1208" spans="1:7" x14ac:dyDescent="0.25">
      <c r="A1208" s="2">
        <v>2016</v>
      </c>
      <c r="B1208" s="2">
        <v>3</v>
      </c>
      <c r="C1208">
        <v>7</v>
      </c>
      <c r="D1208" s="1">
        <f t="shared" si="54"/>
        <v>42436</v>
      </c>
      <c r="E1208" s="1" t="s">
        <v>9</v>
      </c>
      <c r="F1208" t="str">
        <f t="shared" si="55"/>
        <v>2016</v>
      </c>
      <c r="G1208" t="str">
        <f t="shared" si="56"/>
        <v>2016Q1</v>
      </c>
    </row>
    <row r="1209" spans="1:7" x14ac:dyDescent="0.25">
      <c r="A1209" s="2">
        <v>2016</v>
      </c>
      <c r="B1209" s="2">
        <v>3</v>
      </c>
      <c r="C1209">
        <v>14</v>
      </c>
      <c r="D1209" s="1">
        <f t="shared" si="54"/>
        <v>42443</v>
      </c>
      <c r="E1209" s="1" t="s">
        <v>9</v>
      </c>
      <c r="F1209" t="str">
        <f t="shared" si="55"/>
        <v>2016</v>
      </c>
      <c r="G1209" t="str">
        <f t="shared" si="56"/>
        <v>2016Q1</v>
      </c>
    </row>
    <row r="1210" spans="1:7" x14ac:dyDescent="0.25">
      <c r="A1210" s="2">
        <v>2016</v>
      </c>
      <c r="B1210" s="2">
        <v>3</v>
      </c>
      <c r="C1210">
        <v>21</v>
      </c>
      <c r="D1210" s="1">
        <f t="shared" si="54"/>
        <v>42450</v>
      </c>
      <c r="E1210" s="1" t="s">
        <v>9</v>
      </c>
      <c r="F1210" t="str">
        <f t="shared" si="55"/>
        <v>2016</v>
      </c>
      <c r="G1210" t="str">
        <f t="shared" si="56"/>
        <v>2016Q1</v>
      </c>
    </row>
    <row r="1211" spans="1:7" x14ac:dyDescent="0.25">
      <c r="A1211" s="2">
        <v>2016</v>
      </c>
      <c r="B1211" s="2">
        <v>3</v>
      </c>
      <c r="C1211">
        <v>28</v>
      </c>
      <c r="D1211" s="1">
        <f t="shared" si="54"/>
        <v>42457</v>
      </c>
      <c r="E1211" s="1" t="s">
        <v>9</v>
      </c>
      <c r="F1211" t="str">
        <f t="shared" si="55"/>
        <v>2016</v>
      </c>
      <c r="G1211" t="str">
        <f t="shared" si="56"/>
        <v>2016Q1</v>
      </c>
    </row>
    <row r="1212" spans="1:7" x14ac:dyDescent="0.25">
      <c r="A1212" s="2">
        <v>2016</v>
      </c>
      <c r="B1212" s="2">
        <v>4</v>
      </c>
      <c r="C1212">
        <v>4</v>
      </c>
      <c r="D1212" s="1">
        <f t="shared" si="54"/>
        <v>42464</v>
      </c>
      <c r="E1212" s="1" t="s">
        <v>10</v>
      </c>
      <c r="F1212" t="str">
        <f t="shared" si="55"/>
        <v>2016</v>
      </c>
      <c r="G1212" t="str">
        <f t="shared" si="56"/>
        <v>2016Q2</v>
      </c>
    </row>
    <row r="1213" spans="1:7" x14ac:dyDescent="0.25">
      <c r="A1213" s="2">
        <v>2016</v>
      </c>
      <c r="B1213" s="2">
        <v>4</v>
      </c>
      <c r="C1213">
        <v>11</v>
      </c>
      <c r="D1213" s="1">
        <f t="shared" si="54"/>
        <v>42471</v>
      </c>
      <c r="E1213" s="1" t="s">
        <v>10</v>
      </c>
      <c r="F1213" t="str">
        <f t="shared" si="55"/>
        <v>2016</v>
      </c>
      <c r="G1213" t="str">
        <f t="shared" si="56"/>
        <v>2016Q2</v>
      </c>
    </row>
    <row r="1214" spans="1:7" x14ac:dyDescent="0.25">
      <c r="A1214" s="2">
        <v>2016</v>
      </c>
      <c r="B1214" s="2">
        <v>4</v>
      </c>
      <c r="C1214">
        <v>18</v>
      </c>
      <c r="D1214" s="1">
        <f t="shared" si="54"/>
        <v>42478</v>
      </c>
      <c r="E1214" s="1" t="s">
        <v>10</v>
      </c>
      <c r="F1214" t="str">
        <f t="shared" si="55"/>
        <v>2016</v>
      </c>
      <c r="G1214" t="str">
        <f t="shared" si="56"/>
        <v>2016Q2</v>
      </c>
    </row>
    <row r="1215" spans="1:7" x14ac:dyDescent="0.25">
      <c r="A1215" s="2">
        <v>2016</v>
      </c>
      <c r="B1215" s="2">
        <v>4</v>
      </c>
      <c r="C1215">
        <v>25</v>
      </c>
      <c r="D1215" s="1">
        <f t="shared" si="54"/>
        <v>42485</v>
      </c>
      <c r="E1215" s="1" t="s">
        <v>10</v>
      </c>
      <c r="F1215" t="str">
        <f t="shared" si="55"/>
        <v>2016</v>
      </c>
      <c r="G1215" t="str">
        <f t="shared" si="56"/>
        <v>2016Q2</v>
      </c>
    </row>
    <row r="1216" spans="1:7" x14ac:dyDescent="0.25">
      <c r="A1216" s="2">
        <v>2016</v>
      </c>
      <c r="B1216" s="2">
        <v>5</v>
      </c>
      <c r="C1216">
        <v>2</v>
      </c>
      <c r="D1216" s="1">
        <f t="shared" si="54"/>
        <v>42492</v>
      </c>
      <c r="E1216" s="1" t="s">
        <v>10</v>
      </c>
      <c r="F1216" t="str">
        <f t="shared" si="55"/>
        <v>2016</v>
      </c>
      <c r="G1216" t="str">
        <f t="shared" si="56"/>
        <v>2016Q2</v>
      </c>
    </row>
    <row r="1217" spans="1:7" x14ac:dyDescent="0.25">
      <c r="A1217" s="2">
        <v>2016</v>
      </c>
      <c r="B1217" s="2">
        <v>5</v>
      </c>
      <c r="C1217">
        <v>9</v>
      </c>
      <c r="D1217" s="1">
        <f t="shared" si="54"/>
        <v>42499</v>
      </c>
      <c r="E1217" s="1" t="s">
        <v>10</v>
      </c>
      <c r="F1217" t="str">
        <f t="shared" si="55"/>
        <v>2016</v>
      </c>
      <c r="G1217" t="str">
        <f t="shared" si="56"/>
        <v>2016Q2</v>
      </c>
    </row>
    <row r="1218" spans="1:7" x14ac:dyDescent="0.25">
      <c r="A1218" s="2">
        <v>2016</v>
      </c>
      <c r="B1218" s="2">
        <v>5</v>
      </c>
      <c r="C1218">
        <v>16</v>
      </c>
      <c r="D1218" s="1">
        <f t="shared" si="54"/>
        <v>42506</v>
      </c>
      <c r="E1218" s="1" t="s">
        <v>10</v>
      </c>
      <c r="F1218" t="str">
        <f t="shared" si="55"/>
        <v>2016</v>
      </c>
      <c r="G1218" t="str">
        <f t="shared" si="56"/>
        <v>2016Q2</v>
      </c>
    </row>
    <row r="1219" spans="1:7" x14ac:dyDescent="0.25">
      <c r="A1219" s="2">
        <v>2016</v>
      </c>
      <c r="B1219" s="2">
        <v>5</v>
      </c>
      <c r="C1219">
        <v>23</v>
      </c>
      <c r="D1219" s="1">
        <f t="shared" ref="D1219:D1282" si="57">DATE(A1219,B1219,C1219)</f>
        <v>42513</v>
      </c>
      <c r="E1219" s="1" t="s">
        <v>10</v>
      </c>
      <c r="F1219" t="str">
        <f t="shared" ref="F1219:F1282" si="58">TEXT(D1219,"YYYY")</f>
        <v>2016</v>
      </c>
      <c r="G1219" t="str">
        <f t="shared" si="56"/>
        <v>2016Q2</v>
      </c>
    </row>
    <row r="1220" spans="1:7" x14ac:dyDescent="0.25">
      <c r="A1220" s="2">
        <v>2016</v>
      </c>
      <c r="B1220" s="2">
        <v>5</v>
      </c>
      <c r="C1220">
        <v>30</v>
      </c>
      <c r="D1220" s="1">
        <f t="shared" si="57"/>
        <v>42520</v>
      </c>
      <c r="E1220" s="1" t="s">
        <v>10</v>
      </c>
      <c r="F1220" t="str">
        <f t="shared" si="58"/>
        <v>2016</v>
      </c>
      <c r="G1220" t="str">
        <f t="shared" ref="G1220:G1283" si="59">F1220&amp;MID(E1220,1,1)&amp;MID(E1220,4,1)</f>
        <v>2016Q2</v>
      </c>
    </row>
    <row r="1221" spans="1:7" x14ac:dyDescent="0.25">
      <c r="A1221" s="2">
        <v>2016</v>
      </c>
      <c r="B1221" s="2">
        <v>6</v>
      </c>
      <c r="C1221">
        <v>6</v>
      </c>
      <c r="D1221" s="1">
        <f t="shared" si="57"/>
        <v>42527</v>
      </c>
      <c r="E1221" s="1" t="s">
        <v>10</v>
      </c>
      <c r="F1221" t="str">
        <f t="shared" si="58"/>
        <v>2016</v>
      </c>
      <c r="G1221" t="str">
        <f t="shared" si="59"/>
        <v>2016Q2</v>
      </c>
    </row>
    <row r="1222" spans="1:7" x14ac:dyDescent="0.25">
      <c r="A1222" s="2">
        <v>2016</v>
      </c>
      <c r="B1222" s="2">
        <v>6</v>
      </c>
      <c r="C1222">
        <v>13</v>
      </c>
      <c r="D1222" s="1">
        <f t="shared" si="57"/>
        <v>42534</v>
      </c>
      <c r="E1222" s="1" t="s">
        <v>10</v>
      </c>
      <c r="F1222" t="str">
        <f t="shared" si="58"/>
        <v>2016</v>
      </c>
      <c r="G1222" t="str">
        <f t="shared" si="59"/>
        <v>2016Q2</v>
      </c>
    </row>
    <row r="1223" spans="1:7" x14ac:dyDescent="0.25">
      <c r="A1223" s="2">
        <v>2016</v>
      </c>
      <c r="B1223" s="2">
        <v>6</v>
      </c>
      <c r="C1223">
        <v>20</v>
      </c>
      <c r="D1223" s="1">
        <f t="shared" si="57"/>
        <v>42541</v>
      </c>
      <c r="E1223" s="1" t="s">
        <v>10</v>
      </c>
      <c r="F1223" t="str">
        <f t="shared" si="58"/>
        <v>2016</v>
      </c>
      <c r="G1223" t="str">
        <f t="shared" si="59"/>
        <v>2016Q2</v>
      </c>
    </row>
    <row r="1224" spans="1:7" x14ac:dyDescent="0.25">
      <c r="A1224" s="2">
        <v>2016</v>
      </c>
      <c r="B1224" s="2">
        <v>6</v>
      </c>
      <c r="C1224">
        <v>27</v>
      </c>
      <c r="D1224" s="1">
        <f t="shared" si="57"/>
        <v>42548</v>
      </c>
      <c r="E1224" s="1" t="s">
        <v>10</v>
      </c>
      <c r="F1224" t="str">
        <f t="shared" si="58"/>
        <v>2016</v>
      </c>
      <c r="G1224" t="str">
        <f t="shared" si="59"/>
        <v>2016Q2</v>
      </c>
    </row>
    <row r="1225" spans="1:7" x14ac:dyDescent="0.25">
      <c r="A1225" s="2">
        <v>2016</v>
      </c>
      <c r="B1225" s="2">
        <v>7</v>
      </c>
      <c r="C1225">
        <v>4</v>
      </c>
      <c r="D1225" s="1">
        <f t="shared" si="57"/>
        <v>42555</v>
      </c>
      <c r="E1225" s="1" t="s">
        <v>11</v>
      </c>
      <c r="F1225" t="str">
        <f t="shared" si="58"/>
        <v>2016</v>
      </c>
      <c r="G1225" t="str">
        <f t="shared" si="59"/>
        <v>2016Q3</v>
      </c>
    </row>
    <row r="1226" spans="1:7" x14ac:dyDescent="0.25">
      <c r="A1226" s="2">
        <v>2016</v>
      </c>
      <c r="B1226" s="2">
        <v>7</v>
      </c>
      <c r="C1226">
        <v>11</v>
      </c>
      <c r="D1226" s="1">
        <f t="shared" si="57"/>
        <v>42562</v>
      </c>
      <c r="E1226" s="1" t="s">
        <v>11</v>
      </c>
      <c r="F1226" t="str">
        <f t="shared" si="58"/>
        <v>2016</v>
      </c>
      <c r="G1226" t="str">
        <f t="shared" si="59"/>
        <v>2016Q3</v>
      </c>
    </row>
    <row r="1227" spans="1:7" x14ac:dyDescent="0.25">
      <c r="A1227" s="2">
        <v>2016</v>
      </c>
      <c r="B1227" s="2">
        <v>7</v>
      </c>
      <c r="C1227">
        <v>18</v>
      </c>
      <c r="D1227" s="1">
        <f t="shared" si="57"/>
        <v>42569</v>
      </c>
      <c r="E1227" s="1" t="s">
        <v>11</v>
      </c>
      <c r="F1227" t="str">
        <f t="shared" si="58"/>
        <v>2016</v>
      </c>
      <c r="G1227" t="str">
        <f t="shared" si="59"/>
        <v>2016Q3</v>
      </c>
    </row>
    <row r="1228" spans="1:7" x14ac:dyDescent="0.25">
      <c r="A1228" s="2">
        <v>2016</v>
      </c>
      <c r="B1228" s="2">
        <v>7</v>
      </c>
      <c r="C1228">
        <v>25</v>
      </c>
      <c r="D1228" s="1">
        <f t="shared" si="57"/>
        <v>42576</v>
      </c>
      <c r="E1228" s="1" t="s">
        <v>11</v>
      </c>
      <c r="F1228" t="str">
        <f t="shared" si="58"/>
        <v>2016</v>
      </c>
      <c r="G1228" t="str">
        <f t="shared" si="59"/>
        <v>2016Q3</v>
      </c>
    </row>
    <row r="1229" spans="1:7" x14ac:dyDescent="0.25">
      <c r="A1229" s="2">
        <v>2016</v>
      </c>
      <c r="B1229" s="2">
        <v>8</v>
      </c>
      <c r="C1229">
        <v>1</v>
      </c>
      <c r="D1229" s="1">
        <f t="shared" si="57"/>
        <v>42583</v>
      </c>
      <c r="E1229" s="1" t="s">
        <v>11</v>
      </c>
      <c r="F1229" t="str">
        <f t="shared" si="58"/>
        <v>2016</v>
      </c>
      <c r="G1229" t="str">
        <f t="shared" si="59"/>
        <v>2016Q3</v>
      </c>
    </row>
    <row r="1230" spans="1:7" x14ac:dyDescent="0.25">
      <c r="A1230" s="2">
        <v>2016</v>
      </c>
      <c r="B1230" s="2">
        <v>8</v>
      </c>
      <c r="C1230">
        <v>8</v>
      </c>
      <c r="D1230" s="1">
        <f t="shared" si="57"/>
        <v>42590</v>
      </c>
      <c r="E1230" s="1" t="s">
        <v>11</v>
      </c>
      <c r="F1230" t="str">
        <f t="shared" si="58"/>
        <v>2016</v>
      </c>
      <c r="G1230" t="str">
        <f t="shared" si="59"/>
        <v>2016Q3</v>
      </c>
    </row>
    <row r="1231" spans="1:7" x14ac:dyDescent="0.25">
      <c r="A1231" s="2">
        <v>2016</v>
      </c>
      <c r="B1231" s="2">
        <v>8</v>
      </c>
      <c r="C1231">
        <v>15</v>
      </c>
      <c r="D1231" s="1">
        <f t="shared" si="57"/>
        <v>42597</v>
      </c>
      <c r="E1231" s="1" t="s">
        <v>11</v>
      </c>
      <c r="F1231" t="str">
        <f t="shared" si="58"/>
        <v>2016</v>
      </c>
      <c r="G1231" t="str">
        <f t="shared" si="59"/>
        <v>2016Q3</v>
      </c>
    </row>
    <row r="1232" spans="1:7" x14ac:dyDescent="0.25">
      <c r="A1232" s="2">
        <v>2016</v>
      </c>
      <c r="B1232" s="2">
        <v>8</v>
      </c>
      <c r="C1232">
        <v>22</v>
      </c>
      <c r="D1232" s="1">
        <f t="shared" si="57"/>
        <v>42604</v>
      </c>
      <c r="E1232" s="1" t="s">
        <v>11</v>
      </c>
      <c r="F1232" t="str">
        <f t="shared" si="58"/>
        <v>2016</v>
      </c>
      <c r="G1232" t="str">
        <f t="shared" si="59"/>
        <v>2016Q3</v>
      </c>
    </row>
    <row r="1233" spans="1:7" x14ac:dyDescent="0.25">
      <c r="A1233" s="2">
        <v>2016</v>
      </c>
      <c r="B1233" s="2">
        <v>8</v>
      </c>
      <c r="C1233">
        <v>29</v>
      </c>
      <c r="D1233" s="1">
        <f t="shared" si="57"/>
        <v>42611</v>
      </c>
      <c r="E1233" s="1" t="s">
        <v>11</v>
      </c>
      <c r="F1233" t="str">
        <f t="shared" si="58"/>
        <v>2016</v>
      </c>
      <c r="G1233" t="str">
        <f t="shared" si="59"/>
        <v>2016Q3</v>
      </c>
    </row>
    <row r="1234" spans="1:7" x14ac:dyDescent="0.25">
      <c r="A1234" s="2">
        <v>2016</v>
      </c>
      <c r="B1234" s="2">
        <v>9</v>
      </c>
      <c r="C1234">
        <v>5</v>
      </c>
      <c r="D1234" s="1">
        <f t="shared" si="57"/>
        <v>42618</v>
      </c>
      <c r="E1234" s="1" t="s">
        <v>11</v>
      </c>
      <c r="F1234" t="str">
        <f t="shared" si="58"/>
        <v>2016</v>
      </c>
      <c r="G1234" t="str">
        <f t="shared" si="59"/>
        <v>2016Q3</v>
      </c>
    </row>
    <row r="1235" spans="1:7" x14ac:dyDescent="0.25">
      <c r="A1235" s="2">
        <v>2016</v>
      </c>
      <c r="B1235" s="2">
        <v>9</v>
      </c>
      <c r="C1235">
        <v>12</v>
      </c>
      <c r="D1235" s="1">
        <f t="shared" si="57"/>
        <v>42625</v>
      </c>
      <c r="E1235" s="1" t="s">
        <v>11</v>
      </c>
      <c r="F1235" t="str">
        <f t="shared" si="58"/>
        <v>2016</v>
      </c>
      <c r="G1235" t="str">
        <f t="shared" si="59"/>
        <v>2016Q3</v>
      </c>
    </row>
    <row r="1236" spans="1:7" x14ac:dyDescent="0.25">
      <c r="A1236" s="2">
        <v>2016</v>
      </c>
      <c r="B1236" s="2">
        <v>9</v>
      </c>
      <c r="C1236">
        <v>19</v>
      </c>
      <c r="D1236" s="1">
        <f t="shared" si="57"/>
        <v>42632</v>
      </c>
      <c r="E1236" s="1" t="s">
        <v>11</v>
      </c>
      <c r="F1236" t="str">
        <f t="shared" si="58"/>
        <v>2016</v>
      </c>
      <c r="G1236" t="str">
        <f t="shared" si="59"/>
        <v>2016Q3</v>
      </c>
    </row>
    <row r="1237" spans="1:7" x14ac:dyDescent="0.25">
      <c r="A1237" s="2">
        <v>2016</v>
      </c>
      <c r="B1237" s="2">
        <v>9</v>
      </c>
      <c r="C1237">
        <v>26</v>
      </c>
      <c r="D1237" s="1">
        <f t="shared" si="57"/>
        <v>42639</v>
      </c>
      <c r="E1237" s="1" t="s">
        <v>11</v>
      </c>
      <c r="F1237" t="str">
        <f t="shared" si="58"/>
        <v>2016</v>
      </c>
      <c r="G1237" t="str">
        <f t="shared" si="59"/>
        <v>2016Q3</v>
      </c>
    </row>
    <row r="1238" spans="1:7" x14ac:dyDescent="0.25">
      <c r="A1238" s="2">
        <v>2016</v>
      </c>
      <c r="B1238" s="2">
        <v>10</v>
      </c>
      <c r="C1238">
        <v>3</v>
      </c>
      <c r="D1238" s="1">
        <f t="shared" si="57"/>
        <v>42646</v>
      </c>
      <c r="E1238" s="1" t="s">
        <v>12</v>
      </c>
      <c r="F1238" t="str">
        <f t="shared" si="58"/>
        <v>2016</v>
      </c>
      <c r="G1238" t="str">
        <f t="shared" si="59"/>
        <v>2016Q4</v>
      </c>
    </row>
    <row r="1239" spans="1:7" x14ac:dyDescent="0.25">
      <c r="A1239" s="2">
        <v>2016</v>
      </c>
      <c r="B1239" s="2">
        <v>10</v>
      </c>
      <c r="C1239">
        <v>10</v>
      </c>
      <c r="D1239" s="1">
        <f t="shared" si="57"/>
        <v>42653</v>
      </c>
      <c r="E1239" s="1" t="s">
        <v>12</v>
      </c>
      <c r="F1239" t="str">
        <f t="shared" si="58"/>
        <v>2016</v>
      </c>
      <c r="G1239" t="str">
        <f t="shared" si="59"/>
        <v>2016Q4</v>
      </c>
    </row>
    <row r="1240" spans="1:7" x14ac:dyDescent="0.25">
      <c r="A1240" s="2">
        <v>2016</v>
      </c>
      <c r="B1240" s="2">
        <v>10</v>
      </c>
      <c r="C1240">
        <v>17</v>
      </c>
      <c r="D1240" s="1">
        <f t="shared" si="57"/>
        <v>42660</v>
      </c>
      <c r="E1240" s="1" t="s">
        <v>12</v>
      </c>
      <c r="F1240" t="str">
        <f t="shared" si="58"/>
        <v>2016</v>
      </c>
      <c r="G1240" t="str">
        <f t="shared" si="59"/>
        <v>2016Q4</v>
      </c>
    </row>
    <row r="1241" spans="1:7" x14ac:dyDescent="0.25">
      <c r="A1241" s="2">
        <v>2016</v>
      </c>
      <c r="B1241" s="2">
        <v>10</v>
      </c>
      <c r="C1241">
        <v>24</v>
      </c>
      <c r="D1241" s="1">
        <f t="shared" si="57"/>
        <v>42667</v>
      </c>
      <c r="E1241" s="1" t="s">
        <v>12</v>
      </c>
      <c r="F1241" t="str">
        <f t="shared" si="58"/>
        <v>2016</v>
      </c>
      <c r="G1241" t="str">
        <f t="shared" si="59"/>
        <v>2016Q4</v>
      </c>
    </row>
    <row r="1242" spans="1:7" x14ac:dyDescent="0.25">
      <c r="A1242" s="2">
        <v>2016</v>
      </c>
      <c r="B1242" s="2">
        <v>10</v>
      </c>
      <c r="C1242">
        <v>31</v>
      </c>
      <c r="D1242" s="1">
        <f t="shared" si="57"/>
        <v>42674</v>
      </c>
      <c r="E1242" s="1" t="s">
        <v>12</v>
      </c>
      <c r="F1242" t="str">
        <f t="shared" si="58"/>
        <v>2016</v>
      </c>
      <c r="G1242" t="str">
        <f t="shared" si="59"/>
        <v>2016Q4</v>
      </c>
    </row>
    <row r="1243" spans="1:7" x14ac:dyDescent="0.25">
      <c r="A1243" s="2">
        <v>2016</v>
      </c>
      <c r="B1243" s="2">
        <v>11</v>
      </c>
      <c r="C1243">
        <v>7</v>
      </c>
      <c r="D1243" s="1">
        <f t="shared" si="57"/>
        <v>42681</v>
      </c>
      <c r="E1243" s="1" t="s">
        <v>12</v>
      </c>
      <c r="F1243" t="str">
        <f t="shared" si="58"/>
        <v>2016</v>
      </c>
      <c r="G1243" t="str">
        <f t="shared" si="59"/>
        <v>2016Q4</v>
      </c>
    </row>
    <row r="1244" spans="1:7" x14ac:dyDescent="0.25">
      <c r="A1244" s="2">
        <v>2016</v>
      </c>
      <c r="B1244" s="2">
        <v>11</v>
      </c>
      <c r="C1244">
        <v>14</v>
      </c>
      <c r="D1244" s="1">
        <f t="shared" si="57"/>
        <v>42688</v>
      </c>
      <c r="E1244" s="1" t="s">
        <v>12</v>
      </c>
      <c r="F1244" t="str">
        <f t="shared" si="58"/>
        <v>2016</v>
      </c>
      <c r="G1244" t="str">
        <f t="shared" si="59"/>
        <v>2016Q4</v>
      </c>
    </row>
    <row r="1245" spans="1:7" x14ac:dyDescent="0.25">
      <c r="A1245" s="2">
        <v>2016</v>
      </c>
      <c r="B1245" s="2">
        <v>11</v>
      </c>
      <c r="C1245">
        <v>21</v>
      </c>
      <c r="D1245" s="1">
        <f t="shared" si="57"/>
        <v>42695</v>
      </c>
      <c r="E1245" s="1" t="s">
        <v>12</v>
      </c>
      <c r="F1245" t="str">
        <f t="shared" si="58"/>
        <v>2016</v>
      </c>
      <c r="G1245" t="str">
        <f t="shared" si="59"/>
        <v>2016Q4</v>
      </c>
    </row>
    <row r="1246" spans="1:7" x14ac:dyDescent="0.25">
      <c r="A1246" s="2">
        <v>2016</v>
      </c>
      <c r="B1246" s="2">
        <v>11</v>
      </c>
      <c r="C1246">
        <v>28</v>
      </c>
      <c r="D1246" s="1">
        <f t="shared" si="57"/>
        <v>42702</v>
      </c>
      <c r="E1246" s="1" t="s">
        <v>12</v>
      </c>
      <c r="F1246" t="str">
        <f t="shared" si="58"/>
        <v>2016</v>
      </c>
      <c r="G1246" t="str">
        <f t="shared" si="59"/>
        <v>2016Q4</v>
      </c>
    </row>
    <row r="1247" spans="1:7" x14ac:dyDescent="0.25">
      <c r="A1247" s="2">
        <v>2016</v>
      </c>
      <c r="B1247" s="2">
        <v>12</v>
      </c>
      <c r="C1247">
        <v>5</v>
      </c>
      <c r="D1247" s="1">
        <f t="shared" si="57"/>
        <v>42709</v>
      </c>
      <c r="E1247" s="1" t="s">
        <v>12</v>
      </c>
      <c r="F1247" t="str">
        <f t="shared" si="58"/>
        <v>2016</v>
      </c>
      <c r="G1247" t="str">
        <f t="shared" si="59"/>
        <v>2016Q4</v>
      </c>
    </row>
    <row r="1248" spans="1:7" x14ac:dyDescent="0.25">
      <c r="A1248" s="2">
        <v>2016</v>
      </c>
      <c r="B1248" s="2">
        <v>12</v>
      </c>
      <c r="C1248">
        <v>12</v>
      </c>
      <c r="D1248" s="1">
        <f t="shared" si="57"/>
        <v>42716</v>
      </c>
      <c r="E1248" s="1" t="s">
        <v>12</v>
      </c>
      <c r="F1248" t="str">
        <f t="shared" si="58"/>
        <v>2016</v>
      </c>
      <c r="G1248" t="str">
        <f t="shared" si="59"/>
        <v>2016Q4</v>
      </c>
    </row>
    <row r="1249" spans="1:7" x14ac:dyDescent="0.25">
      <c r="A1249" s="2">
        <v>2016</v>
      </c>
      <c r="B1249" s="2">
        <v>12</v>
      </c>
      <c r="C1249">
        <v>19</v>
      </c>
      <c r="D1249" s="1">
        <f t="shared" si="57"/>
        <v>42723</v>
      </c>
      <c r="E1249" s="1" t="s">
        <v>12</v>
      </c>
      <c r="F1249" t="str">
        <f t="shared" si="58"/>
        <v>2016</v>
      </c>
      <c r="G1249" t="str">
        <f t="shared" si="59"/>
        <v>2016Q4</v>
      </c>
    </row>
    <row r="1250" spans="1:7" x14ac:dyDescent="0.25">
      <c r="A1250" s="3">
        <v>2016</v>
      </c>
      <c r="B1250" s="2">
        <v>12</v>
      </c>
      <c r="C1250">
        <v>26</v>
      </c>
      <c r="D1250" s="1">
        <f t="shared" si="57"/>
        <v>42730</v>
      </c>
      <c r="E1250" s="1" t="s">
        <v>12</v>
      </c>
      <c r="F1250" t="str">
        <f t="shared" si="58"/>
        <v>2016</v>
      </c>
      <c r="G1250" t="str">
        <f t="shared" si="59"/>
        <v>2016Q4</v>
      </c>
    </row>
    <row r="1251" spans="1:7" x14ac:dyDescent="0.25">
      <c r="A1251" s="2">
        <v>2017</v>
      </c>
      <c r="B1251" s="2">
        <v>1</v>
      </c>
      <c r="C1251">
        <v>2</v>
      </c>
      <c r="D1251" s="1">
        <f t="shared" si="57"/>
        <v>42737</v>
      </c>
      <c r="E1251" s="1" t="s">
        <v>9</v>
      </c>
      <c r="F1251" t="str">
        <f t="shared" si="58"/>
        <v>2017</v>
      </c>
      <c r="G1251" t="str">
        <f t="shared" si="59"/>
        <v>2017Q1</v>
      </c>
    </row>
    <row r="1252" spans="1:7" x14ac:dyDescent="0.25">
      <c r="A1252" s="2">
        <v>2017</v>
      </c>
      <c r="B1252" s="2">
        <v>1</v>
      </c>
      <c r="C1252">
        <v>9</v>
      </c>
      <c r="D1252" s="1">
        <f t="shared" si="57"/>
        <v>42744</v>
      </c>
      <c r="E1252" s="1" t="s">
        <v>9</v>
      </c>
      <c r="F1252" t="str">
        <f t="shared" si="58"/>
        <v>2017</v>
      </c>
      <c r="G1252" t="str">
        <f t="shared" si="59"/>
        <v>2017Q1</v>
      </c>
    </row>
    <row r="1253" spans="1:7" x14ac:dyDescent="0.25">
      <c r="A1253" s="2">
        <v>2017</v>
      </c>
      <c r="B1253" s="2">
        <v>1</v>
      </c>
      <c r="C1253">
        <v>16</v>
      </c>
      <c r="D1253" s="1">
        <f t="shared" si="57"/>
        <v>42751</v>
      </c>
      <c r="E1253" s="1" t="s">
        <v>9</v>
      </c>
      <c r="F1253" t="str">
        <f t="shared" si="58"/>
        <v>2017</v>
      </c>
      <c r="G1253" t="str">
        <f t="shared" si="59"/>
        <v>2017Q1</v>
      </c>
    </row>
    <row r="1254" spans="1:7" x14ac:dyDescent="0.25">
      <c r="A1254" s="2">
        <v>2017</v>
      </c>
      <c r="B1254" s="2">
        <v>1</v>
      </c>
      <c r="C1254">
        <v>23</v>
      </c>
      <c r="D1254" s="1">
        <f t="shared" si="57"/>
        <v>42758</v>
      </c>
      <c r="E1254" s="1" t="s">
        <v>9</v>
      </c>
      <c r="F1254" t="str">
        <f t="shared" si="58"/>
        <v>2017</v>
      </c>
      <c r="G1254" t="str">
        <f t="shared" si="59"/>
        <v>2017Q1</v>
      </c>
    </row>
    <row r="1255" spans="1:7" x14ac:dyDescent="0.25">
      <c r="A1255" s="2">
        <v>2017</v>
      </c>
      <c r="B1255" s="2">
        <v>1</v>
      </c>
      <c r="C1255">
        <v>30</v>
      </c>
      <c r="D1255" s="1">
        <f t="shared" si="57"/>
        <v>42765</v>
      </c>
      <c r="E1255" s="1" t="s">
        <v>9</v>
      </c>
      <c r="F1255" t="str">
        <f t="shared" si="58"/>
        <v>2017</v>
      </c>
      <c r="G1255" t="str">
        <f t="shared" si="59"/>
        <v>2017Q1</v>
      </c>
    </row>
    <row r="1256" spans="1:7" x14ac:dyDescent="0.25">
      <c r="A1256" s="2">
        <v>2017</v>
      </c>
      <c r="B1256" s="2">
        <v>2</v>
      </c>
      <c r="C1256">
        <v>6</v>
      </c>
      <c r="D1256" s="1">
        <f t="shared" si="57"/>
        <v>42772</v>
      </c>
      <c r="E1256" s="1" t="s">
        <v>9</v>
      </c>
      <c r="F1256" t="str">
        <f t="shared" si="58"/>
        <v>2017</v>
      </c>
      <c r="G1256" t="str">
        <f t="shared" si="59"/>
        <v>2017Q1</v>
      </c>
    </row>
    <row r="1257" spans="1:7" x14ac:dyDescent="0.25">
      <c r="A1257" s="2">
        <v>2017</v>
      </c>
      <c r="B1257" s="2">
        <v>2</v>
      </c>
      <c r="C1257">
        <v>13</v>
      </c>
      <c r="D1257" s="1">
        <f t="shared" si="57"/>
        <v>42779</v>
      </c>
      <c r="E1257" s="1" t="s">
        <v>9</v>
      </c>
      <c r="F1257" t="str">
        <f t="shared" si="58"/>
        <v>2017</v>
      </c>
      <c r="G1257" t="str">
        <f t="shared" si="59"/>
        <v>2017Q1</v>
      </c>
    </row>
    <row r="1258" spans="1:7" x14ac:dyDescent="0.25">
      <c r="A1258" s="2">
        <v>2017</v>
      </c>
      <c r="B1258" s="2">
        <v>2</v>
      </c>
      <c r="C1258">
        <v>20</v>
      </c>
      <c r="D1258" s="1">
        <f t="shared" si="57"/>
        <v>42786</v>
      </c>
      <c r="E1258" s="1" t="s">
        <v>9</v>
      </c>
      <c r="F1258" t="str">
        <f t="shared" si="58"/>
        <v>2017</v>
      </c>
      <c r="G1258" t="str">
        <f t="shared" si="59"/>
        <v>2017Q1</v>
      </c>
    </row>
    <row r="1259" spans="1:7" x14ac:dyDescent="0.25">
      <c r="A1259" s="2">
        <v>2017</v>
      </c>
      <c r="B1259" s="2">
        <v>2</v>
      </c>
      <c r="C1259">
        <v>27</v>
      </c>
      <c r="D1259" s="1">
        <f t="shared" si="57"/>
        <v>42793</v>
      </c>
      <c r="E1259" s="1" t="s">
        <v>9</v>
      </c>
      <c r="F1259" t="str">
        <f t="shared" si="58"/>
        <v>2017</v>
      </c>
      <c r="G1259" t="str">
        <f t="shared" si="59"/>
        <v>2017Q1</v>
      </c>
    </row>
    <row r="1260" spans="1:7" x14ac:dyDescent="0.25">
      <c r="A1260" s="2">
        <v>2017</v>
      </c>
      <c r="B1260" s="2">
        <v>3</v>
      </c>
      <c r="C1260">
        <v>6</v>
      </c>
      <c r="D1260" s="1">
        <f t="shared" si="57"/>
        <v>42800</v>
      </c>
      <c r="E1260" s="1" t="s">
        <v>9</v>
      </c>
      <c r="F1260" t="str">
        <f t="shared" si="58"/>
        <v>2017</v>
      </c>
      <c r="G1260" t="str">
        <f t="shared" si="59"/>
        <v>2017Q1</v>
      </c>
    </row>
    <row r="1261" spans="1:7" x14ac:dyDescent="0.25">
      <c r="A1261" s="2">
        <v>2017</v>
      </c>
      <c r="B1261" s="2">
        <v>3</v>
      </c>
      <c r="C1261">
        <v>13</v>
      </c>
      <c r="D1261" s="1">
        <f t="shared" si="57"/>
        <v>42807</v>
      </c>
      <c r="E1261" s="1" t="s">
        <v>9</v>
      </c>
      <c r="F1261" t="str">
        <f t="shared" si="58"/>
        <v>2017</v>
      </c>
      <c r="G1261" t="str">
        <f t="shared" si="59"/>
        <v>2017Q1</v>
      </c>
    </row>
    <row r="1262" spans="1:7" x14ac:dyDescent="0.25">
      <c r="A1262" s="2">
        <v>2017</v>
      </c>
      <c r="B1262" s="2">
        <v>3</v>
      </c>
      <c r="C1262">
        <v>20</v>
      </c>
      <c r="D1262" s="1">
        <f t="shared" si="57"/>
        <v>42814</v>
      </c>
      <c r="E1262" s="1" t="s">
        <v>9</v>
      </c>
      <c r="F1262" t="str">
        <f t="shared" si="58"/>
        <v>2017</v>
      </c>
      <c r="G1262" t="str">
        <f t="shared" si="59"/>
        <v>2017Q1</v>
      </c>
    </row>
    <row r="1263" spans="1:7" x14ac:dyDescent="0.25">
      <c r="A1263" s="2">
        <v>2017</v>
      </c>
      <c r="B1263" s="2">
        <v>3</v>
      </c>
      <c r="C1263">
        <v>27</v>
      </c>
      <c r="D1263" s="1">
        <f t="shared" si="57"/>
        <v>42821</v>
      </c>
      <c r="E1263" s="1" t="s">
        <v>9</v>
      </c>
      <c r="F1263" t="str">
        <f t="shared" si="58"/>
        <v>2017</v>
      </c>
      <c r="G1263" t="str">
        <f t="shared" si="59"/>
        <v>2017Q1</v>
      </c>
    </row>
    <row r="1264" spans="1:7" x14ac:dyDescent="0.25">
      <c r="A1264" s="2">
        <v>2017</v>
      </c>
      <c r="B1264" s="2">
        <v>4</v>
      </c>
      <c r="C1264">
        <v>3</v>
      </c>
      <c r="D1264" s="1">
        <f t="shared" si="57"/>
        <v>42828</v>
      </c>
      <c r="E1264" s="1" t="s">
        <v>10</v>
      </c>
      <c r="F1264" t="str">
        <f t="shared" si="58"/>
        <v>2017</v>
      </c>
      <c r="G1264" t="str">
        <f t="shared" si="59"/>
        <v>2017Q2</v>
      </c>
    </row>
    <row r="1265" spans="1:7" x14ac:dyDescent="0.25">
      <c r="A1265" s="2">
        <v>2017</v>
      </c>
      <c r="B1265" s="2">
        <v>4</v>
      </c>
      <c r="C1265">
        <v>10</v>
      </c>
      <c r="D1265" s="1">
        <f t="shared" si="57"/>
        <v>42835</v>
      </c>
      <c r="E1265" s="1" t="s">
        <v>10</v>
      </c>
      <c r="F1265" t="str">
        <f t="shared" si="58"/>
        <v>2017</v>
      </c>
      <c r="G1265" t="str">
        <f t="shared" si="59"/>
        <v>2017Q2</v>
      </c>
    </row>
    <row r="1266" spans="1:7" x14ac:dyDescent="0.25">
      <c r="A1266" s="2">
        <v>2017</v>
      </c>
      <c r="B1266" s="2">
        <v>4</v>
      </c>
      <c r="C1266">
        <v>17</v>
      </c>
      <c r="D1266" s="1">
        <f t="shared" si="57"/>
        <v>42842</v>
      </c>
      <c r="E1266" s="1" t="s">
        <v>10</v>
      </c>
      <c r="F1266" t="str">
        <f t="shared" si="58"/>
        <v>2017</v>
      </c>
      <c r="G1266" t="str">
        <f t="shared" si="59"/>
        <v>2017Q2</v>
      </c>
    </row>
    <row r="1267" spans="1:7" x14ac:dyDescent="0.25">
      <c r="A1267" s="2">
        <v>2017</v>
      </c>
      <c r="B1267" s="2">
        <v>4</v>
      </c>
      <c r="C1267">
        <v>24</v>
      </c>
      <c r="D1267" s="1">
        <f t="shared" si="57"/>
        <v>42849</v>
      </c>
      <c r="E1267" s="1" t="s">
        <v>10</v>
      </c>
      <c r="F1267" t="str">
        <f t="shared" si="58"/>
        <v>2017</v>
      </c>
      <c r="G1267" t="str">
        <f t="shared" si="59"/>
        <v>2017Q2</v>
      </c>
    </row>
    <row r="1268" spans="1:7" x14ac:dyDescent="0.25">
      <c r="A1268" s="2">
        <v>2017</v>
      </c>
      <c r="B1268" s="2">
        <v>5</v>
      </c>
      <c r="C1268">
        <v>1</v>
      </c>
      <c r="D1268" s="1">
        <f t="shared" si="57"/>
        <v>42856</v>
      </c>
      <c r="E1268" s="1" t="s">
        <v>10</v>
      </c>
      <c r="F1268" t="str">
        <f t="shared" si="58"/>
        <v>2017</v>
      </c>
      <c r="G1268" t="str">
        <f t="shared" si="59"/>
        <v>2017Q2</v>
      </c>
    </row>
    <row r="1269" spans="1:7" x14ac:dyDescent="0.25">
      <c r="A1269" s="2">
        <v>2017</v>
      </c>
      <c r="B1269" s="2">
        <v>5</v>
      </c>
      <c r="C1269">
        <v>8</v>
      </c>
      <c r="D1269" s="1">
        <f t="shared" si="57"/>
        <v>42863</v>
      </c>
      <c r="E1269" s="1" t="s">
        <v>10</v>
      </c>
      <c r="F1269" t="str">
        <f t="shared" si="58"/>
        <v>2017</v>
      </c>
      <c r="G1269" t="str">
        <f t="shared" si="59"/>
        <v>2017Q2</v>
      </c>
    </row>
    <row r="1270" spans="1:7" x14ac:dyDescent="0.25">
      <c r="A1270" s="2">
        <v>2017</v>
      </c>
      <c r="B1270" s="2">
        <v>5</v>
      </c>
      <c r="C1270">
        <v>15</v>
      </c>
      <c r="D1270" s="1">
        <f t="shared" si="57"/>
        <v>42870</v>
      </c>
      <c r="E1270" s="1" t="s">
        <v>10</v>
      </c>
      <c r="F1270" t="str">
        <f t="shared" si="58"/>
        <v>2017</v>
      </c>
      <c r="G1270" t="str">
        <f t="shared" si="59"/>
        <v>2017Q2</v>
      </c>
    </row>
    <row r="1271" spans="1:7" x14ac:dyDescent="0.25">
      <c r="A1271" s="2">
        <v>2017</v>
      </c>
      <c r="B1271" s="2">
        <v>5</v>
      </c>
      <c r="C1271">
        <v>22</v>
      </c>
      <c r="D1271" s="1">
        <f t="shared" si="57"/>
        <v>42877</v>
      </c>
      <c r="E1271" s="1" t="s">
        <v>10</v>
      </c>
      <c r="F1271" t="str">
        <f t="shared" si="58"/>
        <v>2017</v>
      </c>
      <c r="G1271" t="str">
        <f t="shared" si="59"/>
        <v>2017Q2</v>
      </c>
    </row>
    <row r="1272" spans="1:7" x14ac:dyDescent="0.25">
      <c r="A1272" s="2">
        <v>2017</v>
      </c>
      <c r="B1272" s="2">
        <v>5</v>
      </c>
      <c r="C1272">
        <v>29</v>
      </c>
      <c r="D1272" s="1">
        <f t="shared" si="57"/>
        <v>42884</v>
      </c>
      <c r="E1272" s="1" t="s">
        <v>10</v>
      </c>
      <c r="F1272" t="str">
        <f t="shared" si="58"/>
        <v>2017</v>
      </c>
      <c r="G1272" t="str">
        <f t="shared" si="59"/>
        <v>2017Q2</v>
      </c>
    </row>
    <row r="1273" spans="1:7" x14ac:dyDescent="0.25">
      <c r="A1273" s="2">
        <v>2017</v>
      </c>
      <c r="B1273" s="2">
        <v>6</v>
      </c>
      <c r="C1273">
        <v>5</v>
      </c>
      <c r="D1273" s="1">
        <f t="shared" si="57"/>
        <v>42891</v>
      </c>
      <c r="E1273" s="1" t="s">
        <v>10</v>
      </c>
      <c r="F1273" t="str">
        <f t="shared" si="58"/>
        <v>2017</v>
      </c>
      <c r="G1273" t="str">
        <f t="shared" si="59"/>
        <v>2017Q2</v>
      </c>
    </row>
    <row r="1274" spans="1:7" x14ac:dyDescent="0.25">
      <c r="A1274" s="2">
        <v>2017</v>
      </c>
      <c r="B1274" s="2">
        <v>6</v>
      </c>
      <c r="C1274">
        <v>12</v>
      </c>
      <c r="D1274" s="1">
        <f t="shared" si="57"/>
        <v>42898</v>
      </c>
      <c r="E1274" s="1" t="s">
        <v>10</v>
      </c>
      <c r="F1274" t="str">
        <f t="shared" si="58"/>
        <v>2017</v>
      </c>
      <c r="G1274" t="str">
        <f t="shared" si="59"/>
        <v>2017Q2</v>
      </c>
    </row>
    <row r="1275" spans="1:7" x14ac:dyDescent="0.25">
      <c r="A1275" s="2">
        <v>2017</v>
      </c>
      <c r="B1275" s="2">
        <v>6</v>
      </c>
      <c r="C1275">
        <v>19</v>
      </c>
      <c r="D1275" s="1">
        <f t="shared" si="57"/>
        <v>42905</v>
      </c>
      <c r="E1275" s="1" t="s">
        <v>10</v>
      </c>
      <c r="F1275" t="str">
        <f t="shared" si="58"/>
        <v>2017</v>
      </c>
      <c r="G1275" t="str">
        <f t="shared" si="59"/>
        <v>2017Q2</v>
      </c>
    </row>
    <row r="1276" spans="1:7" x14ac:dyDescent="0.25">
      <c r="A1276" s="2">
        <v>2017</v>
      </c>
      <c r="B1276" s="2">
        <v>6</v>
      </c>
      <c r="C1276">
        <v>26</v>
      </c>
      <c r="D1276" s="1">
        <f t="shared" si="57"/>
        <v>42912</v>
      </c>
      <c r="E1276" s="1" t="s">
        <v>10</v>
      </c>
      <c r="F1276" t="str">
        <f t="shared" si="58"/>
        <v>2017</v>
      </c>
      <c r="G1276" t="str">
        <f t="shared" si="59"/>
        <v>2017Q2</v>
      </c>
    </row>
    <row r="1277" spans="1:7" x14ac:dyDescent="0.25">
      <c r="A1277" s="2">
        <v>2017</v>
      </c>
      <c r="B1277" s="2">
        <v>7</v>
      </c>
      <c r="C1277">
        <v>3</v>
      </c>
      <c r="D1277" s="1">
        <f t="shared" si="57"/>
        <v>42919</v>
      </c>
      <c r="E1277" s="1" t="s">
        <v>11</v>
      </c>
      <c r="F1277" t="str">
        <f t="shared" si="58"/>
        <v>2017</v>
      </c>
      <c r="G1277" t="str">
        <f t="shared" si="59"/>
        <v>2017Q3</v>
      </c>
    </row>
    <row r="1278" spans="1:7" x14ac:dyDescent="0.25">
      <c r="A1278" s="2">
        <v>2017</v>
      </c>
      <c r="B1278" s="2">
        <v>7</v>
      </c>
      <c r="C1278">
        <v>10</v>
      </c>
      <c r="D1278" s="1">
        <f t="shared" si="57"/>
        <v>42926</v>
      </c>
      <c r="E1278" s="1" t="s">
        <v>11</v>
      </c>
      <c r="F1278" t="str">
        <f t="shared" si="58"/>
        <v>2017</v>
      </c>
      <c r="G1278" t="str">
        <f t="shared" si="59"/>
        <v>2017Q3</v>
      </c>
    </row>
    <row r="1279" spans="1:7" x14ac:dyDescent="0.25">
      <c r="A1279" s="2">
        <v>2017</v>
      </c>
      <c r="B1279" s="2">
        <v>7</v>
      </c>
      <c r="C1279">
        <v>17</v>
      </c>
      <c r="D1279" s="1">
        <f t="shared" si="57"/>
        <v>42933</v>
      </c>
      <c r="E1279" s="1" t="s">
        <v>11</v>
      </c>
      <c r="F1279" t="str">
        <f t="shared" si="58"/>
        <v>2017</v>
      </c>
      <c r="G1279" t="str">
        <f t="shared" si="59"/>
        <v>2017Q3</v>
      </c>
    </row>
    <row r="1280" spans="1:7" x14ac:dyDescent="0.25">
      <c r="A1280" s="2">
        <v>2017</v>
      </c>
      <c r="B1280" s="2">
        <v>7</v>
      </c>
      <c r="C1280">
        <v>24</v>
      </c>
      <c r="D1280" s="1">
        <f t="shared" si="57"/>
        <v>42940</v>
      </c>
      <c r="E1280" s="1" t="s">
        <v>11</v>
      </c>
      <c r="F1280" t="str">
        <f t="shared" si="58"/>
        <v>2017</v>
      </c>
      <c r="G1280" t="str">
        <f t="shared" si="59"/>
        <v>2017Q3</v>
      </c>
    </row>
    <row r="1281" spans="1:7" x14ac:dyDescent="0.25">
      <c r="A1281" s="2">
        <v>2017</v>
      </c>
      <c r="B1281" s="2">
        <v>7</v>
      </c>
      <c r="C1281">
        <v>31</v>
      </c>
      <c r="D1281" s="1">
        <f t="shared" si="57"/>
        <v>42947</v>
      </c>
      <c r="E1281" s="1" t="s">
        <v>11</v>
      </c>
      <c r="F1281" t="str">
        <f t="shared" si="58"/>
        <v>2017</v>
      </c>
      <c r="G1281" t="str">
        <f t="shared" si="59"/>
        <v>2017Q3</v>
      </c>
    </row>
    <row r="1282" spans="1:7" x14ac:dyDescent="0.25">
      <c r="A1282" s="2">
        <v>2017</v>
      </c>
      <c r="B1282" s="2">
        <v>8</v>
      </c>
      <c r="C1282">
        <v>7</v>
      </c>
      <c r="D1282" s="1">
        <f t="shared" si="57"/>
        <v>42954</v>
      </c>
      <c r="E1282" s="1" t="s">
        <v>11</v>
      </c>
      <c r="F1282" t="str">
        <f t="shared" si="58"/>
        <v>2017</v>
      </c>
      <c r="G1282" t="str">
        <f t="shared" si="59"/>
        <v>2017Q3</v>
      </c>
    </row>
    <row r="1283" spans="1:7" x14ac:dyDescent="0.25">
      <c r="A1283" s="2">
        <v>2017</v>
      </c>
      <c r="B1283" s="2">
        <v>8</v>
      </c>
      <c r="C1283">
        <v>14</v>
      </c>
      <c r="D1283" s="1">
        <f t="shared" ref="D1283:D1346" si="60">DATE(A1283,B1283,C1283)</f>
        <v>42961</v>
      </c>
      <c r="E1283" s="1" t="s">
        <v>11</v>
      </c>
      <c r="F1283" t="str">
        <f t="shared" ref="F1283:F1346" si="61">TEXT(D1283,"YYYY")</f>
        <v>2017</v>
      </c>
      <c r="G1283" t="str">
        <f t="shared" si="59"/>
        <v>2017Q3</v>
      </c>
    </row>
    <row r="1284" spans="1:7" x14ac:dyDescent="0.25">
      <c r="A1284" s="2">
        <v>2017</v>
      </c>
      <c r="B1284" s="2">
        <v>8</v>
      </c>
      <c r="C1284">
        <v>21</v>
      </c>
      <c r="D1284" s="1">
        <f t="shared" si="60"/>
        <v>42968</v>
      </c>
      <c r="E1284" s="1" t="s">
        <v>11</v>
      </c>
      <c r="F1284" t="str">
        <f t="shared" si="61"/>
        <v>2017</v>
      </c>
      <c r="G1284" t="str">
        <f t="shared" ref="G1284:G1347" si="62">F1284&amp;MID(E1284,1,1)&amp;MID(E1284,4,1)</f>
        <v>2017Q3</v>
      </c>
    </row>
    <row r="1285" spans="1:7" x14ac:dyDescent="0.25">
      <c r="A1285" s="2">
        <v>2017</v>
      </c>
      <c r="B1285" s="2">
        <v>8</v>
      </c>
      <c r="C1285">
        <v>28</v>
      </c>
      <c r="D1285" s="1">
        <f t="shared" si="60"/>
        <v>42975</v>
      </c>
      <c r="E1285" s="1" t="s">
        <v>11</v>
      </c>
      <c r="F1285" t="str">
        <f t="shared" si="61"/>
        <v>2017</v>
      </c>
      <c r="G1285" t="str">
        <f t="shared" si="62"/>
        <v>2017Q3</v>
      </c>
    </row>
    <row r="1286" spans="1:7" x14ac:dyDescent="0.25">
      <c r="A1286" s="2">
        <v>2017</v>
      </c>
      <c r="B1286" s="2">
        <v>9</v>
      </c>
      <c r="C1286">
        <v>4</v>
      </c>
      <c r="D1286" s="1">
        <f t="shared" si="60"/>
        <v>42982</v>
      </c>
      <c r="E1286" s="1" t="s">
        <v>11</v>
      </c>
      <c r="F1286" t="str">
        <f t="shared" si="61"/>
        <v>2017</v>
      </c>
      <c r="G1286" t="str">
        <f t="shared" si="62"/>
        <v>2017Q3</v>
      </c>
    </row>
    <row r="1287" spans="1:7" x14ac:dyDescent="0.25">
      <c r="A1287" s="2">
        <v>2017</v>
      </c>
      <c r="B1287" s="2">
        <v>9</v>
      </c>
      <c r="C1287">
        <v>11</v>
      </c>
      <c r="D1287" s="1">
        <f t="shared" si="60"/>
        <v>42989</v>
      </c>
      <c r="E1287" s="1" t="s">
        <v>11</v>
      </c>
      <c r="F1287" t="str">
        <f t="shared" si="61"/>
        <v>2017</v>
      </c>
      <c r="G1287" t="str">
        <f t="shared" si="62"/>
        <v>2017Q3</v>
      </c>
    </row>
    <row r="1288" spans="1:7" x14ac:dyDescent="0.25">
      <c r="A1288" s="2">
        <v>2017</v>
      </c>
      <c r="B1288" s="2">
        <v>9</v>
      </c>
      <c r="C1288">
        <v>18</v>
      </c>
      <c r="D1288" s="1">
        <f t="shared" si="60"/>
        <v>42996</v>
      </c>
      <c r="E1288" s="1" t="s">
        <v>11</v>
      </c>
      <c r="F1288" t="str">
        <f t="shared" si="61"/>
        <v>2017</v>
      </c>
      <c r="G1288" t="str">
        <f t="shared" si="62"/>
        <v>2017Q3</v>
      </c>
    </row>
    <row r="1289" spans="1:7" x14ac:dyDescent="0.25">
      <c r="A1289" s="2">
        <v>2017</v>
      </c>
      <c r="B1289" s="2">
        <v>9</v>
      </c>
      <c r="C1289">
        <v>25</v>
      </c>
      <c r="D1289" s="1">
        <f t="shared" si="60"/>
        <v>43003</v>
      </c>
      <c r="E1289" s="1" t="s">
        <v>11</v>
      </c>
      <c r="F1289" t="str">
        <f t="shared" si="61"/>
        <v>2017</v>
      </c>
      <c r="G1289" t="str">
        <f t="shared" si="62"/>
        <v>2017Q3</v>
      </c>
    </row>
    <row r="1290" spans="1:7" x14ac:dyDescent="0.25">
      <c r="A1290" s="2">
        <v>2017</v>
      </c>
      <c r="B1290" s="2">
        <v>10</v>
      </c>
      <c r="C1290">
        <v>2</v>
      </c>
      <c r="D1290" s="1">
        <f t="shared" si="60"/>
        <v>43010</v>
      </c>
      <c r="E1290" s="1" t="s">
        <v>12</v>
      </c>
      <c r="F1290" t="str">
        <f t="shared" si="61"/>
        <v>2017</v>
      </c>
      <c r="G1290" t="str">
        <f t="shared" si="62"/>
        <v>2017Q4</v>
      </c>
    </row>
    <row r="1291" spans="1:7" x14ac:dyDescent="0.25">
      <c r="A1291" s="2">
        <v>2017</v>
      </c>
      <c r="B1291" s="2">
        <v>10</v>
      </c>
      <c r="C1291">
        <v>9</v>
      </c>
      <c r="D1291" s="1">
        <f t="shared" si="60"/>
        <v>43017</v>
      </c>
      <c r="E1291" s="1" t="s">
        <v>12</v>
      </c>
      <c r="F1291" t="str">
        <f t="shared" si="61"/>
        <v>2017</v>
      </c>
      <c r="G1291" t="str">
        <f t="shared" si="62"/>
        <v>2017Q4</v>
      </c>
    </row>
    <row r="1292" spans="1:7" x14ac:dyDescent="0.25">
      <c r="A1292" s="2">
        <v>2017</v>
      </c>
      <c r="B1292" s="2">
        <v>10</v>
      </c>
      <c r="C1292">
        <v>16</v>
      </c>
      <c r="D1292" s="1">
        <f t="shared" si="60"/>
        <v>43024</v>
      </c>
      <c r="E1292" s="1" t="s">
        <v>12</v>
      </c>
      <c r="F1292" t="str">
        <f t="shared" si="61"/>
        <v>2017</v>
      </c>
      <c r="G1292" t="str">
        <f t="shared" si="62"/>
        <v>2017Q4</v>
      </c>
    </row>
    <row r="1293" spans="1:7" x14ac:dyDescent="0.25">
      <c r="A1293" s="2">
        <v>2017</v>
      </c>
      <c r="B1293" s="2">
        <v>10</v>
      </c>
      <c r="C1293">
        <v>23</v>
      </c>
      <c r="D1293" s="1">
        <f t="shared" si="60"/>
        <v>43031</v>
      </c>
      <c r="E1293" s="1" t="s">
        <v>12</v>
      </c>
      <c r="F1293" t="str">
        <f t="shared" si="61"/>
        <v>2017</v>
      </c>
      <c r="G1293" t="str">
        <f t="shared" si="62"/>
        <v>2017Q4</v>
      </c>
    </row>
    <row r="1294" spans="1:7" x14ac:dyDescent="0.25">
      <c r="A1294" s="2">
        <v>2017</v>
      </c>
      <c r="B1294" s="2">
        <v>10</v>
      </c>
      <c r="C1294">
        <v>30</v>
      </c>
      <c r="D1294" s="1">
        <f t="shared" si="60"/>
        <v>43038</v>
      </c>
      <c r="E1294" s="1" t="s">
        <v>12</v>
      </c>
      <c r="F1294" t="str">
        <f t="shared" si="61"/>
        <v>2017</v>
      </c>
      <c r="G1294" t="str">
        <f t="shared" si="62"/>
        <v>2017Q4</v>
      </c>
    </row>
    <row r="1295" spans="1:7" x14ac:dyDescent="0.25">
      <c r="A1295" s="2">
        <v>2017</v>
      </c>
      <c r="B1295" s="2">
        <v>11</v>
      </c>
      <c r="C1295">
        <v>6</v>
      </c>
      <c r="D1295" s="1">
        <f t="shared" si="60"/>
        <v>43045</v>
      </c>
      <c r="E1295" s="1" t="s">
        <v>12</v>
      </c>
      <c r="F1295" t="str">
        <f t="shared" si="61"/>
        <v>2017</v>
      </c>
      <c r="G1295" t="str">
        <f t="shared" si="62"/>
        <v>2017Q4</v>
      </c>
    </row>
    <row r="1296" spans="1:7" x14ac:dyDescent="0.25">
      <c r="A1296" s="2">
        <v>2017</v>
      </c>
      <c r="B1296" s="2">
        <v>11</v>
      </c>
      <c r="C1296">
        <v>13</v>
      </c>
      <c r="D1296" s="1">
        <f t="shared" si="60"/>
        <v>43052</v>
      </c>
      <c r="E1296" s="1" t="s">
        <v>12</v>
      </c>
      <c r="F1296" t="str">
        <f t="shared" si="61"/>
        <v>2017</v>
      </c>
      <c r="G1296" t="str">
        <f t="shared" si="62"/>
        <v>2017Q4</v>
      </c>
    </row>
    <row r="1297" spans="1:7" x14ac:dyDescent="0.25">
      <c r="A1297" s="2">
        <v>2017</v>
      </c>
      <c r="B1297" s="2">
        <v>11</v>
      </c>
      <c r="C1297">
        <v>20</v>
      </c>
      <c r="D1297" s="1">
        <f t="shared" si="60"/>
        <v>43059</v>
      </c>
      <c r="E1297" s="1" t="s">
        <v>12</v>
      </c>
      <c r="F1297" t="str">
        <f t="shared" si="61"/>
        <v>2017</v>
      </c>
      <c r="G1297" t="str">
        <f t="shared" si="62"/>
        <v>2017Q4</v>
      </c>
    </row>
    <row r="1298" spans="1:7" x14ac:dyDescent="0.25">
      <c r="A1298" s="2">
        <v>2017</v>
      </c>
      <c r="B1298" s="2">
        <v>11</v>
      </c>
      <c r="C1298">
        <v>27</v>
      </c>
      <c r="D1298" s="1">
        <f t="shared" si="60"/>
        <v>43066</v>
      </c>
      <c r="E1298" s="1" t="s">
        <v>12</v>
      </c>
      <c r="F1298" t="str">
        <f t="shared" si="61"/>
        <v>2017</v>
      </c>
      <c r="G1298" t="str">
        <f t="shared" si="62"/>
        <v>2017Q4</v>
      </c>
    </row>
    <row r="1299" spans="1:7" x14ac:dyDescent="0.25">
      <c r="A1299" s="2">
        <v>2017</v>
      </c>
      <c r="B1299" s="2">
        <v>12</v>
      </c>
      <c r="C1299">
        <v>4</v>
      </c>
      <c r="D1299" s="1">
        <f t="shared" si="60"/>
        <v>43073</v>
      </c>
      <c r="E1299" s="1" t="s">
        <v>12</v>
      </c>
      <c r="F1299" t="str">
        <f t="shared" si="61"/>
        <v>2017</v>
      </c>
      <c r="G1299" t="str">
        <f t="shared" si="62"/>
        <v>2017Q4</v>
      </c>
    </row>
    <row r="1300" spans="1:7" x14ac:dyDescent="0.25">
      <c r="A1300" s="2">
        <v>2017</v>
      </c>
      <c r="B1300" s="2">
        <v>12</v>
      </c>
      <c r="C1300">
        <v>11</v>
      </c>
      <c r="D1300" s="1">
        <f t="shared" si="60"/>
        <v>43080</v>
      </c>
      <c r="E1300" s="1" t="s">
        <v>12</v>
      </c>
      <c r="F1300" t="str">
        <f t="shared" si="61"/>
        <v>2017</v>
      </c>
      <c r="G1300" t="str">
        <f t="shared" si="62"/>
        <v>2017Q4</v>
      </c>
    </row>
    <row r="1301" spans="1:7" x14ac:dyDescent="0.25">
      <c r="A1301" s="2">
        <v>2017</v>
      </c>
      <c r="B1301" s="2">
        <v>12</v>
      </c>
      <c r="C1301">
        <v>18</v>
      </c>
      <c r="D1301" s="1">
        <f t="shared" si="60"/>
        <v>43087</v>
      </c>
      <c r="E1301" s="1" t="s">
        <v>12</v>
      </c>
      <c r="F1301" t="str">
        <f t="shared" si="61"/>
        <v>2017</v>
      </c>
      <c r="G1301" t="str">
        <f t="shared" si="62"/>
        <v>2017Q4</v>
      </c>
    </row>
    <row r="1302" spans="1:7" x14ac:dyDescent="0.25">
      <c r="A1302" s="3">
        <v>2017</v>
      </c>
      <c r="B1302" s="2">
        <v>12</v>
      </c>
      <c r="C1302">
        <v>25</v>
      </c>
      <c r="D1302" s="1">
        <f t="shared" si="60"/>
        <v>43094</v>
      </c>
      <c r="E1302" s="1" t="s">
        <v>12</v>
      </c>
      <c r="F1302" t="str">
        <f t="shared" si="61"/>
        <v>2017</v>
      </c>
      <c r="G1302" t="str">
        <f t="shared" si="62"/>
        <v>2017Q4</v>
      </c>
    </row>
    <row r="1303" spans="1:7" x14ac:dyDescent="0.25">
      <c r="A1303" s="2">
        <v>2018</v>
      </c>
      <c r="B1303" s="2">
        <v>1</v>
      </c>
      <c r="C1303">
        <v>1</v>
      </c>
      <c r="D1303" s="1">
        <f t="shared" si="60"/>
        <v>43101</v>
      </c>
      <c r="E1303" s="1" t="s">
        <v>9</v>
      </c>
      <c r="F1303" t="str">
        <f t="shared" si="61"/>
        <v>2018</v>
      </c>
      <c r="G1303" t="str">
        <f t="shared" si="62"/>
        <v>2018Q1</v>
      </c>
    </row>
    <row r="1304" spans="1:7" x14ac:dyDescent="0.25">
      <c r="A1304" s="2">
        <v>2018</v>
      </c>
      <c r="B1304" s="2">
        <v>1</v>
      </c>
      <c r="C1304">
        <v>8</v>
      </c>
      <c r="D1304" s="1">
        <f t="shared" si="60"/>
        <v>43108</v>
      </c>
      <c r="E1304" s="1" t="s">
        <v>9</v>
      </c>
      <c r="F1304" t="str">
        <f t="shared" si="61"/>
        <v>2018</v>
      </c>
      <c r="G1304" t="str">
        <f t="shared" si="62"/>
        <v>2018Q1</v>
      </c>
    </row>
    <row r="1305" spans="1:7" x14ac:dyDescent="0.25">
      <c r="A1305" s="2">
        <v>2018</v>
      </c>
      <c r="B1305" s="2">
        <v>1</v>
      </c>
      <c r="C1305">
        <v>15</v>
      </c>
      <c r="D1305" s="1">
        <f t="shared" si="60"/>
        <v>43115</v>
      </c>
      <c r="E1305" s="1" t="s">
        <v>9</v>
      </c>
      <c r="F1305" t="str">
        <f t="shared" si="61"/>
        <v>2018</v>
      </c>
      <c r="G1305" t="str">
        <f t="shared" si="62"/>
        <v>2018Q1</v>
      </c>
    </row>
    <row r="1306" spans="1:7" x14ac:dyDescent="0.25">
      <c r="A1306" s="2">
        <v>2018</v>
      </c>
      <c r="B1306" s="2">
        <v>1</v>
      </c>
      <c r="C1306">
        <v>22</v>
      </c>
      <c r="D1306" s="1">
        <f t="shared" si="60"/>
        <v>43122</v>
      </c>
      <c r="E1306" s="1" t="s">
        <v>9</v>
      </c>
      <c r="F1306" t="str">
        <f t="shared" si="61"/>
        <v>2018</v>
      </c>
      <c r="G1306" t="str">
        <f t="shared" si="62"/>
        <v>2018Q1</v>
      </c>
    </row>
    <row r="1307" spans="1:7" x14ac:dyDescent="0.25">
      <c r="A1307" s="2">
        <v>2018</v>
      </c>
      <c r="B1307" s="2">
        <v>1</v>
      </c>
      <c r="C1307">
        <v>29</v>
      </c>
      <c r="D1307" s="1">
        <f t="shared" si="60"/>
        <v>43129</v>
      </c>
      <c r="E1307" s="1" t="s">
        <v>9</v>
      </c>
      <c r="F1307" t="str">
        <f t="shared" si="61"/>
        <v>2018</v>
      </c>
      <c r="G1307" t="str">
        <f t="shared" si="62"/>
        <v>2018Q1</v>
      </c>
    </row>
    <row r="1308" spans="1:7" x14ac:dyDescent="0.25">
      <c r="A1308" s="2">
        <v>2018</v>
      </c>
      <c r="B1308" s="2">
        <v>2</v>
      </c>
      <c r="C1308">
        <v>5</v>
      </c>
      <c r="D1308" s="1">
        <f t="shared" si="60"/>
        <v>43136</v>
      </c>
      <c r="E1308" s="1" t="s">
        <v>9</v>
      </c>
      <c r="F1308" t="str">
        <f t="shared" si="61"/>
        <v>2018</v>
      </c>
      <c r="G1308" t="str">
        <f t="shared" si="62"/>
        <v>2018Q1</v>
      </c>
    </row>
    <row r="1309" spans="1:7" x14ac:dyDescent="0.25">
      <c r="A1309" s="2">
        <v>2018</v>
      </c>
      <c r="B1309" s="2">
        <v>2</v>
      </c>
      <c r="C1309">
        <v>12</v>
      </c>
      <c r="D1309" s="1">
        <f t="shared" si="60"/>
        <v>43143</v>
      </c>
      <c r="E1309" s="1" t="s">
        <v>9</v>
      </c>
      <c r="F1309" t="str">
        <f t="shared" si="61"/>
        <v>2018</v>
      </c>
      <c r="G1309" t="str">
        <f t="shared" si="62"/>
        <v>2018Q1</v>
      </c>
    </row>
    <row r="1310" spans="1:7" x14ac:dyDescent="0.25">
      <c r="A1310" s="2">
        <v>2018</v>
      </c>
      <c r="B1310" s="2">
        <v>2</v>
      </c>
      <c r="C1310">
        <v>19</v>
      </c>
      <c r="D1310" s="1">
        <f t="shared" si="60"/>
        <v>43150</v>
      </c>
      <c r="E1310" s="1" t="s">
        <v>9</v>
      </c>
      <c r="F1310" t="str">
        <f t="shared" si="61"/>
        <v>2018</v>
      </c>
      <c r="G1310" t="str">
        <f t="shared" si="62"/>
        <v>2018Q1</v>
      </c>
    </row>
    <row r="1311" spans="1:7" x14ac:dyDescent="0.25">
      <c r="A1311" s="2">
        <v>2018</v>
      </c>
      <c r="B1311" s="2">
        <v>2</v>
      </c>
      <c r="C1311">
        <v>26</v>
      </c>
      <c r="D1311" s="1">
        <f t="shared" si="60"/>
        <v>43157</v>
      </c>
      <c r="E1311" s="1" t="s">
        <v>9</v>
      </c>
      <c r="F1311" t="str">
        <f t="shared" si="61"/>
        <v>2018</v>
      </c>
      <c r="G1311" t="str">
        <f t="shared" si="62"/>
        <v>2018Q1</v>
      </c>
    </row>
    <row r="1312" spans="1:7" x14ac:dyDescent="0.25">
      <c r="A1312" s="2">
        <v>2018</v>
      </c>
      <c r="B1312" s="2">
        <v>3</v>
      </c>
      <c r="C1312">
        <v>5</v>
      </c>
      <c r="D1312" s="1">
        <f t="shared" si="60"/>
        <v>43164</v>
      </c>
      <c r="E1312" s="1" t="s">
        <v>9</v>
      </c>
      <c r="F1312" t="str">
        <f t="shared" si="61"/>
        <v>2018</v>
      </c>
      <c r="G1312" t="str">
        <f t="shared" si="62"/>
        <v>2018Q1</v>
      </c>
    </row>
    <row r="1313" spans="1:7" x14ac:dyDescent="0.25">
      <c r="A1313" s="2">
        <v>2018</v>
      </c>
      <c r="B1313" s="2">
        <v>3</v>
      </c>
      <c r="C1313">
        <v>12</v>
      </c>
      <c r="D1313" s="1">
        <f t="shared" si="60"/>
        <v>43171</v>
      </c>
      <c r="E1313" s="1" t="s">
        <v>9</v>
      </c>
      <c r="F1313" t="str">
        <f t="shared" si="61"/>
        <v>2018</v>
      </c>
      <c r="G1313" t="str">
        <f t="shared" si="62"/>
        <v>2018Q1</v>
      </c>
    </row>
    <row r="1314" spans="1:7" x14ac:dyDescent="0.25">
      <c r="A1314" s="2">
        <v>2018</v>
      </c>
      <c r="B1314" s="2">
        <v>3</v>
      </c>
      <c r="C1314">
        <v>19</v>
      </c>
      <c r="D1314" s="1">
        <f t="shared" si="60"/>
        <v>43178</v>
      </c>
      <c r="E1314" s="1" t="s">
        <v>9</v>
      </c>
      <c r="F1314" t="str">
        <f t="shared" si="61"/>
        <v>2018</v>
      </c>
      <c r="G1314" t="str">
        <f t="shared" si="62"/>
        <v>2018Q1</v>
      </c>
    </row>
    <row r="1315" spans="1:7" x14ac:dyDescent="0.25">
      <c r="A1315" s="2">
        <v>2018</v>
      </c>
      <c r="B1315" s="2">
        <v>3</v>
      </c>
      <c r="C1315">
        <v>26</v>
      </c>
      <c r="D1315" s="1">
        <f t="shared" si="60"/>
        <v>43185</v>
      </c>
      <c r="E1315" s="1" t="s">
        <v>9</v>
      </c>
      <c r="F1315" t="str">
        <f t="shared" si="61"/>
        <v>2018</v>
      </c>
      <c r="G1315" t="str">
        <f t="shared" si="62"/>
        <v>2018Q1</v>
      </c>
    </row>
    <row r="1316" spans="1:7" x14ac:dyDescent="0.25">
      <c r="A1316" s="2">
        <v>2018</v>
      </c>
      <c r="B1316" s="2">
        <v>4</v>
      </c>
      <c r="C1316">
        <v>2</v>
      </c>
      <c r="D1316" s="1">
        <f t="shared" si="60"/>
        <v>43192</v>
      </c>
      <c r="E1316" s="1" t="s">
        <v>10</v>
      </c>
      <c r="F1316" t="str">
        <f t="shared" si="61"/>
        <v>2018</v>
      </c>
      <c r="G1316" t="str">
        <f t="shared" si="62"/>
        <v>2018Q2</v>
      </c>
    </row>
    <row r="1317" spans="1:7" x14ac:dyDescent="0.25">
      <c r="A1317" s="2">
        <v>2018</v>
      </c>
      <c r="B1317" s="2">
        <v>4</v>
      </c>
      <c r="C1317">
        <v>9</v>
      </c>
      <c r="D1317" s="1">
        <f t="shared" si="60"/>
        <v>43199</v>
      </c>
      <c r="E1317" s="1" t="s">
        <v>10</v>
      </c>
      <c r="F1317" t="str">
        <f t="shared" si="61"/>
        <v>2018</v>
      </c>
      <c r="G1317" t="str">
        <f t="shared" si="62"/>
        <v>2018Q2</v>
      </c>
    </row>
    <row r="1318" spans="1:7" x14ac:dyDescent="0.25">
      <c r="A1318" s="2">
        <v>2018</v>
      </c>
      <c r="B1318" s="2">
        <v>4</v>
      </c>
      <c r="C1318">
        <v>16</v>
      </c>
      <c r="D1318" s="1">
        <f t="shared" si="60"/>
        <v>43206</v>
      </c>
      <c r="E1318" s="1" t="s">
        <v>10</v>
      </c>
      <c r="F1318" t="str">
        <f t="shared" si="61"/>
        <v>2018</v>
      </c>
      <c r="G1318" t="str">
        <f t="shared" si="62"/>
        <v>2018Q2</v>
      </c>
    </row>
    <row r="1319" spans="1:7" x14ac:dyDescent="0.25">
      <c r="A1319" s="2">
        <v>2018</v>
      </c>
      <c r="B1319" s="2">
        <v>4</v>
      </c>
      <c r="C1319">
        <v>23</v>
      </c>
      <c r="D1319" s="1">
        <f t="shared" si="60"/>
        <v>43213</v>
      </c>
      <c r="E1319" s="1" t="s">
        <v>10</v>
      </c>
      <c r="F1319" t="str">
        <f t="shared" si="61"/>
        <v>2018</v>
      </c>
      <c r="G1319" t="str">
        <f t="shared" si="62"/>
        <v>2018Q2</v>
      </c>
    </row>
    <row r="1320" spans="1:7" x14ac:dyDescent="0.25">
      <c r="A1320" s="2">
        <v>2018</v>
      </c>
      <c r="B1320" s="2">
        <v>4</v>
      </c>
      <c r="C1320">
        <v>30</v>
      </c>
      <c r="D1320" s="1">
        <f t="shared" si="60"/>
        <v>43220</v>
      </c>
      <c r="E1320" s="1" t="s">
        <v>10</v>
      </c>
      <c r="F1320" t="str">
        <f t="shared" si="61"/>
        <v>2018</v>
      </c>
      <c r="G1320" t="str">
        <f t="shared" si="62"/>
        <v>2018Q2</v>
      </c>
    </row>
    <row r="1321" spans="1:7" x14ac:dyDescent="0.25">
      <c r="A1321" s="2">
        <v>2018</v>
      </c>
      <c r="B1321" s="2">
        <v>5</v>
      </c>
      <c r="C1321">
        <v>7</v>
      </c>
      <c r="D1321" s="1">
        <f t="shared" si="60"/>
        <v>43227</v>
      </c>
      <c r="E1321" s="1" t="s">
        <v>10</v>
      </c>
      <c r="F1321" t="str">
        <f t="shared" si="61"/>
        <v>2018</v>
      </c>
      <c r="G1321" t="str">
        <f t="shared" si="62"/>
        <v>2018Q2</v>
      </c>
    </row>
    <row r="1322" spans="1:7" x14ac:dyDescent="0.25">
      <c r="A1322" s="2">
        <v>2018</v>
      </c>
      <c r="B1322" s="2">
        <v>5</v>
      </c>
      <c r="C1322">
        <v>14</v>
      </c>
      <c r="D1322" s="1">
        <f t="shared" si="60"/>
        <v>43234</v>
      </c>
      <c r="E1322" s="1" t="s">
        <v>10</v>
      </c>
      <c r="F1322" t="str">
        <f t="shared" si="61"/>
        <v>2018</v>
      </c>
      <c r="G1322" t="str">
        <f t="shared" si="62"/>
        <v>2018Q2</v>
      </c>
    </row>
    <row r="1323" spans="1:7" x14ac:dyDescent="0.25">
      <c r="A1323" s="2">
        <v>2018</v>
      </c>
      <c r="B1323" s="2">
        <v>5</v>
      </c>
      <c r="C1323">
        <v>21</v>
      </c>
      <c r="D1323" s="1">
        <f t="shared" si="60"/>
        <v>43241</v>
      </c>
      <c r="E1323" s="1" t="s">
        <v>10</v>
      </c>
      <c r="F1323" t="str">
        <f t="shared" si="61"/>
        <v>2018</v>
      </c>
      <c r="G1323" t="str">
        <f t="shared" si="62"/>
        <v>2018Q2</v>
      </c>
    </row>
    <row r="1324" spans="1:7" x14ac:dyDescent="0.25">
      <c r="A1324" s="2">
        <v>2018</v>
      </c>
      <c r="B1324" s="2">
        <v>5</v>
      </c>
      <c r="C1324">
        <v>28</v>
      </c>
      <c r="D1324" s="1">
        <f t="shared" si="60"/>
        <v>43248</v>
      </c>
      <c r="E1324" s="1" t="s">
        <v>10</v>
      </c>
      <c r="F1324" t="str">
        <f t="shared" si="61"/>
        <v>2018</v>
      </c>
      <c r="G1324" t="str">
        <f t="shared" si="62"/>
        <v>2018Q2</v>
      </c>
    </row>
    <row r="1325" spans="1:7" x14ac:dyDescent="0.25">
      <c r="A1325" s="2">
        <v>2018</v>
      </c>
      <c r="B1325" s="2">
        <v>6</v>
      </c>
      <c r="C1325">
        <v>4</v>
      </c>
      <c r="D1325" s="1">
        <f t="shared" si="60"/>
        <v>43255</v>
      </c>
      <c r="E1325" s="1" t="s">
        <v>10</v>
      </c>
      <c r="F1325" t="str">
        <f t="shared" si="61"/>
        <v>2018</v>
      </c>
      <c r="G1325" t="str">
        <f t="shared" si="62"/>
        <v>2018Q2</v>
      </c>
    </row>
    <row r="1326" spans="1:7" x14ac:dyDescent="0.25">
      <c r="A1326" s="2">
        <v>2018</v>
      </c>
      <c r="B1326" s="2">
        <v>6</v>
      </c>
      <c r="C1326">
        <v>11</v>
      </c>
      <c r="D1326" s="1">
        <f t="shared" si="60"/>
        <v>43262</v>
      </c>
      <c r="E1326" s="1" t="s">
        <v>10</v>
      </c>
      <c r="F1326" t="str">
        <f t="shared" si="61"/>
        <v>2018</v>
      </c>
      <c r="G1326" t="str">
        <f t="shared" si="62"/>
        <v>2018Q2</v>
      </c>
    </row>
    <row r="1327" spans="1:7" x14ac:dyDescent="0.25">
      <c r="A1327" s="2">
        <v>2018</v>
      </c>
      <c r="B1327" s="2">
        <v>6</v>
      </c>
      <c r="C1327">
        <v>18</v>
      </c>
      <c r="D1327" s="1">
        <f t="shared" si="60"/>
        <v>43269</v>
      </c>
      <c r="E1327" s="1" t="s">
        <v>10</v>
      </c>
      <c r="F1327" t="str">
        <f t="shared" si="61"/>
        <v>2018</v>
      </c>
      <c r="G1327" t="str">
        <f t="shared" si="62"/>
        <v>2018Q2</v>
      </c>
    </row>
    <row r="1328" spans="1:7" x14ac:dyDescent="0.25">
      <c r="A1328" s="2">
        <v>2018</v>
      </c>
      <c r="B1328" s="2">
        <v>6</v>
      </c>
      <c r="C1328">
        <v>25</v>
      </c>
      <c r="D1328" s="1">
        <f t="shared" si="60"/>
        <v>43276</v>
      </c>
      <c r="E1328" s="1" t="s">
        <v>10</v>
      </c>
      <c r="F1328" t="str">
        <f t="shared" si="61"/>
        <v>2018</v>
      </c>
      <c r="G1328" t="str">
        <f t="shared" si="62"/>
        <v>2018Q2</v>
      </c>
    </row>
    <row r="1329" spans="1:7" x14ac:dyDescent="0.25">
      <c r="A1329" s="2">
        <v>2018</v>
      </c>
      <c r="B1329" s="2">
        <v>7</v>
      </c>
      <c r="C1329">
        <v>2</v>
      </c>
      <c r="D1329" s="1">
        <f t="shared" si="60"/>
        <v>43283</v>
      </c>
      <c r="E1329" s="1" t="s">
        <v>11</v>
      </c>
      <c r="F1329" t="str">
        <f t="shared" si="61"/>
        <v>2018</v>
      </c>
      <c r="G1329" t="str">
        <f t="shared" si="62"/>
        <v>2018Q3</v>
      </c>
    </row>
    <row r="1330" spans="1:7" x14ac:dyDescent="0.25">
      <c r="A1330" s="2">
        <v>2018</v>
      </c>
      <c r="B1330" s="2">
        <v>7</v>
      </c>
      <c r="C1330">
        <v>9</v>
      </c>
      <c r="D1330" s="1">
        <f t="shared" si="60"/>
        <v>43290</v>
      </c>
      <c r="E1330" s="1" t="s">
        <v>11</v>
      </c>
      <c r="F1330" t="str">
        <f t="shared" si="61"/>
        <v>2018</v>
      </c>
      <c r="G1330" t="str">
        <f t="shared" si="62"/>
        <v>2018Q3</v>
      </c>
    </row>
    <row r="1331" spans="1:7" x14ac:dyDescent="0.25">
      <c r="A1331" s="2">
        <v>2018</v>
      </c>
      <c r="B1331" s="2">
        <v>7</v>
      </c>
      <c r="C1331">
        <v>16</v>
      </c>
      <c r="D1331" s="1">
        <f t="shared" si="60"/>
        <v>43297</v>
      </c>
      <c r="E1331" s="1" t="s">
        <v>11</v>
      </c>
      <c r="F1331" t="str">
        <f t="shared" si="61"/>
        <v>2018</v>
      </c>
      <c r="G1331" t="str">
        <f t="shared" si="62"/>
        <v>2018Q3</v>
      </c>
    </row>
    <row r="1332" spans="1:7" x14ac:dyDescent="0.25">
      <c r="A1332" s="2">
        <v>2018</v>
      </c>
      <c r="B1332" s="2">
        <v>7</v>
      </c>
      <c r="C1332">
        <v>23</v>
      </c>
      <c r="D1332" s="1">
        <f t="shared" si="60"/>
        <v>43304</v>
      </c>
      <c r="E1332" s="1" t="s">
        <v>11</v>
      </c>
      <c r="F1332" t="str">
        <f t="shared" si="61"/>
        <v>2018</v>
      </c>
      <c r="G1332" t="str">
        <f t="shared" si="62"/>
        <v>2018Q3</v>
      </c>
    </row>
    <row r="1333" spans="1:7" x14ac:dyDescent="0.25">
      <c r="A1333" s="2">
        <v>2018</v>
      </c>
      <c r="B1333" s="2">
        <v>7</v>
      </c>
      <c r="C1333">
        <v>30</v>
      </c>
      <c r="D1333" s="1">
        <f t="shared" si="60"/>
        <v>43311</v>
      </c>
      <c r="E1333" s="1" t="s">
        <v>11</v>
      </c>
      <c r="F1333" t="str">
        <f t="shared" si="61"/>
        <v>2018</v>
      </c>
      <c r="G1333" t="str">
        <f t="shared" si="62"/>
        <v>2018Q3</v>
      </c>
    </row>
    <row r="1334" spans="1:7" x14ac:dyDescent="0.25">
      <c r="A1334" s="2">
        <v>2018</v>
      </c>
      <c r="B1334" s="2">
        <v>8</v>
      </c>
      <c r="C1334">
        <v>6</v>
      </c>
      <c r="D1334" s="1">
        <f t="shared" si="60"/>
        <v>43318</v>
      </c>
      <c r="E1334" s="1" t="s">
        <v>11</v>
      </c>
      <c r="F1334" t="str">
        <f t="shared" si="61"/>
        <v>2018</v>
      </c>
      <c r="G1334" t="str">
        <f t="shared" si="62"/>
        <v>2018Q3</v>
      </c>
    </row>
    <row r="1335" spans="1:7" x14ac:dyDescent="0.25">
      <c r="A1335" s="2">
        <v>2018</v>
      </c>
      <c r="B1335" s="2">
        <v>8</v>
      </c>
      <c r="C1335">
        <v>13</v>
      </c>
      <c r="D1335" s="1">
        <f t="shared" si="60"/>
        <v>43325</v>
      </c>
      <c r="E1335" s="1" t="s">
        <v>11</v>
      </c>
      <c r="F1335" t="str">
        <f t="shared" si="61"/>
        <v>2018</v>
      </c>
      <c r="G1335" t="str">
        <f t="shared" si="62"/>
        <v>2018Q3</v>
      </c>
    </row>
    <row r="1336" spans="1:7" x14ac:dyDescent="0.25">
      <c r="A1336" s="2">
        <v>2018</v>
      </c>
      <c r="B1336" s="2">
        <v>8</v>
      </c>
      <c r="C1336">
        <v>20</v>
      </c>
      <c r="D1336" s="1">
        <f t="shared" si="60"/>
        <v>43332</v>
      </c>
      <c r="E1336" s="1" t="s">
        <v>11</v>
      </c>
      <c r="F1336" t="str">
        <f t="shared" si="61"/>
        <v>2018</v>
      </c>
      <c r="G1336" t="str">
        <f t="shared" si="62"/>
        <v>2018Q3</v>
      </c>
    </row>
    <row r="1337" spans="1:7" x14ac:dyDescent="0.25">
      <c r="A1337" s="2">
        <v>2018</v>
      </c>
      <c r="B1337" s="2">
        <v>8</v>
      </c>
      <c r="C1337">
        <v>27</v>
      </c>
      <c r="D1337" s="1">
        <f t="shared" si="60"/>
        <v>43339</v>
      </c>
      <c r="E1337" s="1" t="s">
        <v>11</v>
      </c>
      <c r="F1337" t="str">
        <f t="shared" si="61"/>
        <v>2018</v>
      </c>
      <c r="G1337" t="str">
        <f t="shared" si="62"/>
        <v>2018Q3</v>
      </c>
    </row>
    <row r="1338" spans="1:7" x14ac:dyDescent="0.25">
      <c r="A1338" s="2">
        <v>2018</v>
      </c>
      <c r="B1338" s="2">
        <v>9</v>
      </c>
      <c r="C1338">
        <v>3</v>
      </c>
      <c r="D1338" s="1">
        <f t="shared" si="60"/>
        <v>43346</v>
      </c>
      <c r="E1338" s="1" t="s">
        <v>11</v>
      </c>
      <c r="F1338" t="str">
        <f t="shared" si="61"/>
        <v>2018</v>
      </c>
      <c r="G1338" t="str">
        <f t="shared" si="62"/>
        <v>2018Q3</v>
      </c>
    </row>
    <row r="1339" spans="1:7" x14ac:dyDescent="0.25">
      <c r="A1339" s="2">
        <v>2018</v>
      </c>
      <c r="B1339" s="2">
        <v>9</v>
      </c>
      <c r="C1339">
        <v>10</v>
      </c>
      <c r="D1339" s="1">
        <f t="shared" si="60"/>
        <v>43353</v>
      </c>
      <c r="E1339" s="1" t="s">
        <v>11</v>
      </c>
      <c r="F1339" t="str">
        <f t="shared" si="61"/>
        <v>2018</v>
      </c>
      <c r="G1339" t="str">
        <f t="shared" si="62"/>
        <v>2018Q3</v>
      </c>
    </row>
    <row r="1340" spans="1:7" x14ac:dyDescent="0.25">
      <c r="A1340" s="2">
        <v>2018</v>
      </c>
      <c r="B1340" s="2">
        <v>9</v>
      </c>
      <c r="C1340">
        <v>17</v>
      </c>
      <c r="D1340" s="1">
        <f t="shared" si="60"/>
        <v>43360</v>
      </c>
      <c r="E1340" s="1" t="s">
        <v>11</v>
      </c>
      <c r="F1340" t="str">
        <f t="shared" si="61"/>
        <v>2018</v>
      </c>
      <c r="G1340" t="str">
        <f t="shared" si="62"/>
        <v>2018Q3</v>
      </c>
    </row>
    <row r="1341" spans="1:7" x14ac:dyDescent="0.25">
      <c r="A1341" s="2">
        <v>2018</v>
      </c>
      <c r="B1341" s="2">
        <v>9</v>
      </c>
      <c r="C1341">
        <v>24</v>
      </c>
      <c r="D1341" s="1">
        <f t="shared" si="60"/>
        <v>43367</v>
      </c>
      <c r="E1341" s="1" t="s">
        <v>11</v>
      </c>
      <c r="F1341" t="str">
        <f t="shared" si="61"/>
        <v>2018</v>
      </c>
      <c r="G1341" t="str">
        <f t="shared" si="62"/>
        <v>2018Q3</v>
      </c>
    </row>
    <row r="1342" spans="1:7" x14ac:dyDescent="0.25">
      <c r="A1342" s="2">
        <v>2018</v>
      </c>
      <c r="B1342" s="2">
        <v>10</v>
      </c>
      <c r="C1342">
        <v>1</v>
      </c>
      <c r="D1342" s="1">
        <f t="shared" si="60"/>
        <v>43374</v>
      </c>
      <c r="E1342" s="1" t="s">
        <v>12</v>
      </c>
      <c r="F1342" t="str">
        <f t="shared" si="61"/>
        <v>2018</v>
      </c>
      <c r="G1342" t="str">
        <f t="shared" si="62"/>
        <v>2018Q4</v>
      </c>
    </row>
    <row r="1343" spans="1:7" x14ac:dyDescent="0.25">
      <c r="A1343" s="2">
        <v>2018</v>
      </c>
      <c r="B1343" s="2">
        <v>10</v>
      </c>
      <c r="C1343">
        <v>8</v>
      </c>
      <c r="D1343" s="1">
        <f t="shared" si="60"/>
        <v>43381</v>
      </c>
      <c r="E1343" s="1" t="s">
        <v>12</v>
      </c>
      <c r="F1343" t="str">
        <f t="shared" si="61"/>
        <v>2018</v>
      </c>
      <c r="G1343" t="str">
        <f t="shared" si="62"/>
        <v>2018Q4</v>
      </c>
    </row>
    <row r="1344" spans="1:7" x14ac:dyDescent="0.25">
      <c r="A1344" s="2">
        <v>2018</v>
      </c>
      <c r="B1344" s="2">
        <v>10</v>
      </c>
      <c r="C1344">
        <v>15</v>
      </c>
      <c r="D1344" s="1">
        <f t="shared" si="60"/>
        <v>43388</v>
      </c>
      <c r="E1344" s="1" t="s">
        <v>12</v>
      </c>
      <c r="F1344" t="str">
        <f t="shared" si="61"/>
        <v>2018</v>
      </c>
      <c r="G1344" t="str">
        <f t="shared" si="62"/>
        <v>2018Q4</v>
      </c>
    </row>
    <row r="1345" spans="1:7" x14ac:dyDescent="0.25">
      <c r="A1345" s="2">
        <v>2018</v>
      </c>
      <c r="B1345" s="2">
        <v>10</v>
      </c>
      <c r="C1345">
        <v>22</v>
      </c>
      <c r="D1345" s="1">
        <f t="shared" si="60"/>
        <v>43395</v>
      </c>
      <c r="E1345" s="1" t="s">
        <v>12</v>
      </c>
      <c r="F1345" t="str">
        <f t="shared" si="61"/>
        <v>2018</v>
      </c>
      <c r="G1345" t="str">
        <f t="shared" si="62"/>
        <v>2018Q4</v>
      </c>
    </row>
    <row r="1346" spans="1:7" x14ac:dyDescent="0.25">
      <c r="A1346" s="2">
        <v>2018</v>
      </c>
      <c r="B1346" s="2">
        <v>10</v>
      </c>
      <c r="C1346">
        <v>29</v>
      </c>
      <c r="D1346" s="1">
        <f t="shared" si="60"/>
        <v>43402</v>
      </c>
      <c r="E1346" s="1" t="s">
        <v>12</v>
      </c>
      <c r="F1346" t="str">
        <f t="shared" si="61"/>
        <v>2018</v>
      </c>
      <c r="G1346" t="str">
        <f t="shared" si="62"/>
        <v>2018Q4</v>
      </c>
    </row>
    <row r="1347" spans="1:7" x14ac:dyDescent="0.25">
      <c r="A1347" s="2">
        <v>2018</v>
      </c>
      <c r="B1347" s="2">
        <v>11</v>
      </c>
      <c r="C1347">
        <v>5</v>
      </c>
      <c r="D1347" s="1">
        <f t="shared" ref="D1347:D1410" si="63">DATE(A1347,B1347,C1347)</f>
        <v>43409</v>
      </c>
      <c r="E1347" s="1" t="s">
        <v>12</v>
      </c>
      <c r="F1347" t="str">
        <f t="shared" ref="F1347:F1410" si="64">TEXT(D1347,"YYYY")</f>
        <v>2018</v>
      </c>
      <c r="G1347" t="str">
        <f t="shared" si="62"/>
        <v>2018Q4</v>
      </c>
    </row>
    <row r="1348" spans="1:7" x14ac:dyDescent="0.25">
      <c r="A1348" s="2">
        <v>2018</v>
      </c>
      <c r="B1348" s="2">
        <v>11</v>
      </c>
      <c r="C1348">
        <v>12</v>
      </c>
      <c r="D1348" s="1">
        <f t="shared" si="63"/>
        <v>43416</v>
      </c>
      <c r="E1348" s="1" t="s">
        <v>12</v>
      </c>
      <c r="F1348" t="str">
        <f t="shared" si="64"/>
        <v>2018</v>
      </c>
      <c r="G1348" t="str">
        <f t="shared" ref="G1348:G1411" si="65">F1348&amp;MID(E1348,1,1)&amp;MID(E1348,4,1)</f>
        <v>2018Q4</v>
      </c>
    </row>
    <row r="1349" spans="1:7" x14ac:dyDescent="0.25">
      <c r="A1349" s="2">
        <v>2018</v>
      </c>
      <c r="B1349" s="2">
        <v>11</v>
      </c>
      <c r="C1349">
        <v>19</v>
      </c>
      <c r="D1349" s="1">
        <f t="shared" si="63"/>
        <v>43423</v>
      </c>
      <c r="E1349" s="1" t="s">
        <v>12</v>
      </c>
      <c r="F1349" t="str">
        <f t="shared" si="64"/>
        <v>2018</v>
      </c>
      <c r="G1349" t="str">
        <f t="shared" si="65"/>
        <v>2018Q4</v>
      </c>
    </row>
    <row r="1350" spans="1:7" x14ac:dyDescent="0.25">
      <c r="A1350" s="2">
        <v>2018</v>
      </c>
      <c r="B1350" s="2">
        <v>11</v>
      </c>
      <c r="C1350">
        <v>26</v>
      </c>
      <c r="D1350" s="1">
        <f t="shared" si="63"/>
        <v>43430</v>
      </c>
      <c r="E1350" s="1" t="s">
        <v>12</v>
      </c>
      <c r="F1350" t="str">
        <f t="shared" si="64"/>
        <v>2018</v>
      </c>
      <c r="G1350" t="str">
        <f t="shared" si="65"/>
        <v>2018Q4</v>
      </c>
    </row>
    <row r="1351" spans="1:7" x14ac:dyDescent="0.25">
      <c r="A1351" s="2">
        <v>2018</v>
      </c>
      <c r="B1351" s="2">
        <v>12</v>
      </c>
      <c r="C1351">
        <v>3</v>
      </c>
      <c r="D1351" s="1">
        <f t="shared" si="63"/>
        <v>43437</v>
      </c>
      <c r="E1351" s="1" t="s">
        <v>12</v>
      </c>
      <c r="F1351" t="str">
        <f t="shared" si="64"/>
        <v>2018</v>
      </c>
      <c r="G1351" t="str">
        <f t="shared" si="65"/>
        <v>2018Q4</v>
      </c>
    </row>
    <row r="1352" spans="1:7" x14ac:dyDescent="0.25">
      <c r="A1352" s="2">
        <v>2018</v>
      </c>
      <c r="B1352" s="2">
        <v>12</v>
      </c>
      <c r="C1352">
        <v>10</v>
      </c>
      <c r="D1352" s="1">
        <f t="shared" si="63"/>
        <v>43444</v>
      </c>
      <c r="E1352" s="1" t="s">
        <v>12</v>
      </c>
      <c r="F1352" t="str">
        <f t="shared" si="64"/>
        <v>2018</v>
      </c>
      <c r="G1352" t="str">
        <f t="shared" si="65"/>
        <v>2018Q4</v>
      </c>
    </row>
    <row r="1353" spans="1:7" x14ac:dyDescent="0.25">
      <c r="A1353" s="2">
        <v>2018</v>
      </c>
      <c r="B1353" s="2">
        <v>12</v>
      </c>
      <c r="C1353">
        <v>17</v>
      </c>
      <c r="D1353" s="1">
        <f t="shared" si="63"/>
        <v>43451</v>
      </c>
      <c r="E1353" s="1" t="s">
        <v>12</v>
      </c>
      <c r="F1353" t="str">
        <f t="shared" si="64"/>
        <v>2018</v>
      </c>
      <c r="G1353" t="str">
        <f t="shared" si="65"/>
        <v>2018Q4</v>
      </c>
    </row>
    <row r="1354" spans="1:7" x14ac:dyDescent="0.25">
      <c r="A1354" s="2">
        <v>2018</v>
      </c>
      <c r="B1354" s="2">
        <v>12</v>
      </c>
      <c r="C1354">
        <v>24</v>
      </c>
      <c r="D1354" s="1">
        <f t="shared" si="63"/>
        <v>43458</v>
      </c>
      <c r="E1354" s="1" t="s">
        <v>12</v>
      </c>
      <c r="F1354" t="str">
        <f t="shared" si="64"/>
        <v>2018</v>
      </c>
      <c r="G1354" t="str">
        <f t="shared" si="65"/>
        <v>2018Q4</v>
      </c>
    </row>
    <row r="1355" spans="1:7" x14ac:dyDescent="0.25">
      <c r="A1355" s="3">
        <v>2018</v>
      </c>
      <c r="B1355" s="2">
        <v>12</v>
      </c>
      <c r="C1355">
        <v>31</v>
      </c>
      <c r="D1355" s="1">
        <f t="shared" si="63"/>
        <v>43465</v>
      </c>
      <c r="E1355" s="1" t="s">
        <v>12</v>
      </c>
      <c r="F1355" t="str">
        <f t="shared" si="64"/>
        <v>2018</v>
      </c>
      <c r="G1355" t="str">
        <f t="shared" si="65"/>
        <v>2018Q4</v>
      </c>
    </row>
    <row r="1356" spans="1:7" x14ac:dyDescent="0.25">
      <c r="A1356" s="2">
        <v>2019</v>
      </c>
      <c r="B1356" s="2">
        <v>1</v>
      </c>
      <c r="C1356">
        <v>7</v>
      </c>
      <c r="D1356" s="1">
        <f t="shared" si="63"/>
        <v>43472</v>
      </c>
      <c r="E1356" s="1" t="s">
        <v>9</v>
      </c>
      <c r="F1356" t="str">
        <f t="shared" si="64"/>
        <v>2019</v>
      </c>
      <c r="G1356" t="str">
        <f t="shared" si="65"/>
        <v>2019Q1</v>
      </c>
    </row>
    <row r="1357" spans="1:7" x14ac:dyDescent="0.25">
      <c r="A1357" s="2">
        <v>2019</v>
      </c>
      <c r="B1357" s="2">
        <v>1</v>
      </c>
      <c r="C1357">
        <v>14</v>
      </c>
      <c r="D1357" s="1">
        <f t="shared" si="63"/>
        <v>43479</v>
      </c>
      <c r="E1357" s="1" t="s">
        <v>9</v>
      </c>
      <c r="F1357" t="str">
        <f t="shared" si="64"/>
        <v>2019</v>
      </c>
      <c r="G1357" t="str">
        <f t="shared" si="65"/>
        <v>2019Q1</v>
      </c>
    </row>
    <row r="1358" spans="1:7" x14ac:dyDescent="0.25">
      <c r="A1358" s="2">
        <v>2019</v>
      </c>
      <c r="B1358" s="2">
        <v>1</v>
      </c>
      <c r="C1358">
        <v>21</v>
      </c>
      <c r="D1358" s="1">
        <f t="shared" si="63"/>
        <v>43486</v>
      </c>
      <c r="E1358" s="1" t="s">
        <v>9</v>
      </c>
      <c r="F1358" t="str">
        <f t="shared" si="64"/>
        <v>2019</v>
      </c>
      <c r="G1358" t="str">
        <f t="shared" si="65"/>
        <v>2019Q1</v>
      </c>
    </row>
    <row r="1359" spans="1:7" x14ac:dyDescent="0.25">
      <c r="A1359" s="2">
        <v>2019</v>
      </c>
      <c r="B1359" s="2">
        <v>1</v>
      </c>
      <c r="C1359">
        <v>28</v>
      </c>
      <c r="D1359" s="1">
        <f t="shared" si="63"/>
        <v>43493</v>
      </c>
      <c r="E1359" s="1" t="s">
        <v>9</v>
      </c>
      <c r="F1359" t="str">
        <f t="shared" si="64"/>
        <v>2019</v>
      </c>
      <c r="G1359" t="str">
        <f t="shared" si="65"/>
        <v>2019Q1</v>
      </c>
    </row>
    <row r="1360" spans="1:7" x14ac:dyDescent="0.25">
      <c r="A1360" s="2">
        <v>2019</v>
      </c>
      <c r="B1360" s="2">
        <v>2</v>
      </c>
      <c r="C1360">
        <v>4</v>
      </c>
      <c r="D1360" s="1">
        <f t="shared" si="63"/>
        <v>43500</v>
      </c>
      <c r="E1360" s="1" t="s">
        <v>9</v>
      </c>
      <c r="F1360" t="str">
        <f t="shared" si="64"/>
        <v>2019</v>
      </c>
      <c r="G1360" t="str">
        <f t="shared" si="65"/>
        <v>2019Q1</v>
      </c>
    </row>
    <row r="1361" spans="1:7" x14ac:dyDescent="0.25">
      <c r="A1361" s="2">
        <v>2019</v>
      </c>
      <c r="B1361" s="2">
        <v>2</v>
      </c>
      <c r="C1361">
        <v>11</v>
      </c>
      <c r="D1361" s="1">
        <f t="shared" si="63"/>
        <v>43507</v>
      </c>
      <c r="E1361" s="1" t="s">
        <v>9</v>
      </c>
      <c r="F1361" t="str">
        <f t="shared" si="64"/>
        <v>2019</v>
      </c>
      <c r="G1361" t="str">
        <f t="shared" si="65"/>
        <v>2019Q1</v>
      </c>
    </row>
    <row r="1362" spans="1:7" x14ac:dyDescent="0.25">
      <c r="A1362" s="2">
        <v>2019</v>
      </c>
      <c r="B1362" s="2">
        <v>2</v>
      </c>
      <c r="C1362">
        <v>18</v>
      </c>
      <c r="D1362" s="1">
        <f t="shared" si="63"/>
        <v>43514</v>
      </c>
      <c r="E1362" s="1" t="s">
        <v>9</v>
      </c>
      <c r="F1362" t="str">
        <f t="shared" si="64"/>
        <v>2019</v>
      </c>
      <c r="G1362" t="str">
        <f t="shared" si="65"/>
        <v>2019Q1</v>
      </c>
    </row>
    <row r="1363" spans="1:7" x14ac:dyDescent="0.25">
      <c r="A1363" s="2">
        <v>2019</v>
      </c>
      <c r="B1363" s="2">
        <v>2</v>
      </c>
      <c r="C1363">
        <v>25</v>
      </c>
      <c r="D1363" s="1">
        <f t="shared" si="63"/>
        <v>43521</v>
      </c>
      <c r="E1363" s="1" t="s">
        <v>9</v>
      </c>
      <c r="F1363" t="str">
        <f t="shared" si="64"/>
        <v>2019</v>
      </c>
      <c r="G1363" t="str">
        <f t="shared" si="65"/>
        <v>2019Q1</v>
      </c>
    </row>
    <row r="1364" spans="1:7" x14ac:dyDescent="0.25">
      <c r="A1364" s="2">
        <v>2019</v>
      </c>
      <c r="B1364" s="2">
        <v>3</v>
      </c>
      <c r="C1364">
        <v>4</v>
      </c>
      <c r="D1364" s="1">
        <f t="shared" si="63"/>
        <v>43528</v>
      </c>
      <c r="E1364" s="1" t="s">
        <v>9</v>
      </c>
      <c r="F1364" t="str">
        <f t="shared" si="64"/>
        <v>2019</v>
      </c>
      <c r="G1364" t="str">
        <f t="shared" si="65"/>
        <v>2019Q1</v>
      </c>
    </row>
    <row r="1365" spans="1:7" x14ac:dyDescent="0.25">
      <c r="A1365" s="2">
        <v>2019</v>
      </c>
      <c r="B1365" s="2">
        <v>3</v>
      </c>
      <c r="C1365">
        <v>11</v>
      </c>
      <c r="D1365" s="1">
        <f t="shared" si="63"/>
        <v>43535</v>
      </c>
      <c r="E1365" s="1" t="s">
        <v>9</v>
      </c>
      <c r="F1365" t="str">
        <f t="shared" si="64"/>
        <v>2019</v>
      </c>
      <c r="G1365" t="str">
        <f t="shared" si="65"/>
        <v>2019Q1</v>
      </c>
    </row>
    <row r="1366" spans="1:7" x14ac:dyDescent="0.25">
      <c r="A1366" s="2">
        <v>2019</v>
      </c>
      <c r="B1366" s="2">
        <v>3</v>
      </c>
      <c r="C1366">
        <v>18</v>
      </c>
      <c r="D1366" s="1">
        <f t="shared" si="63"/>
        <v>43542</v>
      </c>
      <c r="E1366" s="1" t="s">
        <v>9</v>
      </c>
      <c r="F1366" t="str">
        <f t="shared" si="64"/>
        <v>2019</v>
      </c>
      <c r="G1366" t="str">
        <f t="shared" si="65"/>
        <v>2019Q1</v>
      </c>
    </row>
    <row r="1367" spans="1:7" x14ac:dyDescent="0.25">
      <c r="A1367" s="2">
        <v>2019</v>
      </c>
      <c r="B1367" s="2">
        <v>3</v>
      </c>
      <c r="C1367">
        <v>25</v>
      </c>
      <c r="D1367" s="1">
        <f t="shared" si="63"/>
        <v>43549</v>
      </c>
      <c r="E1367" s="1" t="s">
        <v>9</v>
      </c>
      <c r="F1367" t="str">
        <f t="shared" si="64"/>
        <v>2019</v>
      </c>
      <c r="G1367" t="str">
        <f t="shared" si="65"/>
        <v>2019Q1</v>
      </c>
    </row>
    <row r="1368" spans="1:7" x14ac:dyDescent="0.25">
      <c r="A1368" s="2">
        <v>2019</v>
      </c>
      <c r="B1368" s="2">
        <v>4</v>
      </c>
      <c r="C1368">
        <v>1</v>
      </c>
      <c r="D1368" s="1">
        <f t="shared" si="63"/>
        <v>43556</v>
      </c>
      <c r="E1368" s="1" t="s">
        <v>10</v>
      </c>
      <c r="F1368" t="str">
        <f t="shared" si="64"/>
        <v>2019</v>
      </c>
      <c r="G1368" t="str">
        <f t="shared" si="65"/>
        <v>2019Q2</v>
      </c>
    </row>
    <row r="1369" spans="1:7" x14ac:dyDescent="0.25">
      <c r="A1369" s="2">
        <v>2019</v>
      </c>
      <c r="B1369" s="2">
        <v>4</v>
      </c>
      <c r="C1369">
        <v>8</v>
      </c>
      <c r="D1369" s="1">
        <f t="shared" si="63"/>
        <v>43563</v>
      </c>
      <c r="E1369" s="1" t="s">
        <v>10</v>
      </c>
      <c r="F1369" t="str">
        <f t="shared" si="64"/>
        <v>2019</v>
      </c>
      <c r="G1369" t="str">
        <f t="shared" si="65"/>
        <v>2019Q2</v>
      </c>
    </row>
    <row r="1370" spans="1:7" x14ac:dyDescent="0.25">
      <c r="A1370" s="2">
        <v>2019</v>
      </c>
      <c r="B1370" s="2">
        <v>4</v>
      </c>
      <c r="C1370">
        <v>15</v>
      </c>
      <c r="D1370" s="1">
        <f t="shared" si="63"/>
        <v>43570</v>
      </c>
      <c r="E1370" s="1" t="s">
        <v>10</v>
      </c>
      <c r="F1370" t="str">
        <f t="shared" si="64"/>
        <v>2019</v>
      </c>
      <c r="G1370" t="str">
        <f t="shared" si="65"/>
        <v>2019Q2</v>
      </c>
    </row>
    <row r="1371" spans="1:7" x14ac:dyDescent="0.25">
      <c r="A1371" s="2">
        <v>2019</v>
      </c>
      <c r="B1371" s="2">
        <v>4</v>
      </c>
      <c r="C1371">
        <v>22</v>
      </c>
      <c r="D1371" s="1">
        <f t="shared" si="63"/>
        <v>43577</v>
      </c>
      <c r="E1371" s="1" t="s">
        <v>10</v>
      </c>
      <c r="F1371" t="str">
        <f t="shared" si="64"/>
        <v>2019</v>
      </c>
      <c r="G1371" t="str">
        <f t="shared" si="65"/>
        <v>2019Q2</v>
      </c>
    </row>
    <row r="1372" spans="1:7" x14ac:dyDescent="0.25">
      <c r="A1372" s="2">
        <v>2019</v>
      </c>
      <c r="B1372" s="2">
        <v>4</v>
      </c>
      <c r="C1372">
        <v>29</v>
      </c>
      <c r="D1372" s="1">
        <f t="shared" si="63"/>
        <v>43584</v>
      </c>
      <c r="E1372" s="1" t="s">
        <v>10</v>
      </c>
      <c r="F1372" t="str">
        <f t="shared" si="64"/>
        <v>2019</v>
      </c>
      <c r="G1372" t="str">
        <f t="shared" si="65"/>
        <v>2019Q2</v>
      </c>
    </row>
    <row r="1373" spans="1:7" x14ac:dyDescent="0.25">
      <c r="A1373" s="2">
        <v>2019</v>
      </c>
      <c r="B1373" s="2">
        <v>5</v>
      </c>
      <c r="C1373">
        <v>6</v>
      </c>
      <c r="D1373" s="1">
        <f t="shared" si="63"/>
        <v>43591</v>
      </c>
      <c r="E1373" s="1" t="s">
        <v>10</v>
      </c>
      <c r="F1373" t="str">
        <f t="shared" si="64"/>
        <v>2019</v>
      </c>
      <c r="G1373" t="str">
        <f t="shared" si="65"/>
        <v>2019Q2</v>
      </c>
    </row>
    <row r="1374" spans="1:7" x14ac:dyDescent="0.25">
      <c r="A1374" s="2">
        <v>2019</v>
      </c>
      <c r="B1374" s="2">
        <v>5</v>
      </c>
      <c r="C1374">
        <v>13</v>
      </c>
      <c r="D1374" s="1">
        <f t="shared" si="63"/>
        <v>43598</v>
      </c>
      <c r="E1374" s="1" t="s">
        <v>10</v>
      </c>
      <c r="F1374" t="str">
        <f t="shared" si="64"/>
        <v>2019</v>
      </c>
      <c r="G1374" t="str">
        <f t="shared" si="65"/>
        <v>2019Q2</v>
      </c>
    </row>
    <row r="1375" spans="1:7" x14ac:dyDescent="0.25">
      <c r="A1375" s="2">
        <v>2019</v>
      </c>
      <c r="B1375" s="2">
        <v>5</v>
      </c>
      <c r="C1375">
        <v>20</v>
      </c>
      <c r="D1375" s="1">
        <f t="shared" si="63"/>
        <v>43605</v>
      </c>
      <c r="E1375" s="1" t="s">
        <v>10</v>
      </c>
      <c r="F1375" t="str">
        <f t="shared" si="64"/>
        <v>2019</v>
      </c>
      <c r="G1375" t="str">
        <f t="shared" si="65"/>
        <v>2019Q2</v>
      </c>
    </row>
    <row r="1376" spans="1:7" x14ac:dyDescent="0.25">
      <c r="A1376" s="2">
        <v>2019</v>
      </c>
      <c r="B1376" s="2">
        <v>5</v>
      </c>
      <c r="C1376">
        <v>27</v>
      </c>
      <c r="D1376" s="1">
        <f t="shared" si="63"/>
        <v>43612</v>
      </c>
      <c r="E1376" s="1" t="s">
        <v>10</v>
      </c>
      <c r="F1376" t="str">
        <f t="shared" si="64"/>
        <v>2019</v>
      </c>
      <c r="G1376" t="str">
        <f t="shared" si="65"/>
        <v>2019Q2</v>
      </c>
    </row>
    <row r="1377" spans="1:7" x14ac:dyDescent="0.25">
      <c r="A1377" s="2">
        <v>2019</v>
      </c>
      <c r="B1377" s="2">
        <v>6</v>
      </c>
      <c r="C1377">
        <v>3</v>
      </c>
      <c r="D1377" s="1">
        <f t="shared" si="63"/>
        <v>43619</v>
      </c>
      <c r="E1377" s="1" t="s">
        <v>10</v>
      </c>
      <c r="F1377" t="str">
        <f t="shared" si="64"/>
        <v>2019</v>
      </c>
      <c r="G1377" t="str">
        <f t="shared" si="65"/>
        <v>2019Q2</v>
      </c>
    </row>
    <row r="1378" spans="1:7" x14ac:dyDescent="0.25">
      <c r="A1378" s="2">
        <v>2019</v>
      </c>
      <c r="B1378" s="2">
        <v>6</v>
      </c>
      <c r="C1378">
        <v>10</v>
      </c>
      <c r="D1378" s="1">
        <f t="shared" si="63"/>
        <v>43626</v>
      </c>
      <c r="E1378" s="1" t="s">
        <v>10</v>
      </c>
      <c r="F1378" t="str">
        <f t="shared" si="64"/>
        <v>2019</v>
      </c>
      <c r="G1378" t="str">
        <f t="shared" si="65"/>
        <v>2019Q2</v>
      </c>
    </row>
    <row r="1379" spans="1:7" x14ac:dyDescent="0.25">
      <c r="A1379" s="2">
        <v>2019</v>
      </c>
      <c r="B1379" s="2">
        <v>6</v>
      </c>
      <c r="C1379">
        <v>17</v>
      </c>
      <c r="D1379" s="1">
        <f t="shared" si="63"/>
        <v>43633</v>
      </c>
      <c r="E1379" s="1" t="s">
        <v>10</v>
      </c>
      <c r="F1379" t="str">
        <f t="shared" si="64"/>
        <v>2019</v>
      </c>
      <c r="G1379" t="str">
        <f t="shared" si="65"/>
        <v>2019Q2</v>
      </c>
    </row>
    <row r="1380" spans="1:7" x14ac:dyDescent="0.25">
      <c r="A1380" s="2">
        <v>2019</v>
      </c>
      <c r="B1380" s="2">
        <v>6</v>
      </c>
      <c r="C1380">
        <v>24</v>
      </c>
      <c r="D1380" s="1">
        <f t="shared" si="63"/>
        <v>43640</v>
      </c>
      <c r="E1380" s="1" t="s">
        <v>10</v>
      </c>
      <c r="F1380" t="str">
        <f t="shared" si="64"/>
        <v>2019</v>
      </c>
      <c r="G1380" t="str">
        <f t="shared" si="65"/>
        <v>2019Q2</v>
      </c>
    </row>
    <row r="1381" spans="1:7" x14ac:dyDescent="0.25">
      <c r="A1381" s="2">
        <v>2019</v>
      </c>
      <c r="B1381" s="2">
        <v>7</v>
      </c>
      <c r="C1381">
        <v>1</v>
      </c>
      <c r="D1381" s="1">
        <f t="shared" si="63"/>
        <v>43647</v>
      </c>
      <c r="E1381" s="1" t="s">
        <v>11</v>
      </c>
      <c r="F1381" t="str">
        <f t="shared" si="64"/>
        <v>2019</v>
      </c>
      <c r="G1381" t="str">
        <f t="shared" si="65"/>
        <v>2019Q3</v>
      </c>
    </row>
    <row r="1382" spans="1:7" x14ac:dyDescent="0.25">
      <c r="A1382" s="2">
        <v>2019</v>
      </c>
      <c r="B1382" s="2">
        <v>7</v>
      </c>
      <c r="C1382">
        <v>8</v>
      </c>
      <c r="D1382" s="1">
        <f t="shared" si="63"/>
        <v>43654</v>
      </c>
      <c r="E1382" s="1" t="s">
        <v>11</v>
      </c>
      <c r="F1382" t="str">
        <f t="shared" si="64"/>
        <v>2019</v>
      </c>
      <c r="G1382" t="str">
        <f t="shared" si="65"/>
        <v>2019Q3</v>
      </c>
    </row>
    <row r="1383" spans="1:7" x14ac:dyDescent="0.25">
      <c r="A1383" s="2">
        <v>2019</v>
      </c>
      <c r="B1383" s="2">
        <v>7</v>
      </c>
      <c r="C1383">
        <v>15</v>
      </c>
      <c r="D1383" s="1">
        <f t="shared" si="63"/>
        <v>43661</v>
      </c>
      <c r="E1383" s="1" t="s">
        <v>11</v>
      </c>
      <c r="F1383" t="str">
        <f t="shared" si="64"/>
        <v>2019</v>
      </c>
      <c r="G1383" t="str">
        <f t="shared" si="65"/>
        <v>2019Q3</v>
      </c>
    </row>
    <row r="1384" spans="1:7" x14ac:dyDescent="0.25">
      <c r="A1384" s="2">
        <v>2019</v>
      </c>
      <c r="B1384" s="2">
        <v>7</v>
      </c>
      <c r="C1384">
        <v>22</v>
      </c>
      <c r="D1384" s="1">
        <f t="shared" si="63"/>
        <v>43668</v>
      </c>
      <c r="E1384" s="1" t="s">
        <v>11</v>
      </c>
      <c r="F1384" t="str">
        <f t="shared" si="64"/>
        <v>2019</v>
      </c>
      <c r="G1384" t="str">
        <f t="shared" si="65"/>
        <v>2019Q3</v>
      </c>
    </row>
    <row r="1385" spans="1:7" x14ac:dyDescent="0.25">
      <c r="A1385" s="2">
        <v>2019</v>
      </c>
      <c r="B1385" s="2">
        <v>7</v>
      </c>
      <c r="C1385">
        <v>29</v>
      </c>
      <c r="D1385" s="1">
        <f t="shared" si="63"/>
        <v>43675</v>
      </c>
      <c r="E1385" s="1" t="s">
        <v>11</v>
      </c>
      <c r="F1385" t="str">
        <f t="shared" si="64"/>
        <v>2019</v>
      </c>
      <c r="G1385" t="str">
        <f t="shared" si="65"/>
        <v>2019Q3</v>
      </c>
    </row>
    <row r="1386" spans="1:7" x14ac:dyDescent="0.25">
      <c r="A1386" s="2">
        <v>2019</v>
      </c>
      <c r="B1386" s="2">
        <v>8</v>
      </c>
      <c r="C1386">
        <v>5</v>
      </c>
      <c r="D1386" s="1">
        <f t="shared" si="63"/>
        <v>43682</v>
      </c>
      <c r="E1386" s="1" t="s">
        <v>11</v>
      </c>
      <c r="F1386" t="str">
        <f t="shared" si="64"/>
        <v>2019</v>
      </c>
      <c r="G1386" t="str">
        <f t="shared" si="65"/>
        <v>2019Q3</v>
      </c>
    </row>
    <row r="1387" spans="1:7" x14ac:dyDescent="0.25">
      <c r="A1387" s="2">
        <v>2019</v>
      </c>
      <c r="B1387" s="2">
        <v>8</v>
      </c>
      <c r="C1387">
        <v>12</v>
      </c>
      <c r="D1387" s="1">
        <f t="shared" si="63"/>
        <v>43689</v>
      </c>
      <c r="E1387" s="1" t="s">
        <v>11</v>
      </c>
      <c r="F1387" t="str">
        <f t="shared" si="64"/>
        <v>2019</v>
      </c>
      <c r="G1387" t="str">
        <f t="shared" si="65"/>
        <v>2019Q3</v>
      </c>
    </row>
    <row r="1388" spans="1:7" x14ac:dyDescent="0.25">
      <c r="A1388" s="2">
        <v>2019</v>
      </c>
      <c r="B1388" s="2">
        <v>8</v>
      </c>
      <c r="C1388">
        <v>19</v>
      </c>
      <c r="D1388" s="1">
        <f t="shared" si="63"/>
        <v>43696</v>
      </c>
      <c r="E1388" s="1" t="s">
        <v>11</v>
      </c>
      <c r="F1388" t="str">
        <f t="shared" si="64"/>
        <v>2019</v>
      </c>
      <c r="G1388" t="str">
        <f t="shared" si="65"/>
        <v>2019Q3</v>
      </c>
    </row>
    <row r="1389" spans="1:7" x14ac:dyDescent="0.25">
      <c r="A1389" s="2">
        <v>2019</v>
      </c>
      <c r="B1389" s="2">
        <v>8</v>
      </c>
      <c r="C1389">
        <v>26</v>
      </c>
      <c r="D1389" s="1">
        <f t="shared" si="63"/>
        <v>43703</v>
      </c>
      <c r="E1389" s="1" t="s">
        <v>11</v>
      </c>
      <c r="F1389" t="str">
        <f t="shared" si="64"/>
        <v>2019</v>
      </c>
      <c r="G1389" t="str">
        <f t="shared" si="65"/>
        <v>2019Q3</v>
      </c>
    </row>
    <row r="1390" spans="1:7" x14ac:dyDescent="0.25">
      <c r="A1390" s="2">
        <v>2019</v>
      </c>
      <c r="B1390" s="2">
        <v>9</v>
      </c>
      <c r="C1390">
        <v>2</v>
      </c>
      <c r="D1390" s="1">
        <f t="shared" si="63"/>
        <v>43710</v>
      </c>
      <c r="E1390" s="1" t="s">
        <v>11</v>
      </c>
      <c r="F1390" t="str">
        <f t="shared" si="64"/>
        <v>2019</v>
      </c>
      <c r="G1390" t="str">
        <f t="shared" si="65"/>
        <v>2019Q3</v>
      </c>
    </row>
    <row r="1391" spans="1:7" x14ac:dyDescent="0.25">
      <c r="A1391" s="2">
        <v>2019</v>
      </c>
      <c r="B1391" s="2">
        <v>9</v>
      </c>
      <c r="C1391">
        <v>9</v>
      </c>
      <c r="D1391" s="1">
        <f t="shared" si="63"/>
        <v>43717</v>
      </c>
      <c r="E1391" s="1" t="s">
        <v>11</v>
      </c>
      <c r="F1391" t="str">
        <f t="shared" si="64"/>
        <v>2019</v>
      </c>
      <c r="G1391" t="str">
        <f t="shared" si="65"/>
        <v>2019Q3</v>
      </c>
    </row>
    <row r="1392" spans="1:7" x14ac:dyDescent="0.25">
      <c r="A1392" s="2">
        <v>2019</v>
      </c>
      <c r="B1392" s="2">
        <v>9</v>
      </c>
      <c r="C1392">
        <v>16</v>
      </c>
      <c r="D1392" s="1">
        <f t="shared" si="63"/>
        <v>43724</v>
      </c>
      <c r="E1392" s="1" t="s">
        <v>11</v>
      </c>
      <c r="F1392" t="str">
        <f t="shared" si="64"/>
        <v>2019</v>
      </c>
      <c r="G1392" t="str">
        <f t="shared" si="65"/>
        <v>2019Q3</v>
      </c>
    </row>
    <row r="1393" spans="1:7" x14ac:dyDescent="0.25">
      <c r="A1393" s="2">
        <v>2019</v>
      </c>
      <c r="B1393" s="2">
        <v>9</v>
      </c>
      <c r="C1393">
        <v>23</v>
      </c>
      <c r="D1393" s="1">
        <f t="shared" si="63"/>
        <v>43731</v>
      </c>
      <c r="E1393" s="1" t="s">
        <v>11</v>
      </c>
      <c r="F1393" t="str">
        <f t="shared" si="64"/>
        <v>2019</v>
      </c>
      <c r="G1393" t="str">
        <f t="shared" si="65"/>
        <v>2019Q3</v>
      </c>
    </row>
    <row r="1394" spans="1:7" x14ac:dyDescent="0.25">
      <c r="A1394" s="2">
        <v>2019</v>
      </c>
      <c r="B1394" s="2">
        <v>9</v>
      </c>
      <c r="C1394">
        <v>30</v>
      </c>
      <c r="D1394" s="1">
        <f t="shared" si="63"/>
        <v>43738</v>
      </c>
      <c r="E1394" s="1" t="s">
        <v>11</v>
      </c>
      <c r="F1394" t="str">
        <f t="shared" si="64"/>
        <v>2019</v>
      </c>
      <c r="G1394" t="str">
        <f t="shared" si="65"/>
        <v>2019Q3</v>
      </c>
    </row>
    <row r="1395" spans="1:7" x14ac:dyDescent="0.25">
      <c r="A1395" s="2">
        <v>2019</v>
      </c>
      <c r="B1395" s="2">
        <v>10</v>
      </c>
      <c r="C1395">
        <v>7</v>
      </c>
      <c r="D1395" s="1">
        <f t="shared" si="63"/>
        <v>43745</v>
      </c>
      <c r="E1395" s="1" t="s">
        <v>12</v>
      </c>
      <c r="F1395" t="str">
        <f t="shared" si="64"/>
        <v>2019</v>
      </c>
      <c r="G1395" t="str">
        <f t="shared" si="65"/>
        <v>2019Q4</v>
      </c>
    </row>
    <row r="1396" spans="1:7" x14ac:dyDescent="0.25">
      <c r="A1396" s="2">
        <v>2019</v>
      </c>
      <c r="B1396" s="2">
        <v>10</v>
      </c>
      <c r="C1396">
        <v>14</v>
      </c>
      <c r="D1396" s="1">
        <f t="shared" si="63"/>
        <v>43752</v>
      </c>
      <c r="E1396" s="1" t="s">
        <v>12</v>
      </c>
      <c r="F1396" t="str">
        <f t="shared" si="64"/>
        <v>2019</v>
      </c>
      <c r="G1396" t="str">
        <f t="shared" si="65"/>
        <v>2019Q4</v>
      </c>
    </row>
    <row r="1397" spans="1:7" x14ac:dyDescent="0.25">
      <c r="A1397" s="2">
        <v>2019</v>
      </c>
      <c r="B1397" s="2">
        <v>10</v>
      </c>
      <c r="C1397">
        <v>21</v>
      </c>
      <c r="D1397" s="1">
        <f t="shared" si="63"/>
        <v>43759</v>
      </c>
      <c r="E1397" s="1" t="s">
        <v>12</v>
      </c>
      <c r="F1397" t="str">
        <f t="shared" si="64"/>
        <v>2019</v>
      </c>
      <c r="G1397" t="str">
        <f t="shared" si="65"/>
        <v>2019Q4</v>
      </c>
    </row>
    <row r="1398" spans="1:7" x14ac:dyDescent="0.25">
      <c r="A1398" s="2">
        <v>2019</v>
      </c>
      <c r="B1398" s="2">
        <v>10</v>
      </c>
      <c r="C1398">
        <v>28</v>
      </c>
      <c r="D1398" s="1">
        <f t="shared" si="63"/>
        <v>43766</v>
      </c>
      <c r="E1398" s="1" t="s">
        <v>12</v>
      </c>
      <c r="F1398" t="str">
        <f t="shared" si="64"/>
        <v>2019</v>
      </c>
      <c r="G1398" t="str">
        <f t="shared" si="65"/>
        <v>2019Q4</v>
      </c>
    </row>
    <row r="1399" spans="1:7" x14ac:dyDescent="0.25">
      <c r="A1399" s="2">
        <v>2019</v>
      </c>
      <c r="B1399" s="2">
        <v>11</v>
      </c>
      <c r="C1399">
        <v>4</v>
      </c>
      <c r="D1399" s="1">
        <f t="shared" si="63"/>
        <v>43773</v>
      </c>
      <c r="E1399" s="1" t="s">
        <v>12</v>
      </c>
      <c r="F1399" t="str">
        <f t="shared" si="64"/>
        <v>2019</v>
      </c>
      <c r="G1399" t="str">
        <f t="shared" si="65"/>
        <v>2019Q4</v>
      </c>
    </row>
    <row r="1400" spans="1:7" x14ac:dyDescent="0.25">
      <c r="A1400" s="2">
        <v>2019</v>
      </c>
      <c r="B1400" s="2">
        <v>11</v>
      </c>
      <c r="C1400">
        <v>11</v>
      </c>
      <c r="D1400" s="1">
        <f t="shared" si="63"/>
        <v>43780</v>
      </c>
      <c r="E1400" s="1" t="s">
        <v>12</v>
      </c>
      <c r="F1400" t="str">
        <f t="shared" si="64"/>
        <v>2019</v>
      </c>
      <c r="G1400" t="str">
        <f t="shared" si="65"/>
        <v>2019Q4</v>
      </c>
    </row>
    <row r="1401" spans="1:7" x14ac:dyDescent="0.25">
      <c r="A1401" s="2">
        <v>2019</v>
      </c>
      <c r="B1401" s="2">
        <v>11</v>
      </c>
      <c r="C1401">
        <v>18</v>
      </c>
      <c r="D1401" s="1">
        <f t="shared" si="63"/>
        <v>43787</v>
      </c>
      <c r="E1401" s="1" t="s">
        <v>12</v>
      </c>
      <c r="F1401" t="str">
        <f t="shared" si="64"/>
        <v>2019</v>
      </c>
      <c r="G1401" t="str">
        <f t="shared" si="65"/>
        <v>2019Q4</v>
      </c>
    </row>
    <row r="1402" spans="1:7" x14ac:dyDescent="0.25">
      <c r="A1402" s="2">
        <v>2019</v>
      </c>
      <c r="B1402" s="2">
        <v>11</v>
      </c>
      <c r="C1402">
        <v>25</v>
      </c>
      <c r="D1402" s="1">
        <f t="shared" si="63"/>
        <v>43794</v>
      </c>
      <c r="E1402" s="1" t="s">
        <v>12</v>
      </c>
      <c r="F1402" t="str">
        <f t="shared" si="64"/>
        <v>2019</v>
      </c>
      <c r="G1402" t="str">
        <f t="shared" si="65"/>
        <v>2019Q4</v>
      </c>
    </row>
    <row r="1403" spans="1:7" x14ac:dyDescent="0.25">
      <c r="A1403" s="2">
        <v>2019</v>
      </c>
      <c r="B1403" s="2">
        <v>12</v>
      </c>
      <c r="C1403">
        <v>2</v>
      </c>
      <c r="D1403" s="1">
        <f t="shared" si="63"/>
        <v>43801</v>
      </c>
      <c r="E1403" s="1" t="s">
        <v>12</v>
      </c>
      <c r="F1403" t="str">
        <f t="shared" si="64"/>
        <v>2019</v>
      </c>
      <c r="G1403" t="str">
        <f t="shared" si="65"/>
        <v>2019Q4</v>
      </c>
    </row>
    <row r="1404" spans="1:7" x14ac:dyDescent="0.25">
      <c r="A1404" s="2">
        <v>2019</v>
      </c>
      <c r="B1404" s="2">
        <v>12</v>
      </c>
      <c r="C1404">
        <v>9</v>
      </c>
      <c r="D1404" s="1">
        <f t="shared" si="63"/>
        <v>43808</v>
      </c>
      <c r="E1404" s="1" t="s">
        <v>12</v>
      </c>
      <c r="F1404" t="str">
        <f t="shared" si="64"/>
        <v>2019</v>
      </c>
      <c r="G1404" t="str">
        <f t="shared" si="65"/>
        <v>2019Q4</v>
      </c>
    </row>
    <row r="1405" spans="1:7" x14ac:dyDescent="0.25">
      <c r="A1405" s="2">
        <v>2019</v>
      </c>
      <c r="B1405" s="2">
        <v>12</v>
      </c>
      <c r="C1405">
        <v>16</v>
      </c>
      <c r="D1405" s="1">
        <f t="shared" si="63"/>
        <v>43815</v>
      </c>
      <c r="E1405" s="1" t="s">
        <v>12</v>
      </c>
      <c r="F1405" t="str">
        <f t="shared" si="64"/>
        <v>2019</v>
      </c>
      <c r="G1405" t="str">
        <f t="shared" si="65"/>
        <v>2019Q4</v>
      </c>
    </row>
    <row r="1406" spans="1:7" x14ac:dyDescent="0.25">
      <c r="A1406" s="2">
        <v>2019</v>
      </c>
      <c r="B1406" s="2">
        <v>12</v>
      </c>
      <c r="C1406">
        <v>23</v>
      </c>
      <c r="D1406" s="1">
        <f t="shared" si="63"/>
        <v>43822</v>
      </c>
      <c r="E1406" s="1" t="s">
        <v>12</v>
      </c>
      <c r="F1406" t="str">
        <f t="shared" si="64"/>
        <v>2019</v>
      </c>
      <c r="G1406" t="str">
        <f t="shared" si="65"/>
        <v>2019Q4</v>
      </c>
    </row>
    <row r="1407" spans="1:7" x14ac:dyDescent="0.25">
      <c r="A1407" s="3">
        <v>2019</v>
      </c>
      <c r="B1407" s="2">
        <v>12</v>
      </c>
      <c r="C1407">
        <v>30</v>
      </c>
      <c r="D1407" s="1">
        <f t="shared" si="63"/>
        <v>43829</v>
      </c>
      <c r="E1407" s="1" t="s">
        <v>12</v>
      </c>
      <c r="F1407" t="str">
        <f t="shared" si="64"/>
        <v>2019</v>
      </c>
      <c r="G1407" t="str">
        <f t="shared" si="65"/>
        <v>2019Q4</v>
      </c>
    </row>
    <row r="1408" spans="1:7" x14ac:dyDescent="0.25">
      <c r="A1408" s="2">
        <v>2020</v>
      </c>
      <c r="B1408" s="2">
        <v>1</v>
      </c>
      <c r="C1408">
        <v>6</v>
      </c>
      <c r="D1408" s="1">
        <f t="shared" si="63"/>
        <v>43836</v>
      </c>
      <c r="E1408" s="1" t="s">
        <v>9</v>
      </c>
      <c r="F1408" t="str">
        <f t="shared" si="64"/>
        <v>2020</v>
      </c>
      <c r="G1408" t="str">
        <f t="shared" si="65"/>
        <v>2020Q1</v>
      </c>
    </row>
    <row r="1409" spans="1:7" x14ac:dyDescent="0.25">
      <c r="A1409" s="2">
        <v>2020</v>
      </c>
      <c r="B1409" s="2">
        <v>1</v>
      </c>
      <c r="C1409">
        <v>13</v>
      </c>
      <c r="D1409" s="1">
        <f t="shared" si="63"/>
        <v>43843</v>
      </c>
      <c r="E1409" s="1" t="s">
        <v>9</v>
      </c>
      <c r="F1409" t="str">
        <f t="shared" si="64"/>
        <v>2020</v>
      </c>
      <c r="G1409" t="str">
        <f t="shared" si="65"/>
        <v>2020Q1</v>
      </c>
    </row>
    <row r="1410" spans="1:7" x14ac:dyDescent="0.25">
      <c r="A1410" s="2">
        <v>2020</v>
      </c>
      <c r="B1410" s="2">
        <v>1</v>
      </c>
      <c r="C1410">
        <v>20</v>
      </c>
      <c r="D1410" s="1">
        <f t="shared" si="63"/>
        <v>43850</v>
      </c>
      <c r="E1410" s="1" t="s">
        <v>9</v>
      </c>
      <c r="F1410" t="str">
        <f t="shared" si="64"/>
        <v>2020</v>
      </c>
      <c r="G1410" t="str">
        <f t="shared" si="65"/>
        <v>2020Q1</v>
      </c>
    </row>
    <row r="1411" spans="1:7" x14ac:dyDescent="0.25">
      <c r="A1411" s="2">
        <v>2020</v>
      </c>
      <c r="B1411" s="2">
        <v>1</v>
      </c>
      <c r="C1411">
        <v>27</v>
      </c>
      <c r="D1411" s="1">
        <f t="shared" ref="D1411:D1474" si="66">DATE(A1411,B1411,C1411)</f>
        <v>43857</v>
      </c>
      <c r="E1411" s="1" t="s">
        <v>9</v>
      </c>
      <c r="F1411" t="str">
        <f t="shared" ref="F1411:F1474" si="67">TEXT(D1411,"YYYY")</f>
        <v>2020</v>
      </c>
      <c r="G1411" t="str">
        <f t="shared" si="65"/>
        <v>2020Q1</v>
      </c>
    </row>
    <row r="1412" spans="1:7" x14ac:dyDescent="0.25">
      <c r="A1412" s="2">
        <v>2020</v>
      </c>
      <c r="B1412" s="2">
        <v>2</v>
      </c>
      <c r="C1412">
        <v>3</v>
      </c>
      <c r="D1412" s="1">
        <f t="shared" si="66"/>
        <v>43864</v>
      </c>
      <c r="E1412" s="1" t="s">
        <v>9</v>
      </c>
      <c r="F1412" t="str">
        <f t="shared" si="67"/>
        <v>2020</v>
      </c>
      <c r="G1412" t="str">
        <f t="shared" ref="G1412:G1475" si="68">F1412&amp;MID(E1412,1,1)&amp;MID(E1412,4,1)</f>
        <v>2020Q1</v>
      </c>
    </row>
    <row r="1413" spans="1:7" x14ac:dyDescent="0.25">
      <c r="A1413" s="2">
        <v>2020</v>
      </c>
      <c r="B1413" s="2">
        <v>2</v>
      </c>
      <c r="C1413">
        <v>10</v>
      </c>
      <c r="D1413" s="1">
        <f t="shared" si="66"/>
        <v>43871</v>
      </c>
      <c r="E1413" s="1" t="s">
        <v>9</v>
      </c>
      <c r="F1413" t="str">
        <f t="shared" si="67"/>
        <v>2020</v>
      </c>
      <c r="G1413" t="str">
        <f t="shared" si="68"/>
        <v>2020Q1</v>
      </c>
    </row>
    <row r="1414" spans="1:7" x14ac:dyDescent="0.25">
      <c r="A1414" s="2">
        <v>2020</v>
      </c>
      <c r="B1414" s="2">
        <v>2</v>
      </c>
      <c r="C1414">
        <v>17</v>
      </c>
      <c r="D1414" s="1">
        <f t="shared" si="66"/>
        <v>43878</v>
      </c>
      <c r="E1414" s="1" t="s">
        <v>9</v>
      </c>
      <c r="F1414" t="str">
        <f t="shared" si="67"/>
        <v>2020</v>
      </c>
      <c r="G1414" t="str">
        <f t="shared" si="68"/>
        <v>2020Q1</v>
      </c>
    </row>
    <row r="1415" spans="1:7" x14ac:dyDescent="0.25">
      <c r="A1415" s="2">
        <v>2020</v>
      </c>
      <c r="B1415" s="2">
        <v>2</v>
      </c>
      <c r="C1415">
        <v>24</v>
      </c>
      <c r="D1415" s="1">
        <f t="shared" si="66"/>
        <v>43885</v>
      </c>
      <c r="E1415" s="1" t="s">
        <v>9</v>
      </c>
      <c r="F1415" t="str">
        <f t="shared" si="67"/>
        <v>2020</v>
      </c>
      <c r="G1415" t="str">
        <f t="shared" si="68"/>
        <v>2020Q1</v>
      </c>
    </row>
    <row r="1416" spans="1:7" x14ac:dyDescent="0.25">
      <c r="A1416" s="2">
        <v>2020</v>
      </c>
      <c r="B1416" s="2">
        <v>3</v>
      </c>
      <c r="C1416">
        <v>2</v>
      </c>
      <c r="D1416" s="1">
        <f t="shared" si="66"/>
        <v>43892</v>
      </c>
      <c r="E1416" s="1" t="s">
        <v>9</v>
      </c>
      <c r="F1416" t="str">
        <f t="shared" si="67"/>
        <v>2020</v>
      </c>
      <c r="G1416" t="str">
        <f t="shared" si="68"/>
        <v>2020Q1</v>
      </c>
    </row>
    <row r="1417" spans="1:7" x14ac:dyDescent="0.25">
      <c r="A1417" s="2">
        <v>2020</v>
      </c>
      <c r="B1417" s="2">
        <v>3</v>
      </c>
      <c r="C1417">
        <v>9</v>
      </c>
      <c r="D1417" s="1">
        <f t="shared" si="66"/>
        <v>43899</v>
      </c>
      <c r="E1417" s="1" t="s">
        <v>9</v>
      </c>
      <c r="F1417" t="str">
        <f t="shared" si="67"/>
        <v>2020</v>
      </c>
      <c r="G1417" t="str">
        <f t="shared" si="68"/>
        <v>2020Q1</v>
      </c>
    </row>
    <row r="1418" spans="1:7" x14ac:dyDescent="0.25">
      <c r="A1418" s="2">
        <v>2020</v>
      </c>
      <c r="B1418" s="2">
        <v>3</v>
      </c>
      <c r="C1418">
        <v>16</v>
      </c>
      <c r="D1418" s="1">
        <f t="shared" si="66"/>
        <v>43906</v>
      </c>
      <c r="E1418" s="1" t="s">
        <v>9</v>
      </c>
      <c r="F1418" t="str">
        <f t="shared" si="67"/>
        <v>2020</v>
      </c>
      <c r="G1418" t="str">
        <f t="shared" si="68"/>
        <v>2020Q1</v>
      </c>
    </row>
    <row r="1419" spans="1:7" x14ac:dyDescent="0.25">
      <c r="A1419" s="2">
        <v>2020</v>
      </c>
      <c r="B1419" s="2">
        <v>3</v>
      </c>
      <c r="C1419">
        <v>23</v>
      </c>
      <c r="D1419" s="1">
        <f t="shared" si="66"/>
        <v>43913</v>
      </c>
      <c r="E1419" s="1" t="s">
        <v>9</v>
      </c>
      <c r="F1419" t="str">
        <f t="shared" si="67"/>
        <v>2020</v>
      </c>
      <c r="G1419" t="str">
        <f t="shared" si="68"/>
        <v>2020Q1</v>
      </c>
    </row>
    <row r="1420" spans="1:7" x14ac:dyDescent="0.25">
      <c r="A1420" s="2">
        <v>2020</v>
      </c>
      <c r="B1420" s="2">
        <v>3</v>
      </c>
      <c r="C1420">
        <v>30</v>
      </c>
      <c r="D1420" s="1">
        <f t="shared" si="66"/>
        <v>43920</v>
      </c>
      <c r="E1420" s="1" t="s">
        <v>9</v>
      </c>
      <c r="F1420" t="str">
        <f t="shared" si="67"/>
        <v>2020</v>
      </c>
      <c r="G1420" t="str">
        <f t="shared" si="68"/>
        <v>2020Q1</v>
      </c>
    </row>
    <row r="1421" spans="1:7" x14ac:dyDescent="0.25">
      <c r="A1421" s="2">
        <v>2020</v>
      </c>
      <c r="B1421" s="2">
        <v>4</v>
      </c>
      <c r="C1421">
        <v>6</v>
      </c>
      <c r="D1421" s="1">
        <f t="shared" si="66"/>
        <v>43927</v>
      </c>
      <c r="E1421" s="1" t="s">
        <v>10</v>
      </c>
      <c r="F1421" t="str">
        <f t="shared" si="67"/>
        <v>2020</v>
      </c>
      <c r="G1421" t="str">
        <f t="shared" si="68"/>
        <v>2020Q2</v>
      </c>
    </row>
    <row r="1422" spans="1:7" x14ac:dyDescent="0.25">
      <c r="A1422" s="2">
        <v>2020</v>
      </c>
      <c r="B1422" s="2">
        <v>4</v>
      </c>
      <c r="C1422">
        <v>13</v>
      </c>
      <c r="D1422" s="1">
        <f t="shared" si="66"/>
        <v>43934</v>
      </c>
      <c r="E1422" s="1" t="s">
        <v>10</v>
      </c>
      <c r="F1422" t="str">
        <f t="shared" si="67"/>
        <v>2020</v>
      </c>
      <c r="G1422" t="str">
        <f t="shared" si="68"/>
        <v>2020Q2</v>
      </c>
    </row>
    <row r="1423" spans="1:7" x14ac:dyDescent="0.25">
      <c r="A1423" s="2">
        <v>2020</v>
      </c>
      <c r="B1423" s="2">
        <v>4</v>
      </c>
      <c r="C1423">
        <v>20</v>
      </c>
      <c r="D1423" s="1">
        <f t="shared" si="66"/>
        <v>43941</v>
      </c>
      <c r="E1423" s="1" t="s">
        <v>10</v>
      </c>
      <c r="F1423" t="str">
        <f t="shared" si="67"/>
        <v>2020</v>
      </c>
      <c r="G1423" t="str">
        <f t="shared" si="68"/>
        <v>2020Q2</v>
      </c>
    </row>
    <row r="1424" spans="1:7" x14ac:dyDescent="0.25">
      <c r="A1424" s="2">
        <v>2020</v>
      </c>
      <c r="B1424" s="2">
        <v>4</v>
      </c>
      <c r="C1424">
        <v>27</v>
      </c>
      <c r="D1424" s="1">
        <f t="shared" si="66"/>
        <v>43948</v>
      </c>
      <c r="E1424" s="1" t="s">
        <v>10</v>
      </c>
      <c r="F1424" t="str">
        <f t="shared" si="67"/>
        <v>2020</v>
      </c>
      <c r="G1424" t="str">
        <f t="shared" si="68"/>
        <v>2020Q2</v>
      </c>
    </row>
    <row r="1425" spans="1:7" x14ac:dyDescent="0.25">
      <c r="A1425" s="2">
        <v>2020</v>
      </c>
      <c r="B1425" s="2">
        <v>5</v>
      </c>
      <c r="C1425">
        <v>4</v>
      </c>
      <c r="D1425" s="1">
        <f t="shared" si="66"/>
        <v>43955</v>
      </c>
      <c r="E1425" s="1" t="s">
        <v>10</v>
      </c>
      <c r="F1425" t="str">
        <f t="shared" si="67"/>
        <v>2020</v>
      </c>
      <c r="G1425" t="str">
        <f t="shared" si="68"/>
        <v>2020Q2</v>
      </c>
    </row>
    <row r="1426" spans="1:7" x14ac:dyDescent="0.25">
      <c r="A1426" s="2">
        <v>2020</v>
      </c>
      <c r="B1426" s="2">
        <v>5</v>
      </c>
      <c r="C1426">
        <v>11</v>
      </c>
      <c r="D1426" s="1">
        <f t="shared" si="66"/>
        <v>43962</v>
      </c>
      <c r="E1426" s="1" t="s">
        <v>10</v>
      </c>
      <c r="F1426" t="str">
        <f t="shared" si="67"/>
        <v>2020</v>
      </c>
      <c r="G1426" t="str">
        <f t="shared" si="68"/>
        <v>2020Q2</v>
      </c>
    </row>
    <row r="1427" spans="1:7" x14ac:dyDescent="0.25">
      <c r="A1427" s="2">
        <v>2020</v>
      </c>
      <c r="B1427" s="2">
        <v>5</v>
      </c>
      <c r="C1427">
        <v>18</v>
      </c>
      <c r="D1427" s="1">
        <f t="shared" si="66"/>
        <v>43969</v>
      </c>
      <c r="E1427" s="1" t="s">
        <v>10</v>
      </c>
      <c r="F1427" t="str">
        <f t="shared" si="67"/>
        <v>2020</v>
      </c>
      <c r="G1427" t="str">
        <f t="shared" si="68"/>
        <v>2020Q2</v>
      </c>
    </row>
    <row r="1428" spans="1:7" x14ac:dyDescent="0.25">
      <c r="A1428" s="2">
        <v>2020</v>
      </c>
      <c r="B1428" s="2">
        <v>5</v>
      </c>
      <c r="C1428">
        <v>25</v>
      </c>
      <c r="D1428" s="1">
        <f t="shared" si="66"/>
        <v>43976</v>
      </c>
      <c r="E1428" s="1" t="s">
        <v>10</v>
      </c>
      <c r="F1428" t="str">
        <f t="shared" si="67"/>
        <v>2020</v>
      </c>
      <c r="G1428" t="str">
        <f t="shared" si="68"/>
        <v>2020Q2</v>
      </c>
    </row>
    <row r="1429" spans="1:7" x14ac:dyDescent="0.25">
      <c r="A1429" s="2">
        <v>2020</v>
      </c>
      <c r="B1429" s="2">
        <v>6</v>
      </c>
      <c r="C1429">
        <v>1</v>
      </c>
      <c r="D1429" s="1">
        <f t="shared" si="66"/>
        <v>43983</v>
      </c>
      <c r="E1429" s="1" t="s">
        <v>10</v>
      </c>
      <c r="F1429" t="str">
        <f t="shared" si="67"/>
        <v>2020</v>
      </c>
      <c r="G1429" t="str">
        <f t="shared" si="68"/>
        <v>2020Q2</v>
      </c>
    </row>
    <row r="1430" spans="1:7" x14ac:dyDescent="0.25">
      <c r="A1430" s="2">
        <v>2020</v>
      </c>
      <c r="B1430" s="2">
        <v>6</v>
      </c>
      <c r="C1430">
        <v>8</v>
      </c>
      <c r="D1430" s="1">
        <f t="shared" si="66"/>
        <v>43990</v>
      </c>
      <c r="E1430" s="1" t="s">
        <v>10</v>
      </c>
      <c r="F1430" t="str">
        <f t="shared" si="67"/>
        <v>2020</v>
      </c>
      <c r="G1430" t="str">
        <f t="shared" si="68"/>
        <v>2020Q2</v>
      </c>
    </row>
    <row r="1431" spans="1:7" x14ac:dyDescent="0.25">
      <c r="A1431" s="2">
        <v>2020</v>
      </c>
      <c r="B1431" s="2">
        <v>6</v>
      </c>
      <c r="C1431">
        <v>15</v>
      </c>
      <c r="D1431" s="1">
        <f t="shared" si="66"/>
        <v>43997</v>
      </c>
      <c r="E1431" s="1" t="s">
        <v>10</v>
      </c>
      <c r="F1431" t="str">
        <f t="shared" si="67"/>
        <v>2020</v>
      </c>
      <c r="G1431" t="str">
        <f t="shared" si="68"/>
        <v>2020Q2</v>
      </c>
    </row>
    <row r="1432" spans="1:7" x14ac:dyDescent="0.25">
      <c r="A1432" s="2">
        <v>2020</v>
      </c>
      <c r="B1432" s="2">
        <v>6</v>
      </c>
      <c r="C1432">
        <v>22</v>
      </c>
      <c r="D1432" s="1">
        <f t="shared" si="66"/>
        <v>44004</v>
      </c>
      <c r="E1432" s="1" t="s">
        <v>10</v>
      </c>
      <c r="F1432" t="str">
        <f t="shared" si="67"/>
        <v>2020</v>
      </c>
      <c r="G1432" t="str">
        <f t="shared" si="68"/>
        <v>2020Q2</v>
      </c>
    </row>
    <row r="1433" spans="1:7" x14ac:dyDescent="0.25">
      <c r="A1433" s="2">
        <v>2020</v>
      </c>
      <c r="B1433" s="2">
        <v>6</v>
      </c>
      <c r="C1433">
        <v>29</v>
      </c>
      <c r="D1433" s="1">
        <f t="shared" si="66"/>
        <v>44011</v>
      </c>
      <c r="E1433" s="1" t="s">
        <v>10</v>
      </c>
      <c r="F1433" t="str">
        <f t="shared" si="67"/>
        <v>2020</v>
      </c>
      <c r="G1433" t="str">
        <f t="shared" si="68"/>
        <v>2020Q2</v>
      </c>
    </row>
    <row r="1434" spans="1:7" x14ac:dyDescent="0.25">
      <c r="A1434" s="2">
        <v>2020</v>
      </c>
      <c r="B1434" s="2">
        <v>7</v>
      </c>
      <c r="C1434">
        <v>6</v>
      </c>
      <c r="D1434" s="1">
        <f t="shared" si="66"/>
        <v>44018</v>
      </c>
      <c r="E1434" s="1" t="s">
        <v>11</v>
      </c>
      <c r="F1434" t="str">
        <f t="shared" si="67"/>
        <v>2020</v>
      </c>
      <c r="G1434" t="str">
        <f t="shared" si="68"/>
        <v>2020Q3</v>
      </c>
    </row>
    <row r="1435" spans="1:7" x14ac:dyDescent="0.25">
      <c r="A1435" s="2">
        <v>2020</v>
      </c>
      <c r="B1435" s="2">
        <v>7</v>
      </c>
      <c r="C1435">
        <v>13</v>
      </c>
      <c r="D1435" s="1">
        <f t="shared" si="66"/>
        <v>44025</v>
      </c>
      <c r="E1435" s="1" t="s">
        <v>11</v>
      </c>
      <c r="F1435" t="str">
        <f t="shared" si="67"/>
        <v>2020</v>
      </c>
      <c r="G1435" t="str">
        <f t="shared" si="68"/>
        <v>2020Q3</v>
      </c>
    </row>
    <row r="1436" spans="1:7" x14ac:dyDescent="0.25">
      <c r="A1436" s="2">
        <v>2020</v>
      </c>
      <c r="B1436" s="2">
        <v>7</v>
      </c>
      <c r="C1436">
        <v>20</v>
      </c>
      <c r="D1436" s="1">
        <f t="shared" si="66"/>
        <v>44032</v>
      </c>
      <c r="E1436" s="1" t="s">
        <v>11</v>
      </c>
      <c r="F1436" t="str">
        <f t="shared" si="67"/>
        <v>2020</v>
      </c>
      <c r="G1436" t="str">
        <f t="shared" si="68"/>
        <v>2020Q3</v>
      </c>
    </row>
    <row r="1437" spans="1:7" x14ac:dyDescent="0.25">
      <c r="A1437" s="2">
        <v>2020</v>
      </c>
      <c r="B1437" s="2">
        <v>7</v>
      </c>
      <c r="C1437">
        <v>27</v>
      </c>
      <c r="D1437" s="1">
        <f t="shared" si="66"/>
        <v>44039</v>
      </c>
      <c r="E1437" s="1" t="s">
        <v>11</v>
      </c>
      <c r="F1437" t="str">
        <f t="shared" si="67"/>
        <v>2020</v>
      </c>
      <c r="G1437" t="str">
        <f t="shared" si="68"/>
        <v>2020Q3</v>
      </c>
    </row>
    <row r="1438" spans="1:7" x14ac:dyDescent="0.25">
      <c r="A1438" s="2">
        <v>2020</v>
      </c>
      <c r="B1438" s="2">
        <v>8</v>
      </c>
      <c r="C1438">
        <v>3</v>
      </c>
      <c r="D1438" s="1">
        <f t="shared" si="66"/>
        <v>44046</v>
      </c>
      <c r="E1438" s="1" t="s">
        <v>11</v>
      </c>
      <c r="F1438" t="str">
        <f t="shared" si="67"/>
        <v>2020</v>
      </c>
      <c r="G1438" t="str">
        <f t="shared" si="68"/>
        <v>2020Q3</v>
      </c>
    </row>
    <row r="1439" spans="1:7" x14ac:dyDescent="0.25">
      <c r="A1439" s="2">
        <v>2020</v>
      </c>
      <c r="B1439" s="2">
        <v>8</v>
      </c>
      <c r="C1439">
        <v>10</v>
      </c>
      <c r="D1439" s="1">
        <f t="shared" si="66"/>
        <v>44053</v>
      </c>
      <c r="E1439" s="1" t="s">
        <v>11</v>
      </c>
      <c r="F1439" t="str">
        <f t="shared" si="67"/>
        <v>2020</v>
      </c>
      <c r="G1439" t="str">
        <f t="shared" si="68"/>
        <v>2020Q3</v>
      </c>
    </row>
    <row r="1440" spans="1:7" x14ac:dyDescent="0.25">
      <c r="A1440" s="2">
        <v>2020</v>
      </c>
      <c r="B1440" s="2">
        <v>8</v>
      </c>
      <c r="C1440">
        <v>17</v>
      </c>
      <c r="D1440" s="1">
        <f t="shared" si="66"/>
        <v>44060</v>
      </c>
      <c r="E1440" s="1" t="s">
        <v>11</v>
      </c>
      <c r="F1440" t="str">
        <f t="shared" si="67"/>
        <v>2020</v>
      </c>
      <c r="G1440" t="str">
        <f t="shared" si="68"/>
        <v>2020Q3</v>
      </c>
    </row>
    <row r="1441" spans="1:7" x14ac:dyDescent="0.25">
      <c r="A1441" s="2">
        <v>2020</v>
      </c>
      <c r="B1441" s="2">
        <v>8</v>
      </c>
      <c r="C1441">
        <v>24</v>
      </c>
      <c r="D1441" s="1">
        <f t="shared" si="66"/>
        <v>44067</v>
      </c>
      <c r="E1441" s="1" t="s">
        <v>11</v>
      </c>
      <c r="F1441" t="str">
        <f t="shared" si="67"/>
        <v>2020</v>
      </c>
      <c r="G1441" t="str">
        <f t="shared" si="68"/>
        <v>2020Q3</v>
      </c>
    </row>
    <row r="1442" spans="1:7" x14ac:dyDescent="0.25">
      <c r="A1442" s="2">
        <v>2020</v>
      </c>
      <c r="B1442" s="2">
        <v>8</v>
      </c>
      <c r="C1442">
        <v>31</v>
      </c>
      <c r="D1442" s="1">
        <f t="shared" si="66"/>
        <v>44074</v>
      </c>
      <c r="E1442" s="1" t="s">
        <v>11</v>
      </c>
      <c r="F1442" t="str">
        <f t="shared" si="67"/>
        <v>2020</v>
      </c>
      <c r="G1442" t="str">
        <f t="shared" si="68"/>
        <v>2020Q3</v>
      </c>
    </row>
    <row r="1443" spans="1:7" x14ac:dyDescent="0.25">
      <c r="A1443" s="2">
        <v>2020</v>
      </c>
      <c r="B1443" s="2">
        <v>9</v>
      </c>
      <c r="C1443">
        <v>7</v>
      </c>
      <c r="D1443" s="1">
        <f t="shared" si="66"/>
        <v>44081</v>
      </c>
      <c r="E1443" s="1" t="s">
        <v>11</v>
      </c>
      <c r="F1443" t="str">
        <f t="shared" si="67"/>
        <v>2020</v>
      </c>
      <c r="G1443" t="str">
        <f t="shared" si="68"/>
        <v>2020Q3</v>
      </c>
    </row>
    <row r="1444" spans="1:7" x14ac:dyDescent="0.25">
      <c r="A1444" s="2">
        <v>2020</v>
      </c>
      <c r="B1444" s="2">
        <v>9</v>
      </c>
      <c r="C1444">
        <v>14</v>
      </c>
      <c r="D1444" s="1">
        <f t="shared" si="66"/>
        <v>44088</v>
      </c>
      <c r="E1444" s="1" t="s">
        <v>11</v>
      </c>
      <c r="F1444" t="str">
        <f t="shared" si="67"/>
        <v>2020</v>
      </c>
      <c r="G1444" t="str">
        <f t="shared" si="68"/>
        <v>2020Q3</v>
      </c>
    </row>
    <row r="1445" spans="1:7" x14ac:dyDescent="0.25">
      <c r="A1445" s="2">
        <v>2020</v>
      </c>
      <c r="B1445" s="2">
        <v>9</v>
      </c>
      <c r="C1445">
        <v>21</v>
      </c>
      <c r="D1445" s="1">
        <f t="shared" si="66"/>
        <v>44095</v>
      </c>
      <c r="E1445" s="1" t="s">
        <v>11</v>
      </c>
      <c r="F1445" t="str">
        <f t="shared" si="67"/>
        <v>2020</v>
      </c>
      <c r="G1445" t="str">
        <f t="shared" si="68"/>
        <v>2020Q3</v>
      </c>
    </row>
    <row r="1446" spans="1:7" x14ac:dyDescent="0.25">
      <c r="A1446" s="2">
        <v>2020</v>
      </c>
      <c r="B1446" s="2">
        <v>9</v>
      </c>
      <c r="C1446">
        <v>28</v>
      </c>
      <c r="D1446" s="1">
        <f t="shared" si="66"/>
        <v>44102</v>
      </c>
      <c r="E1446" s="1" t="s">
        <v>11</v>
      </c>
      <c r="F1446" t="str">
        <f t="shared" si="67"/>
        <v>2020</v>
      </c>
      <c r="G1446" t="str">
        <f t="shared" si="68"/>
        <v>2020Q3</v>
      </c>
    </row>
    <row r="1447" spans="1:7" x14ac:dyDescent="0.25">
      <c r="A1447" s="2">
        <v>2020</v>
      </c>
      <c r="B1447" s="2">
        <v>10</v>
      </c>
      <c r="C1447">
        <v>5</v>
      </c>
      <c r="D1447" s="1">
        <f t="shared" si="66"/>
        <v>44109</v>
      </c>
      <c r="E1447" s="1" t="s">
        <v>12</v>
      </c>
      <c r="F1447" t="str">
        <f t="shared" si="67"/>
        <v>2020</v>
      </c>
      <c r="G1447" t="str">
        <f t="shared" si="68"/>
        <v>2020Q4</v>
      </c>
    </row>
    <row r="1448" spans="1:7" x14ac:dyDescent="0.25">
      <c r="A1448" s="2">
        <v>2020</v>
      </c>
      <c r="B1448" s="2">
        <v>10</v>
      </c>
      <c r="C1448">
        <v>12</v>
      </c>
      <c r="D1448" s="1">
        <f t="shared" si="66"/>
        <v>44116</v>
      </c>
      <c r="E1448" s="1" t="s">
        <v>12</v>
      </c>
      <c r="F1448" t="str">
        <f t="shared" si="67"/>
        <v>2020</v>
      </c>
      <c r="G1448" t="str">
        <f t="shared" si="68"/>
        <v>2020Q4</v>
      </c>
    </row>
    <row r="1449" spans="1:7" x14ac:dyDescent="0.25">
      <c r="A1449" s="2">
        <v>2020</v>
      </c>
      <c r="B1449" s="2">
        <v>10</v>
      </c>
      <c r="C1449">
        <v>19</v>
      </c>
      <c r="D1449" s="1">
        <f t="shared" si="66"/>
        <v>44123</v>
      </c>
      <c r="E1449" s="1" t="s">
        <v>12</v>
      </c>
      <c r="F1449" t="str">
        <f t="shared" si="67"/>
        <v>2020</v>
      </c>
      <c r="G1449" t="str">
        <f t="shared" si="68"/>
        <v>2020Q4</v>
      </c>
    </row>
    <row r="1450" spans="1:7" x14ac:dyDescent="0.25">
      <c r="A1450" s="2">
        <v>2020</v>
      </c>
      <c r="B1450" s="2">
        <v>10</v>
      </c>
      <c r="C1450">
        <v>26</v>
      </c>
      <c r="D1450" s="1">
        <f t="shared" si="66"/>
        <v>44130</v>
      </c>
      <c r="E1450" s="1" t="s">
        <v>12</v>
      </c>
      <c r="F1450" t="str">
        <f t="shared" si="67"/>
        <v>2020</v>
      </c>
      <c r="G1450" t="str">
        <f t="shared" si="68"/>
        <v>2020Q4</v>
      </c>
    </row>
    <row r="1451" spans="1:7" x14ac:dyDescent="0.25">
      <c r="A1451" s="2">
        <v>2020</v>
      </c>
      <c r="B1451" s="2">
        <v>11</v>
      </c>
      <c r="C1451">
        <v>2</v>
      </c>
      <c r="D1451" s="1">
        <f t="shared" si="66"/>
        <v>44137</v>
      </c>
      <c r="E1451" s="1" t="s">
        <v>12</v>
      </c>
      <c r="F1451" t="str">
        <f t="shared" si="67"/>
        <v>2020</v>
      </c>
      <c r="G1451" t="str">
        <f t="shared" si="68"/>
        <v>2020Q4</v>
      </c>
    </row>
    <row r="1452" spans="1:7" x14ac:dyDescent="0.25">
      <c r="A1452" s="2">
        <v>2020</v>
      </c>
      <c r="B1452" s="2">
        <v>11</v>
      </c>
      <c r="C1452">
        <v>9</v>
      </c>
      <c r="D1452" s="1">
        <f t="shared" si="66"/>
        <v>44144</v>
      </c>
      <c r="E1452" s="1" t="s">
        <v>12</v>
      </c>
      <c r="F1452" t="str">
        <f t="shared" si="67"/>
        <v>2020</v>
      </c>
      <c r="G1452" t="str">
        <f t="shared" si="68"/>
        <v>2020Q4</v>
      </c>
    </row>
    <row r="1453" spans="1:7" x14ac:dyDescent="0.25">
      <c r="A1453" s="2">
        <v>2020</v>
      </c>
      <c r="B1453" s="2">
        <v>11</v>
      </c>
      <c r="C1453">
        <v>16</v>
      </c>
      <c r="D1453" s="1">
        <f t="shared" si="66"/>
        <v>44151</v>
      </c>
      <c r="E1453" s="1" t="s">
        <v>12</v>
      </c>
      <c r="F1453" t="str">
        <f t="shared" si="67"/>
        <v>2020</v>
      </c>
      <c r="G1453" t="str">
        <f t="shared" si="68"/>
        <v>2020Q4</v>
      </c>
    </row>
    <row r="1454" spans="1:7" x14ac:dyDescent="0.25">
      <c r="A1454" s="2">
        <v>2020</v>
      </c>
      <c r="B1454" s="2">
        <v>11</v>
      </c>
      <c r="C1454">
        <v>23</v>
      </c>
      <c r="D1454" s="1">
        <f t="shared" si="66"/>
        <v>44158</v>
      </c>
      <c r="E1454" s="1" t="s">
        <v>12</v>
      </c>
      <c r="F1454" t="str">
        <f t="shared" si="67"/>
        <v>2020</v>
      </c>
      <c r="G1454" t="str">
        <f t="shared" si="68"/>
        <v>2020Q4</v>
      </c>
    </row>
    <row r="1455" spans="1:7" x14ac:dyDescent="0.25">
      <c r="A1455" s="2">
        <v>2020</v>
      </c>
      <c r="B1455" s="2">
        <v>11</v>
      </c>
      <c r="C1455">
        <v>30</v>
      </c>
      <c r="D1455" s="1">
        <f t="shared" si="66"/>
        <v>44165</v>
      </c>
      <c r="E1455" s="1" t="s">
        <v>12</v>
      </c>
      <c r="F1455" t="str">
        <f t="shared" si="67"/>
        <v>2020</v>
      </c>
      <c r="G1455" t="str">
        <f t="shared" si="68"/>
        <v>2020Q4</v>
      </c>
    </row>
    <row r="1456" spans="1:7" x14ac:dyDescent="0.25">
      <c r="A1456" s="2">
        <v>2020</v>
      </c>
      <c r="B1456" s="2">
        <v>12</v>
      </c>
      <c r="C1456">
        <v>7</v>
      </c>
      <c r="D1456" s="1">
        <f t="shared" si="66"/>
        <v>44172</v>
      </c>
      <c r="E1456" s="1" t="s">
        <v>12</v>
      </c>
      <c r="F1456" t="str">
        <f t="shared" si="67"/>
        <v>2020</v>
      </c>
      <c r="G1456" t="str">
        <f t="shared" si="68"/>
        <v>2020Q4</v>
      </c>
    </row>
    <row r="1457" spans="1:7" x14ac:dyDescent="0.25">
      <c r="A1457" s="2">
        <v>2020</v>
      </c>
      <c r="B1457" s="2">
        <v>12</v>
      </c>
      <c r="C1457">
        <v>14</v>
      </c>
      <c r="D1457" s="1">
        <f t="shared" si="66"/>
        <v>44179</v>
      </c>
      <c r="E1457" s="1" t="s">
        <v>12</v>
      </c>
      <c r="F1457" t="str">
        <f t="shared" si="67"/>
        <v>2020</v>
      </c>
      <c r="G1457" t="str">
        <f t="shared" si="68"/>
        <v>2020Q4</v>
      </c>
    </row>
    <row r="1458" spans="1:7" x14ac:dyDescent="0.25">
      <c r="A1458" s="2">
        <v>2020</v>
      </c>
      <c r="B1458" s="2">
        <v>12</v>
      </c>
      <c r="C1458">
        <v>21</v>
      </c>
      <c r="D1458" s="1">
        <f t="shared" si="66"/>
        <v>44186</v>
      </c>
      <c r="E1458" s="1" t="s">
        <v>12</v>
      </c>
      <c r="F1458" t="str">
        <f t="shared" si="67"/>
        <v>2020</v>
      </c>
      <c r="G1458" t="str">
        <f t="shared" si="68"/>
        <v>2020Q4</v>
      </c>
    </row>
    <row r="1459" spans="1:7" x14ac:dyDescent="0.25">
      <c r="A1459" s="3">
        <v>2020</v>
      </c>
      <c r="B1459" s="2">
        <v>12</v>
      </c>
      <c r="C1459">
        <v>28</v>
      </c>
      <c r="D1459" s="1">
        <f t="shared" si="66"/>
        <v>44193</v>
      </c>
      <c r="E1459" s="1" t="s">
        <v>12</v>
      </c>
      <c r="F1459" t="str">
        <f t="shared" si="67"/>
        <v>2020</v>
      </c>
      <c r="G1459" t="str">
        <f t="shared" si="68"/>
        <v>2020Q4</v>
      </c>
    </row>
    <row r="1460" spans="1:7" x14ac:dyDescent="0.25">
      <c r="A1460" s="2">
        <v>2021</v>
      </c>
      <c r="B1460" s="2">
        <v>1</v>
      </c>
      <c r="C1460">
        <v>4</v>
      </c>
      <c r="D1460" s="1">
        <f t="shared" si="66"/>
        <v>44200</v>
      </c>
      <c r="E1460" s="1" t="s">
        <v>9</v>
      </c>
      <c r="F1460" t="str">
        <f t="shared" si="67"/>
        <v>2021</v>
      </c>
      <c r="G1460" t="str">
        <f t="shared" si="68"/>
        <v>2021Q1</v>
      </c>
    </row>
    <row r="1461" spans="1:7" x14ac:dyDescent="0.25">
      <c r="A1461" s="2">
        <v>2021</v>
      </c>
      <c r="B1461" s="2">
        <v>1</v>
      </c>
      <c r="C1461">
        <v>11</v>
      </c>
      <c r="D1461" s="1">
        <f t="shared" si="66"/>
        <v>44207</v>
      </c>
      <c r="E1461" s="1" t="s">
        <v>9</v>
      </c>
      <c r="F1461" t="str">
        <f t="shared" si="67"/>
        <v>2021</v>
      </c>
      <c r="G1461" t="str">
        <f t="shared" si="68"/>
        <v>2021Q1</v>
      </c>
    </row>
    <row r="1462" spans="1:7" x14ac:dyDescent="0.25">
      <c r="A1462" s="2">
        <v>2021</v>
      </c>
      <c r="B1462" s="2">
        <v>1</v>
      </c>
      <c r="C1462">
        <v>18</v>
      </c>
      <c r="D1462" s="1">
        <f t="shared" si="66"/>
        <v>44214</v>
      </c>
      <c r="E1462" s="1" t="s">
        <v>9</v>
      </c>
      <c r="F1462" t="str">
        <f t="shared" si="67"/>
        <v>2021</v>
      </c>
      <c r="G1462" t="str">
        <f t="shared" si="68"/>
        <v>2021Q1</v>
      </c>
    </row>
    <row r="1463" spans="1:7" x14ac:dyDescent="0.25">
      <c r="A1463" s="2">
        <v>2021</v>
      </c>
      <c r="B1463" s="2">
        <v>1</v>
      </c>
      <c r="C1463">
        <v>25</v>
      </c>
      <c r="D1463" s="1">
        <f t="shared" si="66"/>
        <v>44221</v>
      </c>
      <c r="E1463" s="1" t="s">
        <v>9</v>
      </c>
      <c r="F1463" t="str">
        <f t="shared" si="67"/>
        <v>2021</v>
      </c>
      <c r="G1463" t="str">
        <f t="shared" si="68"/>
        <v>2021Q1</v>
      </c>
    </row>
    <row r="1464" spans="1:7" x14ac:dyDescent="0.25">
      <c r="A1464" s="2">
        <v>2021</v>
      </c>
      <c r="B1464" s="2">
        <v>2</v>
      </c>
      <c r="C1464">
        <v>1</v>
      </c>
      <c r="D1464" s="1">
        <f t="shared" si="66"/>
        <v>44228</v>
      </c>
      <c r="E1464" s="1" t="s">
        <v>9</v>
      </c>
      <c r="F1464" t="str">
        <f t="shared" si="67"/>
        <v>2021</v>
      </c>
      <c r="G1464" t="str">
        <f t="shared" si="68"/>
        <v>2021Q1</v>
      </c>
    </row>
    <row r="1465" spans="1:7" x14ac:dyDescent="0.25">
      <c r="A1465" s="2">
        <v>2021</v>
      </c>
      <c r="B1465" s="2">
        <v>2</v>
      </c>
      <c r="C1465">
        <v>8</v>
      </c>
      <c r="D1465" s="1">
        <f t="shared" si="66"/>
        <v>44235</v>
      </c>
      <c r="E1465" s="1" t="s">
        <v>9</v>
      </c>
      <c r="F1465" t="str">
        <f t="shared" si="67"/>
        <v>2021</v>
      </c>
      <c r="G1465" t="str">
        <f t="shared" si="68"/>
        <v>2021Q1</v>
      </c>
    </row>
    <row r="1466" spans="1:7" x14ac:dyDescent="0.25">
      <c r="A1466" s="2">
        <v>2021</v>
      </c>
      <c r="B1466" s="2">
        <v>2</v>
      </c>
      <c r="C1466">
        <v>15</v>
      </c>
      <c r="D1466" s="1">
        <f t="shared" si="66"/>
        <v>44242</v>
      </c>
      <c r="E1466" s="1" t="s">
        <v>9</v>
      </c>
      <c r="F1466" t="str">
        <f t="shared" si="67"/>
        <v>2021</v>
      </c>
      <c r="G1466" t="str">
        <f t="shared" si="68"/>
        <v>2021Q1</v>
      </c>
    </row>
    <row r="1467" spans="1:7" x14ac:dyDescent="0.25">
      <c r="A1467" s="2">
        <v>2021</v>
      </c>
      <c r="B1467" s="2">
        <v>2</v>
      </c>
      <c r="C1467">
        <v>22</v>
      </c>
      <c r="D1467" s="1">
        <f t="shared" si="66"/>
        <v>44249</v>
      </c>
      <c r="E1467" s="1" t="s">
        <v>9</v>
      </c>
      <c r="F1467" t="str">
        <f t="shared" si="67"/>
        <v>2021</v>
      </c>
      <c r="G1467" t="str">
        <f t="shared" si="68"/>
        <v>2021Q1</v>
      </c>
    </row>
    <row r="1468" spans="1:7" x14ac:dyDescent="0.25">
      <c r="A1468" s="2">
        <v>2021</v>
      </c>
      <c r="B1468" s="2">
        <v>3</v>
      </c>
      <c r="C1468">
        <v>1</v>
      </c>
      <c r="D1468" s="1">
        <f t="shared" si="66"/>
        <v>44256</v>
      </c>
      <c r="E1468" s="1" t="s">
        <v>9</v>
      </c>
      <c r="F1468" t="str">
        <f t="shared" si="67"/>
        <v>2021</v>
      </c>
      <c r="G1468" t="str">
        <f t="shared" si="68"/>
        <v>2021Q1</v>
      </c>
    </row>
    <row r="1469" spans="1:7" x14ac:dyDescent="0.25">
      <c r="A1469" s="2">
        <v>2021</v>
      </c>
      <c r="B1469" s="2">
        <v>3</v>
      </c>
      <c r="C1469">
        <v>8</v>
      </c>
      <c r="D1469" s="1">
        <f t="shared" si="66"/>
        <v>44263</v>
      </c>
      <c r="E1469" s="1" t="s">
        <v>9</v>
      </c>
      <c r="F1469" t="str">
        <f t="shared" si="67"/>
        <v>2021</v>
      </c>
      <c r="G1469" t="str">
        <f t="shared" si="68"/>
        <v>2021Q1</v>
      </c>
    </row>
    <row r="1470" spans="1:7" x14ac:dyDescent="0.25">
      <c r="A1470" s="2">
        <v>2021</v>
      </c>
      <c r="B1470" s="2">
        <v>3</v>
      </c>
      <c r="C1470">
        <v>15</v>
      </c>
      <c r="D1470" s="1">
        <f t="shared" si="66"/>
        <v>44270</v>
      </c>
      <c r="E1470" s="1" t="s">
        <v>9</v>
      </c>
      <c r="F1470" t="str">
        <f t="shared" si="67"/>
        <v>2021</v>
      </c>
      <c r="G1470" t="str">
        <f t="shared" si="68"/>
        <v>2021Q1</v>
      </c>
    </row>
    <row r="1471" spans="1:7" x14ac:dyDescent="0.25">
      <c r="A1471" s="2">
        <v>2021</v>
      </c>
      <c r="B1471" s="2">
        <v>3</v>
      </c>
      <c r="C1471">
        <v>22</v>
      </c>
      <c r="D1471" s="1">
        <f t="shared" si="66"/>
        <v>44277</v>
      </c>
      <c r="E1471" s="1" t="s">
        <v>9</v>
      </c>
      <c r="F1471" t="str">
        <f t="shared" si="67"/>
        <v>2021</v>
      </c>
      <c r="G1471" t="str">
        <f t="shared" si="68"/>
        <v>2021Q1</v>
      </c>
    </row>
    <row r="1472" spans="1:7" x14ac:dyDescent="0.25">
      <c r="A1472" s="2">
        <v>2021</v>
      </c>
      <c r="B1472" s="2">
        <v>3</v>
      </c>
      <c r="C1472">
        <v>29</v>
      </c>
      <c r="D1472" s="1">
        <f t="shared" si="66"/>
        <v>44284</v>
      </c>
      <c r="E1472" s="1" t="s">
        <v>9</v>
      </c>
      <c r="F1472" t="str">
        <f t="shared" si="67"/>
        <v>2021</v>
      </c>
      <c r="G1472" t="str">
        <f t="shared" si="68"/>
        <v>2021Q1</v>
      </c>
    </row>
    <row r="1473" spans="1:7" x14ac:dyDescent="0.25">
      <c r="A1473" s="2">
        <v>2021</v>
      </c>
      <c r="B1473" s="2">
        <v>4</v>
      </c>
      <c r="C1473">
        <v>5</v>
      </c>
      <c r="D1473" s="1">
        <f t="shared" si="66"/>
        <v>44291</v>
      </c>
      <c r="E1473" s="1" t="s">
        <v>10</v>
      </c>
      <c r="F1473" t="str">
        <f t="shared" si="67"/>
        <v>2021</v>
      </c>
      <c r="G1473" t="str">
        <f t="shared" si="68"/>
        <v>2021Q2</v>
      </c>
    </row>
    <row r="1474" spans="1:7" x14ac:dyDescent="0.25">
      <c r="A1474" s="2">
        <v>2021</v>
      </c>
      <c r="B1474" s="2">
        <v>4</v>
      </c>
      <c r="C1474">
        <v>12</v>
      </c>
      <c r="D1474" s="1">
        <f t="shared" si="66"/>
        <v>44298</v>
      </c>
      <c r="E1474" s="1" t="s">
        <v>10</v>
      </c>
      <c r="F1474" t="str">
        <f t="shared" si="67"/>
        <v>2021</v>
      </c>
      <c r="G1474" t="str">
        <f t="shared" si="68"/>
        <v>2021Q2</v>
      </c>
    </row>
    <row r="1475" spans="1:7" x14ac:dyDescent="0.25">
      <c r="A1475" s="2">
        <v>2021</v>
      </c>
      <c r="B1475" s="2">
        <v>4</v>
      </c>
      <c r="C1475">
        <v>19</v>
      </c>
      <c r="D1475" s="1">
        <f t="shared" ref="D1475:D1538" si="69">DATE(A1475,B1475,C1475)</f>
        <v>44305</v>
      </c>
      <c r="E1475" s="1" t="s">
        <v>10</v>
      </c>
      <c r="F1475" t="str">
        <f t="shared" ref="F1475:F1538" si="70">TEXT(D1475,"YYYY")</f>
        <v>2021</v>
      </c>
      <c r="G1475" t="str">
        <f t="shared" si="68"/>
        <v>2021Q2</v>
      </c>
    </row>
    <row r="1476" spans="1:7" x14ac:dyDescent="0.25">
      <c r="A1476" s="2">
        <v>2021</v>
      </c>
      <c r="B1476" s="2">
        <v>4</v>
      </c>
      <c r="C1476">
        <v>26</v>
      </c>
      <c r="D1476" s="1">
        <f t="shared" si="69"/>
        <v>44312</v>
      </c>
      <c r="E1476" s="1" t="s">
        <v>10</v>
      </c>
      <c r="F1476" t="str">
        <f t="shared" si="70"/>
        <v>2021</v>
      </c>
      <c r="G1476" t="str">
        <f t="shared" ref="G1476:G1539" si="71">F1476&amp;MID(E1476,1,1)&amp;MID(E1476,4,1)</f>
        <v>2021Q2</v>
      </c>
    </row>
    <row r="1477" spans="1:7" x14ac:dyDescent="0.25">
      <c r="A1477" s="2">
        <v>2021</v>
      </c>
      <c r="B1477" s="2">
        <v>5</v>
      </c>
      <c r="C1477">
        <v>3</v>
      </c>
      <c r="D1477" s="1">
        <f t="shared" si="69"/>
        <v>44319</v>
      </c>
      <c r="E1477" s="1" t="s">
        <v>10</v>
      </c>
      <c r="F1477" t="str">
        <f t="shared" si="70"/>
        <v>2021</v>
      </c>
      <c r="G1477" t="str">
        <f t="shared" si="71"/>
        <v>2021Q2</v>
      </c>
    </row>
    <row r="1478" spans="1:7" x14ac:dyDescent="0.25">
      <c r="A1478" s="2">
        <v>2021</v>
      </c>
      <c r="B1478" s="2">
        <v>5</v>
      </c>
      <c r="C1478">
        <v>10</v>
      </c>
      <c r="D1478" s="1">
        <f t="shared" si="69"/>
        <v>44326</v>
      </c>
      <c r="E1478" s="1" t="s">
        <v>10</v>
      </c>
      <c r="F1478" t="str">
        <f t="shared" si="70"/>
        <v>2021</v>
      </c>
      <c r="G1478" t="str">
        <f t="shared" si="71"/>
        <v>2021Q2</v>
      </c>
    </row>
    <row r="1479" spans="1:7" x14ac:dyDescent="0.25">
      <c r="A1479" s="2">
        <v>2021</v>
      </c>
      <c r="B1479" s="2">
        <v>5</v>
      </c>
      <c r="C1479">
        <v>17</v>
      </c>
      <c r="D1479" s="1">
        <f t="shared" si="69"/>
        <v>44333</v>
      </c>
      <c r="E1479" s="1" t="s">
        <v>10</v>
      </c>
      <c r="F1479" t="str">
        <f t="shared" si="70"/>
        <v>2021</v>
      </c>
      <c r="G1479" t="str">
        <f t="shared" si="71"/>
        <v>2021Q2</v>
      </c>
    </row>
    <row r="1480" spans="1:7" x14ac:dyDescent="0.25">
      <c r="A1480" s="2">
        <v>2021</v>
      </c>
      <c r="B1480" s="2">
        <v>5</v>
      </c>
      <c r="C1480">
        <v>24</v>
      </c>
      <c r="D1480" s="1">
        <f t="shared" si="69"/>
        <v>44340</v>
      </c>
      <c r="E1480" s="1" t="s">
        <v>10</v>
      </c>
      <c r="F1480" t="str">
        <f t="shared" si="70"/>
        <v>2021</v>
      </c>
      <c r="G1480" t="str">
        <f t="shared" si="71"/>
        <v>2021Q2</v>
      </c>
    </row>
    <row r="1481" spans="1:7" x14ac:dyDescent="0.25">
      <c r="A1481" s="2">
        <v>2021</v>
      </c>
      <c r="B1481" s="2">
        <v>5</v>
      </c>
      <c r="C1481">
        <v>31</v>
      </c>
      <c r="D1481" s="1">
        <f t="shared" si="69"/>
        <v>44347</v>
      </c>
      <c r="E1481" s="1" t="s">
        <v>10</v>
      </c>
      <c r="F1481" t="str">
        <f t="shared" si="70"/>
        <v>2021</v>
      </c>
      <c r="G1481" t="str">
        <f t="shared" si="71"/>
        <v>2021Q2</v>
      </c>
    </row>
    <row r="1482" spans="1:7" x14ac:dyDescent="0.25">
      <c r="A1482" s="2">
        <v>2021</v>
      </c>
      <c r="B1482" s="2">
        <v>6</v>
      </c>
      <c r="C1482">
        <v>7</v>
      </c>
      <c r="D1482" s="1">
        <f t="shared" si="69"/>
        <v>44354</v>
      </c>
      <c r="E1482" s="1" t="s">
        <v>10</v>
      </c>
      <c r="F1482" t="str">
        <f t="shared" si="70"/>
        <v>2021</v>
      </c>
      <c r="G1482" t="str">
        <f t="shared" si="71"/>
        <v>2021Q2</v>
      </c>
    </row>
    <row r="1483" spans="1:7" x14ac:dyDescent="0.25">
      <c r="A1483" s="2">
        <v>2021</v>
      </c>
      <c r="B1483" s="2">
        <v>6</v>
      </c>
      <c r="C1483">
        <v>14</v>
      </c>
      <c r="D1483" s="1">
        <f t="shared" si="69"/>
        <v>44361</v>
      </c>
      <c r="E1483" s="1" t="s">
        <v>10</v>
      </c>
      <c r="F1483" t="str">
        <f t="shared" si="70"/>
        <v>2021</v>
      </c>
      <c r="G1483" t="str">
        <f t="shared" si="71"/>
        <v>2021Q2</v>
      </c>
    </row>
    <row r="1484" spans="1:7" x14ac:dyDescent="0.25">
      <c r="A1484" s="2">
        <v>2021</v>
      </c>
      <c r="B1484" s="2">
        <v>6</v>
      </c>
      <c r="C1484">
        <v>21</v>
      </c>
      <c r="D1484" s="1">
        <f t="shared" si="69"/>
        <v>44368</v>
      </c>
      <c r="E1484" s="1" t="s">
        <v>10</v>
      </c>
      <c r="F1484" t="str">
        <f t="shared" si="70"/>
        <v>2021</v>
      </c>
      <c r="G1484" t="str">
        <f t="shared" si="71"/>
        <v>2021Q2</v>
      </c>
    </row>
    <row r="1485" spans="1:7" x14ac:dyDescent="0.25">
      <c r="A1485" s="2">
        <v>2021</v>
      </c>
      <c r="B1485" s="2">
        <v>6</v>
      </c>
      <c r="C1485">
        <v>28</v>
      </c>
      <c r="D1485" s="1">
        <f t="shared" si="69"/>
        <v>44375</v>
      </c>
      <c r="E1485" s="1" t="s">
        <v>10</v>
      </c>
      <c r="F1485" t="str">
        <f t="shared" si="70"/>
        <v>2021</v>
      </c>
      <c r="G1485" t="str">
        <f t="shared" si="71"/>
        <v>2021Q2</v>
      </c>
    </row>
    <row r="1486" spans="1:7" x14ac:dyDescent="0.25">
      <c r="A1486" s="2">
        <v>2021</v>
      </c>
      <c r="B1486" s="2">
        <v>7</v>
      </c>
      <c r="C1486">
        <v>5</v>
      </c>
      <c r="D1486" s="1">
        <f t="shared" si="69"/>
        <v>44382</v>
      </c>
      <c r="E1486" s="1" t="s">
        <v>11</v>
      </c>
      <c r="F1486" t="str">
        <f t="shared" si="70"/>
        <v>2021</v>
      </c>
      <c r="G1486" t="str">
        <f t="shared" si="71"/>
        <v>2021Q3</v>
      </c>
    </row>
    <row r="1487" spans="1:7" x14ac:dyDescent="0.25">
      <c r="A1487" s="2">
        <v>2021</v>
      </c>
      <c r="B1487" s="2">
        <v>7</v>
      </c>
      <c r="C1487">
        <v>12</v>
      </c>
      <c r="D1487" s="1">
        <f t="shared" si="69"/>
        <v>44389</v>
      </c>
      <c r="E1487" s="1" t="s">
        <v>11</v>
      </c>
      <c r="F1487" t="str">
        <f t="shared" si="70"/>
        <v>2021</v>
      </c>
      <c r="G1487" t="str">
        <f t="shared" si="71"/>
        <v>2021Q3</v>
      </c>
    </row>
    <row r="1488" spans="1:7" x14ac:dyDescent="0.25">
      <c r="A1488" s="2">
        <v>2021</v>
      </c>
      <c r="B1488" s="2">
        <v>7</v>
      </c>
      <c r="C1488">
        <v>19</v>
      </c>
      <c r="D1488" s="1">
        <f t="shared" si="69"/>
        <v>44396</v>
      </c>
      <c r="E1488" s="1" t="s">
        <v>11</v>
      </c>
      <c r="F1488" t="str">
        <f t="shared" si="70"/>
        <v>2021</v>
      </c>
      <c r="G1488" t="str">
        <f t="shared" si="71"/>
        <v>2021Q3</v>
      </c>
    </row>
    <row r="1489" spans="1:7" x14ac:dyDescent="0.25">
      <c r="A1489" s="2">
        <v>2021</v>
      </c>
      <c r="B1489" s="2">
        <v>7</v>
      </c>
      <c r="C1489">
        <v>26</v>
      </c>
      <c r="D1489" s="1">
        <f t="shared" si="69"/>
        <v>44403</v>
      </c>
      <c r="E1489" s="1" t="s">
        <v>11</v>
      </c>
      <c r="F1489" t="str">
        <f t="shared" si="70"/>
        <v>2021</v>
      </c>
      <c r="G1489" t="str">
        <f t="shared" si="71"/>
        <v>2021Q3</v>
      </c>
    </row>
    <row r="1490" spans="1:7" x14ac:dyDescent="0.25">
      <c r="A1490" s="2">
        <v>2021</v>
      </c>
      <c r="B1490" s="2">
        <v>8</v>
      </c>
      <c r="C1490">
        <v>2</v>
      </c>
      <c r="D1490" s="1">
        <f t="shared" si="69"/>
        <v>44410</v>
      </c>
      <c r="E1490" s="1" t="s">
        <v>11</v>
      </c>
      <c r="F1490" t="str">
        <f t="shared" si="70"/>
        <v>2021</v>
      </c>
      <c r="G1490" t="str">
        <f t="shared" si="71"/>
        <v>2021Q3</v>
      </c>
    </row>
    <row r="1491" spans="1:7" x14ac:dyDescent="0.25">
      <c r="A1491" s="2">
        <v>2021</v>
      </c>
      <c r="B1491" s="2">
        <v>8</v>
      </c>
      <c r="C1491">
        <v>9</v>
      </c>
      <c r="D1491" s="1">
        <f t="shared" si="69"/>
        <v>44417</v>
      </c>
      <c r="E1491" s="1" t="s">
        <v>11</v>
      </c>
      <c r="F1491" t="str">
        <f t="shared" si="70"/>
        <v>2021</v>
      </c>
      <c r="G1491" t="str">
        <f t="shared" si="71"/>
        <v>2021Q3</v>
      </c>
    </row>
    <row r="1492" spans="1:7" x14ac:dyDescent="0.25">
      <c r="A1492" s="2">
        <v>2021</v>
      </c>
      <c r="B1492" s="2">
        <v>8</v>
      </c>
      <c r="C1492">
        <v>16</v>
      </c>
      <c r="D1492" s="1">
        <f t="shared" si="69"/>
        <v>44424</v>
      </c>
      <c r="E1492" s="1" t="s">
        <v>11</v>
      </c>
      <c r="F1492" t="str">
        <f t="shared" si="70"/>
        <v>2021</v>
      </c>
      <c r="G1492" t="str">
        <f t="shared" si="71"/>
        <v>2021Q3</v>
      </c>
    </row>
    <row r="1493" spans="1:7" x14ac:dyDescent="0.25">
      <c r="A1493" s="2">
        <v>2021</v>
      </c>
      <c r="B1493" s="2">
        <v>8</v>
      </c>
      <c r="C1493">
        <v>23</v>
      </c>
      <c r="D1493" s="1">
        <f t="shared" si="69"/>
        <v>44431</v>
      </c>
      <c r="E1493" s="1" t="s">
        <v>11</v>
      </c>
      <c r="F1493" t="str">
        <f t="shared" si="70"/>
        <v>2021</v>
      </c>
      <c r="G1493" t="str">
        <f t="shared" si="71"/>
        <v>2021Q3</v>
      </c>
    </row>
    <row r="1494" spans="1:7" x14ac:dyDescent="0.25">
      <c r="A1494" s="2">
        <v>2021</v>
      </c>
      <c r="B1494" s="2">
        <v>8</v>
      </c>
      <c r="C1494">
        <v>30</v>
      </c>
      <c r="D1494" s="1">
        <f t="shared" si="69"/>
        <v>44438</v>
      </c>
      <c r="E1494" s="1" t="s">
        <v>11</v>
      </c>
      <c r="F1494" t="str">
        <f t="shared" si="70"/>
        <v>2021</v>
      </c>
      <c r="G1494" t="str">
        <f t="shared" si="71"/>
        <v>2021Q3</v>
      </c>
    </row>
    <row r="1495" spans="1:7" x14ac:dyDescent="0.25">
      <c r="A1495" s="2">
        <v>2021</v>
      </c>
      <c r="B1495" s="2">
        <v>9</v>
      </c>
      <c r="C1495">
        <v>6</v>
      </c>
      <c r="D1495" s="1">
        <f t="shared" si="69"/>
        <v>44445</v>
      </c>
      <c r="E1495" s="1" t="s">
        <v>11</v>
      </c>
      <c r="F1495" t="str">
        <f t="shared" si="70"/>
        <v>2021</v>
      </c>
      <c r="G1495" t="str">
        <f t="shared" si="71"/>
        <v>2021Q3</v>
      </c>
    </row>
    <row r="1496" spans="1:7" x14ac:dyDescent="0.25">
      <c r="A1496" s="2">
        <v>2021</v>
      </c>
      <c r="B1496" s="2">
        <v>9</v>
      </c>
      <c r="C1496">
        <v>13</v>
      </c>
      <c r="D1496" s="1">
        <f t="shared" si="69"/>
        <v>44452</v>
      </c>
      <c r="E1496" s="1" t="s">
        <v>11</v>
      </c>
      <c r="F1496" t="str">
        <f t="shared" si="70"/>
        <v>2021</v>
      </c>
      <c r="G1496" t="str">
        <f t="shared" si="71"/>
        <v>2021Q3</v>
      </c>
    </row>
    <row r="1497" spans="1:7" x14ac:dyDescent="0.25">
      <c r="A1497" s="2">
        <v>2021</v>
      </c>
      <c r="B1497" s="2">
        <v>9</v>
      </c>
      <c r="C1497">
        <v>20</v>
      </c>
      <c r="D1497" s="1">
        <f t="shared" si="69"/>
        <v>44459</v>
      </c>
      <c r="E1497" s="1" t="s">
        <v>11</v>
      </c>
      <c r="F1497" t="str">
        <f t="shared" si="70"/>
        <v>2021</v>
      </c>
      <c r="G1497" t="str">
        <f t="shared" si="71"/>
        <v>2021Q3</v>
      </c>
    </row>
    <row r="1498" spans="1:7" x14ac:dyDescent="0.25">
      <c r="A1498" s="2">
        <v>2021</v>
      </c>
      <c r="B1498" s="2">
        <v>9</v>
      </c>
      <c r="C1498">
        <v>27</v>
      </c>
      <c r="D1498" s="1">
        <f t="shared" si="69"/>
        <v>44466</v>
      </c>
      <c r="E1498" s="1" t="s">
        <v>11</v>
      </c>
      <c r="F1498" t="str">
        <f t="shared" si="70"/>
        <v>2021</v>
      </c>
      <c r="G1498" t="str">
        <f t="shared" si="71"/>
        <v>2021Q3</v>
      </c>
    </row>
    <row r="1499" spans="1:7" x14ac:dyDescent="0.25">
      <c r="A1499" s="2">
        <v>2021</v>
      </c>
      <c r="B1499" s="2">
        <v>10</v>
      </c>
      <c r="C1499">
        <v>4</v>
      </c>
      <c r="D1499" s="1">
        <f t="shared" si="69"/>
        <v>44473</v>
      </c>
      <c r="E1499" s="1" t="s">
        <v>12</v>
      </c>
      <c r="F1499" t="str">
        <f t="shared" si="70"/>
        <v>2021</v>
      </c>
      <c r="G1499" t="str">
        <f t="shared" si="71"/>
        <v>2021Q4</v>
      </c>
    </row>
    <row r="1500" spans="1:7" x14ac:dyDescent="0.25">
      <c r="A1500" s="2">
        <v>2021</v>
      </c>
      <c r="B1500" s="2">
        <v>10</v>
      </c>
      <c r="C1500">
        <v>11</v>
      </c>
      <c r="D1500" s="1">
        <f t="shared" si="69"/>
        <v>44480</v>
      </c>
      <c r="E1500" s="1" t="s">
        <v>12</v>
      </c>
      <c r="F1500" t="str">
        <f t="shared" si="70"/>
        <v>2021</v>
      </c>
      <c r="G1500" t="str">
        <f t="shared" si="71"/>
        <v>2021Q4</v>
      </c>
    </row>
    <row r="1501" spans="1:7" x14ac:dyDescent="0.25">
      <c r="A1501" s="2">
        <v>2021</v>
      </c>
      <c r="B1501" s="2">
        <v>10</v>
      </c>
      <c r="C1501">
        <v>18</v>
      </c>
      <c r="D1501" s="1">
        <f t="shared" si="69"/>
        <v>44487</v>
      </c>
      <c r="E1501" s="1" t="s">
        <v>12</v>
      </c>
      <c r="F1501" t="str">
        <f t="shared" si="70"/>
        <v>2021</v>
      </c>
      <c r="G1501" t="str">
        <f t="shared" si="71"/>
        <v>2021Q4</v>
      </c>
    </row>
    <row r="1502" spans="1:7" x14ac:dyDescent="0.25">
      <c r="A1502" s="2">
        <v>2021</v>
      </c>
      <c r="B1502" s="2">
        <v>10</v>
      </c>
      <c r="C1502">
        <v>25</v>
      </c>
      <c r="D1502" s="1">
        <f t="shared" si="69"/>
        <v>44494</v>
      </c>
      <c r="E1502" s="1" t="s">
        <v>12</v>
      </c>
      <c r="F1502" t="str">
        <f t="shared" si="70"/>
        <v>2021</v>
      </c>
      <c r="G1502" t="str">
        <f t="shared" si="71"/>
        <v>2021Q4</v>
      </c>
    </row>
    <row r="1503" spans="1:7" x14ac:dyDescent="0.25">
      <c r="A1503" s="2">
        <v>2021</v>
      </c>
      <c r="B1503" s="2">
        <v>11</v>
      </c>
      <c r="C1503">
        <v>1</v>
      </c>
      <c r="D1503" s="1">
        <f t="shared" si="69"/>
        <v>44501</v>
      </c>
      <c r="E1503" s="1" t="s">
        <v>12</v>
      </c>
      <c r="F1503" t="str">
        <f t="shared" si="70"/>
        <v>2021</v>
      </c>
      <c r="G1503" t="str">
        <f t="shared" si="71"/>
        <v>2021Q4</v>
      </c>
    </row>
    <row r="1504" spans="1:7" x14ac:dyDescent="0.25">
      <c r="A1504" s="2">
        <v>2021</v>
      </c>
      <c r="B1504" s="2">
        <v>11</v>
      </c>
      <c r="C1504">
        <v>8</v>
      </c>
      <c r="D1504" s="1">
        <f t="shared" si="69"/>
        <v>44508</v>
      </c>
      <c r="E1504" s="1" t="s">
        <v>12</v>
      </c>
      <c r="F1504" t="str">
        <f t="shared" si="70"/>
        <v>2021</v>
      </c>
      <c r="G1504" t="str">
        <f t="shared" si="71"/>
        <v>2021Q4</v>
      </c>
    </row>
    <row r="1505" spans="1:7" x14ac:dyDescent="0.25">
      <c r="A1505" s="2">
        <v>2021</v>
      </c>
      <c r="B1505" s="2">
        <v>11</v>
      </c>
      <c r="C1505">
        <v>15</v>
      </c>
      <c r="D1505" s="1">
        <f t="shared" si="69"/>
        <v>44515</v>
      </c>
      <c r="E1505" s="1" t="s">
        <v>12</v>
      </c>
      <c r="F1505" t="str">
        <f t="shared" si="70"/>
        <v>2021</v>
      </c>
      <c r="G1505" t="str">
        <f t="shared" si="71"/>
        <v>2021Q4</v>
      </c>
    </row>
    <row r="1506" spans="1:7" x14ac:dyDescent="0.25">
      <c r="A1506" s="2">
        <v>2021</v>
      </c>
      <c r="B1506" s="2">
        <v>11</v>
      </c>
      <c r="C1506">
        <v>22</v>
      </c>
      <c r="D1506" s="1">
        <f t="shared" si="69"/>
        <v>44522</v>
      </c>
      <c r="E1506" s="1" t="s">
        <v>12</v>
      </c>
      <c r="F1506" t="str">
        <f t="shared" si="70"/>
        <v>2021</v>
      </c>
      <c r="G1506" t="str">
        <f t="shared" si="71"/>
        <v>2021Q4</v>
      </c>
    </row>
    <row r="1507" spans="1:7" x14ac:dyDescent="0.25">
      <c r="A1507" s="2">
        <v>2021</v>
      </c>
      <c r="B1507" s="2">
        <v>11</v>
      </c>
      <c r="C1507">
        <v>29</v>
      </c>
      <c r="D1507" s="1">
        <f t="shared" si="69"/>
        <v>44529</v>
      </c>
      <c r="E1507" s="1" t="s">
        <v>12</v>
      </c>
      <c r="F1507" t="str">
        <f t="shared" si="70"/>
        <v>2021</v>
      </c>
      <c r="G1507" t="str">
        <f t="shared" si="71"/>
        <v>2021Q4</v>
      </c>
    </row>
    <row r="1508" spans="1:7" x14ac:dyDescent="0.25">
      <c r="A1508" s="2">
        <v>2021</v>
      </c>
      <c r="B1508" s="2">
        <v>12</v>
      </c>
      <c r="C1508">
        <v>6</v>
      </c>
      <c r="D1508" s="1">
        <f t="shared" si="69"/>
        <v>44536</v>
      </c>
      <c r="E1508" s="1" t="s">
        <v>12</v>
      </c>
      <c r="F1508" t="str">
        <f t="shared" si="70"/>
        <v>2021</v>
      </c>
      <c r="G1508" t="str">
        <f t="shared" si="71"/>
        <v>2021Q4</v>
      </c>
    </row>
    <row r="1509" spans="1:7" x14ac:dyDescent="0.25">
      <c r="A1509" s="2">
        <v>2021</v>
      </c>
      <c r="B1509" s="2">
        <v>12</v>
      </c>
      <c r="C1509">
        <v>13</v>
      </c>
      <c r="D1509" s="1">
        <f t="shared" si="69"/>
        <v>44543</v>
      </c>
      <c r="E1509" s="1" t="s">
        <v>12</v>
      </c>
      <c r="F1509" t="str">
        <f t="shared" si="70"/>
        <v>2021</v>
      </c>
      <c r="G1509" t="str">
        <f t="shared" si="71"/>
        <v>2021Q4</v>
      </c>
    </row>
    <row r="1510" spans="1:7" x14ac:dyDescent="0.25">
      <c r="A1510" s="2">
        <v>2021</v>
      </c>
      <c r="B1510" s="2">
        <v>12</v>
      </c>
      <c r="C1510">
        <v>20</v>
      </c>
      <c r="D1510" s="1">
        <f t="shared" si="69"/>
        <v>44550</v>
      </c>
      <c r="E1510" s="1" t="s">
        <v>12</v>
      </c>
      <c r="F1510" t="str">
        <f t="shared" si="70"/>
        <v>2021</v>
      </c>
      <c r="G1510" t="str">
        <f t="shared" si="71"/>
        <v>2021Q4</v>
      </c>
    </row>
    <row r="1511" spans="1:7" x14ac:dyDescent="0.25">
      <c r="A1511" s="3">
        <v>2021</v>
      </c>
      <c r="B1511" s="2">
        <v>12</v>
      </c>
      <c r="C1511">
        <v>27</v>
      </c>
      <c r="D1511" s="1">
        <f t="shared" si="69"/>
        <v>44557</v>
      </c>
      <c r="E1511" s="1" t="s">
        <v>12</v>
      </c>
      <c r="F1511" t="str">
        <f t="shared" si="70"/>
        <v>2021</v>
      </c>
      <c r="G1511" t="str">
        <f t="shared" si="71"/>
        <v>2021Q4</v>
      </c>
    </row>
    <row r="1512" spans="1:7" x14ac:dyDescent="0.25">
      <c r="A1512" s="2">
        <v>2022</v>
      </c>
      <c r="B1512" s="2">
        <v>1</v>
      </c>
      <c r="C1512">
        <v>3</v>
      </c>
      <c r="D1512" s="1">
        <f t="shared" si="69"/>
        <v>44564</v>
      </c>
      <c r="E1512" s="1" t="s">
        <v>9</v>
      </c>
      <c r="F1512" t="str">
        <f t="shared" si="70"/>
        <v>2022</v>
      </c>
      <c r="G1512" t="str">
        <f t="shared" si="71"/>
        <v>2022Q1</v>
      </c>
    </row>
    <row r="1513" spans="1:7" x14ac:dyDescent="0.25">
      <c r="A1513" s="2">
        <v>2022</v>
      </c>
      <c r="B1513" s="2">
        <v>1</v>
      </c>
      <c r="C1513">
        <v>10</v>
      </c>
      <c r="D1513" s="1">
        <f t="shared" si="69"/>
        <v>44571</v>
      </c>
      <c r="E1513" s="1" t="s">
        <v>9</v>
      </c>
      <c r="F1513" t="str">
        <f t="shared" si="70"/>
        <v>2022</v>
      </c>
      <c r="G1513" t="str">
        <f t="shared" si="71"/>
        <v>2022Q1</v>
      </c>
    </row>
    <row r="1514" spans="1:7" x14ac:dyDescent="0.25">
      <c r="A1514" s="2">
        <v>2022</v>
      </c>
      <c r="B1514" s="2">
        <v>1</v>
      </c>
      <c r="C1514">
        <v>17</v>
      </c>
      <c r="D1514" s="1">
        <f t="shared" si="69"/>
        <v>44578</v>
      </c>
      <c r="E1514" s="1" t="s">
        <v>9</v>
      </c>
      <c r="F1514" t="str">
        <f t="shared" si="70"/>
        <v>2022</v>
      </c>
      <c r="G1514" t="str">
        <f t="shared" si="71"/>
        <v>2022Q1</v>
      </c>
    </row>
    <row r="1515" spans="1:7" x14ac:dyDescent="0.25">
      <c r="A1515" s="2">
        <v>2022</v>
      </c>
      <c r="B1515" s="2">
        <v>1</v>
      </c>
      <c r="C1515">
        <v>24</v>
      </c>
      <c r="D1515" s="1">
        <f t="shared" si="69"/>
        <v>44585</v>
      </c>
      <c r="E1515" s="1" t="s">
        <v>9</v>
      </c>
      <c r="F1515" t="str">
        <f t="shared" si="70"/>
        <v>2022</v>
      </c>
      <c r="G1515" t="str">
        <f t="shared" si="71"/>
        <v>2022Q1</v>
      </c>
    </row>
    <row r="1516" spans="1:7" x14ac:dyDescent="0.25">
      <c r="A1516" s="2">
        <v>2022</v>
      </c>
      <c r="B1516" s="2">
        <v>1</v>
      </c>
      <c r="C1516">
        <v>31</v>
      </c>
      <c r="D1516" s="1">
        <f t="shared" si="69"/>
        <v>44592</v>
      </c>
      <c r="E1516" s="1" t="s">
        <v>9</v>
      </c>
      <c r="F1516" t="str">
        <f t="shared" si="70"/>
        <v>2022</v>
      </c>
      <c r="G1516" t="str">
        <f t="shared" si="71"/>
        <v>2022Q1</v>
      </c>
    </row>
    <row r="1517" spans="1:7" x14ac:dyDescent="0.25">
      <c r="A1517" s="2">
        <v>2022</v>
      </c>
      <c r="B1517" s="2">
        <v>2</v>
      </c>
      <c r="C1517">
        <v>7</v>
      </c>
      <c r="D1517" s="1">
        <f t="shared" si="69"/>
        <v>44599</v>
      </c>
      <c r="E1517" s="1" t="s">
        <v>9</v>
      </c>
      <c r="F1517" t="str">
        <f t="shared" si="70"/>
        <v>2022</v>
      </c>
      <c r="G1517" t="str">
        <f t="shared" si="71"/>
        <v>2022Q1</v>
      </c>
    </row>
    <row r="1518" spans="1:7" x14ac:dyDescent="0.25">
      <c r="A1518" s="2">
        <v>2022</v>
      </c>
      <c r="B1518" s="2">
        <v>2</v>
      </c>
      <c r="C1518">
        <v>14</v>
      </c>
      <c r="D1518" s="1">
        <f t="shared" si="69"/>
        <v>44606</v>
      </c>
      <c r="E1518" s="1" t="s">
        <v>9</v>
      </c>
      <c r="F1518" t="str">
        <f t="shared" si="70"/>
        <v>2022</v>
      </c>
      <c r="G1518" t="str">
        <f t="shared" si="71"/>
        <v>2022Q1</v>
      </c>
    </row>
    <row r="1519" spans="1:7" x14ac:dyDescent="0.25">
      <c r="A1519" s="2">
        <v>2022</v>
      </c>
      <c r="B1519" s="2">
        <v>2</v>
      </c>
      <c r="C1519">
        <v>21</v>
      </c>
      <c r="D1519" s="1">
        <f t="shared" si="69"/>
        <v>44613</v>
      </c>
      <c r="E1519" s="1" t="s">
        <v>9</v>
      </c>
      <c r="F1519" t="str">
        <f t="shared" si="70"/>
        <v>2022</v>
      </c>
      <c r="G1519" t="str">
        <f t="shared" si="71"/>
        <v>2022Q1</v>
      </c>
    </row>
    <row r="1520" spans="1:7" x14ac:dyDescent="0.25">
      <c r="A1520" s="2">
        <v>2022</v>
      </c>
      <c r="B1520" s="2">
        <v>2</v>
      </c>
      <c r="C1520">
        <v>28</v>
      </c>
      <c r="D1520" s="1">
        <f t="shared" si="69"/>
        <v>44620</v>
      </c>
      <c r="E1520" s="1" t="s">
        <v>9</v>
      </c>
      <c r="F1520" t="str">
        <f t="shared" si="70"/>
        <v>2022</v>
      </c>
      <c r="G1520" t="str">
        <f t="shared" si="71"/>
        <v>2022Q1</v>
      </c>
    </row>
    <row r="1521" spans="1:7" x14ac:dyDescent="0.25">
      <c r="A1521" s="2">
        <v>2022</v>
      </c>
      <c r="B1521" s="2">
        <v>3</v>
      </c>
      <c r="C1521">
        <v>7</v>
      </c>
      <c r="D1521" s="1">
        <f t="shared" si="69"/>
        <v>44627</v>
      </c>
      <c r="E1521" s="1" t="s">
        <v>9</v>
      </c>
      <c r="F1521" t="str">
        <f t="shared" si="70"/>
        <v>2022</v>
      </c>
      <c r="G1521" t="str">
        <f t="shared" si="71"/>
        <v>2022Q1</v>
      </c>
    </row>
    <row r="1522" spans="1:7" x14ac:dyDescent="0.25">
      <c r="A1522" s="2">
        <v>2022</v>
      </c>
      <c r="B1522" s="2">
        <v>3</v>
      </c>
      <c r="C1522">
        <v>14</v>
      </c>
      <c r="D1522" s="1">
        <f t="shared" si="69"/>
        <v>44634</v>
      </c>
      <c r="E1522" s="1" t="s">
        <v>9</v>
      </c>
      <c r="F1522" t="str">
        <f t="shared" si="70"/>
        <v>2022</v>
      </c>
      <c r="G1522" t="str">
        <f t="shared" si="71"/>
        <v>2022Q1</v>
      </c>
    </row>
    <row r="1523" spans="1:7" x14ac:dyDescent="0.25">
      <c r="A1523" s="2">
        <v>2022</v>
      </c>
      <c r="B1523" s="2">
        <v>3</v>
      </c>
      <c r="C1523">
        <v>21</v>
      </c>
      <c r="D1523" s="1">
        <f t="shared" si="69"/>
        <v>44641</v>
      </c>
      <c r="E1523" s="1" t="s">
        <v>9</v>
      </c>
      <c r="F1523" t="str">
        <f t="shared" si="70"/>
        <v>2022</v>
      </c>
      <c r="G1523" t="str">
        <f t="shared" si="71"/>
        <v>2022Q1</v>
      </c>
    </row>
    <row r="1524" spans="1:7" x14ac:dyDescent="0.25">
      <c r="A1524" s="2">
        <v>2022</v>
      </c>
      <c r="B1524" s="2">
        <v>3</v>
      </c>
      <c r="C1524">
        <v>28</v>
      </c>
      <c r="D1524" s="1">
        <f t="shared" si="69"/>
        <v>44648</v>
      </c>
      <c r="E1524" s="1" t="s">
        <v>9</v>
      </c>
      <c r="F1524" t="str">
        <f t="shared" si="70"/>
        <v>2022</v>
      </c>
      <c r="G1524" t="str">
        <f t="shared" si="71"/>
        <v>2022Q1</v>
      </c>
    </row>
    <row r="1525" spans="1:7" x14ac:dyDescent="0.25">
      <c r="A1525" s="2">
        <v>2022</v>
      </c>
      <c r="B1525" s="2">
        <v>4</v>
      </c>
      <c r="C1525">
        <v>4</v>
      </c>
      <c r="D1525" s="1">
        <f t="shared" si="69"/>
        <v>44655</v>
      </c>
      <c r="E1525" s="1" t="s">
        <v>10</v>
      </c>
      <c r="F1525" t="str">
        <f t="shared" si="70"/>
        <v>2022</v>
      </c>
      <c r="G1525" t="str">
        <f t="shared" si="71"/>
        <v>2022Q2</v>
      </c>
    </row>
    <row r="1526" spans="1:7" x14ac:dyDescent="0.25">
      <c r="A1526" s="2">
        <v>2022</v>
      </c>
      <c r="B1526" s="2">
        <v>4</v>
      </c>
      <c r="C1526">
        <v>11</v>
      </c>
      <c r="D1526" s="1">
        <f t="shared" si="69"/>
        <v>44662</v>
      </c>
      <c r="E1526" s="1" t="s">
        <v>10</v>
      </c>
      <c r="F1526" t="str">
        <f t="shared" si="70"/>
        <v>2022</v>
      </c>
      <c r="G1526" t="str">
        <f t="shared" si="71"/>
        <v>2022Q2</v>
      </c>
    </row>
    <row r="1527" spans="1:7" x14ac:dyDescent="0.25">
      <c r="A1527" s="2">
        <v>2022</v>
      </c>
      <c r="B1527" s="2">
        <v>4</v>
      </c>
      <c r="C1527">
        <v>18</v>
      </c>
      <c r="D1527" s="1">
        <f t="shared" si="69"/>
        <v>44669</v>
      </c>
      <c r="E1527" s="1" t="s">
        <v>10</v>
      </c>
      <c r="F1527" t="str">
        <f t="shared" si="70"/>
        <v>2022</v>
      </c>
      <c r="G1527" t="str">
        <f t="shared" si="71"/>
        <v>2022Q2</v>
      </c>
    </row>
    <row r="1528" spans="1:7" x14ac:dyDescent="0.25">
      <c r="A1528" s="2">
        <v>2022</v>
      </c>
      <c r="B1528" s="2">
        <v>4</v>
      </c>
      <c r="C1528">
        <v>25</v>
      </c>
      <c r="D1528" s="1">
        <f t="shared" si="69"/>
        <v>44676</v>
      </c>
      <c r="E1528" s="1" t="s">
        <v>10</v>
      </c>
      <c r="F1528" t="str">
        <f t="shared" si="70"/>
        <v>2022</v>
      </c>
      <c r="G1528" t="str">
        <f t="shared" si="71"/>
        <v>2022Q2</v>
      </c>
    </row>
    <row r="1529" spans="1:7" x14ac:dyDescent="0.25">
      <c r="A1529" s="2">
        <v>2022</v>
      </c>
      <c r="B1529" s="2">
        <v>5</v>
      </c>
      <c r="C1529">
        <v>2</v>
      </c>
      <c r="D1529" s="1">
        <f t="shared" si="69"/>
        <v>44683</v>
      </c>
      <c r="E1529" s="1" t="s">
        <v>10</v>
      </c>
      <c r="F1529" t="str">
        <f t="shared" si="70"/>
        <v>2022</v>
      </c>
      <c r="G1529" t="str">
        <f t="shared" si="71"/>
        <v>2022Q2</v>
      </c>
    </row>
    <row r="1530" spans="1:7" x14ac:dyDescent="0.25">
      <c r="A1530" s="2">
        <v>2022</v>
      </c>
      <c r="B1530" s="2">
        <v>5</v>
      </c>
      <c r="C1530">
        <v>9</v>
      </c>
      <c r="D1530" s="1">
        <f t="shared" si="69"/>
        <v>44690</v>
      </c>
      <c r="E1530" s="1" t="s">
        <v>10</v>
      </c>
      <c r="F1530" t="str">
        <f t="shared" si="70"/>
        <v>2022</v>
      </c>
      <c r="G1530" t="str">
        <f t="shared" si="71"/>
        <v>2022Q2</v>
      </c>
    </row>
    <row r="1531" spans="1:7" x14ac:dyDescent="0.25">
      <c r="A1531" s="2">
        <v>2022</v>
      </c>
      <c r="B1531" s="2">
        <v>5</v>
      </c>
      <c r="C1531">
        <v>16</v>
      </c>
      <c r="D1531" s="1">
        <f t="shared" si="69"/>
        <v>44697</v>
      </c>
      <c r="E1531" s="1" t="s">
        <v>10</v>
      </c>
      <c r="F1531" t="str">
        <f t="shared" si="70"/>
        <v>2022</v>
      </c>
      <c r="G1531" t="str">
        <f t="shared" si="71"/>
        <v>2022Q2</v>
      </c>
    </row>
    <row r="1532" spans="1:7" x14ac:dyDescent="0.25">
      <c r="A1532" s="2">
        <v>2022</v>
      </c>
      <c r="B1532" s="2">
        <v>5</v>
      </c>
      <c r="C1532">
        <v>23</v>
      </c>
      <c r="D1532" s="1">
        <f t="shared" si="69"/>
        <v>44704</v>
      </c>
      <c r="E1532" s="1" t="s">
        <v>10</v>
      </c>
      <c r="F1532" t="str">
        <f t="shared" si="70"/>
        <v>2022</v>
      </c>
      <c r="G1532" t="str">
        <f t="shared" si="71"/>
        <v>2022Q2</v>
      </c>
    </row>
    <row r="1533" spans="1:7" x14ac:dyDescent="0.25">
      <c r="A1533" s="2">
        <v>2022</v>
      </c>
      <c r="B1533" s="2">
        <v>5</v>
      </c>
      <c r="C1533">
        <v>30</v>
      </c>
      <c r="D1533" s="1">
        <f t="shared" si="69"/>
        <v>44711</v>
      </c>
      <c r="E1533" s="1" t="s">
        <v>10</v>
      </c>
      <c r="F1533" t="str">
        <f t="shared" si="70"/>
        <v>2022</v>
      </c>
      <c r="G1533" t="str">
        <f t="shared" si="71"/>
        <v>2022Q2</v>
      </c>
    </row>
    <row r="1534" spans="1:7" x14ac:dyDescent="0.25">
      <c r="A1534" s="2">
        <v>2022</v>
      </c>
      <c r="B1534" s="2">
        <v>6</v>
      </c>
      <c r="C1534">
        <v>6</v>
      </c>
      <c r="D1534" s="1">
        <f t="shared" si="69"/>
        <v>44718</v>
      </c>
      <c r="E1534" s="1" t="s">
        <v>10</v>
      </c>
      <c r="F1534" t="str">
        <f t="shared" si="70"/>
        <v>2022</v>
      </c>
      <c r="G1534" t="str">
        <f t="shared" si="71"/>
        <v>2022Q2</v>
      </c>
    </row>
    <row r="1535" spans="1:7" x14ac:dyDescent="0.25">
      <c r="A1535" s="2">
        <v>2022</v>
      </c>
      <c r="B1535" s="2">
        <v>6</v>
      </c>
      <c r="C1535">
        <v>13</v>
      </c>
      <c r="D1535" s="1">
        <f t="shared" si="69"/>
        <v>44725</v>
      </c>
      <c r="E1535" s="1" t="s">
        <v>10</v>
      </c>
      <c r="F1535" t="str">
        <f t="shared" si="70"/>
        <v>2022</v>
      </c>
      <c r="G1535" t="str">
        <f t="shared" si="71"/>
        <v>2022Q2</v>
      </c>
    </row>
    <row r="1536" spans="1:7" x14ac:dyDescent="0.25">
      <c r="A1536" s="2">
        <v>2022</v>
      </c>
      <c r="B1536" s="2">
        <v>6</v>
      </c>
      <c r="C1536">
        <v>20</v>
      </c>
      <c r="D1536" s="1">
        <f t="shared" si="69"/>
        <v>44732</v>
      </c>
      <c r="E1536" s="1" t="s">
        <v>10</v>
      </c>
      <c r="F1536" t="str">
        <f t="shared" si="70"/>
        <v>2022</v>
      </c>
      <c r="G1536" t="str">
        <f t="shared" si="71"/>
        <v>2022Q2</v>
      </c>
    </row>
    <row r="1537" spans="1:7" x14ac:dyDescent="0.25">
      <c r="A1537" s="2">
        <v>2022</v>
      </c>
      <c r="B1537" s="2">
        <v>6</v>
      </c>
      <c r="C1537">
        <v>27</v>
      </c>
      <c r="D1537" s="1">
        <f t="shared" si="69"/>
        <v>44739</v>
      </c>
      <c r="E1537" s="1" t="s">
        <v>10</v>
      </c>
      <c r="F1537" t="str">
        <f t="shared" si="70"/>
        <v>2022</v>
      </c>
      <c r="G1537" t="str">
        <f t="shared" si="71"/>
        <v>2022Q2</v>
      </c>
    </row>
    <row r="1538" spans="1:7" x14ac:dyDescent="0.25">
      <c r="A1538" s="2">
        <v>2022</v>
      </c>
      <c r="B1538" s="2">
        <v>7</v>
      </c>
      <c r="C1538">
        <v>4</v>
      </c>
      <c r="D1538" s="1">
        <f t="shared" si="69"/>
        <v>44746</v>
      </c>
      <c r="E1538" s="1" t="s">
        <v>11</v>
      </c>
      <c r="F1538" t="str">
        <f t="shared" si="70"/>
        <v>2022</v>
      </c>
      <c r="G1538" t="str">
        <f t="shared" si="71"/>
        <v>2022Q3</v>
      </c>
    </row>
    <row r="1539" spans="1:7" x14ac:dyDescent="0.25">
      <c r="A1539" s="2">
        <v>2022</v>
      </c>
      <c r="B1539" s="2">
        <v>7</v>
      </c>
      <c r="C1539">
        <v>11</v>
      </c>
      <c r="D1539" s="1">
        <f t="shared" ref="D1539:D1571" si="72">DATE(A1539,B1539,C1539)</f>
        <v>44753</v>
      </c>
      <c r="E1539" s="1" t="s">
        <v>11</v>
      </c>
      <c r="F1539" t="str">
        <f t="shared" ref="F1539:F1571" si="73">TEXT(D1539,"YYYY")</f>
        <v>2022</v>
      </c>
      <c r="G1539" t="str">
        <f t="shared" si="71"/>
        <v>2022Q3</v>
      </c>
    </row>
    <row r="1540" spans="1:7" x14ac:dyDescent="0.25">
      <c r="A1540" s="2">
        <v>2022</v>
      </c>
      <c r="B1540" s="2">
        <v>7</v>
      </c>
      <c r="C1540">
        <v>18</v>
      </c>
      <c r="D1540" s="1">
        <f t="shared" si="72"/>
        <v>44760</v>
      </c>
      <c r="E1540" s="1" t="s">
        <v>11</v>
      </c>
      <c r="F1540" t="str">
        <f t="shared" si="73"/>
        <v>2022</v>
      </c>
      <c r="G1540" t="str">
        <f t="shared" ref="G1540:G1571" si="74">F1540&amp;MID(E1540,1,1)&amp;MID(E1540,4,1)</f>
        <v>2022Q3</v>
      </c>
    </row>
    <row r="1541" spans="1:7" x14ac:dyDescent="0.25">
      <c r="A1541" s="2">
        <v>2022</v>
      </c>
      <c r="B1541" s="2">
        <v>7</v>
      </c>
      <c r="C1541">
        <v>25</v>
      </c>
      <c r="D1541" s="1">
        <f t="shared" si="72"/>
        <v>44767</v>
      </c>
      <c r="E1541" s="1" t="s">
        <v>11</v>
      </c>
      <c r="F1541" t="str">
        <f t="shared" si="73"/>
        <v>2022</v>
      </c>
      <c r="G1541" t="str">
        <f t="shared" si="74"/>
        <v>2022Q3</v>
      </c>
    </row>
    <row r="1542" spans="1:7" x14ac:dyDescent="0.25">
      <c r="A1542" s="2">
        <v>2022</v>
      </c>
      <c r="B1542" s="2">
        <v>8</v>
      </c>
      <c r="C1542">
        <v>1</v>
      </c>
      <c r="D1542" s="1">
        <f t="shared" si="72"/>
        <v>44774</v>
      </c>
      <c r="E1542" s="1" t="s">
        <v>11</v>
      </c>
      <c r="F1542" t="str">
        <f t="shared" si="73"/>
        <v>2022</v>
      </c>
      <c r="G1542" t="str">
        <f t="shared" si="74"/>
        <v>2022Q3</v>
      </c>
    </row>
    <row r="1543" spans="1:7" x14ac:dyDescent="0.25">
      <c r="A1543" s="2">
        <v>2022</v>
      </c>
      <c r="B1543" s="2">
        <v>8</v>
      </c>
      <c r="C1543">
        <v>8</v>
      </c>
      <c r="D1543" s="1">
        <f t="shared" si="72"/>
        <v>44781</v>
      </c>
      <c r="E1543" s="1" t="s">
        <v>11</v>
      </c>
      <c r="F1543" t="str">
        <f t="shared" si="73"/>
        <v>2022</v>
      </c>
      <c r="G1543" t="str">
        <f t="shared" si="74"/>
        <v>2022Q3</v>
      </c>
    </row>
    <row r="1544" spans="1:7" x14ac:dyDescent="0.25">
      <c r="A1544" s="2">
        <v>2022</v>
      </c>
      <c r="B1544" s="2">
        <v>8</v>
      </c>
      <c r="C1544">
        <v>15</v>
      </c>
      <c r="D1544" s="1">
        <f t="shared" si="72"/>
        <v>44788</v>
      </c>
      <c r="E1544" s="1" t="s">
        <v>11</v>
      </c>
      <c r="F1544" t="str">
        <f t="shared" si="73"/>
        <v>2022</v>
      </c>
      <c r="G1544" t="str">
        <f t="shared" si="74"/>
        <v>2022Q3</v>
      </c>
    </row>
    <row r="1545" spans="1:7" x14ac:dyDescent="0.25">
      <c r="A1545" s="2">
        <v>2022</v>
      </c>
      <c r="B1545" s="2">
        <v>8</v>
      </c>
      <c r="C1545">
        <v>22</v>
      </c>
      <c r="D1545" s="1">
        <f t="shared" si="72"/>
        <v>44795</v>
      </c>
      <c r="E1545" s="1" t="s">
        <v>11</v>
      </c>
      <c r="F1545" t="str">
        <f t="shared" si="73"/>
        <v>2022</v>
      </c>
      <c r="G1545" t="str">
        <f t="shared" si="74"/>
        <v>2022Q3</v>
      </c>
    </row>
    <row r="1546" spans="1:7" x14ac:dyDescent="0.25">
      <c r="A1546" s="2">
        <v>2022</v>
      </c>
      <c r="B1546" s="2">
        <v>8</v>
      </c>
      <c r="C1546">
        <v>29</v>
      </c>
      <c r="D1546" s="1">
        <f t="shared" si="72"/>
        <v>44802</v>
      </c>
      <c r="E1546" s="1" t="s">
        <v>11</v>
      </c>
      <c r="F1546" t="str">
        <f t="shared" si="73"/>
        <v>2022</v>
      </c>
      <c r="G1546" t="str">
        <f t="shared" si="74"/>
        <v>2022Q3</v>
      </c>
    </row>
    <row r="1547" spans="1:7" x14ac:dyDescent="0.25">
      <c r="A1547" s="2">
        <v>2022</v>
      </c>
      <c r="B1547" s="2">
        <v>9</v>
      </c>
      <c r="C1547">
        <v>5</v>
      </c>
      <c r="D1547" s="1">
        <f t="shared" si="72"/>
        <v>44809</v>
      </c>
      <c r="E1547" s="1" t="s">
        <v>11</v>
      </c>
      <c r="F1547" t="str">
        <f t="shared" si="73"/>
        <v>2022</v>
      </c>
      <c r="G1547" t="str">
        <f t="shared" si="74"/>
        <v>2022Q3</v>
      </c>
    </row>
    <row r="1548" spans="1:7" x14ac:dyDescent="0.25">
      <c r="A1548" s="2">
        <v>2022</v>
      </c>
      <c r="B1548" s="2">
        <v>9</v>
      </c>
      <c r="C1548">
        <v>12</v>
      </c>
      <c r="D1548" s="1">
        <f t="shared" si="72"/>
        <v>44816</v>
      </c>
      <c r="E1548" s="1" t="s">
        <v>11</v>
      </c>
      <c r="F1548" t="str">
        <f t="shared" si="73"/>
        <v>2022</v>
      </c>
      <c r="G1548" t="str">
        <f t="shared" si="74"/>
        <v>2022Q3</v>
      </c>
    </row>
    <row r="1549" spans="1:7" x14ac:dyDescent="0.25">
      <c r="A1549" s="2">
        <v>2022</v>
      </c>
      <c r="B1549" s="2">
        <v>9</v>
      </c>
      <c r="C1549">
        <v>19</v>
      </c>
      <c r="D1549" s="1">
        <f t="shared" si="72"/>
        <v>44823</v>
      </c>
      <c r="E1549" s="1" t="s">
        <v>11</v>
      </c>
      <c r="F1549" t="str">
        <f t="shared" si="73"/>
        <v>2022</v>
      </c>
      <c r="G1549" t="str">
        <f t="shared" si="74"/>
        <v>2022Q3</v>
      </c>
    </row>
    <row r="1550" spans="1:7" x14ac:dyDescent="0.25">
      <c r="A1550" s="2">
        <v>2022</v>
      </c>
      <c r="B1550" s="2">
        <v>9</v>
      </c>
      <c r="C1550">
        <v>26</v>
      </c>
      <c r="D1550" s="1">
        <f t="shared" si="72"/>
        <v>44830</v>
      </c>
      <c r="E1550" s="1" t="s">
        <v>11</v>
      </c>
      <c r="F1550" t="str">
        <f t="shared" si="73"/>
        <v>2022</v>
      </c>
      <c r="G1550" t="str">
        <f t="shared" si="74"/>
        <v>2022Q3</v>
      </c>
    </row>
    <row r="1551" spans="1:7" x14ac:dyDescent="0.25">
      <c r="A1551" s="2">
        <v>2022</v>
      </c>
      <c r="B1551" s="2">
        <v>10</v>
      </c>
      <c r="C1551">
        <v>3</v>
      </c>
      <c r="D1551" s="1">
        <f t="shared" si="72"/>
        <v>44837</v>
      </c>
      <c r="E1551" s="1" t="s">
        <v>12</v>
      </c>
      <c r="F1551" t="str">
        <f t="shared" si="73"/>
        <v>2022</v>
      </c>
      <c r="G1551" t="str">
        <f t="shared" si="74"/>
        <v>2022Q4</v>
      </c>
    </row>
    <row r="1552" spans="1:7" x14ac:dyDescent="0.25">
      <c r="A1552" s="2">
        <v>2022</v>
      </c>
      <c r="B1552" s="2">
        <v>10</v>
      </c>
      <c r="C1552">
        <v>10</v>
      </c>
      <c r="D1552" s="1">
        <f t="shared" si="72"/>
        <v>44844</v>
      </c>
      <c r="E1552" s="1" t="s">
        <v>12</v>
      </c>
      <c r="F1552" t="str">
        <f t="shared" si="73"/>
        <v>2022</v>
      </c>
      <c r="G1552" t="str">
        <f t="shared" si="74"/>
        <v>2022Q4</v>
      </c>
    </row>
    <row r="1553" spans="1:7" x14ac:dyDescent="0.25">
      <c r="A1553" s="2">
        <v>2022</v>
      </c>
      <c r="B1553" s="2">
        <v>10</v>
      </c>
      <c r="C1553">
        <v>17</v>
      </c>
      <c r="D1553" s="1">
        <f t="shared" si="72"/>
        <v>44851</v>
      </c>
      <c r="E1553" s="1" t="s">
        <v>12</v>
      </c>
      <c r="F1553" t="str">
        <f t="shared" si="73"/>
        <v>2022</v>
      </c>
      <c r="G1553" t="str">
        <f t="shared" si="74"/>
        <v>2022Q4</v>
      </c>
    </row>
    <row r="1554" spans="1:7" x14ac:dyDescent="0.25">
      <c r="A1554" s="2">
        <v>2022</v>
      </c>
      <c r="B1554" s="2">
        <v>10</v>
      </c>
      <c r="C1554">
        <v>24</v>
      </c>
      <c r="D1554" s="1">
        <f t="shared" si="72"/>
        <v>44858</v>
      </c>
      <c r="E1554" s="1" t="s">
        <v>12</v>
      </c>
      <c r="F1554" t="str">
        <f t="shared" si="73"/>
        <v>2022</v>
      </c>
      <c r="G1554" t="str">
        <f t="shared" si="74"/>
        <v>2022Q4</v>
      </c>
    </row>
    <row r="1555" spans="1:7" x14ac:dyDescent="0.25">
      <c r="A1555" s="2">
        <v>2022</v>
      </c>
      <c r="B1555" s="2">
        <v>10</v>
      </c>
      <c r="C1555">
        <v>31</v>
      </c>
      <c r="D1555" s="1">
        <f t="shared" si="72"/>
        <v>44865</v>
      </c>
      <c r="E1555" s="1" t="s">
        <v>12</v>
      </c>
      <c r="F1555" t="str">
        <f t="shared" si="73"/>
        <v>2022</v>
      </c>
      <c r="G1555" t="str">
        <f t="shared" si="74"/>
        <v>2022Q4</v>
      </c>
    </row>
    <row r="1556" spans="1:7" x14ac:dyDescent="0.25">
      <c r="A1556" s="2">
        <v>2022</v>
      </c>
      <c r="B1556" s="2">
        <v>11</v>
      </c>
      <c r="C1556">
        <v>7</v>
      </c>
      <c r="D1556" s="1">
        <f t="shared" si="72"/>
        <v>44872</v>
      </c>
      <c r="E1556" s="1" t="s">
        <v>12</v>
      </c>
      <c r="F1556" t="str">
        <f t="shared" si="73"/>
        <v>2022</v>
      </c>
      <c r="G1556" t="str">
        <f t="shared" si="74"/>
        <v>2022Q4</v>
      </c>
    </row>
    <row r="1557" spans="1:7" x14ac:dyDescent="0.25">
      <c r="A1557" s="2">
        <v>2022</v>
      </c>
      <c r="B1557" s="2">
        <v>11</v>
      </c>
      <c r="C1557">
        <v>14</v>
      </c>
      <c r="D1557" s="1">
        <f t="shared" si="72"/>
        <v>44879</v>
      </c>
      <c r="E1557" s="1" t="s">
        <v>12</v>
      </c>
      <c r="F1557" t="str">
        <f t="shared" si="73"/>
        <v>2022</v>
      </c>
      <c r="G1557" t="str">
        <f t="shared" si="74"/>
        <v>2022Q4</v>
      </c>
    </row>
    <row r="1558" spans="1:7" x14ac:dyDescent="0.25">
      <c r="A1558" s="2">
        <v>2022</v>
      </c>
      <c r="B1558" s="2">
        <v>11</v>
      </c>
      <c r="C1558">
        <v>21</v>
      </c>
      <c r="D1558" s="1">
        <f t="shared" si="72"/>
        <v>44886</v>
      </c>
      <c r="E1558" s="1" t="s">
        <v>12</v>
      </c>
      <c r="F1558" t="str">
        <f t="shared" si="73"/>
        <v>2022</v>
      </c>
      <c r="G1558" t="str">
        <f t="shared" si="74"/>
        <v>2022Q4</v>
      </c>
    </row>
    <row r="1559" spans="1:7" x14ac:dyDescent="0.25">
      <c r="A1559" s="2">
        <v>2022</v>
      </c>
      <c r="B1559" s="2">
        <v>11</v>
      </c>
      <c r="C1559">
        <v>28</v>
      </c>
      <c r="D1559" s="1">
        <f t="shared" si="72"/>
        <v>44893</v>
      </c>
      <c r="E1559" s="1" t="s">
        <v>12</v>
      </c>
      <c r="F1559" t="str">
        <f t="shared" si="73"/>
        <v>2022</v>
      </c>
      <c r="G1559" t="str">
        <f t="shared" si="74"/>
        <v>2022Q4</v>
      </c>
    </row>
    <row r="1560" spans="1:7" x14ac:dyDescent="0.25">
      <c r="A1560" s="2">
        <v>2022</v>
      </c>
      <c r="B1560" s="2">
        <v>12</v>
      </c>
      <c r="C1560">
        <v>5</v>
      </c>
      <c r="D1560" s="1">
        <f t="shared" si="72"/>
        <v>44900</v>
      </c>
      <c r="E1560" s="1" t="s">
        <v>12</v>
      </c>
      <c r="F1560" t="str">
        <f t="shared" si="73"/>
        <v>2022</v>
      </c>
      <c r="G1560" t="str">
        <f t="shared" si="74"/>
        <v>2022Q4</v>
      </c>
    </row>
    <row r="1561" spans="1:7" x14ac:dyDescent="0.25">
      <c r="A1561" s="2">
        <v>2022</v>
      </c>
      <c r="B1561" s="2">
        <v>12</v>
      </c>
      <c r="C1561">
        <v>12</v>
      </c>
      <c r="D1561" s="1">
        <f t="shared" si="72"/>
        <v>44907</v>
      </c>
      <c r="E1561" s="1" t="s">
        <v>12</v>
      </c>
      <c r="F1561" t="str">
        <f t="shared" si="73"/>
        <v>2022</v>
      </c>
      <c r="G1561" t="str">
        <f t="shared" si="74"/>
        <v>2022Q4</v>
      </c>
    </row>
    <row r="1562" spans="1:7" x14ac:dyDescent="0.25">
      <c r="A1562" s="2">
        <v>2022</v>
      </c>
      <c r="B1562" s="2">
        <v>12</v>
      </c>
      <c r="C1562">
        <v>19</v>
      </c>
      <c r="D1562" s="1">
        <f t="shared" si="72"/>
        <v>44914</v>
      </c>
      <c r="E1562" s="1" t="s">
        <v>12</v>
      </c>
      <c r="F1562" t="str">
        <f t="shared" si="73"/>
        <v>2022</v>
      </c>
      <c r="G1562" t="str">
        <f t="shared" si="74"/>
        <v>2022Q4</v>
      </c>
    </row>
    <row r="1563" spans="1:7" x14ac:dyDescent="0.25">
      <c r="A1563" s="3">
        <v>2022</v>
      </c>
      <c r="B1563" s="2">
        <v>12</v>
      </c>
      <c r="C1563">
        <v>26</v>
      </c>
      <c r="D1563" s="1">
        <f t="shared" si="72"/>
        <v>44921</v>
      </c>
      <c r="E1563" s="1" t="s">
        <v>12</v>
      </c>
      <c r="F1563" t="str">
        <f t="shared" si="73"/>
        <v>2022</v>
      </c>
      <c r="G1563" t="str">
        <f t="shared" si="74"/>
        <v>2022Q4</v>
      </c>
    </row>
    <row r="1564" spans="1:7" x14ac:dyDescent="0.25">
      <c r="A1564" s="2">
        <v>2023</v>
      </c>
      <c r="B1564" s="2">
        <v>1</v>
      </c>
      <c r="C1564">
        <v>2</v>
      </c>
      <c r="D1564" s="1">
        <f t="shared" si="72"/>
        <v>44928</v>
      </c>
      <c r="E1564" s="1" t="s">
        <v>9</v>
      </c>
      <c r="F1564" t="str">
        <f t="shared" si="73"/>
        <v>2023</v>
      </c>
      <c r="G1564" t="str">
        <f t="shared" si="74"/>
        <v>2023Q1</v>
      </c>
    </row>
    <row r="1565" spans="1:7" x14ac:dyDescent="0.25">
      <c r="A1565" s="2">
        <v>2023</v>
      </c>
      <c r="B1565" s="2">
        <v>1</v>
      </c>
      <c r="C1565">
        <v>9</v>
      </c>
      <c r="D1565" s="1">
        <f t="shared" si="72"/>
        <v>44935</v>
      </c>
      <c r="E1565" s="1" t="s">
        <v>9</v>
      </c>
      <c r="F1565" t="str">
        <f t="shared" si="73"/>
        <v>2023</v>
      </c>
      <c r="G1565" t="str">
        <f t="shared" si="74"/>
        <v>2023Q1</v>
      </c>
    </row>
    <row r="1566" spans="1:7" x14ac:dyDescent="0.25">
      <c r="A1566" s="2">
        <v>2023</v>
      </c>
      <c r="B1566" s="2">
        <v>1</v>
      </c>
      <c r="C1566">
        <v>16</v>
      </c>
      <c r="D1566" s="1">
        <f t="shared" si="72"/>
        <v>44942</v>
      </c>
      <c r="E1566" s="1" t="s">
        <v>9</v>
      </c>
      <c r="F1566" t="str">
        <f t="shared" si="73"/>
        <v>2023</v>
      </c>
      <c r="G1566" t="str">
        <f t="shared" si="74"/>
        <v>2023Q1</v>
      </c>
    </row>
    <row r="1567" spans="1:7" x14ac:dyDescent="0.25">
      <c r="A1567" s="2">
        <v>2023</v>
      </c>
      <c r="B1567" s="2">
        <v>1</v>
      </c>
      <c r="C1567">
        <v>23</v>
      </c>
      <c r="D1567" s="1">
        <f t="shared" si="72"/>
        <v>44949</v>
      </c>
      <c r="E1567" s="1" t="s">
        <v>9</v>
      </c>
      <c r="F1567" t="str">
        <f t="shared" si="73"/>
        <v>2023</v>
      </c>
      <c r="G1567" t="str">
        <f t="shared" si="74"/>
        <v>2023Q1</v>
      </c>
    </row>
    <row r="1568" spans="1:7" x14ac:dyDescent="0.25">
      <c r="A1568" s="2">
        <v>2023</v>
      </c>
      <c r="B1568" s="2">
        <v>1</v>
      </c>
      <c r="C1568">
        <v>30</v>
      </c>
      <c r="D1568" s="1">
        <f t="shared" si="72"/>
        <v>44956</v>
      </c>
      <c r="E1568" s="1" t="s">
        <v>9</v>
      </c>
      <c r="F1568" t="str">
        <f t="shared" si="73"/>
        <v>2023</v>
      </c>
      <c r="G1568" t="str">
        <f t="shared" si="74"/>
        <v>2023Q1</v>
      </c>
    </row>
    <row r="1569" spans="1:7" x14ac:dyDescent="0.25">
      <c r="A1569" s="2">
        <v>2023</v>
      </c>
      <c r="B1569" s="2">
        <v>2</v>
      </c>
      <c r="C1569">
        <v>6</v>
      </c>
      <c r="D1569" s="1">
        <f t="shared" si="72"/>
        <v>44963</v>
      </c>
      <c r="E1569" s="1" t="s">
        <v>9</v>
      </c>
      <c r="F1569" t="str">
        <f t="shared" si="73"/>
        <v>2023</v>
      </c>
      <c r="G1569" t="str">
        <f t="shared" si="74"/>
        <v>2023Q1</v>
      </c>
    </row>
    <row r="1570" spans="1:7" x14ac:dyDescent="0.25">
      <c r="A1570" s="2">
        <v>2023</v>
      </c>
      <c r="B1570" s="2">
        <v>2</v>
      </c>
      <c r="C1570">
        <v>13</v>
      </c>
      <c r="D1570" s="1">
        <f t="shared" si="72"/>
        <v>44970</v>
      </c>
      <c r="E1570" s="1" t="s">
        <v>9</v>
      </c>
      <c r="F1570" t="str">
        <f t="shared" si="73"/>
        <v>2023</v>
      </c>
      <c r="G1570" t="str">
        <f t="shared" si="74"/>
        <v>2023Q1</v>
      </c>
    </row>
    <row r="1571" spans="1:7" x14ac:dyDescent="0.25">
      <c r="A1571" s="3">
        <v>2023</v>
      </c>
      <c r="B1571" s="2">
        <v>2</v>
      </c>
      <c r="C1571">
        <v>20</v>
      </c>
      <c r="D1571" s="1">
        <f t="shared" si="72"/>
        <v>44977</v>
      </c>
      <c r="E1571" s="1" t="s">
        <v>9</v>
      </c>
      <c r="F1571" t="str">
        <f t="shared" si="73"/>
        <v>2023</v>
      </c>
      <c r="G1571" t="str">
        <f t="shared" si="74"/>
        <v>2023Q1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11"/>
  <sheetViews>
    <sheetView topLeftCell="A8" workbookViewId="0">
      <selection activeCell="G8" sqref="G8"/>
    </sheetView>
  </sheetViews>
  <sheetFormatPr defaultRowHeight="15" x14ac:dyDescent="0.25"/>
  <cols>
    <col min="8" max="8" width="15.7109375" customWidth="1"/>
  </cols>
  <sheetData>
    <row r="1" spans="1:8" x14ac:dyDescent="0.25">
      <c r="A1" s="13" t="s">
        <v>414</v>
      </c>
      <c r="B1" s="13"/>
      <c r="C1" s="13"/>
      <c r="D1" s="13"/>
      <c r="E1" s="13"/>
      <c r="F1" s="13"/>
      <c r="G1" s="13"/>
      <c r="H1" s="6">
        <v>44980</v>
      </c>
    </row>
    <row r="2" spans="1:8" x14ac:dyDescent="0.25">
      <c r="A2" s="13" t="s">
        <v>413</v>
      </c>
      <c r="B2" s="13"/>
      <c r="C2" s="13"/>
      <c r="D2" s="13"/>
      <c r="E2" s="13"/>
      <c r="F2" s="13"/>
      <c r="G2" s="13"/>
    </row>
    <row r="4" spans="1:8" x14ac:dyDescent="0.25">
      <c r="A4" s="14" t="s">
        <v>412</v>
      </c>
      <c r="B4" s="14"/>
      <c r="C4" s="14"/>
      <c r="E4" s="14" t="s">
        <v>411</v>
      </c>
      <c r="F4" s="14"/>
      <c r="G4" s="14"/>
    </row>
    <row r="5" spans="1:8" x14ac:dyDescent="0.25">
      <c r="E5" t="s">
        <v>410</v>
      </c>
    </row>
    <row r="7" spans="1:8" ht="99.95" customHeight="1" x14ac:dyDescent="0.25">
      <c r="B7" s="5" t="s">
        <v>409</v>
      </c>
      <c r="C7" s="5" t="s">
        <v>408</v>
      </c>
      <c r="F7" s="5" t="s">
        <v>409</v>
      </c>
      <c r="G7" s="5" t="s">
        <v>408</v>
      </c>
    </row>
    <row r="9" spans="1:8" x14ac:dyDescent="0.25">
      <c r="A9" t="s">
        <v>407</v>
      </c>
      <c r="B9" s="4">
        <v>-11.9</v>
      </c>
      <c r="C9" s="4">
        <v>-8.5</v>
      </c>
      <c r="E9" t="s">
        <v>406</v>
      </c>
      <c r="F9" s="4">
        <v>4.7</v>
      </c>
      <c r="G9" s="4">
        <v>-1.1000000000000001</v>
      </c>
    </row>
    <row r="10" spans="1:8" x14ac:dyDescent="0.25">
      <c r="A10" t="s">
        <v>405</v>
      </c>
      <c r="B10" s="4">
        <v>-16</v>
      </c>
      <c r="C10" s="4">
        <v>-6.4</v>
      </c>
      <c r="E10" t="s">
        <v>404</v>
      </c>
      <c r="F10" s="4">
        <v>6</v>
      </c>
      <c r="G10" s="4">
        <v>-0.8</v>
      </c>
    </row>
    <row r="11" spans="1:8" x14ac:dyDescent="0.25">
      <c r="A11" t="s">
        <v>403</v>
      </c>
      <c r="B11" s="4">
        <v>-23.1</v>
      </c>
      <c r="C11" s="4">
        <v>-12.9</v>
      </c>
      <c r="E11" t="s">
        <v>402</v>
      </c>
      <c r="F11" s="4">
        <v>17.3</v>
      </c>
      <c r="G11" s="4">
        <v>6.4</v>
      </c>
    </row>
    <row r="12" spans="1:8" x14ac:dyDescent="0.25">
      <c r="A12" t="s">
        <v>401</v>
      </c>
      <c r="B12" s="4">
        <v>-4</v>
      </c>
      <c r="C12" s="4">
        <v>-1.2</v>
      </c>
      <c r="E12" t="s">
        <v>400</v>
      </c>
      <c r="F12" s="4">
        <v>9.6</v>
      </c>
      <c r="G12" s="4">
        <v>6.2</v>
      </c>
    </row>
    <row r="13" spans="1:8" x14ac:dyDescent="0.25">
      <c r="A13" t="s">
        <v>399</v>
      </c>
      <c r="B13" s="4">
        <v>16.899999999999999</v>
      </c>
      <c r="C13" s="4">
        <v>10.8</v>
      </c>
      <c r="E13" t="s">
        <v>398</v>
      </c>
      <c r="F13" s="4">
        <v>10.7</v>
      </c>
      <c r="G13" s="4">
        <v>6.8</v>
      </c>
    </row>
    <row r="14" spans="1:8" x14ac:dyDescent="0.25">
      <c r="A14" t="s">
        <v>397</v>
      </c>
      <c r="B14" s="4">
        <v>11.1</v>
      </c>
      <c r="C14" s="4">
        <v>8.9</v>
      </c>
      <c r="E14" t="s">
        <v>396</v>
      </c>
      <c r="F14" s="4">
        <v>10.1</v>
      </c>
      <c r="G14" s="4">
        <v>2.2999999999999998</v>
      </c>
    </row>
    <row r="15" spans="1:8" x14ac:dyDescent="0.25">
      <c r="A15" t="s">
        <v>395</v>
      </c>
      <c r="B15" s="4">
        <v>14.3</v>
      </c>
      <c r="C15" s="4">
        <v>12.9</v>
      </c>
      <c r="E15" t="s">
        <v>394</v>
      </c>
      <c r="F15" s="4">
        <v>1.7</v>
      </c>
      <c r="G15" s="4">
        <v>0.5</v>
      </c>
    </row>
    <row r="16" spans="1:8" x14ac:dyDescent="0.25">
      <c r="A16" t="s">
        <v>393</v>
      </c>
      <c r="B16" s="4">
        <v>9.6</v>
      </c>
      <c r="C16" s="4">
        <v>5.0999999999999996</v>
      </c>
      <c r="E16" t="s">
        <v>392</v>
      </c>
      <c r="F16" s="4">
        <v>-7.4</v>
      </c>
      <c r="G16" s="4">
        <v>-5.4</v>
      </c>
    </row>
    <row r="17" spans="1:7" x14ac:dyDescent="0.25">
      <c r="A17" t="s">
        <v>391</v>
      </c>
      <c r="B17" s="4">
        <v>-6.1</v>
      </c>
      <c r="C17" s="4">
        <v>-3.3</v>
      </c>
      <c r="E17" t="s">
        <v>390</v>
      </c>
      <c r="F17" s="4">
        <v>-5.2</v>
      </c>
      <c r="G17" s="4">
        <v>-1.4</v>
      </c>
    </row>
    <row r="18" spans="1:7" x14ac:dyDescent="0.25">
      <c r="A18" t="s">
        <v>389</v>
      </c>
      <c r="B18" s="4">
        <v>7</v>
      </c>
      <c r="C18" s="4">
        <v>8</v>
      </c>
      <c r="E18" t="s">
        <v>388</v>
      </c>
      <c r="F18" s="4">
        <v>2.2999999999999998</v>
      </c>
      <c r="G18" s="4">
        <v>4.2</v>
      </c>
    </row>
    <row r="19" spans="1:7" x14ac:dyDescent="0.25">
      <c r="A19" t="s">
        <v>387</v>
      </c>
      <c r="B19" s="4">
        <v>10.1</v>
      </c>
      <c r="C19" s="4">
        <v>8.8000000000000007</v>
      </c>
      <c r="E19" t="s">
        <v>386</v>
      </c>
      <c r="F19" s="4">
        <v>-3.3</v>
      </c>
      <c r="G19" s="4">
        <v>-3.3</v>
      </c>
    </row>
    <row r="20" spans="1:7" x14ac:dyDescent="0.25">
      <c r="A20" t="s">
        <v>385</v>
      </c>
      <c r="B20" s="4">
        <v>25.7</v>
      </c>
      <c r="C20" s="4">
        <v>17.7</v>
      </c>
      <c r="E20" t="s">
        <v>384</v>
      </c>
      <c r="F20" s="4">
        <v>16</v>
      </c>
      <c r="G20" s="4">
        <v>16.600000000000001</v>
      </c>
    </row>
    <row r="21" spans="1:7" x14ac:dyDescent="0.25">
      <c r="A21" t="s">
        <v>383</v>
      </c>
      <c r="B21" s="4">
        <v>28.3</v>
      </c>
      <c r="C21" s="4">
        <v>18.899999999999999</v>
      </c>
      <c r="E21" t="s">
        <v>382</v>
      </c>
      <c r="F21" s="4">
        <v>14.3</v>
      </c>
      <c r="G21" s="4">
        <v>12.8</v>
      </c>
    </row>
    <row r="22" spans="1:7" x14ac:dyDescent="0.25">
      <c r="A22" t="s">
        <v>381</v>
      </c>
      <c r="B22" s="4">
        <v>22.4</v>
      </c>
      <c r="C22" s="4">
        <v>17</v>
      </c>
      <c r="E22" t="s">
        <v>380</v>
      </c>
      <c r="F22" s="4">
        <v>26.8</v>
      </c>
      <c r="G22" s="4">
        <v>16.399999999999999</v>
      </c>
    </row>
    <row r="23" spans="1:7" x14ac:dyDescent="0.25">
      <c r="A23" t="s">
        <v>379</v>
      </c>
      <c r="B23" s="4">
        <v>10.5</v>
      </c>
      <c r="C23" s="4">
        <v>8</v>
      </c>
      <c r="E23" t="s">
        <v>378</v>
      </c>
      <c r="F23" s="4">
        <v>16.2</v>
      </c>
      <c r="G23" s="4">
        <v>7.9</v>
      </c>
    </row>
    <row r="24" spans="1:7" x14ac:dyDescent="0.25">
      <c r="A24" t="s">
        <v>377</v>
      </c>
      <c r="B24" s="4">
        <v>1.6</v>
      </c>
      <c r="C24" s="4">
        <v>-1</v>
      </c>
      <c r="E24" t="s">
        <v>376</v>
      </c>
      <c r="F24" s="4">
        <v>21.6</v>
      </c>
      <c r="G24" s="4">
        <v>5.5</v>
      </c>
    </row>
    <row r="25" spans="1:7" x14ac:dyDescent="0.25">
      <c r="A25" t="s">
        <v>375</v>
      </c>
      <c r="B25" s="4">
        <v>-0.2</v>
      </c>
      <c r="C25" s="4">
        <v>-11.6</v>
      </c>
      <c r="E25" t="s">
        <v>374</v>
      </c>
      <c r="F25" s="4">
        <v>10</v>
      </c>
      <c r="G25" s="4">
        <v>7.1</v>
      </c>
    </row>
    <row r="26" spans="1:7" x14ac:dyDescent="0.25">
      <c r="A26" t="s">
        <v>373</v>
      </c>
      <c r="B26" s="4">
        <v>9.6999999999999993</v>
      </c>
      <c r="C26" s="4">
        <v>-1.1000000000000001</v>
      </c>
      <c r="E26" t="s">
        <v>372</v>
      </c>
      <c r="F26" s="4">
        <v>8.8000000000000007</v>
      </c>
      <c r="G26" s="4">
        <v>8.5</v>
      </c>
    </row>
    <row r="27" spans="1:7" x14ac:dyDescent="0.25">
      <c r="A27" t="s">
        <v>371</v>
      </c>
      <c r="B27" s="4">
        <v>10</v>
      </c>
      <c r="C27" s="4">
        <v>4.0999999999999996</v>
      </c>
      <c r="E27" t="s">
        <v>370</v>
      </c>
      <c r="F27" s="4">
        <v>5.6</v>
      </c>
      <c r="G27" s="4">
        <v>0.9</v>
      </c>
    </row>
    <row r="28" spans="1:7" x14ac:dyDescent="0.25">
      <c r="A28" t="s">
        <v>369</v>
      </c>
      <c r="B28" s="4">
        <v>-0.7</v>
      </c>
      <c r="C28" s="4">
        <v>-0.6</v>
      </c>
      <c r="E28" t="s">
        <v>368</v>
      </c>
      <c r="F28" s="4">
        <v>4.2</v>
      </c>
      <c r="G28" s="4">
        <v>4.3</v>
      </c>
    </row>
    <row r="29" spans="1:7" x14ac:dyDescent="0.25">
      <c r="A29" t="s">
        <v>367</v>
      </c>
      <c r="B29" s="4">
        <v>10</v>
      </c>
      <c r="C29" s="4">
        <v>8.6999999999999993</v>
      </c>
      <c r="E29" t="s">
        <v>366</v>
      </c>
      <c r="F29" s="4">
        <v>1.4</v>
      </c>
      <c r="G29" s="4">
        <v>0.9</v>
      </c>
    </row>
    <row r="30" spans="1:7" x14ac:dyDescent="0.25">
      <c r="A30" t="s">
        <v>365</v>
      </c>
      <c r="B30" s="4">
        <v>15.7</v>
      </c>
      <c r="C30" s="4">
        <v>8</v>
      </c>
      <c r="E30" t="s">
        <v>364</v>
      </c>
      <c r="F30" s="4">
        <v>7.6</v>
      </c>
      <c r="G30" s="4">
        <v>2.9</v>
      </c>
    </row>
    <row r="31" spans="1:7" x14ac:dyDescent="0.25">
      <c r="A31" t="s">
        <v>363</v>
      </c>
      <c r="B31" s="4">
        <v>5.9</v>
      </c>
      <c r="C31" s="4">
        <v>4.0999999999999996</v>
      </c>
      <c r="E31" t="s">
        <v>362</v>
      </c>
      <c r="F31" s="4">
        <v>15</v>
      </c>
      <c r="G31" s="4">
        <v>13.8</v>
      </c>
    </row>
    <row r="32" spans="1:7" x14ac:dyDescent="0.25">
      <c r="A32" t="s">
        <v>361</v>
      </c>
      <c r="B32" s="4">
        <v>6</v>
      </c>
      <c r="C32" s="4">
        <v>4.7</v>
      </c>
      <c r="E32" t="s">
        <v>360</v>
      </c>
      <c r="F32" s="4">
        <v>7.7</v>
      </c>
      <c r="G32" s="4">
        <v>7.6</v>
      </c>
    </row>
    <row r="33" spans="1:7" x14ac:dyDescent="0.25">
      <c r="A33" t="s">
        <v>359</v>
      </c>
      <c r="B33" s="4">
        <v>0.3</v>
      </c>
      <c r="C33" s="4">
        <v>-0.6</v>
      </c>
      <c r="E33" t="s">
        <v>358</v>
      </c>
      <c r="F33" s="4">
        <v>3.9</v>
      </c>
      <c r="G33" s="4">
        <v>3.1</v>
      </c>
    </row>
    <row r="34" spans="1:7" x14ac:dyDescent="0.25">
      <c r="A34" t="s">
        <v>357</v>
      </c>
      <c r="B34" s="4">
        <v>8.9</v>
      </c>
      <c r="C34" s="4">
        <v>7.1</v>
      </c>
      <c r="E34" t="s">
        <v>356</v>
      </c>
      <c r="F34" s="4">
        <v>-0.6</v>
      </c>
      <c r="G34" s="4">
        <v>-2.2000000000000002</v>
      </c>
    </row>
    <row r="35" spans="1:7" x14ac:dyDescent="0.25">
      <c r="A35" t="s">
        <v>355</v>
      </c>
      <c r="B35" s="4">
        <v>5.6</v>
      </c>
      <c r="C35" s="4">
        <v>2.1</v>
      </c>
      <c r="E35" t="s">
        <v>354</v>
      </c>
      <c r="F35" s="4">
        <v>-5.2</v>
      </c>
      <c r="G35" s="4">
        <v>-5.9</v>
      </c>
    </row>
    <row r="36" spans="1:7" x14ac:dyDescent="0.25">
      <c r="A36" t="s">
        <v>353</v>
      </c>
      <c r="B36" s="4">
        <v>5.5</v>
      </c>
      <c r="C36" s="4">
        <v>2.1</v>
      </c>
      <c r="E36" t="s">
        <v>352</v>
      </c>
      <c r="F36" s="4">
        <v>-0.6</v>
      </c>
      <c r="G36" s="4">
        <v>-1.9</v>
      </c>
    </row>
    <row r="37" spans="1:7" x14ac:dyDescent="0.25">
      <c r="A37" t="s">
        <v>351</v>
      </c>
      <c r="B37" s="4">
        <v>1.5</v>
      </c>
      <c r="C37" s="4">
        <v>-0.7</v>
      </c>
      <c r="E37" t="s">
        <v>350</v>
      </c>
      <c r="F37" s="4">
        <v>0.8</v>
      </c>
      <c r="G37" s="4">
        <v>0.4</v>
      </c>
    </row>
    <row r="38" spans="1:7" x14ac:dyDescent="0.25">
      <c r="A38" t="s">
        <v>349</v>
      </c>
      <c r="B38" s="4">
        <v>8.4</v>
      </c>
      <c r="C38" s="4">
        <v>6.9</v>
      </c>
      <c r="E38" t="s">
        <v>348</v>
      </c>
      <c r="F38" s="4">
        <v>5.0999999999999996</v>
      </c>
      <c r="G38" s="4">
        <v>4.5999999999999996</v>
      </c>
    </row>
    <row r="39" spans="1:7" x14ac:dyDescent="0.25">
      <c r="A39" t="s">
        <v>347</v>
      </c>
      <c r="B39" s="4">
        <v>4</v>
      </c>
      <c r="C39" s="4">
        <v>2.6</v>
      </c>
      <c r="E39" t="s">
        <v>346</v>
      </c>
      <c r="F39" s="4">
        <v>9.1999999999999993</v>
      </c>
      <c r="G39" s="4">
        <v>8.1</v>
      </c>
    </row>
    <row r="40" spans="1:7" x14ac:dyDescent="0.25">
      <c r="A40" t="s">
        <v>345</v>
      </c>
      <c r="B40" s="4">
        <v>3.7</v>
      </c>
      <c r="C40" s="4">
        <v>2.6</v>
      </c>
      <c r="E40" t="s">
        <v>344</v>
      </c>
      <c r="F40" s="4">
        <v>14</v>
      </c>
      <c r="G40" s="4">
        <v>11.9</v>
      </c>
    </row>
    <row r="41" spans="1:7" x14ac:dyDescent="0.25">
      <c r="A41" t="s">
        <v>343</v>
      </c>
      <c r="B41" s="4">
        <v>7.4</v>
      </c>
      <c r="C41" s="4">
        <v>6.1</v>
      </c>
      <c r="E41" t="s">
        <v>342</v>
      </c>
      <c r="F41" s="4">
        <v>8.4</v>
      </c>
      <c r="G41" s="4">
        <v>6.6</v>
      </c>
    </row>
    <row r="42" spans="1:7" x14ac:dyDescent="0.25">
      <c r="A42" t="s">
        <v>341</v>
      </c>
      <c r="B42" s="4">
        <v>5.6</v>
      </c>
      <c r="C42" s="4">
        <v>4.4000000000000004</v>
      </c>
      <c r="E42" t="s">
        <v>340</v>
      </c>
      <c r="F42" s="4">
        <v>8.5</v>
      </c>
      <c r="G42" s="4">
        <v>5.5</v>
      </c>
    </row>
    <row r="43" spans="1:7" x14ac:dyDescent="0.25">
      <c r="A43" t="s">
        <v>339</v>
      </c>
      <c r="B43" s="4">
        <v>7.4</v>
      </c>
      <c r="C43" s="4">
        <v>5.8</v>
      </c>
      <c r="E43" t="s">
        <v>338</v>
      </c>
      <c r="F43" s="4">
        <v>6.5</v>
      </c>
      <c r="G43" s="4">
        <v>2.4</v>
      </c>
    </row>
    <row r="44" spans="1:7" x14ac:dyDescent="0.25">
      <c r="A44" t="s">
        <v>337</v>
      </c>
      <c r="B44" s="4">
        <v>8.4</v>
      </c>
      <c r="C44" s="4">
        <v>6.5</v>
      </c>
      <c r="E44" t="s">
        <v>336</v>
      </c>
      <c r="F44" s="4">
        <v>2.5</v>
      </c>
      <c r="G44" s="4">
        <v>-1.5</v>
      </c>
    </row>
    <row r="45" spans="1:7" x14ac:dyDescent="0.25">
      <c r="A45" t="s">
        <v>335</v>
      </c>
      <c r="B45" s="4">
        <v>9.6</v>
      </c>
      <c r="C45" s="4">
        <v>6.6</v>
      </c>
      <c r="E45" t="s">
        <v>334</v>
      </c>
      <c r="F45" s="4">
        <v>5.8</v>
      </c>
      <c r="G45" s="4">
        <v>3.3</v>
      </c>
    </row>
    <row r="46" spans="1:7" x14ac:dyDescent="0.25">
      <c r="A46" t="s">
        <v>333</v>
      </c>
      <c r="B46" s="4">
        <v>5.7</v>
      </c>
      <c r="C46" s="4">
        <v>2.7</v>
      </c>
      <c r="E46" t="s">
        <v>332</v>
      </c>
      <c r="F46" s="4">
        <v>4.7</v>
      </c>
      <c r="G46" s="4">
        <v>-0.4</v>
      </c>
    </row>
    <row r="47" spans="1:7" x14ac:dyDescent="0.25">
      <c r="A47" t="s">
        <v>331</v>
      </c>
      <c r="B47" s="4">
        <v>9.4</v>
      </c>
      <c r="C47" s="4">
        <v>4.9000000000000004</v>
      </c>
      <c r="E47" t="s">
        <v>330</v>
      </c>
      <c r="F47" s="4">
        <v>8.5</v>
      </c>
      <c r="G47" s="4">
        <v>6.8</v>
      </c>
    </row>
    <row r="48" spans="1:7" x14ac:dyDescent="0.25">
      <c r="A48" t="s">
        <v>329</v>
      </c>
      <c r="B48" s="4">
        <v>8.1999999999999993</v>
      </c>
      <c r="C48" s="4">
        <v>3.1</v>
      </c>
      <c r="E48" t="s">
        <v>328</v>
      </c>
      <c r="F48" s="4">
        <v>8.3000000000000007</v>
      </c>
      <c r="G48" s="4">
        <v>2.6</v>
      </c>
    </row>
    <row r="49" spans="1:7" x14ac:dyDescent="0.25">
      <c r="A49" t="s">
        <v>327</v>
      </c>
      <c r="B49" s="4">
        <v>5.5</v>
      </c>
      <c r="C49" s="4">
        <v>0.2</v>
      </c>
      <c r="E49" t="s">
        <v>326</v>
      </c>
      <c r="F49" s="4">
        <v>1.9</v>
      </c>
      <c r="G49" s="4">
        <v>-0.9</v>
      </c>
    </row>
    <row r="50" spans="1:7" x14ac:dyDescent="0.25">
      <c r="A50" t="s">
        <v>325</v>
      </c>
      <c r="B50" s="4">
        <v>8.5</v>
      </c>
      <c r="C50" s="4">
        <v>3.3</v>
      </c>
      <c r="E50" t="s">
        <v>324</v>
      </c>
      <c r="F50" s="4">
        <v>6.5</v>
      </c>
      <c r="G50" s="4">
        <v>4</v>
      </c>
    </row>
    <row r="51" spans="1:7" x14ac:dyDescent="0.25">
      <c r="A51" t="s">
        <v>323</v>
      </c>
      <c r="B51" s="4">
        <v>9.8000000000000007</v>
      </c>
      <c r="C51" s="4">
        <v>5.3</v>
      </c>
      <c r="E51" t="s">
        <v>322</v>
      </c>
      <c r="F51" s="4">
        <v>-3.8</v>
      </c>
      <c r="G51" s="4">
        <v>-4.0999999999999996</v>
      </c>
    </row>
    <row r="52" spans="1:7" x14ac:dyDescent="0.25">
      <c r="A52" t="s">
        <v>321</v>
      </c>
      <c r="B52" s="4">
        <v>11.4</v>
      </c>
      <c r="C52" s="4">
        <v>5.6</v>
      </c>
      <c r="E52" t="s">
        <v>320</v>
      </c>
      <c r="F52" s="4">
        <v>-6</v>
      </c>
      <c r="G52" s="4">
        <v>-10</v>
      </c>
    </row>
    <row r="53" spans="1:7" x14ac:dyDescent="0.25">
      <c r="A53" t="s">
        <v>319</v>
      </c>
      <c r="B53" s="4">
        <v>8.4</v>
      </c>
      <c r="C53" s="4">
        <v>-0.5</v>
      </c>
      <c r="E53" t="s">
        <v>318</v>
      </c>
      <c r="F53" s="4">
        <v>3.9</v>
      </c>
      <c r="G53" s="4">
        <v>2.6</v>
      </c>
    </row>
    <row r="54" spans="1:7" x14ac:dyDescent="0.25">
      <c r="A54" t="s">
        <v>317</v>
      </c>
      <c r="B54" s="4">
        <v>9</v>
      </c>
      <c r="C54" s="4">
        <v>-0.2</v>
      </c>
      <c r="E54" t="s">
        <v>316</v>
      </c>
      <c r="F54" s="4">
        <v>12.3</v>
      </c>
      <c r="G54" s="4">
        <v>9.6</v>
      </c>
    </row>
    <row r="55" spans="1:7" x14ac:dyDescent="0.25">
      <c r="A55" t="s">
        <v>315</v>
      </c>
      <c r="B55" s="4">
        <v>11.2</v>
      </c>
      <c r="C55" s="4">
        <v>5.4</v>
      </c>
      <c r="E55" t="s">
        <v>314</v>
      </c>
      <c r="F55" s="4">
        <v>11.8</v>
      </c>
      <c r="G55" s="4">
        <v>9.6999999999999993</v>
      </c>
    </row>
    <row r="56" spans="1:7" x14ac:dyDescent="0.25">
      <c r="A56" t="s">
        <v>313</v>
      </c>
      <c r="B56" s="4">
        <v>11.1</v>
      </c>
      <c r="C56" s="4">
        <v>4.5999999999999996</v>
      </c>
      <c r="E56" t="s">
        <v>312</v>
      </c>
      <c r="F56" s="4">
        <v>8.9</v>
      </c>
      <c r="G56" s="4">
        <v>7.9</v>
      </c>
    </row>
    <row r="57" spans="1:7" x14ac:dyDescent="0.25">
      <c r="A57" t="s">
        <v>311</v>
      </c>
      <c r="B57" s="4">
        <v>13</v>
      </c>
      <c r="C57" s="4">
        <v>5.5</v>
      </c>
      <c r="E57" t="s">
        <v>310</v>
      </c>
      <c r="F57" s="4">
        <v>10</v>
      </c>
      <c r="G57" s="4">
        <v>9.3000000000000007</v>
      </c>
    </row>
    <row r="58" spans="1:7" x14ac:dyDescent="0.25">
      <c r="A58" t="s">
        <v>309</v>
      </c>
      <c r="B58" s="4">
        <v>11.7</v>
      </c>
      <c r="C58" s="4">
        <v>3.2</v>
      </c>
      <c r="E58" t="s">
        <v>308</v>
      </c>
      <c r="F58" s="4">
        <v>1.8</v>
      </c>
      <c r="G58" s="4">
        <v>0.3</v>
      </c>
    </row>
    <row r="59" spans="1:7" x14ac:dyDescent="0.25">
      <c r="A59" t="s">
        <v>307</v>
      </c>
      <c r="B59" s="4">
        <v>8.8000000000000007</v>
      </c>
      <c r="C59" s="4">
        <v>-0.3</v>
      </c>
      <c r="E59" t="s">
        <v>306</v>
      </c>
      <c r="F59" s="4">
        <v>2.7</v>
      </c>
      <c r="G59" s="4">
        <v>1.1000000000000001</v>
      </c>
    </row>
    <row r="60" spans="1:7" x14ac:dyDescent="0.25">
      <c r="A60" t="s">
        <v>305</v>
      </c>
      <c r="B60" s="4">
        <v>12.2</v>
      </c>
      <c r="C60" s="4">
        <v>2.5</v>
      </c>
      <c r="E60" t="s">
        <v>304</v>
      </c>
      <c r="F60" s="4">
        <v>11.1</v>
      </c>
      <c r="G60" s="4">
        <v>9.3000000000000007</v>
      </c>
    </row>
    <row r="61" spans="1:7" x14ac:dyDescent="0.25">
      <c r="A61" t="s">
        <v>303</v>
      </c>
      <c r="B61" s="4">
        <v>4.3</v>
      </c>
      <c r="C61" s="4">
        <v>-1.8</v>
      </c>
      <c r="E61" t="s">
        <v>302</v>
      </c>
      <c r="F61" s="4">
        <v>-1.2</v>
      </c>
      <c r="G61" s="4">
        <v>-2.1</v>
      </c>
    </row>
    <row r="62" spans="1:7" x14ac:dyDescent="0.25">
      <c r="A62" t="s">
        <v>301</v>
      </c>
      <c r="B62" s="4">
        <v>8.6999999999999993</v>
      </c>
      <c r="C62" s="4">
        <v>4.5999999999999996</v>
      </c>
      <c r="E62" t="s">
        <v>300</v>
      </c>
      <c r="F62" s="4">
        <v>3.4</v>
      </c>
      <c r="G62" s="4">
        <v>2</v>
      </c>
    </row>
    <row r="63" spans="1:7" x14ac:dyDescent="0.25">
      <c r="A63" t="s">
        <v>299</v>
      </c>
      <c r="B63" s="4">
        <v>11.1</v>
      </c>
      <c r="C63" s="4">
        <v>7.2</v>
      </c>
      <c r="E63" t="s">
        <v>298</v>
      </c>
      <c r="F63" s="4">
        <v>-3.9</v>
      </c>
      <c r="G63" s="4">
        <v>-5</v>
      </c>
    </row>
    <row r="64" spans="1:7" x14ac:dyDescent="0.25">
      <c r="A64" t="s">
        <v>297</v>
      </c>
      <c r="B64" s="4">
        <v>7.5</v>
      </c>
      <c r="C64" s="4">
        <v>4.2</v>
      </c>
      <c r="E64" t="s">
        <v>296</v>
      </c>
      <c r="F64" s="4">
        <v>3.6</v>
      </c>
      <c r="G64" s="4">
        <v>2.7</v>
      </c>
    </row>
    <row r="65" spans="1:7" x14ac:dyDescent="0.25">
      <c r="A65" t="s">
        <v>295</v>
      </c>
      <c r="B65" s="4">
        <v>5.5</v>
      </c>
      <c r="C65" s="4">
        <v>3.5</v>
      </c>
      <c r="E65" t="s">
        <v>294</v>
      </c>
      <c r="F65" s="4">
        <v>8</v>
      </c>
      <c r="G65" s="4">
        <v>7</v>
      </c>
    </row>
    <row r="66" spans="1:7" x14ac:dyDescent="0.25">
      <c r="A66" t="s">
        <v>293</v>
      </c>
      <c r="B66" s="4">
        <v>6</v>
      </c>
      <c r="C66" s="4">
        <v>3.5</v>
      </c>
      <c r="E66" t="s">
        <v>292</v>
      </c>
      <c r="F66" s="4">
        <v>9</v>
      </c>
      <c r="G66" s="4">
        <v>7.9</v>
      </c>
    </row>
    <row r="67" spans="1:7" x14ac:dyDescent="0.25">
      <c r="A67" t="s">
        <v>291</v>
      </c>
      <c r="B67" s="4">
        <v>7.9</v>
      </c>
      <c r="C67" s="4">
        <v>4.2</v>
      </c>
      <c r="E67" t="s">
        <v>290</v>
      </c>
      <c r="F67" s="4">
        <v>9.4</v>
      </c>
      <c r="G67" s="4">
        <v>8.1</v>
      </c>
    </row>
    <row r="68" spans="1:7" x14ac:dyDescent="0.25">
      <c r="A68" t="s">
        <v>289</v>
      </c>
      <c r="B68" s="4">
        <v>7.7</v>
      </c>
      <c r="C68" s="4">
        <v>3.7</v>
      </c>
      <c r="E68" t="s">
        <v>288</v>
      </c>
      <c r="F68" s="4">
        <v>9.6</v>
      </c>
      <c r="G68" s="4">
        <v>7.3</v>
      </c>
    </row>
    <row r="69" spans="1:7" x14ac:dyDescent="0.25">
      <c r="A69" t="s">
        <v>287</v>
      </c>
      <c r="B69" s="4">
        <v>5.7</v>
      </c>
      <c r="C69" s="4">
        <v>1.9</v>
      </c>
      <c r="E69" t="s">
        <v>286</v>
      </c>
      <c r="F69" s="4">
        <v>4.3</v>
      </c>
      <c r="G69" s="4">
        <v>3.7</v>
      </c>
    </row>
    <row r="70" spans="1:7" x14ac:dyDescent="0.25">
      <c r="A70" t="s">
        <v>285</v>
      </c>
      <c r="B70" s="4">
        <v>3.3</v>
      </c>
      <c r="C70" s="4">
        <v>-0.1</v>
      </c>
      <c r="E70" t="s">
        <v>284</v>
      </c>
      <c r="F70" s="4">
        <v>5.9</v>
      </c>
      <c r="G70" s="4">
        <v>5</v>
      </c>
    </row>
    <row r="71" spans="1:7" x14ac:dyDescent="0.25">
      <c r="A71" t="s">
        <v>283</v>
      </c>
      <c r="B71" s="4">
        <v>5.9</v>
      </c>
      <c r="C71" s="4">
        <v>3.5</v>
      </c>
      <c r="E71" t="s">
        <v>282</v>
      </c>
      <c r="F71" s="4">
        <v>2.2000000000000002</v>
      </c>
      <c r="G71" s="4">
        <v>1.3</v>
      </c>
    </row>
    <row r="72" spans="1:7" x14ac:dyDescent="0.25">
      <c r="A72" t="s">
        <v>8</v>
      </c>
      <c r="B72" s="4">
        <v>5.2</v>
      </c>
      <c r="C72" s="4">
        <v>2.8</v>
      </c>
      <c r="E72" t="s">
        <v>281</v>
      </c>
      <c r="F72" s="4">
        <v>6.3</v>
      </c>
      <c r="G72" s="4">
        <v>4.4000000000000004</v>
      </c>
    </row>
    <row r="73" spans="1:7" x14ac:dyDescent="0.25">
      <c r="A73" t="s">
        <v>13</v>
      </c>
      <c r="B73" s="4">
        <v>6.3</v>
      </c>
      <c r="C73" s="4">
        <v>4</v>
      </c>
      <c r="E73" t="s">
        <v>280</v>
      </c>
      <c r="F73" s="4">
        <v>5.3</v>
      </c>
      <c r="G73" s="4">
        <v>4.5999999999999996</v>
      </c>
    </row>
    <row r="74" spans="1:7" x14ac:dyDescent="0.25">
      <c r="A74" t="s">
        <v>14</v>
      </c>
      <c r="B74" s="4">
        <v>4.8</v>
      </c>
      <c r="C74" s="4">
        <v>2.7</v>
      </c>
      <c r="E74" t="s">
        <v>279</v>
      </c>
      <c r="F74" s="4">
        <v>9.6999999999999993</v>
      </c>
      <c r="G74" s="4">
        <v>9.1</v>
      </c>
    </row>
    <row r="75" spans="1:7" x14ac:dyDescent="0.25">
      <c r="A75" t="s">
        <v>15</v>
      </c>
      <c r="B75" s="4">
        <v>5.7</v>
      </c>
      <c r="C75" s="4">
        <v>3.8</v>
      </c>
      <c r="E75" t="s">
        <v>278</v>
      </c>
      <c r="F75" s="4">
        <v>6</v>
      </c>
      <c r="G75" s="4">
        <v>2.7</v>
      </c>
    </row>
    <row r="76" spans="1:7" x14ac:dyDescent="0.25">
      <c r="A76" t="s">
        <v>16</v>
      </c>
      <c r="B76" s="4">
        <v>6.2</v>
      </c>
      <c r="C76" s="4">
        <v>4.4000000000000004</v>
      </c>
      <c r="E76" t="s">
        <v>277</v>
      </c>
      <c r="F76" s="4">
        <v>10.1</v>
      </c>
      <c r="G76" s="4">
        <v>8.6999999999999993</v>
      </c>
    </row>
    <row r="77" spans="1:7" x14ac:dyDescent="0.25">
      <c r="A77" t="s">
        <v>17</v>
      </c>
      <c r="B77" s="4">
        <v>5.7</v>
      </c>
      <c r="C77" s="4">
        <v>4.5</v>
      </c>
      <c r="E77" t="s">
        <v>276</v>
      </c>
      <c r="F77" s="4">
        <v>5.4</v>
      </c>
      <c r="G77" s="4">
        <v>4.4000000000000004</v>
      </c>
    </row>
    <row r="78" spans="1:7" x14ac:dyDescent="0.25">
      <c r="A78" t="s">
        <v>18</v>
      </c>
      <c r="B78" s="4">
        <v>6.3</v>
      </c>
      <c r="C78" s="4">
        <v>4.8</v>
      </c>
      <c r="E78" t="s">
        <v>275</v>
      </c>
      <c r="F78" s="4">
        <v>8.1</v>
      </c>
      <c r="G78" s="4">
        <v>6.4</v>
      </c>
    </row>
    <row r="79" spans="1:7" x14ac:dyDescent="0.25">
      <c r="A79" t="s">
        <v>19</v>
      </c>
      <c r="B79" s="4">
        <v>6.4</v>
      </c>
      <c r="C79" s="4">
        <v>4.0999999999999996</v>
      </c>
      <c r="E79" t="s">
        <v>274</v>
      </c>
      <c r="F79" s="4">
        <v>3.1</v>
      </c>
      <c r="G79" s="4">
        <v>1.2</v>
      </c>
    </row>
    <row r="80" spans="1:7" x14ac:dyDescent="0.25">
      <c r="A80" t="s">
        <v>20</v>
      </c>
      <c r="B80" s="4">
        <v>3.2</v>
      </c>
      <c r="C80" s="4">
        <v>1</v>
      </c>
      <c r="E80" t="s">
        <v>273</v>
      </c>
      <c r="F80" s="4">
        <v>12.3</v>
      </c>
      <c r="G80" s="4">
        <v>10</v>
      </c>
    </row>
    <row r="81" spans="1:7" x14ac:dyDescent="0.25">
      <c r="A81" t="s">
        <v>21</v>
      </c>
      <c r="B81" s="4">
        <v>3.3</v>
      </c>
      <c r="C81" s="4">
        <v>1.7</v>
      </c>
      <c r="E81" t="s">
        <v>272</v>
      </c>
      <c r="F81" s="4">
        <v>7.1</v>
      </c>
      <c r="G81" s="4">
        <v>5.2</v>
      </c>
    </row>
    <row r="82" spans="1:7" x14ac:dyDescent="0.25">
      <c r="A82" t="s">
        <v>22</v>
      </c>
      <c r="B82" s="4">
        <v>4.8</v>
      </c>
      <c r="C82" s="4">
        <v>2.8</v>
      </c>
      <c r="E82" t="s">
        <v>271</v>
      </c>
      <c r="F82" s="4">
        <v>10.9</v>
      </c>
      <c r="G82" s="4">
        <v>9.1999999999999993</v>
      </c>
    </row>
    <row r="83" spans="1:7" x14ac:dyDescent="0.25">
      <c r="A83" t="s">
        <v>23</v>
      </c>
      <c r="B83" s="4">
        <v>6.6</v>
      </c>
      <c r="C83" s="4">
        <v>3.9</v>
      </c>
      <c r="E83" t="s">
        <v>270</v>
      </c>
      <c r="F83" s="4">
        <v>12.6</v>
      </c>
      <c r="G83" s="4">
        <v>9.5</v>
      </c>
    </row>
    <row r="84" spans="1:7" x14ac:dyDescent="0.25">
      <c r="A84" t="s">
        <v>24</v>
      </c>
      <c r="B84" s="4">
        <v>6.7</v>
      </c>
      <c r="C84" s="4">
        <v>3.5</v>
      </c>
      <c r="E84" t="s">
        <v>269</v>
      </c>
      <c r="F84" s="4">
        <v>13</v>
      </c>
      <c r="G84" s="4">
        <v>10.1</v>
      </c>
    </row>
    <row r="85" spans="1:7" x14ac:dyDescent="0.25">
      <c r="A85" t="s">
        <v>25</v>
      </c>
      <c r="B85" s="4">
        <v>6</v>
      </c>
      <c r="C85" s="4">
        <v>2.8</v>
      </c>
      <c r="E85" t="s">
        <v>268</v>
      </c>
      <c r="F85" s="4">
        <v>4.7</v>
      </c>
      <c r="G85" s="4">
        <v>1.4</v>
      </c>
    </row>
    <row r="86" spans="1:7" x14ac:dyDescent="0.25">
      <c r="A86" t="s">
        <v>26</v>
      </c>
      <c r="B86" s="4">
        <v>4.8</v>
      </c>
      <c r="C86" s="4">
        <v>2</v>
      </c>
      <c r="E86" t="s">
        <v>267</v>
      </c>
      <c r="F86" s="4">
        <v>7.5</v>
      </c>
      <c r="G86" s="4">
        <v>3.4</v>
      </c>
    </row>
    <row r="87" spans="1:7" x14ac:dyDescent="0.25">
      <c r="A87" t="s">
        <v>27</v>
      </c>
      <c r="B87" s="4">
        <v>2</v>
      </c>
      <c r="C87" s="4">
        <v>0.1</v>
      </c>
      <c r="E87" t="s">
        <v>266</v>
      </c>
      <c r="F87" s="4">
        <v>6.8</v>
      </c>
      <c r="G87" s="4">
        <v>3.3</v>
      </c>
    </row>
    <row r="88" spans="1:7" x14ac:dyDescent="0.25">
      <c r="A88" t="s">
        <v>28</v>
      </c>
      <c r="B88" s="4">
        <v>-2</v>
      </c>
      <c r="C88" s="4">
        <v>-2.6</v>
      </c>
      <c r="E88" t="s">
        <v>265</v>
      </c>
      <c r="F88" s="4">
        <v>5.3</v>
      </c>
      <c r="G88" s="4">
        <v>3.6</v>
      </c>
    </row>
    <row r="89" spans="1:7" x14ac:dyDescent="0.25">
      <c r="A89" t="s">
        <v>29</v>
      </c>
      <c r="B89" s="4">
        <v>3.9</v>
      </c>
      <c r="C89" s="4">
        <v>2.7</v>
      </c>
      <c r="E89" t="s">
        <v>264</v>
      </c>
      <c r="F89" s="4">
        <v>2.2999999999999998</v>
      </c>
      <c r="G89" s="4">
        <v>0.3</v>
      </c>
    </row>
    <row r="90" spans="1:7" x14ac:dyDescent="0.25">
      <c r="A90" t="s">
        <v>30</v>
      </c>
      <c r="B90" s="4">
        <v>3.7</v>
      </c>
      <c r="C90" s="4">
        <v>1.5</v>
      </c>
      <c r="E90" t="s">
        <v>263</v>
      </c>
      <c r="F90" s="4">
        <v>7.9</v>
      </c>
      <c r="G90" s="4">
        <v>3.8</v>
      </c>
    </row>
    <row r="91" spans="1:7" x14ac:dyDescent="0.25">
      <c r="A91" t="s">
        <v>31</v>
      </c>
      <c r="B91" s="4">
        <v>4.2</v>
      </c>
      <c r="C91" s="4">
        <v>2.2999999999999998</v>
      </c>
      <c r="E91" t="s">
        <v>262</v>
      </c>
      <c r="F91" s="4">
        <v>7.7</v>
      </c>
      <c r="G91" s="4">
        <v>3.1</v>
      </c>
    </row>
    <row r="92" spans="1:7" x14ac:dyDescent="0.25">
      <c r="A92" t="s">
        <v>32</v>
      </c>
      <c r="B92" s="4">
        <v>3.6</v>
      </c>
      <c r="C92" s="4">
        <v>1.8</v>
      </c>
      <c r="E92" t="s">
        <v>261</v>
      </c>
      <c r="F92" s="4">
        <v>13.3</v>
      </c>
      <c r="G92" s="4">
        <v>8.4</v>
      </c>
    </row>
    <row r="93" spans="1:7" x14ac:dyDescent="0.25">
      <c r="A93" t="s">
        <v>33</v>
      </c>
      <c r="B93" s="4">
        <v>4.2</v>
      </c>
      <c r="C93" s="4">
        <v>2.2999999999999998</v>
      </c>
      <c r="E93" t="s">
        <v>260</v>
      </c>
      <c r="F93" s="4">
        <v>11.4</v>
      </c>
      <c r="G93" s="4">
        <v>6.9</v>
      </c>
    </row>
    <row r="94" spans="1:7" x14ac:dyDescent="0.25">
      <c r="A94" t="s">
        <v>34</v>
      </c>
      <c r="B94" s="4">
        <v>3.7</v>
      </c>
      <c r="C94" s="4">
        <v>2.7</v>
      </c>
      <c r="E94" t="s">
        <v>259</v>
      </c>
      <c r="F94" s="4">
        <v>7.2</v>
      </c>
      <c r="G94" s="4">
        <v>3.1</v>
      </c>
    </row>
    <row r="95" spans="1:7" x14ac:dyDescent="0.25">
      <c r="A95" t="s">
        <v>35</v>
      </c>
      <c r="B95" s="4">
        <v>2.7</v>
      </c>
      <c r="C95" s="4">
        <v>1.7</v>
      </c>
      <c r="E95" t="s">
        <v>258</v>
      </c>
      <c r="F95" s="4">
        <v>7.4</v>
      </c>
      <c r="G95" s="4">
        <v>1.6</v>
      </c>
    </row>
    <row r="96" spans="1:7" x14ac:dyDescent="0.25">
      <c r="A96" t="s">
        <v>36</v>
      </c>
      <c r="B96" s="4">
        <v>4.2</v>
      </c>
      <c r="C96" s="4">
        <v>2.2000000000000002</v>
      </c>
      <c r="E96" t="s">
        <v>257</v>
      </c>
      <c r="F96" s="4">
        <v>10.9</v>
      </c>
      <c r="G96" s="4">
        <v>6.4</v>
      </c>
    </row>
    <row r="97" spans="1:7" x14ac:dyDescent="0.25">
      <c r="A97" t="s">
        <v>37</v>
      </c>
      <c r="B97" s="4">
        <v>5.4</v>
      </c>
      <c r="C97" s="4">
        <v>2.9</v>
      </c>
      <c r="E97" t="s">
        <v>256</v>
      </c>
      <c r="F97" s="4">
        <v>6.5</v>
      </c>
      <c r="G97" s="4">
        <v>1.2</v>
      </c>
    </row>
    <row r="98" spans="1:7" x14ac:dyDescent="0.25">
      <c r="A98" t="s">
        <v>38</v>
      </c>
      <c r="B98" s="4">
        <v>4.0999999999999996</v>
      </c>
      <c r="C98" s="4">
        <v>2.2999999999999998</v>
      </c>
      <c r="E98" t="s">
        <v>255</v>
      </c>
      <c r="F98" s="4">
        <v>8.6</v>
      </c>
      <c r="G98" s="4">
        <v>2.7</v>
      </c>
    </row>
    <row r="99" spans="1:7" x14ac:dyDescent="0.25">
      <c r="A99" t="s">
        <v>39</v>
      </c>
      <c r="B99" s="4">
        <v>-1.5</v>
      </c>
      <c r="C99" s="4">
        <v>-2.8</v>
      </c>
      <c r="E99" t="s">
        <v>254</v>
      </c>
      <c r="F99" s="4">
        <v>3.2</v>
      </c>
      <c r="G99" s="4">
        <v>-1.9</v>
      </c>
    </row>
    <row r="100" spans="1:7" x14ac:dyDescent="0.25">
      <c r="A100" t="s">
        <v>40</v>
      </c>
      <c r="B100" s="4">
        <v>10.7</v>
      </c>
      <c r="C100" s="4">
        <v>5.9</v>
      </c>
      <c r="E100" t="s">
        <v>253</v>
      </c>
      <c r="F100" s="4">
        <v>5.0999999999999996</v>
      </c>
      <c r="G100" s="4">
        <v>-0.6</v>
      </c>
    </row>
    <row r="101" spans="1:7" x14ac:dyDescent="0.25">
      <c r="A101" t="s">
        <v>41</v>
      </c>
      <c r="B101" s="4">
        <v>9.1999999999999993</v>
      </c>
      <c r="C101" s="4">
        <v>2.1</v>
      </c>
      <c r="E101" t="s">
        <v>252</v>
      </c>
      <c r="F101" s="4">
        <v>6.3</v>
      </c>
      <c r="G101" s="4">
        <v>0.6</v>
      </c>
    </row>
    <row r="102" spans="1:7" x14ac:dyDescent="0.25">
      <c r="E102" t="s">
        <v>251</v>
      </c>
      <c r="F102" s="4">
        <v>7.2</v>
      </c>
      <c r="G102" s="4">
        <v>3.7</v>
      </c>
    </row>
    <row r="103" spans="1:7" x14ac:dyDescent="0.25">
      <c r="E103" t="s">
        <v>250</v>
      </c>
      <c r="F103" s="4">
        <v>0.9</v>
      </c>
      <c r="G103" s="4">
        <v>-4.2</v>
      </c>
    </row>
    <row r="104" spans="1:7" x14ac:dyDescent="0.25">
      <c r="E104" t="s">
        <v>249</v>
      </c>
      <c r="F104" s="4">
        <v>18.2</v>
      </c>
      <c r="G104" s="4">
        <v>11.3</v>
      </c>
    </row>
    <row r="105" spans="1:7" x14ac:dyDescent="0.25">
      <c r="E105" t="s">
        <v>248</v>
      </c>
      <c r="F105" s="4">
        <v>7.7</v>
      </c>
      <c r="G105" s="4">
        <v>2.2000000000000002</v>
      </c>
    </row>
    <row r="106" spans="1:7" x14ac:dyDescent="0.25">
      <c r="E106" t="s">
        <v>247</v>
      </c>
      <c r="F106" s="4">
        <v>7.6</v>
      </c>
      <c r="G106" s="4">
        <v>3.3</v>
      </c>
    </row>
    <row r="107" spans="1:7" x14ac:dyDescent="0.25">
      <c r="E107" t="s">
        <v>246</v>
      </c>
      <c r="F107" s="4">
        <v>4.4000000000000004</v>
      </c>
      <c r="G107" s="4">
        <v>1</v>
      </c>
    </row>
    <row r="108" spans="1:7" x14ac:dyDescent="0.25">
      <c r="E108" t="s">
        <v>245</v>
      </c>
      <c r="F108" s="4">
        <v>14.3</v>
      </c>
      <c r="G108" s="4">
        <v>7.6</v>
      </c>
    </row>
    <row r="109" spans="1:7" x14ac:dyDescent="0.25">
      <c r="E109" t="s">
        <v>244</v>
      </c>
      <c r="F109" s="4">
        <v>12.1</v>
      </c>
      <c r="G109" s="4">
        <v>9.4</v>
      </c>
    </row>
    <row r="110" spans="1:7" x14ac:dyDescent="0.25">
      <c r="E110" t="s">
        <v>243</v>
      </c>
      <c r="F110" s="4">
        <v>7.9</v>
      </c>
      <c r="G110" s="4">
        <v>3.8</v>
      </c>
    </row>
    <row r="111" spans="1:7" x14ac:dyDescent="0.25">
      <c r="E111" t="s">
        <v>242</v>
      </c>
      <c r="F111" s="4">
        <v>12.4</v>
      </c>
      <c r="G111" s="4">
        <v>6.9</v>
      </c>
    </row>
    <row r="112" spans="1:7" x14ac:dyDescent="0.25">
      <c r="E112" t="s">
        <v>241</v>
      </c>
      <c r="F112" s="4">
        <v>15.4</v>
      </c>
      <c r="G112" s="4">
        <v>10.3</v>
      </c>
    </row>
    <row r="113" spans="5:7" x14ac:dyDescent="0.25">
      <c r="E113" t="s">
        <v>240</v>
      </c>
      <c r="F113" s="4">
        <v>11</v>
      </c>
      <c r="G113" s="4">
        <v>4.4000000000000004</v>
      </c>
    </row>
    <row r="114" spans="5:7" x14ac:dyDescent="0.25">
      <c r="E114" t="s">
        <v>239</v>
      </c>
      <c r="F114" s="4">
        <v>5.8</v>
      </c>
      <c r="G114" s="4">
        <v>-2.1</v>
      </c>
    </row>
    <row r="115" spans="5:7" x14ac:dyDescent="0.25">
      <c r="E115" t="s">
        <v>238</v>
      </c>
      <c r="F115" s="4">
        <v>12.4</v>
      </c>
      <c r="G115" s="4">
        <v>3.9</v>
      </c>
    </row>
    <row r="116" spans="5:7" x14ac:dyDescent="0.25">
      <c r="E116" t="s">
        <v>237</v>
      </c>
      <c r="F116" s="4">
        <v>4.0999999999999996</v>
      </c>
      <c r="G116" s="4">
        <v>-3.4</v>
      </c>
    </row>
    <row r="117" spans="5:7" x14ac:dyDescent="0.25">
      <c r="E117" t="s">
        <v>236</v>
      </c>
      <c r="F117" s="4">
        <v>10.8</v>
      </c>
      <c r="G117" s="4">
        <v>1</v>
      </c>
    </row>
    <row r="118" spans="5:7" x14ac:dyDescent="0.25">
      <c r="E118" t="s">
        <v>235</v>
      </c>
      <c r="F118" s="4">
        <v>8.1</v>
      </c>
      <c r="G118" s="4">
        <v>-3.7</v>
      </c>
    </row>
    <row r="119" spans="5:7" x14ac:dyDescent="0.25">
      <c r="E119" t="s">
        <v>234</v>
      </c>
      <c r="F119" s="4">
        <v>10.6</v>
      </c>
      <c r="G119" s="4">
        <v>-1.5</v>
      </c>
    </row>
    <row r="120" spans="5:7" x14ac:dyDescent="0.25">
      <c r="E120" t="s">
        <v>233</v>
      </c>
      <c r="F120" s="4">
        <v>4.2</v>
      </c>
      <c r="G120" s="4">
        <v>-4.8</v>
      </c>
    </row>
    <row r="121" spans="5:7" x14ac:dyDescent="0.25">
      <c r="E121" t="s">
        <v>232</v>
      </c>
      <c r="F121" s="4">
        <v>9.1</v>
      </c>
      <c r="G121" s="4">
        <v>2.9</v>
      </c>
    </row>
    <row r="122" spans="5:7" x14ac:dyDescent="0.25">
      <c r="E122" t="s">
        <v>231</v>
      </c>
      <c r="F122" s="4">
        <v>14.8</v>
      </c>
      <c r="G122" s="4">
        <v>7</v>
      </c>
    </row>
    <row r="123" spans="5:7" x14ac:dyDescent="0.25">
      <c r="E123" t="s">
        <v>230</v>
      </c>
      <c r="F123" s="4">
        <v>12.7</v>
      </c>
      <c r="G123" s="4">
        <v>5.5</v>
      </c>
    </row>
    <row r="124" spans="5:7" x14ac:dyDescent="0.25">
      <c r="E124" t="s">
        <v>229</v>
      </c>
      <c r="F124" s="4">
        <v>14</v>
      </c>
      <c r="G124" s="4">
        <v>9.3000000000000007</v>
      </c>
    </row>
    <row r="125" spans="5:7" x14ac:dyDescent="0.25">
      <c r="E125" t="s">
        <v>228</v>
      </c>
      <c r="F125" s="4">
        <v>7.2</v>
      </c>
      <c r="G125" s="4">
        <v>3</v>
      </c>
    </row>
    <row r="126" spans="5:7" x14ac:dyDescent="0.25">
      <c r="E126" t="s">
        <v>227</v>
      </c>
      <c r="F126" s="4">
        <v>7.6</v>
      </c>
      <c r="G126" s="4">
        <v>2.2000000000000002</v>
      </c>
    </row>
    <row r="127" spans="5:7" x14ac:dyDescent="0.25">
      <c r="E127" t="s">
        <v>226</v>
      </c>
      <c r="F127" s="4">
        <v>10.5</v>
      </c>
      <c r="G127" s="4">
        <v>2.9</v>
      </c>
    </row>
    <row r="128" spans="5:7" x14ac:dyDescent="0.25">
      <c r="E128" t="s">
        <v>225</v>
      </c>
      <c r="F128" s="4">
        <v>11.7</v>
      </c>
      <c r="G128" s="4">
        <v>4.8</v>
      </c>
    </row>
    <row r="129" spans="5:7" x14ac:dyDescent="0.25">
      <c r="E129" t="s">
        <v>224</v>
      </c>
      <c r="F129" s="4">
        <v>14.2</v>
      </c>
      <c r="G129" s="4">
        <v>8</v>
      </c>
    </row>
    <row r="130" spans="5:7" x14ac:dyDescent="0.25">
      <c r="E130" t="s">
        <v>223</v>
      </c>
      <c r="F130" s="4">
        <v>12.7</v>
      </c>
      <c r="G130" s="4">
        <v>7.4</v>
      </c>
    </row>
    <row r="131" spans="5:7" x14ac:dyDescent="0.25">
      <c r="E131" t="s">
        <v>222</v>
      </c>
      <c r="F131" s="4">
        <v>8.9</v>
      </c>
      <c r="G131" s="4">
        <v>0</v>
      </c>
    </row>
    <row r="132" spans="5:7" x14ac:dyDescent="0.25">
      <c r="E132" t="s">
        <v>221</v>
      </c>
      <c r="F132" s="4">
        <v>7.3</v>
      </c>
      <c r="G132" s="4">
        <v>1.3</v>
      </c>
    </row>
    <row r="133" spans="5:7" x14ac:dyDescent="0.25">
      <c r="E133" t="s">
        <v>220</v>
      </c>
      <c r="F133" s="4">
        <v>25.5</v>
      </c>
      <c r="G133" s="4">
        <v>16.399999999999999</v>
      </c>
    </row>
    <row r="134" spans="5:7" x14ac:dyDescent="0.25">
      <c r="E134" t="s">
        <v>219</v>
      </c>
      <c r="F134" s="4">
        <v>11.3</v>
      </c>
      <c r="G134" s="4">
        <v>4.0999999999999996</v>
      </c>
    </row>
    <row r="135" spans="5:7" x14ac:dyDescent="0.25">
      <c r="E135" t="s">
        <v>218</v>
      </c>
      <c r="F135" s="4">
        <v>14.4</v>
      </c>
      <c r="G135" s="4">
        <v>5.5</v>
      </c>
    </row>
    <row r="136" spans="5:7" x14ac:dyDescent="0.25">
      <c r="E136" t="s">
        <v>217</v>
      </c>
      <c r="F136" s="4">
        <v>8.3000000000000007</v>
      </c>
      <c r="G136" s="4">
        <v>0.7</v>
      </c>
    </row>
    <row r="137" spans="5:7" x14ac:dyDescent="0.25">
      <c r="E137" t="s">
        <v>216</v>
      </c>
      <c r="F137" s="4">
        <v>10.6</v>
      </c>
      <c r="G137" s="4">
        <v>0.4</v>
      </c>
    </row>
    <row r="138" spans="5:7" x14ac:dyDescent="0.25">
      <c r="E138" t="s">
        <v>215</v>
      </c>
      <c r="F138" s="4">
        <v>12.3</v>
      </c>
      <c r="G138" s="4">
        <v>3</v>
      </c>
    </row>
    <row r="139" spans="5:7" x14ac:dyDescent="0.25">
      <c r="E139" t="s">
        <v>214</v>
      </c>
      <c r="F139" s="4">
        <v>8.6999999999999993</v>
      </c>
      <c r="G139" s="4">
        <v>1</v>
      </c>
    </row>
    <row r="140" spans="5:7" x14ac:dyDescent="0.25">
      <c r="E140" t="s">
        <v>213</v>
      </c>
      <c r="F140" s="4">
        <v>10</v>
      </c>
      <c r="G140" s="4">
        <v>1.3</v>
      </c>
    </row>
    <row r="141" spans="5:7" x14ac:dyDescent="0.25">
      <c r="E141" t="s">
        <v>212</v>
      </c>
      <c r="F141" s="4">
        <v>1.1000000000000001</v>
      </c>
      <c r="G141" s="4">
        <v>-8</v>
      </c>
    </row>
    <row r="142" spans="5:7" x14ac:dyDescent="0.25">
      <c r="E142" t="s">
        <v>211</v>
      </c>
      <c r="F142" s="4">
        <v>8.6999999999999993</v>
      </c>
      <c r="G142" s="4">
        <v>-0.5</v>
      </c>
    </row>
    <row r="143" spans="5:7" x14ac:dyDescent="0.25">
      <c r="E143" t="s">
        <v>210</v>
      </c>
      <c r="F143" s="4">
        <v>19.3</v>
      </c>
      <c r="G143" s="4">
        <v>7.7</v>
      </c>
    </row>
    <row r="144" spans="5:7" x14ac:dyDescent="0.25">
      <c r="E144" t="s">
        <v>209</v>
      </c>
      <c r="F144" s="4">
        <v>19.899999999999999</v>
      </c>
      <c r="G144" s="4">
        <v>8.1</v>
      </c>
    </row>
    <row r="145" spans="5:7" x14ac:dyDescent="0.25">
      <c r="E145" t="s">
        <v>208</v>
      </c>
      <c r="F145" s="4">
        <v>5</v>
      </c>
      <c r="G145" s="4">
        <v>-2.9</v>
      </c>
    </row>
    <row r="146" spans="5:7" x14ac:dyDescent="0.25">
      <c r="E146" t="s">
        <v>207</v>
      </c>
      <c r="F146" s="4">
        <v>13</v>
      </c>
      <c r="G146" s="4">
        <v>4.9000000000000004</v>
      </c>
    </row>
    <row r="147" spans="5:7" x14ac:dyDescent="0.25">
      <c r="E147" t="s">
        <v>206</v>
      </c>
      <c r="F147" s="4">
        <v>2.5</v>
      </c>
      <c r="G147" s="4">
        <v>-4.3</v>
      </c>
    </row>
    <row r="148" spans="5:7" x14ac:dyDescent="0.25">
      <c r="E148" t="s">
        <v>205</v>
      </c>
      <c r="F148" s="4">
        <v>-0.8</v>
      </c>
      <c r="G148" s="4">
        <v>-6.1</v>
      </c>
    </row>
    <row r="149" spans="5:7" x14ac:dyDescent="0.25">
      <c r="E149" t="s">
        <v>204</v>
      </c>
      <c r="F149" s="4">
        <v>7.2</v>
      </c>
      <c r="G149" s="4">
        <v>1.8</v>
      </c>
    </row>
    <row r="150" spans="5:7" x14ac:dyDescent="0.25">
      <c r="E150" t="s">
        <v>203</v>
      </c>
      <c r="F150" s="4">
        <v>4.2</v>
      </c>
      <c r="G150" s="4">
        <v>-1.5</v>
      </c>
    </row>
    <row r="151" spans="5:7" x14ac:dyDescent="0.25">
      <c r="E151" t="s">
        <v>202</v>
      </c>
      <c r="F151" s="4">
        <v>4.4000000000000004</v>
      </c>
      <c r="G151" s="4">
        <v>0.2</v>
      </c>
    </row>
    <row r="152" spans="5:7" x14ac:dyDescent="0.25">
      <c r="E152" t="s">
        <v>201</v>
      </c>
      <c r="F152" s="4">
        <v>8.6</v>
      </c>
      <c r="G152" s="4">
        <v>5.4</v>
      </c>
    </row>
    <row r="153" spans="5:7" x14ac:dyDescent="0.25">
      <c r="E153" t="s">
        <v>200</v>
      </c>
      <c r="F153" s="4">
        <v>12.7</v>
      </c>
      <c r="G153" s="4">
        <v>9.4</v>
      </c>
    </row>
    <row r="154" spans="5:7" x14ac:dyDescent="0.25">
      <c r="E154" t="s">
        <v>199</v>
      </c>
      <c r="F154" s="4">
        <v>12.9</v>
      </c>
      <c r="G154" s="4">
        <v>8.1999999999999993</v>
      </c>
    </row>
    <row r="155" spans="5:7" x14ac:dyDescent="0.25">
      <c r="E155" t="s">
        <v>198</v>
      </c>
      <c r="F155" s="4">
        <v>11.9</v>
      </c>
      <c r="G155" s="4">
        <v>8.6</v>
      </c>
    </row>
    <row r="156" spans="5:7" x14ac:dyDescent="0.25">
      <c r="E156" t="s">
        <v>197</v>
      </c>
      <c r="F156" s="4">
        <v>12.5</v>
      </c>
      <c r="G156" s="4">
        <v>8.1</v>
      </c>
    </row>
    <row r="157" spans="5:7" x14ac:dyDescent="0.25">
      <c r="E157" t="s">
        <v>196</v>
      </c>
      <c r="F157" s="4">
        <v>10.8</v>
      </c>
      <c r="G157" s="4">
        <v>7.1</v>
      </c>
    </row>
    <row r="158" spans="5:7" x14ac:dyDescent="0.25">
      <c r="E158" t="s">
        <v>195</v>
      </c>
      <c r="F158" s="4">
        <v>7.7</v>
      </c>
      <c r="G158" s="4">
        <v>3.9</v>
      </c>
    </row>
    <row r="159" spans="5:7" x14ac:dyDescent="0.25">
      <c r="E159" t="s">
        <v>194</v>
      </c>
      <c r="F159" s="4">
        <v>6.4</v>
      </c>
      <c r="G159" s="4">
        <v>3.3</v>
      </c>
    </row>
    <row r="160" spans="5:7" x14ac:dyDescent="0.25">
      <c r="E160" t="s">
        <v>193</v>
      </c>
      <c r="F160" s="4">
        <v>8.1</v>
      </c>
      <c r="G160" s="4">
        <v>3.9</v>
      </c>
    </row>
    <row r="161" spans="5:7" x14ac:dyDescent="0.25">
      <c r="E161" t="s">
        <v>192</v>
      </c>
      <c r="F161" s="4">
        <v>6.3</v>
      </c>
      <c r="G161" s="4">
        <v>3.6</v>
      </c>
    </row>
    <row r="162" spans="5:7" x14ac:dyDescent="0.25">
      <c r="E162" t="s">
        <v>191</v>
      </c>
      <c r="F162" s="4">
        <v>8.8000000000000007</v>
      </c>
      <c r="G162" s="4">
        <v>6.2</v>
      </c>
    </row>
    <row r="163" spans="5:7" x14ac:dyDescent="0.25">
      <c r="E163" t="s">
        <v>190</v>
      </c>
      <c r="F163" s="4">
        <v>5.3</v>
      </c>
      <c r="G163" s="4">
        <v>3</v>
      </c>
    </row>
    <row r="164" spans="5:7" x14ac:dyDescent="0.25">
      <c r="E164" t="s">
        <v>189</v>
      </c>
      <c r="F164" s="4">
        <v>5.9</v>
      </c>
      <c r="G164" s="4">
        <v>3.8</v>
      </c>
    </row>
    <row r="165" spans="5:7" x14ac:dyDescent="0.25">
      <c r="E165" t="s">
        <v>188</v>
      </c>
      <c r="F165" s="4">
        <v>3.4</v>
      </c>
      <c r="G165" s="4">
        <v>1.8</v>
      </c>
    </row>
    <row r="166" spans="5:7" x14ac:dyDescent="0.25">
      <c r="E166" t="s">
        <v>187</v>
      </c>
      <c r="F166" s="4">
        <v>5.6</v>
      </c>
      <c r="G166" s="4">
        <v>3.9</v>
      </c>
    </row>
    <row r="167" spans="5:7" x14ac:dyDescent="0.25">
      <c r="E167" t="s">
        <v>186</v>
      </c>
      <c r="F167" s="4">
        <v>4.4000000000000004</v>
      </c>
      <c r="G167" s="4">
        <v>2.2000000000000002</v>
      </c>
    </row>
    <row r="168" spans="5:7" x14ac:dyDescent="0.25">
      <c r="E168" t="s">
        <v>185</v>
      </c>
      <c r="F168" s="4">
        <v>5.7</v>
      </c>
      <c r="G168" s="4">
        <v>3</v>
      </c>
    </row>
    <row r="169" spans="5:7" x14ac:dyDescent="0.25">
      <c r="E169" t="s">
        <v>184</v>
      </c>
      <c r="F169" s="4">
        <v>7.3</v>
      </c>
      <c r="G169" s="4">
        <v>4.4000000000000004</v>
      </c>
    </row>
    <row r="170" spans="5:7" x14ac:dyDescent="0.25">
      <c r="E170" t="s">
        <v>183</v>
      </c>
      <c r="F170" s="4">
        <v>6.7</v>
      </c>
      <c r="G170" s="4">
        <v>3.5</v>
      </c>
    </row>
    <row r="171" spans="5:7" x14ac:dyDescent="0.25">
      <c r="E171" t="s">
        <v>182</v>
      </c>
      <c r="F171" s="4">
        <v>10.5</v>
      </c>
      <c r="G171" s="4">
        <v>7</v>
      </c>
    </row>
    <row r="172" spans="5:7" x14ac:dyDescent="0.25">
      <c r="E172" t="s">
        <v>181</v>
      </c>
      <c r="F172" s="4">
        <v>5.3</v>
      </c>
      <c r="G172" s="4">
        <v>2.1</v>
      </c>
    </row>
    <row r="173" spans="5:7" x14ac:dyDescent="0.25">
      <c r="E173" t="s">
        <v>180</v>
      </c>
      <c r="F173" s="4">
        <v>9.5</v>
      </c>
      <c r="G173" s="4">
        <v>5.4</v>
      </c>
    </row>
    <row r="174" spans="5:7" x14ac:dyDescent="0.25">
      <c r="E174" t="s">
        <v>179</v>
      </c>
      <c r="F174" s="4">
        <v>7.3</v>
      </c>
      <c r="G174" s="4">
        <v>2.4</v>
      </c>
    </row>
    <row r="175" spans="5:7" x14ac:dyDescent="0.25">
      <c r="E175" t="s">
        <v>178</v>
      </c>
      <c r="F175" s="4">
        <v>9.1</v>
      </c>
      <c r="G175" s="4">
        <v>5.4</v>
      </c>
    </row>
    <row r="176" spans="5:7" x14ac:dyDescent="0.25">
      <c r="E176" t="s">
        <v>177</v>
      </c>
      <c r="F176" s="4">
        <v>8.5</v>
      </c>
      <c r="G176" s="4">
        <v>4.0999999999999996</v>
      </c>
    </row>
    <row r="177" spans="5:7" x14ac:dyDescent="0.25">
      <c r="E177" t="s">
        <v>176</v>
      </c>
      <c r="F177" s="4">
        <v>7.6</v>
      </c>
      <c r="G177" s="4">
        <v>3.1</v>
      </c>
    </row>
    <row r="178" spans="5:7" x14ac:dyDescent="0.25">
      <c r="E178" t="s">
        <v>175</v>
      </c>
      <c r="F178" s="4">
        <v>6</v>
      </c>
      <c r="G178" s="4">
        <v>3</v>
      </c>
    </row>
    <row r="179" spans="5:7" x14ac:dyDescent="0.25">
      <c r="E179" t="s">
        <v>174</v>
      </c>
      <c r="F179" s="4">
        <v>3.7</v>
      </c>
      <c r="G179" s="4">
        <v>0.8</v>
      </c>
    </row>
    <row r="180" spans="5:7" x14ac:dyDescent="0.25">
      <c r="E180" t="s">
        <v>173</v>
      </c>
      <c r="F180" s="4">
        <v>9</v>
      </c>
      <c r="G180" s="4">
        <v>4.4000000000000004</v>
      </c>
    </row>
    <row r="181" spans="5:7" x14ac:dyDescent="0.25">
      <c r="E181" t="s">
        <v>172</v>
      </c>
      <c r="F181" s="4">
        <v>6.1</v>
      </c>
      <c r="G181" s="4">
        <v>1.5</v>
      </c>
    </row>
    <row r="182" spans="5:7" x14ac:dyDescent="0.25">
      <c r="E182" t="s">
        <v>171</v>
      </c>
      <c r="F182" s="4">
        <v>3.7</v>
      </c>
      <c r="G182" s="4">
        <v>0.3</v>
      </c>
    </row>
    <row r="183" spans="5:7" x14ac:dyDescent="0.25">
      <c r="E183" t="s">
        <v>170</v>
      </c>
      <c r="F183" s="4">
        <v>-0.7</v>
      </c>
      <c r="G183" s="4">
        <v>-3.6</v>
      </c>
    </row>
    <row r="184" spans="5:7" x14ac:dyDescent="0.25">
      <c r="E184" t="s">
        <v>169</v>
      </c>
      <c r="F184" s="4">
        <v>2</v>
      </c>
      <c r="G184" s="4">
        <v>-1.9</v>
      </c>
    </row>
    <row r="185" spans="5:7" x14ac:dyDescent="0.25">
      <c r="E185" t="s">
        <v>168</v>
      </c>
      <c r="F185" s="4">
        <v>6.2</v>
      </c>
      <c r="G185" s="4">
        <v>3.2</v>
      </c>
    </row>
    <row r="186" spans="5:7" x14ac:dyDescent="0.25">
      <c r="E186" t="s">
        <v>167</v>
      </c>
      <c r="F186" s="4">
        <v>5.3</v>
      </c>
      <c r="G186" s="4">
        <v>2</v>
      </c>
    </row>
    <row r="187" spans="5:7" x14ac:dyDescent="0.25">
      <c r="E187" t="s">
        <v>166</v>
      </c>
      <c r="F187" s="4">
        <v>3.8</v>
      </c>
      <c r="G187" s="4">
        <v>1.4</v>
      </c>
    </row>
    <row r="188" spans="5:7" x14ac:dyDescent="0.25">
      <c r="E188" t="s">
        <v>165</v>
      </c>
      <c r="F188" s="4">
        <v>6.4</v>
      </c>
      <c r="G188" s="4">
        <v>4.9000000000000004</v>
      </c>
    </row>
    <row r="189" spans="5:7" x14ac:dyDescent="0.25">
      <c r="E189" t="s">
        <v>164</v>
      </c>
      <c r="F189" s="4">
        <v>6.9</v>
      </c>
      <c r="G189" s="4">
        <v>4.4000000000000004</v>
      </c>
    </row>
    <row r="190" spans="5:7" x14ac:dyDescent="0.25">
      <c r="E190" t="s">
        <v>163</v>
      </c>
      <c r="F190" s="4">
        <v>6.1</v>
      </c>
      <c r="G190" s="4">
        <v>4</v>
      </c>
    </row>
    <row r="191" spans="5:7" x14ac:dyDescent="0.25">
      <c r="E191" t="s">
        <v>162</v>
      </c>
      <c r="F191" s="4">
        <v>7.1</v>
      </c>
      <c r="G191" s="4">
        <v>4.2</v>
      </c>
    </row>
    <row r="192" spans="5:7" x14ac:dyDescent="0.25">
      <c r="E192" t="s">
        <v>161</v>
      </c>
      <c r="F192" s="4">
        <v>2.9</v>
      </c>
      <c r="G192" s="4">
        <v>0.7</v>
      </c>
    </row>
    <row r="193" spans="5:7" x14ac:dyDescent="0.25">
      <c r="E193" t="s">
        <v>160</v>
      </c>
      <c r="F193" s="4">
        <v>4.8</v>
      </c>
      <c r="G193" s="4">
        <v>2.2999999999999998</v>
      </c>
    </row>
    <row r="194" spans="5:7" x14ac:dyDescent="0.25">
      <c r="E194" t="s">
        <v>159</v>
      </c>
      <c r="F194" s="4">
        <v>4.4000000000000004</v>
      </c>
      <c r="G194" s="4">
        <v>1.9</v>
      </c>
    </row>
    <row r="195" spans="5:7" x14ac:dyDescent="0.25">
      <c r="E195" t="s">
        <v>158</v>
      </c>
      <c r="F195" s="4">
        <v>7.9</v>
      </c>
      <c r="G195" s="4">
        <v>5.5</v>
      </c>
    </row>
    <row r="196" spans="5:7" x14ac:dyDescent="0.25">
      <c r="E196" t="s">
        <v>157</v>
      </c>
      <c r="F196" s="4">
        <v>5.9</v>
      </c>
      <c r="G196" s="4">
        <v>3.9</v>
      </c>
    </row>
    <row r="197" spans="5:7" x14ac:dyDescent="0.25">
      <c r="E197" t="s">
        <v>156</v>
      </c>
      <c r="F197" s="4">
        <v>7.6</v>
      </c>
      <c r="G197" s="4">
        <v>5.5</v>
      </c>
    </row>
    <row r="198" spans="5:7" x14ac:dyDescent="0.25">
      <c r="E198" t="s">
        <v>155</v>
      </c>
      <c r="F198" s="4">
        <v>4.7</v>
      </c>
      <c r="G198" s="4">
        <v>2.4</v>
      </c>
    </row>
    <row r="199" spans="5:7" x14ac:dyDescent="0.25">
      <c r="E199" t="s">
        <v>154</v>
      </c>
      <c r="F199" s="4">
        <v>7</v>
      </c>
      <c r="G199" s="4">
        <v>4.7</v>
      </c>
    </row>
    <row r="200" spans="5:7" x14ac:dyDescent="0.25">
      <c r="E200" t="s">
        <v>153</v>
      </c>
      <c r="F200" s="4">
        <v>3.6</v>
      </c>
      <c r="G200" s="4">
        <v>1.4</v>
      </c>
    </row>
    <row r="201" spans="5:7" x14ac:dyDescent="0.25">
      <c r="E201" t="s">
        <v>152</v>
      </c>
      <c r="F201" s="4">
        <v>3.2</v>
      </c>
      <c r="G201" s="4">
        <v>1.2</v>
      </c>
    </row>
    <row r="202" spans="5:7" x14ac:dyDescent="0.25">
      <c r="E202" t="s">
        <v>151</v>
      </c>
      <c r="F202" s="4">
        <v>5.5</v>
      </c>
      <c r="G202" s="4">
        <v>3.4</v>
      </c>
    </row>
    <row r="203" spans="5:7" x14ac:dyDescent="0.25">
      <c r="E203" t="s">
        <v>150</v>
      </c>
      <c r="F203" s="4">
        <v>4.7</v>
      </c>
      <c r="G203" s="4">
        <v>2.7</v>
      </c>
    </row>
    <row r="204" spans="5:7" x14ac:dyDescent="0.25">
      <c r="E204" t="s">
        <v>149</v>
      </c>
      <c r="F204" s="4">
        <v>5</v>
      </c>
      <c r="G204" s="4">
        <v>3</v>
      </c>
    </row>
    <row r="205" spans="5:7" x14ac:dyDescent="0.25">
      <c r="E205" t="s">
        <v>148</v>
      </c>
      <c r="F205" s="4">
        <v>8.6</v>
      </c>
      <c r="G205" s="4">
        <v>6.8</v>
      </c>
    </row>
    <row r="206" spans="5:7" x14ac:dyDescent="0.25">
      <c r="E206" t="s">
        <v>147</v>
      </c>
      <c r="F206" s="4">
        <v>5</v>
      </c>
      <c r="G206" s="4">
        <v>3.6</v>
      </c>
    </row>
    <row r="207" spans="5:7" x14ac:dyDescent="0.25">
      <c r="E207" t="s">
        <v>146</v>
      </c>
      <c r="F207" s="4">
        <v>6.5</v>
      </c>
      <c r="G207" s="4">
        <v>4.2</v>
      </c>
    </row>
    <row r="208" spans="5:7" x14ac:dyDescent="0.25">
      <c r="E208" t="s">
        <v>145</v>
      </c>
      <c r="F208" s="4">
        <v>5.0999999999999996</v>
      </c>
      <c r="G208" s="4">
        <v>2.6</v>
      </c>
    </row>
    <row r="209" spans="5:7" x14ac:dyDescent="0.25">
      <c r="E209" t="s">
        <v>144</v>
      </c>
      <c r="F209" s="4">
        <v>7.7</v>
      </c>
      <c r="G209" s="4">
        <v>6.8</v>
      </c>
    </row>
    <row r="210" spans="5:7" x14ac:dyDescent="0.25">
      <c r="E210" t="s">
        <v>143</v>
      </c>
      <c r="F210" s="4">
        <v>6.9</v>
      </c>
      <c r="G210" s="4">
        <v>5.0999999999999996</v>
      </c>
    </row>
    <row r="211" spans="5:7" x14ac:dyDescent="0.25">
      <c r="E211" t="s">
        <v>142</v>
      </c>
      <c r="F211" s="4">
        <v>4.8</v>
      </c>
      <c r="G211" s="4">
        <v>3.5</v>
      </c>
    </row>
    <row r="212" spans="5:7" x14ac:dyDescent="0.25">
      <c r="E212" t="s">
        <v>141</v>
      </c>
      <c r="F212" s="4">
        <v>4.7</v>
      </c>
      <c r="G212" s="4">
        <v>4.0999999999999996</v>
      </c>
    </row>
    <row r="213" spans="5:7" x14ac:dyDescent="0.25">
      <c r="E213" t="s">
        <v>140</v>
      </c>
      <c r="F213" s="4">
        <v>4.7</v>
      </c>
      <c r="G213" s="4">
        <v>3.8</v>
      </c>
    </row>
    <row r="214" spans="5:7" x14ac:dyDescent="0.25">
      <c r="E214" t="s">
        <v>139</v>
      </c>
      <c r="F214" s="4">
        <v>6.9</v>
      </c>
      <c r="G214" s="4">
        <v>5.0999999999999996</v>
      </c>
    </row>
    <row r="215" spans="5:7" x14ac:dyDescent="0.25">
      <c r="E215" t="s">
        <v>138</v>
      </c>
      <c r="F215" s="4">
        <v>7.8</v>
      </c>
      <c r="G215" s="4">
        <v>6.6</v>
      </c>
    </row>
    <row r="216" spans="5:7" x14ac:dyDescent="0.25">
      <c r="E216" t="s">
        <v>137</v>
      </c>
      <c r="F216" s="4">
        <v>5.2</v>
      </c>
      <c r="G216" s="4">
        <v>3.8</v>
      </c>
    </row>
    <row r="217" spans="5:7" x14ac:dyDescent="0.25">
      <c r="E217" t="s">
        <v>136</v>
      </c>
      <c r="F217" s="4">
        <v>5</v>
      </c>
      <c r="G217" s="4">
        <v>3.4</v>
      </c>
    </row>
    <row r="218" spans="5:7" x14ac:dyDescent="0.25">
      <c r="E218" t="s">
        <v>135</v>
      </c>
      <c r="F218" s="4">
        <v>6.9</v>
      </c>
      <c r="G218" s="4">
        <v>5.4</v>
      </c>
    </row>
    <row r="219" spans="5:7" x14ac:dyDescent="0.25">
      <c r="E219" t="s">
        <v>134</v>
      </c>
      <c r="F219" s="4">
        <v>9.1</v>
      </c>
      <c r="G219" s="4">
        <v>6.7</v>
      </c>
    </row>
    <row r="220" spans="5:7" x14ac:dyDescent="0.25">
      <c r="E220" t="s">
        <v>133</v>
      </c>
      <c r="F220" s="4">
        <v>4.2</v>
      </c>
      <c r="G220" s="4">
        <v>1.5</v>
      </c>
    </row>
    <row r="221" spans="5:7" x14ac:dyDescent="0.25">
      <c r="E221" t="s">
        <v>132</v>
      </c>
      <c r="F221" s="4">
        <v>10.199999999999999</v>
      </c>
      <c r="G221" s="4">
        <v>7.5</v>
      </c>
    </row>
    <row r="222" spans="5:7" x14ac:dyDescent="0.25">
      <c r="E222" t="s">
        <v>131</v>
      </c>
      <c r="F222" s="4">
        <v>2.8</v>
      </c>
      <c r="G222" s="4">
        <v>0.4</v>
      </c>
    </row>
    <row r="223" spans="5:7" x14ac:dyDescent="0.25">
      <c r="E223" t="s">
        <v>130</v>
      </c>
      <c r="F223" s="4">
        <v>4.5999999999999996</v>
      </c>
      <c r="G223" s="4">
        <v>2.4</v>
      </c>
    </row>
    <row r="224" spans="5:7" x14ac:dyDescent="0.25">
      <c r="E224" t="s">
        <v>129</v>
      </c>
      <c r="F224" s="4">
        <v>1.3</v>
      </c>
      <c r="G224" s="4">
        <v>-1.3</v>
      </c>
    </row>
    <row r="225" spans="5:7" x14ac:dyDescent="0.25">
      <c r="E225" t="s">
        <v>128</v>
      </c>
      <c r="F225" s="4">
        <v>5</v>
      </c>
      <c r="G225" s="4">
        <v>2.5</v>
      </c>
    </row>
    <row r="226" spans="5:7" x14ac:dyDescent="0.25">
      <c r="E226" t="s">
        <v>127</v>
      </c>
      <c r="F226" s="4">
        <v>0</v>
      </c>
      <c r="G226" s="4">
        <v>-1.6</v>
      </c>
    </row>
    <row r="227" spans="5:7" x14ac:dyDescent="0.25">
      <c r="E227" t="s">
        <v>126</v>
      </c>
      <c r="F227" s="4">
        <v>2.4</v>
      </c>
      <c r="G227" s="4">
        <v>1.1000000000000001</v>
      </c>
    </row>
    <row r="228" spans="5:7" x14ac:dyDescent="0.25">
      <c r="E228" t="s">
        <v>125</v>
      </c>
      <c r="F228" s="4">
        <v>4.7</v>
      </c>
      <c r="G228" s="4">
        <v>3.4</v>
      </c>
    </row>
    <row r="229" spans="5:7" x14ac:dyDescent="0.25">
      <c r="E229" t="s">
        <v>124</v>
      </c>
      <c r="F229" s="4">
        <v>3.9</v>
      </c>
      <c r="G229" s="4">
        <v>2.5</v>
      </c>
    </row>
    <row r="230" spans="5:7" x14ac:dyDescent="0.25">
      <c r="E230" t="s">
        <v>123</v>
      </c>
      <c r="F230" s="4">
        <v>3.6</v>
      </c>
      <c r="G230" s="4">
        <v>1.6</v>
      </c>
    </row>
    <row r="231" spans="5:7" x14ac:dyDescent="0.25">
      <c r="E231" t="s">
        <v>122</v>
      </c>
      <c r="F231" s="4">
        <v>2.8</v>
      </c>
      <c r="G231" s="4">
        <v>0.5</v>
      </c>
    </row>
    <row r="232" spans="5:7" x14ac:dyDescent="0.25">
      <c r="E232" t="s">
        <v>121</v>
      </c>
      <c r="F232" s="4">
        <v>4.0999999999999996</v>
      </c>
      <c r="G232" s="4">
        <v>2.1</v>
      </c>
    </row>
    <row r="233" spans="5:7" x14ac:dyDescent="0.25">
      <c r="E233" t="s">
        <v>120</v>
      </c>
      <c r="F233" s="4">
        <v>5.0999999999999996</v>
      </c>
      <c r="G233" s="4">
        <v>3.6</v>
      </c>
    </row>
    <row r="234" spans="5:7" x14ac:dyDescent="0.25">
      <c r="E234" t="s">
        <v>119</v>
      </c>
      <c r="F234" s="4">
        <v>9.3000000000000007</v>
      </c>
      <c r="G234" s="4">
        <v>6.8</v>
      </c>
    </row>
    <row r="235" spans="5:7" x14ac:dyDescent="0.25">
      <c r="E235" t="s">
        <v>118</v>
      </c>
      <c r="F235" s="4">
        <v>7.3</v>
      </c>
      <c r="G235" s="4">
        <v>4.7</v>
      </c>
    </row>
    <row r="236" spans="5:7" x14ac:dyDescent="0.25">
      <c r="E236" t="s">
        <v>117</v>
      </c>
      <c r="F236" s="4">
        <v>5.2</v>
      </c>
      <c r="G236" s="4">
        <v>2.2999999999999998</v>
      </c>
    </row>
    <row r="237" spans="5:7" x14ac:dyDescent="0.25">
      <c r="E237" t="s">
        <v>116</v>
      </c>
      <c r="F237" s="4">
        <v>6.5</v>
      </c>
      <c r="G237" s="4">
        <v>3.2</v>
      </c>
    </row>
    <row r="238" spans="5:7" x14ac:dyDescent="0.25">
      <c r="E238" t="s">
        <v>115</v>
      </c>
      <c r="F238" s="4">
        <v>6.5</v>
      </c>
      <c r="G238" s="4">
        <v>3.8</v>
      </c>
    </row>
    <row r="239" spans="5:7" x14ac:dyDescent="0.25">
      <c r="E239" t="s">
        <v>114</v>
      </c>
      <c r="F239" s="4">
        <v>7.4</v>
      </c>
      <c r="G239" s="4">
        <v>4.2</v>
      </c>
    </row>
    <row r="240" spans="5:7" x14ac:dyDescent="0.25">
      <c r="E240" t="s">
        <v>113</v>
      </c>
      <c r="F240" s="4">
        <v>7.9</v>
      </c>
      <c r="G240" s="4">
        <v>4.5</v>
      </c>
    </row>
    <row r="241" spans="5:7" x14ac:dyDescent="0.25">
      <c r="E241" t="s">
        <v>112</v>
      </c>
      <c r="F241" s="4">
        <v>5</v>
      </c>
      <c r="G241" s="4">
        <v>2</v>
      </c>
    </row>
    <row r="242" spans="5:7" x14ac:dyDescent="0.25">
      <c r="E242" t="s">
        <v>111</v>
      </c>
      <c r="F242" s="4">
        <v>7</v>
      </c>
      <c r="G242" s="4">
        <v>3.2</v>
      </c>
    </row>
    <row r="243" spans="5:7" x14ac:dyDescent="0.25">
      <c r="E243" t="s">
        <v>110</v>
      </c>
      <c r="F243" s="4">
        <v>5.6</v>
      </c>
      <c r="G243" s="4">
        <v>2.2999999999999998</v>
      </c>
    </row>
    <row r="244" spans="5:7" x14ac:dyDescent="0.25">
      <c r="E244" t="s">
        <v>109</v>
      </c>
      <c r="F244" s="4">
        <v>8.5</v>
      </c>
      <c r="G244" s="4">
        <v>5.5</v>
      </c>
    </row>
    <row r="245" spans="5:7" x14ac:dyDescent="0.25">
      <c r="E245" t="s">
        <v>108</v>
      </c>
      <c r="F245" s="4">
        <v>4.5999999999999996</v>
      </c>
      <c r="G245" s="4">
        <v>1</v>
      </c>
    </row>
    <row r="246" spans="5:7" x14ac:dyDescent="0.25">
      <c r="E246" t="s">
        <v>107</v>
      </c>
      <c r="F246" s="4">
        <v>3.4</v>
      </c>
      <c r="G246" s="4">
        <v>0.6</v>
      </c>
    </row>
    <row r="247" spans="5:7" x14ac:dyDescent="0.25">
      <c r="E247" t="s">
        <v>106</v>
      </c>
      <c r="F247" s="4">
        <v>5</v>
      </c>
      <c r="G247" s="4">
        <v>3.4</v>
      </c>
    </row>
    <row r="248" spans="5:7" x14ac:dyDescent="0.25">
      <c r="E248" t="s">
        <v>105</v>
      </c>
      <c r="F248" s="4">
        <v>5.0999999999999996</v>
      </c>
      <c r="G248" s="4">
        <v>1.2</v>
      </c>
    </row>
    <row r="249" spans="5:7" x14ac:dyDescent="0.25">
      <c r="E249" t="s">
        <v>104</v>
      </c>
      <c r="F249" s="4">
        <v>5.3</v>
      </c>
      <c r="G249" s="4">
        <v>2.6</v>
      </c>
    </row>
    <row r="250" spans="5:7" x14ac:dyDescent="0.25">
      <c r="E250" t="s">
        <v>103</v>
      </c>
      <c r="F250" s="4">
        <v>4.5999999999999996</v>
      </c>
      <c r="G250" s="4">
        <v>2.4</v>
      </c>
    </row>
    <row r="251" spans="5:7" x14ac:dyDescent="0.25">
      <c r="E251" t="s">
        <v>102</v>
      </c>
      <c r="F251" s="4">
        <v>4.2</v>
      </c>
      <c r="G251" s="4">
        <v>2.5</v>
      </c>
    </row>
    <row r="252" spans="5:7" x14ac:dyDescent="0.25">
      <c r="E252" t="s">
        <v>101</v>
      </c>
      <c r="F252" s="4">
        <v>-0.2</v>
      </c>
      <c r="G252" s="4">
        <v>-1.6</v>
      </c>
    </row>
    <row r="253" spans="5:7" x14ac:dyDescent="0.25">
      <c r="E253" t="s">
        <v>100</v>
      </c>
      <c r="F253" s="4">
        <v>4.4000000000000004</v>
      </c>
      <c r="G253" s="4">
        <v>2.2999999999999998</v>
      </c>
    </row>
    <row r="254" spans="5:7" x14ac:dyDescent="0.25">
      <c r="E254" t="s">
        <v>99</v>
      </c>
      <c r="F254" s="4">
        <v>0.9</v>
      </c>
      <c r="G254" s="4">
        <v>-2.1</v>
      </c>
    </row>
    <row r="255" spans="5:7" x14ac:dyDescent="0.25">
      <c r="E255" t="s">
        <v>98</v>
      </c>
      <c r="F255" s="4">
        <v>-7.6</v>
      </c>
      <c r="G255" s="4">
        <v>-8.5</v>
      </c>
    </row>
    <row r="256" spans="5:7" x14ac:dyDescent="0.25">
      <c r="E256" t="s">
        <v>97</v>
      </c>
      <c r="F256" s="4">
        <v>-4.8</v>
      </c>
      <c r="G256" s="4">
        <v>-4.5999999999999996</v>
      </c>
    </row>
    <row r="257" spans="5:7" x14ac:dyDescent="0.25">
      <c r="E257" t="s">
        <v>96</v>
      </c>
      <c r="F257" s="4">
        <v>-1.4</v>
      </c>
      <c r="G257" s="4">
        <v>-0.7</v>
      </c>
    </row>
    <row r="258" spans="5:7" x14ac:dyDescent="0.25">
      <c r="E258" t="s">
        <v>95</v>
      </c>
      <c r="F258" s="4">
        <v>1.9</v>
      </c>
      <c r="G258" s="4">
        <v>1.5</v>
      </c>
    </row>
    <row r="259" spans="5:7" x14ac:dyDescent="0.25">
      <c r="E259" t="s">
        <v>94</v>
      </c>
      <c r="F259" s="4">
        <v>5.7</v>
      </c>
      <c r="G259" s="4">
        <v>4.3</v>
      </c>
    </row>
    <row r="260" spans="5:7" x14ac:dyDescent="0.25">
      <c r="E260" t="s">
        <v>93</v>
      </c>
      <c r="F260" s="4">
        <v>3.1</v>
      </c>
      <c r="G260" s="4">
        <v>2</v>
      </c>
    </row>
    <row r="261" spans="5:7" x14ac:dyDescent="0.25">
      <c r="E261" t="s">
        <v>92</v>
      </c>
      <c r="F261" s="4">
        <v>6</v>
      </c>
      <c r="G261" s="4">
        <v>3.9</v>
      </c>
    </row>
    <row r="262" spans="5:7" x14ac:dyDescent="0.25">
      <c r="E262" t="s">
        <v>91</v>
      </c>
      <c r="F262" s="4">
        <v>4.4000000000000004</v>
      </c>
      <c r="G262" s="4">
        <v>3.1</v>
      </c>
    </row>
    <row r="263" spans="5:7" x14ac:dyDescent="0.25">
      <c r="E263" t="s">
        <v>90</v>
      </c>
      <c r="F263" s="4">
        <v>4.5</v>
      </c>
      <c r="G263" s="4">
        <v>2.1</v>
      </c>
    </row>
    <row r="264" spans="5:7" x14ac:dyDescent="0.25">
      <c r="E264" t="s">
        <v>89</v>
      </c>
      <c r="F264" s="4">
        <v>1.1000000000000001</v>
      </c>
      <c r="G264" s="4">
        <v>-1</v>
      </c>
    </row>
    <row r="265" spans="5:7" x14ac:dyDescent="0.25">
      <c r="E265" t="s">
        <v>88</v>
      </c>
      <c r="F265" s="4">
        <v>5.5</v>
      </c>
      <c r="G265" s="4">
        <v>2.7</v>
      </c>
    </row>
    <row r="266" spans="5:7" x14ac:dyDescent="0.25">
      <c r="E266" t="s">
        <v>87</v>
      </c>
      <c r="F266" s="4">
        <v>2.2999999999999998</v>
      </c>
      <c r="G266" s="4">
        <v>-0.2</v>
      </c>
    </row>
    <row r="267" spans="5:7" x14ac:dyDescent="0.25">
      <c r="E267" t="s">
        <v>86</v>
      </c>
      <c r="F267" s="4">
        <v>5.0999999999999996</v>
      </c>
      <c r="G267" s="4">
        <v>4.5999999999999996</v>
      </c>
    </row>
    <row r="268" spans="5:7" x14ac:dyDescent="0.25">
      <c r="E268" t="s">
        <v>85</v>
      </c>
      <c r="F268" s="4">
        <v>5.8</v>
      </c>
      <c r="G268" s="4">
        <v>3.3</v>
      </c>
    </row>
    <row r="269" spans="5:7" x14ac:dyDescent="0.25">
      <c r="E269" t="s">
        <v>84</v>
      </c>
      <c r="F269" s="4">
        <v>3.5</v>
      </c>
      <c r="G269" s="4">
        <v>1.8</v>
      </c>
    </row>
    <row r="270" spans="5:7" x14ac:dyDescent="0.25">
      <c r="E270" t="s">
        <v>83</v>
      </c>
      <c r="F270" s="4">
        <v>2.8</v>
      </c>
      <c r="G270" s="4">
        <v>0.7</v>
      </c>
    </row>
    <row r="271" spans="5:7" x14ac:dyDescent="0.25">
      <c r="E271" t="s">
        <v>82</v>
      </c>
      <c r="F271" s="4">
        <v>2.5</v>
      </c>
      <c r="G271" s="4">
        <v>0.4</v>
      </c>
    </row>
    <row r="272" spans="5:7" x14ac:dyDescent="0.25">
      <c r="E272" t="s">
        <v>81</v>
      </c>
      <c r="F272" s="4">
        <v>5.2</v>
      </c>
      <c r="G272" s="4">
        <v>3.5</v>
      </c>
    </row>
    <row r="273" spans="5:7" x14ac:dyDescent="0.25">
      <c r="E273" t="s">
        <v>80</v>
      </c>
      <c r="F273" s="4">
        <v>1.7</v>
      </c>
      <c r="G273" s="4">
        <v>0.6</v>
      </c>
    </row>
    <row r="274" spans="5:7" x14ac:dyDescent="0.25">
      <c r="E274" t="s">
        <v>79</v>
      </c>
      <c r="F274" s="4">
        <v>5.2</v>
      </c>
      <c r="G274" s="4">
        <v>3.2</v>
      </c>
    </row>
    <row r="275" spans="5:7" x14ac:dyDescent="0.25">
      <c r="E275" t="s">
        <v>78</v>
      </c>
      <c r="F275" s="4">
        <v>5.4</v>
      </c>
      <c r="G275" s="4">
        <v>2.9</v>
      </c>
    </row>
    <row r="276" spans="5:7" x14ac:dyDescent="0.25">
      <c r="E276" t="s">
        <v>77</v>
      </c>
      <c r="F276" s="4">
        <v>0.3</v>
      </c>
      <c r="G276" s="4">
        <v>-1.4</v>
      </c>
    </row>
    <row r="277" spans="5:7" x14ac:dyDescent="0.25">
      <c r="E277" t="s">
        <v>76</v>
      </c>
      <c r="F277" s="4">
        <v>7.6</v>
      </c>
      <c r="G277" s="4">
        <v>5.2</v>
      </c>
    </row>
    <row r="278" spans="5:7" x14ac:dyDescent="0.25">
      <c r="E278" t="s">
        <v>75</v>
      </c>
      <c r="F278" s="4">
        <v>6.6</v>
      </c>
      <c r="G278" s="4">
        <v>4.7</v>
      </c>
    </row>
    <row r="279" spans="5:7" x14ac:dyDescent="0.25">
      <c r="E279" t="s">
        <v>74</v>
      </c>
      <c r="F279" s="4">
        <v>2.5</v>
      </c>
      <c r="G279" s="4">
        <v>1.8</v>
      </c>
    </row>
    <row r="280" spans="5:7" x14ac:dyDescent="0.25">
      <c r="E280" t="s">
        <v>73</v>
      </c>
      <c r="F280" s="4">
        <v>3.1</v>
      </c>
      <c r="G280" s="4">
        <v>3.3</v>
      </c>
    </row>
    <row r="281" spans="5:7" x14ac:dyDescent="0.25">
      <c r="E281" t="s">
        <v>72</v>
      </c>
      <c r="F281" s="4">
        <v>4.5999999999999996</v>
      </c>
      <c r="G281" s="4">
        <v>2.2999999999999998</v>
      </c>
    </row>
    <row r="282" spans="5:7" x14ac:dyDescent="0.25">
      <c r="E282" t="s">
        <v>71</v>
      </c>
      <c r="F282" s="4">
        <v>2.5</v>
      </c>
      <c r="G282" s="4">
        <v>1.3</v>
      </c>
    </row>
    <row r="283" spans="5:7" x14ac:dyDescent="0.25">
      <c r="E283" t="s">
        <v>70</v>
      </c>
      <c r="F283" s="4">
        <v>0.5</v>
      </c>
      <c r="G283" s="4">
        <v>0.6</v>
      </c>
    </row>
    <row r="284" spans="5:7" x14ac:dyDescent="0.25">
      <c r="E284" t="s">
        <v>69</v>
      </c>
      <c r="F284" s="4">
        <v>2</v>
      </c>
      <c r="G284" s="4">
        <v>2.4</v>
      </c>
    </row>
    <row r="285" spans="5:7" x14ac:dyDescent="0.25">
      <c r="E285" t="s">
        <v>68</v>
      </c>
      <c r="F285" s="4">
        <v>4.0999999999999996</v>
      </c>
      <c r="G285" s="4">
        <v>1.2</v>
      </c>
    </row>
    <row r="286" spans="5:7" x14ac:dyDescent="0.25">
      <c r="E286" t="s">
        <v>67</v>
      </c>
      <c r="F286" s="4">
        <v>3.6</v>
      </c>
      <c r="G286" s="4">
        <v>2.4</v>
      </c>
    </row>
    <row r="287" spans="5:7" x14ac:dyDescent="0.25">
      <c r="E287" t="s">
        <v>66</v>
      </c>
      <c r="F287" s="4">
        <v>4.2</v>
      </c>
      <c r="G287" s="4">
        <v>2</v>
      </c>
    </row>
    <row r="288" spans="5:7" x14ac:dyDescent="0.25">
      <c r="E288" t="s">
        <v>65</v>
      </c>
      <c r="F288" s="4">
        <v>3.9</v>
      </c>
      <c r="G288" s="4">
        <v>1.7</v>
      </c>
    </row>
    <row r="289" spans="5:7" x14ac:dyDescent="0.25">
      <c r="E289" t="s">
        <v>64</v>
      </c>
      <c r="F289" s="4">
        <v>3.3</v>
      </c>
      <c r="G289" s="4">
        <v>2</v>
      </c>
    </row>
    <row r="290" spans="5:7" x14ac:dyDescent="0.25">
      <c r="E290" t="s">
        <v>63</v>
      </c>
      <c r="F290" s="4">
        <v>5.4</v>
      </c>
      <c r="G290" s="4">
        <v>3.4</v>
      </c>
    </row>
    <row r="291" spans="5:7" x14ac:dyDescent="0.25">
      <c r="E291" t="s">
        <v>62</v>
      </c>
      <c r="F291" s="4">
        <v>7</v>
      </c>
      <c r="G291" s="4">
        <v>4.0999999999999996</v>
      </c>
    </row>
    <row r="292" spans="5:7" x14ac:dyDescent="0.25">
      <c r="E292" t="s">
        <v>61</v>
      </c>
      <c r="F292" s="4">
        <v>5.3</v>
      </c>
      <c r="G292" s="4">
        <v>2.8</v>
      </c>
    </row>
    <row r="293" spans="5:7" x14ac:dyDescent="0.25">
      <c r="E293" t="s">
        <v>60</v>
      </c>
      <c r="F293" s="4">
        <v>6.4</v>
      </c>
      <c r="G293" s="4">
        <v>2.8</v>
      </c>
    </row>
    <row r="294" spans="5:7" x14ac:dyDescent="0.25">
      <c r="E294" t="s">
        <v>59</v>
      </c>
      <c r="F294" s="4">
        <v>4.3</v>
      </c>
      <c r="G294" s="4">
        <v>2.9</v>
      </c>
    </row>
    <row r="295" spans="5:7" x14ac:dyDescent="0.25">
      <c r="E295" t="s">
        <v>58</v>
      </c>
      <c r="F295" s="4">
        <v>2.6</v>
      </c>
      <c r="G295" s="4">
        <v>0.7</v>
      </c>
    </row>
    <row r="296" spans="5:7" x14ac:dyDescent="0.25">
      <c r="E296" t="s">
        <v>57</v>
      </c>
      <c r="F296" s="4">
        <v>3.8</v>
      </c>
      <c r="G296" s="4">
        <v>2.2000000000000002</v>
      </c>
    </row>
    <row r="297" spans="5:7" x14ac:dyDescent="0.25">
      <c r="E297" t="s">
        <v>56</v>
      </c>
      <c r="F297" s="4">
        <v>5</v>
      </c>
      <c r="G297" s="4">
        <v>2.7</v>
      </c>
    </row>
    <row r="298" spans="5:7" x14ac:dyDescent="0.25">
      <c r="E298" t="s">
        <v>55</v>
      </c>
      <c r="F298" s="4">
        <v>5</v>
      </c>
      <c r="G298" s="4">
        <v>3.6</v>
      </c>
    </row>
    <row r="299" spans="5:7" x14ac:dyDescent="0.25">
      <c r="E299" t="s">
        <v>54</v>
      </c>
      <c r="F299" s="4">
        <v>3.3</v>
      </c>
      <c r="G299" s="4">
        <v>1.8</v>
      </c>
    </row>
    <row r="300" spans="5:7" x14ac:dyDescent="0.25">
      <c r="E300" t="s">
        <v>53</v>
      </c>
      <c r="F300" s="4">
        <v>-3.1</v>
      </c>
      <c r="G300" s="4">
        <v>-4.5999999999999996</v>
      </c>
    </row>
    <row r="301" spans="5:7" x14ac:dyDescent="0.25">
      <c r="E301" t="s">
        <v>52</v>
      </c>
      <c r="F301" s="4">
        <v>-30.9</v>
      </c>
      <c r="G301" s="4">
        <v>-29.9</v>
      </c>
    </row>
    <row r="302" spans="5:7" x14ac:dyDescent="0.25">
      <c r="E302" t="s">
        <v>51</v>
      </c>
      <c r="F302" s="4">
        <v>40.1</v>
      </c>
      <c r="G302" s="4">
        <v>35.299999999999997</v>
      </c>
    </row>
    <row r="303" spans="5:7" x14ac:dyDescent="0.25">
      <c r="E303" t="s">
        <v>50</v>
      </c>
      <c r="F303" s="4">
        <v>6.6</v>
      </c>
      <c r="G303" s="4">
        <v>3.9</v>
      </c>
    </row>
    <row r="304" spans="5:7" x14ac:dyDescent="0.25">
      <c r="E304" t="s">
        <v>49</v>
      </c>
      <c r="F304" s="4">
        <v>11.7</v>
      </c>
      <c r="G304" s="4">
        <v>6.3</v>
      </c>
    </row>
    <row r="305" spans="5:7" x14ac:dyDescent="0.25">
      <c r="E305" t="s">
        <v>48</v>
      </c>
      <c r="F305" s="4">
        <v>13.8</v>
      </c>
      <c r="G305" s="4">
        <v>7</v>
      </c>
    </row>
    <row r="306" spans="5:7" x14ac:dyDescent="0.25">
      <c r="E306" t="s">
        <v>47</v>
      </c>
      <c r="F306" s="4">
        <v>9</v>
      </c>
      <c r="G306" s="4">
        <v>2.7</v>
      </c>
    </row>
    <row r="307" spans="5:7" x14ac:dyDescent="0.25">
      <c r="E307" t="s">
        <v>46</v>
      </c>
      <c r="F307" s="4">
        <v>14.3</v>
      </c>
      <c r="G307" s="4">
        <v>7</v>
      </c>
    </row>
    <row r="308" spans="5:7" x14ac:dyDescent="0.25">
      <c r="E308" t="s">
        <v>45</v>
      </c>
      <c r="F308" s="4">
        <v>6.6</v>
      </c>
      <c r="G308" s="4">
        <v>-1.6</v>
      </c>
    </row>
    <row r="309" spans="5:7" x14ac:dyDescent="0.25">
      <c r="E309" t="s">
        <v>44</v>
      </c>
      <c r="F309" s="4">
        <v>8.5</v>
      </c>
      <c r="G309" s="4">
        <v>-0.6</v>
      </c>
    </row>
    <row r="310" spans="5:7" x14ac:dyDescent="0.25">
      <c r="E310" t="s">
        <v>43</v>
      </c>
      <c r="F310" s="4">
        <v>7.7</v>
      </c>
      <c r="G310" s="4">
        <v>3.2</v>
      </c>
    </row>
    <row r="311" spans="5:7" x14ac:dyDescent="0.25">
      <c r="E311" t="s">
        <v>42</v>
      </c>
      <c r="F311" s="4">
        <v>6.7</v>
      </c>
      <c r="G311" s="4">
        <v>2.7</v>
      </c>
    </row>
  </sheetData>
  <mergeCells count="4">
    <mergeCell ref="A1:G1"/>
    <mergeCell ref="A2:G2"/>
    <mergeCell ref="A4:C4"/>
    <mergeCell ref="E4:G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12"/>
  <sheetViews>
    <sheetView topLeftCell="A276" workbookViewId="0">
      <selection activeCell="H312" sqref="H10:H312"/>
    </sheetView>
  </sheetViews>
  <sheetFormatPr defaultRowHeight="15" x14ac:dyDescent="0.25"/>
  <cols>
    <col min="8" max="8" width="15.7109375" customWidth="1"/>
  </cols>
  <sheetData>
    <row r="1" spans="1:8" x14ac:dyDescent="0.25">
      <c r="B1" s="2" t="s">
        <v>424</v>
      </c>
      <c r="H1" s="6">
        <v>44980</v>
      </c>
    </row>
    <row r="3" spans="1:8" x14ac:dyDescent="0.25">
      <c r="A3" s="14" t="s">
        <v>412</v>
      </c>
      <c r="B3" s="14"/>
      <c r="C3" s="14"/>
      <c r="E3" s="14" t="s">
        <v>411</v>
      </c>
      <c r="F3" s="14"/>
      <c r="G3" s="14"/>
    </row>
    <row r="4" spans="1:8" x14ac:dyDescent="0.25">
      <c r="E4" t="s">
        <v>410</v>
      </c>
    </row>
    <row r="6" spans="1:8" ht="99.95" customHeight="1" x14ac:dyDescent="0.25">
      <c r="B6" s="5" t="s">
        <v>409</v>
      </c>
      <c r="C6" s="5" t="s">
        <v>408</v>
      </c>
      <c r="F6" s="5" t="s">
        <v>409</v>
      </c>
      <c r="G6" s="5" t="s">
        <v>408</v>
      </c>
    </row>
    <row r="9" spans="1:8" x14ac:dyDescent="0.25">
      <c r="A9" t="s">
        <v>423</v>
      </c>
      <c r="B9" s="4">
        <v>104.6</v>
      </c>
      <c r="C9" s="4">
        <v>1110.2</v>
      </c>
      <c r="E9" t="s">
        <v>422</v>
      </c>
      <c r="F9" s="4">
        <v>243.2</v>
      </c>
      <c r="G9" s="4">
        <v>2034.5</v>
      </c>
    </row>
    <row r="10" spans="1:8" x14ac:dyDescent="0.25">
      <c r="A10" t="s">
        <v>407</v>
      </c>
      <c r="B10" s="4">
        <v>92.2</v>
      </c>
      <c r="C10" s="4">
        <v>1015.8</v>
      </c>
      <c r="E10" t="s">
        <v>406</v>
      </c>
      <c r="F10" s="4">
        <v>246</v>
      </c>
      <c r="G10" s="4">
        <v>2029</v>
      </c>
      <c r="H10" s="11">
        <f t="shared" ref="H10:H73" si="0">F10/F9-1</f>
        <v>1.1513157894736947E-2</v>
      </c>
    </row>
    <row r="11" spans="1:8" x14ac:dyDescent="0.25">
      <c r="A11" t="s">
        <v>405</v>
      </c>
      <c r="B11" s="4">
        <v>77.400000000000006</v>
      </c>
      <c r="C11" s="4">
        <v>950.7</v>
      </c>
      <c r="E11" t="s">
        <v>404</v>
      </c>
      <c r="F11" s="4">
        <v>249.6</v>
      </c>
      <c r="G11" s="4">
        <v>2024.8</v>
      </c>
      <c r="H11" s="11">
        <f t="shared" si="0"/>
        <v>1.4634146341463428E-2</v>
      </c>
    </row>
    <row r="12" spans="1:8" x14ac:dyDescent="0.25">
      <c r="A12" t="s">
        <v>403</v>
      </c>
      <c r="B12" s="4">
        <v>59.5</v>
      </c>
      <c r="C12" s="4">
        <v>828.1</v>
      </c>
      <c r="E12" t="s">
        <v>402</v>
      </c>
      <c r="F12" s="4">
        <v>259.7</v>
      </c>
      <c r="G12" s="4">
        <v>2056.5</v>
      </c>
      <c r="H12" s="11">
        <f t="shared" si="0"/>
        <v>4.0464743589743613E-2</v>
      </c>
    </row>
    <row r="13" spans="1:8" x14ac:dyDescent="0.25">
      <c r="A13" t="s">
        <v>401</v>
      </c>
      <c r="B13" s="4">
        <v>57.2</v>
      </c>
      <c r="C13" s="4">
        <v>817.8</v>
      </c>
      <c r="E13" t="s">
        <v>400</v>
      </c>
      <c r="F13" s="4">
        <v>265.7</v>
      </c>
      <c r="G13" s="4">
        <v>2087.4</v>
      </c>
      <c r="H13" s="11">
        <f t="shared" si="0"/>
        <v>2.3103581055063493E-2</v>
      </c>
    </row>
    <row r="14" spans="1:8" x14ac:dyDescent="0.25">
      <c r="A14" t="s">
        <v>399</v>
      </c>
      <c r="B14" s="4">
        <v>66.8</v>
      </c>
      <c r="C14" s="4">
        <v>906.2</v>
      </c>
      <c r="E14" t="s">
        <v>398</v>
      </c>
      <c r="F14" s="4">
        <v>272.60000000000002</v>
      </c>
      <c r="G14" s="4">
        <v>2121.9</v>
      </c>
      <c r="H14" s="11">
        <f t="shared" si="0"/>
        <v>2.5969138125705893E-2</v>
      </c>
    </row>
    <row r="15" spans="1:8" x14ac:dyDescent="0.25">
      <c r="A15" t="s">
        <v>397</v>
      </c>
      <c r="B15" s="4">
        <v>74.2</v>
      </c>
      <c r="C15" s="4">
        <v>986.9</v>
      </c>
      <c r="E15" t="s">
        <v>396</v>
      </c>
      <c r="F15" s="4">
        <v>279.2</v>
      </c>
      <c r="G15" s="4">
        <v>2134.1</v>
      </c>
      <c r="H15" s="11">
        <f t="shared" si="0"/>
        <v>2.4211298606016118E-2</v>
      </c>
    </row>
    <row r="16" spans="1:8" x14ac:dyDescent="0.25">
      <c r="A16" t="s">
        <v>395</v>
      </c>
      <c r="B16" s="4">
        <v>84.8</v>
      </c>
      <c r="C16" s="4">
        <v>1114.0999999999999</v>
      </c>
      <c r="E16" t="s">
        <v>394</v>
      </c>
      <c r="F16" s="4">
        <v>280.39999999999998</v>
      </c>
      <c r="G16" s="4">
        <v>2136.4</v>
      </c>
      <c r="H16" s="11">
        <f t="shared" si="0"/>
        <v>4.2979942693408546E-3</v>
      </c>
    </row>
    <row r="17" spans="1:8" x14ac:dyDescent="0.25">
      <c r="A17" t="s">
        <v>393</v>
      </c>
      <c r="B17" s="4">
        <v>93</v>
      </c>
      <c r="C17" s="4">
        <v>1171.0999999999999</v>
      </c>
      <c r="E17" t="s">
        <v>392</v>
      </c>
      <c r="F17" s="4">
        <v>275</v>
      </c>
      <c r="G17" s="4">
        <v>2107</v>
      </c>
      <c r="H17" s="11">
        <f t="shared" si="0"/>
        <v>-1.925820256776023E-2</v>
      </c>
    </row>
    <row r="18" spans="1:8" x14ac:dyDescent="0.25">
      <c r="A18" t="s">
        <v>391</v>
      </c>
      <c r="B18" s="4">
        <v>87.4</v>
      </c>
      <c r="C18" s="4">
        <v>1132.3</v>
      </c>
      <c r="E18" t="s">
        <v>390</v>
      </c>
      <c r="F18" s="4">
        <v>271.39999999999998</v>
      </c>
      <c r="G18" s="4">
        <v>2099.8000000000002</v>
      </c>
      <c r="H18" s="11">
        <f t="shared" si="0"/>
        <v>-1.3090909090909153E-2</v>
      </c>
    </row>
    <row r="19" spans="1:8" x14ac:dyDescent="0.25">
      <c r="A19" t="s">
        <v>389</v>
      </c>
      <c r="B19" s="4">
        <v>93.4</v>
      </c>
      <c r="C19" s="4">
        <v>1223.2</v>
      </c>
      <c r="E19" t="s">
        <v>388</v>
      </c>
      <c r="F19" s="4">
        <v>272.89999999999998</v>
      </c>
      <c r="G19" s="4">
        <v>2121.5</v>
      </c>
      <c r="H19" s="11">
        <f t="shared" si="0"/>
        <v>5.5268975681650456E-3</v>
      </c>
    </row>
    <row r="20" spans="1:8" x14ac:dyDescent="0.25">
      <c r="A20" t="s">
        <v>387</v>
      </c>
      <c r="B20" s="4">
        <v>102.9</v>
      </c>
      <c r="C20" s="4">
        <v>1331.1</v>
      </c>
      <c r="E20" t="s">
        <v>386</v>
      </c>
      <c r="F20" s="4">
        <v>270.60000000000002</v>
      </c>
      <c r="G20" s="4">
        <v>2103.6999999999998</v>
      </c>
      <c r="H20" s="11">
        <f t="shared" si="0"/>
        <v>-8.4279956027847325E-3</v>
      </c>
    </row>
    <row r="21" spans="1:8" x14ac:dyDescent="0.25">
      <c r="A21" t="s">
        <v>385</v>
      </c>
      <c r="B21" s="4">
        <v>129.30000000000001</v>
      </c>
      <c r="C21" s="4">
        <v>1566.8</v>
      </c>
      <c r="E21" t="s">
        <v>384</v>
      </c>
      <c r="F21" s="4">
        <v>280.8</v>
      </c>
      <c r="G21" s="4">
        <v>2186.4</v>
      </c>
      <c r="H21" s="11">
        <f t="shared" si="0"/>
        <v>3.7694013303769314E-2</v>
      </c>
    </row>
    <row r="22" spans="1:8" x14ac:dyDescent="0.25">
      <c r="A22" t="s">
        <v>383</v>
      </c>
      <c r="B22" s="4">
        <v>166</v>
      </c>
      <c r="C22" s="4">
        <v>1862.8</v>
      </c>
      <c r="E22" t="s">
        <v>382</v>
      </c>
      <c r="F22" s="4">
        <v>290.39999999999998</v>
      </c>
      <c r="G22" s="4">
        <v>2253</v>
      </c>
      <c r="H22" s="11">
        <f t="shared" si="0"/>
        <v>3.4188034188034067E-2</v>
      </c>
    </row>
    <row r="23" spans="1:8" x14ac:dyDescent="0.25">
      <c r="A23" t="s">
        <v>381</v>
      </c>
      <c r="B23" s="4">
        <v>203.1</v>
      </c>
      <c r="C23" s="4">
        <v>2179.9</v>
      </c>
      <c r="E23" t="s">
        <v>380</v>
      </c>
      <c r="F23" s="4">
        <v>308.2</v>
      </c>
      <c r="G23" s="4">
        <v>2340.1</v>
      </c>
      <c r="H23" s="11">
        <f t="shared" si="0"/>
        <v>6.1294765840220533E-2</v>
      </c>
    </row>
    <row r="24" spans="1:8" x14ac:dyDescent="0.25">
      <c r="A24" t="s">
        <v>379</v>
      </c>
      <c r="B24" s="4">
        <v>224.4</v>
      </c>
      <c r="C24" s="4">
        <v>2353.1999999999998</v>
      </c>
      <c r="E24" t="s">
        <v>378</v>
      </c>
      <c r="F24" s="4">
        <v>319.89999999999998</v>
      </c>
      <c r="G24" s="4">
        <v>2384.9</v>
      </c>
      <c r="H24" s="11">
        <f t="shared" si="0"/>
        <v>3.7962362102530678E-2</v>
      </c>
    </row>
    <row r="25" spans="1:8" x14ac:dyDescent="0.25">
      <c r="A25" t="s">
        <v>377</v>
      </c>
      <c r="B25" s="4">
        <v>228</v>
      </c>
      <c r="C25" s="4">
        <v>2330.1999999999998</v>
      </c>
      <c r="E25" t="s">
        <v>376</v>
      </c>
      <c r="F25" s="4">
        <v>336</v>
      </c>
      <c r="G25" s="4">
        <v>2417.3000000000002</v>
      </c>
      <c r="H25" s="11">
        <f t="shared" si="0"/>
        <v>5.0328227571116102E-2</v>
      </c>
    </row>
    <row r="26" spans="1:8" x14ac:dyDescent="0.25">
      <c r="A26" t="s">
        <v>375</v>
      </c>
      <c r="B26" s="4">
        <v>227.5</v>
      </c>
      <c r="C26" s="4">
        <v>2059.8000000000002</v>
      </c>
      <c r="E26" t="s">
        <v>374</v>
      </c>
      <c r="F26" s="4">
        <v>344.1</v>
      </c>
      <c r="G26" s="4">
        <v>2459.1999999999998</v>
      </c>
      <c r="H26" s="11">
        <f t="shared" si="0"/>
        <v>2.4107142857142883E-2</v>
      </c>
    </row>
    <row r="27" spans="1:8" x14ac:dyDescent="0.25">
      <c r="A27" t="s">
        <v>373</v>
      </c>
      <c r="B27" s="4">
        <v>249.6</v>
      </c>
      <c r="C27" s="4">
        <v>2036.2</v>
      </c>
      <c r="E27" t="s">
        <v>372</v>
      </c>
      <c r="F27" s="4">
        <v>351.4</v>
      </c>
      <c r="G27" s="4">
        <v>2509.9</v>
      </c>
      <c r="H27" s="11">
        <f t="shared" si="0"/>
        <v>2.121476315024684E-2</v>
      </c>
    </row>
    <row r="28" spans="1:8" x14ac:dyDescent="0.25">
      <c r="A28" t="s">
        <v>371</v>
      </c>
      <c r="B28" s="4">
        <v>274.5</v>
      </c>
      <c r="C28" s="4">
        <v>2120</v>
      </c>
      <c r="E28" t="s">
        <v>370</v>
      </c>
      <c r="F28" s="4">
        <v>356.2</v>
      </c>
      <c r="G28" s="4">
        <v>2515.4</v>
      </c>
      <c r="H28" s="11">
        <f t="shared" si="0"/>
        <v>1.3659647125782604E-2</v>
      </c>
    </row>
    <row r="29" spans="1:8" x14ac:dyDescent="0.25">
      <c r="A29" t="s">
        <v>369</v>
      </c>
      <c r="B29" s="4">
        <v>272.5</v>
      </c>
      <c r="C29" s="4">
        <v>2108</v>
      </c>
      <c r="E29" t="s">
        <v>368</v>
      </c>
      <c r="F29" s="4">
        <v>359.8</v>
      </c>
      <c r="G29" s="4">
        <v>2542.3000000000002</v>
      </c>
      <c r="H29" s="11">
        <f t="shared" si="0"/>
        <v>1.0106681639528325E-2</v>
      </c>
    </row>
    <row r="30" spans="1:8" x14ac:dyDescent="0.25">
      <c r="A30" t="s">
        <v>367</v>
      </c>
      <c r="B30" s="4">
        <v>299.8</v>
      </c>
      <c r="C30" s="4">
        <v>2291.1</v>
      </c>
      <c r="E30" t="s">
        <v>366</v>
      </c>
      <c r="F30" s="4">
        <v>361</v>
      </c>
      <c r="G30" s="4">
        <v>2547.8000000000002</v>
      </c>
      <c r="H30" s="11">
        <f t="shared" si="0"/>
        <v>3.3351862145636346E-3</v>
      </c>
    </row>
    <row r="31" spans="1:8" x14ac:dyDescent="0.25">
      <c r="A31" t="s">
        <v>365</v>
      </c>
      <c r="B31" s="4">
        <v>346.9</v>
      </c>
      <c r="C31" s="4">
        <v>2475.4</v>
      </c>
      <c r="E31" t="s">
        <v>364</v>
      </c>
      <c r="F31" s="4">
        <v>367.7</v>
      </c>
      <c r="G31" s="4">
        <v>2566.1999999999998</v>
      </c>
      <c r="H31" s="11">
        <f t="shared" si="0"/>
        <v>1.8559556786703624E-2</v>
      </c>
    </row>
    <row r="32" spans="1:8" x14ac:dyDescent="0.25">
      <c r="A32" t="s">
        <v>363</v>
      </c>
      <c r="B32" s="4">
        <v>367.3</v>
      </c>
      <c r="C32" s="4">
        <v>2576.6999999999998</v>
      </c>
      <c r="E32" t="s">
        <v>362</v>
      </c>
      <c r="F32" s="4">
        <v>380.8</v>
      </c>
      <c r="G32" s="4">
        <v>2650.4</v>
      </c>
      <c r="H32" s="11">
        <f t="shared" si="0"/>
        <v>3.5626869730758903E-2</v>
      </c>
    </row>
    <row r="33" spans="1:8" x14ac:dyDescent="0.25">
      <c r="A33" t="s">
        <v>361</v>
      </c>
      <c r="B33" s="4">
        <v>389.2</v>
      </c>
      <c r="C33" s="4">
        <v>2697.5</v>
      </c>
      <c r="E33" t="s">
        <v>360</v>
      </c>
      <c r="F33" s="4">
        <v>388</v>
      </c>
      <c r="G33" s="4">
        <v>2699.7</v>
      </c>
      <c r="H33" s="11">
        <f t="shared" si="0"/>
        <v>1.8907563025210017E-2</v>
      </c>
    </row>
    <row r="34" spans="1:8" x14ac:dyDescent="0.25">
      <c r="A34" t="s">
        <v>359</v>
      </c>
      <c r="B34" s="4">
        <v>390.5</v>
      </c>
      <c r="C34" s="4">
        <v>2681.9</v>
      </c>
      <c r="E34" t="s">
        <v>358</v>
      </c>
      <c r="F34" s="4">
        <v>391.7</v>
      </c>
      <c r="G34" s="4">
        <v>2720.6</v>
      </c>
      <c r="H34" s="11">
        <f t="shared" si="0"/>
        <v>9.5360824742267702E-3</v>
      </c>
    </row>
    <row r="35" spans="1:8" x14ac:dyDescent="0.25">
      <c r="A35" t="s">
        <v>357</v>
      </c>
      <c r="B35" s="4">
        <v>425.5</v>
      </c>
      <c r="C35" s="4">
        <v>2873.2</v>
      </c>
      <c r="E35" t="s">
        <v>356</v>
      </c>
      <c r="F35" s="4">
        <v>391.2</v>
      </c>
      <c r="G35" s="4">
        <v>2705.3</v>
      </c>
      <c r="H35" s="11">
        <f t="shared" si="0"/>
        <v>-1.2764871074801842E-3</v>
      </c>
    </row>
    <row r="36" spans="1:8" x14ac:dyDescent="0.25">
      <c r="A36" t="s">
        <v>355</v>
      </c>
      <c r="B36" s="4">
        <v>449.4</v>
      </c>
      <c r="C36" s="4">
        <v>2934.4</v>
      </c>
      <c r="E36" t="s">
        <v>354</v>
      </c>
      <c r="F36" s="4">
        <v>386</v>
      </c>
      <c r="G36" s="4">
        <v>2664.3</v>
      </c>
      <c r="H36" s="11">
        <f t="shared" si="0"/>
        <v>-1.3292433537832271E-2</v>
      </c>
    </row>
    <row r="37" spans="1:8" x14ac:dyDescent="0.25">
      <c r="A37" t="s">
        <v>353</v>
      </c>
      <c r="B37" s="4">
        <v>474</v>
      </c>
      <c r="C37" s="4">
        <v>2996.2</v>
      </c>
      <c r="E37" t="s">
        <v>352</v>
      </c>
      <c r="F37" s="4">
        <v>385.3</v>
      </c>
      <c r="G37" s="4">
        <v>2651.6</v>
      </c>
      <c r="H37" s="11">
        <f t="shared" si="0"/>
        <v>-1.8134715025905912E-3</v>
      </c>
    </row>
    <row r="38" spans="1:8" x14ac:dyDescent="0.25">
      <c r="A38" t="s">
        <v>351</v>
      </c>
      <c r="B38" s="4">
        <v>481.2</v>
      </c>
      <c r="C38" s="4">
        <v>2974</v>
      </c>
      <c r="E38" t="s">
        <v>350</v>
      </c>
      <c r="F38" s="4">
        <v>386.1</v>
      </c>
      <c r="G38" s="4">
        <v>2654.5</v>
      </c>
      <c r="H38" s="11">
        <f t="shared" si="0"/>
        <v>2.0763041785620828E-3</v>
      </c>
    </row>
    <row r="39" spans="1:8" x14ac:dyDescent="0.25">
      <c r="A39" t="s">
        <v>349</v>
      </c>
      <c r="B39" s="4">
        <v>521.70000000000005</v>
      </c>
      <c r="C39" s="4">
        <v>3180.2</v>
      </c>
      <c r="E39" t="s">
        <v>348</v>
      </c>
      <c r="F39" s="4">
        <v>391</v>
      </c>
      <c r="G39" s="4">
        <v>2684.4</v>
      </c>
      <c r="H39" s="11">
        <f t="shared" si="0"/>
        <v>1.2691012691012693E-2</v>
      </c>
    </row>
    <row r="40" spans="1:8" x14ac:dyDescent="0.25">
      <c r="A40" t="s">
        <v>347</v>
      </c>
      <c r="B40" s="4">
        <v>542.4</v>
      </c>
      <c r="C40" s="4">
        <v>3262.1</v>
      </c>
      <c r="E40" t="s">
        <v>346</v>
      </c>
      <c r="F40" s="4">
        <v>399.7</v>
      </c>
      <c r="G40" s="4">
        <v>2737</v>
      </c>
      <c r="H40" s="11">
        <f t="shared" si="0"/>
        <v>2.2250639386189208E-2</v>
      </c>
    </row>
    <row r="41" spans="1:8" x14ac:dyDescent="0.25">
      <c r="A41" t="s">
        <v>345</v>
      </c>
      <c r="B41" s="4">
        <v>562.20000000000005</v>
      </c>
      <c r="C41" s="4">
        <v>3345.7</v>
      </c>
      <c r="E41" t="s">
        <v>344</v>
      </c>
      <c r="F41" s="4">
        <v>413.1</v>
      </c>
      <c r="G41" s="4">
        <v>2815.1</v>
      </c>
      <c r="H41" s="11">
        <f t="shared" si="0"/>
        <v>3.3525143857893402E-2</v>
      </c>
    </row>
    <row r="42" spans="1:8" x14ac:dyDescent="0.25">
      <c r="A42" t="s">
        <v>343</v>
      </c>
      <c r="B42" s="4">
        <v>603.9</v>
      </c>
      <c r="C42" s="4">
        <v>3550.7</v>
      </c>
      <c r="E42" t="s">
        <v>342</v>
      </c>
      <c r="F42" s="4">
        <v>421.5</v>
      </c>
      <c r="G42" s="4">
        <v>2860.9</v>
      </c>
      <c r="H42" s="11">
        <f t="shared" si="0"/>
        <v>2.0334059549745875E-2</v>
      </c>
    </row>
    <row r="43" spans="1:8" x14ac:dyDescent="0.25">
      <c r="A43" t="s">
        <v>341</v>
      </c>
      <c r="B43" s="4">
        <v>637.5</v>
      </c>
      <c r="C43" s="4">
        <v>3705.3</v>
      </c>
      <c r="E43" t="s">
        <v>340</v>
      </c>
      <c r="F43" s="4">
        <v>430.2</v>
      </c>
      <c r="G43" s="4">
        <v>2899.6</v>
      </c>
      <c r="H43" s="11">
        <f t="shared" si="0"/>
        <v>2.0640569395017794E-2</v>
      </c>
    </row>
    <row r="44" spans="1:8" x14ac:dyDescent="0.25">
      <c r="A44" t="s">
        <v>339</v>
      </c>
      <c r="B44" s="4">
        <v>684.5</v>
      </c>
      <c r="C44" s="4">
        <v>3918.8</v>
      </c>
      <c r="E44" t="s">
        <v>338</v>
      </c>
      <c r="F44" s="4">
        <v>437.1</v>
      </c>
      <c r="G44" s="4">
        <v>2917</v>
      </c>
      <c r="H44" s="11">
        <f t="shared" si="0"/>
        <v>1.6039051603905286E-2</v>
      </c>
    </row>
    <row r="45" spans="1:8" x14ac:dyDescent="0.25">
      <c r="A45" t="s">
        <v>337</v>
      </c>
      <c r="B45" s="4">
        <v>742.3</v>
      </c>
      <c r="C45" s="4">
        <v>4173.3999999999996</v>
      </c>
      <c r="E45" t="s">
        <v>336</v>
      </c>
      <c r="F45" s="4">
        <v>439.7</v>
      </c>
      <c r="G45" s="4">
        <v>2905.7</v>
      </c>
      <c r="H45" s="11">
        <f t="shared" si="0"/>
        <v>5.9482955845342467E-3</v>
      </c>
    </row>
    <row r="46" spans="1:8" x14ac:dyDescent="0.25">
      <c r="A46" t="s">
        <v>335</v>
      </c>
      <c r="B46" s="4">
        <v>813.4</v>
      </c>
      <c r="C46" s="4">
        <v>4448.7</v>
      </c>
      <c r="E46" t="s">
        <v>334</v>
      </c>
      <c r="F46" s="4">
        <v>446</v>
      </c>
      <c r="G46" s="4">
        <v>2929.7</v>
      </c>
      <c r="H46" s="11">
        <f t="shared" si="0"/>
        <v>1.4327950875597129E-2</v>
      </c>
    </row>
    <row r="47" spans="1:8" x14ac:dyDescent="0.25">
      <c r="A47" t="s">
        <v>333</v>
      </c>
      <c r="B47" s="4">
        <v>860</v>
      </c>
      <c r="C47" s="4">
        <v>4570.7</v>
      </c>
      <c r="E47" t="s">
        <v>332</v>
      </c>
      <c r="F47" s="4">
        <v>451.2</v>
      </c>
      <c r="G47" s="4">
        <v>2927</v>
      </c>
      <c r="H47" s="11">
        <f t="shared" si="0"/>
        <v>1.1659192825112186E-2</v>
      </c>
    </row>
    <row r="48" spans="1:8" x14ac:dyDescent="0.25">
      <c r="A48" t="s">
        <v>331</v>
      </c>
      <c r="B48" s="4">
        <v>940.7</v>
      </c>
      <c r="C48" s="4">
        <v>4795.3999999999996</v>
      </c>
      <c r="E48" t="s">
        <v>330</v>
      </c>
      <c r="F48" s="4">
        <v>460.5</v>
      </c>
      <c r="G48" s="4">
        <v>2975.2</v>
      </c>
      <c r="H48" s="11">
        <f t="shared" si="0"/>
        <v>2.0611702127659504E-2</v>
      </c>
    </row>
    <row r="49" spans="1:8" x14ac:dyDescent="0.25">
      <c r="A49" t="s">
        <v>329</v>
      </c>
      <c r="B49" s="4">
        <v>1017.6</v>
      </c>
      <c r="C49" s="4">
        <v>4945.2</v>
      </c>
      <c r="E49" t="s">
        <v>328</v>
      </c>
      <c r="F49" s="4">
        <v>469.8</v>
      </c>
      <c r="G49" s="4">
        <v>2994.3</v>
      </c>
      <c r="H49" s="11">
        <f t="shared" si="0"/>
        <v>2.0195439739413734E-2</v>
      </c>
    </row>
    <row r="50" spans="1:8" x14ac:dyDescent="0.25">
      <c r="A50" t="s">
        <v>327</v>
      </c>
      <c r="B50" s="4">
        <v>1073.3</v>
      </c>
      <c r="C50" s="4">
        <v>4954.3999999999996</v>
      </c>
      <c r="E50" t="s">
        <v>326</v>
      </c>
      <c r="F50" s="4">
        <v>472</v>
      </c>
      <c r="G50" s="4">
        <v>2987.7</v>
      </c>
      <c r="H50" s="11">
        <f t="shared" si="0"/>
        <v>4.6828437633035236E-3</v>
      </c>
    </row>
    <row r="51" spans="1:8" x14ac:dyDescent="0.25">
      <c r="A51" t="s">
        <v>325</v>
      </c>
      <c r="B51" s="4">
        <v>1164.9000000000001</v>
      </c>
      <c r="C51" s="4">
        <v>5117.6000000000004</v>
      </c>
      <c r="E51" t="s">
        <v>324</v>
      </c>
      <c r="F51" s="4">
        <v>479.5</v>
      </c>
      <c r="G51" s="4">
        <v>3017</v>
      </c>
      <c r="H51" s="11">
        <f t="shared" si="0"/>
        <v>1.5889830508474478E-2</v>
      </c>
    </row>
    <row r="52" spans="1:8" x14ac:dyDescent="0.25">
      <c r="A52" t="s">
        <v>323</v>
      </c>
      <c r="B52" s="4">
        <v>1279.0999999999999</v>
      </c>
      <c r="C52" s="4">
        <v>5386.7</v>
      </c>
      <c r="E52" t="s">
        <v>322</v>
      </c>
      <c r="F52" s="4">
        <v>474.9</v>
      </c>
      <c r="G52" s="4">
        <v>2985.8</v>
      </c>
      <c r="H52" s="11">
        <f t="shared" si="0"/>
        <v>-9.59332638164756E-3</v>
      </c>
    </row>
    <row r="53" spans="1:8" x14ac:dyDescent="0.25">
      <c r="A53" t="s">
        <v>321</v>
      </c>
      <c r="B53" s="4">
        <v>1425.4</v>
      </c>
      <c r="C53" s="4">
        <v>5690.9</v>
      </c>
      <c r="E53" t="s">
        <v>320</v>
      </c>
      <c r="F53" s="4">
        <v>467.5</v>
      </c>
      <c r="G53" s="4">
        <v>2908.3</v>
      </c>
      <c r="H53" s="11">
        <f t="shared" si="0"/>
        <v>-1.5582227837439455E-2</v>
      </c>
    </row>
    <row r="54" spans="1:8" x14ac:dyDescent="0.25">
      <c r="A54" t="s">
        <v>319</v>
      </c>
      <c r="B54" s="4">
        <v>1545.2</v>
      </c>
      <c r="C54" s="4">
        <v>5660.1</v>
      </c>
      <c r="E54" t="s">
        <v>318</v>
      </c>
      <c r="F54" s="4">
        <v>472</v>
      </c>
      <c r="G54" s="4">
        <v>2927.4</v>
      </c>
      <c r="H54" s="11">
        <f t="shared" si="0"/>
        <v>9.6256684491977662E-3</v>
      </c>
    </row>
    <row r="55" spans="1:8" x14ac:dyDescent="0.25">
      <c r="A55" t="s">
        <v>317</v>
      </c>
      <c r="B55" s="4">
        <v>1684.9</v>
      </c>
      <c r="C55" s="4">
        <v>5648.5</v>
      </c>
      <c r="E55" t="s">
        <v>316</v>
      </c>
      <c r="F55" s="4">
        <v>485.8</v>
      </c>
      <c r="G55" s="4">
        <v>2995.1</v>
      </c>
      <c r="H55" s="11">
        <f t="shared" si="0"/>
        <v>2.9237288135593342E-2</v>
      </c>
    </row>
    <row r="56" spans="1:8" x14ac:dyDescent="0.25">
      <c r="A56" t="s">
        <v>315</v>
      </c>
      <c r="B56" s="4">
        <v>1873.4</v>
      </c>
      <c r="C56" s="4">
        <v>5952.8</v>
      </c>
      <c r="E56" t="s">
        <v>314</v>
      </c>
      <c r="F56" s="4">
        <v>499.6</v>
      </c>
      <c r="G56" s="4">
        <v>3065.1</v>
      </c>
      <c r="H56" s="11">
        <f t="shared" si="0"/>
        <v>2.8406751749691317E-2</v>
      </c>
    </row>
    <row r="57" spans="1:8" x14ac:dyDescent="0.25">
      <c r="A57" t="s">
        <v>313</v>
      </c>
      <c r="B57" s="4">
        <v>2081.8000000000002</v>
      </c>
      <c r="C57" s="4">
        <v>6228.1</v>
      </c>
      <c r="E57" t="s">
        <v>312</v>
      </c>
      <c r="F57" s="4">
        <v>510.3</v>
      </c>
      <c r="G57" s="4">
        <v>3124</v>
      </c>
      <c r="H57" s="11">
        <f t="shared" si="0"/>
        <v>2.1417133706965519E-2</v>
      </c>
    </row>
    <row r="58" spans="1:8" x14ac:dyDescent="0.25">
      <c r="A58" t="s">
        <v>311</v>
      </c>
      <c r="B58" s="4">
        <v>2351.6</v>
      </c>
      <c r="C58" s="4">
        <v>6572.8</v>
      </c>
      <c r="E58" t="s">
        <v>310</v>
      </c>
      <c r="F58" s="4">
        <v>522.70000000000005</v>
      </c>
      <c r="G58" s="4">
        <v>3194.4</v>
      </c>
      <c r="H58" s="11">
        <f t="shared" si="0"/>
        <v>2.4299431706839236E-2</v>
      </c>
    </row>
    <row r="59" spans="1:8" x14ac:dyDescent="0.25">
      <c r="A59" t="s">
        <v>309</v>
      </c>
      <c r="B59" s="4">
        <v>2627.3</v>
      </c>
      <c r="C59" s="4">
        <v>6780.9</v>
      </c>
      <c r="E59" t="s">
        <v>308</v>
      </c>
      <c r="F59" s="4">
        <v>525</v>
      </c>
      <c r="G59" s="4">
        <v>3196.7</v>
      </c>
      <c r="H59" s="11">
        <f t="shared" si="0"/>
        <v>4.4002295771952138E-3</v>
      </c>
    </row>
    <row r="60" spans="1:8" x14ac:dyDescent="0.25">
      <c r="A60" t="s">
        <v>307</v>
      </c>
      <c r="B60" s="4">
        <v>2857.3</v>
      </c>
      <c r="C60" s="4">
        <v>6763.5</v>
      </c>
      <c r="E60" t="s">
        <v>306</v>
      </c>
      <c r="F60" s="4">
        <v>528.6</v>
      </c>
      <c r="G60" s="4">
        <v>3205.8</v>
      </c>
      <c r="H60" s="11">
        <f t="shared" si="0"/>
        <v>6.857142857142895E-3</v>
      </c>
    </row>
    <row r="61" spans="1:8" x14ac:dyDescent="0.25">
      <c r="A61" t="s">
        <v>305</v>
      </c>
      <c r="B61" s="4">
        <v>3207</v>
      </c>
      <c r="C61" s="4">
        <v>6935.2</v>
      </c>
      <c r="E61" t="s">
        <v>304</v>
      </c>
      <c r="F61" s="4">
        <v>542.6</v>
      </c>
      <c r="G61" s="4">
        <v>3277.8</v>
      </c>
      <c r="H61" s="11">
        <f t="shared" si="0"/>
        <v>2.6485054861899338E-2</v>
      </c>
    </row>
    <row r="62" spans="1:8" x14ac:dyDescent="0.25">
      <c r="A62" t="s">
        <v>303</v>
      </c>
      <c r="B62" s="4">
        <v>3343.8</v>
      </c>
      <c r="C62" s="4">
        <v>6810.1</v>
      </c>
      <c r="E62" t="s">
        <v>302</v>
      </c>
      <c r="F62" s="4">
        <v>541.1</v>
      </c>
      <c r="G62" s="4">
        <v>3260.2</v>
      </c>
      <c r="H62" s="11">
        <f t="shared" si="0"/>
        <v>-2.7644673792849295E-3</v>
      </c>
    </row>
    <row r="63" spans="1:8" x14ac:dyDescent="0.25">
      <c r="A63" t="s">
        <v>301</v>
      </c>
      <c r="B63" s="4">
        <v>3634</v>
      </c>
      <c r="C63" s="4">
        <v>7122.3</v>
      </c>
      <c r="E63" t="s">
        <v>300</v>
      </c>
      <c r="F63" s="4">
        <v>545.6</v>
      </c>
      <c r="G63" s="4">
        <v>3276.1</v>
      </c>
      <c r="H63" s="11">
        <f t="shared" si="0"/>
        <v>8.3163925337275124E-3</v>
      </c>
    </row>
    <row r="64" spans="1:8" x14ac:dyDescent="0.25">
      <c r="A64" t="s">
        <v>299</v>
      </c>
      <c r="B64" s="4">
        <v>4037.6</v>
      </c>
      <c r="C64" s="4">
        <v>7637.7</v>
      </c>
      <c r="E64" t="s">
        <v>298</v>
      </c>
      <c r="F64" s="4">
        <v>540.20000000000005</v>
      </c>
      <c r="G64" s="4">
        <v>3234.1</v>
      </c>
      <c r="H64" s="11">
        <f t="shared" si="0"/>
        <v>-9.8973607038123079E-3</v>
      </c>
    </row>
    <row r="65" spans="1:8" x14ac:dyDescent="0.25">
      <c r="A65" t="s">
        <v>297</v>
      </c>
      <c r="B65" s="4">
        <v>4339</v>
      </c>
      <c r="C65" s="4">
        <v>7956.2</v>
      </c>
      <c r="E65" t="s">
        <v>296</v>
      </c>
      <c r="F65" s="4">
        <v>545</v>
      </c>
      <c r="G65" s="4">
        <v>3255.9</v>
      </c>
      <c r="H65" s="11">
        <f t="shared" si="0"/>
        <v>8.8855979266937446E-3</v>
      </c>
    </row>
    <row r="66" spans="1:8" x14ac:dyDescent="0.25">
      <c r="A66" t="s">
        <v>295</v>
      </c>
      <c r="B66" s="4">
        <v>4579.6000000000004</v>
      </c>
      <c r="C66" s="4">
        <v>8231.7000000000007</v>
      </c>
      <c r="E66" t="s">
        <v>294</v>
      </c>
      <c r="F66" s="4">
        <v>555.5</v>
      </c>
      <c r="G66" s="4">
        <v>3311.2</v>
      </c>
      <c r="H66" s="11">
        <f t="shared" si="0"/>
        <v>1.9266055045871644E-2</v>
      </c>
    </row>
    <row r="67" spans="1:8" x14ac:dyDescent="0.25">
      <c r="A67" t="s">
        <v>293</v>
      </c>
      <c r="B67" s="4">
        <v>4855.2</v>
      </c>
      <c r="C67" s="4">
        <v>8516.4</v>
      </c>
      <c r="E67" t="s">
        <v>292</v>
      </c>
      <c r="F67" s="4">
        <v>567.70000000000005</v>
      </c>
      <c r="G67" s="4">
        <v>3374.7</v>
      </c>
      <c r="H67" s="11">
        <f t="shared" si="0"/>
        <v>2.1962196219622143E-2</v>
      </c>
    </row>
    <row r="68" spans="1:8" x14ac:dyDescent="0.25">
      <c r="A68" t="s">
        <v>291</v>
      </c>
      <c r="B68" s="4">
        <v>5236.3999999999996</v>
      </c>
      <c r="C68" s="4">
        <v>8872.2000000000007</v>
      </c>
      <c r="E68" t="s">
        <v>290</v>
      </c>
      <c r="F68" s="4">
        <v>580.6</v>
      </c>
      <c r="G68" s="4">
        <v>3440.9</v>
      </c>
      <c r="H68" s="11">
        <f t="shared" si="0"/>
        <v>2.272326933239377E-2</v>
      </c>
    </row>
    <row r="69" spans="1:8" x14ac:dyDescent="0.25">
      <c r="A69" t="s">
        <v>289</v>
      </c>
      <c r="B69" s="4">
        <v>5641.6</v>
      </c>
      <c r="C69" s="4">
        <v>9198</v>
      </c>
      <c r="E69" t="s">
        <v>288</v>
      </c>
      <c r="F69" s="4">
        <v>594</v>
      </c>
      <c r="G69" s="4">
        <v>3502.3</v>
      </c>
      <c r="H69" s="11">
        <f t="shared" si="0"/>
        <v>2.307957285566653E-2</v>
      </c>
    </row>
    <row r="70" spans="1:8" x14ac:dyDescent="0.25">
      <c r="A70" t="s">
        <v>287</v>
      </c>
      <c r="B70" s="4">
        <v>5963.1</v>
      </c>
      <c r="C70" s="4">
        <v>9371.5</v>
      </c>
      <c r="E70" t="s">
        <v>286</v>
      </c>
      <c r="F70" s="4">
        <v>600.4</v>
      </c>
      <c r="G70" s="4">
        <v>3533.9</v>
      </c>
      <c r="H70" s="11">
        <f t="shared" si="0"/>
        <v>1.077441077441077E-2</v>
      </c>
    </row>
    <row r="71" spans="1:8" x14ac:dyDescent="0.25">
      <c r="A71" t="s">
        <v>285</v>
      </c>
      <c r="B71" s="4">
        <v>6158.1</v>
      </c>
      <c r="C71" s="4">
        <v>9361.2999999999993</v>
      </c>
      <c r="E71" t="s">
        <v>284</v>
      </c>
      <c r="F71" s="4">
        <v>609</v>
      </c>
      <c r="G71" s="4">
        <v>3577.4</v>
      </c>
      <c r="H71" s="11">
        <f t="shared" si="0"/>
        <v>1.4323784143904117E-2</v>
      </c>
    </row>
    <row r="72" spans="1:8" x14ac:dyDescent="0.25">
      <c r="A72" t="s">
        <v>283</v>
      </c>
      <c r="B72" s="4">
        <v>6520.3</v>
      </c>
      <c r="C72" s="4">
        <v>9691.1</v>
      </c>
      <c r="E72" t="s">
        <v>282</v>
      </c>
      <c r="F72" s="4">
        <v>612.29999999999995</v>
      </c>
      <c r="G72" s="4">
        <v>3589.1</v>
      </c>
      <c r="H72" s="11">
        <f t="shared" si="0"/>
        <v>5.4187192118226868E-3</v>
      </c>
    </row>
    <row r="73" spans="1:8" x14ac:dyDescent="0.25">
      <c r="A73" t="s">
        <v>8</v>
      </c>
      <c r="B73" s="4">
        <v>6858.6</v>
      </c>
      <c r="C73" s="4">
        <v>9957.7000000000007</v>
      </c>
      <c r="E73" t="s">
        <v>281</v>
      </c>
      <c r="F73" s="4">
        <v>621.70000000000005</v>
      </c>
      <c r="G73" s="4">
        <v>3628.3</v>
      </c>
      <c r="H73" s="11">
        <f t="shared" si="0"/>
        <v>1.5351951657684326E-2</v>
      </c>
    </row>
    <row r="74" spans="1:8" x14ac:dyDescent="0.25">
      <c r="A74" t="s">
        <v>13</v>
      </c>
      <c r="B74" s="4">
        <v>7287.2</v>
      </c>
      <c r="C74" s="4">
        <v>10358.9</v>
      </c>
      <c r="E74" t="s">
        <v>280</v>
      </c>
      <c r="F74" s="4">
        <v>629.79999999999995</v>
      </c>
      <c r="G74" s="4">
        <v>3669</v>
      </c>
      <c r="H74" s="11">
        <f t="shared" ref="H74:H137" si="1">F74/F73-1</f>
        <v>1.3028792021875457E-2</v>
      </c>
    </row>
    <row r="75" spans="1:8" x14ac:dyDescent="0.25">
      <c r="A75" t="s">
        <v>14</v>
      </c>
      <c r="B75" s="4">
        <v>7639.7</v>
      </c>
      <c r="C75" s="4">
        <v>10637</v>
      </c>
      <c r="E75" t="s">
        <v>279</v>
      </c>
      <c r="F75" s="4">
        <v>644.4</v>
      </c>
      <c r="G75" s="4">
        <v>3749.7</v>
      </c>
      <c r="H75" s="11">
        <f t="shared" si="1"/>
        <v>2.3181962527786704E-2</v>
      </c>
    </row>
    <row r="76" spans="1:8" x14ac:dyDescent="0.25">
      <c r="A76" t="s">
        <v>15</v>
      </c>
      <c r="B76" s="4">
        <v>8073.1</v>
      </c>
      <c r="C76" s="4">
        <v>11038.3</v>
      </c>
      <c r="E76" t="s">
        <v>278</v>
      </c>
      <c r="F76" s="4">
        <v>653.9</v>
      </c>
      <c r="G76" s="4">
        <v>3774.3</v>
      </c>
      <c r="H76" s="11">
        <f t="shared" si="1"/>
        <v>1.474239602731231E-2</v>
      </c>
    </row>
    <row r="77" spans="1:8" x14ac:dyDescent="0.25">
      <c r="A77" t="s">
        <v>16</v>
      </c>
      <c r="B77" s="4">
        <v>8577.6</v>
      </c>
      <c r="C77" s="4">
        <v>11529.2</v>
      </c>
      <c r="E77" t="s">
        <v>277</v>
      </c>
      <c r="F77" s="4">
        <v>669.8</v>
      </c>
      <c r="G77" s="4">
        <v>3853.8</v>
      </c>
      <c r="H77" s="11">
        <f t="shared" si="1"/>
        <v>2.4315644593974506E-2</v>
      </c>
    </row>
    <row r="78" spans="1:8" x14ac:dyDescent="0.25">
      <c r="A78" t="s">
        <v>17</v>
      </c>
      <c r="B78" s="4">
        <v>9062.7999999999993</v>
      </c>
      <c r="C78" s="4">
        <v>12045.8</v>
      </c>
      <c r="E78" t="s">
        <v>276</v>
      </c>
      <c r="F78" s="4">
        <v>678.7</v>
      </c>
      <c r="G78" s="4">
        <v>3895.8</v>
      </c>
      <c r="H78" s="11">
        <f t="shared" si="1"/>
        <v>1.3287548521947024E-2</v>
      </c>
    </row>
    <row r="79" spans="1:8" x14ac:dyDescent="0.25">
      <c r="A79" t="s">
        <v>18</v>
      </c>
      <c r="B79" s="4">
        <v>9631.2000000000007</v>
      </c>
      <c r="C79" s="4">
        <v>12623.4</v>
      </c>
      <c r="E79" t="s">
        <v>275</v>
      </c>
      <c r="F79" s="4">
        <v>692</v>
      </c>
      <c r="G79" s="4">
        <v>3956.7</v>
      </c>
      <c r="H79" s="11">
        <f t="shared" si="1"/>
        <v>1.9596287019301606E-2</v>
      </c>
    </row>
    <row r="80" spans="1:8" x14ac:dyDescent="0.25">
      <c r="A80" t="s">
        <v>19</v>
      </c>
      <c r="B80" s="4">
        <v>10251</v>
      </c>
      <c r="C80" s="4">
        <v>13138</v>
      </c>
      <c r="E80" t="s">
        <v>274</v>
      </c>
      <c r="F80" s="4">
        <v>697.3</v>
      </c>
      <c r="G80" s="4">
        <v>3968.9</v>
      </c>
      <c r="H80" s="11">
        <f t="shared" si="1"/>
        <v>7.6589595375722297E-3</v>
      </c>
    </row>
    <row r="81" spans="1:8" x14ac:dyDescent="0.25">
      <c r="A81" t="s">
        <v>20</v>
      </c>
      <c r="B81" s="4">
        <v>10581.9</v>
      </c>
      <c r="C81" s="4">
        <v>13263.4</v>
      </c>
      <c r="E81" t="s">
        <v>273</v>
      </c>
      <c r="F81" s="4">
        <v>717.8</v>
      </c>
      <c r="G81" s="4">
        <v>4064.9</v>
      </c>
      <c r="H81" s="11">
        <f t="shared" si="1"/>
        <v>2.9399110856159538E-2</v>
      </c>
    </row>
    <row r="82" spans="1:8" x14ac:dyDescent="0.25">
      <c r="A82" t="s">
        <v>21</v>
      </c>
      <c r="B82" s="4">
        <v>10929.1</v>
      </c>
      <c r="C82" s="4">
        <v>13488.4</v>
      </c>
      <c r="E82" t="s">
        <v>272</v>
      </c>
      <c r="F82" s="4">
        <v>730.2</v>
      </c>
      <c r="G82" s="4">
        <v>4116.3</v>
      </c>
      <c r="H82" s="11">
        <f t="shared" si="1"/>
        <v>1.7275006965728812E-2</v>
      </c>
    </row>
    <row r="83" spans="1:8" x14ac:dyDescent="0.25">
      <c r="A83" t="s">
        <v>22</v>
      </c>
      <c r="B83" s="4">
        <v>11456.5</v>
      </c>
      <c r="C83" s="4">
        <v>13865.5</v>
      </c>
      <c r="E83" t="s">
        <v>271</v>
      </c>
      <c r="F83" s="4">
        <v>749.3</v>
      </c>
      <c r="G83" s="4">
        <v>4207.8</v>
      </c>
      <c r="H83" s="11">
        <f t="shared" si="1"/>
        <v>2.6157217200766691E-2</v>
      </c>
    </row>
    <row r="84" spans="1:8" x14ac:dyDescent="0.25">
      <c r="A84" t="s">
        <v>23</v>
      </c>
      <c r="B84" s="4">
        <v>12217.2</v>
      </c>
      <c r="C84" s="4">
        <v>14399.7</v>
      </c>
      <c r="E84" t="s">
        <v>270</v>
      </c>
      <c r="F84" s="4">
        <v>771.9</v>
      </c>
      <c r="G84" s="4">
        <v>4304.7</v>
      </c>
      <c r="H84" s="11">
        <f t="shared" si="1"/>
        <v>3.0161484051781651E-2</v>
      </c>
    </row>
    <row r="85" spans="1:8" x14ac:dyDescent="0.25">
      <c r="A85" t="s">
        <v>24</v>
      </c>
      <c r="B85" s="4">
        <v>13039.2</v>
      </c>
      <c r="C85" s="4">
        <v>14901.3</v>
      </c>
      <c r="E85" t="s">
        <v>269</v>
      </c>
      <c r="F85" s="4">
        <v>795.7</v>
      </c>
      <c r="G85" s="4">
        <v>4409.5</v>
      </c>
      <c r="H85" s="11">
        <f t="shared" si="1"/>
        <v>3.0833009457183591E-2</v>
      </c>
    </row>
    <row r="86" spans="1:8" x14ac:dyDescent="0.25">
      <c r="A86" t="s">
        <v>25</v>
      </c>
      <c r="B86" s="4">
        <v>13815.6</v>
      </c>
      <c r="C86" s="4">
        <v>15315.9</v>
      </c>
      <c r="E86" t="s">
        <v>268</v>
      </c>
      <c r="F86" s="4">
        <v>805</v>
      </c>
      <c r="G86" s="4">
        <v>4424.6000000000004</v>
      </c>
      <c r="H86" s="11">
        <f t="shared" si="1"/>
        <v>1.1687822043483731E-2</v>
      </c>
    </row>
    <row r="87" spans="1:8" x14ac:dyDescent="0.25">
      <c r="A87" t="s">
        <v>26</v>
      </c>
      <c r="B87" s="4">
        <v>14474.2</v>
      </c>
      <c r="C87" s="4">
        <v>15623.9</v>
      </c>
      <c r="E87" t="s">
        <v>267</v>
      </c>
      <c r="F87" s="4">
        <v>819.6</v>
      </c>
      <c r="G87" s="4">
        <v>4462.1000000000004</v>
      </c>
      <c r="H87" s="11">
        <f t="shared" si="1"/>
        <v>1.8136645962733011E-2</v>
      </c>
    </row>
    <row r="88" spans="1:8" x14ac:dyDescent="0.25">
      <c r="A88" t="s">
        <v>27</v>
      </c>
      <c r="B88" s="4">
        <v>14769.9</v>
      </c>
      <c r="C88" s="4">
        <v>15643</v>
      </c>
      <c r="E88" t="s">
        <v>266</v>
      </c>
      <c r="F88" s="4">
        <v>833.3</v>
      </c>
      <c r="G88" s="4">
        <v>4498.7</v>
      </c>
      <c r="H88" s="11">
        <f t="shared" si="1"/>
        <v>1.6715470961444545E-2</v>
      </c>
    </row>
    <row r="89" spans="1:8" x14ac:dyDescent="0.25">
      <c r="A89" t="s">
        <v>28</v>
      </c>
      <c r="B89" s="4">
        <v>14478.1</v>
      </c>
      <c r="C89" s="4">
        <v>15236.3</v>
      </c>
      <c r="E89" t="s">
        <v>265</v>
      </c>
      <c r="F89" s="4">
        <v>844.2</v>
      </c>
      <c r="G89" s="4">
        <v>4538.5</v>
      </c>
      <c r="H89" s="11">
        <f t="shared" si="1"/>
        <v>1.3080523220929008E-2</v>
      </c>
    </row>
    <row r="90" spans="1:8" x14ac:dyDescent="0.25">
      <c r="A90" t="s">
        <v>29</v>
      </c>
      <c r="B90" s="4">
        <v>15049</v>
      </c>
      <c r="C90" s="4">
        <v>15649</v>
      </c>
      <c r="E90" t="s">
        <v>264</v>
      </c>
      <c r="F90" s="4">
        <v>849</v>
      </c>
      <c r="G90" s="4">
        <v>4541.3</v>
      </c>
      <c r="H90" s="11">
        <f t="shared" si="1"/>
        <v>5.6858564321249361E-3</v>
      </c>
    </row>
    <row r="91" spans="1:8" x14ac:dyDescent="0.25">
      <c r="A91" t="s">
        <v>30</v>
      </c>
      <c r="B91" s="4">
        <v>15599.7</v>
      </c>
      <c r="C91" s="4">
        <v>15891.5</v>
      </c>
      <c r="E91" t="s">
        <v>263</v>
      </c>
      <c r="F91" s="4">
        <v>865.2</v>
      </c>
      <c r="G91" s="4">
        <v>4584.2</v>
      </c>
      <c r="H91" s="11">
        <f t="shared" si="1"/>
        <v>1.90812720848057E-2</v>
      </c>
    </row>
    <row r="92" spans="1:8" x14ac:dyDescent="0.25">
      <c r="A92" t="s">
        <v>31</v>
      </c>
      <c r="B92" s="4">
        <v>16254</v>
      </c>
      <c r="C92" s="4">
        <v>16254</v>
      </c>
      <c r="E92" t="s">
        <v>262</v>
      </c>
      <c r="F92" s="4">
        <v>881.4</v>
      </c>
      <c r="G92" s="4">
        <v>4618.8</v>
      </c>
      <c r="H92" s="11">
        <f t="shared" si="1"/>
        <v>1.8723994452149784E-2</v>
      </c>
    </row>
    <row r="93" spans="1:8" x14ac:dyDescent="0.25">
      <c r="A93" t="s">
        <v>32</v>
      </c>
      <c r="B93" s="4">
        <v>16843.2</v>
      </c>
      <c r="C93" s="4">
        <v>16553.3</v>
      </c>
      <c r="E93" t="s">
        <v>261</v>
      </c>
      <c r="F93" s="4">
        <v>909.4</v>
      </c>
      <c r="G93" s="4">
        <v>4713</v>
      </c>
      <c r="H93" s="11">
        <f t="shared" si="1"/>
        <v>3.1767642387111383E-2</v>
      </c>
    </row>
    <row r="94" spans="1:8" x14ac:dyDescent="0.25">
      <c r="A94" t="s">
        <v>33</v>
      </c>
      <c r="B94" s="4">
        <v>17550.7</v>
      </c>
      <c r="C94" s="4">
        <v>16932.099999999999</v>
      </c>
      <c r="E94" t="s">
        <v>260</v>
      </c>
      <c r="F94" s="4">
        <v>934.3</v>
      </c>
      <c r="G94" s="4">
        <v>4791.8</v>
      </c>
      <c r="H94" s="11">
        <f t="shared" si="1"/>
        <v>2.7380690565207866E-2</v>
      </c>
    </row>
    <row r="95" spans="1:8" x14ac:dyDescent="0.25">
      <c r="A95" t="s">
        <v>34</v>
      </c>
      <c r="B95" s="4">
        <v>18206</v>
      </c>
      <c r="C95" s="4">
        <v>17390.3</v>
      </c>
      <c r="E95" t="s">
        <v>259</v>
      </c>
      <c r="F95" s="4">
        <v>950.8</v>
      </c>
      <c r="G95" s="4">
        <v>4828.8999999999996</v>
      </c>
      <c r="H95" s="11">
        <f t="shared" si="1"/>
        <v>1.7660280423846819E-2</v>
      </c>
    </row>
    <row r="96" spans="1:8" x14ac:dyDescent="0.25">
      <c r="A96" t="s">
        <v>35</v>
      </c>
      <c r="B96" s="4">
        <v>18695.099999999999</v>
      </c>
      <c r="C96" s="4">
        <v>17680.3</v>
      </c>
      <c r="E96" t="s">
        <v>258</v>
      </c>
      <c r="F96" s="4">
        <v>968</v>
      </c>
      <c r="G96" s="4">
        <v>4847.8999999999996</v>
      </c>
      <c r="H96" s="11">
        <f t="shared" si="1"/>
        <v>1.809002944888527E-2</v>
      </c>
    </row>
    <row r="97" spans="1:8" x14ac:dyDescent="0.25">
      <c r="A97" t="s">
        <v>36</v>
      </c>
      <c r="B97" s="4">
        <v>19477.3</v>
      </c>
      <c r="C97" s="4">
        <v>18076.7</v>
      </c>
      <c r="E97" t="s">
        <v>257</v>
      </c>
      <c r="F97" s="4">
        <v>993.3</v>
      </c>
      <c r="G97" s="4">
        <v>4923.8</v>
      </c>
      <c r="H97" s="11">
        <f t="shared" si="1"/>
        <v>2.6136363636363624E-2</v>
      </c>
    </row>
    <row r="98" spans="1:8" x14ac:dyDescent="0.25">
      <c r="A98" t="s">
        <v>37</v>
      </c>
      <c r="B98" s="4">
        <v>20533.099999999999</v>
      </c>
      <c r="C98" s="4">
        <v>18609.099999999999</v>
      </c>
      <c r="E98" t="s">
        <v>256</v>
      </c>
      <c r="F98" s="4">
        <v>1009</v>
      </c>
      <c r="G98" s="4">
        <v>4938.7</v>
      </c>
      <c r="H98" s="11">
        <f t="shared" si="1"/>
        <v>1.5805899526829759E-2</v>
      </c>
    </row>
    <row r="99" spans="1:8" x14ac:dyDescent="0.25">
      <c r="A99" t="s">
        <v>38</v>
      </c>
      <c r="B99" s="4">
        <v>21381</v>
      </c>
      <c r="C99" s="4">
        <v>19036.099999999999</v>
      </c>
      <c r="E99" t="s">
        <v>255</v>
      </c>
      <c r="F99" s="4">
        <v>1030</v>
      </c>
      <c r="G99" s="4">
        <v>4971.3</v>
      </c>
      <c r="H99" s="11">
        <f t="shared" si="1"/>
        <v>2.0812685827552135E-2</v>
      </c>
    </row>
    <row r="100" spans="1:8" x14ac:dyDescent="0.25">
      <c r="A100" t="s">
        <v>39</v>
      </c>
      <c r="B100" s="4">
        <v>21060.5</v>
      </c>
      <c r="C100" s="4">
        <v>18509.099999999999</v>
      </c>
      <c r="E100" t="s">
        <v>254</v>
      </c>
      <c r="F100" s="4">
        <v>1038.0999999999999</v>
      </c>
      <c r="G100" s="4">
        <v>4947.1000000000004</v>
      </c>
      <c r="H100" s="11">
        <f t="shared" si="1"/>
        <v>7.8640776699028248E-3</v>
      </c>
    </row>
    <row r="101" spans="1:8" x14ac:dyDescent="0.25">
      <c r="A101" t="s">
        <v>40</v>
      </c>
      <c r="B101" s="4">
        <v>23315.1</v>
      </c>
      <c r="C101" s="4">
        <v>19609.8</v>
      </c>
      <c r="E101" t="s">
        <v>253</v>
      </c>
      <c r="F101" s="4">
        <v>1051.2</v>
      </c>
      <c r="G101" s="4">
        <v>4939.8</v>
      </c>
      <c r="H101" s="11">
        <f t="shared" si="1"/>
        <v>1.2619208168769935E-2</v>
      </c>
    </row>
    <row r="102" spans="1:8" x14ac:dyDescent="0.25">
      <c r="A102" t="s">
        <v>41</v>
      </c>
      <c r="B102" s="4">
        <v>25464.5</v>
      </c>
      <c r="C102" s="4">
        <v>20015.400000000001</v>
      </c>
      <c r="E102" t="s">
        <v>252</v>
      </c>
      <c r="F102" s="4">
        <v>1067.4000000000001</v>
      </c>
      <c r="G102" s="4">
        <v>4946.8</v>
      </c>
      <c r="H102" s="11">
        <f t="shared" si="1"/>
        <v>1.5410958904109595E-2</v>
      </c>
    </row>
    <row r="103" spans="1:8" x14ac:dyDescent="0.25">
      <c r="E103" t="s">
        <v>251</v>
      </c>
      <c r="F103" s="4">
        <v>1086.0999999999999</v>
      </c>
      <c r="G103" s="4">
        <v>4992.3999999999996</v>
      </c>
      <c r="H103" s="11">
        <f t="shared" si="1"/>
        <v>1.75192055461868E-2</v>
      </c>
    </row>
    <row r="104" spans="1:8" x14ac:dyDescent="0.25">
      <c r="E104" t="s">
        <v>250</v>
      </c>
      <c r="F104" s="4">
        <v>1088.5999999999999</v>
      </c>
      <c r="G104" s="4">
        <v>4938.8999999999996</v>
      </c>
      <c r="H104" s="11">
        <f t="shared" si="1"/>
        <v>2.3018138292973944E-3</v>
      </c>
    </row>
    <row r="105" spans="1:8" x14ac:dyDescent="0.25">
      <c r="E105" t="s">
        <v>249</v>
      </c>
      <c r="F105" s="4">
        <v>1135.2</v>
      </c>
      <c r="G105" s="4">
        <v>5073</v>
      </c>
      <c r="H105" s="11">
        <f t="shared" si="1"/>
        <v>4.2807275399595834E-2</v>
      </c>
    </row>
    <row r="106" spans="1:8" x14ac:dyDescent="0.25">
      <c r="E106" t="s">
        <v>248</v>
      </c>
      <c r="F106" s="4">
        <v>1156.3</v>
      </c>
      <c r="G106" s="4">
        <v>5100.3999999999996</v>
      </c>
      <c r="H106" s="11">
        <f t="shared" si="1"/>
        <v>1.8587033121916674E-2</v>
      </c>
    </row>
    <row r="107" spans="1:8" x14ac:dyDescent="0.25">
      <c r="E107" t="s">
        <v>247</v>
      </c>
      <c r="F107" s="4">
        <v>1177.7</v>
      </c>
      <c r="G107" s="4">
        <v>5142.3999999999996</v>
      </c>
      <c r="H107" s="11">
        <f t="shared" si="1"/>
        <v>1.850730779209564E-2</v>
      </c>
    </row>
    <row r="108" spans="1:8" x14ac:dyDescent="0.25">
      <c r="E108" t="s">
        <v>246</v>
      </c>
      <c r="F108" s="4">
        <v>1190.3</v>
      </c>
      <c r="G108" s="4">
        <v>5154.5</v>
      </c>
      <c r="H108" s="11">
        <f t="shared" si="1"/>
        <v>1.0698819733378606E-2</v>
      </c>
    </row>
    <row r="109" spans="1:8" x14ac:dyDescent="0.25">
      <c r="E109" t="s">
        <v>245</v>
      </c>
      <c r="F109" s="4">
        <v>1230.5999999999999</v>
      </c>
      <c r="G109" s="4">
        <v>5249.3</v>
      </c>
      <c r="H109" s="11">
        <f t="shared" si="1"/>
        <v>3.3857010837603951E-2</v>
      </c>
    </row>
    <row r="110" spans="1:8" x14ac:dyDescent="0.25">
      <c r="E110" t="s">
        <v>244</v>
      </c>
      <c r="F110" s="4">
        <v>1266.4000000000001</v>
      </c>
      <c r="G110" s="4">
        <v>5368.5</v>
      </c>
      <c r="H110" s="11">
        <f t="shared" si="1"/>
        <v>2.9091500081261268E-2</v>
      </c>
    </row>
    <row r="111" spans="1:8" x14ac:dyDescent="0.25">
      <c r="E111" t="s">
        <v>243</v>
      </c>
      <c r="F111" s="4">
        <v>1290.5999999999999</v>
      </c>
      <c r="G111" s="4">
        <v>5419.2</v>
      </c>
      <c r="H111" s="11">
        <f t="shared" si="1"/>
        <v>1.9109286165508443E-2</v>
      </c>
    </row>
    <row r="112" spans="1:8" x14ac:dyDescent="0.25">
      <c r="E112" t="s">
        <v>242</v>
      </c>
      <c r="F112" s="4">
        <v>1328.9</v>
      </c>
      <c r="G112" s="4">
        <v>5509.9</v>
      </c>
      <c r="H112" s="11">
        <f t="shared" si="1"/>
        <v>2.9676119634278741E-2</v>
      </c>
    </row>
    <row r="113" spans="5:8" x14ac:dyDescent="0.25">
      <c r="E113" t="s">
        <v>241</v>
      </c>
      <c r="F113" s="4">
        <v>1377.5</v>
      </c>
      <c r="G113" s="4">
        <v>5646.3</v>
      </c>
      <c r="H113" s="11">
        <f t="shared" si="1"/>
        <v>3.6571600571901453E-2</v>
      </c>
    </row>
    <row r="114" spans="5:8" x14ac:dyDescent="0.25">
      <c r="E114" t="s">
        <v>240</v>
      </c>
      <c r="F114" s="4">
        <v>1413.9</v>
      </c>
      <c r="G114" s="4">
        <v>5707.8</v>
      </c>
      <c r="H114" s="11">
        <f t="shared" si="1"/>
        <v>2.6424682395644439E-2</v>
      </c>
    </row>
    <row r="115" spans="5:8" x14ac:dyDescent="0.25">
      <c r="E115" t="s">
        <v>239</v>
      </c>
      <c r="F115" s="4">
        <v>1433.8</v>
      </c>
      <c r="G115" s="4">
        <v>5677.7</v>
      </c>
      <c r="H115" s="11">
        <f t="shared" si="1"/>
        <v>1.4074545583138809E-2</v>
      </c>
    </row>
    <row r="116" spans="5:8" x14ac:dyDescent="0.25">
      <c r="E116" t="s">
        <v>238</v>
      </c>
      <c r="F116" s="4">
        <v>1476.3</v>
      </c>
      <c r="G116" s="4">
        <v>5731.6</v>
      </c>
      <c r="H116" s="11">
        <f t="shared" si="1"/>
        <v>2.9641512065839093E-2</v>
      </c>
    </row>
    <row r="117" spans="5:8" x14ac:dyDescent="0.25">
      <c r="E117" t="s">
        <v>237</v>
      </c>
      <c r="F117" s="4">
        <v>1491.2</v>
      </c>
      <c r="G117" s="4">
        <v>5682.4</v>
      </c>
      <c r="H117" s="11">
        <f t="shared" si="1"/>
        <v>1.0092799566483901E-2</v>
      </c>
    </row>
    <row r="118" spans="5:8" x14ac:dyDescent="0.25">
      <c r="E118" t="s">
        <v>236</v>
      </c>
      <c r="F118" s="4">
        <v>1530.1</v>
      </c>
      <c r="G118" s="4">
        <v>5695.9</v>
      </c>
      <c r="H118" s="11">
        <f t="shared" si="1"/>
        <v>2.608637339055786E-2</v>
      </c>
    </row>
    <row r="119" spans="5:8" x14ac:dyDescent="0.25">
      <c r="E119" t="s">
        <v>235</v>
      </c>
      <c r="F119" s="4">
        <v>1560</v>
      </c>
      <c r="G119" s="4">
        <v>5642</v>
      </c>
      <c r="H119" s="11">
        <f t="shared" si="1"/>
        <v>1.954120645709434E-2</v>
      </c>
    </row>
    <row r="120" spans="5:8" x14ac:dyDescent="0.25">
      <c r="E120" t="s">
        <v>234</v>
      </c>
      <c r="F120" s="4">
        <v>1599.7</v>
      </c>
      <c r="G120" s="4">
        <v>5620.1</v>
      </c>
      <c r="H120" s="11">
        <f t="shared" si="1"/>
        <v>2.5448717948717947E-2</v>
      </c>
    </row>
    <row r="121" spans="5:8" x14ac:dyDescent="0.25">
      <c r="E121" t="s">
        <v>233</v>
      </c>
      <c r="F121" s="4">
        <v>1616.1</v>
      </c>
      <c r="G121" s="4">
        <v>5551.7</v>
      </c>
      <c r="H121" s="11">
        <f t="shared" si="1"/>
        <v>1.0251922235419153E-2</v>
      </c>
    </row>
    <row r="122" spans="5:8" x14ac:dyDescent="0.25">
      <c r="E122" t="s">
        <v>232</v>
      </c>
      <c r="F122" s="4">
        <v>1651.9</v>
      </c>
      <c r="G122" s="4">
        <v>5591.4</v>
      </c>
      <c r="H122" s="11">
        <f t="shared" si="1"/>
        <v>2.2152094548604673E-2</v>
      </c>
    </row>
    <row r="123" spans="5:8" x14ac:dyDescent="0.25">
      <c r="E123" t="s">
        <v>231</v>
      </c>
      <c r="F123" s="4">
        <v>1709.8</v>
      </c>
      <c r="G123" s="4">
        <v>5687.1</v>
      </c>
      <c r="H123" s="11">
        <f t="shared" si="1"/>
        <v>3.5050547853986203E-2</v>
      </c>
    </row>
    <row r="124" spans="5:8" x14ac:dyDescent="0.25">
      <c r="E124" t="s">
        <v>230</v>
      </c>
      <c r="F124" s="4">
        <v>1761.8</v>
      </c>
      <c r="G124" s="4">
        <v>5763.7</v>
      </c>
      <c r="H124" s="11">
        <f t="shared" si="1"/>
        <v>3.0412913791086682E-2</v>
      </c>
    </row>
    <row r="125" spans="5:8" x14ac:dyDescent="0.25">
      <c r="E125" t="s">
        <v>229</v>
      </c>
      <c r="F125" s="4">
        <v>1820.5</v>
      </c>
      <c r="G125" s="4">
        <v>5893.3</v>
      </c>
      <c r="H125" s="11">
        <f t="shared" si="1"/>
        <v>3.3318197298217722E-2</v>
      </c>
    </row>
    <row r="126" spans="5:8" x14ac:dyDescent="0.25">
      <c r="E126" t="s">
        <v>228</v>
      </c>
      <c r="F126" s="4">
        <v>1852.3</v>
      </c>
      <c r="G126" s="4">
        <v>5936.5</v>
      </c>
      <c r="H126" s="11">
        <f t="shared" si="1"/>
        <v>1.7467728645976344E-2</v>
      </c>
    </row>
    <row r="127" spans="5:8" x14ac:dyDescent="0.25">
      <c r="E127" t="s">
        <v>227</v>
      </c>
      <c r="F127" s="4">
        <v>1886.6</v>
      </c>
      <c r="G127" s="4">
        <v>5969.1</v>
      </c>
      <c r="H127" s="11">
        <f t="shared" si="1"/>
        <v>1.8517518760460039E-2</v>
      </c>
    </row>
    <row r="128" spans="5:8" x14ac:dyDescent="0.25">
      <c r="E128" t="s">
        <v>226</v>
      </c>
      <c r="F128" s="4">
        <v>1934.3</v>
      </c>
      <c r="G128" s="4">
        <v>6012.4</v>
      </c>
      <c r="H128" s="11">
        <f t="shared" si="1"/>
        <v>2.5283578925050287E-2</v>
      </c>
    </row>
    <row r="129" spans="5:8" x14ac:dyDescent="0.25">
      <c r="E129" t="s">
        <v>225</v>
      </c>
      <c r="F129" s="4">
        <v>1988.6</v>
      </c>
      <c r="G129" s="4">
        <v>6083.4</v>
      </c>
      <c r="H129" s="11">
        <f t="shared" si="1"/>
        <v>2.8072170811146213E-2</v>
      </c>
    </row>
    <row r="130" spans="5:8" x14ac:dyDescent="0.25">
      <c r="E130" t="s">
        <v>224</v>
      </c>
      <c r="F130" s="4">
        <v>2055.9</v>
      </c>
      <c r="G130" s="4">
        <v>6201.7</v>
      </c>
      <c r="H130" s="11">
        <f t="shared" si="1"/>
        <v>3.3842904555969167E-2</v>
      </c>
    </row>
    <row r="131" spans="5:8" x14ac:dyDescent="0.25">
      <c r="E131" t="s">
        <v>223</v>
      </c>
      <c r="F131" s="4">
        <v>2118.5</v>
      </c>
      <c r="G131" s="4">
        <v>6313.6</v>
      </c>
      <c r="H131" s="11">
        <f t="shared" si="1"/>
        <v>3.0448951797266366E-2</v>
      </c>
    </row>
    <row r="132" spans="5:8" x14ac:dyDescent="0.25">
      <c r="E132" t="s">
        <v>222</v>
      </c>
      <c r="F132" s="4">
        <v>2164.3000000000002</v>
      </c>
      <c r="G132" s="4">
        <v>6313.7</v>
      </c>
      <c r="H132" s="11">
        <f t="shared" si="1"/>
        <v>2.1619070096766668E-2</v>
      </c>
    </row>
    <row r="133" spans="5:8" x14ac:dyDescent="0.25">
      <c r="E133" t="s">
        <v>221</v>
      </c>
      <c r="F133" s="4">
        <v>2202.8000000000002</v>
      </c>
      <c r="G133" s="4">
        <v>6333.8</v>
      </c>
      <c r="H133" s="11">
        <f t="shared" si="1"/>
        <v>1.7788661460980348E-2</v>
      </c>
    </row>
    <row r="134" spans="5:8" x14ac:dyDescent="0.25">
      <c r="E134" t="s">
        <v>220</v>
      </c>
      <c r="F134" s="4">
        <v>2331.6</v>
      </c>
      <c r="G134" s="4">
        <v>6578.6</v>
      </c>
      <c r="H134" s="11">
        <f t="shared" si="1"/>
        <v>5.8471036862175252E-2</v>
      </c>
    </row>
    <row r="135" spans="5:8" x14ac:dyDescent="0.25">
      <c r="E135" t="s">
        <v>219</v>
      </c>
      <c r="F135" s="4">
        <v>2395.1</v>
      </c>
      <c r="G135" s="4">
        <v>6644.8</v>
      </c>
      <c r="H135" s="11">
        <f t="shared" si="1"/>
        <v>2.7234517069823383E-2</v>
      </c>
    </row>
    <row r="136" spans="5:8" x14ac:dyDescent="0.25">
      <c r="E136" t="s">
        <v>218</v>
      </c>
      <c r="F136" s="4">
        <v>2476.9</v>
      </c>
      <c r="G136" s="4">
        <v>6734.1</v>
      </c>
      <c r="H136" s="11">
        <f t="shared" si="1"/>
        <v>3.4153062502609632E-2</v>
      </c>
    </row>
    <row r="137" spans="5:8" x14ac:dyDescent="0.25">
      <c r="E137" t="s">
        <v>217</v>
      </c>
      <c r="F137" s="4">
        <v>2526.6</v>
      </c>
      <c r="G137" s="4">
        <v>6746.2</v>
      </c>
      <c r="H137" s="11">
        <f t="shared" si="1"/>
        <v>2.0065404336065074E-2</v>
      </c>
    </row>
    <row r="138" spans="5:8" x14ac:dyDescent="0.25">
      <c r="E138" t="s">
        <v>216</v>
      </c>
      <c r="F138" s="4">
        <v>2591.1999999999998</v>
      </c>
      <c r="G138" s="4">
        <v>6753.4</v>
      </c>
      <c r="H138" s="11">
        <f t="shared" ref="H138:H201" si="2">F138/F137-1</f>
        <v>2.5567956938177705E-2</v>
      </c>
    </row>
    <row r="139" spans="5:8" x14ac:dyDescent="0.25">
      <c r="E139" t="s">
        <v>215</v>
      </c>
      <c r="F139" s="4">
        <v>2667.6</v>
      </c>
      <c r="G139" s="4">
        <v>6803.6</v>
      </c>
      <c r="H139" s="11">
        <f t="shared" si="2"/>
        <v>2.9484408768138293E-2</v>
      </c>
    </row>
    <row r="140" spans="5:8" x14ac:dyDescent="0.25">
      <c r="E140" t="s">
        <v>214</v>
      </c>
      <c r="F140" s="4">
        <v>2723.9</v>
      </c>
      <c r="G140" s="4">
        <v>6820.6</v>
      </c>
      <c r="H140" s="11">
        <f t="shared" si="2"/>
        <v>2.1105113210376336E-2</v>
      </c>
    </row>
    <row r="141" spans="5:8" x14ac:dyDescent="0.25">
      <c r="E141" t="s">
        <v>213</v>
      </c>
      <c r="F141" s="4">
        <v>2789.8</v>
      </c>
      <c r="G141" s="4">
        <v>6842</v>
      </c>
      <c r="H141" s="11">
        <f t="shared" si="2"/>
        <v>2.4193252322038283E-2</v>
      </c>
    </row>
    <row r="142" spans="5:8" x14ac:dyDescent="0.25">
      <c r="E142" t="s">
        <v>212</v>
      </c>
      <c r="F142" s="4">
        <v>2797.4</v>
      </c>
      <c r="G142" s="4">
        <v>6701</v>
      </c>
      <c r="H142" s="11">
        <f t="shared" si="2"/>
        <v>2.7242096207613642E-3</v>
      </c>
    </row>
    <row r="143" spans="5:8" x14ac:dyDescent="0.25">
      <c r="E143" t="s">
        <v>211</v>
      </c>
      <c r="F143" s="4">
        <v>2856.5</v>
      </c>
      <c r="G143" s="4">
        <v>6693.1</v>
      </c>
      <c r="H143" s="11">
        <f t="shared" si="2"/>
        <v>2.1126760563380254E-2</v>
      </c>
    </row>
    <row r="144" spans="5:8" x14ac:dyDescent="0.25">
      <c r="E144" t="s">
        <v>210</v>
      </c>
      <c r="F144" s="4">
        <v>2985.6</v>
      </c>
      <c r="G144" s="4">
        <v>6817.9</v>
      </c>
      <c r="H144" s="11">
        <f t="shared" si="2"/>
        <v>4.5195168913005457E-2</v>
      </c>
    </row>
    <row r="145" spans="5:8" x14ac:dyDescent="0.25">
      <c r="E145" t="s">
        <v>209</v>
      </c>
      <c r="F145" s="4">
        <v>3124.2</v>
      </c>
      <c r="G145" s="4">
        <v>6951.5</v>
      </c>
      <c r="H145" s="11">
        <f t="shared" si="2"/>
        <v>4.6422829581993508E-2</v>
      </c>
    </row>
    <row r="146" spans="5:8" x14ac:dyDescent="0.25">
      <c r="E146" t="s">
        <v>208</v>
      </c>
      <c r="F146" s="4">
        <v>3162.5</v>
      </c>
      <c r="G146" s="4">
        <v>6900</v>
      </c>
      <c r="H146" s="11">
        <f t="shared" si="2"/>
        <v>1.2259138339415054E-2</v>
      </c>
    </row>
    <row r="147" spans="5:8" x14ac:dyDescent="0.25">
      <c r="E147" t="s">
        <v>207</v>
      </c>
      <c r="F147" s="4">
        <v>3260.6</v>
      </c>
      <c r="G147" s="4">
        <v>6982.6</v>
      </c>
      <c r="H147" s="11">
        <f t="shared" si="2"/>
        <v>3.101976284584973E-2</v>
      </c>
    </row>
    <row r="148" spans="5:8" x14ac:dyDescent="0.25">
      <c r="E148" t="s">
        <v>206</v>
      </c>
      <c r="F148" s="4">
        <v>3280.8</v>
      </c>
      <c r="G148" s="4">
        <v>6906.5</v>
      </c>
      <c r="H148" s="11">
        <f t="shared" si="2"/>
        <v>6.1951788014475984E-3</v>
      </c>
    </row>
    <row r="149" spans="5:8" x14ac:dyDescent="0.25">
      <c r="E149" t="s">
        <v>205</v>
      </c>
      <c r="F149" s="4">
        <v>3274.3</v>
      </c>
      <c r="G149" s="4">
        <v>6799.2</v>
      </c>
      <c r="H149" s="11">
        <f t="shared" si="2"/>
        <v>-1.9812240916849966E-3</v>
      </c>
    </row>
    <row r="150" spans="5:8" x14ac:dyDescent="0.25">
      <c r="E150" t="s">
        <v>204</v>
      </c>
      <c r="F150" s="4">
        <v>3332</v>
      </c>
      <c r="G150" s="4">
        <v>6830.3</v>
      </c>
      <c r="H150" s="11">
        <f t="shared" si="2"/>
        <v>1.7622087163668532E-2</v>
      </c>
    </row>
    <row r="151" spans="5:8" x14ac:dyDescent="0.25">
      <c r="E151" t="s">
        <v>203</v>
      </c>
      <c r="F151" s="4">
        <v>3366.3</v>
      </c>
      <c r="G151" s="4">
        <v>6804.1</v>
      </c>
      <c r="H151" s="11">
        <f t="shared" si="2"/>
        <v>1.0294117647058787E-2</v>
      </c>
    </row>
    <row r="152" spans="5:8" x14ac:dyDescent="0.25">
      <c r="E152" t="s">
        <v>202</v>
      </c>
      <c r="F152" s="4">
        <v>3402.6</v>
      </c>
      <c r="G152" s="4">
        <v>6806.9</v>
      </c>
      <c r="H152" s="11">
        <f t="shared" si="2"/>
        <v>1.078335264236685E-2</v>
      </c>
    </row>
    <row r="153" spans="5:8" x14ac:dyDescent="0.25">
      <c r="E153" t="s">
        <v>201</v>
      </c>
      <c r="F153" s="4">
        <v>3473.4</v>
      </c>
      <c r="G153" s="4">
        <v>6896.6</v>
      </c>
      <c r="H153" s="11">
        <f t="shared" si="2"/>
        <v>2.0807617704108772E-2</v>
      </c>
    </row>
    <row r="154" spans="5:8" x14ac:dyDescent="0.25">
      <c r="E154" t="s">
        <v>200</v>
      </c>
      <c r="F154" s="4">
        <v>3578.8</v>
      </c>
      <c r="G154" s="4">
        <v>7053.5</v>
      </c>
      <c r="H154" s="11">
        <f t="shared" si="2"/>
        <v>3.0344907007542998E-2</v>
      </c>
    </row>
    <row r="155" spans="5:8" x14ac:dyDescent="0.25">
      <c r="E155" t="s">
        <v>199</v>
      </c>
      <c r="F155" s="4">
        <v>3689.2</v>
      </c>
      <c r="G155" s="4">
        <v>7194.5</v>
      </c>
      <c r="H155" s="11">
        <f t="shared" si="2"/>
        <v>3.0848329048843048E-2</v>
      </c>
    </row>
    <row r="156" spans="5:8" x14ac:dyDescent="0.25">
      <c r="E156" t="s">
        <v>198</v>
      </c>
      <c r="F156" s="4">
        <v>3794.7</v>
      </c>
      <c r="G156" s="4">
        <v>7344.6</v>
      </c>
      <c r="H156" s="11">
        <f t="shared" si="2"/>
        <v>2.8596985796378593E-2</v>
      </c>
    </row>
    <row r="157" spans="5:8" x14ac:dyDescent="0.25">
      <c r="E157" t="s">
        <v>197</v>
      </c>
      <c r="F157" s="4">
        <v>3908.1</v>
      </c>
      <c r="G157" s="4">
        <v>7488.2</v>
      </c>
      <c r="H157" s="11">
        <f t="shared" si="2"/>
        <v>2.9883785279468666E-2</v>
      </c>
    </row>
    <row r="158" spans="5:8" x14ac:dyDescent="0.25">
      <c r="E158" t="s">
        <v>196</v>
      </c>
      <c r="F158" s="4">
        <v>4009.6</v>
      </c>
      <c r="G158" s="4">
        <v>7617.5</v>
      </c>
      <c r="H158" s="11">
        <f t="shared" si="2"/>
        <v>2.5971699802973314E-2</v>
      </c>
    </row>
    <row r="159" spans="5:8" x14ac:dyDescent="0.25">
      <c r="E159" t="s">
        <v>195</v>
      </c>
      <c r="F159" s="4">
        <v>4084.3</v>
      </c>
      <c r="G159" s="4">
        <v>7691</v>
      </c>
      <c r="H159" s="11">
        <f t="shared" si="2"/>
        <v>1.8630287310454907E-2</v>
      </c>
    </row>
    <row r="160" spans="5:8" x14ac:dyDescent="0.25">
      <c r="E160" t="s">
        <v>194</v>
      </c>
      <c r="F160" s="4">
        <v>4148.6000000000004</v>
      </c>
      <c r="G160" s="4">
        <v>7754.1</v>
      </c>
      <c r="H160" s="11">
        <f t="shared" si="2"/>
        <v>1.5743211811081403E-2</v>
      </c>
    </row>
    <row r="161" spans="5:8" x14ac:dyDescent="0.25">
      <c r="E161" t="s">
        <v>193</v>
      </c>
      <c r="F161" s="4">
        <v>4230.2</v>
      </c>
      <c r="G161" s="4">
        <v>7829.3</v>
      </c>
      <c r="H161" s="11">
        <f t="shared" si="2"/>
        <v>1.9669286024200705E-2</v>
      </c>
    </row>
    <row r="162" spans="5:8" x14ac:dyDescent="0.25">
      <c r="E162" t="s">
        <v>192</v>
      </c>
      <c r="F162" s="4">
        <v>4294.8999999999996</v>
      </c>
      <c r="G162" s="4">
        <v>7898.2</v>
      </c>
      <c r="H162" s="11">
        <f t="shared" si="2"/>
        <v>1.5294785116542808E-2</v>
      </c>
    </row>
    <row r="163" spans="5:8" x14ac:dyDescent="0.25">
      <c r="E163" t="s">
        <v>191</v>
      </c>
      <c r="F163" s="4">
        <v>4386.8</v>
      </c>
      <c r="G163" s="4">
        <v>8018.8</v>
      </c>
      <c r="H163" s="11">
        <f t="shared" si="2"/>
        <v>2.1397471419590808E-2</v>
      </c>
    </row>
    <row r="164" spans="5:8" x14ac:dyDescent="0.25">
      <c r="E164" t="s">
        <v>190</v>
      </c>
      <c r="F164" s="4">
        <v>4444.1000000000004</v>
      </c>
      <c r="G164" s="4">
        <v>8078.4</v>
      </c>
      <c r="H164" s="11">
        <f t="shared" si="2"/>
        <v>1.3061913011762627E-2</v>
      </c>
    </row>
    <row r="165" spans="5:8" x14ac:dyDescent="0.25">
      <c r="E165" t="s">
        <v>189</v>
      </c>
      <c r="F165" s="4">
        <v>4507.8999999999996</v>
      </c>
      <c r="G165" s="4">
        <v>8153.8</v>
      </c>
      <c r="H165" s="11">
        <f t="shared" si="2"/>
        <v>1.4356112598726156E-2</v>
      </c>
    </row>
    <row r="166" spans="5:8" x14ac:dyDescent="0.25">
      <c r="E166" t="s">
        <v>188</v>
      </c>
      <c r="F166" s="4">
        <v>4545.3</v>
      </c>
      <c r="G166" s="4">
        <v>8190.6</v>
      </c>
      <c r="H166" s="11">
        <f t="shared" si="2"/>
        <v>8.2965460635773258E-3</v>
      </c>
    </row>
    <row r="167" spans="5:8" x14ac:dyDescent="0.25">
      <c r="E167" t="s">
        <v>187</v>
      </c>
      <c r="F167" s="4">
        <v>4607.7</v>
      </c>
      <c r="G167" s="4">
        <v>8268.9</v>
      </c>
      <c r="H167" s="11">
        <f t="shared" si="2"/>
        <v>1.3728466767870096E-2</v>
      </c>
    </row>
    <row r="168" spans="5:8" x14ac:dyDescent="0.25">
      <c r="E168" t="s">
        <v>186</v>
      </c>
      <c r="F168" s="4">
        <v>4657.6000000000004</v>
      </c>
      <c r="G168" s="4">
        <v>8313.2999999999993</v>
      </c>
      <c r="H168" s="11">
        <f t="shared" si="2"/>
        <v>1.0829698114026565E-2</v>
      </c>
    </row>
    <row r="169" spans="5:8" x14ac:dyDescent="0.25">
      <c r="E169" t="s">
        <v>185</v>
      </c>
      <c r="F169" s="4">
        <v>4722.2</v>
      </c>
      <c r="G169" s="4">
        <v>8375.2999999999993</v>
      </c>
      <c r="H169" s="11">
        <f t="shared" si="2"/>
        <v>1.386980419099948E-2</v>
      </c>
    </row>
    <row r="170" spans="5:8" x14ac:dyDescent="0.25">
      <c r="E170" t="s">
        <v>184</v>
      </c>
      <c r="F170" s="4">
        <v>4806.2</v>
      </c>
      <c r="G170" s="4">
        <v>8465.6</v>
      </c>
      <c r="H170" s="11">
        <f t="shared" si="2"/>
        <v>1.7788319003854136E-2</v>
      </c>
    </row>
    <row r="171" spans="5:8" x14ac:dyDescent="0.25">
      <c r="E171" t="s">
        <v>183</v>
      </c>
      <c r="F171" s="4">
        <v>4884.6000000000004</v>
      </c>
      <c r="G171" s="4">
        <v>8539.1</v>
      </c>
      <c r="H171" s="11">
        <f t="shared" si="2"/>
        <v>1.631226332653668E-2</v>
      </c>
    </row>
    <row r="172" spans="5:8" x14ac:dyDescent="0.25">
      <c r="E172" t="s">
        <v>182</v>
      </c>
      <c r="F172" s="4">
        <v>5008</v>
      </c>
      <c r="G172" s="4">
        <v>8685.7000000000007</v>
      </c>
      <c r="H172" s="11">
        <f t="shared" si="2"/>
        <v>2.5263071694713979E-2</v>
      </c>
    </row>
    <row r="173" spans="5:8" x14ac:dyDescent="0.25">
      <c r="E173" t="s">
        <v>181</v>
      </c>
      <c r="F173" s="4">
        <v>5073.3999999999996</v>
      </c>
      <c r="G173" s="4">
        <v>8730.6</v>
      </c>
      <c r="H173" s="11">
        <f t="shared" si="2"/>
        <v>1.3059105431309836E-2</v>
      </c>
    </row>
    <row r="174" spans="5:8" x14ac:dyDescent="0.25">
      <c r="E174" t="s">
        <v>180</v>
      </c>
      <c r="F174" s="4">
        <v>5190</v>
      </c>
      <c r="G174" s="4">
        <v>8845.2999999999993</v>
      </c>
      <c r="H174" s="11">
        <f t="shared" si="2"/>
        <v>2.298261520873579E-2</v>
      </c>
    </row>
    <row r="175" spans="5:8" x14ac:dyDescent="0.25">
      <c r="E175" t="s">
        <v>179</v>
      </c>
      <c r="F175" s="4">
        <v>5282.8</v>
      </c>
      <c r="G175" s="4">
        <v>8897.1</v>
      </c>
      <c r="H175" s="11">
        <f t="shared" si="2"/>
        <v>1.7880539499036674E-2</v>
      </c>
    </row>
    <row r="176" spans="5:8" x14ac:dyDescent="0.25">
      <c r="E176" t="s">
        <v>178</v>
      </c>
      <c r="F176" s="4">
        <v>5399.5</v>
      </c>
      <c r="G176" s="4">
        <v>9015.7000000000007</v>
      </c>
      <c r="H176" s="11">
        <f t="shared" si="2"/>
        <v>2.2090558037404451E-2</v>
      </c>
    </row>
    <row r="177" spans="5:8" x14ac:dyDescent="0.25">
      <c r="E177" t="s">
        <v>177</v>
      </c>
      <c r="F177" s="4">
        <v>5511.3</v>
      </c>
      <c r="G177" s="4">
        <v>9107.2999999999993</v>
      </c>
      <c r="H177" s="11">
        <f t="shared" si="2"/>
        <v>2.0705620890823173E-2</v>
      </c>
    </row>
    <row r="178" spans="5:8" x14ac:dyDescent="0.25">
      <c r="E178" t="s">
        <v>176</v>
      </c>
      <c r="F178" s="4">
        <v>5612.5</v>
      </c>
      <c r="G178" s="4">
        <v>9176.7999999999993</v>
      </c>
      <c r="H178" s="11">
        <f t="shared" si="2"/>
        <v>1.8362273873677726E-2</v>
      </c>
    </row>
    <row r="179" spans="5:8" x14ac:dyDescent="0.25">
      <c r="E179" t="s">
        <v>175</v>
      </c>
      <c r="F179" s="4">
        <v>5695.4</v>
      </c>
      <c r="G179" s="4">
        <v>9244.7999999999993</v>
      </c>
      <c r="H179" s="11">
        <f t="shared" si="2"/>
        <v>1.4770601336302924E-2</v>
      </c>
    </row>
    <row r="180" spans="5:8" x14ac:dyDescent="0.25">
      <c r="E180" t="s">
        <v>174</v>
      </c>
      <c r="F180" s="4">
        <v>5747.2</v>
      </c>
      <c r="G180" s="4">
        <v>9263</v>
      </c>
      <c r="H180" s="11">
        <f t="shared" si="2"/>
        <v>9.0950591705587502E-3</v>
      </c>
    </row>
    <row r="181" spans="5:8" x14ac:dyDescent="0.25">
      <c r="E181" t="s">
        <v>173</v>
      </c>
      <c r="F181" s="4">
        <v>5872.7</v>
      </c>
      <c r="G181" s="4">
        <v>9364.2999999999993</v>
      </c>
      <c r="H181" s="11">
        <f t="shared" si="2"/>
        <v>2.1836720489977646E-2</v>
      </c>
    </row>
    <row r="182" spans="5:8" x14ac:dyDescent="0.25">
      <c r="E182" t="s">
        <v>172</v>
      </c>
      <c r="F182" s="4">
        <v>5960</v>
      </c>
      <c r="G182" s="4">
        <v>9398.2000000000007</v>
      </c>
      <c r="H182" s="11">
        <f t="shared" si="2"/>
        <v>1.4865394111737373E-2</v>
      </c>
    </row>
    <row r="183" spans="5:8" x14ac:dyDescent="0.25">
      <c r="E183" t="s">
        <v>171</v>
      </c>
      <c r="F183" s="4">
        <v>6015.1</v>
      </c>
      <c r="G183" s="4">
        <v>9404.5</v>
      </c>
      <c r="H183" s="11">
        <f t="shared" si="2"/>
        <v>9.2449664429530287E-3</v>
      </c>
    </row>
    <row r="184" spans="5:8" x14ac:dyDescent="0.25">
      <c r="E184" t="s">
        <v>170</v>
      </c>
      <c r="F184" s="4">
        <v>6004.7</v>
      </c>
      <c r="G184" s="4">
        <v>9318.9</v>
      </c>
      <c r="H184" s="11">
        <f t="shared" si="2"/>
        <v>-1.7289820618111573E-3</v>
      </c>
    </row>
    <row r="185" spans="5:8" x14ac:dyDescent="0.25">
      <c r="E185" t="s">
        <v>169</v>
      </c>
      <c r="F185" s="4">
        <v>6035.2</v>
      </c>
      <c r="G185" s="4">
        <v>9275.2999999999993</v>
      </c>
      <c r="H185" s="11">
        <f t="shared" si="2"/>
        <v>5.0793545056373457E-3</v>
      </c>
    </row>
    <row r="186" spans="5:8" x14ac:dyDescent="0.25">
      <c r="E186" t="s">
        <v>168</v>
      </c>
      <c r="F186" s="4">
        <v>6126.9</v>
      </c>
      <c r="G186" s="4">
        <v>9347.6</v>
      </c>
      <c r="H186" s="11">
        <f t="shared" si="2"/>
        <v>1.5194194061505906E-2</v>
      </c>
    </row>
    <row r="187" spans="5:8" x14ac:dyDescent="0.25">
      <c r="E187" t="s">
        <v>167</v>
      </c>
      <c r="F187" s="4">
        <v>6205.9</v>
      </c>
      <c r="G187" s="4">
        <v>9394.7999999999993</v>
      </c>
      <c r="H187" s="11">
        <f t="shared" si="2"/>
        <v>1.2893959424831403E-2</v>
      </c>
    </row>
    <row r="188" spans="5:8" x14ac:dyDescent="0.25">
      <c r="E188" t="s">
        <v>166</v>
      </c>
      <c r="F188" s="4">
        <v>6264.5</v>
      </c>
      <c r="G188" s="4">
        <v>9427.6</v>
      </c>
      <c r="H188" s="11">
        <f t="shared" si="2"/>
        <v>9.4426271773635495E-3</v>
      </c>
    </row>
    <row r="189" spans="5:8" x14ac:dyDescent="0.25">
      <c r="E189" t="s">
        <v>165</v>
      </c>
      <c r="F189" s="4">
        <v>6363.1</v>
      </c>
      <c r="G189" s="4">
        <v>9540.4</v>
      </c>
      <c r="H189" s="11">
        <f t="shared" si="2"/>
        <v>1.5739484396200876E-2</v>
      </c>
    </row>
    <row r="190" spans="5:8" x14ac:dyDescent="0.25">
      <c r="E190" t="s">
        <v>164</v>
      </c>
      <c r="F190" s="4">
        <v>6470.8</v>
      </c>
      <c r="G190" s="4">
        <v>9643.9</v>
      </c>
      <c r="H190" s="11">
        <f t="shared" si="2"/>
        <v>1.6925712310037477E-2</v>
      </c>
    </row>
    <row r="191" spans="5:8" x14ac:dyDescent="0.25">
      <c r="E191" t="s">
        <v>163</v>
      </c>
      <c r="F191" s="4">
        <v>6566.6</v>
      </c>
      <c r="G191" s="4">
        <v>9739.2000000000007</v>
      </c>
      <c r="H191" s="11">
        <f t="shared" si="2"/>
        <v>1.4804970019163033E-2</v>
      </c>
    </row>
    <row r="192" spans="5:8" x14ac:dyDescent="0.25">
      <c r="E192" t="s">
        <v>162</v>
      </c>
      <c r="F192" s="4">
        <v>6680.8</v>
      </c>
      <c r="G192" s="4">
        <v>9840.7999999999993</v>
      </c>
      <c r="H192" s="11">
        <f t="shared" si="2"/>
        <v>1.7391039502939076E-2</v>
      </c>
    </row>
    <row r="193" spans="5:8" x14ac:dyDescent="0.25">
      <c r="E193" t="s">
        <v>161</v>
      </c>
      <c r="F193" s="4">
        <v>6729.5</v>
      </c>
      <c r="G193" s="4">
        <v>9857.2000000000007</v>
      </c>
      <c r="H193" s="11">
        <f t="shared" si="2"/>
        <v>7.2895461621362845E-3</v>
      </c>
    </row>
    <row r="194" spans="5:8" x14ac:dyDescent="0.25">
      <c r="E194" t="s">
        <v>160</v>
      </c>
      <c r="F194" s="4">
        <v>6808.9</v>
      </c>
      <c r="G194" s="4">
        <v>9914.6</v>
      </c>
      <c r="H194" s="11">
        <f t="shared" si="2"/>
        <v>1.1798796344453466E-2</v>
      </c>
    </row>
    <row r="195" spans="5:8" x14ac:dyDescent="0.25">
      <c r="E195" t="s">
        <v>159</v>
      </c>
      <c r="F195" s="4">
        <v>6882.1</v>
      </c>
      <c r="G195" s="4">
        <v>9961.9</v>
      </c>
      <c r="H195" s="11">
        <f t="shared" si="2"/>
        <v>1.0750635198049752E-2</v>
      </c>
    </row>
    <row r="196" spans="5:8" x14ac:dyDescent="0.25">
      <c r="E196" t="s">
        <v>158</v>
      </c>
      <c r="F196" s="4">
        <v>7013.7</v>
      </c>
      <c r="G196" s="4">
        <v>10097.4</v>
      </c>
      <c r="H196" s="11">
        <f t="shared" si="2"/>
        <v>1.9122070298309923E-2</v>
      </c>
    </row>
    <row r="197" spans="5:8" x14ac:dyDescent="0.25">
      <c r="E197" t="s">
        <v>157</v>
      </c>
      <c r="F197" s="4">
        <v>7115.7</v>
      </c>
      <c r="G197" s="4">
        <v>10195.299999999999</v>
      </c>
      <c r="H197" s="11">
        <f t="shared" si="2"/>
        <v>1.4542965909577044E-2</v>
      </c>
    </row>
    <row r="198" spans="5:8" x14ac:dyDescent="0.25">
      <c r="E198" t="s">
        <v>156</v>
      </c>
      <c r="F198" s="4">
        <v>7246.9</v>
      </c>
      <c r="G198" s="4">
        <v>10333.5</v>
      </c>
      <c r="H198" s="11">
        <f t="shared" si="2"/>
        <v>1.8438101662520801E-2</v>
      </c>
    </row>
    <row r="199" spans="5:8" x14ac:dyDescent="0.25">
      <c r="E199" t="s">
        <v>155</v>
      </c>
      <c r="F199" s="4">
        <v>7331.1</v>
      </c>
      <c r="G199" s="4">
        <v>10393.9</v>
      </c>
      <c r="H199" s="11">
        <f t="shared" si="2"/>
        <v>1.1618761125446797E-2</v>
      </c>
    </row>
    <row r="200" spans="5:8" x14ac:dyDescent="0.25">
      <c r="E200" t="s">
        <v>154</v>
      </c>
      <c r="F200" s="4">
        <v>7455.3</v>
      </c>
      <c r="G200" s="4">
        <v>10513</v>
      </c>
      <c r="H200" s="11">
        <f t="shared" si="2"/>
        <v>1.6941523100216793E-2</v>
      </c>
    </row>
    <row r="201" spans="5:8" x14ac:dyDescent="0.25">
      <c r="E201" t="s">
        <v>153</v>
      </c>
      <c r="F201" s="4">
        <v>7522.3</v>
      </c>
      <c r="G201" s="4">
        <v>10550.3</v>
      </c>
      <c r="H201" s="11">
        <f t="shared" si="2"/>
        <v>8.9868952288976178E-3</v>
      </c>
    </row>
    <row r="202" spans="5:8" x14ac:dyDescent="0.25">
      <c r="E202" t="s">
        <v>152</v>
      </c>
      <c r="F202" s="4">
        <v>7581</v>
      </c>
      <c r="G202" s="4">
        <v>10581.7</v>
      </c>
      <c r="H202" s="11">
        <f t="shared" ref="H202:H265" si="3">F202/F201-1</f>
        <v>7.8034643659519176E-3</v>
      </c>
    </row>
    <row r="203" spans="5:8" x14ac:dyDescent="0.25">
      <c r="E203" t="s">
        <v>151</v>
      </c>
      <c r="F203" s="4">
        <v>7683.1</v>
      </c>
      <c r="G203" s="4">
        <v>10671.7</v>
      </c>
      <c r="H203" s="11">
        <f t="shared" si="3"/>
        <v>1.3467880226883056E-2</v>
      </c>
    </row>
    <row r="204" spans="5:8" x14ac:dyDescent="0.25">
      <c r="E204" t="s">
        <v>150</v>
      </c>
      <c r="F204" s="4">
        <v>7772.6</v>
      </c>
      <c r="G204" s="4">
        <v>10744.2</v>
      </c>
      <c r="H204" s="11">
        <f t="shared" si="3"/>
        <v>1.1648943785711463E-2</v>
      </c>
    </row>
    <row r="205" spans="5:8" x14ac:dyDescent="0.25">
      <c r="E205" t="s">
        <v>149</v>
      </c>
      <c r="F205" s="4">
        <v>7868.5</v>
      </c>
      <c r="G205" s="4">
        <v>10824.7</v>
      </c>
      <c r="H205" s="11">
        <f t="shared" si="3"/>
        <v>1.2338213725136882E-2</v>
      </c>
    </row>
    <row r="206" spans="5:8" x14ac:dyDescent="0.25">
      <c r="E206" t="s">
        <v>148</v>
      </c>
      <c r="F206" s="4">
        <v>8032.8</v>
      </c>
      <c r="G206" s="4">
        <v>11005.2</v>
      </c>
      <c r="H206" s="11">
        <f t="shared" si="3"/>
        <v>2.0880726949227935E-2</v>
      </c>
    </row>
    <row r="207" spans="5:8" x14ac:dyDescent="0.25">
      <c r="E207" t="s">
        <v>147</v>
      </c>
      <c r="F207" s="4">
        <v>8131.4</v>
      </c>
      <c r="G207" s="4">
        <v>11103.9</v>
      </c>
      <c r="H207" s="11">
        <f t="shared" si="3"/>
        <v>1.2274673837267214E-2</v>
      </c>
    </row>
    <row r="208" spans="5:8" x14ac:dyDescent="0.25">
      <c r="E208" t="s">
        <v>146</v>
      </c>
      <c r="F208" s="4">
        <v>8259.7999999999993</v>
      </c>
      <c r="G208" s="4">
        <v>11219.2</v>
      </c>
      <c r="H208" s="11">
        <f t="shared" si="3"/>
        <v>1.5790638758393261E-2</v>
      </c>
    </row>
    <row r="209" spans="5:8" x14ac:dyDescent="0.25">
      <c r="E209" t="s">
        <v>145</v>
      </c>
      <c r="F209" s="4">
        <v>8362.7000000000007</v>
      </c>
      <c r="G209" s="4">
        <v>11291.7</v>
      </c>
      <c r="H209" s="11">
        <f t="shared" si="3"/>
        <v>1.2457928763408566E-2</v>
      </c>
    </row>
    <row r="210" spans="5:8" x14ac:dyDescent="0.25">
      <c r="E210" t="s">
        <v>144</v>
      </c>
      <c r="F210" s="4">
        <v>8518.7999999999993</v>
      </c>
      <c r="G210" s="4">
        <v>11479.3</v>
      </c>
      <c r="H210" s="11">
        <f t="shared" si="3"/>
        <v>1.8666220239874409E-2</v>
      </c>
    </row>
    <row r="211" spans="5:8" x14ac:dyDescent="0.25">
      <c r="E211" t="s">
        <v>143</v>
      </c>
      <c r="F211" s="4">
        <v>8662.7999999999993</v>
      </c>
      <c r="G211" s="4">
        <v>11622.9</v>
      </c>
      <c r="H211" s="11">
        <f t="shared" si="3"/>
        <v>1.6903789266093927E-2</v>
      </c>
    </row>
    <row r="212" spans="5:8" x14ac:dyDescent="0.25">
      <c r="E212" t="s">
        <v>142</v>
      </c>
      <c r="F212" s="4">
        <v>8765.9</v>
      </c>
      <c r="G212" s="4">
        <v>11722.7</v>
      </c>
      <c r="H212" s="11">
        <f t="shared" si="3"/>
        <v>1.1901463729971917E-2</v>
      </c>
    </row>
    <row r="213" spans="5:8" x14ac:dyDescent="0.25">
      <c r="E213" t="s">
        <v>141</v>
      </c>
      <c r="F213" s="4">
        <v>8866.5</v>
      </c>
      <c r="G213" s="4">
        <v>11839.9</v>
      </c>
      <c r="H213" s="11">
        <f t="shared" si="3"/>
        <v>1.1476288800921886E-2</v>
      </c>
    </row>
    <row r="214" spans="5:8" x14ac:dyDescent="0.25">
      <c r="E214" t="s">
        <v>140</v>
      </c>
      <c r="F214" s="4">
        <v>8969.7000000000007</v>
      </c>
      <c r="G214" s="4">
        <v>11949.5</v>
      </c>
      <c r="H214" s="11">
        <f t="shared" si="3"/>
        <v>1.1639316528506249E-2</v>
      </c>
    </row>
    <row r="215" spans="5:8" x14ac:dyDescent="0.25">
      <c r="E215" t="s">
        <v>139</v>
      </c>
      <c r="F215" s="4">
        <v>9121.1</v>
      </c>
      <c r="G215" s="4">
        <v>12099.2</v>
      </c>
      <c r="H215" s="11">
        <f t="shared" si="3"/>
        <v>1.6879048351672754E-2</v>
      </c>
    </row>
    <row r="216" spans="5:8" x14ac:dyDescent="0.25">
      <c r="E216" t="s">
        <v>138</v>
      </c>
      <c r="F216" s="4">
        <v>9294</v>
      </c>
      <c r="G216" s="4">
        <v>12294.7</v>
      </c>
      <c r="H216" s="11">
        <f t="shared" si="3"/>
        <v>1.8956046968019225E-2</v>
      </c>
    </row>
    <row r="217" spans="5:8" x14ac:dyDescent="0.25">
      <c r="E217" t="s">
        <v>137</v>
      </c>
      <c r="F217" s="4">
        <v>9411.7000000000007</v>
      </c>
      <c r="G217" s="4">
        <v>12410.8</v>
      </c>
      <c r="H217" s="11">
        <f t="shared" si="3"/>
        <v>1.2664084355498151E-2</v>
      </c>
    </row>
    <row r="218" spans="5:8" x14ac:dyDescent="0.25">
      <c r="E218" t="s">
        <v>136</v>
      </c>
      <c r="F218" s="4">
        <v>9526.2000000000007</v>
      </c>
      <c r="G218" s="4">
        <v>12514.4</v>
      </c>
      <c r="H218" s="11">
        <f t="shared" si="3"/>
        <v>1.2165708639246819E-2</v>
      </c>
    </row>
    <row r="219" spans="5:8" x14ac:dyDescent="0.25">
      <c r="E219" t="s">
        <v>135</v>
      </c>
      <c r="F219" s="4">
        <v>9686.6</v>
      </c>
      <c r="G219" s="4">
        <v>12680</v>
      </c>
      <c r="H219" s="11">
        <f t="shared" si="3"/>
        <v>1.6837773718796578E-2</v>
      </c>
    </row>
    <row r="220" spans="5:8" x14ac:dyDescent="0.25">
      <c r="E220" t="s">
        <v>134</v>
      </c>
      <c r="F220" s="4">
        <v>9900.2000000000007</v>
      </c>
      <c r="G220" s="4">
        <v>12888.3</v>
      </c>
      <c r="H220" s="11">
        <f t="shared" si="3"/>
        <v>2.2051080874610385E-2</v>
      </c>
    </row>
    <row r="221" spans="5:8" x14ac:dyDescent="0.25">
      <c r="E221" t="s">
        <v>133</v>
      </c>
      <c r="F221" s="4">
        <v>10002.200000000001</v>
      </c>
      <c r="G221" s="4">
        <v>12935.3</v>
      </c>
      <c r="H221" s="11">
        <f t="shared" si="3"/>
        <v>1.0302822165208836E-2</v>
      </c>
    </row>
    <row r="222" spans="5:8" x14ac:dyDescent="0.25">
      <c r="E222" t="s">
        <v>132</v>
      </c>
      <c r="F222" s="4">
        <v>10247.700000000001</v>
      </c>
      <c r="G222" s="4">
        <v>13170.7</v>
      </c>
      <c r="H222" s="11">
        <f t="shared" si="3"/>
        <v>2.4544600187958565E-2</v>
      </c>
    </row>
    <row r="223" spans="5:8" x14ac:dyDescent="0.25">
      <c r="E223" t="s">
        <v>131</v>
      </c>
      <c r="F223" s="4">
        <v>10318.200000000001</v>
      </c>
      <c r="G223" s="4">
        <v>13183.9</v>
      </c>
      <c r="H223" s="11">
        <f t="shared" si="3"/>
        <v>6.8795924939255571E-3</v>
      </c>
    </row>
    <row r="224" spans="5:8" x14ac:dyDescent="0.25">
      <c r="E224" t="s">
        <v>130</v>
      </c>
      <c r="F224" s="4">
        <v>10435.700000000001</v>
      </c>
      <c r="G224" s="4">
        <v>13262.3</v>
      </c>
      <c r="H224" s="11">
        <f t="shared" si="3"/>
        <v>1.1387645131902824E-2</v>
      </c>
    </row>
    <row r="225" spans="5:8" x14ac:dyDescent="0.25">
      <c r="E225" t="s">
        <v>129</v>
      </c>
      <c r="F225" s="4">
        <v>10470.200000000001</v>
      </c>
      <c r="G225" s="4">
        <v>13219.3</v>
      </c>
      <c r="H225" s="11">
        <f t="shared" si="3"/>
        <v>3.3059593510738061E-3</v>
      </c>
    </row>
    <row r="226" spans="5:8" x14ac:dyDescent="0.25">
      <c r="E226" t="s">
        <v>128</v>
      </c>
      <c r="F226" s="4">
        <v>10599</v>
      </c>
      <c r="G226" s="4">
        <v>13301.4</v>
      </c>
      <c r="H226" s="11">
        <f t="shared" si="3"/>
        <v>1.2301579721495148E-2</v>
      </c>
    </row>
    <row r="227" spans="5:8" x14ac:dyDescent="0.25">
      <c r="E227" t="s">
        <v>127</v>
      </c>
      <c r="F227" s="4">
        <v>10598</v>
      </c>
      <c r="G227" s="4">
        <v>13248.1</v>
      </c>
      <c r="H227" s="11">
        <f t="shared" si="3"/>
        <v>-9.434852344558653E-5</v>
      </c>
    </row>
    <row r="228" spans="5:8" x14ac:dyDescent="0.25">
      <c r="E228" t="s">
        <v>126</v>
      </c>
      <c r="F228" s="4">
        <v>10660.5</v>
      </c>
      <c r="G228" s="4">
        <v>13284.9</v>
      </c>
      <c r="H228" s="11">
        <f t="shared" si="3"/>
        <v>5.8973391205887626E-3</v>
      </c>
    </row>
    <row r="229" spans="5:8" x14ac:dyDescent="0.25">
      <c r="E229" t="s">
        <v>125</v>
      </c>
      <c r="F229" s="4">
        <v>10783.5</v>
      </c>
      <c r="G229" s="4">
        <v>13394.9</v>
      </c>
      <c r="H229" s="11">
        <f t="shared" si="3"/>
        <v>1.1537920360208176E-2</v>
      </c>
    </row>
    <row r="230" spans="5:8" x14ac:dyDescent="0.25">
      <c r="E230" t="s">
        <v>124</v>
      </c>
      <c r="F230" s="4">
        <v>10887.5</v>
      </c>
      <c r="G230" s="4">
        <v>13477.4</v>
      </c>
      <c r="H230" s="11">
        <f t="shared" si="3"/>
        <v>9.6443640747438941E-3</v>
      </c>
    </row>
    <row r="231" spans="5:8" x14ac:dyDescent="0.25">
      <c r="E231" t="s">
        <v>123</v>
      </c>
      <c r="F231" s="4">
        <v>10984</v>
      </c>
      <c r="G231" s="4">
        <v>13531.7</v>
      </c>
      <c r="H231" s="11">
        <f t="shared" si="3"/>
        <v>8.8633754305396106E-3</v>
      </c>
    </row>
    <row r="232" spans="5:8" x14ac:dyDescent="0.25">
      <c r="E232" t="s">
        <v>122</v>
      </c>
      <c r="F232" s="4">
        <v>11061.4</v>
      </c>
      <c r="G232" s="4">
        <v>13549.4</v>
      </c>
      <c r="H232" s="11">
        <f t="shared" si="3"/>
        <v>7.046613255644596E-3</v>
      </c>
    </row>
    <row r="233" spans="5:8" x14ac:dyDescent="0.25">
      <c r="E233" t="s">
        <v>121</v>
      </c>
      <c r="F233" s="4">
        <v>11174.1</v>
      </c>
      <c r="G233" s="4">
        <v>13619.4</v>
      </c>
      <c r="H233" s="11">
        <f t="shared" si="3"/>
        <v>1.0188583723579336E-2</v>
      </c>
    </row>
    <row r="234" spans="5:8" x14ac:dyDescent="0.25">
      <c r="E234" t="s">
        <v>120</v>
      </c>
      <c r="F234" s="4">
        <v>11312.8</v>
      </c>
      <c r="G234" s="4">
        <v>13741.1</v>
      </c>
      <c r="H234" s="11">
        <f t="shared" si="3"/>
        <v>1.2412632784743138E-2</v>
      </c>
    </row>
    <row r="235" spans="5:8" x14ac:dyDescent="0.25">
      <c r="E235" t="s">
        <v>119</v>
      </c>
      <c r="F235" s="4">
        <v>11566.7</v>
      </c>
      <c r="G235" s="4">
        <v>13970.2</v>
      </c>
      <c r="H235" s="11">
        <f t="shared" si="3"/>
        <v>2.2443603705537329E-2</v>
      </c>
    </row>
    <row r="236" spans="5:8" x14ac:dyDescent="0.25">
      <c r="E236" t="s">
        <v>118</v>
      </c>
      <c r="F236" s="4">
        <v>11772.2</v>
      </c>
      <c r="G236" s="4">
        <v>14131.4</v>
      </c>
      <c r="H236" s="11">
        <f t="shared" si="3"/>
        <v>1.7766519404843306E-2</v>
      </c>
    </row>
    <row r="237" spans="5:8" x14ac:dyDescent="0.25">
      <c r="E237" t="s">
        <v>117</v>
      </c>
      <c r="F237" s="4">
        <v>11923.4</v>
      </c>
      <c r="G237" s="4">
        <v>14212.3</v>
      </c>
      <c r="H237" s="11">
        <f t="shared" si="3"/>
        <v>1.2843818487623393E-2</v>
      </c>
    </row>
    <row r="238" spans="5:8" x14ac:dyDescent="0.25">
      <c r="E238" t="s">
        <v>116</v>
      </c>
      <c r="F238" s="4">
        <v>12112.8</v>
      </c>
      <c r="G238" s="4">
        <v>14323</v>
      </c>
      <c r="H238" s="11">
        <f t="shared" si="3"/>
        <v>1.5884730865357133E-2</v>
      </c>
    </row>
    <row r="239" spans="5:8" x14ac:dyDescent="0.25">
      <c r="E239" t="s">
        <v>115</v>
      </c>
      <c r="F239" s="4">
        <v>12305.3</v>
      </c>
      <c r="G239" s="4">
        <v>14457.8</v>
      </c>
      <c r="H239" s="11">
        <f t="shared" si="3"/>
        <v>1.5892279241793705E-2</v>
      </c>
    </row>
    <row r="240" spans="5:8" x14ac:dyDescent="0.25">
      <c r="E240" t="s">
        <v>114</v>
      </c>
      <c r="F240" s="4">
        <v>12527.2</v>
      </c>
      <c r="G240" s="4">
        <v>14605.6</v>
      </c>
      <c r="H240" s="11">
        <f t="shared" si="3"/>
        <v>1.8032880141077623E-2</v>
      </c>
    </row>
    <row r="241" spans="5:8" x14ac:dyDescent="0.25">
      <c r="E241" t="s">
        <v>113</v>
      </c>
      <c r="F241" s="4">
        <v>12767.3</v>
      </c>
      <c r="G241" s="4">
        <v>14767.8</v>
      </c>
      <c r="H241" s="11">
        <f t="shared" si="3"/>
        <v>1.9166294143942553E-2</v>
      </c>
    </row>
    <row r="242" spans="5:8" x14ac:dyDescent="0.25">
      <c r="E242" t="s">
        <v>112</v>
      </c>
      <c r="F242" s="4">
        <v>12922.7</v>
      </c>
      <c r="G242" s="4">
        <v>14839.7</v>
      </c>
      <c r="H242" s="11">
        <f t="shared" si="3"/>
        <v>1.2171719940786252E-2</v>
      </c>
    </row>
    <row r="243" spans="5:8" x14ac:dyDescent="0.25">
      <c r="E243" t="s">
        <v>111</v>
      </c>
      <c r="F243" s="4">
        <v>13142.6</v>
      </c>
      <c r="G243" s="4">
        <v>14956.3</v>
      </c>
      <c r="H243" s="11">
        <f t="shared" si="3"/>
        <v>1.7016567745130606E-2</v>
      </c>
    </row>
    <row r="244" spans="5:8" x14ac:dyDescent="0.25">
      <c r="E244" t="s">
        <v>110</v>
      </c>
      <c r="F244" s="4">
        <v>13324.2</v>
      </c>
      <c r="G244" s="4">
        <v>15041.2</v>
      </c>
      <c r="H244" s="11">
        <f t="shared" si="3"/>
        <v>1.3817661649901947E-2</v>
      </c>
    </row>
    <row r="245" spans="5:8" x14ac:dyDescent="0.25">
      <c r="E245" t="s">
        <v>109</v>
      </c>
      <c r="F245" s="4">
        <v>13599.2</v>
      </c>
      <c r="G245" s="4">
        <v>15244.1</v>
      </c>
      <c r="H245" s="11">
        <f t="shared" si="3"/>
        <v>2.0639137809399521E-2</v>
      </c>
    </row>
    <row r="246" spans="5:8" x14ac:dyDescent="0.25">
      <c r="E246" t="s">
        <v>108</v>
      </c>
      <c r="F246" s="4">
        <v>13753.4</v>
      </c>
      <c r="G246" s="4">
        <v>15281.5</v>
      </c>
      <c r="H246" s="11">
        <f t="shared" si="3"/>
        <v>1.1338902288369868E-2</v>
      </c>
    </row>
    <row r="247" spans="5:8" x14ac:dyDescent="0.25">
      <c r="E247" t="s">
        <v>107</v>
      </c>
      <c r="F247" s="4">
        <v>13870.2</v>
      </c>
      <c r="G247" s="4">
        <v>15304.5</v>
      </c>
      <c r="H247" s="11">
        <f t="shared" si="3"/>
        <v>8.4924455043844382E-3</v>
      </c>
    </row>
    <row r="248" spans="5:8" x14ac:dyDescent="0.25">
      <c r="E248" t="s">
        <v>106</v>
      </c>
      <c r="F248" s="4">
        <v>14039.6</v>
      </c>
      <c r="G248" s="4">
        <v>15433.6</v>
      </c>
      <c r="H248" s="11">
        <f t="shared" si="3"/>
        <v>1.2213234127842476E-2</v>
      </c>
    </row>
    <row r="249" spans="5:8" x14ac:dyDescent="0.25">
      <c r="E249" t="s">
        <v>105</v>
      </c>
      <c r="F249" s="4">
        <v>14215.7</v>
      </c>
      <c r="G249" s="4">
        <v>15479</v>
      </c>
      <c r="H249" s="11">
        <f t="shared" si="3"/>
        <v>1.2543092395794764E-2</v>
      </c>
    </row>
    <row r="250" spans="5:8" x14ac:dyDescent="0.25">
      <c r="E250" t="s">
        <v>104</v>
      </c>
      <c r="F250" s="4">
        <v>14402.1</v>
      </c>
      <c r="G250" s="4">
        <v>15577.8</v>
      </c>
      <c r="H250" s="11">
        <f t="shared" si="3"/>
        <v>1.311226320195269E-2</v>
      </c>
    </row>
    <row r="251" spans="5:8" x14ac:dyDescent="0.25">
      <c r="E251" t="s">
        <v>103</v>
      </c>
      <c r="F251" s="4">
        <v>14564.1</v>
      </c>
      <c r="G251" s="4">
        <v>15671.6</v>
      </c>
      <c r="H251" s="11">
        <f t="shared" si="3"/>
        <v>1.1248359614222991E-2</v>
      </c>
    </row>
    <row r="252" spans="5:8" x14ac:dyDescent="0.25">
      <c r="E252" t="s">
        <v>102</v>
      </c>
      <c r="F252" s="4">
        <v>14715.1</v>
      </c>
      <c r="G252" s="4">
        <v>15767.1</v>
      </c>
      <c r="H252" s="11">
        <f t="shared" si="3"/>
        <v>1.0367959571823793E-2</v>
      </c>
    </row>
    <row r="253" spans="5:8" x14ac:dyDescent="0.25">
      <c r="E253" t="s">
        <v>101</v>
      </c>
      <c r="F253" s="4">
        <v>14706.5</v>
      </c>
      <c r="G253" s="4">
        <v>15702.9</v>
      </c>
      <c r="H253" s="11">
        <f t="shared" si="3"/>
        <v>-5.8443367697125215E-4</v>
      </c>
    </row>
    <row r="254" spans="5:8" x14ac:dyDescent="0.25">
      <c r="E254" t="s">
        <v>100</v>
      </c>
      <c r="F254" s="4">
        <v>14865.7</v>
      </c>
      <c r="G254" s="4">
        <v>15792.8</v>
      </c>
      <c r="H254" s="11">
        <f t="shared" si="3"/>
        <v>1.082514534389567E-2</v>
      </c>
    </row>
    <row r="255" spans="5:8" x14ac:dyDescent="0.25">
      <c r="E255" t="s">
        <v>99</v>
      </c>
      <c r="F255" s="4">
        <v>14899</v>
      </c>
      <c r="G255" s="4">
        <v>15709.6</v>
      </c>
      <c r="H255" s="11">
        <f t="shared" si="3"/>
        <v>2.2400559677646648E-3</v>
      </c>
    </row>
    <row r="256" spans="5:8" x14ac:dyDescent="0.25">
      <c r="E256" t="s">
        <v>98</v>
      </c>
      <c r="F256" s="4">
        <v>14608.2</v>
      </c>
      <c r="G256" s="4">
        <v>15366.6</v>
      </c>
      <c r="H256" s="11">
        <f t="shared" si="3"/>
        <v>-1.9518088462312844E-2</v>
      </c>
    </row>
    <row r="257" spans="5:8" x14ac:dyDescent="0.25">
      <c r="E257" t="s">
        <v>97</v>
      </c>
      <c r="F257" s="4">
        <v>14430.9</v>
      </c>
      <c r="G257" s="4">
        <v>15187.5</v>
      </c>
      <c r="H257" s="11">
        <f t="shared" si="3"/>
        <v>-1.2137018934571087E-2</v>
      </c>
    </row>
    <row r="258" spans="5:8" x14ac:dyDescent="0.25">
      <c r="E258" t="s">
        <v>96</v>
      </c>
      <c r="F258" s="4">
        <v>14381.2</v>
      </c>
      <c r="G258" s="4">
        <v>15161.8</v>
      </c>
      <c r="H258" s="11">
        <f t="shared" si="3"/>
        <v>-3.4439986418032253E-3</v>
      </c>
    </row>
    <row r="259" spans="5:8" x14ac:dyDescent="0.25">
      <c r="E259" t="s">
        <v>95</v>
      </c>
      <c r="F259" s="4">
        <v>14448.9</v>
      </c>
      <c r="G259" s="4">
        <v>15216.6</v>
      </c>
      <c r="H259" s="11">
        <f t="shared" si="3"/>
        <v>4.7075348371483638E-3</v>
      </c>
    </row>
    <row r="260" spans="5:8" x14ac:dyDescent="0.25">
      <c r="E260" t="s">
        <v>94</v>
      </c>
      <c r="F260" s="4">
        <v>14651.2</v>
      </c>
      <c r="G260" s="4">
        <v>15379.2</v>
      </c>
      <c r="H260" s="11">
        <f t="shared" si="3"/>
        <v>1.4001065825080206E-2</v>
      </c>
    </row>
    <row r="261" spans="5:8" x14ac:dyDescent="0.25">
      <c r="E261" t="s">
        <v>93</v>
      </c>
      <c r="F261" s="4">
        <v>14764.6</v>
      </c>
      <c r="G261" s="4">
        <v>15456.1</v>
      </c>
      <c r="H261" s="11">
        <f t="shared" si="3"/>
        <v>7.7399803429070158E-3</v>
      </c>
    </row>
    <row r="262" spans="5:8" x14ac:dyDescent="0.25">
      <c r="E262" t="s">
        <v>92</v>
      </c>
      <c r="F262" s="4">
        <v>14980.2</v>
      </c>
      <c r="G262" s="4">
        <v>15605.6</v>
      </c>
      <c r="H262" s="11">
        <f t="shared" si="3"/>
        <v>1.4602495157335804E-2</v>
      </c>
    </row>
    <row r="263" spans="5:8" x14ac:dyDescent="0.25">
      <c r="E263" t="s">
        <v>91</v>
      </c>
      <c r="F263" s="4">
        <v>15141.6</v>
      </c>
      <c r="G263" s="4">
        <v>15726.3</v>
      </c>
      <c r="H263" s="11">
        <f t="shared" si="3"/>
        <v>1.0774221973004261E-2</v>
      </c>
    </row>
    <row r="264" spans="5:8" x14ac:dyDescent="0.25">
      <c r="E264" t="s">
        <v>90</v>
      </c>
      <c r="F264" s="4">
        <v>15309.5</v>
      </c>
      <c r="G264" s="4">
        <v>15808</v>
      </c>
      <c r="H264" s="11">
        <f t="shared" si="3"/>
        <v>1.1088656416759157E-2</v>
      </c>
    </row>
    <row r="265" spans="5:8" x14ac:dyDescent="0.25">
      <c r="E265" t="s">
        <v>89</v>
      </c>
      <c r="F265" s="4">
        <v>15351.4</v>
      </c>
      <c r="G265" s="4">
        <v>15769.9</v>
      </c>
      <c r="H265" s="11">
        <f t="shared" si="3"/>
        <v>2.736862732290346E-3</v>
      </c>
    </row>
    <row r="266" spans="5:8" x14ac:dyDescent="0.25">
      <c r="E266" t="s">
        <v>88</v>
      </c>
      <c r="F266" s="4">
        <v>15557.5</v>
      </c>
      <c r="G266" s="4">
        <v>15876.8</v>
      </c>
      <c r="H266" s="11">
        <f t="shared" ref="H266:H311" si="4">F266/F265-1</f>
        <v>1.342548562346102E-2</v>
      </c>
    </row>
    <row r="267" spans="5:8" x14ac:dyDescent="0.25">
      <c r="E267" t="s">
        <v>87</v>
      </c>
      <c r="F267" s="4">
        <v>15647.7</v>
      </c>
      <c r="G267" s="4">
        <v>15870.7</v>
      </c>
      <c r="H267" s="11">
        <f t="shared" si="4"/>
        <v>5.7978466977341991E-3</v>
      </c>
    </row>
    <row r="268" spans="5:8" x14ac:dyDescent="0.25">
      <c r="E268" t="s">
        <v>86</v>
      </c>
      <c r="F268" s="4">
        <v>15842.3</v>
      </c>
      <c r="G268" s="4">
        <v>16048.7</v>
      </c>
      <c r="H268" s="11">
        <f t="shared" si="4"/>
        <v>1.2436332496149394E-2</v>
      </c>
    </row>
    <row r="269" spans="5:8" x14ac:dyDescent="0.25">
      <c r="E269" t="s">
        <v>85</v>
      </c>
      <c r="F269" s="4">
        <v>16068.8</v>
      </c>
      <c r="G269" s="4">
        <v>16180</v>
      </c>
      <c r="H269" s="11">
        <f t="shared" si="4"/>
        <v>1.4297166446791243E-2</v>
      </c>
    </row>
    <row r="270" spans="5:8" x14ac:dyDescent="0.25">
      <c r="E270" t="s">
        <v>84</v>
      </c>
      <c r="F270" s="4">
        <v>16207.1</v>
      </c>
      <c r="G270" s="4">
        <v>16253.7</v>
      </c>
      <c r="H270" s="11">
        <f t="shared" si="4"/>
        <v>8.6067410136414502E-3</v>
      </c>
    </row>
    <row r="271" spans="5:8" x14ac:dyDescent="0.25">
      <c r="E271" t="s">
        <v>83</v>
      </c>
      <c r="F271" s="4">
        <v>16319.5</v>
      </c>
      <c r="G271" s="4">
        <v>16282.2</v>
      </c>
      <c r="H271" s="11">
        <f t="shared" si="4"/>
        <v>6.9352320896396424E-3</v>
      </c>
    </row>
    <row r="272" spans="5:8" x14ac:dyDescent="0.25">
      <c r="E272" t="s">
        <v>82</v>
      </c>
      <c r="F272" s="4">
        <v>16420.400000000001</v>
      </c>
      <c r="G272" s="4">
        <v>16300</v>
      </c>
      <c r="H272" s="11">
        <f t="shared" si="4"/>
        <v>6.1827874628512802E-3</v>
      </c>
    </row>
    <row r="273" spans="5:8" x14ac:dyDescent="0.25">
      <c r="E273" t="s">
        <v>81</v>
      </c>
      <c r="F273" s="4">
        <v>16629.099999999999</v>
      </c>
      <c r="G273" s="4">
        <v>16441.5</v>
      </c>
      <c r="H273" s="11">
        <f t="shared" si="4"/>
        <v>1.2709800004871763E-2</v>
      </c>
    </row>
    <row r="274" spans="5:8" x14ac:dyDescent="0.25">
      <c r="E274" t="s">
        <v>80</v>
      </c>
      <c r="F274" s="4">
        <v>16699.599999999999</v>
      </c>
      <c r="G274" s="4">
        <v>16464.400000000001</v>
      </c>
      <c r="H274" s="11">
        <f t="shared" si="4"/>
        <v>4.2395559591319465E-3</v>
      </c>
    </row>
    <row r="275" spans="5:8" x14ac:dyDescent="0.25">
      <c r="E275" t="s">
        <v>79</v>
      </c>
      <c r="F275" s="4">
        <v>16911.099999999999</v>
      </c>
      <c r="G275" s="4">
        <v>16594.7</v>
      </c>
      <c r="H275" s="11">
        <f t="shared" si="4"/>
        <v>1.266497401135358E-2</v>
      </c>
    </row>
    <row r="276" spans="5:8" x14ac:dyDescent="0.25">
      <c r="E276" t="s">
        <v>78</v>
      </c>
      <c r="F276" s="4">
        <v>17133.099999999999</v>
      </c>
      <c r="G276" s="4">
        <v>16712.8</v>
      </c>
      <c r="H276" s="11">
        <f t="shared" si="4"/>
        <v>1.3127472488484004E-2</v>
      </c>
    </row>
    <row r="277" spans="5:8" x14ac:dyDescent="0.25">
      <c r="E277" t="s">
        <v>77</v>
      </c>
      <c r="F277" s="4">
        <v>17144.3</v>
      </c>
      <c r="G277" s="4">
        <v>16654.2</v>
      </c>
      <c r="H277" s="11">
        <f t="shared" si="4"/>
        <v>6.5370540065723404E-4</v>
      </c>
    </row>
    <row r="278" spans="5:8" x14ac:dyDescent="0.25">
      <c r="E278" t="s">
        <v>76</v>
      </c>
      <c r="F278" s="4">
        <v>17462.7</v>
      </c>
      <c r="G278" s="4">
        <v>16868.099999999999</v>
      </c>
      <c r="H278" s="11">
        <f t="shared" si="4"/>
        <v>1.8571770209340865E-2</v>
      </c>
    </row>
    <row r="279" spans="5:8" x14ac:dyDescent="0.25">
      <c r="E279" t="s">
        <v>75</v>
      </c>
      <c r="F279" s="4">
        <v>17743.2</v>
      </c>
      <c r="G279" s="4">
        <v>17064.599999999999</v>
      </c>
      <c r="H279" s="11">
        <f t="shared" si="4"/>
        <v>1.6062808156814157E-2</v>
      </c>
    </row>
    <row r="280" spans="5:8" x14ac:dyDescent="0.25">
      <c r="E280" t="s">
        <v>74</v>
      </c>
      <c r="F280" s="4">
        <v>17852.5</v>
      </c>
      <c r="G280" s="4">
        <v>17141.2</v>
      </c>
      <c r="H280" s="11">
        <f t="shared" si="4"/>
        <v>6.1601064069614075E-3</v>
      </c>
    </row>
    <row r="281" spans="5:8" x14ac:dyDescent="0.25">
      <c r="E281" t="s">
        <v>73</v>
      </c>
      <c r="F281" s="4">
        <v>17991.3</v>
      </c>
      <c r="G281" s="4">
        <v>17280.599999999999</v>
      </c>
      <c r="H281" s="11">
        <f t="shared" si="4"/>
        <v>7.7748214535779958E-3</v>
      </c>
    </row>
    <row r="282" spans="5:8" x14ac:dyDescent="0.25">
      <c r="E282" t="s">
        <v>72</v>
      </c>
      <c r="F282" s="4">
        <v>18193.7</v>
      </c>
      <c r="G282" s="4">
        <v>17380.900000000001</v>
      </c>
      <c r="H282" s="11">
        <f t="shared" si="4"/>
        <v>1.1249881887356761E-2</v>
      </c>
    </row>
    <row r="283" spans="5:8" x14ac:dyDescent="0.25">
      <c r="E283" t="s">
        <v>71</v>
      </c>
      <c r="F283" s="4">
        <v>18307</v>
      </c>
      <c r="G283" s="4">
        <v>17437.099999999999</v>
      </c>
      <c r="H283" s="11">
        <f t="shared" si="4"/>
        <v>6.2274303742504422E-3</v>
      </c>
    </row>
    <row r="284" spans="5:8" x14ac:dyDescent="0.25">
      <c r="E284" t="s">
        <v>70</v>
      </c>
      <c r="F284" s="4">
        <v>18332.099999999999</v>
      </c>
      <c r="G284" s="4">
        <v>17462.599999999999</v>
      </c>
      <c r="H284" s="11">
        <f t="shared" si="4"/>
        <v>1.3710602501775249E-3</v>
      </c>
    </row>
    <row r="285" spans="5:8" x14ac:dyDescent="0.25">
      <c r="E285" t="s">
        <v>69</v>
      </c>
      <c r="F285" s="4">
        <v>18425.3</v>
      </c>
      <c r="G285" s="4">
        <v>17565.5</v>
      </c>
      <c r="H285" s="11">
        <f t="shared" si="4"/>
        <v>5.0839783767271385E-3</v>
      </c>
    </row>
    <row r="286" spans="5:8" x14ac:dyDescent="0.25">
      <c r="E286" t="s">
        <v>68</v>
      </c>
      <c r="F286" s="4">
        <v>18611.599999999999</v>
      </c>
      <c r="G286" s="4">
        <v>17618.599999999999</v>
      </c>
      <c r="H286" s="11">
        <f t="shared" si="4"/>
        <v>1.0111097241293221E-2</v>
      </c>
    </row>
    <row r="287" spans="5:8" x14ac:dyDescent="0.25">
      <c r="E287" t="s">
        <v>67</v>
      </c>
      <c r="F287" s="4">
        <v>18775.5</v>
      </c>
      <c r="G287" s="4">
        <v>17724.5</v>
      </c>
      <c r="H287" s="11">
        <f t="shared" si="4"/>
        <v>8.806335833566159E-3</v>
      </c>
    </row>
    <row r="288" spans="5:8" x14ac:dyDescent="0.25">
      <c r="E288" t="s">
        <v>66</v>
      </c>
      <c r="F288" s="4">
        <v>18968</v>
      </c>
      <c r="G288" s="4">
        <v>17812.599999999999</v>
      </c>
      <c r="H288" s="11">
        <f t="shared" si="4"/>
        <v>1.0252722963436378E-2</v>
      </c>
    </row>
    <row r="289" spans="5:8" x14ac:dyDescent="0.25">
      <c r="E289" t="s">
        <v>65</v>
      </c>
      <c r="F289" s="4">
        <v>19148.2</v>
      </c>
      <c r="G289" s="4">
        <v>17889.099999999999</v>
      </c>
      <c r="H289" s="11">
        <f t="shared" si="4"/>
        <v>9.5002108814845609E-3</v>
      </c>
    </row>
    <row r="290" spans="5:8" x14ac:dyDescent="0.25">
      <c r="E290" t="s">
        <v>64</v>
      </c>
      <c r="F290" s="4">
        <v>19304.5</v>
      </c>
      <c r="G290" s="4">
        <v>17979.2</v>
      </c>
      <c r="H290" s="11">
        <f t="shared" si="4"/>
        <v>8.1626471417679536E-3</v>
      </c>
    </row>
    <row r="291" spans="5:8" x14ac:dyDescent="0.25">
      <c r="E291" t="s">
        <v>63</v>
      </c>
      <c r="F291" s="4">
        <v>19561.900000000001</v>
      </c>
      <c r="G291" s="4">
        <v>18128</v>
      </c>
      <c r="H291" s="11">
        <f t="shared" si="4"/>
        <v>1.3333678675956362E-2</v>
      </c>
    </row>
    <row r="292" spans="5:8" x14ac:dyDescent="0.25">
      <c r="E292" t="s">
        <v>62</v>
      </c>
      <c r="F292" s="4">
        <v>19894.8</v>
      </c>
      <c r="G292" s="4">
        <v>18310.3</v>
      </c>
      <c r="H292" s="11">
        <f t="shared" si="4"/>
        <v>1.7017774347072523E-2</v>
      </c>
    </row>
    <row r="293" spans="5:8" x14ac:dyDescent="0.25">
      <c r="E293" t="s">
        <v>61</v>
      </c>
      <c r="F293" s="4">
        <v>20155.5</v>
      </c>
      <c r="G293" s="4">
        <v>18437.099999999999</v>
      </c>
      <c r="H293" s="11">
        <f t="shared" si="4"/>
        <v>1.3103926654201237E-2</v>
      </c>
    </row>
    <row r="294" spans="5:8" x14ac:dyDescent="0.25">
      <c r="E294" t="s">
        <v>60</v>
      </c>
      <c r="F294" s="4">
        <v>20470.2</v>
      </c>
      <c r="G294" s="4">
        <v>18565.7</v>
      </c>
      <c r="H294" s="11">
        <f t="shared" si="4"/>
        <v>1.5613604227133981E-2</v>
      </c>
    </row>
    <row r="295" spans="5:8" x14ac:dyDescent="0.25">
      <c r="E295" t="s">
        <v>59</v>
      </c>
      <c r="F295" s="4">
        <v>20687.3</v>
      </c>
      <c r="G295" s="4">
        <v>18699.7</v>
      </c>
      <c r="H295" s="11">
        <f t="shared" si="4"/>
        <v>1.0605660911959802E-2</v>
      </c>
    </row>
    <row r="296" spans="5:8" x14ac:dyDescent="0.25">
      <c r="E296" t="s">
        <v>58</v>
      </c>
      <c r="F296" s="4">
        <v>20819.3</v>
      </c>
      <c r="G296" s="4">
        <v>18733.7</v>
      </c>
      <c r="H296" s="11">
        <f t="shared" si="4"/>
        <v>6.3807263393482749E-3</v>
      </c>
    </row>
    <row r="297" spans="5:8" x14ac:dyDescent="0.25">
      <c r="E297" t="s">
        <v>57</v>
      </c>
      <c r="F297" s="4">
        <v>21013.1</v>
      </c>
      <c r="G297" s="4">
        <v>18835.400000000001</v>
      </c>
      <c r="H297" s="11">
        <f t="shared" si="4"/>
        <v>9.3086703203277832E-3</v>
      </c>
    </row>
    <row r="298" spans="5:8" x14ac:dyDescent="0.25">
      <c r="E298" t="s">
        <v>56</v>
      </c>
      <c r="F298" s="4">
        <v>21272.400000000001</v>
      </c>
      <c r="G298" s="4">
        <v>18962.2</v>
      </c>
      <c r="H298" s="11">
        <f t="shared" si="4"/>
        <v>1.2339921287197075E-2</v>
      </c>
    </row>
    <row r="299" spans="5:8" x14ac:dyDescent="0.25">
      <c r="E299" t="s">
        <v>55</v>
      </c>
      <c r="F299" s="4">
        <v>21531.8</v>
      </c>
      <c r="G299" s="4">
        <v>19130.900000000001</v>
      </c>
      <c r="H299" s="11">
        <f t="shared" si="4"/>
        <v>1.2194204697166144E-2</v>
      </c>
    </row>
    <row r="300" spans="5:8" x14ac:dyDescent="0.25">
      <c r="E300" t="s">
        <v>54</v>
      </c>
      <c r="F300" s="4">
        <v>21706.5</v>
      </c>
      <c r="G300" s="4">
        <v>19215.7</v>
      </c>
      <c r="H300" s="11">
        <f t="shared" si="4"/>
        <v>8.1135808432180045E-3</v>
      </c>
    </row>
    <row r="301" spans="5:8" x14ac:dyDescent="0.25">
      <c r="E301" t="s">
        <v>53</v>
      </c>
      <c r="F301" s="4">
        <v>21538</v>
      </c>
      <c r="G301" s="4">
        <v>18989.900000000001</v>
      </c>
      <c r="H301" s="11">
        <f t="shared" si="4"/>
        <v>-7.7626517402621387E-3</v>
      </c>
    </row>
    <row r="302" spans="5:8" x14ac:dyDescent="0.25">
      <c r="E302" t="s">
        <v>52</v>
      </c>
      <c r="F302" s="4">
        <v>19636.7</v>
      </c>
      <c r="G302" s="4">
        <v>17378.7</v>
      </c>
      <c r="H302" s="11">
        <f t="shared" si="4"/>
        <v>-8.8276534497167769E-2</v>
      </c>
    </row>
    <row r="303" spans="5:8" x14ac:dyDescent="0.25">
      <c r="E303" t="s">
        <v>51</v>
      </c>
      <c r="F303" s="4">
        <v>21362.400000000001</v>
      </c>
      <c r="G303" s="4">
        <v>18743.7</v>
      </c>
      <c r="H303" s="11">
        <f t="shared" si="4"/>
        <v>8.7881364995136657E-2</v>
      </c>
    </row>
    <row r="304" spans="5:8" x14ac:dyDescent="0.25">
      <c r="E304" t="s">
        <v>50</v>
      </c>
      <c r="F304" s="4">
        <v>21704.7</v>
      </c>
      <c r="G304" s="4">
        <v>18924.3</v>
      </c>
      <c r="H304" s="11">
        <f t="shared" si="4"/>
        <v>1.6023480507808108E-2</v>
      </c>
    </row>
    <row r="305" spans="5:8" x14ac:dyDescent="0.25">
      <c r="E305" t="s">
        <v>49</v>
      </c>
      <c r="F305" s="4">
        <v>22313.9</v>
      </c>
      <c r="G305" s="4">
        <v>19216.2</v>
      </c>
      <c r="H305" s="11">
        <f t="shared" si="4"/>
        <v>2.8067653549691984E-2</v>
      </c>
    </row>
    <row r="306" spans="5:8" x14ac:dyDescent="0.25">
      <c r="E306" t="s">
        <v>48</v>
      </c>
      <c r="F306" s="4">
        <v>23046.9</v>
      </c>
      <c r="G306" s="4">
        <v>19544.2</v>
      </c>
      <c r="H306" s="11">
        <f t="shared" si="4"/>
        <v>3.2849479472436549E-2</v>
      </c>
    </row>
    <row r="307" spans="5:8" x14ac:dyDescent="0.25">
      <c r="E307" t="s">
        <v>47</v>
      </c>
      <c r="F307" s="4">
        <v>23550.400000000001</v>
      </c>
      <c r="G307" s="4">
        <v>19672.599999999999</v>
      </c>
      <c r="H307" s="11">
        <f t="shared" si="4"/>
        <v>2.1846755962841025E-2</v>
      </c>
    </row>
    <row r="308" spans="5:8" x14ac:dyDescent="0.25">
      <c r="E308" t="s">
        <v>46</v>
      </c>
      <c r="F308" s="4">
        <v>24349.1</v>
      </c>
      <c r="G308" s="4">
        <v>20006.2</v>
      </c>
      <c r="H308" s="11">
        <f t="shared" si="4"/>
        <v>3.3914498267545223E-2</v>
      </c>
    </row>
    <row r="309" spans="5:8" x14ac:dyDescent="0.25">
      <c r="E309" t="s">
        <v>45</v>
      </c>
      <c r="F309" s="4">
        <v>24740.5</v>
      </c>
      <c r="G309" s="4">
        <v>19924.099999999999</v>
      </c>
      <c r="H309" s="11">
        <f t="shared" si="4"/>
        <v>1.6074516101211245E-2</v>
      </c>
    </row>
    <row r="310" spans="5:8" x14ac:dyDescent="0.25">
      <c r="E310" t="s">
        <v>44</v>
      </c>
      <c r="F310" s="4">
        <v>25248.5</v>
      </c>
      <c r="G310" s="4">
        <v>19895.3</v>
      </c>
      <c r="H310" s="11">
        <f t="shared" si="4"/>
        <v>2.0533133930195513E-2</v>
      </c>
    </row>
    <row r="311" spans="5:8" x14ac:dyDescent="0.25">
      <c r="E311" t="s">
        <v>43</v>
      </c>
      <c r="F311" s="4">
        <v>25723.9</v>
      </c>
      <c r="G311" s="4">
        <v>20054.7</v>
      </c>
      <c r="H311" s="11">
        <f t="shared" si="4"/>
        <v>1.8828841317306111E-2</v>
      </c>
    </row>
    <row r="312" spans="5:8" x14ac:dyDescent="0.25">
      <c r="E312" t="s">
        <v>42</v>
      </c>
      <c r="F312" s="4">
        <v>26145</v>
      </c>
      <c r="G312" s="4">
        <v>20187.5</v>
      </c>
      <c r="H312" s="11">
        <f>F312/F311-1</f>
        <v>1.6369990553531943E-2</v>
      </c>
    </row>
  </sheetData>
  <mergeCells count="2">
    <mergeCell ref="A3:C3"/>
    <mergeCell ref="E3:G3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8296"/>
  <sheetViews>
    <sheetView workbookViewId="0">
      <selection activeCell="C1" sqref="C1"/>
    </sheetView>
  </sheetViews>
  <sheetFormatPr defaultRowHeight="15" x14ac:dyDescent="0.25"/>
  <cols>
    <col min="1" max="1" width="10.7109375" bestFit="1" customWidth="1"/>
    <col min="2" max="6" width="5.28515625" bestFit="1" customWidth="1"/>
    <col min="7" max="11" width="5" bestFit="1" customWidth="1"/>
    <col min="12" max="14" width="5.140625" bestFit="1" customWidth="1"/>
  </cols>
  <sheetData>
    <row r="1" spans="1:14" x14ac:dyDescent="0.25">
      <c r="A1" t="s">
        <v>0</v>
      </c>
      <c r="B1" t="s">
        <v>439</v>
      </c>
      <c r="C1" t="s">
        <v>438</v>
      </c>
      <c r="D1" t="s">
        <v>437</v>
      </c>
      <c r="E1" t="s">
        <v>436</v>
      </c>
      <c r="F1" t="s">
        <v>435</v>
      </c>
      <c r="G1" t="s">
        <v>434</v>
      </c>
      <c r="H1" t="s">
        <v>433</v>
      </c>
      <c r="I1" t="s">
        <v>432</v>
      </c>
      <c r="J1" t="s">
        <v>431</v>
      </c>
      <c r="K1" t="s">
        <v>430</v>
      </c>
      <c r="L1" t="s">
        <v>429</v>
      </c>
      <c r="M1" t="s">
        <v>428</v>
      </c>
      <c r="N1" t="s">
        <v>427</v>
      </c>
    </row>
    <row r="2" spans="1:14" x14ac:dyDescent="0.25">
      <c r="A2" s="1">
        <v>44984</v>
      </c>
      <c r="B2">
        <v>4.67</v>
      </c>
      <c r="C2">
        <v>4.83</v>
      </c>
      <c r="D2">
        <v>4.8899999999999997</v>
      </c>
      <c r="E2">
        <v>5.0199999999999996</v>
      </c>
      <c r="F2">
        <v>5.18</v>
      </c>
      <c r="G2">
        <v>5.03</v>
      </c>
      <c r="H2">
        <v>4.78</v>
      </c>
      <c r="I2">
        <v>4.49</v>
      </c>
      <c r="J2">
        <v>4.17</v>
      </c>
      <c r="K2">
        <v>4.08</v>
      </c>
      <c r="L2">
        <v>3.92</v>
      </c>
      <c r="M2">
        <v>4.1100000000000003</v>
      </c>
      <c r="N2">
        <v>3.93</v>
      </c>
    </row>
    <row r="3" spans="1:14" x14ac:dyDescent="0.25">
      <c r="A3" s="1">
        <v>44981</v>
      </c>
      <c r="B3">
        <v>4.68</v>
      </c>
      <c r="C3">
        <v>4.83</v>
      </c>
      <c r="D3">
        <v>4.8600000000000003</v>
      </c>
      <c r="E3">
        <v>5.0199999999999996</v>
      </c>
      <c r="F3">
        <v>5.0599999999999996</v>
      </c>
      <c r="G3">
        <v>5.05</v>
      </c>
      <c r="H3">
        <v>4.78</v>
      </c>
      <c r="I3">
        <v>4.5199999999999996</v>
      </c>
      <c r="J3">
        <v>4.1900000000000004</v>
      </c>
      <c r="K3">
        <v>4.0999999999999996</v>
      </c>
      <c r="L3">
        <v>3.95</v>
      </c>
      <c r="M3">
        <v>4.1100000000000003</v>
      </c>
      <c r="N3">
        <v>3.93</v>
      </c>
    </row>
    <row r="4" spans="1:14" x14ac:dyDescent="0.25">
      <c r="A4" s="1">
        <v>44980</v>
      </c>
      <c r="B4">
        <v>4.66</v>
      </c>
      <c r="C4">
        <v>4.83</v>
      </c>
      <c r="D4">
        <v>4.84</v>
      </c>
      <c r="E4">
        <v>5</v>
      </c>
      <c r="F4">
        <v>5.05</v>
      </c>
      <c r="G4">
        <v>5.03</v>
      </c>
      <c r="H4">
        <v>4.66</v>
      </c>
      <c r="I4">
        <v>4.4000000000000004</v>
      </c>
      <c r="J4">
        <v>4.09</v>
      </c>
      <c r="K4">
        <v>4.0199999999999996</v>
      </c>
      <c r="L4">
        <v>3.88</v>
      </c>
      <c r="M4">
        <v>4.04</v>
      </c>
      <c r="N4">
        <v>3.88</v>
      </c>
    </row>
    <row r="5" spans="1:14" x14ac:dyDescent="0.25">
      <c r="A5" s="1">
        <v>44979</v>
      </c>
      <c r="B5">
        <v>4.62</v>
      </c>
      <c r="C5">
        <v>4.8099999999999996</v>
      </c>
      <c r="D5">
        <v>4.84</v>
      </c>
      <c r="E5">
        <v>5</v>
      </c>
      <c r="F5">
        <v>5.08</v>
      </c>
      <c r="G5">
        <v>5.07</v>
      </c>
      <c r="H5">
        <v>4.66</v>
      </c>
      <c r="I5">
        <v>4.43</v>
      </c>
      <c r="J5">
        <v>4.13</v>
      </c>
      <c r="K5">
        <v>4.07</v>
      </c>
      <c r="L5">
        <v>3.93</v>
      </c>
      <c r="M5">
        <v>4.09</v>
      </c>
      <c r="N5">
        <v>3.94</v>
      </c>
    </row>
    <row r="6" spans="1:14" x14ac:dyDescent="0.25">
      <c r="A6" s="1">
        <v>44978</v>
      </c>
      <c r="B6">
        <v>4.63</v>
      </c>
      <c r="C6">
        <v>4.83</v>
      </c>
      <c r="D6">
        <v>4.8600000000000003</v>
      </c>
      <c r="E6">
        <v>4.9800000000000004</v>
      </c>
      <c r="F6">
        <v>5.07</v>
      </c>
      <c r="G6">
        <v>5.07</v>
      </c>
      <c r="H6">
        <v>4.67</v>
      </c>
      <c r="I6">
        <v>4.4400000000000004</v>
      </c>
      <c r="J6">
        <v>4.16</v>
      </c>
      <c r="K6">
        <v>4.08</v>
      </c>
      <c r="L6">
        <v>3.95</v>
      </c>
      <c r="M6">
        <v>4.12</v>
      </c>
      <c r="N6">
        <v>3.98</v>
      </c>
    </row>
    <row r="7" spans="1:14" x14ac:dyDescent="0.25">
      <c r="A7" s="1">
        <v>44974</v>
      </c>
      <c r="B7">
        <v>4.6399999999999997</v>
      </c>
      <c r="C7">
        <v>4.8099999999999996</v>
      </c>
      <c r="D7">
        <v>4.84</v>
      </c>
      <c r="E7">
        <v>4.95</v>
      </c>
      <c r="F7">
        <v>4.99</v>
      </c>
      <c r="G7">
        <v>5</v>
      </c>
      <c r="H7">
        <v>4.5999999999999996</v>
      </c>
      <c r="I7">
        <v>4.33</v>
      </c>
      <c r="J7">
        <v>4.03</v>
      </c>
      <c r="K7">
        <v>3.95</v>
      </c>
      <c r="L7">
        <v>3.82</v>
      </c>
      <c r="M7">
        <v>4.01</v>
      </c>
      <c r="N7">
        <v>3.88</v>
      </c>
    </row>
    <row r="8" spans="1:14" x14ac:dyDescent="0.25">
      <c r="A8" s="1">
        <v>44973</v>
      </c>
      <c r="B8">
        <v>4.66</v>
      </c>
      <c r="C8">
        <v>4.8</v>
      </c>
      <c r="D8">
        <v>4.84</v>
      </c>
      <c r="E8">
        <v>4.95</v>
      </c>
      <c r="F8">
        <v>4.9800000000000004</v>
      </c>
      <c r="G8">
        <v>4.99</v>
      </c>
      <c r="H8">
        <v>4.62</v>
      </c>
      <c r="I8">
        <v>4.3499999999999996</v>
      </c>
      <c r="J8">
        <v>4.0599999999999996</v>
      </c>
      <c r="K8">
        <v>3.98</v>
      </c>
      <c r="L8">
        <v>3.86</v>
      </c>
      <c r="M8">
        <v>4.05</v>
      </c>
      <c r="N8">
        <v>3.92</v>
      </c>
    </row>
    <row r="9" spans="1:14" x14ac:dyDescent="0.25">
      <c r="A9" s="1">
        <v>44972</v>
      </c>
      <c r="B9">
        <v>4.6399999999999997</v>
      </c>
      <c r="C9">
        <v>4.79</v>
      </c>
      <c r="D9">
        <v>4.79</v>
      </c>
      <c r="E9">
        <v>4.9400000000000004</v>
      </c>
      <c r="F9">
        <v>4.97</v>
      </c>
      <c r="G9">
        <v>4.96</v>
      </c>
      <c r="H9">
        <v>4.62</v>
      </c>
      <c r="I9">
        <v>4.3499999999999996</v>
      </c>
      <c r="J9">
        <v>4.04</v>
      </c>
      <c r="K9">
        <v>3.94</v>
      </c>
      <c r="L9">
        <v>3.81</v>
      </c>
      <c r="M9">
        <v>3.97</v>
      </c>
      <c r="N9">
        <v>3.85</v>
      </c>
    </row>
    <row r="10" spans="1:14" x14ac:dyDescent="0.25">
      <c r="A10" s="1">
        <v>44971</v>
      </c>
      <c r="B10">
        <v>4.63</v>
      </c>
      <c r="C10">
        <v>4.78</v>
      </c>
      <c r="D10">
        <v>4.8</v>
      </c>
      <c r="E10">
        <v>4.91</v>
      </c>
      <c r="F10">
        <v>4.9800000000000004</v>
      </c>
      <c r="G10">
        <v>4.99</v>
      </c>
      <c r="H10">
        <v>4.5999999999999996</v>
      </c>
      <c r="I10">
        <v>4.32</v>
      </c>
      <c r="J10">
        <v>4</v>
      </c>
      <c r="K10">
        <v>3.9</v>
      </c>
      <c r="L10">
        <v>3.77</v>
      </c>
      <c r="M10">
        <v>3.94</v>
      </c>
      <c r="N10">
        <v>3.81</v>
      </c>
    </row>
    <row r="11" spans="1:14" x14ac:dyDescent="0.25">
      <c r="A11" s="1">
        <v>44970</v>
      </c>
      <c r="B11">
        <v>4.66</v>
      </c>
      <c r="C11">
        <v>4.78</v>
      </c>
      <c r="D11">
        <v>4.8099999999999996</v>
      </c>
      <c r="E11">
        <v>4.9000000000000004</v>
      </c>
      <c r="F11">
        <v>4.99</v>
      </c>
      <c r="G11">
        <v>4.91</v>
      </c>
      <c r="H11">
        <v>4.5199999999999996</v>
      </c>
      <c r="I11">
        <v>4.22</v>
      </c>
      <c r="J11">
        <v>3.93</v>
      </c>
      <c r="K11">
        <v>3.84</v>
      </c>
      <c r="L11">
        <v>3.72</v>
      </c>
      <c r="M11">
        <v>3.92</v>
      </c>
      <c r="N11">
        <v>3.79</v>
      </c>
    </row>
    <row r="12" spans="1:14" x14ac:dyDescent="0.25">
      <c r="A12" s="1">
        <v>44967</v>
      </c>
      <c r="B12">
        <v>4.66</v>
      </c>
      <c r="C12">
        <v>4.7699999999999996</v>
      </c>
      <c r="D12">
        <v>4.79</v>
      </c>
      <c r="E12">
        <v>4.8899999999999997</v>
      </c>
      <c r="F12">
        <v>4.8899999999999997</v>
      </c>
      <c r="G12">
        <v>4.8899999999999997</v>
      </c>
      <c r="H12">
        <v>4.5</v>
      </c>
      <c r="I12">
        <v>4.1900000000000004</v>
      </c>
      <c r="J12">
        <v>3.93</v>
      </c>
      <c r="K12">
        <v>3.86</v>
      </c>
      <c r="L12">
        <v>3.74</v>
      </c>
      <c r="M12">
        <v>3.96</v>
      </c>
      <c r="N12">
        <v>3.83</v>
      </c>
    </row>
    <row r="13" spans="1:14" x14ac:dyDescent="0.25">
      <c r="A13" s="1">
        <v>44966</v>
      </c>
      <c r="B13">
        <v>4.66</v>
      </c>
      <c r="C13">
        <v>4.7699999999999996</v>
      </c>
      <c r="D13">
        <v>4.7699999999999996</v>
      </c>
      <c r="E13">
        <v>4.87</v>
      </c>
      <c r="F13">
        <v>4.9000000000000004</v>
      </c>
      <c r="G13">
        <v>4.88</v>
      </c>
      <c r="H13">
        <v>4.4800000000000004</v>
      </c>
      <c r="I13">
        <v>4.1500000000000004</v>
      </c>
      <c r="J13">
        <v>3.87</v>
      </c>
      <c r="K13">
        <v>3.79</v>
      </c>
      <c r="L13">
        <v>3.67</v>
      </c>
      <c r="M13">
        <v>3.9</v>
      </c>
      <c r="N13">
        <v>3.75</v>
      </c>
    </row>
    <row r="14" spans="1:14" x14ac:dyDescent="0.25">
      <c r="A14" s="1">
        <v>44965</v>
      </c>
      <c r="B14">
        <v>4.6399999999999997</v>
      </c>
      <c r="C14">
        <v>4.6900000000000004</v>
      </c>
      <c r="D14">
        <v>4.72</v>
      </c>
      <c r="E14">
        <v>4.8499999999999996</v>
      </c>
      <c r="F14">
        <v>4.88</v>
      </c>
      <c r="G14">
        <v>4.87</v>
      </c>
      <c r="H14">
        <v>4.45</v>
      </c>
      <c r="I14">
        <v>4.08</v>
      </c>
      <c r="J14">
        <v>3.82</v>
      </c>
      <c r="K14">
        <v>3.75</v>
      </c>
      <c r="L14">
        <v>3.63</v>
      </c>
      <c r="M14">
        <v>3.86</v>
      </c>
      <c r="N14">
        <v>3.7</v>
      </c>
    </row>
    <row r="15" spans="1:14" x14ac:dyDescent="0.25">
      <c r="A15" s="1">
        <v>44964</v>
      </c>
      <c r="B15">
        <v>4.62</v>
      </c>
      <c r="C15">
        <v>4.68</v>
      </c>
      <c r="D15">
        <v>4.71</v>
      </c>
      <c r="E15">
        <v>4.8</v>
      </c>
      <c r="F15">
        <v>4.8899999999999997</v>
      </c>
      <c r="G15">
        <v>4.88</v>
      </c>
      <c r="H15">
        <v>4.47</v>
      </c>
      <c r="I15">
        <v>4.1100000000000003</v>
      </c>
      <c r="J15">
        <v>3.85</v>
      </c>
      <c r="K15">
        <v>3.78</v>
      </c>
      <c r="L15">
        <v>3.67</v>
      </c>
      <c r="M15">
        <v>3.87</v>
      </c>
      <c r="N15">
        <v>3.72</v>
      </c>
    </row>
    <row r="16" spans="1:14" x14ac:dyDescent="0.25">
      <c r="A16" s="1">
        <v>44963</v>
      </c>
      <c r="B16">
        <v>4.6100000000000003</v>
      </c>
      <c r="C16">
        <v>4.67</v>
      </c>
      <c r="D16">
        <v>4.71</v>
      </c>
      <c r="E16">
        <v>4.8099999999999996</v>
      </c>
      <c r="F16">
        <v>4.8899999999999997</v>
      </c>
      <c r="G16">
        <v>4.8499999999999996</v>
      </c>
      <c r="H16">
        <v>4.4400000000000004</v>
      </c>
      <c r="I16">
        <v>4.0999999999999996</v>
      </c>
      <c r="J16">
        <v>3.81</v>
      </c>
      <c r="K16">
        <v>3.73</v>
      </c>
      <c r="L16">
        <v>3.63</v>
      </c>
      <c r="M16">
        <v>3.82</v>
      </c>
      <c r="N16">
        <v>3.67</v>
      </c>
    </row>
    <row r="17" spans="1:14" x14ac:dyDescent="0.25">
      <c r="A17" s="1">
        <v>44960</v>
      </c>
      <c r="B17">
        <v>4.6100000000000003</v>
      </c>
      <c r="C17">
        <v>4.67</v>
      </c>
      <c r="D17">
        <v>4.7</v>
      </c>
      <c r="E17">
        <v>4.8</v>
      </c>
      <c r="F17">
        <v>4.82</v>
      </c>
      <c r="G17">
        <v>4.79</v>
      </c>
      <c r="H17">
        <v>4.3</v>
      </c>
      <c r="I17">
        <v>3.96</v>
      </c>
      <c r="J17">
        <v>3.67</v>
      </c>
      <c r="K17">
        <v>3.61</v>
      </c>
      <c r="L17">
        <v>3.53</v>
      </c>
      <c r="M17">
        <v>3.77</v>
      </c>
      <c r="N17">
        <v>3.63</v>
      </c>
    </row>
    <row r="18" spans="1:14" x14ac:dyDescent="0.25">
      <c r="A18" s="1">
        <v>44959</v>
      </c>
      <c r="B18">
        <v>4.62</v>
      </c>
      <c r="C18">
        <v>4.6500000000000004</v>
      </c>
      <c r="D18">
        <v>4.66</v>
      </c>
      <c r="E18">
        <v>4.75</v>
      </c>
      <c r="F18">
        <v>4.76</v>
      </c>
      <c r="G18">
        <v>4.6399999999999997</v>
      </c>
      <c r="H18">
        <v>4.09</v>
      </c>
      <c r="I18">
        <v>3.75</v>
      </c>
      <c r="J18">
        <v>3.49</v>
      </c>
      <c r="K18">
        <v>3.44</v>
      </c>
      <c r="L18">
        <v>3.4</v>
      </c>
      <c r="M18">
        <v>3.67</v>
      </c>
      <c r="N18">
        <v>3.55</v>
      </c>
    </row>
    <row r="19" spans="1:14" x14ac:dyDescent="0.25">
      <c r="A19" s="1">
        <v>44958</v>
      </c>
      <c r="B19">
        <v>4.59</v>
      </c>
      <c r="C19">
        <v>4.63</v>
      </c>
      <c r="D19">
        <v>4.66</v>
      </c>
      <c r="E19">
        <v>4.7699999999999996</v>
      </c>
      <c r="F19">
        <v>4.79</v>
      </c>
      <c r="G19">
        <v>4.66</v>
      </c>
      <c r="H19">
        <v>4.09</v>
      </c>
      <c r="I19">
        <v>3.75</v>
      </c>
      <c r="J19">
        <v>3.48</v>
      </c>
      <c r="K19">
        <v>3.43</v>
      </c>
      <c r="L19">
        <v>3.39</v>
      </c>
      <c r="M19">
        <v>3.67</v>
      </c>
      <c r="N19">
        <v>3.55</v>
      </c>
    </row>
    <row r="20" spans="1:14" x14ac:dyDescent="0.25">
      <c r="A20" s="1">
        <v>44957</v>
      </c>
      <c r="B20">
        <v>4.58</v>
      </c>
      <c r="C20">
        <v>4.6399999999999997</v>
      </c>
      <c r="D20">
        <v>4.7</v>
      </c>
      <c r="E20">
        <v>4.74</v>
      </c>
      <c r="F20">
        <v>4.8</v>
      </c>
      <c r="G20">
        <v>4.68</v>
      </c>
      <c r="H20">
        <v>4.21</v>
      </c>
      <c r="I20">
        <v>3.9</v>
      </c>
      <c r="J20">
        <v>3.63</v>
      </c>
      <c r="K20">
        <v>3.59</v>
      </c>
      <c r="L20">
        <v>3.52</v>
      </c>
      <c r="M20">
        <v>3.78</v>
      </c>
      <c r="N20">
        <v>3.65</v>
      </c>
    </row>
    <row r="21" spans="1:14" x14ac:dyDescent="0.25">
      <c r="A21" s="1">
        <v>44956</v>
      </c>
      <c r="B21">
        <v>4.5999999999999996</v>
      </c>
      <c r="C21">
        <v>4.6399999999999997</v>
      </c>
      <c r="D21">
        <v>4.72</v>
      </c>
      <c r="E21">
        <v>4.76</v>
      </c>
      <c r="F21">
        <v>4.82</v>
      </c>
      <c r="G21">
        <v>4.71</v>
      </c>
      <c r="H21">
        <v>4.25</v>
      </c>
      <c r="I21">
        <v>3.96</v>
      </c>
      <c r="J21">
        <v>3.68</v>
      </c>
      <c r="K21">
        <v>3.62</v>
      </c>
      <c r="L21">
        <v>3.55</v>
      </c>
      <c r="M21">
        <v>3.79</v>
      </c>
      <c r="N21">
        <v>3.66</v>
      </c>
    </row>
    <row r="22" spans="1:14" x14ac:dyDescent="0.25">
      <c r="A22" s="1">
        <v>44953</v>
      </c>
      <c r="B22">
        <v>4.6100000000000003</v>
      </c>
      <c r="C22">
        <v>4.6399999999999997</v>
      </c>
      <c r="D22">
        <v>4.7300000000000004</v>
      </c>
      <c r="E22">
        <v>4.76</v>
      </c>
      <c r="F22">
        <v>4.8099999999999996</v>
      </c>
      <c r="G22">
        <v>4.68</v>
      </c>
      <c r="H22">
        <v>4.1900000000000004</v>
      </c>
      <c r="I22">
        <v>3.9</v>
      </c>
      <c r="J22">
        <v>3.62</v>
      </c>
      <c r="K22">
        <v>3.58</v>
      </c>
      <c r="L22">
        <v>3.52</v>
      </c>
      <c r="M22">
        <v>3.77</v>
      </c>
      <c r="N22">
        <v>3.64</v>
      </c>
    </row>
    <row r="23" spans="1:14" x14ac:dyDescent="0.25">
      <c r="A23" s="1">
        <v>44952</v>
      </c>
      <c r="B23">
        <v>4.6100000000000003</v>
      </c>
      <c r="C23">
        <v>4.6500000000000004</v>
      </c>
      <c r="D23">
        <v>4.71</v>
      </c>
      <c r="E23">
        <v>4.76</v>
      </c>
      <c r="F23">
        <v>4.79</v>
      </c>
      <c r="G23">
        <v>4.68</v>
      </c>
      <c r="H23">
        <v>4.17</v>
      </c>
      <c r="I23">
        <v>3.88</v>
      </c>
      <c r="J23">
        <v>3.58</v>
      </c>
      <c r="K23">
        <v>3.54</v>
      </c>
      <c r="L23">
        <v>3.49</v>
      </c>
      <c r="M23">
        <v>3.75</v>
      </c>
      <c r="N23">
        <v>3.62</v>
      </c>
    </row>
    <row r="24" spans="1:14" x14ac:dyDescent="0.25">
      <c r="A24" s="1">
        <v>44951</v>
      </c>
      <c r="B24">
        <v>4.67</v>
      </c>
      <c r="C24">
        <v>4.6500000000000004</v>
      </c>
      <c r="D24">
        <v>4.72</v>
      </c>
      <c r="E24">
        <v>4.75</v>
      </c>
      <c r="F24">
        <v>4.79</v>
      </c>
      <c r="G24">
        <v>4.67</v>
      </c>
      <c r="H24">
        <v>4.1100000000000003</v>
      </c>
      <c r="I24">
        <v>3.84</v>
      </c>
      <c r="J24">
        <v>3.54</v>
      </c>
      <c r="K24">
        <v>3.51</v>
      </c>
      <c r="L24">
        <v>3.46</v>
      </c>
      <c r="M24">
        <v>3.74</v>
      </c>
      <c r="N24">
        <v>3.62</v>
      </c>
    </row>
    <row r="25" spans="1:14" x14ac:dyDescent="0.25">
      <c r="A25" s="1">
        <v>44950</v>
      </c>
      <c r="B25">
        <v>4.7</v>
      </c>
      <c r="C25">
        <v>4.67</v>
      </c>
      <c r="D25">
        <v>4.72</v>
      </c>
      <c r="E25">
        <v>4.75</v>
      </c>
      <c r="F25">
        <v>4.84</v>
      </c>
      <c r="G25">
        <v>4.7</v>
      </c>
      <c r="H25">
        <v>4.12</v>
      </c>
      <c r="I25">
        <v>3.86</v>
      </c>
      <c r="J25">
        <v>3.58</v>
      </c>
      <c r="K25">
        <v>3.52</v>
      </c>
      <c r="L25">
        <v>3.46</v>
      </c>
      <c r="M25">
        <v>3.73</v>
      </c>
      <c r="N25">
        <v>3.62</v>
      </c>
    </row>
    <row r="26" spans="1:14" x14ac:dyDescent="0.25">
      <c r="A26" s="1">
        <v>44949</v>
      </c>
      <c r="B26">
        <v>4.6900000000000004</v>
      </c>
      <c r="C26">
        <v>4.6500000000000004</v>
      </c>
      <c r="D26">
        <v>4.7300000000000004</v>
      </c>
      <c r="E26">
        <v>4.76</v>
      </c>
      <c r="F26">
        <v>4.82</v>
      </c>
      <c r="G26">
        <v>4.7</v>
      </c>
      <c r="H26">
        <v>4.21</v>
      </c>
      <c r="I26">
        <v>3.88</v>
      </c>
      <c r="J26">
        <v>3.61</v>
      </c>
      <c r="K26">
        <v>3.56</v>
      </c>
      <c r="L26">
        <v>3.52</v>
      </c>
      <c r="M26">
        <v>3.8</v>
      </c>
      <c r="N26">
        <v>3.69</v>
      </c>
    </row>
    <row r="27" spans="1:14" x14ac:dyDescent="0.25">
      <c r="A27" s="1">
        <v>44946</v>
      </c>
      <c r="B27">
        <v>4.6900000000000004</v>
      </c>
      <c r="C27">
        <v>4.6399999999999997</v>
      </c>
      <c r="D27">
        <v>4.72</v>
      </c>
      <c r="E27">
        <v>4.75</v>
      </c>
      <c r="F27">
        <v>4.8</v>
      </c>
      <c r="G27">
        <v>4.68</v>
      </c>
      <c r="H27">
        <v>4.1399999999999997</v>
      </c>
      <c r="I27">
        <v>3.83</v>
      </c>
      <c r="J27">
        <v>3.56</v>
      </c>
      <c r="K27">
        <v>3.51</v>
      </c>
      <c r="L27">
        <v>3.48</v>
      </c>
      <c r="M27">
        <v>3.77</v>
      </c>
      <c r="N27">
        <v>3.66</v>
      </c>
    </row>
    <row r="28" spans="1:14" x14ac:dyDescent="0.25">
      <c r="A28" s="1">
        <v>44945</v>
      </c>
      <c r="B28">
        <v>4.6900000000000004</v>
      </c>
      <c r="C28">
        <v>4.66</v>
      </c>
      <c r="D28">
        <v>4.71</v>
      </c>
      <c r="E28">
        <v>4.74</v>
      </c>
      <c r="F28">
        <v>4.79</v>
      </c>
      <c r="G28">
        <v>4.6500000000000004</v>
      </c>
      <c r="H28">
        <v>4.09</v>
      </c>
      <c r="I28">
        <v>3.76</v>
      </c>
      <c r="J28">
        <v>3.48</v>
      </c>
      <c r="K28">
        <v>3.43</v>
      </c>
      <c r="L28">
        <v>3.39</v>
      </c>
      <c r="M28">
        <v>3.69</v>
      </c>
      <c r="N28">
        <v>3.57</v>
      </c>
    </row>
    <row r="29" spans="1:14" x14ac:dyDescent="0.25">
      <c r="A29" s="1">
        <v>44944</v>
      </c>
      <c r="B29">
        <v>4.59</v>
      </c>
      <c r="C29">
        <v>4.62</v>
      </c>
      <c r="D29">
        <v>4.6900000000000004</v>
      </c>
      <c r="E29">
        <v>4.74</v>
      </c>
      <c r="F29">
        <v>4.79</v>
      </c>
      <c r="G29">
        <v>4.63</v>
      </c>
      <c r="H29">
        <v>4.0599999999999996</v>
      </c>
      <c r="I29">
        <v>3.72</v>
      </c>
      <c r="J29">
        <v>3.43</v>
      </c>
      <c r="K29">
        <v>3.4</v>
      </c>
      <c r="L29">
        <v>3.37</v>
      </c>
      <c r="M29">
        <v>3.65</v>
      </c>
      <c r="N29">
        <v>3.54</v>
      </c>
    </row>
    <row r="30" spans="1:14" x14ac:dyDescent="0.25">
      <c r="A30" s="1">
        <v>44943</v>
      </c>
      <c r="B30">
        <v>4.5999999999999996</v>
      </c>
      <c r="C30">
        <v>4.63</v>
      </c>
      <c r="D30">
        <v>4.71</v>
      </c>
      <c r="E30">
        <v>4.74</v>
      </c>
      <c r="F30">
        <v>4.82</v>
      </c>
      <c r="G30">
        <v>4.67</v>
      </c>
      <c r="H30">
        <v>4.18</v>
      </c>
      <c r="I30">
        <v>3.86</v>
      </c>
      <c r="J30">
        <v>3.6</v>
      </c>
      <c r="K30">
        <v>3.57</v>
      </c>
      <c r="L30">
        <v>3.53</v>
      </c>
      <c r="M30">
        <v>3.81</v>
      </c>
      <c r="N30">
        <v>3.64</v>
      </c>
    </row>
    <row r="31" spans="1:14" x14ac:dyDescent="0.25">
      <c r="A31" s="1">
        <v>44939</v>
      </c>
      <c r="B31">
        <v>4.58</v>
      </c>
      <c r="C31">
        <v>4.59</v>
      </c>
      <c r="D31">
        <v>4.67</v>
      </c>
      <c r="E31">
        <v>4.7300000000000004</v>
      </c>
      <c r="F31">
        <v>4.7699999999999996</v>
      </c>
      <c r="G31">
        <v>4.6900000000000004</v>
      </c>
      <c r="H31">
        <v>4.22</v>
      </c>
      <c r="I31">
        <v>3.88</v>
      </c>
      <c r="J31">
        <v>3.6</v>
      </c>
      <c r="K31">
        <v>3.55</v>
      </c>
      <c r="L31">
        <v>3.49</v>
      </c>
      <c r="M31">
        <v>3.79</v>
      </c>
      <c r="N31">
        <v>3.61</v>
      </c>
    </row>
    <row r="32" spans="1:14" x14ac:dyDescent="0.25">
      <c r="A32" s="1">
        <v>44938</v>
      </c>
      <c r="B32">
        <v>4.57</v>
      </c>
      <c r="C32">
        <v>4.59</v>
      </c>
      <c r="D32">
        <v>4.66</v>
      </c>
      <c r="E32">
        <v>4.74</v>
      </c>
      <c r="F32">
        <v>4.76</v>
      </c>
      <c r="G32">
        <v>4.66</v>
      </c>
      <c r="H32">
        <v>4.12</v>
      </c>
      <c r="I32">
        <v>3.79</v>
      </c>
      <c r="J32">
        <v>3.53</v>
      </c>
      <c r="K32">
        <v>3.48</v>
      </c>
      <c r="L32">
        <v>3.43</v>
      </c>
      <c r="M32">
        <v>3.73</v>
      </c>
      <c r="N32">
        <v>3.56</v>
      </c>
    </row>
    <row r="33" spans="1:14" x14ac:dyDescent="0.25">
      <c r="A33" s="1">
        <v>44937</v>
      </c>
      <c r="B33">
        <v>4.42</v>
      </c>
      <c r="C33">
        <v>4.62</v>
      </c>
      <c r="D33">
        <v>4.72</v>
      </c>
      <c r="E33">
        <v>4.82</v>
      </c>
      <c r="F33">
        <v>4.84</v>
      </c>
      <c r="G33">
        <v>4.7300000000000004</v>
      </c>
      <c r="H33">
        <v>4.2</v>
      </c>
      <c r="I33">
        <v>3.9</v>
      </c>
      <c r="J33">
        <v>3.66</v>
      </c>
      <c r="K33">
        <v>3.61</v>
      </c>
      <c r="L33">
        <v>3.54</v>
      </c>
      <c r="M33">
        <v>3.84</v>
      </c>
      <c r="N33">
        <v>3.67</v>
      </c>
    </row>
    <row r="34" spans="1:14" x14ac:dyDescent="0.25">
      <c r="A34" s="1">
        <v>44936</v>
      </c>
      <c r="B34">
        <v>4.41</v>
      </c>
      <c r="C34">
        <v>4.62</v>
      </c>
      <c r="D34">
        <v>4.7300000000000004</v>
      </c>
      <c r="E34">
        <v>4.7699999999999996</v>
      </c>
      <c r="F34">
        <v>4.8499999999999996</v>
      </c>
      <c r="G34">
        <v>4.74</v>
      </c>
      <c r="H34">
        <v>4.24</v>
      </c>
      <c r="I34">
        <v>3.94</v>
      </c>
      <c r="J34">
        <v>3.72</v>
      </c>
      <c r="K34">
        <v>3.67</v>
      </c>
      <c r="L34">
        <v>3.61</v>
      </c>
      <c r="M34">
        <v>3.91</v>
      </c>
      <c r="N34">
        <v>3.74</v>
      </c>
    </row>
    <row r="35" spans="1:14" x14ac:dyDescent="0.25">
      <c r="A35" s="1">
        <v>44935</v>
      </c>
      <c r="B35">
        <v>4.37</v>
      </c>
      <c r="C35">
        <v>4.58</v>
      </c>
      <c r="D35">
        <v>4.7</v>
      </c>
      <c r="E35">
        <v>4.74</v>
      </c>
      <c r="F35">
        <v>4.83</v>
      </c>
      <c r="G35">
        <v>4.6900000000000004</v>
      </c>
      <c r="H35">
        <v>4.1900000000000004</v>
      </c>
      <c r="I35">
        <v>3.93</v>
      </c>
      <c r="J35">
        <v>3.66</v>
      </c>
      <c r="K35">
        <v>3.6</v>
      </c>
      <c r="L35">
        <v>3.53</v>
      </c>
      <c r="M35">
        <v>3.83</v>
      </c>
      <c r="N35">
        <v>3.66</v>
      </c>
    </row>
    <row r="36" spans="1:14" x14ac:dyDescent="0.25">
      <c r="A36" s="1">
        <v>44932</v>
      </c>
      <c r="B36">
        <v>4.32</v>
      </c>
      <c r="C36">
        <v>4.55</v>
      </c>
      <c r="D36">
        <v>4.67</v>
      </c>
      <c r="E36">
        <v>4.74</v>
      </c>
      <c r="F36">
        <v>4.79</v>
      </c>
      <c r="G36">
        <v>4.71</v>
      </c>
      <c r="H36">
        <v>4.24</v>
      </c>
      <c r="I36">
        <v>3.96</v>
      </c>
      <c r="J36">
        <v>3.69</v>
      </c>
      <c r="K36">
        <v>3.63</v>
      </c>
      <c r="L36">
        <v>3.55</v>
      </c>
      <c r="M36">
        <v>3.84</v>
      </c>
      <c r="N36">
        <v>3.67</v>
      </c>
    </row>
    <row r="37" spans="1:14" x14ac:dyDescent="0.25">
      <c r="A37" s="1">
        <v>44931</v>
      </c>
      <c r="B37">
        <v>4.3</v>
      </c>
      <c r="C37">
        <v>4.55</v>
      </c>
      <c r="D37">
        <v>4.66</v>
      </c>
      <c r="E37">
        <v>4.75</v>
      </c>
      <c r="F37">
        <v>4.8099999999999996</v>
      </c>
      <c r="G37">
        <v>4.78</v>
      </c>
      <c r="H37">
        <v>4.45</v>
      </c>
      <c r="I37">
        <v>4.18</v>
      </c>
      <c r="J37">
        <v>3.9</v>
      </c>
      <c r="K37">
        <v>3.82</v>
      </c>
      <c r="L37">
        <v>3.71</v>
      </c>
      <c r="M37">
        <v>3.96</v>
      </c>
      <c r="N37">
        <v>3.78</v>
      </c>
    </row>
    <row r="38" spans="1:14" x14ac:dyDescent="0.25">
      <c r="A38" s="1">
        <v>44930</v>
      </c>
      <c r="B38">
        <v>4.2</v>
      </c>
      <c r="C38">
        <v>4.42</v>
      </c>
      <c r="D38">
        <v>4.55</v>
      </c>
      <c r="E38">
        <v>4.6900000000000004</v>
      </c>
      <c r="F38">
        <v>4.7699999999999996</v>
      </c>
      <c r="G38">
        <v>4.71</v>
      </c>
      <c r="H38">
        <v>4.3600000000000003</v>
      </c>
      <c r="I38">
        <v>4.1100000000000003</v>
      </c>
      <c r="J38">
        <v>3.85</v>
      </c>
      <c r="K38">
        <v>3.79</v>
      </c>
      <c r="L38">
        <v>3.69</v>
      </c>
      <c r="M38">
        <v>3.97</v>
      </c>
      <c r="N38">
        <v>3.81</v>
      </c>
    </row>
    <row r="39" spans="1:14" x14ac:dyDescent="0.25">
      <c r="A39" s="1">
        <v>44929</v>
      </c>
      <c r="B39">
        <v>4.17</v>
      </c>
      <c r="C39">
        <v>4.42</v>
      </c>
      <c r="D39">
        <v>4.53</v>
      </c>
      <c r="E39">
        <v>4.7</v>
      </c>
      <c r="F39">
        <v>4.7699999999999996</v>
      </c>
      <c r="G39">
        <v>4.72</v>
      </c>
      <c r="H39">
        <v>4.4000000000000004</v>
      </c>
      <c r="I39">
        <v>4.18</v>
      </c>
      <c r="J39">
        <v>3.94</v>
      </c>
      <c r="K39">
        <v>3.89</v>
      </c>
      <c r="L39">
        <v>3.79</v>
      </c>
      <c r="M39">
        <v>4.0599999999999996</v>
      </c>
      <c r="N39">
        <v>3.88</v>
      </c>
    </row>
    <row r="40" spans="1:14" x14ac:dyDescent="0.25">
      <c r="A40" s="1">
        <v>44925</v>
      </c>
      <c r="B40">
        <v>4.12</v>
      </c>
      <c r="C40">
        <v>4.41</v>
      </c>
      <c r="D40">
        <v>4.42</v>
      </c>
      <c r="E40">
        <v>4.6900000000000004</v>
      </c>
      <c r="F40">
        <v>4.76</v>
      </c>
      <c r="G40">
        <v>4.7300000000000004</v>
      </c>
      <c r="H40">
        <v>4.41</v>
      </c>
      <c r="I40">
        <v>4.22</v>
      </c>
      <c r="J40">
        <v>3.99</v>
      </c>
      <c r="K40">
        <v>3.96</v>
      </c>
      <c r="L40">
        <v>3.88</v>
      </c>
      <c r="M40">
        <v>4.1399999999999997</v>
      </c>
      <c r="N40">
        <v>3.97</v>
      </c>
    </row>
    <row r="41" spans="1:14" x14ac:dyDescent="0.25">
      <c r="A41" s="1">
        <v>44924</v>
      </c>
      <c r="B41">
        <v>4.04</v>
      </c>
      <c r="C41">
        <v>4.3899999999999997</v>
      </c>
      <c r="D41">
        <v>4.45</v>
      </c>
      <c r="E41">
        <v>4.66</v>
      </c>
      <c r="F41">
        <v>4.7300000000000004</v>
      </c>
      <c r="G41">
        <v>4.71</v>
      </c>
      <c r="H41">
        <v>4.34</v>
      </c>
      <c r="I41">
        <v>4.16</v>
      </c>
      <c r="J41">
        <v>3.94</v>
      </c>
      <c r="K41">
        <v>3.91</v>
      </c>
      <c r="L41">
        <v>3.83</v>
      </c>
      <c r="M41">
        <v>4.09</v>
      </c>
      <c r="N41">
        <v>3.92</v>
      </c>
    </row>
    <row r="42" spans="1:14" x14ac:dyDescent="0.25">
      <c r="A42" s="1">
        <v>44923</v>
      </c>
      <c r="B42">
        <v>3.86</v>
      </c>
      <c r="C42">
        <v>4.33</v>
      </c>
      <c r="D42">
        <v>4.46</v>
      </c>
      <c r="E42">
        <v>4.66</v>
      </c>
      <c r="F42">
        <v>4.75</v>
      </c>
      <c r="G42">
        <v>4.71</v>
      </c>
      <c r="H42">
        <v>4.3099999999999996</v>
      </c>
      <c r="I42">
        <v>4.18</v>
      </c>
      <c r="J42">
        <v>3.97</v>
      </c>
      <c r="K42">
        <v>3.97</v>
      </c>
      <c r="L42">
        <v>3.88</v>
      </c>
      <c r="M42">
        <v>4.13</v>
      </c>
      <c r="N42">
        <v>3.98</v>
      </c>
    </row>
    <row r="43" spans="1:14" x14ac:dyDescent="0.25">
      <c r="A43" s="1">
        <v>44922</v>
      </c>
      <c r="B43">
        <v>3.87</v>
      </c>
      <c r="C43">
        <v>4.32</v>
      </c>
      <c r="D43">
        <v>4.46</v>
      </c>
      <c r="E43">
        <v>4.66</v>
      </c>
      <c r="F43">
        <v>4.76</v>
      </c>
      <c r="G43">
        <v>4.75</v>
      </c>
      <c r="H43">
        <v>4.32</v>
      </c>
      <c r="I43">
        <v>4.17</v>
      </c>
      <c r="J43">
        <v>3.94</v>
      </c>
      <c r="K43">
        <v>3.93</v>
      </c>
      <c r="L43">
        <v>3.84</v>
      </c>
      <c r="M43">
        <v>4.0999999999999996</v>
      </c>
      <c r="N43">
        <v>3.93</v>
      </c>
    </row>
    <row r="44" spans="1:14" x14ac:dyDescent="0.25">
      <c r="A44" s="1">
        <v>44918</v>
      </c>
      <c r="B44">
        <v>3.8</v>
      </c>
      <c r="C44">
        <v>4.2</v>
      </c>
      <c r="D44">
        <v>4.34</v>
      </c>
      <c r="E44">
        <v>4.59</v>
      </c>
      <c r="F44">
        <v>4.67</v>
      </c>
      <c r="G44">
        <v>4.66</v>
      </c>
      <c r="H44">
        <v>4.3099999999999996</v>
      </c>
      <c r="I44">
        <v>4.09</v>
      </c>
      <c r="J44">
        <v>3.86</v>
      </c>
      <c r="K44">
        <v>3.83</v>
      </c>
      <c r="L44">
        <v>3.75</v>
      </c>
      <c r="M44">
        <v>3.99</v>
      </c>
      <c r="N44">
        <v>3.82</v>
      </c>
    </row>
    <row r="45" spans="1:14" x14ac:dyDescent="0.25">
      <c r="A45" s="1">
        <v>44917</v>
      </c>
      <c r="B45">
        <v>3.8</v>
      </c>
      <c r="C45">
        <v>4.2</v>
      </c>
      <c r="D45">
        <v>4.3499999999999996</v>
      </c>
      <c r="E45">
        <v>4.57</v>
      </c>
      <c r="F45">
        <v>4.66</v>
      </c>
      <c r="G45">
        <v>4.6399999999999997</v>
      </c>
      <c r="H45">
        <v>4.24</v>
      </c>
      <c r="I45">
        <v>4.0199999999999996</v>
      </c>
      <c r="J45">
        <v>3.79</v>
      </c>
      <c r="K45">
        <v>3.77</v>
      </c>
      <c r="L45">
        <v>3.67</v>
      </c>
      <c r="M45">
        <v>3.91</v>
      </c>
      <c r="N45">
        <v>3.73</v>
      </c>
    </row>
    <row r="46" spans="1:14" x14ac:dyDescent="0.25">
      <c r="A46" s="1">
        <v>44916</v>
      </c>
      <c r="B46">
        <v>3.9</v>
      </c>
      <c r="C46">
        <v>4.2300000000000004</v>
      </c>
      <c r="D46">
        <v>4.33</v>
      </c>
      <c r="E46">
        <v>4.57</v>
      </c>
      <c r="F46">
        <v>4.67</v>
      </c>
      <c r="G46">
        <v>4.5999999999999996</v>
      </c>
      <c r="H46">
        <v>4.21</v>
      </c>
      <c r="I46">
        <v>4</v>
      </c>
      <c r="J46">
        <v>3.78</v>
      </c>
      <c r="K46">
        <v>3.77</v>
      </c>
      <c r="L46">
        <v>3.68</v>
      </c>
      <c r="M46">
        <v>3.93</v>
      </c>
      <c r="N46">
        <v>3.74</v>
      </c>
    </row>
    <row r="47" spans="1:14" x14ac:dyDescent="0.25">
      <c r="A47" s="1">
        <v>44915</v>
      </c>
      <c r="B47">
        <v>3.89</v>
      </c>
      <c r="C47">
        <v>4.2300000000000004</v>
      </c>
      <c r="D47">
        <v>4.3499999999999996</v>
      </c>
      <c r="E47">
        <v>4.55</v>
      </c>
      <c r="F47">
        <v>4.7</v>
      </c>
      <c r="G47">
        <v>4.6399999999999997</v>
      </c>
      <c r="H47">
        <v>4.25</v>
      </c>
      <c r="I47">
        <v>4.03</v>
      </c>
      <c r="J47">
        <v>3.79</v>
      </c>
      <c r="K47">
        <v>3.78</v>
      </c>
      <c r="L47">
        <v>3.69</v>
      </c>
      <c r="M47">
        <v>3.94</v>
      </c>
      <c r="N47">
        <v>3.74</v>
      </c>
    </row>
    <row r="48" spans="1:14" x14ac:dyDescent="0.25">
      <c r="A48" s="1">
        <v>44914</v>
      </c>
      <c r="B48">
        <v>3.95</v>
      </c>
      <c r="C48">
        <v>4.24</v>
      </c>
      <c r="D48">
        <v>4.37</v>
      </c>
      <c r="E48">
        <v>4.57</v>
      </c>
      <c r="F48">
        <v>4.71</v>
      </c>
      <c r="G48">
        <v>4.6399999999999997</v>
      </c>
      <c r="H48">
        <v>4.25</v>
      </c>
      <c r="I48">
        <v>3.99</v>
      </c>
      <c r="J48">
        <v>3.7</v>
      </c>
      <c r="K48">
        <v>3.67</v>
      </c>
      <c r="L48">
        <v>3.57</v>
      </c>
      <c r="M48">
        <v>3.82</v>
      </c>
      <c r="N48">
        <v>3.62</v>
      </c>
    </row>
    <row r="49" spans="1:14" x14ac:dyDescent="0.25">
      <c r="A49" s="1">
        <v>44911</v>
      </c>
      <c r="B49">
        <v>3.94</v>
      </c>
      <c r="C49">
        <v>4.22</v>
      </c>
      <c r="D49">
        <v>4.3099999999999996</v>
      </c>
      <c r="E49">
        <v>4.54</v>
      </c>
      <c r="F49">
        <v>4.68</v>
      </c>
      <c r="G49">
        <v>4.6100000000000003</v>
      </c>
      <c r="H49">
        <v>4.17</v>
      </c>
      <c r="I49">
        <v>3.91</v>
      </c>
      <c r="J49">
        <v>3.61</v>
      </c>
      <c r="K49">
        <v>3.58</v>
      </c>
      <c r="L49">
        <v>3.48</v>
      </c>
      <c r="M49">
        <v>3.73</v>
      </c>
      <c r="N49">
        <v>3.53</v>
      </c>
    </row>
    <row r="50" spans="1:14" x14ac:dyDescent="0.25">
      <c r="A50" s="1">
        <v>44910</v>
      </c>
      <c r="B50">
        <v>3.95</v>
      </c>
      <c r="C50">
        <v>4.24</v>
      </c>
      <c r="D50">
        <v>4.34</v>
      </c>
      <c r="E50">
        <v>4.5599999999999996</v>
      </c>
      <c r="F50">
        <v>4.7</v>
      </c>
      <c r="G50">
        <v>4.6500000000000004</v>
      </c>
      <c r="H50">
        <v>4.2300000000000004</v>
      </c>
      <c r="I50">
        <v>3.96</v>
      </c>
      <c r="J50">
        <v>3.62</v>
      </c>
      <c r="K50">
        <v>3.56</v>
      </c>
      <c r="L50">
        <v>3.44</v>
      </c>
      <c r="M50">
        <v>3.69</v>
      </c>
      <c r="N50">
        <v>3.48</v>
      </c>
    </row>
    <row r="51" spans="1:14" x14ac:dyDescent="0.25">
      <c r="A51" s="1">
        <v>44909</v>
      </c>
      <c r="B51">
        <v>3.91</v>
      </c>
      <c r="C51">
        <v>4.1399999999999997</v>
      </c>
      <c r="D51">
        <v>4.33</v>
      </c>
      <c r="E51">
        <v>4.58</v>
      </c>
      <c r="F51">
        <v>4.68</v>
      </c>
      <c r="G51">
        <v>4.6399999999999997</v>
      </c>
      <c r="H51">
        <v>4.2300000000000004</v>
      </c>
      <c r="I51">
        <v>3.94</v>
      </c>
      <c r="J51">
        <v>3.64</v>
      </c>
      <c r="K51">
        <v>3.59</v>
      </c>
      <c r="L51">
        <v>3.49</v>
      </c>
      <c r="M51">
        <v>3.74</v>
      </c>
      <c r="N51">
        <v>3.52</v>
      </c>
    </row>
    <row r="52" spans="1:14" x14ac:dyDescent="0.25">
      <c r="A52" s="1">
        <v>44908</v>
      </c>
      <c r="B52">
        <v>3.89</v>
      </c>
      <c r="C52">
        <v>4.16</v>
      </c>
      <c r="D52">
        <v>4.3499999999999996</v>
      </c>
      <c r="E52">
        <v>4.58</v>
      </c>
      <c r="F52">
        <v>4.7</v>
      </c>
      <c r="G52">
        <v>4.6399999999999997</v>
      </c>
      <c r="H52">
        <v>4.22</v>
      </c>
      <c r="I52">
        <v>3.96</v>
      </c>
      <c r="J52">
        <v>3.66</v>
      </c>
      <c r="K52">
        <v>3.6</v>
      </c>
      <c r="L52">
        <v>3.51</v>
      </c>
      <c r="M52">
        <v>3.74</v>
      </c>
      <c r="N52">
        <v>3.53</v>
      </c>
    </row>
    <row r="53" spans="1:14" x14ac:dyDescent="0.25">
      <c r="A53" s="1">
        <v>44907</v>
      </c>
      <c r="B53">
        <v>3.86</v>
      </c>
      <c r="C53">
        <v>4.18</v>
      </c>
      <c r="D53">
        <v>4.38</v>
      </c>
      <c r="E53">
        <v>4.5999999999999996</v>
      </c>
      <c r="F53">
        <v>4.78</v>
      </c>
      <c r="G53">
        <v>4.75</v>
      </c>
      <c r="H53">
        <v>4.3899999999999997</v>
      </c>
      <c r="I53">
        <v>4.0999999999999996</v>
      </c>
      <c r="J53">
        <v>3.8</v>
      </c>
      <c r="K53">
        <v>3.73</v>
      </c>
      <c r="L53">
        <v>3.61</v>
      </c>
      <c r="M53">
        <v>3.84</v>
      </c>
      <c r="N53">
        <v>3.57</v>
      </c>
    </row>
    <row r="54" spans="1:14" x14ac:dyDescent="0.25">
      <c r="A54" s="1">
        <v>44904</v>
      </c>
      <c r="B54">
        <v>3.81</v>
      </c>
      <c r="C54">
        <v>4.13</v>
      </c>
      <c r="D54">
        <v>4.3099999999999996</v>
      </c>
      <c r="E54">
        <v>4.54</v>
      </c>
      <c r="F54">
        <v>4.72</v>
      </c>
      <c r="G54">
        <v>4.72</v>
      </c>
      <c r="H54">
        <v>4.33</v>
      </c>
      <c r="I54">
        <v>4.07</v>
      </c>
      <c r="J54">
        <v>3.75</v>
      </c>
      <c r="K54">
        <v>3.69</v>
      </c>
      <c r="L54">
        <v>3.57</v>
      </c>
      <c r="M54">
        <v>3.82</v>
      </c>
      <c r="N54">
        <v>3.56</v>
      </c>
    </row>
    <row r="55" spans="1:14" x14ac:dyDescent="0.25">
      <c r="A55" s="1">
        <v>44903</v>
      </c>
      <c r="B55">
        <v>3.75</v>
      </c>
      <c r="C55">
        <v>4.1100000000000003</v>
      </c>
      <c r="D55">
        <v>4.28</v>
      </c>
      <c r="E55">
        <v>4.53</v>
      </c>
      <c r="F55">
        <v>4.71</v>
      </c>
      <c r="G55">
        <v>4.71</v>
      </c>
      <c r="H55">
        <v>4.3099999999999996</v>
      </c>
      <c r="I55">
        <v>4.04</v>
      </c>
      <c r="J55">
        <v>3.71</v>
      </c>
      <c r="K55">
        <v>3.63</v>
      </c>
      <c r="L55">
        <v>3.48</v>
      </c>
      <c r="M55">
        <v>3.71</v>
      </c>
      <c r="N55">
        <v>3.44</v>
      </c>
    </row>
    <row r="56" spans="1:14" x14ac:dyDescent="0.25">
      <c r="A56" s="1">
        <v>44902</v>
      </c>
      <c r="B56">
        <v>3.79</v>
      </c>
      <c r="C56">
        <v>4.0999999999999996</v>
      </c>
      <c r="D56">
        <v>4.29</v>
      </c>
      <c r="E56">
        <v>4.53</v>
      </c>
      <c r="F56">
        <v>4.72</v>
      </c>
      <c r="G56">
        <v>4.67</v>
      </c>
      <c r="H56">
        <v>4.26</v>
      </c>
      <c r="I56">
        <v>3.97</v>
      </c>
      <c r="J56">
        <v>3.62</v>
      </c>
      <c r="K56">
        <v>3.54</v>
      </c>
      <c r="L56">
        <v>3.42</v>
      </c>
      <c r="M56">
        <v>3.66</v>
      </c>
      <c r="N56">
        <v>3.42</v>
      </c>
    </row>
    <row r="57" spans="1:14" x14ac:dyDescent="0.25">
      <c r="A57" s="1">
        <v>44901</v>
      </c>
      <c r="B57">
        <v>3.87</v>
      </c>
      <c r="C57">
        <v>4.1900000000000004</v>
      </c>
      <c r="D57">
        <v>4.37</v>
      </c>
      <c r="E57">
        <v>4.54</v>
      </c>
      <c r="F57">
        <v>4.74</v>
      </c>
      <c r="G57">
        <v>4.7300000000000004</v>
      </c>
      <c r="H57">
        <v>4.34</v>
      </c>
      <c r="I57">
        <v>4.07</v>
      </c>
      <c r="J57">
        <v>3.73</v>
      </c>
      <c r="K57">
        <v>3.64</v>
      </c>
      <c r="L57">
        <v>3.51</v>
      </c>
      <c r="M57">
        <v>3.77</v>
      </c>
      <c r="N57">
        <v>3.52</v>
      </c>
    </row>
    <row r="58" spans="1:14" x14ac:dyDescent="0.25">
      <c r="A58" s="1">
        <v>44900</v>
      </c>
      <c r="B58">
        <v>3.93</v>
      </c>
      <c r="C58">
        <v>4.25</v>
      </c>
      <c r="D58">
        <v>4.3600000000000003</v>
      </c>
      <c r="E58">
        <v>4.5599999999999996</v>
      </c>
      <c r="F58">
        <v>4.7300000000000004</v>
      </c>
      <c r="G58">
        <v>4.7699999999999996</v>
      </c>
      <c r="H58">
        <v>4.41</v>
      </c>
      <c r="I58">
        <v>4.13</v>
      </c>
      <c r="J58">
        <v>3.8</v>
      </c>
      <c r="K58">
        <v>3.72</v>
      </c>
      <c r="L58">
        <v>3.6</v>
      </c>
      <c r="M58">
        <v>3.84</v>
      </c>
      <c r="N58">
        <v>3.62</v>
      </c>
    </row>
    <row r="59" spans="1:14" x14ac:dyDescent="0.25">
      <c r="A59" s="1">
        <v>44897</v>
      </c>
      <c r="B59">
        <v>3.91</v>
      </c>
      <c r="C59">
        <v>4.25</v>
      </c>
      <c r="D59">
        <v>4.34</v>
      </c>
      <c r="E59">
        <v>4.5199999999999996</v>
      </c>
      <c r="F59">
        <v>4.6500000000000004</v>
      </c>
      <c r="G59">
        <v>4.6900000000000004</v>
      </c>
      <c r="H59">
        <v>4.28</v>
      </c>
      <c r="I59">
        <v>3.99</v>
      </c>
      <c r="J59">
        <v>3.67</v>
      </c>
      <c r="K59">
        <v>3.61</v>
      </c>
      <c r="L59">
        <v>3.51</v>
      </c>
      <c r="M59">
        <v>3.79</v>
      </c>
      <c r="N59">
        <v>3.56</v>
      </c>
    </row>
    <row r="60" spans="1:14" x14ac:dyDescent="0.25">
      <c r="A60" s="1">
        <v>44896</v>
      </c>
      <c r="B60">
        <v>4.04</v>
      </c>
      <c r="C60">
        <v>4.24</v>
      </c>
      <c r="D60">
        <v>4.33</v>
      </c>
      <c r="E60">
        <v>4.5199999999999996</v>
      </c>
      <c r="F60">
        <v>4.6500000000000004</v>
      </c>
      <c r="G60">
        <v>4.66</v>
      </c>
      <c r="H60">
        <v>4.25</v>
      </c>
      <c r="I60">
        <v>3.98</v>
      </c>
      <c r="J60">
        <v>3.68</v>
      </c>
      <c r="K60">
        <v>3.62</v>
      </c>
      <c r="L60">
        <v>3.53</v>
      </c>
      <c r="M60">
        <v>3.85</v>
      </c>
      <c r="N60">
        <v>3.64</v>
      </c>
    </row>
    <row r="61" spans="1:14" x14ac:dyDescent="0.25">
      <c r="A61" s="1">
        <v>44895</v>
      </c>
      <c r="B61">
        <v>4.07</v>
      </c>
      <c r="C61">
        <v>4.25</v>
      </c>
      <c r="D61">
        <v>4.37</v>
      </c>
      <c r="E61">
        <v>4.55</v>
      </c>
      <c r="F61">
        <v>4.7</v>
      </c>
      <c r="G61">
        <v>4.74</v>
      </c>
      <c r="H61">
        <v>4.38</v>
      </c>
      <c r="I61">
        <v>4.13</v>
      </c>
      <c r="J61">
        <v>3.82</v>
      </c>
      <c r="K61">
        <v>3.76</v>
      </c>
      <c r="L61">
        <v>3.68</v>
      </c>
      <c r="M61">
        <v>4</v>
      </c>
      <c r="N61">
        <v>3.8</v>
      </c>
    </row>
    <row r="62" spans="1:14" x14ac:dyDescent="0.25">
      <c r="A62" s="1">
        <v>44894</v>
      </c>
      <c r="B62">
        <v>4.08</v>
      </c>
      <c r="C62">
        <v>4.26</v>
      </c>
      <c r="D62">
        <v>4.38</v>
      </c>
      <c r="E62">
        <v>4.51</v>
      </c>
      <c r="F62">
        <v>4.72</v>
      </c>
      <c r="G62">
        <v>4.78</v>
      </c>
      <c r="H62">
        <v>4.4800000000000004</v>
      </c>
      <c r="I62">
        <v>4.24</v>
      </c>
      <c r="J62">
        <v>3.92</v>
      </c>
      <c r="K62">
        <v>3.85</v>
      </c>
      <c r="L62">
        <v>3.75</v>
      </c>
      <c r="M62">
        <v>4.0199999999999996</v>
      </c>
      <c r="N62">
        <v>3.81</v>
      </c>
    </row>
    <row r="63" spans="1:14" x14ac:dyDescent="0.25">
      <c r="A63" s="1">
        <v>44893</v>
      </c>
      <c r="B63">
        <v>4.1100000000000003</v>
      </c>
      <c r="C63">
        <v>4.29</v>
      </c>
      <c r="D63">
        <v>4.41</v>
      </c>
      <c r="E63">
        <v>4.5199999999999996</v>
      </c>
      <c r="F63">
        <v>4.72</v>
      </c>
      <c r="G63">
        <v>4.76</v>
      </c>
      <c r="H63">
        <v>4.46</v>
      </c>
      <c r="I63">
        <v>4.22</v>
      </c>
      <c r="J63">
        <v>3.88</v>
      </c>
      <c r="K63">
        <v>3.8</v>
      </c>
      <c r="L63">
        <v>3.69</v>
      </c>
      <c r="M63">
        <v>3.97</v>
      </c>
      <c r="N63">
        <v>3.74</v>
      </c>
    </row>
    <row r="64" spans="1:14" x14ac:dyDescent="0.25">
      <c r="A64" s="1">
        <v>44890</v>
      </c>
      <c r="B64">
        <v>4.16</v>
      </c>
      <c r="C64">
        <v>4.33</v>
      </c>
      <c r="D64">
        <v>4.41</v>
      </c>
      <c r="E64">
        <v>4.5199999999999996</v>
      </c>
      <c r="F64">
        <v>4.67</v>
      </c>
      <c r="G64">
        <v>4.76</v>
      </c>
      <c r="H64">
        <v>4.42</v>
      </c>
      <c r="I64">
        <v>4.2</v>
      </c>
      <c r="J64">
        <v>3.85</v>
      </c>
      <c r="K64">
        <v>3.78</v>
      </c>
      <c r="L64">
        <v>3.68</v>
      </c>
      <c r="M64">
        <v>3.97</v>
      </c>
      <c r="N64">
        <v>3.74</v>
      </c>
    </row>
    <row r="65" spans="1:14" x14ac:dyDescent="0.25">
      <c r="A65" s="1">
        <v>44888</v>
      </c>
      <c r="B65">
        <v>4.12</v>
      </c>
      <c r="C65">
        <v>4.29</v>
      </c>
      <c r="D65">
        <v>4.4000000000000004</v>
      </c>
      <c r="E65">
        <v>4.5</v>
      </c>
      <c r="F65">
        <v>4.67</v>
      </c>
      <c r="G65">
        <v>4.75</v>
      </c>
      <c r="H65">
        <v>4.46</v>
      </c>
      <c r="I65">
        <v>4.2300000000000004</v>
      </c>
      <c r="J65">
        <v>3.88</v>
      </c>
      <c r="K65">
        <v>3.81</v>
      </c>
      <c r="L65">
        <v>3.71</v>
      </c>
      <c r="M65">
        <v>3.97</v>
      </c>
      <c r="N65">
        <v>3.74</v>
      </c>
    </row>
    <row r="66" spans="1:14" x14ac:dyDescent="0.25">
      <c r="A66" s="1">
        <v>44887</v>
      </c>
      <c r="B66">
        <v>3.97</v>
      </c>
      <c r="C66">
        <v>4.26</v>
      </c>
      <c r="D66">
        <v>4.4000000000000004</v>
      </c>
      <c r="E66">
        <v>4.49</v>
      </c>
      <c r="F66">
        <v>4.68</v>
      </c>
      <c r="G66">
        <v>4.79</v>
      </c>
      <c r="H66">
        <v>4.47</v>
      </c>
      <c r="I66">
        <v>4.2699999999999996</v>
      </c>
      <c r="J66">
        <v>3.93</v>
      </c>
      <c r="K66">
        <v>3.86</v>
      </c>
      <c r="L66">
        <v>3.76</v>
      </c>
      <c r="M66">
        <v>4.05</v>
      </c>
      <c r="N66">
        <v>3.83</v>
      </c>
    </row>
    <row r="67" spans="1:14" x14ac:dyDescent="0.25">
      <c r="A67" s="1">
        <v>44886</v>
      </c>
      <c r="B67">
        <v>3.97</v>
      </c>
      <c r="C67">
        <v>4.24</v>
      </c>
      <c r="D67">
        <v>4.41</v>
      </c>
      <c r="E67">
        <v>4.47</v>
      </c>
      <c r="F67">
        <v>4.6500000000000004</v>
      </c>
      <c r="G67">
        <v>4.75</v>
      </c>
      <c r="H67">
        <v>4.4800000000000004</v>
      </c>
      <c r="I67">
        <v>4.32</v>
      </c>
      <c r="J67">
        <v>3.97</v>
      </c>
      <c r="K67">
        <v>3.94</v>
      </c>
      <c r="L67">
        <v>3.83</v>
      </c>
      <c r="M67">
        <v>4.1399999999999997</v>
      </c>
      <c r="N67">
        <v>3.91</v>
      </c>
    </row>
    <row r="68" spans="1:14" x14ac:dyDescent="0.25">
      <c r="A68" s="1">
        <v>44883</v>
      </c>
      <c r="B68">
        <v>3.93</v>
      </c>
      <c r="C68">
        <v>4.2300000000000004</v>
      </c>
      <c r="D68">
        <v>4.34</v>
      </c>
      <c r="E68">
        <v>4.46</v>
      </c>
      <c r="F68">
        <v>4.6100000000000003</v>
      </c>
      <c r="G68">
        <v>4.74</v>
      </c>
      <c r="H68">
        <v>4.51</v>
      </c>
      <c r="I68">
        <v>4.28</v>
      </c>
      <c r="J68">
        <v>3.99</v>
      </c>
      <c r="K68">
        <v>3.92</v>
      </c>
      <c r="L68">
        <v>3.82</v>
      </c>
      <c r="M68">
        <v>4.13</v>
      </c>
      <c r="N68">
        <v>3.92</v>
      </c>
    </row>
    <row r="69" spans="1:14" x14ac:dyDescent="0.25">
      <c r="A69" s="1">
        <v>44882</v>
      </c>
      <c r="B69">
        <v>3.93</v>
      </c>
      <c r="C69">
        <v>4.2</v>
      </c>
      <c r="D69">
        <v>4.32</v>
      </c>
      <c r="E69">
        <v>4.4400000000000004</v>
      </c>
      <c r="F69">
        <v>4.57</v>
      </c>
      <c r="G69">
        <v>4.68</v>
      </c>
      <c r="H69">
        <v>4.43</v>
      </c>
      <c r="I69">
        <v>4.22</v>
      </c>
      <c r="J69">
        <v>3.93</v>
      </c>
      <c r="K69">
        <v>3.87</v>
      </c>
      <c r="L69">
        <v>3.77</v>
      </c>
      <c r="M69">
        <v>4.0999999999999996</v>
      </c>
      <c r="N69">
        <v>3.89</v>
      </c>
    </row>
    <row r="70" spans="1:14" x14ac:dyDescent="0.25">
      <c r="A70" s="1">
        <v>44881</v>
      </c>
      <c r="B70">
        <v>3.81</v>
      </c>
      <c r="C70">
        <v>4.1500000000000004</v>
      </c>
      <c r="D70">
        <v>4.32</v>
      </c>
      <c r="E70">
        <v>4.43</v>
      </c>
      <c r="F70">
        <v>4.54</v>
      </c>
      <c r="G70">
        <v>4.62</v>
      </c>
      <c r="H70">
        <v>4.3499999999999996</v>
      </c>
      <c r="I70">
        <v>4.13</v>
      </c>
      <c r="J70">
        <v>3.83</v>
      </c>
      <c r="K70">
        <v>3.77</v>
      </c>
      <c r="L70">
        <v>3.67</v>
      </c>
      <c r="M70">
        <v>4.03</v>
      </c>
      <c r="N70">
        <v>3.85</v>
      </c>
    </row>
    <row r="71" spans="1:14" x14ac:dyDescent="0.25">
      <c r="A71" s="1">
        <v>44880</v>
      </c>
      <c r="B71">
        <v>3.77</v>
      </c>
      <c r="C71">
        <v>4.0999999999999996</v>
      </c>
      <c r="D71">
        <v>4.3099999999999996</v>
      </c>
      <c r="E71">
        <v>4.4000000000000004</v>
      </c>
      <c r="F71">
        <v>4.54</v>
      </c>
      <c r="G71">
        <v>4.5999999999999996</v>
      </c>
      <c r="H71">
        <v>4.37</v>
      </c>
      <c r="I71">
        <v>4.17</v>
      </c>
      <c r="J71">
        <v>3.93</v>
      </c>
      <c r="K71">
        <v>3.88</v>
      </c>
      <c r="L71">
        <v>3.8</v>
      </c>
      <c r="M71">
        <v>4.2</v>
      </c>
      <c r="N71">
        <v>3.98</v>
      </c>
    </row>
    <row r="72" spans="1:14" x14ac:dyDescent="0.25">
      <c r="A72" s="1">
        <v>44879</v>
      </c>
      <c r="B72">
        <v>3.72</v>
      </c>
      <c r="C72">
        <v>4.05</v>
      </c>
      <c r="D72">
        <v>4.34</v>
      </c>
      <c r="E72">
        <v>4.38</v>
      </c>
      <c r="F72">
        <v>4.55</v>
      </c>
      <c r="G72">
        <v>4.63</v>
      </c>
      <c r="H72">
        <v>4.4000000000000004</v>
      </c>
      <c r="I72">
        <v>4.24</v>
      </c>
      <c r="J72">
        <v>4</v>
      </c>
      <c r="K72">
        <v>3.95</v>
      </c>
      <c r="L72">
        <v>3.88</v>
      </c>
      <c r="M72">
        <v>4.28</v>
      </c>
      <c r="N72">
        <v>4.07</v>
      </c>
    </row>
    <row r="73" spans="1:14" x14ac:dyDescent="0.25">
      <c r="A73" s="1">
        <v>44875</v>
      </c>
      <c r="B73">
        <v>3.71</v>
      </c>
      <c r="C73">
        <v>4</v>
      </c>
      <c r="D73">
        <v>4.28</v>
      </c>
      <c r="E73">
        <v>4.3600000000000003</v>
      </c>
      <c r="F73">
        <v>4.5199999999999996</v>
      </c>
      <c r="G73">
        <v>4.59</v>
      </c>
      <c r="H73">
        <v>4.34</v>
      </c>
      <c r="I73">
        <v>4.17</v>
      </c>
      <c r="J73">
        <v>3.95</v>
      </c>
      <c r="K73">
        <v>3.89</v>
      </c>
      <c r="L73">
        <v>3.82</v>
      </c>
      <c r="M73">
        <v>4.24</v>
      </c>
      <c r="N73">
        <v>4.03</v>
      </c>
    </row>
    <row r="74" spans="1:14" x14ac:dyDescent="0.25">
      <c r="A74" s="1">
        <v>44874</v>
      </c>
      <c r="B74">
        <v>3.65</v>
      </c>
      <c r="C74">
        <v>4.05</v>
      </c>
      <c r="D74">
        <v>4.29</v>
      </c>
      <c r="E74">
        <v>4.4000000000000004</v>
      </c>
      <c r="F74">
        <v>4.59</v>
      </c>
      <c r="G74">
        <v>4.75</v>
      </c>
      <c r="H74">
        <v>4.6100000000000003</v>
      </c>
      <c r="I74">
        <v>4.49</v>
      </c>
      <c r="J74">
        <v>4.2699999999999996</v>
      </c>
      <c r="K74">
        <v>4.2</v>
      </c>
      <c r="L74">
        <v>4.12</v>
      </c>
      <c r="M74">
        <v>4.5</v>
      </c>
      <c r="N74">
        <v>4.3099999999999996</v>
      </c>
    </row>
    <row r="75" spans="1:14" x14ac:dyDescent="0.25">
      <c r="A75" s="1">
        <v>44873</v>
      </c>
      <c r="B75">
        <v>3.66</v>
      </c>
      <c r="C75">
        <v>4.04</v>
      </c>
      <c r="D75">
        <v>4.28</v>
      </c>
      <c r="E75">
        <v>4.3899999999999997</v>
      </c>
      <c r="F75">
        <v>4.5999999999999996</v>
      </c>
      <c r="G75">
        <v>4.7699999999999996</v>
      </c>
      <c r="H75">
        <v>4.67</v>
      </c>
      <c r="I75">
        <v>4.55</v>
      </c>
      <c r="J75">
        <v>4.3099999999999996</v>
      </c>
      <c r="K75">
        <v>4.22</v>
      </c>
      <c r="L75">
        <v>4.1399999999999997</v>
      </c>
      <c r="M75">
        <v>4.47</v>
      </c>
      <c r="N75">
        <v>4.28</v>
      </c>
    </row>
    <row r="76" spans="1:14" x14ac:dyDescent="0.25">
      <c r="A76" s="1">
        <v>44872</v>
      </c>
      <c r="B76">
        <v>3.78</v>
      </c>
      <c r="C76">
        <v>4.04</v>
      </c>
      <c r="D76">
        <v>4.29</v>
      </c>
      <c r="E76">
        <v>4.3899999999999997</v>
      </c>
      <c r="F76">
        <v>4.62</v>
      </c>
      <c r="G76">
        <v>4.8</v>
      </c>
      <c r="H76">
        <v>4.72</v>
      </c>
      <c r="I76">
        <v>4.63</v>
      </c>
      <c r="J76">
        <v>4.3899999999999997</v>
      </c>
      <c r="K76">
        <v>4.3099999999999996</v>
      </c>
      <c r="L76">
        <v>4.22</v>
      </c>
      <c r="M76">
        <v>4.55</v>
      </c>
      <c r="N76">
        <v>4.34</v>
      </c>
    </row>
    <row r="77" spans="1:14" x14ac:dyDescent="0.25">
      <c r="A77" s="1">
        <v>44869</v>
      </c>
      <c r="B77">
        <v>3.73</v>
      </c>
      <c r="C77">
        <v>4</v>
      </c>
      <c r="D77">
        <v>4.21</v>
      </c>
      <c r="E77">
        <v>4.3600000000000003</v>
      </c>
      <c r="F77">
        <v>4.55</v>
      </c>
      <c r="G77">
        <v>4.76</v>
      </c>
      <c r="H77">
        <v>4.66</v>
      </c>
      <c r="I77">
        <v>4.58</v>
      </c>
      <c r="J77">
        <v>4.33</v>
      </c>
      <c r="K77">
        <v>4.26</v>
      </c>
      <c r="L77">
        <v>4.17</v>
      </c>
      <c r="M77">
        <v>4.49</v>
      </c>
      <c r="N77">
        <v>4.2699999999999996</v>
      </c>
    </row>
    <row r="78" spans="1:14" x14ac:dyDescent="0.25">
      <c r="A78" s="1">
        <v>44868</v>
      </c>
      <c r="B78">
        <v>3.75</v>
      </c>
      <c r="C78">
        <v>4.04</v>
      </c>
      <c r="D78">
        <v>4.25</v>
      </c>
      <c r="E78">
        <v>4.38</v>
      </c>
      <c r="F78">
        <v>4.57</v>
      </c>
      <c r="G78">
        <v>4.78</v>
      </c>
      <c r="H78">
        <v>4.71</v>
      </c>
      <c r="I78">
        <v>4.63</v>
      </c>
      <c r="J78">
        <v>4.3600000000000003</v>
      </c>
      <c r="K78">
        <v>4.26</v>
      </c>
      <c r="L78">
        <v>4.1399999999999997</v>
      </c>
      <c r="M78">
        <v>4.42</v>
      </c>
      <c r="N78">
        <v>4.18</v>
      </c>
    </row>
    <row r="79" spans="1:14" x14ac:dyDescent="0.25">
      <c r="A79" s="1">
        <v>44867</v>
      </c>
      <c r="B79">
        <v>3.7</v>
      </c>
      <c r="C79">
        <v>4.01</v>
      </c>
      <c r="D79">
        <v>4.22</v>
      </c>
      <c r="E79">
        <v>4.38</v>
      </c>
      <c r="F79">
        <v>4.57</v>
      </c>
      <c r="G79">
        <v>4.76</v>
      </c>
      <c r="H79">
        <v>4.6100000000000003</v>
      </c>
      <c r="I79">
        <v>4.54</v>
      </c>
      <c r="J79">
        <v>4.3</v>
      </c>
      <c r="K79">
        <v>4.2</v>
      </c>
      <c r="L79">
        <v>4.0999999999999996</v>
      </c>
      <c r="M79">
        <v>4.41</v>
      </c>
      <c r="N79">
        <v>4.1500000000000004</v>
      </c>
    </row>
    <row r="80" spans="1:14" x14ac:dyDescent="0.25">
      <c r="A80" s="1">
        <v>44866</v>
      </c>
      <c r="B80">
        <v>3.72</v>
      </c>
      <c r="C80">
        <v>4</v>
      </c>
      <c r="D80">
        <v>4.2300000000000004</v>
      </c>
      <c r="E80">
        <v>4.3499999999999996</v>
      </c>
      <c r="F80">
        <v>4.58</v>
      </c>
      <c r="G80">
        <v>4.75</v>
      </c>
      <c r="H80">
        <v>4.54</v>
      </c>
      <c r="I80">
        <v>4.4800000000000004</v>
      </c>
      <c r="J80">
        <v>4.2699999999999996</v>
      </c>
      <c r="K80">
        <v>4.18</v>
      </c>
      <c r="L80">
        <v>4.07</v>
      </c>
      <c r="M80">
        <v>4.37</v>
      </c>
      <c r="N80">
        <v>4.1399999999999997</v>
      </c>
    </row>
    <row r="81" spans="1:14" x14ac:dyDescent="0.25">
      <c r="A81" s="1">
        <v>44865</v>
      </c>
      <c r="B81">
        <v>3.73</v>
      </c>
      <c r="C81">
        <v>4</v>
      </c>
      <c r="D81">
        <v>4.22</v>
      </c>
      <c r="E81">
        <v>4.33</v>
      </c>
      <c r="F81">
        <v>4.57</v>
      </c>
      <c r="G81">
        <v>4.66</v>
      </c>
      <c r="H81">
        <v>4.51</v>
      </c>
      <c r="I81">
        <v>4.45</v>
      </c>
      <c r="J81">
        <v>4.2699999999999996</v>
      </c>
      <c r="K81">
        <v>4.18</v>
      </c>
      <c r="L81">
        <v>4.0999999999999996</v>
      </c>
      <c r="M81">
        <v>4.4400000000000004</v>
      </c>
      <c r="N81">
        <v>4.22</v>
      </c>
    </row>
    <row r="82" spans="1:14" x14ac:dyDescent="0.25">
      <c r="A82" s="1">
        <v>44862</v>
      </c>
      <c r="B82">
        <v>3.75</v>
      </c>
      <c r="C82">
        <v>3.95</v>
      </c>
      <c r="D82">
        <v>4.18</v>
      </c>
      <c r="E82">
        <v>4.3</v>
      </c>
      <c r="F82">
        <v>4.51</v>
      </c>
      <c r="G82">
        <v>4.55</v>
      </c>
      <c r="H82">
        <v>4.41</v>
      </c>
      <c r="I82">
        <v>4.38</v>
      </c>
      <c r="J82">
        <v>4.1900000000000004</v>
      </c>
      <c r="K82">
        <v>4.0999999999999996</v>
      </c>
      <c r="L82">
        <v>4.0199999999999996</v>
      </c>
      <c r="M82">
        <v>4.38</v>
      </c>
      <c r="N82">
        <v>4.1500000000000004</v>
      </c>
    </row>
    <row r="83" spans="1:14" x14ac:dyDescent="0.25">
      <c r="A83" s="1">
        <v>44861</v>
      </c>
      <c r="B83">
        <v>3.76</v>
      </c>
      <c r="C83">
        <v>3.95</v>
      </c>
      <c r="D83">
        <v>4.13</v>
      </c>
      <c r="E83">
        <v>4.2699999999999996</v>
      </c>
      <c r="F83">
        <v>4.4400000000000004</v>
      </c>
      <c r="G83">
        <v>4.5</v>
      </c>
      <c r="H83">
        <v>4.3</v>
      </c>
      <c r="I83">
        <v>4.29</v>
      </c>
      <c r="J83">
        <v>4.09</v>
      </c>
      <c r="K83">
        <v>4.01</v>
      </c>
      <c r="L83">
        <v>3.96</v>
      </c>
      <c r="M83">
        <v>4.32</v>
      </c>
      <c r="N83">
        <v>4.12</v>
      </c>
    </row>
    <row r="84" spans="1:14" x14ac:dyDescent="0.25">
      <c r="A84" s="1">
        <v>44860</v>
      </c>
      <c r="B84">
        <v>3.54</v>
      </c>
      <c r="C84">
        <v>3.85</v>
      </c>
      <c r="D84">
        <v>4.1100000000000003</v>
      </c>
      <c r="E84">
        <v>4.2699999999999996</v>
      </c>
      <c r="F84">
        <v>4.47</v>
      </c>
      <c r="G84">
        <v>4.54</v>
      </c>
      <c r="H84">
        <v>4.3899999999999997</v>
      </c>
      <c r="I84">
        <v>4.41</v>
      </c>
      <c r="J84">
        <v>4.2</v>
      </c>
      <c r="K84">
        <v>4.12</v>
      </c>
      <c r="L84">
        <v>4.04</v>
      </c>
      <c r="M84">
        <v>4.38</v>
      </c>
      <c r="N84">
        <v>4.1900000000000004</v>
      </c>
    </row>
    <row r="85" spans="1:14" x14ac:dyDescent="0.25">
      <c r="A85" s="1">
        <v>44859</v>
      </c>
      <c r="B85">
        <v>3.56</v>
      </c>
      <c r="C85">
        <v>3.81</v>
      </c>
      <c r="D85">
        <v>4.1399999999999997</v>
      </c>
      <c r="E85">
        <v>4.32</v>
      </c>
      <c r="F85">
        <v>4.5</v>
      </c>
      <c r="G85">
        <v>4.5999999999999996</v>
      </c>
      <c r="H85">
        <v>4.42</v>
      </c>
      <c r="I85">
        <v>4.45</v>
      </c>
      <c r="J85">
        <v>4.25</v>
      </c>
      <c r="K85">
        <v>4.17</v>
      </c>
      <c r="L85">
        <v>4.0999999999999996</v>
      </c>
      <c r="M85">
        <v>4.45</v>
      </c>
      <c r="N85">
        <v>4.26</v>
      </c>
    </row>
    <row r="86" spans="1:14" x14ac:dyDescent="0.25">
      <c r="A86" s="1">
        <v>44858</v>
      </c>
      <c r="B86">
        <v>3.57</v>
      </c>
      <c r="C86">
        <v>3.83</v>
      </c>
      <c r="D86">
        <v>4.16</v>
      </c>
      <c r="E86">
        <v>4.33</v>
      </c>
      <c r="F86">
        <v>4.5199999999999996</v>
      </c>
      <c r="G86">
        <v>4.6100000000000003</v>
      </c>
      <c r="H86">
        <v>4.5</v>
      </c>
      <c r="I86">
        <v>4.5199999999999996</v>
      </c>
      <c r="J86">
        <v>4.3600000000000003</v>
      </c>
      <c r="K86">
        <v>4.3099999999999996</v>
      </c>
      <c r="L86">
        <v>4.25</v>
      </c>
      <c r="M86">
        <v>4.59</v>
      </c>
      <c r="N86">
        <v>4.4000000000000004</v>
      </c>
    </row>
    <row r="87" spans="1:14" x14ac:dyDescent="0.25">
      <c r="A87" s="1">
        <v>44855</v>
      </c>
      <c r="B87">
        <v>3.55</v>
      </c>
      <c r="C87">
        <v>3.78</v>
      </c>
      <c r="D87">
        <v>4.09</v>
      </c>
      <c r="E87">
        <v>4.3099999999999996</v>
      </c>
      <c r="F87">
        <v>4.43</v>
      </c>
      <c r="G87">
        <v>4.58</v>
      </c>
      <c r="H87">
        <v>4.49</v>
      </c>
      <c r="I87">
        <v>4.5199999999999996</v>
      </c>
      <c r="J87">
        <v>4.34</v>
      </c>
      <c r="K87">
        <v>4.28</v>
      </c>
      <c r="L87">
        <v>4.21</v>
      </c>
      <c r="M87">
        <v>4.54</v>
      </c>
      <c r="N87">
        <v>4.33</v>
      </c>
    </row>
    <row r="88" spans="1:14" x14ac:dyDescent="0.25">
      <c r="A88" s="1">
        <v>44854</v>
      </c>
      <c r="B88">
        <v>3.58</v>
      </c>
      <c r="C88">
        <v>3.83</v>
      </c>
      <c r="D88">
        <v>4.09</v>
      </c>
      <c r="E88">
        <v>4.33</v>
      </c>
      <c r="F88">
        <v>4.4800000000000004</v>
      </c>
      <c r="G88">
        <v>4.66</v>
      </c>
      <c r="H88">
        <v>4.62</v>
      </c>
      <c r="I88">
        <v>4.66</v>
      </c>
      <c r="J88">
        <v>4.45</v>
      </c>
      <c r="K88">
        <v>4.3600000000000003</v>
      </c>
      <c r="L88">
        <v>4.24</v>
      </c>
      <c r="M88">
        <v>4.47</v>
      </c>
      <c r="N88">
        <v>4.24</v>
      </c>
    </row>
    <row r="89" spans="1:14" x14ac:dyDescent="0.25">
      <c r="A89" s="1">
        <v>44853</v>
      </c>
      <c r="B89">
        <v>3.31</v>
      </c>
      <c r="C89">
        <v>3.72</v>
      </c>
      <c r="D89">
        <v>4.07</v>
      </c>
      <c r="E89">
        <v>4.32</v>
      </c>
      <c r="F89">
        <v>4.45</v>
      </c>
      <c r="G89">
        <v>4.5999999999999996</v>
      </c>
      <c r="H89">
        <v>4.55</v>
      </c>
      <c r="I89">
        <v>4.5599999999999996</v>
      </c>
      <c r="J89">
        <v>4.3499999999999996</v>
      </c>
      <c r="K89">
        <v>4.26</v>
      </c>
      <c r="L89">
        <v>4.1399999999999997</v>
      </c>
      <c r="M89">
        <v>4.38</v>
      </c>
      <c r="N89">
        <v>4.1500000000000004</v>
      </c>
    </row>
    <row r="90" spans="1:14" x14ac:dyDescent="0.25">
      <c r="A90" s="1">
        <v>44852</v>
      </c>
      <c r="B90">
        <v>3.25</v>
      </c>
      <c r="C90">
        <v>3.7</v>
      </c>
      <c r="D90">
        <v>4.04</v>
      </c>
      <c r="F90">
        <v>4.3899999999999997</v>
      </c>
      <c r="G90">
        <v>4.5</v>
      </c>
      <c r="H90">
        <v>4.43</v>
      </c>
      <c r="I90">
        <v>4.43</v>
      </c>
      <c r="J90">
        <v>4.21</v>
      </c>
      <c r="K90">
        <v>4.12</v>
      </c>
      <c r="L90">
        <v>4.01</v>
      </c>
      <c r="M90">
        <v>4.2699999999999996</v>
      </c>
      <c r="N90">
        <v>4.04</v>
      </c>
    </row>
    <row r="91" spans="1:14" x14ac:dyDescent="0.25">
      <c r="A91" s="1">
        <v>44851</v>
      </c>
      <c r="B91">
        <v>3.3</v>
      </c>
      <c r="C91">
        <v>3.66</v>
      </c>
      <c r="D91">
        <v>3.97</v>
      </c>
      <c r="F91">
        <v>4.38</v>
      </c>
      <c r="G91">
        <v>4.5</v>
      </c>
      <c r="H91">
        <v>4.45</v>
      </c>
      <c r="I91">
        <v>4.45</v>
      </c>
      <c r="J91">
        <v>4.24</v>
      </c>
      <c r="K91">
        <v>4.1500000000000004</v>
      </c>
      <c r="L91">
        <v>4.0199999999999996</v>
      </c>
      <c r="M91">
        <v>4.29</v>
      </c>
      <c r="N91">
        <v>4.04</v>
      </c>
    </row>
    <row r="92" spans="1:14" x14ac:dyDescent="0.25">
      <c r="A92" s="1">
        <v>44848</v>
      </c>
      <c r="B92">
        <v>3.3</v>
      </c>
      <c r="C92">
        <v>3.61</v>
      </c>
      <c r="D92">
        <v>3.81</v>
      </c>
      <c r="F92">
        <v>4.3099999999999996</v>
      </c>
      <c r="G92">
        <v>4.5</v>
      </c>
      <c r="H92">
        <v>4.4800000000000004</v>
      </c>
      <c r="I92">
        <v>4.47</v>
      </c>
      <c r="J92">
        <v>4.25</v>
      </c>
      <c r="K92">
        <v>4.1500000000000004</v>
      </c>
      <c r="L92">
        <v>4</v>
      </c>
      <c r="M92">
        <v>4.26</v>
      </c>
      <c r="N92">
        <v>3.99</v>
      </c>
    </row>
    <row r="93" spans="1:14" x14ac:dyDescent="0.25">
      <c r="A93" s="1">
        <v>44847</v>
      </c>
      <c r="B93">
        <v>3.35</v>
      </c>
      <c r="C93">
        <v>3.6</v>
      </c>
      <c r="D93">
        <v>3.79</v>
      </c>
      <c r="F93">
        <v>4.3</v>
      </c>
      <c r="G93">
        <v>4.46</v>
      </c>
      <c r="H93">
        <v>4.47</v>
      </c>
      <c r="I93">
        <v>4.4400000000000004</v>
      </c>
      <c r="J93">
        <v>4.21</v>
      </c>
      <c r="K93">
        <v>4.1100000000000003</v>
      </c>
      <c r="L93">
        <v>3.97</v>
      </c>
      <c r="M93">
        <v>4.25</v>
      </c>
      <c r="N93">
        <v>3.97</v>
      </c>
    </row>
    <row r="94" spans="1:14" x14ac:dyDescent="0.25">
      <c r="A94" s="1">
        <v>44846</v>
      </c>
      <c r="B94">
        <v>3.07</v>
      </c>
      <c r="C94">
        <v>3.45</v>
      </c>
      <c r="D94">
        <v>3.7</v>
      </c>
      <c r="F94">
        <v>4.16</v>
      </c>
      <c r="G94">
        <v>4.28</v>
      </c>
      <c r="H94">
        <v>4.28</v>
      </c>
      <c r="I94">
        <v>4.29</v>
      </c>
      <c r="J94">
        <v>4.12</v>
      </c>
      <c r="K94">
        <v>4.03</v>
      </c>
      <c r="L94">
        <v>3.91</v>
      </c>
      <c r="M94">
        <v>4.18</v>
      </c>
      <c r="N94">
        <v>3.9</v>
      </c>
    </row>
    <row r="95" spans="1:14" x14ac:dyDescent="0.25">
      <c r="A95" s="1">
        <v>44845</v>
      </c>
      <c r="B95">
        <v>3.07</v>
      </c>
      <c r="C95">
        <v>3.43</v>
      </c>
      <c r="D95">
        <v>3.67</v>
      </c>
      <c r="F95">
        <v>4.17</v>
      </c>
      <c r="G95">
        <v>4.28</v>
      </c>
      <c r="H95">
        <v>4.3</v>
      </c>
      <c r="I95">
        <v>4.3099999999999996</v>
      </c>
      <c r="J95">
        <v>4.1399999999999997</v>
      </c>
      <c r="K95">
        <v>4.0599999999999996</v>
      </c>
      <c r="L95">
        <v>3.93</v>
      </c>
      <c r="M95">
        <v>4.1900000000000004</v>
      </c>
      <c r="N95">
        <v>3.92</v>
      </c>
    </row>
    <row r="96" spans="1:14" x14ac:dyDescent="0.25">
      <c r="A96" s="1">
        <v>44841</v>
      </c>
      <c r="B96">
        <v>3.03</v>
      </c>
      <c r="C96">
        <v>3.34</v>
      </c>
      <c r="D96">
        <v>3.45</v>
      </c>
      <c r="F96">
        <v>4.09</v>
      </c>
      <c r="G96">
        <v>4.24</v>
      </c>
      <c r="H96">
        <v>4.3</v>
      </c>
      <c r="I96">
        <v>4.33</v>
      </c>
      <c r="J96">
        <v>4.1399999999999997</v>
      </c>
      <c r="K96">
        <v>4.03</v>
      </c>
      <c r="L96">
        <v>3.89</v>
      </c>
      <c r="M96">
        <v>4.13</v>
      </c>
      <c r="N96">
        <v>3.86</v>
      </c>
    </row>
    <row r="97" spans="1:14" x14ac:dyDescent="0.25">
      <c r="A97" s="1">
        <v>44840</v>
      </c>
      <c r="B97">
        <v>3.05</v>
      </c>
      <c r="C97">
        <v>3.34</v>
      </c>
      <c r="D97">
        <v>3.46</v>
      </c>
      <c r="F97">
        <v>4.04</v>
      </c>
      <c r="G97">
        <v>4.1900000000000004</v>
      </c>
      <c r="H97">
        <v>4.2300000000000004</v>
      </c>
      <c r="I97">
        <v>4.24</v>
      </c>
      <c r="J97">
        <v>4.05</v>
      </c>
      <c r="K97">
        <v>3.95</v>
      </c>
      <c r="L97">
        <v>3.83</v>
      </c>
      <c r="M97">
        <v>4.08</v>
      </c>
      <c r="N97">
        <v>3.81</v>
      </c>
    </row>
    <row r="98" spans="1:14" x14ac:dyDescent="0.25">
      <c r="A98" s="1">
        <v>44839</v>
      </c>
      <c r="B98">
        <v>2.89</v>
      </c>
      <c r="C98">
        <v>3.22</v>
      </c>
      <c r="D98">
        <v>3.46</v>
      </c>
      <c r="F98">
        <v>4</v>
      </c>
      <c r="G98">
        <v>4.1399999999999997</v>
      </c>
      <c r="H98">
        <v>4.1500000000000004</v>
      </c>
      <c r="I98">
        <v>4.17</v>
      </c>
      <c r="J98">
        <v>3.96</v>
      </c>
      <c r="K98">
        <v>3.87</v>
      </c>
      <c r="L98">
        <v>3.76</v>
      </c>
      <c r="M98">
        <v>4.05</v>
      </c>
      <c r="N98">
        <v>3.78</v>
      </c>
    </row>
    <row r="99" spans="1:14" x14ac:dyDescent="0.25">
      <c r="A99" s="1">
        <v>44838</v>
      </c>
      <c r="B99">
        <v>2.91</v>
      </c>
      <c r="C99">
        <v>3.23</v>
      </c>
      <c r="D99">
        <v>3.45</v>
      </c>
      <c r="F99">
        <v>3.98</v>
      </c>
      <c r="G99">
        <v>4.1500000000000004</v>
      </c>
      <c r="H99">
        <v>4.0999999999999996</v>
      </c>
      <c r="I99">
        <v>4.08</v>
      </c>
      <c r="J99">
        <v>3.84</v>
      </c>
      <c r="K99">
        <v>3.73</v>
      </c>
      <c r="L99">
        <v>3.62</v>
      </c>
      <c r="M99">
        <v>3.95</v>
      </c>
      <c r="N99">
        <v>3.7</v>
      </c>
    </row>
    <row r="100" spans="1:14" x14ac:dyDescent="0.25">
      <c r="A100" s="1">
        <v>44837</v>
      </c>
      <c r="B100">
        <v>2.87</v>
      </c>
      <c r="C100">
        <v>3.26</v>
      </c>
      <c r="D100">
        <v>3.46</v>
      </c>
      <c r="F100">
        <v>3.97</v>
      </c>
      <c r="G100">
        <v>4.01</v>
      </c>
      <c r="H100">
        <v>4.12</v>
      </c>
      <c r="I100">
        <v>4.12</v>
      </c>
      <c r="J100">
        <v>3.9</v>
      </c>
      <c r="K100">
        <v>3.79</v>
      </c>
      <c r="L100">
        <v>3.67</v>
      </c>
      <c r="M100">
        <v>4</v>
      </c>
      <c r="N100">
        <v>3.73</v>
      </c>
    </row>
    <row r="101" spans="1:14" x14ac:dyDescent="0.25">
      <c r="A101" s="1">
        <v>44834</v>
      </c>
      <c r="B101">
        <v>2.79</v>
      </c>
      <c r="C101">
        <v>3.2</v>
      </c>
      <c r="D101">
        <v>3.33</v>
      </c>
      <c r="F101">
        <v>3.92</v>
      </c>
      <c r="G101">
        <v>4.05</v>
      </c>
      <c r="H101">
        <v>4.22</v>
      </c>
      <c r="I101">
        <v>4.25</v>
      </c>
      <c r="J101">
        <v>4.0599999999999996</v>
      </c>
      <c r="K101">
        <v>3.97</v>
      </c>
      <c r="L101">
        <v>3.83</v>
      </c>
      <c r="M101">
        <v>4.08</v>
      </c>
      <c r="N101">
        <v>3.79</v>
      </c>
    </row>
    <row r="102" spans="1:14" x14ac:dyDescent="0.25">
      <c r="A102" s="1">
        <v>44833</v>
      </c>
      <c r="B102">
        <v>2.78</v>
      </c>
      <c r="C102">
        <v>3.2</v>
      </c>
      <c r="D102">
        <v>3.36</v>
      </c>
      <c r="F102">
        <v>3.87</v>
      </c>
      <c r="G102">
        <v>3.98</v>
      </c>
      <c r="H102">
        <v>4.16</v>
      </c>
      <c r="I102">
        <v>4.1900000000000004</v>
      </c>
      <c r="J102">
        <v>3.98</v>
      </c>
      <c r="K102">
        <v>3.89</v>
      </c>
      <c r="L102">
        <v>3.76</v>
      </c>
      <c r="M102">
        <v>4</v>
      </c>
      <c r="N102">
        <v>3.71</v>
      </c>
    </row>
    <row r="103" spans="1:14" x14ac:dyDescent="0.25">
      <c r="A103" s="1">
        <v>44832</v>
      </c>
      <c r="B103">
        <v>2.63</v>
      </c>
      <c r="C103">
        <v>3.14</v>
      </c>
      <c r="D103">
        <v>3.4</v>
      </c>
      <c r="F103">
        <v>3.87</v>
      </c>
      <c r="G103">
        <v>3.99</v>
      </c>
      <c r="H103">
        <v>4.07</v>
      </c>
      <c r="I103">
        <v>4.12</v>
      </c>
      <c r="J103">
        <v>3.92</v>
      </c>
      <c r="K103">
        <v>3.83</v>
      </c>
      <c r="L103">
        <v>3.72</v>
      </c>
      <c r="M103">
        <v>3.98</v>
      </c>
      <c r="N103">
        <v>3.7</v>
      </c>
    </row>
    <row r="104" spans="1:14" x14ac:dyDescent="0.25">
      <c r="A104" s="1">
        <v>44831</v>
      </c>
      <c r="B104">
        <v>2.71</v>
      </c>
      <c r="C104">
        <v>3.14</v>
      </c>
      <c r="D104">
        <v>3.35</v>
      </c>
      <c r="F104">
        <v>3.91</v>
      </c>
      <c r="G104">
        <v>4.16</v>
      </c>
      <c r="H104">
        <v>4.3</v>
      </c>
      <c r="I104">
        <v>4.3899999999999997</v>
      </c>
      <c r="J104">
        <v>4.21</v>
      </c>
      <c r="K104">
        <v>4.1399999999999997</v>
      </c>
      <c r="L104">
        <v>3.97</v>
      </c>
      <c r="M104">
        <v>4.1500000000000004</v>
      </c>
      <c r="N104">
        <v>3.87</v>
      </c>
    </row>
    <row r="105" spans="1:14" x14ac:dyDescent="0.25">
      <c r="A105" s="1">
        <v>44830</v>
      </c>
      <c r="B105">
        <v>2.73</v>
      </c>
      <c r="C105">
        <v>3.14</v>
      </c>
      <c r="D105">
        <v>3.39</v>
      </c>
      <c r="F105">
        <v>3.95</v>
      </c>
      <c r="G105">
        <v>4.17</v>
      </c>
      <c r="H105">
        <v>4.2699999999999996</v>
      </c>
      <c r="I105">
        <v>4.37</v>
      </c>
      <c r="J105">
        <v>4.1500000000000004</v>
      </c>
      <c r="K105">
        <v>4.0599999999999996</v>
      </c>
      <c r="L105">
        <v>3.88</v>
      </c>
      <c r="M105">
        <v>4.01</v>
      </c>
      <c r="N105">
        <v>3.72</v>
      </c>
    </row>
    <row r="106" spans="1:14" x14ac:dyDescent="0.25">
      <c r="A106" s="1">
        <v>44827</v>
      </c>
      <c r="B106">
        <v>2.67</v>
      </c>
      <c r="C106">
        <v>3.07</v>
      </c>
      <c r="D106">
        <v>3.24</v>
      </c>
      <c r="F106">
        <v>3.85</v>
      </c>
      <c r="G106">
        <v>4.1500000000000004</v>
      </c>
      <c r="H106">
        <v>4.2</v>
      </c>
      <c r="I106">
        <v>4.21</v>
      </c>
      <c r="J106">
        <v>3.96</v>
      </c>
      <c r="K106">
        <v>3.85</v>
      </c>
      <c r="L106">
        <v>3.69</v>
      </c>
      <c r="M106">
        <v>3.87</v>
      </c>
      <c r="N106">
        <v>3.61</v>
      </c>
    </row>
    <row r="107" spans="1:14" x14ac:dyDescent="0.25">
      <c r="A107" s="1">
        <v>44826</v>
      </c>
      <c r="B107">
        <v>2.73</v>
      </c>
      <c r="C107">
        <v>3.09</v>
      </c>
      <c r="D107">
        <v>3.29</v>
      </c>
      <c r="F107">
        <v>3.87</v>
      </c>
      <c r="G107">
        <v>4.08</v>
      </c>
      <c r="H107">
        <v>4.1100000000000003</v>
      </c>
      <c r="I107">
        <v>4.12</v>
      </c>
      <c r="J107">
        <v>3.91</v>
      </c>
      <c r="K107">
        <v>3.84</v>
      </c>
      <c r="L107">
        <v>3.7</v>
      </c>
      <c r="M107">
        <v>3.9</v>
      </c>
      <c r="N107">
        <v>3.65</v>
      </c>
    </row>
    <row r="108" spans="1:14" x14ac:dyDescent="0.25">
      <c r="A108" s="1">
        <v>44825</v>
      </c>
      <c r="B108">
        <v>2.59</v>
      </c>
      <c r="C108">
        <v>3.06</v>
      </c>
      <c r="D108">
        <v>3.31</v>
      </c>
      <c r="F108">
        <v>3.86</v>
      </c>
      <c r="G108">
        <v>4.08</v>
      </c>
      <c r="H108">
        <v>4.0199999999999996</v>
      </c>
      <c r="I108">
        <v>3.98</v>
      </c>
      <c r="J108">
        <v>3.74</v>
      </c>
      <c r="K108">
        <v>3.65</v>
      </c>
      <c r="L108">
        <v>3.51</v>
      </c>
      <c r="M108">
        <v>3.73</v>
      </c>
      <c r="N108">
        <v>3.5</v>
      </c>
    </row>
    <row r="109" spans="1:14" x14ac:dyDescent="0.25">
      <c r="A109" s="1">
        <v>44824</v>
      </c>
      <c r="B109">
        <v>2.57</v>
      </c>
      <c r="C109">
        <v>3.05</v>
      </c>
      <c r="D109">
        <v>3.35</v>
      </c>
      <c r="F109">
        <v>3.86</v>
      </c>
      <c r="G109">
        <v>4.03</v>
      </c>
      <c r="H109">
        <v>3.96</v>
      </c>
      <c r="I109">
        <v>3.94</v>
      </c>
      <c r="J109">
        <v>3.75</v>
      </c>
      <c r="K109">
        <v>3.69</v>
      </c>
      <c r="L109">
        <v>3.57</v>
      </c>
      <c r="M109">
        <v>3.83</v>
      </c>
      <c r="N109">
        <v>3.59</v>
      </c>
    </row>
    <row r="110" spans="1:14" x14ac:dyDescent="0.25">
      <c r="A110" s="1">
        <v>44823</v>
      </c>
      <c r="B110">
        <v>2.62</v>
      </c>
      <c r="C110">
        <v>3.02</v>
      </c>
      <c r="D110">
        <v>3.37</v>
      </c>
      <c r="F110">
        <v>3.87</v>
      </c>
      <c r="G110">
        <v>4.05</v>
      </c>
      <c r="H110">
        <v>3.95</v>
      </c>
      <c r="I110">
        <v>3.9</v>
      </c>
      <c r="J110">
        <v>3.69</v>
      </c>
      <c r="K110">
        <v>3.62</v>
      </c>
      <c r="L110">
        <v>3.49</v>
      </c>
      <c r="M110">
        <v>3.77</v>
      </c>
      <c r="N110">
        <v>3.52</v>
      </c>
    </row>
    <row r="111" spans="1:14" x14ac:dyDescent="0.25">
      <c r="A111" s="1">
        <v>44820</v>
      </c>
      <c r="B111">
        <v>2.68</v>
      </c>
      <c r="C111">
        <v>3.01</v>
      </c>
      <c r="D111">
        <v>3.2</v>
      </c>
      <c r="F111">
        <v>3.77</v>
      </c>
      <c r="G111">
        <v>3.96</v>
      </c>
      <c r="H111">
        <v>3.85</v>
      </c>
      <c r="I111">
        <v>3.81</v>
      </c>
      <c r="J111">
        <v>3.62</v>
      </c>
      <c r="K111">
        <v>3.56</v>
      </c>
      <c r="L111">
        <v>3.45</v>
      </c>
      <c r="M111">
        <v>3.79</v>
      </c>
      <c r="N111">
        <v>3.52</v>
      </c>
    </row>
    <row r="112" spans="1:14" x14ac:dyDescent="0.25">
      <c r="A112" s="1">
        <v>44819</v>
      </c>
      <c r="B112">
        <v>2.76</v>
      </c>
      <c r="C112">
        <v>3.03</v>
      </c>
      <c r="D112">
        <v>3.22</v>
      </c>
      <c r="F112">
        <v>3.78</v>
      </c>
      <c r="G112">
        <v>4</v>
      </c>
      <c r="H112">
        <v>3.87</v>
      </c>
      <c r="I112">
        <v>3.85</v>
      </c>
      <c r="J112">
        <v>3.66</v>
      </c>
      <c r="K112">
        <v>3.59</v>
      </c>
      <c r="L112">
        <v>3.45</v>
      </c>
      <c r="M112">
        <v>3.75</v>
      </c>
      <c r="N112">
        <v>3.48</v>
      </c>
    </row>
    <row r="113" spans="1:14" x14ac:dyDescent="0.25">
      <c r="A113" s="1">
        <v>44818</v>
      </c>
      <c r="B113">
        <v>2.54</v>
      </c>
      <c r="C113">
        <v>2.95</v>
      </c>
      <c r="D113">
        <v>3.24</v>
      </c>
      <c r="F113">
        <v>3.76</v>
      </c>
      <c r="G113">
        <v>3.95</v>
      </c>
      <c r="H113">
        <v>3.78</v>
      </c>
      <c r="I113">
        <v>3.79</v>
      </c>
      <c r="J113">
        <v>3.6</v>
      </c>
      <c r="K113">
        <v>3.52</v>
      </c>
      <c r="L113">
        <v>3.41</v>
      </c>
      <c r="M113">
        <v>3.73</v>
      </c>
      <c r="N113">
        <v>3.47</v>
      </c>
    </row>
    <row r="114" spans="1:14" x14ac:dyDescent="0.25">
      <c r="A114" s="1">
        <v>44817</v>
      </c>
      <c r="B114">
        <v>2.5499999999999998</v>
      </c>
      <c r="C114">
        <v>2.95</v>
      </c>
      <c r="D114">
        <v>3.28</v>
      </c>
      <c r="F114">
        <v>3.75</v>
      </c>
      <c r="G114">
        <v>3.92</v>
      </c>
      <c r="H114">
        <v>3.75</v>
      </c>
      <c r="I114">
        <v>3.75</v>
      </c>
      <c r="J114">
        <v>3.58</v>
      </c>
      <c r="K114">
        <v>3.53</v>
      </c>
      <c r="L114">
        <v>3.42</v>
      </c>
      <c r="M114">
        <v>3.75</v>
      </c>
      <c r="N114">
        <v>3.51</v>
      </c>
    </row>
    <row r="115" spans="1:14" x14ac:dyDescent="0.25">
      <c r="A115" s="1">
        <v>44816</v>
      </c>
      <c r="B115">
        <v>2.62</v>
      </c>
      <c r="C115">
        <v>2.93</v>
      </c>
      <c r="D115">
        <v>3.17</v>
      </c>
      <c r="F115">
        <v>3.56</v>
      </c>
      <c r="G115">
        <v>3.7</v>
      </c>
      <c r="H115">
        <v>3.58</v>
      </c>
      <c r="I115">
        <v>3.6</v>
      </c>
      <c r="J115">
        <v>3.47</v>
      </c>
      <c r="K115">
        <v>3.45</v>
      </c>
      <c r="L115">
        <v>3.37</v>
      </c>
      <c r="M115">
        <v>3.76</v>
      </c>
      <c r="N115">
        <v>3.53</v>
      </c>
    </row>
    <row r="116" spans="1:14" x14ac:dyDescent="0.25">
      <c r="A116" s="1">
        <v>44813</v>
      </c>
      <c r="B116">
        <v>2.57</v>
      </c>
      <c r="C116">
        <v>2.88</v>
      </c>
      <c r="D116">
        <v>3.08</v>
      </c>
      <c r="F116">
        <v>3.52</v>
      </c>
      <c r="G116">
        <v>3.67</v>
      </c>
      <c r="H116">
        <v>3.56</v>
      </c>
      <c r="I116">
        <v>3.61</v>
      </c>
      <c r="J116">
        <v>3.45</v>
      </c>
      <c r="K116">
        <v>3.42</v>
      </c>
      <c r="L116">
        <v>3.33</v>
      </c>
      <c r="M116">
        <v>3.71</v>
      </c>
      <c r="N116">
        <v>3.47</v>
      </c>
    </row>
    <row r="117" spans="1:14" x14ac:dyDescent="0.25">
      <c r="A117" s="1">
        <v>44812</v>
      </c>
      <c r="B117">
        <v>2.57</v>
      </c>
      <c r="C117">
        <v>2.86</v>
      </c>
      <c r="D117">
        <v>3.06</v>
      </c>
      <c r="F117">
        <v>3.44</v>
      </c>
      <c r="G117">
        <v>3.6</v>
      </c>
      <c r="H117">
        <v>3.48</v>
      </c>
      <c r="I117">
        <v>3.54</v>
      </c>
      <c r="J117">
        <v>3.39</v>
      </c>
      <c r="K117">
        <v>3.37</v>
      </c>
      <c r="L117">
        <v>3.29</v>
      </c>
      <c r="M117">
        <v>3.69</v>
      </c>
      <c r="N117">
        <v>3.45</v>
      </c>
    </row>
    <row r="118" spans="1:14" x14ac:dyDescent="0.25">
      <c r="A118" s="1">
        <v>44811</v>
      </c>
      <c r="B118">
        <v>2.2999999999999998</v>
      </c>
      <c r="C118">
        <v>2.8</v>
      </c>
      <c r="D118">
        <v>3.07</v>
      </c>
      <c r="F118">
        <v>3.42</v>
      </c>
      <c r="G118">
        <v>3.6</v>
      </c>
      <c r="H118">
        <v>3.45</v>
      </c>
      <c r="I118">
        <v>3.5</v>
      </c>
      <c r="J118">
        <v>3.37</v>
      </c>
      <c r="K118">
        <v>3.35</v>
      </c>
      <c r="L118">
        <v>3.27</v>
      </c>
      <c r="M118">
        <v>3.67</v>
      </c>
      <c r="N118">
        <v>3.42</v>
      </c>
    </row>
    <row r="119" spans="1:14" x14ac:dyDescent="0.25">
      <c r="A119" s="1">
        <v>44810</v>
      </c>
      <c r="B119">
        <v>2.44</v>
      </c>
      <c r="C119">
        <v>2.82</v>
      </c>
      <c r="D119">
        <v>3.04</v>
      </c>
      <c r="F119">
        <v>3.4</v>
      </c>
      <c r="G119">
        <v>3.61</v>
      </c>
      <c r="H119">
        <v>3.5</v>
      </c>
      <c r="I119">
        <v>3.55</v>
      </c>
      <c r="J119">
        <v>3.43</v>
      </c>
      <c r="K119">
        <v>3.41</v>
      </c>
      <c r="L119">
        <v>3.33</v>
      </c>
      <c r="M119">
        <v>3.74</v>
      </c>
      <c r="N119">
        <v>3.49</v>
      </c>
    </row>
    <row r="120" spans="1:14" x14ac:dyDescent="0.25">
      <c r="A120" s="1">
        <v>44806</v>
      </c>
      <c r="B120">
        <v>2.4900000000000002</v>
      </c>
      <c r="C120">
        <v>2.79</v>
      </c>
      <c r="D120">
        <v>2.94</v>
      </c>
      <c r="F120">
        <v>3.33</v>
      </c>
      <c r="G120">
        <v>3.47</v>
      </c>
      <c r="H120">
        <v>3.4</v>
      </c>
      <c r="I120">
        <v>3.44</v>
      </c>
      <c r="J120">
        <v>3.3</v>
      </c>
      <c r="K120">
        <v>3.29</v>
      </c>
      <c r="L120">
        <v>3.2</v>
      </c>
      <c r="M120">
        <v>3.61</v>
      </c>
      <c r="N120">
        <v>3.35</v>
      </c>
    </row>
    <row r="121" spans="1:14" x14ac:dyDescent="0.25">
      <c r="A121" s="1">
        <v>44805</v>
      </c>
      <c r="B121">
        <v>2.5299999999999998</v>
      </c>
      <c r="C121">
        <v>2.8</v>
      </c>
      <c r="D121">
        <v>2.97</v>
      </c>
      <c r="F121">
        <v>3.34</v>
      </c>
      <c r="G121">
        <v>3.51</v>
      </c>
      <c r="H121">
        <v>3.51</v>
      </c>
      <c r="I121">
        <v>3.54</v>
      </c>
      <c r="J121">
        <v>3.39</v>
      </c>
      <c r="K121">
        <v>3.36</v>
      </c>
      <c r="L121">
        <v>3.26</v>
      </c>
      <c r="M121">
        <v>3.64</v>
      </c>
      <c r="N121">
        <v>3.37</v>
      </c>
    </row>
    <row r="122" spans="1:14" x14ac:dyDescent="0.25">
      <c r="A122" s="1">
        <v>44804</v>
      </c>
      <c r="B122">
        <v>2.4</v>
      </c>
      <c r="C122">
        <v>2.72</v>
      </c>
      <c r="D122">
        <v>2.96</v>
      </c>
      <c r="F122">
        <v>3.32</v>
      </c>
      <c r="G122">
        <v>3.5</v>
      </c>
      <c r="H122">
        <v>3.45</v>
      </c>
      <c r="I122">
        <v>3.46</v>
      </c>
      <c r="J122">
        <v>3.3</v>
      </c>
      <c r="K122">
        <v>3.25</v>
      </c>
      <c r="L122">
        <v>3.15</v>
      </c>
      <c r="M122">
        <v>3.53</v>
      </c>
      <c r="N122">
        <v>3.27</v>
      </c>
    </row>
    <row r="123" spans="1:14" x14ac:dyDescent="0.25">
      <c r="A123" s="1">
        <v>44803</v>
      </c>
      <c r="B123">
        <v>2.4300000000000002</v>
      </c>
      <c r="C123">
        <v>2.73</v>
      </c>
      <c r="D123">
        <v>2.97</v>
      </c>
      <c r="F123">
        <v>3.31</v>
      </c>
      <c r="G123">
        <v>3.48</v>
      </c>
      <c r="H123">
        <v>3.46</v>
      </c>
      <c r="I123">
        <v>3.47</v>
      </c>
      <c r="J123">
        <v>3.27</v>
      </c>
      <c r="K123">
        <v>3.22</v>
      </c>
      <c r="L123">
        <v>3.11</v>
      </c>
      <c r="M123">
        <v>3.49</v>
      </c>
      <c r="N123">
        <v>3.23</v>
      </c>
    </row>
    <row r="124" spans="1:14" x14ac:dyDescent="0.25">
      <c r="A124" s="1">
        <v>44802</v>
      </c>
      <c r="B124">
        <v>2.4500000000000002</v>
      </c>
      <c r="C124">
        <v>2.75</v>
      </c>
      <c r="D124">
        <v>2.97</v>
      </c>
      <c r="F124">
        <v>3.32</v>
      </c>
      <c r="G124">
        <v>3.43</v>
      </c>
      <c r="H124">
        <v>3.42</v>
      </c>
      <c r="I124">
        <v>3.45</v>
      </c>
      <c r="J124">
        <v>3.27</v>
      </c>
      <c r="K124">
        <v>3.21</v>
      </c>
      <c r="L124">
        <v>3.12</v>
      </c>
      <c r="M124">
        <v>3.5</v>
      </c>
      <c r="N124">
        <v>3.25</v>
      </c>
    </row>
    <row r="125" spans="1:14" x14ac:dyDescent="0.25">
      <c r="A125" s="1">
        <v>44799</v>
      </c>
      <c r="B125">
        <v>2.39</v>
      </c>
      <c r="C125">
        <v>2.69</v>
      </c>
      <c r="D125">
        <v>2.89</v>
      </c>
      <c r="F125">
        <v>3.26</v>
      </c>
      <c r="G125">
        <v>3.36</v>
      </c>
      <c r="H125">
        <v>3.37</v>
      </c>
      <c r="I125">
        <v>3.4</v>
      </c>
      <c r="J125">
        <v>3.2</v>
      </c>
      <c r="K125">
        <v>3.14</v>
      </c>
      <c r="L125">
        <v>3.04</v>
      </c>
      <c r="M125">
        <v>3.44</v>
      </c>
      <c r="N125">
        <v>3.21</v>
      </c>
    </row>
    <row r="126" spans="1:14" x14ac:dyDescent="0.25">
      <c r="A126" s="1">
        <v>44798</v>
      </c>
      <c r="B126">
        <v>2.42</v>
      </c>
      <c r="C126">
        <v>2.7</v>
      </c>
      <c r="D126">
        <v>2.88</v>
      </c>
      <c r="F126">
        <v>3.25</v>
      </c>
      <c r="G126">
        <v>3.33</v>
      </c>
      <c r="H126">
        <v>3.35</v>
      </c>
      <c r="I126">
        <v>3.37</v>
      </c>
      <c r="J126">
        <v>3.15</v>
      </c>
      <c r="K126">
        <v>3.11</v>
      </c>
      <c r="L126">
        <v>3.03</v>
      </c>
      <c r="M126">
        <v>3.47</v>
      </c>
      <c r="N126">
        <v>3.25</v>
      </c>
    </row>
    <row r="127" spans="1:14" x14ac:dyDescent="0.25">
      <c r="A127" s="1">
        <v>44797</v>
      </c>
      <c r="B127">
        <v>2.29</v>
      </c>
      <c r="C127">
        <v>2.62</v>
      </c>
      <c r="D127">
        <v>2.82</v>
      </c>
      <c r="F127">
        <v>3.28</v>
      </c>
      <c r="G127">
        <v>3.35</v>
      </c>
      <c r="H127">
        <v>3.36</v>
      </c>
      <c r="I127">
        <v>3.4</v>
      </c>
      <c r="J127">
        <v>3.2</v>
      </c>
      <c r="K127">
        <v>3.2</v>
      </c>
      <c r="L127">
        <v>3.11</v>
      </c>
      <c r="M127">
        <v>3.55</v>
      </c>
      <c r="N127">
        <v>3.32</v>
      </c>
    </row>
    <row r="128" spans="1:14" x14ac:dyDescent="0.25">
      <c r="A128" s="1">
        <v>44796</v>
      </c>
      <c r="B128">
        <v>2.2799999999999998</v>
      </c>
      <c r="C128">
        <v>2.6</v>
      </c>
      <c r="D128">
        <v>2.8</v>
      </c>
      <c r="F128">
        <v>3.21</v>
      </c>
      <c r="G128">
        <v>3.29</v>
      </c>
      <c r="H128">
        <v>3.29</v>
      </c>
      <c r="I128">
        <v>3.35</v>
      </c>
      <c r="J128">
        <v>3.18</v>
      </c>
      <c r="K128">
        <v>3.14</v>
      </c>
      <c r="L128">
        <v>3.05</v>
      </c>
      <c r="M128">
        <v>3.49</v>
      </c>
      <c r="N128">
        <v>3.26</v>
      </c>
    </row>
    <row r="129" spans="1:14" x14ac:dyDescent="0.25">
      <c r="A129" s="1">
        <v>44795</v>
      </c>
      <c r="B129">
        <v>2.27</v>
      </c>
      <c r="C129">
        <v>2.6</v>
      </c>
      <c r="D129">
        <v>2.82</v>
      </c>
      <c r="F129">
        <v>3.23</v>
      </c>
      <c r="G129">
        <v>3.32</v>
      </c>
      <c r="H129">
        <v>3.32</v>
      </c>
      <c r="I129">
        <v>3.36</v>
      </c>
      <c r="J129">
        <v>3.17</v>
      </c>
      <c r="K129">
        <v>3.12</v>
      </c>
      <c r="L129">
        <v>3.03</v>
      </c>
      <c r="M129">
        <v>3.48</v>
      </c>
      <c r="N129">
        <v>3.24</v>
      </c>
    </row>
    <row r="130" spans="1:14" x14ac:dyDescent="0.25">
      <c r="A130" s="1">
        <v>44792</v>
      </c>
      <c r="B130">
        <v>2.23</v>
      </c>
      <c r="C130">
        <v>2.6</v>
      </c>
      <c r="D130">
        <v>2.74</v>
      </c>
      <c r="F130">
        <v>3.16</v>
      </c>
      <c r="G130">
        <v>3.26</v>
      </c>
      <c r="H130">
        <v>3.25</v>
      </c>
      <c r="I130">
        <v>3.28</v>
      </c>
      <c r="J130">
        <v>3.11</v>
      </c>
      <c r="K130">
        <v>3.06</v>
      </c>
      <c r="L130">
        <v>2.98</v>
      </c>
      <c r="M130">
        <v>3.44</v>
      </c>
      <c r="N130">
        <v>3.22</v>
      </c>
    </row>
    <row r="131" spans="1:14" x14ac:dyDescent="0.25">
      <c r="A131" s="1">
        <v>44791</v>
      </c>
      <c r="B131">
        <v>2.23</v>
      </c>
      <c r="C131">
        <v>2.56</v>
      </c>
      <c r="D131">
        <v>2.71</v>
      </c>
      <c r="F131">
        <v>3.12</v>
      </c>
      <c r="G131">
        <v>3.24</v>
      </c>
      <c r="H131">
        <v>3.22</v>
      </c>
      <c r="I131">
        <v>3.23</v>
      </c>
      <c r="J131">
        <v>3.02</v>
      </c>
      <c r="K131">
        <v>2.97</v>
      </c>
      <c r="L131">
        <v>2.88</v>
      </c>
      <c r="M131">
        <v>3.35</v>
      </c>
      <c r="N131">
        <v>3.14</v>
      </c>
    </row>
    <row r="132" spans="1:14" x14ac:dyDescent="0.25">
      <c r="A132" s="1">
        <v>44790</v>
      </c>
      <c r="B132">
        <v>2.2200000000000002</v>
      </c>
      <c r="C132">
        <v>2.5099999999999998</v>
      </c>
      <c r="D132">
        <v>2.68</v>
      </c>
      <c r="F132">
        <v>3.15</v>
      </c>
      <c r="G132">
        <v>3.27</v>
      </c>
      <c r="H132">
        <v>3.28</v>
      </c>
      <c r="I132">
        <v>3.27</v>
      </c>
      <c r="J132">
        <v>3.04</v>
      </c>
      <c r="K132">
        <v>2.99</v>
      </c>
      <c r="L132">
        <v>2.89</v>
      </c>
      <c r="M132">
        <v>3.37</v>
      </c>
      <c r="N132">
        <v>3.15</v>
      </c>
    </row>
    <row r="133" spans="1:14" x14ac:dyDescent="0.25">
      <c r="A133" s="1">
        <v>44789</v>
      </c>
      <c r="B133">
        <v>2.2599999999999998</v>
      </c>
      <c r="C133">
        <v>2.5099999999999998</v>
      </c>
      <c r="D133">
        <v>2.7</v>
      </c>
      <c r="F133">
        <v>3.12</v>
      </c>
      <c r="G133">
        <v>3.26</v>
      </c>
      <c r="H133">
        <v>3.25</v>
      </c>
      <c r="I133">
        <v>3.19</v>
      </c>
      <c r="J133">
        <v>2.95</v>
      </c>
      <c r="K133">
        <v>2.9</v>
      </c>
      <c r="L133">
        <v>2.82</v>
      </c>
      <c r="M133">
        <v>3.31</v>
      </c>
      <c r="N133">
        <v>3.11</v>
      </c>
    </row>
    <row r="134" spans="1:14" x14ac:dyDescent="0.25">
      <c r="A134" s="1">
        <v>44788</v>
      </c>
      <c r="B134">
        <v>2.27</v>
      </c>
      <c r="C134">
        <v>2.5299999999999998</v>
      </c>
      <c r="D134">
        <v>2.72</v>
      </c>
      <c r="F134">
        <v>3.13</v>
      </c>
      <c r="G134">
        <v>3.23</v>
      </c>
      <c r="H134">
        <v>3.2</v>
      </c>
      <c r="I134">
        <v>3.14</v>
      </c>
      <c r="J134">
        <v>2.91</v>
      </c>
      <c r="K134">
        <v>2.86</v>
      </c>
      <c r="L134">
        <v>2.79</v>
      </c>
      <c r="M134">
        <v>3.31</v>
      </c>
      <c r="N134">
        <v>3.1</v>
      </c>
    </row>
    <row r="135" spans="1:14" x14ac:dyDescent="0.25">
      <c r="A135" s="1">
        <v>44785</v>
      </c>
      <c r="B135">
        <v>2.23</v>
      </c>
      <c r="C135">
        <v>2.5</v>
      </c>
      <c r="D135">
        <v>2.63</v>
      </c>
      <c r="F135">
        <v>3.13</v>
      </c>
      <c r="G135">
        <v>3.26</v>
      </c>
      <c r="H135">
        <v>3.25</v>
      </c>
      <c r="I135">
        <v>3.18</v>
      </c>
      <c r="J135">
        <v>2.97</v>
      </c>
      <c r="K135">
        <v>2.92</v>
      </c>
      <c r="L135">
        <v>2.84</v>
      </c>
      <c r="M135">
        <v>3.34</v>
      </c>
      <c r="N135">
        <v>3.12</v>
      </c>
    </row>
    <row r="136" spans="1:14" x14ac:dyDescent="0.25">
      <c r="A136" s="1">
        <v>44784</v>
      </c>
      <c r="B136">
        <v>2.2400000000000002</v>
      </c>
      <c r="C136">
        <v>2.5099999999999998</v>
      </c>
      <c r="D136">
        <v>2.62</v>
      </c>
      <c r="F136">
        <v>3.08</v>
      </c>
      <c r="G136">
        <v>3.25</v>
      </c>
      <c r="H136">
        <v>3.23</v>
      </c>
      <c r="I136">
        <v>3.16</v>
      </c>
      <c r="J136">
        <v>2.98</v>
      </c>
      <c r="K136">
        <v>2.94</v>
      </c>
      <c r="L136">
        <v>2.87</v>
      </c>
      <c r="M136">
        <v>3.38</v>
      </c>
      <c r="N136">
        <v>3.15</v>
      </c>
    </row>
    <row r="137" spans="1:14" x14ac:dyDescent="0.25">
      <c r="A137" s="1">
        <v>44783</v>
      </c>
      <c r="B137">
        <v>2.2400000000000002</v>
      </c>
      <c r="C137">
        <v>2.4300000000000002</v>
      </c>
      <c r="D137">
        <v>2.65</v>
      </c>
      <c r="F137">
        <v>3.13</v>
      </c>
      <c r="G137">
        <v>3.26</v>
      </c>
      <c r="H137">
        <v>3.23</v>
      </c>
      <c r="I137">
        <v>3.13</v>
      </c>
      <c r="J137">
        <v>2.93</v>
      </c>
      <c r="K137">
        <v>2.86</v>
      </c>
      <c r="L137">
        <v>2.78</v>
      </c>
      <c r="M137">
        <v>3.27</v>
      </c>
      <c r="N137">
        <v>3.04</v>
      </c>
    </row>
    <row r="138" spans="1:14" x14ac:dyDescent="0.25">
      <c r="A138" s="1">
        <v>44782</v>
      </c>
      <c r="B138">
        <v>2.23</v>
      </c>
      <c r="C138">
        <v>2.4300000000000002</v>
      </c>
      <c r="D138">
        <v>2.67</v>
      </c>
      <c r="F138">
        <v>3.16</v>
      </c>
      <c r="G138">
        <v>3.33</v>
      </c>
      <c r="H138">
        <v>3.28</v>
      </c>
      <c r="I138">
        <v>3.2</v>
      </c>
      <c r="J138">
        <v>2.97</v>
      </c>
      <c r="K138">
        <v>2.89</v>
      </c>
      <c r="L138">
        <v>2.8</v>
      </c>
      <c r="M138">
        <v>3.24</v>
      </c>
      <c r="N138">
        <v>3.01</v>
      </c>
    </row>
    <row r="139" spans="1:14" x14ac:dyDescent="0.25">
      <c r="A139" s="1">
        <v>44781</v>
      </c>
      <c r="B139">
        <v>2.23</v>
      </c>
      <c r="C139">
        <v>2.4300000000000002</v>
      </c>
      <c r="D139">
        <v>2.65</v>
      </c>
      <c r="F139">
        <v>3.15</v>
      </c>
      <c r="G139">
        <v>3.3</v>
      </c>
      <c r="H139">
        <v>3.21</v>
      </c>
      <c r="I139">
        <v>3.14</v>
      </c>
      <c r="J139">
        <v>2.91</v>
      </c>
      <c r="K139">
        <v>2.85</v>
      </c>
      <c r="L139">
        <v>2.77</v>
      </c>
      <c r="M139">
        <v>3.22</v>
      </c>
      <c r="N139">
        <v>3</v>
      </c>
    </row>
    <row r="140" spans="1:14" x14ac:dyDescent="0.25">
      <c r="A140" s="1">
        <v>44778</v>
      </c>
      <c r="B140">
        <v>2.21</v>
      </c>
      <c r="C140">
        <v>2.39</v>
      </c>
      <c r="D140">
        <v>2.58</v>
      </c>
      <c r="F140">
        <v>3.1</v>
      </c>
      <c r="G140">
        <v>3.29</v>
      </c>
      <c r="H140">
        <v>3.24</v>
      </c>
      <c r="I140">
        <v>3.18</v>
      </c>
      <c r="J140">
        <v>2.97</v>
      </c>
      <c r="K140">
        <v>2.91</v>
      </c>
      <c r="L140">
        <v>2.83</v>
      </c>
      <c r="M140">
        <v>3.27</v>
      </c>
      <c r="N140">
        <v>3.06</v>
      </c>
    </row>
    <row r="141" spans="1:14" x14ac:dyDescent="0.25">
      <c r="A141" s="1">
        <v>44777</v>
      </c>
      <c r="B141">
        <v>2.19</v>
      </c>
      <c r="C141">
        <v>2.36</v>
      </c>
      <c r="D141">
        <v>2.5</v>
      </c>
      <c r="F141">
        <v>2.98</v>
      </c>
      <c r="G141">
        <v>3.11</v>
      </c>
      <c r="H141">
        <v>3.03</v>
      </c>
      <c r="I141">
        <v>2.95</v>
      </c>
      <c r="J141">
        <v>2.76</v>
      </c>
      <c r="K141">
        <v>2.73</v>
      </c>
      <c r="L141">
        <v>2.68</v>
      </c>
      <c r="M141">
        <v>3.15</v>
      </c>
      <c r="N141">
        <v>2.97</v>
      </c>
    </row>
    <row r="142" spans="1:14" x14ac:dyDescent="0.25">
      <c r="A142" s="1">
        <v>44776</v>
      </c>
      <c r="B142">
        <v>2.2000000000000002</v>
      </c>
      <c r="C142">
        <v>2.29</v>
      </c>
      <c r="D142">
        <v>2.52</v>
      </c>
      <c r="F142">
        <v>3</v>
      </c>
      <c r="G142">
        <v>3.14</v>
      </c>
      <c r="H142">
        <v>3.1</v>
      </c>
      <c r="I142">
        <v>3.04</v>
      </c>
      <c r="J142">
        <v>2.86</v>
      </c>
      <c r="K142">
        <v>2.81</v>
      </c>
      <c r="L142">
        <v>2.73</v>
      </c>
      <c r="M142">
        <v>3.17</v>
      </c>
      <c r="N142">
        <v>2.96</v>
      </c>
    </row>
    <row r="143" spans="1:14" x14ac:dyDescent="0.25">
      <c r="A143" s="1">
        <v>44775</v>
      </c>
      <c r="B143">
        <v>2.2200000000000002</v>
      </c>
      <c r="C143">
        <v>2.33</v>
      </c>
      <c r="D143">
        <v>2.56</v>
      </c>
      <c r="F143">
        <v>3</v>
      </c>
      <c r="G143">
        <v>3.09</v>
      </c>
      <c r="H143">
        <v>3.06</v>
      </c>
      <c r="I143">
        <v>3.02</v>
      </c>
      <c r="J143">
        <v>2.85</v>
      </c>
      <c r="K143">
        <v>2.82</v>
      </c>
      <c r="L143">
        <v>2.75</v>
      </c>
      <c r="M143">
        <v>3.22</v>
      </c>
      <c r="N143">
        <v>3</v>
      </c>
    </row>
    <row r="144" spans="1:14" x14ac:dyDescent="0.25">
      <c r="A144" s="1">
        <v>44774</v>
      </c>
      <c r="B144">
        <v>2.2200000000000002</v>
      </c>
      <c r="C144">
        <v>2.33</v>
      </c>
      <c r="D144">
        <v>2.56</v>
      </c>
      <c r="F144">
        <v>2.96</v>
      </c>
      <c r="G144">
        <v>2.98</v>
      </c>
      <c r="H144">
        <v>2.9</v>
      </c>
      <c r="I144">
        <v>2.82</v>
      </c>
      <c r="J144">
        <v>2.66</v>
      </c>
      <c r="K144">
        <v>2.64</v>
      </c>
      <c r="L144">
        <v>2.6</v>
      </c>
      <c r="M144">
        <v>3.12</v>
      </c>
      <c r="N144">
        <v>2.92</v>
      </c>
    </row>
    <row r="145" spans="1:14" x14ac:dyDescent="0.25">
      <c r="A145" s="1">
        <v>44771</v>
      </c>
      <c r="B145">
        <v>2.2200000000000002</v>
      </c>
      <c r="C145">
        <v>2.2799999999999998</v>
      </c>
      <c r="D145">
        <v>2.41</v>
      </c>
      <c r="F145">
        <v>2.91</v>
      </c>
      <c r="G145">
        <v>2.98</v>
      </c>
      <c r="H145">
        <v>2.89</v>
      </c>
      <c r="I145">
        <v>2.83</v>
      </c>
      <c r="J145">
        <v>2.7</v>
      </c>
      <c r="K145">
        <v>2.7</v>
      </c>
      <c r="L145">
        <v>2.67</v>
      </c>
      <c r="M145">
        <v>3.2</v>
      </c>
      <c r="N145">
        <v>3</v>
      </c>
    </row>
    <row r="146" spans="1:14" x14ac:dyDescent="0.25">
      <c r="A146" s="1">
        <v>44770</v>
      </c>
      <c r="B146">
        <v>2.2000000000000002</v>
      </c>
      <c r="C146">
        <v>2.2999999999999998</v>
      </c>
      <c r="D146">
        <v>2.42</v>
      </c>
      <c r="F146">
        <v>2.9</v>
      </c>
      <c r="G146">
        <v>2.93</v>
      </c>
      <c r="H146">
        <v>2.85</v>
      </c>
      <c r="I146">
        <v>2.81</v>
      </c>
      <c r="J146">
        <v>2.69</v>
      </c>
      <c r="K146">
        <v>2.69</v>
      </c>
      <c r="L146">
        <v>2.68</v>
      </c>
      <c r="M146">
        <v>3.23</v>
      </c>
      <c r="N146">
        <v>3.02</v>
      </c>
    </row>
    <row r="147" spans="1:14" x14ac:dyDescent="0.25">
      <c r="A147" s="1">
        <v>44769</v>
      </c>
      <c r="B147">
        <v>2.14</v>
      </c>
      <c r="C147">
        <v>2.2999999999999998</v>
      </c>
      <c r="D147">
        <v>2.44</v>
      </c>
      <c r="F147">
        <v>2.93</v>
      </c>
      <c r="G147">
        <v>3</v>
      </c>
      <c r="H147">
        <v>2.96</v>
      </c>
      <c r="I147">
        <v>2.93</v>
      </c>
      <c r="J147">
        <v>2.82</v>
      </c>
      <c r="K147">
        <v>2.83</v>
      </c>
      <c r="L147">
        <v>2.78</v>
      </c>
      <c r="M147">
        <v>3.26</v>
      </c>
      <c r="N147">
        <v>3.03</v>
      </c>
    </row>
    <row r="148" spans="1:14" x14ac:dyDescent="0.25">
      <c r="A148" s="1">
        <v>44768</v>
      </c>
      <c r="B148">
        <v>2.17</v>
      </c>
      <c r="C148">
        <v>2.35</v>
      </c>
      <c r="D148">
        <v>2.5499999999999998</v>
      </c>
      <c r="F148">
        <v>3.01</v>
      </c>
      <c r="G148">
        <v>3.06</v>
      </c>
      <c r="H148">
        <v>3.02</v>
      </c>
      <c r="I148">
        <v>3.01</v>
      </c>
      <c r="J148">
        <v>2.89</v>
      </c>
      <c r="K148">
        <v>2.88</v>
      </c>
      <c r="L148">
        <v>2.81</v>
      </c>
      <c r="M148">
        <v>3.27</v>
      </c>
      <c r="N148">
        <v>3.03</v>
      </c>
    </row>
    <row r="149" spans="1:14" x14ac:dyDescent="0.25">
      <c r="A149" s="1">
        <v>44767</v>
      </c>
      <c r="B149">
        <v>2.14</v>
      </c>
      <c r="C149">
        <v>2.31</v>
      </c>
      <c r="D149">
        <v>2.62</v>
      </c>
      <c r="F149">
        <v>3.06</v>
      </c>
      <c r="G149">
        <v>3.07</v>
      </c>
      <c r="H149">
        <v>3</v>
      </c>
      <c r="I149">
        <v>2.98</v>
      </c>
      <c r="J149">
        <v>2.89</v>
      </c>
      <c r="K149">
        <v>2.89</v>
      </c>
      <c r="L149">
        <v>2.81</v>
      </c>
      <c r="M149">
        <v>3.28</v>
      </c>
      <c r="N149">
        <v>3.04</v>
      </c>
    </row>
    <row r="150" spans="1:14" x14ac:dyDescent="0.25">
      <c r="A150" s="1">
        <v>44764</v>
      </c>
      <c r="B150">
        <v>2.15</v>
      </c>
      <c r="C150">
        <v>2.29</v>
      </c>
      <c r="D150">
        <v>2.4900000000000002</v>
      </c>
      <c r="F150">
        <v>2.97</v>
      </c>
      <c r="G150">
        <v>3.01</v>
      </c>
      <c r="H150">
        <v>2.98</v>
      </c>
      <c r="I150">
        <v>2.93</v>
      </c>
      <c r="J150">
        <v>2.87</v>
      </c>
      <c r="K150">
        <v>2.85</v>
      </c>
      <c r="L150">
        <v>2.77</v>
      </c>
      <c r="M150">
        <v>3.23</v>
      </c>
      <c r="N150">
        <v>3</v>
      </c>
    </row>
    <row r="151" spans="1:14" x14ac:dyDescent="0.25">
      <c r="A151" s="1">
        <v>44763</v>
      </c>
      <c r="B151">
        <v>2.15</v>
      </c>
      <c r="C151">
        <v>2.2999999999999998</v>
      </c>
      <c r="D151">
        <v>2.48</v>
      </c>
      <c r="F151">
        <v>3</v>
      </c>
      <c r="G151">
        <v>3.11</v>
      </c>
      <c r="H151">
        <v>3.1</v>
      </c>
      <c r="I151">
        <v>3.07</v>
      </c>
      <c r="J151">
        <v>3</v>
      </c>
      <c r="K151">
        <v>2.99</v>
      </c>
      <c r="L151">
        <v>2.91</v>
      </c>
      <c r="M151">
        <v>3.33</v>
      </c>
      <c r="N151">
        <v>3.08</v>
      </c>
    </row>
    <row r="152" spans="1:14" x14ac:dyDescent="0.25">
      <c r="A152" s="1">
        <v>44762</v>
      </c>
      <c r="B152">
        <v>1.92</v>
      </c>
      <c r="C152">
        <v>2.29</v>
      </c>
      <c r="D152">
        <v>2.5099999999999998</v>
      </c>
      <c r="F152">
        <v>3.04</v>
      </c>
      <c r="G152">
        <v>3.18</v>
      </c>
      <c r="H152">
        <v>3.25</v>
      </c>
      <c r="I152">
        <v>3.25</v>
      </c>
      <c r="J152">
        <v>3.18</v>
      </c>
      <c r="K152">
        <v>3.15</v>
      </c>
      <c r="L152">
        <v>3.04</v>
      </c>
      <c r="M152">
        <v>3.43</v>
      </c>
      <c r="N152">
        <v>3.17</v>
      </c>
    </row>
    <row r="153" spans="1:14" x14ac:dyDescent="0.25">
      <c r="A153" s="1">
        <v>44761</v>
      </c>
      <c r="B153">
        <v>1.93</v>
      </c>
      <c r="C153">
        <v>2.29</v>
      </c>
      <c r="D153">
        <v>2.52</v>
      </c>
      <c r="F153">
        <v>3.06</v>
      </c>
      <c r="G153">
        <v>3.18</v>
      </c>
      <c r="H153">
        <v>3.23</v>
      </c>
      <c r="I153">
        <v>3.22</v>
      </c>
      <c r="J153">
        <v>3.14</v>
      </c>
      <c r="K153">
        <v>3.11</v>
      </c>
      <c r="L153">
        <v>3.01</v>
      </c>
      <c r="M153">
        <v>3.42</v>
      </c>
      <c r="N153">
        <v>3.17</v>
      </c>
    </row>
    <row r="154" spans="1:14" x14ac:dyDescent="0.25">
      <c r="A154" s="1">
        <v>44760</v>
      </c>
      <c r="B154">
        <v>1.96</v>
      </c>
      <c r="C154">
        <v>2.2799999999999998</v>
      </c>
      <c r="D154">
        <v>2.5</v>
      </c>
      <c r="F154">
        <v>3.02</v>
      </c>
      <c r="G154">
        <v>3.13</v>
      </c>
      <c r="H154">
        <v>3.15</v>
      </c>
      <c r="I154">
        <v>3.15</v>
      </c>
      <c r="J154">
        <v>3.06</v>
      </c>
      <c r="K154">
        <v>3.05</v>
      </c>
      <c r="L154">
        <v>2.96</v>
      </c>
      <c r="M154">
        <v>3.39</v>
      </c>
      <c r="N154">
        <v>3.14</v>
      </c>
    </row>
    <row r="155" spans="1:14" x14ac:dyDescent="0.25">
      <c r="A155" s="1">
        <v>44757</v>
      </c>
      <c r="B155">
        <v>1.98</v>
      </c>
      <c r="C155">
        <v>2.2599999999999998</v>
      </c>
      <c r="D155">
        <v>2.37</v>
      </c>
      <c r="F155">
        <v>2.94</v>
      </c>
      <c r="G155">
        <v>3.12</v>
      </c>
      <c r="H155">
        <v>3.13</v>
      </c>
      <c r="I155">
        <v>3.14</v>
      </c>
      <c r="J155">
        <v>3.05</v>
      </c>
      <c r="K155">
        <v>3.03</v>
      </c>
      <c r="L155">
        <v>2.93</v>
      </c>
      <c r="M155">
        <v>3.34</v>
      </c>
      <c r="N155">
        <v>3.1</v>
      </c>
    </row>
    <row r="156" spans="1:14" x14ac:dyDescent="0.25">
      <c r="A156" s="1">
        <v>44756</v>
      </c>
      <c r="B156">
        <v>1.99</v>
      </c>
      <c r="C156">
        <v>2.3199999999999998</v>
      </c>
      <c r="D156">
        <v>2.4</v>
      </c>
      <c r="F156">
        <v>2.93</v>
      </c>
      <c r="G156">
        <v>3.16</v>
      </c>
      <c r="H156">
        <v>3.15</v>
      </c>
      <c r="I156">
        <v>3.16</v>
      </c>
      <c r="J156">
        <v>3.06</v>
      </c>
      <c r="K156">
        <v>3.05</v>
      </c>
      <c r="L156">
        <v>2.96</v>
      </c>
      <c r="M156">
        <v>3.36</v>
      </c>
      <c r="N156">
        <v>3.11</v>
      </c>
    </row>
    <row r="157" spans="1:14" x14ac:dyDescent="0.25">
      <c r="A157" s="1">
        <v>44755</v>
      </c>
      <c r="B157">
        <v>1.78</v>
      </c>
      <c r="C157">
        <v>2.2000000000000002</v>
      </c>
      <c r="D157">
        <v>2.39</v>
      </c>
      <c r="F157">
        <v>2.96</v>
      </c>
      <c r="G157">
        <v>3.21</v>
      </c>
      <c r="H157">
        <v>3.13</v>
      </c>
      <c r="I157">
        <v>3.14</v>
      </c>
      <c r="J157">
        <v>3.02</v>
      </c>
      <c r="K157">
        <v>3</v>
      </c>
      <c r="L157">
        <v>2.91</v>
      </c>
      <c r="M157">
        <v>3.35</v>
      </c>
      <c r="N157">
        <v>3.08</v>
      </c>
    </row>
    <row r="158" spans="1:14" x14ac:dyDescent="0.25">
      <c r="A158" s="1">
        <v>44754</v>
      </c>
      <c r="B158">
        <v>1.63</v>
      </c>
      <c r="C158">
        <v>2.0099999999999998</v>
      </c>
      <c r="D158">
        <v>2.2200000000000002</v>
      </c>
      <c r="F158">
        <v>2.78</v>
      </c>
      <c r="G158">
        <v>3.07</v>
      </c>
      <c r="H158">
        <v>3.03</v>
      </c>
      <c r="I158">
        <v>3.07</v>
      </c>
      <c r="J158">
        <v>3.01</v>
      </c>
      <c r="K158">
        <v>3.01</v>
      </c>
      <c r="L158">
        <v>2.96</v>
      </c>
      <c r="M158">
        <v>3.37</v>
      </c>
      <c r="N158">
        <v>3.13</v>
      </c>
    </row>
    <row r="159" spans="1:14" x14ac:dyDescent="0.25">
      <c r="A159" s="1">
        <v>44753</v>
      </c>
      <c r="B159">
        <v>1.58</v>
      </c>
      <c r="C159">
        <v>1.95</v>
      </c>
      <c r="D159">
        <v>2.1800000000000002</v>
      </c>
      <c r="F159">
        <v>2.79</v>
      </c>
      <c r="G159">
        <v>2.97</v>
      </c>
      <c r="H159">
        <v>3.07</v>
      </c>
      <c r="I159">
        <v>3.09</v>
      </c>
      <c r="J159">
        <v>3.05</v>
      </c>
      <c r="K159">
        <v>3.06</v>
      </c>
      <c r="L159">
        <v>2.99</v>
      </c>
      <c r="M159">
        <v>3.43</v>
      </c>
      <c r="N159">
        <v>3.18</v>
      </c>
    </row>
    <row r="160" spans="1:14" x14ac:dyDescent="0.25">
      <c r="A160" s="1">
        <v>44750</v>
      </c>
      <c r="B160">
        <v>1.57</v>
      </c>
      <c r="C160">
        <v>1.92</v>
      </c>
      <c r="D160">
        <v>1.98</v>
      </c>
      <c r="F160">
        <v>2.68</v>
      </c>
      <c r="G160">
        <v>2.96</v>
      </c>
      <c r="H160">
        <v>3.12</v>
      </c>
      <c r="I160">
        <v>3.14</v>
      </c>
      <c r="J160">
        <v>3.13</v>
      </c>
      <c r="K160">
        <v>3.16</v>
      </c>
      <c r="L160">
        <v>3.09</v>
      </c>
      <c r="M160">
        <v>3.53</v>
      </c>
      <c r="N160">
        <v>3.27</v>
      </c>
    </row>
    <row r="161" spans="1:14" x14ac:dyDescent="0.25">
      <c r="A161" s="1">
        <v>44749</v>
      </c>
      <c r="B161">
        <v>1.55</v>
      </c>
      <c r="C161">
        <v>1.9</v>
      </c>
      <c r="D161">
        <v>1.95</v>
      </c>
      <c r="F161">
        <v>2.64</v>
      </c>
      <c r="G161">
        <v>2.87</v>
      </c>
      <c r="H161">
        <v>3.03</v>
      </c>
      <c r="I161">
        <v>3.05</v>
      </c>
      <c r="J161">
        <v>3.05</v>
      </c>
      <c r="K161">
        <v>3.07</v>
      </c>
      <c r="L161">
        <v>3.01</v>
      </c>
      <c r="M161">
        <v>3.45</v>
      </c>
      <c r="N161">
        <v>3.2</v>
      </c>
    </row>
    <row r="162" spans="1:14" x14ac:dyDescent="0.25">
      <c r="A162" s="1">
        <v>44748</v>
      </c>
      <c r="B162">
        <v>1.36</v>
      </c>
      <c r="C162">
        <v>1.7</v>
      </c>
      <c r="D162">
        <v>1.9</v>
      </c>
      <c r="F162">
        <v>2.62</v>
      </c>
      <c r="G162">
        <v>2.82</v>
      </c>
      <c r="H162">
        <v>2.97</v>
      </c>
      <c r="I162">
        <v>2.99</v>
      </c>
      <c r="J162">
        <v>2.96</v>
      </c>
      <c r="K162">
        <v>2.99</v>
      </c>
      <c r="L162">
        <v>2.93</v>
      </c>
      <c r="M162">
        <v>3.42</v>
      </c>
      <c r="N162">
        <v>3.14</v>
      </c>
    </row>
    <row r="163" spans="1:14" x14ac:dyDescent="0.25">
      <c r="A163" s="1">
        <v>44747</v>
      </c>
      <c r="B163">
        <v>1.33</v>
      </c>
      <c r="C163">
        <v>1.71</v>
      </c>
      <c r="D163">
        <v>1.9</v>
      </c>
      <c r="F163">
        <v>2.59</v>
      </c>
      <c r="G163">
        <v>2.77</v>
      </c>
      <c r="H163">
        <v>2.82</v>
      </c>
      <c r="I163">
        <v>2.82</v>
      </c>
      <c r="J163">
        <v>2.82</v>
      </c>
      <c r="K163">
        <v>2.87</v>
      </c>
      <c r="L163">
        <v>2.82</v>
      </c>
      <c r="M163">
        <v>3.31</v>
      </c>
      <c r="N163">
        <v>3.05</v>
      </c>
    </row>
    <row r="164" spans="1:14" x14ac:dyDescent="0.25">
      <c r="A164" s="1">
        <v>44743</v>
      </c>
      <c r="B164">
        <v>1.27</v>
      </c>
      <c r="C164">
        <v>1.68</v>
      </c>
      <c r="D164">
        <v>1.73</v>
      </c>
      <c r="F164">
        <v>2.52</v>
      </c>
      <c r="G164">
        <v>2.79</v>
      </c>
      <c r="H164">
        <v>2.84</v>
      </c>
      <c r="I164">
        <v>2.85</v>
      </c>
      <c r="J164">
        <v>2.88</v>
      </c>
      <c r="K164">
        <v>2.92</v>
      </c>
      <c r="L164">
        <v>2.88</v>
      </c>
      <c r="M164">
        <v>3.35</v>
      </c>
      <c r="N164">
        <v>3.11</v>
      </c>
    </row>
    <row r="165" spans="1:14" x14ac:dyDescent="0.25">
      <c r="A165" s="1">
        <v>44742</v>
      </c>
      <c r="B165">
        <v>1.28</v>
      </c>
      <c r="C165">
        <v>1.68</v>
      </c>
      <c r="D165">
        <v>1.72</v>
      </c>
      <c r="F165">
        <v>2.5099999999999998</v>
      </c>
      <c r="G165">
        <v>2.8</v>
      </c>
      <c r="H165">
        <v>2.92</v>
      </c>
      <c r="I165">
        <v>2.99</v>
      </c>
      <c r="J165">
        <v>3.01</v>
      </c>
      <c r="K165">
        <v>3.04</v>
      </c>
      <c r="L165">
        <v>2.98</v>
      </c>
      <c r="M165">
        <v>3.38</v>
      </c>
      <c r="N165">
        <v>3.14</v>
      </c>
    </row>
    <row r="166" spans="1:14" x14ac:dyDescent="0.25">
      <c r="A166" s="1">
        <v>44741</v>
      </c>
      <c r="B166">
        <v>1.1200000000000001</v>
      </c>
      <c r="C166">
        <v>1.53</v>
      </c>
      <c r="D166">
        <v>1.78</v>
      </c>
      <c r="F166">
        <v>2.5499999999999998</v>
      </c>
      <c r="G166">
        <v>2.88</v>
      </c>
      <c r="H166">
        <v>3.06</v>
      </c>
      <c r="I166">
        <v>3.13</v>
      </c>
      <c r="J166">
        <v>3.15</v>
      </c>
      <c r="K166">
        <v>3.17</v>
      </c>
      <c r="L166">
        <v>3.1</v>
      </c>
      <c r="M166">
        <v>3.46</v>
      </c>
      <c r="N166">
        <v>3.22</v>
      </c>
    </row>
    <row r="167" spans="1:14" x14ac:dyDescent="0.25">
      <c r="A167" s="1">
        <v>44740</v>
      </c>
      <c r="B167">
        <v>1.1200000000000001</v>
      </c>
      <c r="C167">
        <v>1.59</v>
      </c>
      <c r="D167">
        <v>1.79</v>
      </c>
      <c r="F167">
        <v>2.5499999999999998</v>
      </c>
      <c r="G167">
        <v>2.88</v>
      </c>
      <c r="H167">
        <v>3.1</v>
      </c>
      <c r="I167">
        <v>3.21</v>
      </c>
      <c r="J167">
        <v>3.25</v>
      </c>
      <c r="K167">
        <v>3.27</v>
      </c>
      <c r="L167">
        <v>3.2</v>
      </c>
      <c r="M167">
        <v>3.55</v>
      </c>
      <c r="N167">
        <v>3.3</v>
      </c>
    </row>
    <row r="168" spans="1:14" x14ac:dyDescent="0.25">
      <c r="A168" s="1">
        <v>44739</v>
      </c>
      <c r="B168">
        <v>1.1599999999999999</v>
      </c>
      <c r="C168">
        <v>1.57</v>
      </c>
      <c r="D168">
        <v>1.79</v>
      </c>
      <c r="F168">
        <v>2.56</v>
      </c>
      <c r="G168">
        <v>2.89</v>
      </c>
      <c r="H168">
        <v>3.08</v>
      </c>
      <c r="I168">
        <v>3.21</v>
      </c>
      <c r="J168">
        <v>3.24</v>
      </c>
      <c r="K168">
        <v>3.27</v>
      </c>
      <c r="L168">
        <v>3.2</v>
      </c>
      <c r="M168">
        <v>3.56</v>
      </c>
      <c r="N168">
        <v>3.31</v>
      </c>
    </row>
    <row r="169" spans="1:14" x14ac:dyDescent="0.25">
      <c r="A169" s="1">
        <v>44736</v>
      </c>
      <c r="B169">
        <v>1.19</v>
      </c>
      <c r="C169">
        <v>1.6</v>
      </c>
      <c r="D169">
        <v>1.73</v>
      </c>
      <c r="F169">
        <v>2.5099999999999998</v>
      </c>
      <c r="G169">
        <v>2.83</v>
      </c>
      <c r="H169">
        <v>3.04</v>
      </c>
      <c r="I169">
        <v>3.13</v>
      </c>
      <c r="J169">
        <v>3.18</v>
      </c>
      <c r="K169">
        <v>3.19</v>
      </c>
      <c r="L169">
        <v>3.13</v>
      </c>
      <c r="M169">
        <v>3.51</v>
      </c>
      <c r="N169">
        <v>3.26</v>
      </c>
    </row>
    <row r="170" spans="1:14" x14ac:dyDescent="0.25">
      <c r="A170" s="1">
        <v>44735</v>
      </c>
      <c r="B170">
        <v>1.1200000000000001</v>
      </c>
      <c r="C170">
        <v>1.54</v>
      </c>
      <c r="D170">
        <v>1.65</v>
      </c>
      <c r="F170">
        <v>2.44</v>
      </c>
      <c r="G170">
        <v>2.78</v>
      </c>
      <c r="H170">
        <v>3.01</v>
      </c>
      <c r="I170">
        <v>3.12</v>
      </c>
      <c r="J170">
        <v>3.14</v>
      </c>
      <c r="K170">
        <v>3.16</v>
      </c>
      <c r="L170">
        <v>3.09</v>
      </c>
      <c r="M170">
        <v>3.45</v>
      </c>
      <c r="N170">
        <v>3.21</v>
      </c>
    </row>
    <row r="171" spans="1:14" x14ac:dyDescent="0.25">
      <c r="A171" s="1">
        <v>44734</v>
      </c>
      <c r="B171">
        <v>0.98</v>
      </c>
      <c r="C171">
        <v>1.42</v>
      </c>
      <c r="D171">
        <v>1.61</v>
      </c>
      <c r="F171">
        <v>2.4</v>
      </c>
      <c r="G171">
        <v>2.79</v>
      </c>
      <c r="H171">
        <v>3.06</v>
      </c>
      <c r="I171">
        <v>3.2</v>
      </c>
      <c r="J171">
        <v>3.22</v>
      </c>
      <c r="K171">
        <v>3.24</v>
      </c>
      <c r="L171">
        <v>3.16</v>
      </c>
      <c r="M171">
        <v>3.49</v>
      </c>
      <c r="N171">
        <v>3.25</v>
      </c>
    </row>
    <row r="172" spans="1:14" x14ac:dyDescent="0.25">
      <c r="A172" s="1">
        <v>44733</v>
      </c>
      <c r="B172">
        <v>1.08</v>
      </c>
      <c r="C172">
        <v>1.48</v>
      </c>
      <c r="D172">
        <v>1.7</v>
      </c>
      <c r="F172">
        <v>2.46</v>
      </c>
      <c r="G172">
        <v>2.92</v>
      </c>
      <c r="H172">
        <v>3.21</v>
      </c>
      <c r="I172">
        <v>3.35</v>
      </c>
      <c r="J172">
        <v>3.38</v>
      </c>
      <c r="K172">
        <v>3.39</v>
      </c>
      <c r="L172">
        <v>3.31</v>
      </c>
      <c r="M172">
        <v>3.63</v>
      </c>
      <c r="N172">
        <v>3.39</v>
      </c>
    </row>
    <row r="173" spans="1:14" x14ac:dyDescent="0.25">
      <c r="A173" s="1">
        <v>44729</v>
      </c>
      <c r="B173">
        <v>1.1499999999999999</v>
      </c>
      <c r="C173">
        <v>1.5</v>
      </c>
      <c r="D173">
        <v>1.63</v>
      </c>
      <c r="F173">
        <v>2.25</v>
      </c>
      <c r="G173">
        <v>2.86</v>
      </c>
      <c r="H173">
        <v>3.17</v>
      </c>
      <c r="I173">
        <v>3.35</v>
      </c>
      <c r="J173">
        <v>3.34</v>
      </c>
      <c r="K173">
        <v>3.34</v>
      </c>
      <c r="L173">
        <v>3.25</v>
      </c>
      <c r="M173">
        <v>3.55</v>
      </c>
      <c r="N173">
        <v>3.3</v>
      </c>
    </row>
    <row r="174" spans="1:14" x14ac:dyDescent="0.25">
      <c r="A174" s="1">
        <v>44728</v>
      </c>
      <c r="B174">
        <v>1.19</v>
      </c>
      <c r="C174">
        <v>1.47</v>
      </c>
      <c r="D174">
        <v>1.59</v>
      </c>
      <c r="F174">
        <v>2.2400000000000002</v>
      </c>
      <c r="G174">
        <v>2.88</v>
      </c>
      <c r="H174">
        <v>3.14</v>
      </c>
      <c r="I174">
        <v>3.33</v>
      </c>
      <c r="J174">
        <v>3.35</v>
      </c>
      <c r="K174">
        <v>3.36</v>
      </c>
      <c r="L174">
        <v>3.28</v>
      </c>
      <c r="M174">
        <v>3.59</v>
      </c>
      <c r="N174">
        <v>3.35</v>
      </c>
    </row>
    <row r="175" spans="1:14" x14ac:dyDescent="0.25">
      <c r="A175" s="1">
        <v>44727</v>
      </c>
      <c r="B175">
        <v>1.21</v>
      </c>
      <c r="C175">
        <v>1.56</v>
      </c>
      <c r="D175">
        <v>1.74</v>
      </c>
      <c r="F175">
        <v>2.3199999999999998</v>
      </c>
      <c r="G175">
        <v>2.93</v>
      </c>
      <c r="H175">
        <v>3.2</v>
      </c>
      <c r="I175">
        <v>3.35</v>
      </c>
      <c r="J175">
        <v>3.38</v>
      </c>
      <c r="K175">
        <v>3.39</v>
      </c>
      <c r="L175">
        <v>3.33</v>
      </c>
      <c r="M175">
        <v>3.64</v>
      </c>
      <c r="N175">
        <v>3.39</v>
      </c>
    </row>
    <row r="176" spans="1:14" x14ac:dyDescent="0.25">
      <c r="A176" s="1">
        <v>44726</v>
      </c>
      <c r="B176">
        <v>1.19</v>
      </c>
      <c r="C176">
        <v>1.55</v>
      </c>
      <c r="D176">
        <v>1.83</v>
      </c>
      <c r="F176">
        <v>2.4300000000000002</v>
      </c>
      <c r="G176">
        <v>3.15</v>
      </c>
      <c r="H176">
        <v>3.45</v>
      </c>
      <c r="I176">
        <v>3.6</v>
      </c>
      <c r="J176">
        <v>3.61</v>
      </c>
      <c r="K176">
        <v>3.6</v>
      </c>
      <c r="L176">
        <v>3.49</v>
      </c>
      <c r="M176">
        <v>3.72</v>
      </c>
      <c r="N176">
        <v>3.45</v>
      </c>
    </row>
    <row r="177" spans="1:14" x14ac:dyDescent="0.25">
      <c r="A177" s="1">
        <v>44725</v>
      </c>
      <c r="B177">
        <v>1.1299999999999999</v>
      </c>
      <c r="C177">
        <v>1.45</v>
      </c>
      <c r="D177">
        <v>1.73</v>
      </c>
      <c r="F177">
        <v>2.25</v>
      </c>
      <c r="G177">
        <v>2.89</v>
      </c>
      <c r="H177">
        <v>3.4</v>
      </c>
      <c r="I177">
        <v>3.56</v>
      </c>
      <c r="J177">
        <v>3.56</v>
      </c>
      <c r="K177">
        <v>3.53</v>
      </c>
      <c r="L177">
        <v>3.43</v>
      </c>
      <c r="M177">
        <v>3.68</v>
      </c>
      <c r="N177">
        <v>3.42</v>
      </c>
    </row>
    <row r="178" spans="1:14" x14ac:dyDescent="0.25">
      <c r="A178" s="1">
        <v>44722</v>
      </c>
      <c r="B178">
        <v>1.1000000000000001</v>
      </c>
      <c r="C178">
        <v>1.25</v>
      </c>
      <c r="D178">
        <v>1.39</v>
      </c>
      <c r="F178">
        <v>1.98</v>
      </c>
      <c r="G178">
        <v>2.58</v>
      </c>
      <c r="H178">
        <v>3.06</v>
      </c>
      <c r="I178">
        <v>3.21</v>
      </c>
      <c r="J178">
        <v>3.25</v>
      </c>
      <c r="K178">
        <v>3.24</v>
      </c>
      <c r="L178">
        <v>3.15</v>
      </c>
      <c r="M178">
        <v>3.45</v>
      </c>
      <c r="N178">
        <v>3.2</v>
      </c>
    </row>
    <row r="179" spans="1:14" x14ac:dyDescent="0.25">
      <c r="A179" s="1">
        <v>44721</v>
      </c>
      <c r="B179">
        <v>1.05</v>
      </c>
      <c r="C179">
        <v>1.17</v>
      </c>
      <c r="D179">
        <v>1.3</v>
      </c>
      <c r="F179">
        <v>1.81</v>
      </c>
      <c r="G179">
        <v>2.35</v>
      </c>
      <c r="H179">
        <v>2.83</v>
      </c>
      <c r="I179">
        <v>2.99</v>
      </c>
      <c r="J179">
        <v>3.07</v>
      </c>
      <c r="K179">
        <v>3.08</v>
      </c>
      <c r="L179">
        <v>3.04</v>
      </c>
      <c r="M179">
        <v>3.4</v>
      </c>
      <c r="N179">
        <v>3.18</v>
      </c>
    </row>
    <row r="180" spans="1:14" x14ac:dyDescent="0.25">
      <c r="A180" s="1">
        <v>44720</v>
      </c>
      <c r="B180">
        <v>0.89</v>
      </c>
      <c r="C180">
        <v>1.1000000000000001</v>
      </c>
      <c r="D180">
        <v>1.28</v>
      </c>
      <c r="F180">
        <v>1.77</v>
      </c>
      <c r="G180">
        <v>2.29</v>
      </c>
      <c r="H180">
        <v>2.78</v>
      </c>
      <c r="I180">
        <v>2.94</v>
      </c>
      <c r="J180">
        <v>3.03</v>
      </c>
      <c r="K180">
        <v>3.06</v>
      </c>
      <c r="L180">
        <v>3.03</v>
      </c>
      <c r="M180">
        <v>3.4</v>
      </c>
      <c r="N180">
        <v>3.18</v>
      </c>
    </row>
    <row r="181" spans="1:14" x14ac:dyDescent="0.25">
      <c r="A181" s="1">
        <v>44719</v>
      </c>
      <c r="B181">
        <v>0.87</v>
      </c>
      <c r="C181">
        <v>1.08</v>
      </c>
      <c r="D181">
        <v>1.26</v>
      </c>
      <c r="F181">
        <v>1.75</v>
      </c>
      <c r="G181">
        <v>2.2599999999999998</v>
      </c>
      <c r="H181">
        <v>2.75</v>
      </c>
      <c r="I181">
        <v>2.91</v>
      </c>
      <c r="J181">
        <v>2.99</v>
      </c>
      <c r="K181">
        <v>3.02</v>
      </c>
      <c r="L181">
        <v>2.98</v>
      </c>
      <c r="M181">
        <v>3.35</v>
      </c>
      <c r="N181">
        <v>3.13</v>
      </c>
    </row>
    <row r="182" spans="1:14" x14ac:dyDescent="0.25">
      <c r="A182" s="1">
        <v>44718</v>
      </c>
      <c r="B182">
        <v>0.88</v>
      </c>
      <c r="C182">
        <v>1.07</v>
      </c>
      <c r="D182">
        <v>1.26</v>
      </c>
      <c r="F182">
        <v>1.74</v>
      </c>
      <c r="G182">
        <v>2.23</v>
      </c>
      <c r="H182">
        <v>2.73</v>
      </c>
      <c r="I182">
        <v>2.94</v>
      </c>
      <c r="J182">
        <v>3.03</v>
      </c>
      <c r="K182">
        <v>3.07</v>
      </c>
      <c r="L182">
        <v>3.04</v>
      </c>
      <c r="M182">
        <v>3.41</v>
      </c>
      <c r="N182">
        <v>3.19</v>
      </c>
    </row>
    <row r="183" spans="1:14" x14ac:dyDescent="0.25">
      <c r="A183" s="1">
        <v>44715</v>
      </c>
      <c r="B183">
        <v>0.87</v>
      </c>
      <c r="C183">
        <v>1.05</v>
      </c>
      <c r="D183">
        <v>1.21</v>
      </c>
      <c r="F183">
        <v>1.68</v>
      </c>
      <c r="G183">
        <v>2.1800000000000002</v>
      </c>
      <c r="H183">
        <v>2.66</v>
      </c>
      <c r="I183">
        <v>2.87</v>
      </c>
      <c r="J183">
        <v>2.95</v>
      </c>
      <c r="K183">
        <v>2.99</v>
      </c>
      <c r="L183">
        <v>2.96</v>
      </c>
      <c r="M183">
        <v>3.33</v>
      </c>
      <c r="N183">
        <v>3.11</v>
      </c>
    </row>
    <row r="184" spans="1:14" x14ac:dyDescent="0.25">
      <c r="A184" s="1">
        <v>44714</v>
      </c>
      <c r="B184">
        <v>0.85</v>
      </c>
      <c r="C184">
        <v>1.05</v>
      </c>
      <c r="D184">
        <v>1.17</v>
      </c>
      <c r="F184">
        <v>1.64</v>
      </c>
      <c r="G184">
        <v>2.15</v>
      </c>
      <c r="H184">
        <v>2.65</v>
      </c>
      <c r="I184">
        <v>2.83</v>
      </c>
      <c r="J184">
        <v>2.92</v>
      </c>
      <c r="K184">
        <v>2.95</v>
      </c>
      <c r="L184">
        <v>2.92</v>
      </c>
      <c r="M184">
        <v>3.3</v>
      </c>
      <c r="N184">
        <v>3.09</v>
      </c>
    </row>
    <row r="185" spans="1:14" x14ac:dyDescent="0.25">
      <c r="A185" s="1">
        <v>44713</v>
      </c>
      <c r="B185">
        <v>0.77</v>
      </c>
      <c r="C185">
        <v>0.9</v>
      </c>
      <c r="D185">
        <v>1.1499999999999999</v>
      </c>
      <c r="F185">
        <v>1.63</v>
      </c>
      <c r="G185">
        <v>2.16</v>
      </c>
      <c r="H185">
        <v>2.66</v>
      </c>
      <c r="I185">
        <v>2.84</v>
      </c>
      <c r="J185">
        <v>2.94</v>
      </c>
      <c r="K185">
        <v>2.98</v>
      </c>
      <c r="L185">
        <v>2.94</v>
      </c>
      <c r="M185">
        <v>3.31</v>
      </c>
      <c r="N185">
        <v>3.09</v>
      </c>
    </row>
    <row r="186" spans="1:14" x14ac:dyDescent="0.25">
      <c r="A186" s="1">
        <v>44712</v>
      </c>
      <c r="B186">
        <v>0.73</v>
      </c>
      <c r="C186">
        <v>0.89</v>
      </c>
      <c r="D186">
        <v>1.1599999999999999</v>
      </c>
      <c r="F186">
        <v>1.64</v>
      </c>
      <c r="G186">
        <v>2.08</v>
      </c>
      <c r="H186">
        <v>2.5299999999999998</v>
      </c>
      <c r="I186">
        <v>2.71</v>
      </c>
      <c r="J186">
        <v>2.81</v>
      </c>
      <c r="K186">
        <v>2.87</v>
      </c>
      <c r="L186">
        <v>2.85</v>
      </c>
      <c r="M186">
        <v>3.28</v>
      </c>
      <c r="N186">
        <v>3.07</v>
      </c>
    </row>
    <row r="187" spans="1:14" x14ac:dyDescent="0.25">
      <c r="A187" s="1">
        <v>44708</v>
      </c>
      <c r="B187">
        <v>0.69</v>
      </c>
      <c r="C187">
        <v>0.91</v>
      </c>
      <c r="D187">
        <v>1.08</v>
      </c>
      <c r="F187">
        <v>1.54</v>
      </c>
      <c r="G187">
        <v>2.0099999999999998</v>
      </c>
      <c r="H187">
        <v>2.4700000000000002</v>
      </c>
      <c r="I187">
        <v>2.64</v>
      </c>
      <c r="J187">
        <v>2.71</v>
      </c>
      <c r="K187">
        <v>2.76</v>
      </c>
      <c r="L187">
        <v>2.74</v>
      </c>
      <c r="M187">
        <v>3.16</v>
      </c>
      <c r="N187">
        <v>2.97</v>
      </c>
    </row>
    <row r="188" spans="1:14" x14ac:dyDescent="0.25">
      <c r="A188" s="1">
        <v>44707</v>
      </c>
      <c r="B188">
        <v>0.71</v>
      </c>
      <c r="C188">
        <v>0.9</v>
      </c>
      <c r="D188">
        <v>1.07</v>
      </c>
      <c r="F188">
        <v>1.52</v>
      </c>
      <c r="G188">
        <v>1.99</v>
      </c>
      <c r="H188">
        <v>2.46</v>
      </c>
      <c r="I188">
        <v>2.63</v>
      </c>
      <c r="J188">
        <v>2.7</v>
      </c>
      <c r="K188">
        <v>2.75</v>
      </c>
      <c r="L188">
        <v>2.75</v>
      </c>
      <c r="M188">
        <v>3.18</v>
      </c>
      <c r="N188">
        <v>2.99</v>
      </c>
    </row>
    <row r="189" spans="1:14" x14ac:dyDescent="0.25">
      <c r="A189" s="1">
        <v>44706</v>
      </c>
      <c r="B189">
        <v>0.57999999999999996</v>
      </c>
      <c r="C189">
        <v>0.88</v>
      </c>
      <c r="D189">
        <v>1.06</v>
      </c>
      <c r="F189">
        <v>1.52</v>
      </c>
      <c r="G189">
        <v>2.0099999999999998</v>
      </c>
      <c r="H189">
        <v>2.48</v>
      </c>
      <c r="I189">
        <v>2.63</v>
      </c>
      <c r="J189">
        <v>2.71</v>
      </c>
      <c r="K189">
        <v>2.76</v>
      </c>
      <c r="L189">
        <v>2.75</v>
      </c>
      <c r="M189">
        <v>3.14</v>
      </c>
      <c r="N189">
        <v>2.97</v>
      </c>
    </row>
    <row r="190" spans="1:14" x14ac:dyDescent="0.25">
      <c r="A190" s="1">
        <v>44705</v>
      </c>
      <c r="B190">
        <v>0.55000000000000004</v>
      </c>
      <c r="C190">
        <v>0.88</v>
      </c>
      <c r="D190">
        <v>1.06</v>
      </c>
      <c r="F190">
        <v>1.53</v>
      </c>
      <c r="G190">
        <v>2.02</v>
      </c>
      <c r="H190">
        <v>2.5</v>
      </c>
      <c r="I190">
        <v>2.66</v>
      </c>
      <c r="J190">
        <v>2.76</v>
      </c>
      <c r="K190">
        <v>2.8</v>
      </c>
      <c r="L190">
        <v>2.76</v>
      </c>
      <c r="M190">
        <v>3.16</v>
      </c>
      <c r="N190">
        <v>2.98</v>
      </c>
    </row>
    <row r="191" spans="1:14" x14ac:dyDescent="0.25">
      <c r="A191" s="1">
        <v>44704</v>
      </c>
      <c r="B191">
        <v>0.55000000000000004</v>
      </c>
      <c r="C191">
        <v>0.9</v>
      </c>
      <c r="D191">
        <v>1.07</v>
      </c>
      <c r="F191">
        <v>1.57</v>
      </c>
      <c r="G191">
        <v>2.09</v>
      </c>
      <c r="H191">
        <v>2.65</v>
      </c>
      <c r="I191">
        <v>2.8</v>
      </c>
      <c r="J191">
        <v>2.88</v>
      </c>
      <c r="K191">
        <v>2.9</v>
      </c>
      <c r="L191">
        <v>2.86</v>
      </c>
      <c r="M191">
        <v>3.26</v>
      </c>
      <c r="N191">
        <v>3.08</v>
      </c>
    </row>
    <row r="192" spans="1:14" x14ac:dyDescent="0.25">
      <c r="A192" s="1">
        <v>44701</v>
      </c>
      <c r="B192">
        <v>0.63</v>
      </c>
      <c r="C192">
        <v>0.87</v>
      </c>
      <c r="D192">
        <v>1.03</v>
      </c>
      <c r="F192">
        <v>1.51</v>
      </c>
      <c r="G192">
        <v>2.0699999999999998</v>
      </c>
      <c r="H192">
        <v>2.6</v>
      </c>
      <c r="I192">
        <v>2.73</v>
      </c>
      <c r="J192">
        <v>2.8</v>
      </c>
      <c r="K192">
        <v>2.82</v>
      </c>
      <c r="L192">
        <v>2.78</v>
      </c>
      <c r="M192">
        <v>3.17</v>
      </c>
      <c r="N192">
        <v>2.99</v>
      </c>
    </row>
    <row r="193" spans="1:14" x14ac:dyDescent="0.25">
      <c r="A193" s="1">
        <v>44700</v>
      </c>
      <c r="B193">
        <v>0.65</v>
      </c>
      <c r="C193">
        <v>0.91</v>
      </c>
      <c r="D193">
        <v>1.05</v>
      </c>
      <c r="F193">
        <v>1.52</v>
      </c>
      <c r="G193">
        <v>2.11</v>
      </c>
      <c r="H193">
        <v>2.63</v>
      </c>
      <c r="I193">
        <v>2.78</v>
      </c>
      <c r="J193">
        <v>2.84</v>
      </c>
      <c r="K193">
        <v>2.87</v>
      </c>
      <c r="L193">
        <v>2.84</v>
      </c>
      <c r="M193">
        <v>3.24</v>
      </c>
      <c r="N193">
        <v>3.05</v>
      </c>
    </row>
    <row r="194" spans="1:14" x14ac:dyDescent="0.25">
      <c r="A194" s="1">
        <v>44699</v>
      </c>
      <c r="B194">
        <v>0.56000000000000005</v>
      </c>
      <c r="C194">
        <v>0.85</v>
      </c>
      <c r="D194">
        <v>1.03</v>
      </c>
      <c r="F194">
        <v>1.56</v>
      </c>
      <c r="G194">
        <v>2.16</v>
      </c>
      <c r="H194">
        <v>2.68</v>
      </c>
      <c r="I194">
        <v>2.84</v>
      </c>
      <c r="J194">
        <v>2.89</v>
      </c>
      <c r="K194">
        <v>2.91</v>
      </c>
      <c r="L194">
        <v>2.89</v>
      </c>
      <c r="M194">
        <v>3.24</v>
      </c>
      <c r="N194">
        <v>3.07</v>
      </c>
    </row>
    <row r="195" spans="1:14" x14ac:dyDescent="0.25">
      <c r="A195" s="1">
        <v>44698</v>
      </c>
      <c r="B195">
        <v>0.61</v>
      </c>
      <c r="C195">
        <v>0.85</v>
      </c>
      <c r="D195">
        <v>1.06</v>
      </c>
      <c r="F195">
        <v>1.57</v>
      </c>
      <c r="G195">
        <v>2.16</v>
      </c>
      <c r="H195">
        <v>2.71</v>
      </c>
      <c r="I195">
        <v>2.89</v>
      </c>
      <c r="J195">
        <v>2.96</v>
      </c>
      <c r="K195">
        <v>3</v>
      </c>
      <c r="L195">
        <v>2.98</v>
      </c>
      <c r="M195">
        <v>3.36</v>
      </c>
      <c r="N195">
        <v>3.17</v>
      </c>
    </row>
    <row r="196" spans="1:14" x14ac:dyDescent="0.25">
      <c r="A196" s="1">
        <v>44697</v>
      </c>
      <c r="B196">
        <v>0.64</v>
      </c>
      <c r="C196">
        <v>0.85</v>
      </c>
      <c r="D196">
        <v>1.07</v>
      </c>
      <c r="F196">
        <v>1.54</v>
      </c>
      <c r="G196">
        <v>2.0699999999999998</v>
      </c>
      <c r="H196">
        <v>2.58</v>
      </c>
      <c r="I196">
        <v>2.75</v>
      </c>
      <c r="J196">
        <v>2.83</v>
      </c>
      <c r="K196">
        <v>2.89</v>
      </c>
      <c r="L196">
        <v>2.88</v>
      </c>
      <c r="M196">
        <v>3.3</v>
      </c>
      <c r="N196">
        <v>3.09</v>
      </c>
    </row>
    <row r="197" spans="1:14" x14ac:dyDescent="0.25">
      <c r="A197" s="1">
        <v>44694</v>
      </c>
      <c r="B197">
        <v>0.67</v>
      </c>
      <c r="C197">
        <v>0.79</v>
      </c>
      <c r="D197">
        <v>1.03</v>
      </c>
      <c r="F197">
        <v>1.47</v>
      </c>
      <c r="G197">
        <v>2.04</v>
      </c>
      <c r="H197">
        <v>2.61</v>
      </c>
      <c r="I197">
        <v>2.79</v>
      </c>
      <c r="J197">
        <v>2.89</v>
      </c>
      <c r="K197">
        <v>2.95</v>
      </c>
      <c r="L197">
        <v>2.93</v>
      </c>
      <c r="M197">
        <v>3.32</v>
      </c>
      <c r="N197">
        <v>3.1</v>
      </c>
    </row>
    <row r="198" spans="1:14" x14ac:dyDescent="0.25">
      <c r="A198" s="1">
        <v>44693</v>
      </c>
      <c r="B198">
        <v>0.61</v>
      </c>
      <c r="C198">
        <v>0.77</v>
      </c>
      <c r="D198">
        <v>0.96</v>
      </c>
      <c r="F198">
        <v>1.44</v>
      </c>
      <c r="G198">
        <v>1.96</v>
      </c>
      <c r="H198">
        <v>2.56</v>
      </c>
      <c r="I198">
        <v>2.73</v>
      </c>
      <c r="J198">
        <v>2.81</v>
      </c>
      <c r="K198">
        <v>2.86</v>
      </c>
      <c r="L198">
        <v>2.84</v>
      </c>
      <c r="M198">
        <v>3.22</v>
      </c>
      <c r="N198">
        <v>3</v>
      </c>
    </row>
    <row r="199" spans="1:14" x14ac:dyDescent="0.25">
      <c r="A199" s="1">
        <v>44692</v>
      </c>
      <c r="B199">
        <v>0.59</v>
      </c>
      <c r="C199">
        <v>0.77</v>
      </c>
      <c r="D199">
        <v>0.91</v>
      </c>
      <c r="F199">
        <v>1.43</v>
      </c>
      <c r="G199">
        <v>1.99</v>
      </c>
      <c r="H199">
        <v>2.66</v>
      </c>
      <c r="I199">
        <v>2.81</v>
      </c>
      <c r="J199">
        <v>2.89</v>
      </c>
      <c r="K199">
        <v>2.94</v>
      </c>
      <c r="L199">
        <v>2.91</v>
      </c>
      <c r="M199">
        <v>3.25</v>
      </c>
      <c r="N199">
        <v>3.05</v>
      </c>
    </row>
    <row r="200" spans="1:14" x14ac:dyDescent="0.25">
      <c r="A200" s="1">
        <v>44691</v>
      </c>
      <c r="B200">
        <v>0.56999999999999995</v>
      </c>
      <c r="C200">
        <v>0.75</v>
      </c>
      <c r="D200">
        <v>0.89</v>
      </c>
      <c r="F200">
        <v>1.44</v>
      </c>
      <c r="G200">
        <v>2.0099999999999998</v>
      </c>
      <c r="H200">
        <v>2.62</v>
      </c>
      <c r="I200">
        <v>2.81</v>
      </c>
      <c r="J200">
        <v>2.91</v>
      </c>
      <c r="K200">
        <v>2.99</v>
      </c>
      <c r="L200">
        <v>2.99</v>
      </c>
      <c r="M200">
        <v>3.31</v>
      </c>
      <c r="N200">
        <v>3.12</v>
      </c>
    </row>
    <row r="201" spans="1:14" x14ac:dyDescent="0.25">
      <c r="A201" s="1">
        <v>44690</v>
      </c>
      <c r="B201">
        <v>0.51</v>
      </c>
      <c r="C201">
        <v>0.73</v>
      </c>
      <c r="D201">
        <v>0.92</v>
      </c>
      <c r="F201">
        <v>1.43</v>
      </c>
      <c r="G201">
        <v>1.99</v>
      </c>
      <c r="H201">
        <v>2.61</v>
      </c>
      <c r="I201">
        <v>2.81</v>
      </c>
      <c r="J201">
        <v>2.95</v>
      </c>
      <c r="K201">
        <v>3.04</v>
      </c>
      <c r="L201">
        <v>3.05</v>
      </c>
      <c r="M201">
        <v>3.38</v>
      </c>
      <c r="N201">
        <v>3.19</v>
      </c>
    </row>
    <row r="202" spans="1:14" x14ac:dyDescent="0.25">
      <c r="A202" s="1">
        <v>44687</v>
      </c>
      <c r="B202">
        <v>0.48</v>
      </c>
      <c r="C202">
        <v>0.72</v>
      </c>
      <c r="D202">
        <v>0.85</v>
      </c>
      <c r="F202">
        <v>1.41</v>
      </c>
      <c r="G202">
        <v>2.08</v>
      </c>
      <c r="H202">
        <v>2.72</v>
      </c>
      <c r="I202">
        <v>2.94</v>
      </c>
      <c r="J202">
        <v>3.06</v>
      </c>
      <c r="K202">
        <v>3.13</v>
      </c>
      <c r="L202">
        <v>3.12</v>
      </c>
      <c r="M202">
        <v>3.43</v>
      </c>
      <c r="N202">
        <v>3.23</v>
      </c>
    </row>
    <row r="203" spans="1:14" x14ac:dyDescent="0.25">
      <c r="A203" s="1">
        <v>44686</v>
      </c>
      <c r="B203">
        <v>0.49</v>
      </c>
      <c r="C203">
        <v>0.71</v>
      </c>
      <c r="D203">
        <v>0.85</v>
      </c>
      <c r="F203">
        <v>1.37</v>
      </c>
      <c r="G203">
        <v>2.08</v>
      </c>
      <c r="H203">
        <v>2.71</v>
      </c>
      <c r="I203">
        <v>2.91</v>
      </c>
      <c r="J203">
        <v>3.01</v>
      </c>
      <c r="K203">
        <v>3.07</v>
      </c>
      <c r="L203">
        <v>3.05</v>
      </c>
      <c r="M203">
        <v>3.35</v>
      </c>
      <c r="N203">
        <v>3.15</v>
      </c>
    </row>
    <row r="204" spans="1:14" x14ac:dyDescent="0.25">
      <c r="A204" s="1">
        <v>44685</v>
      </c>
      <c r="B204">
        <v>0.49</v>
      </c>
      <c r="C204">
        <v>0.74</v>
      </c>
      <c r="D204">
        <v>0.89</v>
      </c>
      <c r="F204">
        <v>1.44</v>
      </c>
      <c r="G204">
        <v>2.0699999999999998</v>
      </c>
      <c r="H204">
        <v>2.66</v>
      </c>
      <c r="I204">
        <v>2.85</v>
      </c>
      <c r="J204">
        <v>2.93</v>
      </c>
      <c r="K204">
        <v>2.97</v>
      </c>
      <c r="L204">
        <v>2.93</v>
      </c>
      <c r="M204">
        <v>3.21</v>
      </c>
      <c r="N204">
        <v>3.01</v>
      </c>
    </row>
    <row r="205" spans="1:14" x14ac:dyDescent="0.25">
      <c r="A205" s="1">
        <v>44684</v>
      </c>
      <c r="B205">
        <v>0.48</v>
      </c>
      <c r="C205">
        <v>0.77</v>
      </c>
      <c r="D205">
        <v>0.91</v>
      </c>
      <c r="F205">
        <v>1.45</v>
      </c>
      <c r="G205">
        <v>2.16</v>
      </c>
      <c r="H205">
        <v>2.78</v>
      </c>
      <c r="I205">
        <v>2.95</v>
      </c>
      <c r="J205">
        <v>3.01</v>
      </c>
      <c r="K205">
        <v>3.03</v>
      </c>
      <c r="L205">
        <v>2.97</v>
      </c>
      <c r="M205">
        <v>3.21</v>
      </c>
      <c r="N205">
        <v>3.03</v>
      </c>
    </row>
    <row r="206" spans="1:14" x14ac:dyDescent="0.25">
      <c r="A206" s="1">
        <v>44683</v>
      </c>
      <c r="B206">
        <v>0.41</v>
      </c>
      <c r="C206">
        <v>0.71</v>
      </c>
      <c r="D206">
        <v>0.9</v>
      </c>
      <c r="F206">
        <v>1.49</v>
      </c>
      <c r="G206">
        <v>2.1</v>
      </c>
      <c r="H206">
        <v>2.73</v>
      </c>
      <c r="I206">
        <v>2.93</v>
      </c>
      <c r="J206">
        <v>3.01</v>
      </c>
      <c r="K206">
        <v>3.04</v>
      </c>
      <c r="L206">
        <v>2.99</v>
      </c>
      <c r="M206">
        <v>3.26</v>
      </c>
      <c r="N206">
        <v>3.07</v>
      </c>
    </row>
    <row r="207" spans="1:14" x14ac:dyDescent="0.25">
      <c r="A207" s="1">
        <v>44680</v>
      </c>
      <c r="B207">
        <v>0.37</v>
      </c>
      <c r="C207">
        <v>0.73</v>
      </c>
      <c r="D207">
        <v>0.85</v>
      </c>
      <c r="F207">
        <v>1.41</v>
      </c>
      <c r="G207">
        <v>2.1</v>
      </c>
      <c r="H207">
        <v>2.7</v>
      </c>
      <c r="I207">
        <v>2.87</v>
      </c>
      <c r="J207">
        <v>2.92</v>
      </c>
      <c r="K207">
        <v>2.94</v>
      </c>
      <c r="L207">
        <v>2.89</v>
      </c>
      <c r="M207">
        <v>3.14</v>
      </c>
      <c r="N207">
        <v>2.96</v>
      </c>
    </row>
    <row r="208" spans="1:14" x14ac:dyDescent="0.25">
      <c r="A208" s="1">
        <v>44679</v>
      </c>
      <c r="B208">
        <v>0.37</v>
      </c>
      <c r="C208">
        <v>0.71</v>
      </c>
      <c r="D208">
        <v>0.82</v>
      </c>
      <c r="F208">
        <v>1.38</v>
      </c>
      <c r="G208">
        <v>2.04</v>
      </c>
      <c r="H208">
        <v>2.63</v>
      </c>
      <c r="I208">
        <v>2.8</v>
      </c>
      <c r="J208">
        <v>2.86</v>
      </c>
      <c r="K208">
        <v>2.88</v>
      </c>
      <c r="L208">
        <v>2.85</v>
      </c>
      <c r="M208">
        <v>3.1</v>
      </c>
      <c r="N208">
        <v>2.92</v>
      </c>
    </row>
    <row r="209" spans="1:14" x14ac:dyDescent="0.25">
      <c r="A209" s="1">
        <v>44678</v>
      </c>
      <c r="B209">
        <v>0.37</v>
      </c>
      <c r="C209">
        <v>0.63</v>
      </c>
      <c r="D209">
        <v>0.82</v>
      </c>
      <c r="F209">
        <v>1.39</v>
      </c>
      <c r="G209">
        <v>1.97</v>
      </c>
      <c r="H209">
        <v>2.58</v>
      </c>
      <c r="I209">
        <v>2.75</v>
      </c>
      <c r="J209">
        <v>2.81</v>
      </c>
      <c r="K209">
        <v>2.84</v>
      </c>
      <c r="L209">
        <v>2.82</v>
      </c>
      <c r="M209">
        <v>3.08</v>
      </c>
      <c r="N209">
        <v>2.91</v>
      </c>
    </row>
    <row r="210" spans="1:14" x14ac:dyDescent="0.25">
      <c r="A210" s="1">
        <v>44677</v>
      </c>
      <c r="B210">
        <v>0.38</v>
      </c>
      <c r="C210">
        <v>0.61</v>
      </c>
      <c r="D210">
        <v>0.83</v>
      </c>
      <c r="F210">
        <v>1.4</v>
      </c>
      <c r="G210">
        <v>1.99</v>
      </c>
      <c r="H210">
        <v>2.54</v>
      </c>
      <c r="I210">
        <v>2.72</v>
      </c>
      <c r="J210">
        <v>2.79</v>
      </c>
      <c r="K210">
        <v>2.8</v>
      </c>
      <c r="L210">
        <v>2.77</v>
      </c>
      <c r="M210">
        <v>3.03</v>
      </c>
      <c r="N210">
        <v>2.86</v>
      </c>
    </row>
    <row r="211" spans="1:14" x14ac:dyDescent="0.25">
      <c r="A211" s="1">
        <v>44676</v>
      </c>
      <c r="B211">
        <v>0.4</v>
      </c>
      <c r="C211">
        <v>0.61</v>
      </c>
      <c r="D211">
        <v>0.91</v>
      </c>
      <c r="F211">
        <v>1.42</v>
      </c>
      <c r="G211">
        <v>2.0299999999999998</v>
      </c>
      <c r="H211">
        <v>2.63</v>
      </c>
      <c r="I211">
        <v>2.79</v>
      </c>
      <c r="J211">
        <v>2.84</v>
      </c>
      <c r="K211">
        <v>2.85</v>
      </c>
      <c r="L211">
        <v>2.81</v>
      </c>
      <c r="M211">
        <v>3.06</v>
      </c>
      <c r="N211">
        <v>2.88</v>
      </c>
    </row>
    <row r="212" spans="1:14" x14ac:dyDescent="0.25">
      <c r="A212" s="1">
        <v>44673</v>
      </c>
      <c r="B212">
        <v>0.46</v>
      </c>
      <c r="C212">
        <v>0.64</v>
      </c>
      <c r="D212">
        <v>0.83</v>
      </c>
      <c r="F212">
        <v>1.34</v>
      </c>
      <c r="G212">
        <v>2.06</v>
      </c>
      <c r="H212">
        <v>2.72</v>
      </c>
      <c r="I212">
        <v>2.88</v>
      </c>
      <c r="J212">
        <v>2.94</v>
      </c>
      <c r="K212">
        <v>2.95</v>
      </c>
      <c r="L212">
        <v>2.9</v>
      </c>
      <c r="M212">
        <v>3.14</v>
      </c>
      <c r="N212">
        <v>2.95</v>
      </c>
    </row>
    <row r="213" spans="1:14" x14ac:dyDescent="0.25">
      <c r="A213" s="1">
        <v>44672</v>
      </c>
      <c r="B213">
        <v>0.5</v>
      </c>
      <c r="C213">
        <v>0.65</v>
      </c>
      <c r="D213">
        <v>0.83</v>
      </c>
      <c r="F213">
        <v>1.32</v>
      </c>
      <c r="G213">
        <v>2.0099999999999998</v>
      </c>
      <c r="H213">
        <v>2.68</v>
      </c>
      <c r="I213">
        <v>2.87</v>
      </c>
      <c r="J213">
        <v>2.96</v>
      </c>
      <c r="K213">
        <v>2.96</v>
      </c>
      <c r="L213">
        <v>2.9</v>
      </c>
      <c r="M213">
        <v>3.12</v>
      </c>
      <c r="N213">
        <v>2.94</v>
      </c>
    </row>
    <row r="214" spans="1:14" x14ac:dyDescent="0.25">
      <c r="A214" s="1">
        <v>44671</v>
      </c>
      <c r="B214">
        <v>0.35</v>
      </c>
      <c r="C214">
        <v>0.56000000000000005</v>
      </c>
      <c r="D214">
        <v>0.82</v>
      </c>
      <c r="F214">
        <v>1.29</v>
      </c>
      <c r="G214">
        <v>1.93</v>
      </c>
      <c r="H214">
        <v>2.6</v>
      </c>
      <c r="I214">
        <v>2.79</v>
      </c>
      <c r="J214">
        <v>2.87</v>
      </c>
      <c r="K214">
        <v>2.88</v>
      </c>
      <c r="L214">
        <v>2.85</v>
      </c>
      <c r="M214">
        <v>3.08</v>
      </c>
      <c r="N214">
        <v>2.9</v>
      </c>
    </row>
    <row r="215" spans="1:14" x14ac:dyDescent="0.25">
      <c r="A215" s="1">
        <v>44670</v>
      </c>
      <c r="B215">
        <v>0.37</v>
      </c>
      <c r="C215">
        <v>0.57999999999999996</v>
      </c>
      <c r="D215">
        <v>0.81</v>
      </c>
      <c r="F215">
        <v>1.28</v>
      </c>
      <c r="G215">
        <v>1.94</v>
      </c>
      <c r="H215">
        <v>2.61</v>
      </c>
      <c r="I215">
        <v>2.81</v>
      </c>
      <c r="J215">
        <v>2.91</v>
      </c>
      <c r="K215">
        <v>2.95</v>
      </c>
      <c r="L215">
        <v>2.93</v>
      </c>
      <c r="M215">
        <v>3.19</v>
      </c>
      <c r="N215">
        <v>3.01</v>
      </c>
    </row>
    <row r="216" spans="1:14" x14ac:dyDescent="0.25">
      <c r="A216" s="1">
        <v>44669</v>
      </c>
      <c r="B216">
        <v>0.38</v>
      </c>
      <c r="C216">
        <v>0.6</v>
      </c>
      <c r="D216">
        <v>0.81</v>
      </c>
      <c r="F216">
        <v>1.27</v>
      </c>
      <c r="G216">
        <v>1.84</v>
      </c>
      <c r="H216">
        <v>2.46</v>
      </c>
      <c r="I216">
        <v>2.68</v>
      </c>
      <c r="J216">
        <v>2.79</v>
      </c>
      <c r="K216">
        <v>2.85</v>
      </c>
      <c r="L216">
        <v>2.85</v>
      </c>
      <c r="M216">
        <v>3.12</v>
      </c>
      <c r="N216">
        <v>2.95</v>
      </c>
    </row>
    <row r="217" spans="1:14" x14ac:dyDescent="0.25">
      <c r="A217" s="1">
        <v>44665</v>
      </c>
      <c r="B217">
        <v>0.37</v>
      </c>
      <c r="C217">
        <v>0.56999999999999995</v>
      </c>
      <c r="D217">
        <v>0.79</v>
      </c>
      <c r="F217">
        <v>1.25</v>
      </c>
      <c r="G217">
        <v>1.84</v>
      </c>
      <c r="H217">
        <v>2.4700000000000002</v>
      </c>
      <c r="I217">
        <v>2.67</v>
      </c>
      <c r="J217">
        <v>2.79</v>
      </c>
      <c r="K217">
        <v>2.84</v>
      </c>
      <c r="L217">
        <v>2.83</v>
      </c>
      <c r="M217">
        <v>3.09</v>
      </c>
      <c r="N217">
        <v>2.92</v>
      </c>
    </row>
    <row r="218" spans="1:14" x14ac:dyDescent="0.25">
      <c r="A218" s="1">
        <v>44664</v>
      </c>
      <c r="B218">
        <v>0.26</v>
      </c>
      <c r="C218">
        <v>0.52</v>
      </c>
      <c r="D218">
        <v>0.75</v>
      </c>
      <c r="F218">
        <v>1.2</v>
      </c>
      <c r="G218">
        <v>1.78</v>
      </c>
      <c r="H218">
        <v>2.37</v>
      </c>
      <c r="I218">
        <v>2.57</v>
      </c>
      <c r="J218">
        <v>2.66</v>
      </c>
      <c r="K218">
        <v>2.71</v>
      </c>
      <c r="L218">
        <v>2.7</v>
      </c>
      <c r="M218">
        <v>2.97</v>
      </c>
      <c r="N218">
        <v>2.81</v>
      </c>
    </row>
    <row r="219" spans="1:14" x14ac:dyDescent="0.25">
      <c r="A219" s="1">
        <v>44663</v>
      </c>
      <c r="B219">
        <v>0.21</v>
      </c>
      <c r="C219">
        <v>0.52</v>
      </c>
      <c r="D219">
        <v>0.74</v>
      </c>
      <c r="F219">
        <v>1.2</v>
      </c>
      <c r="G219">
        <v>1.77</v>
      </c>
      <c r="H219">
        <v>2.39</v>
      </c>
      <c r="I219">
        <v>2.58</v>
      </c>
      <c r="J219">
        <v>2.66</v>
      </c>
      <c r="K219">
        <v>2.73</v>
      </c>
      <c r="L219">
        <v>2.72</v>
      </c>
      <c r="M219">
        <v>2.99</v>
      </c>
      <c r="N219">
        <v>2.82</v>
      </c>
    </row>
    <row r="220" spans="1:14" x14ac:dyDescent="0.25">
      <c r="A220" s="1">
        <v>44662</v>
      </c>
      <c r="B220">
        <v>0.22</v>
      </c>
      <c r="C220">
        <v>0.54</v>
      </c>
      <c r="D220">
        <v>0.77</v>
      </c>
      <c r="F220">
        <v>1.23</v>
      </c>
      <c r="G220">
        <v>1.85</v>
      </c>
      <c r="H220">
        <v>2.5</v>
      </c>
      <c r="I220">
        <v>2.73</v>
      </c>
      <c r="J220">
        <v>2.79</v>
      </c>
      <c r="K220">
        <v>2.84</v>
      </c>
      <c r="L220">
        <v>2.79</v>
      </c>
      <c r="M220">
        <v>3.02</v>
      </c>
      <c r="N220">
        <v>2.84</v>
      </c>
    </row>
    <row r="221" spans="1:14" x14ac:dyDescent="0.25">
      <c r="A221" s="1">
        <v>44659</v>
      </c>
      <c r="B221">
        <v>0.2</v>
      </c>
      <c r="C221">
        <v>0.49</v>
      </c>
      <c r="D221">
        <v>0.7</v>
      </c>
      <c r="F221">
        <v>1.19</v>
      </c>
      <c r="G221">
        <v>1.81</v>
      </c>
      <c r="H221">
        <v>2.5299999999999998</v>
      </c>
      <c r="I221">
        <v>2.73</v>
      </c>
      <c r="J221">
        <v>2.76</v>
      </c>
      <c r="K221">
        <v>2.79</v>
      </c>
      <c r="L221">
        <v>2.72</v>
      </c>
      <c r="M221">
        <v>2.94</v>
      </c>
      <c r="N221">
        <v>2.76</v>
      </c>
    </row>
    <row r="222" spans="1:14" x14ac:dyDescent="0.25">
      <c r="A222" s="1">
        <v>44658</v>
      </c>
      <c r="B222">
        <v>0.21</v>
      </c>
      <c r="C222">
        <v>0.5</v>
      </c>
      <c r="D222">
        <v>0.68</v>
      </c>
      <c r="F222">
        <v>1.1499999999999999</v>
      </c>
      <c r="G222">
        <v>1.78</v>
      </c>
      <c r="H222">
        <v>2.4700000000000002</v>
      </c>
      <c r="I222">
        <v>2.66</v>
      </c>
      <c r="J222">
        <v>2.7</v>
      </c>
      <c r="K222">
        <v>2.73</v>
      </c>
      <c r="L222">
        <v>2.66</v>
      </c>
      <c r="M222">
        <v>2.87</v>
      </c>
      <c r="N222">
        <v>2.69</v>
      </c>
    </row>
    <row r="223" spans="1:14" x14ac:dyDescent="0.25">
      <c r="A223" s="1">
        <v>44657</v>
      </c>
      <c r="B223">
        <v>0.21</v>
      </c>
      <c r="C223">
        <v>0.44</v>
      </c>
      <c r="D223">
        <v>0.67</v>
      </c>
      <c r="F223">
        <v>1.1499999999999999</v>
      </c>
      <c r="G223">
        <v>1.79</v>
      </c>
      <c r="H223">
        <v>2.5</v>
      </c>
      <c r="I223">
        <v>2.67</v>
      </c>
      <c r="J223">
        <v>2.7</v>
      </c>
      <c r="K223">
        <v>2.69</v>
      </c>
      <c r="L223">
        <v>2.61</v>
      </c>
      <c r="M223">
        <v>2.81</v>
      </c>
      <c r="N223">
        <v>2.63</v>
      </c>
    </row>
    <row r="224" spans="1:14" x14ac:dyDescent="0.25">
      <c r="A224" s="1">
        <v>44656</v>
      </c>
      <c r="B224">
        <v>0.18</v>
      </c>
      <c r="C224">
        <v>0.42</v>
      </c>
      <c r="D224">
        <v>0.65</v>
      </c>
      <c r="F224">
        <v>1.1299999999999999</v>
      </c>
      <c r="G224">
        <v>1.77</v>
      </c>
      <c r="H224">
        <v>2.5099999999999998</v>
      </c>
      <c r="I224">
        <v>2.69</v>
      </c>
      <c r="J224">
        <v>2.69</v>
      </c>
      <c r="K224">
        <v>2.65</v>
      </c>
      <c r="L224">
        <v>2.54</v>
      </c>
      <c r="M224">
        <v>2.74</v>
      </c>
      <c r="N224">
        <v>2.57</v>
      </c>
    </row>
    <row r="225" spans="1:14" x14ac:dyDescent="0.25">
      <c r="A225" s="1">
        <v>44655</v>
      </c>
      <c r="B225">
        <v>0.18</v>
      </c>
      <c r="C225">
        <v>0.42</v>
      </c>
      <c r="D225">
        <v>0.66</v>
      </c>
      <c r="F225">
        <v>1.1399999999999999</v>
      </c>
      <c r="G225">
        <v>1.72</v>
      </c>
      <c r="H225">
        <v>2.4300000000000002</v>
      </c>
      <c r="I225">
        <v>2.61</v>
      </c>
      <c r="J225">
        <v>2.56</v>
      </c>
      <c r="K225">
        <v>2.52</v>
      </c>
      <c r="L225">
        <v>2.42</v>
      </c>
      <c r="M225">
        <v>2.64</v>
      </c>
      <c r="N225">
        <v>2.48</v>
      </c>
    </row>
    <row r="226" spans="1:14" x14ac:dyDescent="0.25">
      <c r="A226" s="1">
        <v>44652</v>
      </c>
      <c r="B226">
        <v>0.15</v>
      </c>
      <c r="C226">
        <v>0.37</v>
      </c>
      <c r="D226">
        <v>0.53</v>
      </c>
      <c r="F226">
        <v>1.0900000000000001</v>
      </c>
      <c r="G226">
        <v>1.72</v>
      </c>
      <c r="H226">
        <v>2.44</v>
      </c>
      <c r="I226">
        <v>2.61</v>
      </c>
      <c r="J226">
        <v>2.5499999999999998</v>
      </c>
      <c r="K226">
        <v>2.5</v>
      </c>
      <c r="L226">
        <v>2.39</v>
      </c>
      <c r="M226">
        <v>2.6</v>
      </c>
      <c r="N226">
        <v>2.44</v>
      </c>
    </row>
    <row r="227" spans="1:14" x14ac:dyDescent="0.25">
      <c r="A227" s="1">
        <v>44651</v>
      </c>
      <c r="B227">
        <v>0.17</v>
      </c>
      <c r="C227">
        <v>0.35</v>
      </c>
      <c r="D227">
        <v>0.52</v>
      </c>
      <c r="F227">
        <v>1.06</v>
      </c>
      <c r="G227">
        <v>1.63</v>
      </c>
      <c r="H227">
        <v>2.2799999999999998</v>
      </c>
      <c r="I227">
        <v>2.4500000000000002</v>
      </c>
      <c r="J227">
        <v>2.42</v>
      </c>
      <c r="K227">
        <v>2.4</v>
      </c>
      <c r="L227">
        <v>2.3199999999999998</v>
      </c>
      <c r="M227">
        <v>2.59</v>
      </c>
      <c r="N227">
        <v>2.44</v>
      </c>
    </row>
    <row r="228" spans="1:14" x14ac:dyDescent="0.25">
      <c r="A228" s="1">
        <v>44650</v>
      </c>
      <c r="B228">
        <v>0.16</v>
      </c>
      <c r="C228">
        <v>0.33</v>
      </c>
      <c r="D228">
        <v>0.55000000000000004</v>
      </c>
      <c r="F228">
        <v>1.04</v>
      </c>
      <c r="G228">
        <v>1.64</v>
      </c>
      <c r="H228">
        <v>2.31</v>
      </c>
      <c r="I228">
        <v>2.4900000000000002</v>
      </c>
      <c r="J228">
        <v>2.44</v>
      </c>
      <c r="K228">
        <v>2.4300000000000002</v>
      </c>
      <c r="L228">
        <v>2.35</v>
      </c>
      <c r="M228">
        <v>2.63</v>
      </c>
      <c r="N228">
        <v>2.48</v>
      </c>
    </row>
    <row r="229" spans="1:14" x14ac:dyDescent="0.25">
      <c r="A229" s="1">
        <v>44649</v>
      </c>
      <c r="B229">
        <v>0.18</v>
      </c>
      <c r="C229">
        <v>0.34</v>
      </c>
      <c r="D229">
        <v>0.55000000000000004</v>
      </c>
      <c r="F229">
        <v>1.06</v>
      </c>
      <c r="G229">
        <v>1.67</v>
      </c>
      <c r="H229">
        <v>2.35</v>
      </c>
      <c r="I229">
        <v>2.54</v>
      </c>
      <c r="J229">
        <v>2.4900000000000002</v>
      </c>
      <c r="K229">
        <v>2.5</v>
      </c>
      <c r="L229">
        <v>2.41</v>
      </c>
      <c r="M229">
        <v>2.68</v>
      </c>
      <c r="N229">
        <v>2.5299999999999998</v>
      </c>
    </row>
    <row r="230" spans="1:14" x14ac:dyDescent="0.25">
      <c r="A230" s="1">
        <v>44648</v>
      </c>
      <c r="B230">
        <v>0.19</v>
      </c>
      <c r="C230">
        <v>0.36</v>
      </c>
      <c r="D230">
        <v>0.59</v>
      </c>
      <c r="F230">
        <v>1.08</v>
      </c>
      <c r="G230">
        <v>1.69</v>
      </c>
      <c r="H230">
        <v>2.35</v>
      </c>
      <c r="I230">
        <v>2.5499999999999998</v>
      </c>
      <c r="J230">
        <v>2.54</v>
      </c>
      <c r="K230">
        <v>2.5499999999999998</v>
      </c>
      <c r="L230">
        <v>2.46</v>
      </c>
      <c r="M230">
        <v>2.72</v>
      </c>
      <c r="N230">
        <v>2.57</v>
      </c>
    </row>
    <row r="231" spans="1:14" x14ac:dyDescent="0.25">
      <c r="A231" s="1">
        <v>44645</v>
      </c>
      <c r="B231">
        <v>0.17</v>
      </c>
      <c r="C231">
        <v>0.32</v>
      </c>
      <c r="D231">
        <v>0.55000000000000004</v>
      </c>
      <c r="F231">
        <v>1.01</v>
      </c>
      <c r="G231">
        <v>1.67</v>
      </c>
      <c r="H231">
        <v>2.2999999999999998</v>
      </c>
      <c r="I231">
        <v>2.5099999999999998</v>
      </c>
      <c r="J231">
        <v>2.5499999999999998</v>
      </c>
      <c r="K231">
        <v>2.56</v>
      </c>
      <c r="L231">
        <v>2.48</v>
      </c>
      <c r="M231">
        <v>2.74</v>
      </c>
      <c r="N231">
        <v>2.6</v>
      </c>
    </row>
    <row r="232" spans="1:14" x14ac:dyDescent="0.25">
      <c r="A232" s="1">
        <v>44644</v>
      </c>
      <c r="B232">
        <v>0.16</v>
      </c>
      <c r="C232">
        <v>0.31</v>
      </c>
      <c r="D232">
        <v>0.52</v>
      </c>
      <c r="F232">
        <v>0.96</v>
      </c>
      <c r="G232">
        <v>1.55</v>
      </c>
      <c r="H232">
        <v>2.13</v>
      </c>
      <c r="I232">
        <v>2.35</v>
      </c>
      <c r="J232">
        <v>2.37</v>
      </c>
      <c r="K232">
        <v>2.39</v>
      </c>
      <c r="L232">
        <v>2.34</v>
      </c>
      <c r="M232">
        <v>2.63</v>
      </c>
      <c r="N232">
        <v>2.5099999999999998</v>
      </c>
    </row>
    <row r="233" spans="1:14" x14ac:dyDescent="0.25">
      <c r="A233" s="1">
        <v>44643</v>
      </c>
      <c r="B233">
        <v>0.15</v>
      </c>
      <c r="C233">
        <v>0.27</v>
      </c>
      <c r="D233">
        <v>0.5</v>
      </c>
      <c r="F233">
        <v>0.93</v>
      </c>
      <c r="G233">
        <v>1.52</v>
      </c>
      <c r="H233">
        <v>2.13</v>
      </c>
      <c r="I233">
        <v>2.3199999999999998</v>
      </c>
      <c r="J233">
        <v>2.34</v>
      </c>
      <c r="K233">
        <v>2.37</v>
      </c>
      <c r="L233">
        <v>2.3199999999999998</v>
      </c>
      <c r="M233">
        <v>2.65</v>
      </c>
      <c r="N233">
        <v>2.52</v>
      </c>
    </row>
    <row r="234" spans="1:14" x14ac:dyDescent="0.25">
      <c r="A234" s="1">
        <v>44642</v>
      </c>
      <c r="B234">
        <v>0.2</v>
      </c>
      <c r="C234">
        <v>0.3</v>
      </c>
      <c r="D234">
        <v>0.51</v>
      </c>
      <c r="F234">
        <v>0.96</v>
      </c>
      <c r="G234">
        <v>1.59</v>
      </c>
      <c r="H234">
        <v>2.1800000000000002</v>
      </c>
      <c r="I234">
        <v>2.38</v>
      </c>
      <c r="J234">
        <v>2.39</v>
      </c>
      <c r="K234">
        <v>2.42</v>
      </c>
      <c r="L234">
        <v>2.38</v>
      </c>
      <c r="M234">
        <v>2.71</v>
      </c>
      <c r="N234">
        <v>2.6</v>
      </c>
    </row>
    <row r="235" spans="1:14" x14ac:dyDescent="0.25">
      <c r="A235" s="1">
        <v>44641</v>
      </c>
      <c r="B235">
        <v>0.22</v>
      </c>
      <c r="C235">
        <v>0.33</v>
      </c>
      <c r="D235">
        <v>0.54</v>
      </c>
      <c r="F235">
        <v>0.95</v>
      </c>
      <c r="G235">
        <v>1.4</v>
      </c>
      <c r="H235">
        <v>2.14</v>
      </c>
      <c r="I235">
        <v>2.34</v>
      </c>
      <c r="J235">
        <v>2.33</v>
      </c>
      <c r="K235">
        <v>2.36</v>
      </c>
      <c r="L235">
        <v>2.3199999999999998</v>
      </c>
      <c r="M235">
        <v>2.67</v>
      </c>
      <c r="N235">
        <v>2.5499999999999998</v>
      </c>
    </row>
    <row r="236" spans="1:14" x14ac:dyDescent="0.25">
      <c r="A236" s="1">
        <v>44638</v>
      </c>
      <c r="B236">
        <v>0.19</v>
      </c>
      <c r="C236">
        <v>0.28000000000000003</v>
      </c>
      <c r="D236">
        <v>0.42</v>
      </c>
      <c r="F236">
        <v>0.83</v>
      </c>
      <c r="G236">
        <v>1.29</v>
      </c>
      <c r="H236">
        <v>1.97</v>
      </c>
      <c r="I236">
        <v>2.15</v>
      </c>
      <c r="J236">
        <v>2.14</v>
      </c>
      <c r="K236">
        <v>2.17</v>
      </c>
      <c r="L236">
        <v>2.14</v>
      </c>
      <c r="M236">
        <v>2.5299999999999998</v>
      </c>
      <c r="N236">
        <v>2.42</v>
      </c>
    </row>
    <row r="237" spans="1:14" x14ac:dyDescent="0.25">
      <c r="A237" s="1">
        <v>44637</v>
      </c>
      <c r="B237">
        <v>0.2</v>
      </c>
      <c r="C237">
        <v>0.3</v>
      </c>
      <c r="D237">
        <v>0.4</v>
      </c>
      <c r="F237">
        <v>0.81</v>
      </c>
      <c r="G237">
        <v>1.3</v>
      </c>
      <c r="H237">
        <v>1.94</v>
      </c>
      <c r="I237">
        <v>2.14</v>
      </c>
      <c r="J237">
        <v>2.17</v>
      </c>
      <c r="K237">
        <v>2.2200000000000002</v>
      </c>
      <c r="L237">
        <v>2.2000000000000002</v>
      </c>
      <c r="M237">
        <v>2.6</v>
      </c>
      <c r="N237">
        <v>2.5</v>
      </c>
    </row>
    <row r="238" spans="1:14" x14ac:dyDescent="0.25">
      <c r="A238" s="1">
        <v>44636</v>
      </c>
      <c r="B238">
        <v>0.24</v>
      </c>
      <c r="C238">
        <v>0.3</v>
      </c>
      <c r="D238">
        <v>0.44</v>
      </c>
      <c r="F238">
        <v>0.86</v>
      </c>
      <c r="G238">
        <v>1.35</v>
      </c>
      <c r="H238">
        <v>1.95</v>
      </c>
      <c r="I238">
        <v>2.14</v>
      </c>
      <c r="J238">
        <v>2.1800000000000002</v>
      </c>
      <c r="K238">
        <v>2.2200000000000002</v>
      </c>
      <c r="L238">
        <v>2.19</v>
      </c>
      <c r="M238">
        <v>2.56</v>
      </c>
      <c r="N238">
        <v>2.46</v>
      </c>
    </row>
    <row r="239" spans="1:14" x14ac:dyDescent="0.25">
      <c r="A239" s="1">
        <v>44635</v>
      </c>
      <c r="B239">
        <v>0.22</v>
      </c>
      <c r="C239">
        <v>0.31</v>
      </c>
      <c r="D239">
        <v>0.46</v>
      </c>
      <c r="F239">
        <v>0.86</v>
      </c>
      <c r="G239">
        <v>1.28</v>
      </c>
      <c r="H239">
        <v>1.85</v>
      </c>
      <c r="I239">
        <v>2.04</v>
      </c>
      <c r="J239">
        <v>2.1</v>
      </c>
      <c r="K239">
        <v>2.16</v>
      </c>
      <c r="L239">
        <v>2.15</v>
      </c>
      <c r="M239">
        <v>2.57</v>
      </c>
      <c r="N239">
        <v>2.4900000000000002</v>
      </c>
    </row>
    <row r="240" spans="1:14" x14ac:dyDescent="0.25">
      <c r="A240" s="1">
        <v>44634</v>
      </c>
      <c r="B240">
        <v>0.23</v>
      </c>
      <c r="C240">
        <v>0.32</v>
      </c>
      <c r="D240">
        <v>0.45</v>
      </c>
      <c r="F240">
        <v>0.86</v>
      </c>
      <c r="G240">
        <v>1.28</v>
      </c>
      <c r="H240">
        <v>1.87</v>
      </c>
      <c r="I240">
        <v>2.04</v>
      </c>
      <c r="J240">
        <v>2.1</v>
      </c>
      <c r="K240">
        <v>2.16</v>
      </c>
      <c r="L240">
        <v>2.14</v>
      </c>
      <c r="M240">
        <v>2.56</v>
      </c>
      <c r="N240">
        <v>2.4700000000000002</v>
      </c>
    </row>
    <row r="241" spans="1:14" x14ac:dyDescent="0.25">
      <c r="A241" s="1">
        <v>44631</v>
      </c>
      <c r="B241">
        <v>0.17</v>
      </c>
      <c r="C241">
        <v>0.28000000000000003</v>
      </c>
      <c r="D241">
        <v>0.4</v>
      </c>
      <c r="F241">
        <v>0.78</v>
      </c>
      <c r="G241">
        <v>1.22</v>
      </c>
      <c r="H241">
        <v>1.75</v>
      </c>
      <c r="I241">
        <v>1.91</v>
      </c>
      <c r="J241">
        <v>1.96</v>
      </c>
      <c r="K241">
        <v>2.0099999999999998</v>
      </c>
      <c r="L241">
        <v>2</v>
      </c>
      <c r="M241">
        <v>2.4500000000000002</v>
      </c>
      <c r="N241">
        <v>2.36</v>
      </c>
    </row>
    <row r="242" spans="1:14" x14ac:dyDescent="0.25">
      <c r="A242" s="1">
        <v>44630</v>
      </c>
      <c r="B242">
        <v>0.19</v>
      </c>
      <c r="C242">
        <v>0.28000000000000003</v>
      </c>
      <c r="D242">
        <v>0.39</v>
      </c>
      <c r="F242">
        <v>0.75</v>
      </c>
      <c r="G242">
        <v>1.19</v>
      </c>
      <c r="H242">
        <v>1.72</v>
      </c>
      <c r="I242">
        <v>1.88</v>
      </c>
      <c r="J242">
        <v>1.92</v>
      </c>
      <c r="K242">
        <v>1.98</v>
      </c>
      <c r="L242">
        <v>1.98</v>
      </c>
      <c r="M242">
        <v>2.4500000000000002</v>
      </c>
      <c r="N242">
        <v>2.38</v>
      </c>
    </row>
    <row r="243" spans="1:14" x14ac:dyDescent="0.25">
      <c r="A243" s="1">
        <v>44629</v>
      </c>
      <c r="B243">
        <v>0.18</v>
      </c>
      <c r="C243">
        <v>0.26</v>
      </c>
      <c r="D243">
        <v>0.38</v>
      </c>
      <c r="F243">
        <v>0.75</v>
      </c>
      <c r="G243">
        <v>1.1499999999999999</v>
      </c>
      <c r="H243">
        <v>1.68</v>
      </c>
      <c r="I243">
        <v>1.83</v>
      </c>
      <c r="J243">
        <v>1.87</v>
      </c>
      <c r="K243">
        <v>1.92</v>
      </c>
      <c r="L243">
        <v>1.94</v>
      </c>
      <c r="M243">
        <v>2.38</v>
      </c>
      <c r="N243">
        <v>2.29</v>
      </c>
    </row>
    <row r="244" spans="1:14" x14ac:dyDescent="0.25">
      <c r="A244" s="1">
        <v>44628</v>
      </c>
      <c r="B244">
        <v>0.16</v>
      </c>
      <c r="C244">
        <v>0.24</v>
      </c>
      <c r="D244">
        <v>0.36</v>
      </c>
      <c r="F244">
        <v>0.72</v>
      </c>
      <c r="G244">
        <v>1.1200000000000001</v>
      </c>
      <c r="H244">
        <v>1.63</v>
      </c>
      <c r="I244">
        <v>1.78</v>
      </c>
      <c r="J244">
        <v>1.8</v>
      </c>
      <c r="K244">
        <v>1.85</v>
      </c>
      <c r="L244">
        <v>1.86</v>
      </c>
      <c r="M244">
        <v>2.34</v>
      </c>
      <c r="N244">
        <v>2.2400000000000002</v>
      </c>
    </row>
    <row r="245" spans="1:14" x14ac:dyDescent="0.25">
      <c r="A245" s="1">
        <v>44627</v>
      </c>
      <c r="B245">
        <v>0.17</v>
      </c>
      <c r="C245">
        <v>0.23</v>
      </c>
      <c r="D245">
        <v>0.38</v>
      </c>
      <c r="F245">
        <v>0.75</v>
      </c>
      <c r="G245">
        <v>1.07</v>
      </c>
      <c r="H245">
        <v>1.55</v>
      </c>
      <c r="I245">
        <v>1.68</v>
      </c>
      <c r="J245">
        <v>1.71</v>
      </c>
      <c r="K245">
        <v>1.77</v>
      </c>
      <c r="L245">
        <v>1.78</v>
      </c>
      <c r="M245">
        <v>2.29</v>
      </c>
      <c r="N245">
        <v>2.19</v>
      </c>
    </row>
    <row r="246" spans="1:14" x14ac:dyDescent="0.25">
      <c r="A246" s="1">
        <v>44624</v>
      </c>
      <c r="B246">
        <v>0.15</v>
      </c>
      <c r="C246">
        <v>0.21</v>
      </c>
      <c r="D246">
        <v>0.34</v>
      </c>
      <c r="F246">
        <v>0.69</v>
      </c>
      <c r="G246">
        <v>1.05</v>
      </c>
      <c r="H246">
        <v>1.5</v>
      </c>
      <c r="I246">
        <v>1.62</v>
      </c>
      <c r="J246">
        <v>1.65</v>
      </c>
      <c r="K246">
        <v>1.7</v>
      </c>
      <c r="L246">
        <v>1.74</v>
      </c>
      <c r="M246">
        <v>2.23</v>
      </c>
      <c r="N246">
        <v>2.16</v>
      </c>
    </row>
    <row r="247" spans="1:14" x14ac:dyDescent="0.25">
      <c r="A247" s="1">
        <v>44623</v>
      </c>
      <c r="B247">
        <v>0.19</v>
      </c>
      <c r="C247">
        <v>0.25</v>
      </c>
      <c r="D247">
        <v>0.38</v>
      </c>
      <c r="F247">
        <v>0.69</v>
      </c>
      <c r="G247">
        <v>1.08</v>
      </c>
      <c r="H247">
        <v>1.53</v>
      </c>
      <c r="I247">
        <v>1.69</v>
      </c>
      <c r="J247">
        <v>1.74</v>
      </c>
      <c r="K247">
        <v>1.82</v>
      </c>
      <c r="L247">
        <v>1.86</v>
      </c>
      <c r="M247">
        <v>2.3199999999999998</v>
      </c>
      <c r="N247">
        <v>2.2400000000000002</v>
      </c>
    </row>
    <row r="248" spans="1:14" x14ac:dyDescent="0.25">
      <c r="A248" s="1">
        <v>44622</v>
      </c>
      <c r="B248">
        <v>0.13</v>
      </c>
      <c r="C248">
        <v>0.24</v>
      </c>
      <c r="D248">
        <v>0.34</v>
      </c>
      <c r="F248">
        <v>0.68</v>
      </c>
      <c r="G248">
        <v>1.06</v>
      </c>
      <c r="H248">
        <v>1.5</v>
      </c>
      <c r="I248">
        <v>1.67</v>
      </c>
      <c r="J248">
        <v>1.74</v>
      </c>
      <c r="K248">
        <v>1.83</v>
      </c>
      <c r="L248">
        <v>1.86</v>
      </c>
      <c r="M248">
        <v>2.3199999999999998</v>
      </c>
      <c r="N248">
        <v>2.2400000000000002</v>
      </c>
    </row>
    <row r="249" spans="1:14" x14ac:dyDescent="0.25">
      <c r="A249" s="1">
        <v>44621</v>
      </c>
      <c r="B249">
        <v>0.11</v>
      </c>
      <c r="C249">
        <v>0.21</v>
      </c>
      <c r="D249">
        <v>0.32</v>
      </c>
      <c r="F249">
        <v>0.6</v>
      </c>
      <c r="G249">
        <v>0.91</v>
      </c>
      <c r="H249">
        <v>1.31</v>
      </c>
      <c r="I249">
        <v>1.47</v>
      </c>
      <c r="J249">
        <v>1.56</v>
      </c>
      <c r="K249">
        <v>1.67</v>
      </c>
      <c r="L249">
        <v>1.72</v>
      </c>
      <c r="M249">
        <v>2.19</v>
      </c>
      <c r="N249">
        <v>2.11</v>
      </c>
    </row>
    <row r="250" spans="1:14" x14ac:dyDescent="0.25">
      <c r="A250" s="1">
        <v>44620</v>
      </c>
      <c r="B250">
        <v>0.06</v>
      </c>
      <c r="C250">
        <v>0.2</v>
      </c>
      <c r="D250">
        <v>0.35</v>
      </c>
      <c r="F250">
        <v>0.69</v>
      </c>
      <c r="G250">
        <v>1.01</v>
      </c>
      <c r="H250">
        <v>1.44</v>
      </c>
      <c r="I250">
        <v>1.62</v>
      </c>
      <c r="J250">
        <v>1.71</v>
      </c>
      <c r="K250">
        <v>1.81</v>
      </c>
      <c r="L250">
        <v>1.83</v>
      </c>
      <c r="M250">
        <v>2.25</v>
      </c>
      <c r="N250">
        <v>2.17</v>
      </c>
    </row>
    <row r="251" spans="1:14" x14ac:dyDescent="0.25">
      <c r="A251" s="1">
        <v>44617</v>
      </c>
      <c r="B251">
        <v>0.03</v>
      </c>
      <c r="C251">
        <v>0.2</v>
      </c>
      <c r="D251">
        <v>0.33</v>
      </c>
      <c r="F251">
        <v>0.71</v>
      </c>
      <c r="G251">
        <v>1.1299999999999999</v>
      </c>
      <c r="H251">
        <v>1.55</v>
      </c>
      <c r="I251">
        <v>1.76</v>
      </c>
      <c r="J251">
        <v>1.86</v>
      </c>
      <c r="K251">
        <v>1.96</v>
      </c>
      <c r="L251">
        <v>1.97</v>
      </c>
      <c r="M251">
        <v>2.37</v>
      </c>
      <c r="N251">
        <v>2.29</v>
      </c>
    </row>
    <row r="252" spans="1:14" x14ac:dyDescent="0.25">
      <c r="A252" s="1">
        <v>44616</v>
      </c>
      <c r="B252">
        <v>0.05</v>
      </c>
      <c r="C252">
        <v>0.18</v>
      </c>
      <c r="D252">
        <v>0.32</v>
      </c>
      <c r="F252">
        <v>0.65</v>
      </c>
      <c r="G252">
        <v>1.08</v>
      </c>
      <c r="H252">
        <v>1.54</v>
      </c>
      <c r="I252">
        <v>1.73</v>
      </c>
      <c r="J252">
        <v>1.84</v>
      </c>
      <c r="K252">
        <v>1.94</v>
      </c>
      <c r="L252">
        <v>1.96</v>
      </c>
      <c r="M252">
        <v>2.36</v>
      </c>
      <c r="N252">
        <v>2.2799999999999998</v>
      </c>
    </row>
    <row r="253" spans="1:14" x14ac:dyDescent="0.25">
      <c r="A253" s="1">
        <v>44615</v>
      </c>
      <c r="B253">
        <v>0.02</v>
      </c>
      <c r="C253">
        <v>0.2</v>
      </c>
      <c r="D253">
        <v>0.34</v>
      </c>
      <c r="F253">
        <v>0.74</v>
      </c>
      <c r="G253">
        <v>1.1599999999999999</v>
      </c>
      <c r="H253">
        <v>1.58</v>
      </c>
      <c r="I253">
        <v>1.78</v>
      </c>
      <c r="J253">
        <v>1.89</v>
      </c>
      <c r="K253">
        <v>1.98</v>
      </c>
      <c r="L253">
        <v>1.99</v>
      </c>
      <c r="M253">
        <v>2.36</v>
      </c>
      <c r="N253">
        <v>2.29</v>
      </c>
    </row>
    <row r="254" spans="1:14" x14ac:dyDescent="0.25">
      <c r="A254" s="1">
        <v>44614</v>
      </c>
      <c r="B254">
        <v>0.03</v>
      </c>
      <c r="C254">
        <v>0.2</v>
      </c>
      <c r="D254">
        <v>0.37</v>
      </c>
      <c r="F254">
        <v>0.73</v>
      </c>
      <c r="G254">
        <v>1.17</v>
      </c>
      <c r="H254">
        <v>1.56</v>
      </c>
      <c r="I254">
        <v>1.74</v>
      </c>
      <c r="J254">
        <v>1.85</v>
      </c>
      <c r="K254">
        <v>1.93</v>
      </c>
      <c r="L254">
        <v>1.94</v>
      </c>
      <c r="M254">
        <v>2.31</v>
      </c>
      <c r="N254">
        <v>2.2400000000000002</v>
      </c>
    </row>
    <row r="255" spans="1:14" x14ac:dyDescent="0.25">
      <c r="A255" s="1">
        <v>44610</v>
      </c>
      <c r="B255">
        <v>0.03</v>
      </c>
      <c r="C255">
        <v>0.19</v>
      </c>
      <c r="D255">
        <v>0.35</v>
      </c>
      <c r="F255">
        <v>0.65</v>
      </c>
      <c r="G255">
        <v>1.03</v>
      </c>
      <c r="H255">
        <v>1.47</v>
      </c>
      <c r="I255">
        <v>1.68</v>
      </c>
      <c r="J255">
        <v>1.82</v>
      </c>
      <c r="K255">
        <v>1.9</v>
      </c>
      <c r="L255">
        <v>1.92</v>
      </c>
      <c r="M255">
        <v>2.2999999999999998</v>
      </c>
      <c r="N255">
        <v>2.2400000000000002</v>
      </c>
    </row>
    <row r="256" spans="1:14" x14ac:dyDescent="0.25">
      <c r="A256" s="1">
        <v>44609</v>
      </c>
      <c r="B256">
        <v>0.06</v>
      </c>
      <c r="C256">
        <v>0.23</v>
      </c>
      <c r="D256">
        <v>0.36</v>
      </c>
      <c r="F256">
        <v>0.65</v>
      </c>
      <c r="G256">
        <v>1.05</v>
      </c>
      <c r="H256">
        <v>1.49</v>
      </c>
      <c r="I256">
        <v>1.7</v>
      </c>
      <c r="J256">
        <v>1.85</v>
      </c>
      <c r="K256">
        <v>1.94</v>
      </c>
      <c r="L256">
        <v>1.97</v>
      </c>
      <c r="M256">
        <v>2.35</v>
      </c>
      <c r="N256">
        <v>2.31</v>
      </c>
    </row>
    <row r="257" spans="1:14" x14ac:dyDescent="0.25">
      <c r="A257" s="1">
        <v>44608</v>
      </c>
      <c r="B257">
        <v>0.03</v>
      </c>
      <c r="C257">
        <v>0.17</v>
      </c>
      <c r="D257">
        <v>0.38</v>
      </c>
      <c r="F257">
        <v>0.67</v>
      </c>
      <c r="G257">
        <v>1.0900000000000001</v>
      </c>
      <c r="H257">
        <v>1.52</v>
      </c>
      <c r="I257">
        <v>1.75</v>
      </c>
      <c r="J257">
        <v>1.9</v>
      </c>
      <c r="K257">
        <v>2</v>
      </c>
      <c r="L257">
        <v>2.0299999999999998</v>
      </c>
      <c r="M257">
        <v>2.39</v>
      </c>
      <c r="N257">
        <v>2.34</v>
      </c>
    </row>
    <row r="258" spans="1:14" x14ac:dyDescent="0.25">
      <c r="A258" s="1">
        <v>44607</v>
      </c>
      <c r="B258">
        <v>0.02</v>
      </c>
      <c r="C258">
        <v>0.19</v>
      </c>
      <c r="D258">
        <v>0.4</v>
      </c>
      <c r="F258">
        <v>0.72</v>
      </c>
      <c r="G258">
        <v>1.1100000000000001</v>
      </c>
      <c r="H258">
        <v>1.58</v>
      </c>
      <c r="I258">
        <v>1.8</v>
      </c>
      <c r="J258">
        <v>1.94</v>
      </c>
      <c r="K258">
        <v>2.0299999999999998</v>
      </c>
      <c r="L258">
        <v>2.0499999999999998</v>
      </c>
      <c r="M258">
        <v>2.42</v>
      </c>
      <c r="N258">
        <v>2.37</v>
      </c>
    </row>
    <row r="259" spans="1:14" x14ac:dyDescent="0.25">
      <c r="A259" s="1">
        <v>44606</v>
      </c>
      <c r="B259">
        <v>0.03</v>
      </c>
      <c r="C259">
        <v>0.25</v>
      </c>
      <c r="D259">
        <v>0.43</v>
      </c>
      <c r="F259">
        <v>0.76</v>
      </c>
      <c r="G259">
        <v>1.1299999999999999</v>
      </c>
      <c r="H259">
        <v>1.58</v>
      </c>
      <c r="I259">
        <v>1.8</v>
      </c>
      <c r="J259">
        <v>1.9</v>
      </c>
      <c r="K259">
        <v>1.98</v>
      </c>
      <c r="L259">
        <v>1.98</v>
      </c>
      <c r="M259">
        <v>2.35</v>
      </c>
      <c r="N259">
        <v>2.29</v>
      </c>
    </row>
    <row r="260" spans="1:14" x14ac:dyDescent="0.25">
      <c r="A260" s="1">
        <v>44603</v>
      </c>
      <c r="B260">
        <v>0.03</v>
      </c>
      <c r="C260">
        <v>0.22</v>
      </c>
      <c r="D260">
        <v>0.36</v>
      </c>
      <c r="F260">
        <v>0.71</v>
      </c>
      <c r="G260">
        <v>1.07</v>
      </c>
      <c r="H260">
        <v>1.5</v>
      </c>
      <c r="I260">
        <v>1.71</v>
      </c>
      <c r="J260">
        <v>1.84</v>
      </c>
      <c r="K260">
        <v>1.92</v>
      </c>
      <c r="L260">
        <v>1.92</v>
      </c>
      <c r="M260">
        <v>2.2999999999999998</v>
      </c>
      <c r="N260">
        <v>2.2400000000000002</v>
      </c>
    </row>
    <row r="261" spans="1:14" x14ac:dyDescent="0.25">
      <c r="A261" s="1">
        <v>44602</v>
      </c>
      <c r="B261">
        <v>0.05</v>
      </c>
      <c r="C261">
        <v>0.31</v>
      </c>
      <c r="D261">
        <v>0.4</v>
      </c>
      <c r="F261">
        <v>0.74</v>
      </c>
      <c r="G261">
        <v>1.1399999999999999</v>
      </c>
      <c r="H261">
        <v>1.61</v>
      </c>
      <c r="I261">
        <v>1.82</v>
      </c>
      <c r="J261">
        <v>1.96</v>
      </c>
      <c r="K261">
        <v>2.0299999999999998</v>
      </c>
      <c r="L261">
        <v>2.0299999999999998</v>
      </c>
      <c r="M261">
        <v>2.37</v>
      </c>
      <c r="N261">
        <v>2.2999999999999998</v>
      </c>
    </row>
    <row r="262" spans="1:14" x14ac:dyDescent="0.25">
      <c r="A262" s="1">
        <v>44601</v>
      </c>
      <c r="B262">
        <v>0.04</v>
      </c>
      <c r="C262">
        <v>0.15</v>
      </c>
      <c r="D262">
        <v>0.26</v>
      </c>
      <c r="F262">
        <v>0.56999999999999995</v>
      </c>
      <c r="G262">
        <v>0.91</v>
      </c>
      <c r="H262">
        <v>1.36</v>
      </c>
      <c r="I262">
        <v>1.61</v>
      </c>
      <c r="J262">
        <v>1.82</v>
      </c>
      <c r="K262">
        <v>1.92</v>
      </c>
      <c r="L262">
        <v>1.94</v>
      </c>
      <c r="M262">
        <v>2.31</v>
      </c>
      <c r="N262">
        <v>2.25</v>
      </c>
    </row>
    <row r="263" spans="1:14" x14ac:dyDescent="0.25">
      <c r="A263" s="1">
        <v>44600</v>
      </c>
      <c r="B263">
        <v>0.03</v>
      </c>
      <c r="C263">
        <v>0.14000000000000001</v>
      </c>
      <c r="D263">
        <v>0.25</v>
      </c>
      <c r="F263">
        <v>0.59</v>
      </c>
      <c r="G263">
        <v>0.91</v>
      </c>
      <c r="H263">
        <v>1.35</v>
      </c>
      <c r="I263">
        <v>1.59</v>
      </c>
      <c r="J263">
        <v>1.81</v>
      </c>
      <c r="K263">
        <v>1.93</v>
      </c>
      <c r="L263">
        <v>1.96</v>
      </c>
      <c r="M263">
        <v>2.31</v>
      </c>
      <c r="N263">
        <v>2.25</v>
      </c>
    </row>
    <row r="264" spans="1:14" x14ac:dyDescent="0.25">
      <c r="A264" s="1">
        <v>44599</v>
      </c>
      <c r="B264">
        <v>0.03</v>
      </c>
      <c r="C264">
        <v>0.14000000000000001</v>
      </c>
      <c r="D264">
        <v>0.27</v>
      </c>
      <c r="F264">
        <v>0.57999999999999996</v>
      </c>
      <c r="G264">
        <v>0.88</v>
      </c>
      <c r="H264">
        <v>1.3</v>
      </c>
      <c r="I264">
        <v>1.54</v>
      </c>
      <c r="J264">
        <v>1.76</v>
      </c>
      <c r="K264">
        <v>1.88</v>
      </c>
      <c r="L264">
        <v>1.92</v>
      </c>
      <c r="M264">
        <v>2.2799999999999998</v>
      </c>
      <c r="N264">
        <v>2.2200000000000002</v>
      </c>
    </row>
    <row r="265" spans="1:14" x14ac:dyDescent="0.25">
      <c r="A265" s="1">
        <v>44596</v>
      </c>
      <c r="B265">
        <v>0.05</v>
      </c>
      <c r="C265">
        <v>0.12</v>
      </c>
      <c r="D265">
        <v>0.23</v>
      </c>
      <c r="F265">
        <v>0.56000000000000005</v>
      </c>
      <c r="G265">
        <v>0.89</v>
      </c>
      <c r="H265">
        <v>1.31</v>
      </c>
      <c r="I265">
        <v>1.55</v>
      </c>
      <c r="J265">
        <v>1.78</v>
      </c>
      <c r="K265">
        <v>1.9</v>
      </c>
      <c r="L265">
        <v>1.93</v>
      </c>
      <c r="M265">
        <v>2.29</v>
      </c>
      <c r="N265">
        <v>2.23</v>
      </c>
    </row>
    <row r="266" spans="1:14" x14ac:dyDescent="0.25">
      <c r="A266" s="1">
        <v>44595</v>
      </c>
      <c r="B266">
        <v>0.03</v>
      </c>
      <c r="C266">
        <v>0.15</v>
      </c>
      <c r="D266">
        <v>0.2</v>
      </c>
      <c r="F266">
        <v>0.48</v>
      </c>
      <c r="G266">
        <v>0.78</v>
      </c>
      <c r="H266">
        <v>1.19</v>
      </c>
      <c r="I266">
        <v>1.42</v>
      </c>
      <c r="J266">
        <v>1.66</v>
      </c>
      <c r="K266">
        <v>1.78</v>
      </c>
      <c r="L266">
        <v>1.82</v>
      </c>
      <c r="M266">
        <v>2.2000000000000002</v>
      </c>
      <c r="N266">
        <v>2.14</v>
      </c>
    </row>
    <row r="267" spans="1:14" x14ac:dyDescent="0.25">
      <c r="A267" s="1">
        <v>44594</v>
      </c>
      <c r="B267">
        <v>0.04</v>
      </c>
      <c r="C267">
        <v>0.1</v>
      </c>
      <c r="D267">
        <v>0.19</v>
      </c>
      <c r="F267">
        <v>0.45</v>
      </c>
      <c r="G267">
        <v>0.76</v>
      </c>
      <c r="H267">
        <v>1.1599999999999999</v>
      </c>
      <c r="I267">
        <v>1.38</v>
      </c>
      <c r="J267">
        <v>1.6</v>
      </c>
      <c r="K267">
        <v>1.74</v>
      </c>
      <c r="L267">
        <v>1.78</v>
      </c>
      <c r="M267">
        <v>2.17</v>
      </c>
      <c r="N267">
        <v>2.11</v>
      </c>
    </row>
    <row r="268" spans="1:14" x14ac:dyDescent="0.25">
      <c r="A268" s="1">
        <v>44593</v>
      </c>
      <c r="B268">
        <v>0.04</v>
      </c>
      <c r="C268">
        <v>0.1</v>
      </c>
      <c r="D268">
        <v>0.19</v>
      </c>
      <c r="F268">
        <v>0.48</v>
      </c>
      <c r="G268">
        <v>0.78</v>
      </c>
      <c r="H268">
        <v>1.18</v>
      </c>
      <c r="I268">
        <v>1.39</v>
      </c>
      <c r="J268">
        <v>1.63</v>
      </c>
      <c r="K268">
        <v>1.76</v>
      </c>
      <c r="L268">
        <v>1.81</v>
      </c>
      <c r="M268">
        <v>2.19</v>
      </c>
      <c r="N268">
        <v>2.12</v>
      </c>
    </row>
    <row r="269" spans="1:14" x14ac:dyDescent="0.25">
      <c r="A269" s="1">
        <v>44592</v>
      </c>
      <c r="B269">
        <v>0.03</v>
      </c>
      <c r="C269">
        <v>0.13</v>
      </c>
      <c r="D269">
        <v>0.22</v>
      </c>
      <c r="F269">
        <v>0.49</v>
      </c>
      <c r="G269">
        <v>0.78</v>
      </c>
      <c r="H269">
        <v>1.18</v>
      </c>
      <c r="I269">
        <v>1.39</v>
      </c>
      <c r="J269">
        <v>1.62</v>
      </c>
      <c r="K269">
        <v>1.75</v>
      </c>
      <c r="L269">
        <v>1.79</v>
      </c>
      <c r="M269">
        <v>2.17</v>
      </c>
      <c r="N269">
        <v>2.11</v>
      </c>
    </row>
    <row r="270" spans="1:14" x14ac:dyDescent="0.25">
      <c r="A270" s="1">
        <v>44589</v>
      </c>
      <c r="B270">
        <v>0.04</v>
      </c>
      <c r="C270">
        <v>0.1</v>
      </c>
      <c r="D270">
        <v>0.19</v>
      </c>
      <c r="F270">
        <v>0.43</v>
      </c>
      <c r="G270">
        <v>0.75</v>
      </c>
      <c r="H270">
        <v>1.1499999999999999</v>
      </c>
      <c r="I270">
        <v>1.38</v>
      </c>
      <c r="J270">
        <v>1.61</v>
      </c>
      <c r="K270">
        <v>1.74</v>
      </c>
      <c r="L270">
        <v>1.78</v>
      </c>
      <c r="M270">
        <v>2.14</v>
      </c>
      <c r="N270">
        <v>2.0699999999999998</v>
      </c>
    </row>
    <row r="271" spans="1:14" x14ac:dyDescent="0.25">
      <c r="A271" s="1">
        <v>44588</v>
      </c>
      <c r="B271">
        <v>0.04</v>
      </c>
      <c r="C271">
        <v>0.14000000000000001</v>
      </c>
      <c r="D271">
        <v>0.2</v>
      </c>
      <c r="F271">
        <v>0.43</v>
      </c>
      <c r="G271">
        <v>0.75</v>
      </c>
      <c r="H271">
        <v>1.18</v>
      </c>
      <c r="I271">
        <v>1.43</v>
      </c>
      <c r="J271">
        <v>1.66</v>
      </c>
      <c r="K271">
        <v>1.78</v>
      </c>
      <c r="L271">
        <v>1.81</v>
      </c>
      <c r="M271">
        <v>2.17</v>
      </c>
      <c r="N271">
        <v>2.09</v>
      </c>
    </row>
    <row r="272" spans="1:14" x14ac:dyDescent="0.25">
      <c r="A272" s="1">
        <v>44587</v>
      </c>
      <c r="B272">
        <v>0.06</v>
      </c>
      <c r="C272">
        <v>0.11</v>
      </c>
      <c r="D272">
        <v>0.19</v>
      </c>
      <c r="F272">
        <v>0.4</v>
      </c>
      <c r="G272">
        <v>0.7</v>
      </c>
      <c r="H272">
        <v>1.1299999999999999</v>
      </c>
      <c r="I272">
        <v>1.39</v>
      </c>
      <c r="J272">
        <v>1.66</v>
      </c>
      <c r="K272">
        <v>1.81</v>
      </c>
      <c r="L272">
        <v>1.85</v>
      </c>
      <c r="M272">
        <v>2.2200000000000002</v>
      </c>
      <c r="N272">
        <v>2.16</v>
      </c>
    </row>
    <row r="273" spans="1:14" x14ac:dyDescent="0.25">
      <c r="A273" s="1">
        <v>44586</v>
      </c>
      <c r="B273">
        <v>0.05</v>
      </c>
      <c r="C273">
        <v>0.09</v>
      </c>
      <c r="D273">
        <v>0.19</v>
      </c>
      <c r="F273">
        <v>0.39</v>
      </c>
      <c r="G273">
        <v>0.65</v>
      </c>
      <c r="H273">
        <v>1.02</v>
      </c>
      <c r="I273">
        <v>1.28</v>
      </c>
      <c r="J273">
        <v>1.56</v>
      </c>
      <c r="K273">
        <v>1.73</v>
      </c>
      <c r="L273">
        <v>1.78</v>
      </c>
      <c r="M273">
        <v>2.1800000000000002</v>
      </c>
      <c r="N273">
        <v>2.12</v>
      </c>
    </row>
    <row r="274" spans="1:14" x14ac:dyDescent="0.25">
      <c r="A274" s="1">
        <v>44585</v>
      </c>
      <c r="B274">
        <v>0.05</v>
      </c>
      <c r="C274">
        <v>0.09</v>
      </c>
      <c r="D274">
        <v>0.19</v>
      </c>
      <c r="F274">
        <v>0.39</v>
      </c>
      <c r="G274">
        <v>0.57999999999999996</v>
      </c>
      <c r="H274">
        <v>0.99</v>
      </c>
      <c r="I274">
        <v>1.25</v>
      </c>
      <c r="J274">
        <v>1.53</v>
      </c>
      <c r="K274">
        <v>1.69</v>
      </c>
      <c r="L274">
        <v>1.75</v>
      </c>
      <c r="M274">
        <v>2.15</v>
      </c>
      <c r="N274">
        <v>2.1</v>
      </c>
    </row>
    <row r="275" spans="1:14" x14ac:dyDescent="0.25">
      <c r="A275" s="1">
        <v>44582</v>
      </c>
      <c r="B275">
        <v>0.05</v>
      </c>
      <c r="C275">
        <v>0.08</v>
      </c>
      <c r="D275">
        <v>0.17</v>
      </c>
      <c r="F275">
        <v>0.35</v>
      </c>
      <c r="G275">
        <v>0.57999999999999996</v>
      </c>
      <c r="H275">
        <v>1.01</v>
      </c>
      <c r="I275">
        <v>1.28</v>
      </c>
      <c r="J275">
        <v>1.54</v>
      </c>
      <c r="K275">
        <v>1.7</v>
      </c>
      <c r="L275">
        <v>1.75</v>
      </c>
      <c r="M275">
        <v>2.13</v>
      </c>
      <c r="N275">
        <v>2.0699999999999998</v>
      </c>
    </row>
    <row r="276" spans="1:14" x14ac:dyDescent="0.25">
      <c r="A276" s="1">
        <v>44581</v>
      </c>
      <c r="B276">
        <v>0.05</v>
      </c>
      <c r="C276">
        <v>0.09</v>
      </c>
      <c r="D276">
        <v>0.17</v>
      </c>
      <c r="F276">
        <v>0.36</v>
      </c>
      <c r="G276">
        <v>0.6</v>
      </c>
      <c r="H276">
        <v>1.08</v>
      </c>
      <c r="I276">
        <v>1.34</v>
      </c>
      <c r="J276">
        <v>1.62</v>
      </c>
      <c r="K276">
        <v>1.77</v>
      </c>
      <c r="L276">
        <v>1.83</v>
      </c>
      <c r="M276">
        <v>2.19</v>
      </c>
      <c r="N276">
        <v>2.14</v>
      </c>
    </row>
    <row r="277" spans="1:14" x14ac:dyDescent="0.25">
      <c r="A277" s="1">
        <v>44580</v>
      </c>
      <c r="B277">
        <v>0.05</v>
      </c>
      <c r="C277">
        <v>0.06</v>
      </c>
      <c r="D277">
        <v>0.17</v>
      </c>
      <c r="F277">
        <v>0.36</v>
      </c>
      <c r="G277">
        <v>0.56999999999999995</v>
      </c>
      <c r="H277">
        <v>1.04</v>
      </c>
      <c r="I277">
        <v>1.33</v>
      </c>
      <c r="J277">
        <v>1.62</v>
      </c>
      <c r="K277">
        <v>1.78</v>
      </c>
      <c r="L277">
        <v>1.83</v>
      </c>
      <c r="M277">
        <v>2.2000000000000002</v>
      </c>
      <c r="N277">
        <v>2.14</v>
      </c>
    </row>
    <row r="278" spans="1:14" x14ac:dyDescent="0.25">
      <c r="A278" s="1">
        <v>44579</v>
      </c>
      <c r="B278">
        <v>0.05</v>
      </c>
      <c r="C278">
        <v>0.06</v>
      </c>
      <c r="D278">
        <v>0.16</v>
      </c>
      <c r="F278">
        <v>0.37</v>
      </c>
      <c r="G278">
        <v>0.57999999999999996</v>
      </c>
      <c r="H278">
        <v>1.06</v>
      </c>
      <c r="I278">
        <v>1.35</v>
      </c>
      <c r="J278">
        <v>1.65</v>
      </c>
      <c r="K278">
        <v>1.82</v>
      </c>
      <c r="L278">
        <v>1.87</v>
      </c>
      <c r="M278">
        <v>2.2400000000000002</v>
      </c>
      <c r="N278">
        <v>2.1800000000000002</v>
      </c>
    </row>
    <row r="279" spans="1:14" x14ac:dyDescent="0.25">
      <c r="A279" s="1">
        <v>44575</v>
      </c>
      <c r="B279">
        <v>0.05</v>
      </c>
      <c r="C279">
        <v>0.05</v>
      </c>
      <c r="D279">
        <v>0.13</v>
      </c>
      <c r="F279">
        <v>0.3</v>
      </c>
      <c r="G279">
        <v>0.51</v>
      </c>
      <c r="H279">
        <v>0.99</v>
      </c>
      <c r="I279">
        <v>1.26</v>
      </c>
      <c r="J279">
        <v>1.55</v>
      </c>
      <c r="K279">
        <v>1.72</v>
      </c>
      <c r="L279">
        <v>1.78</v>
      </c>
      <c r="M279">
        <v>2.1800000000000002</v>
      </c>
      <c r="N279">
        <v>2.12</v>
      </c>
    </row>
    <row r="280" spans="1:14" x14ac:dyDescent="0.25">
      <c r="A280" s="1">
        <v>44574</v>
      </c>
      <c r="B280">
        <v>0.05</v>
      </c>
      <c r="C280">
        <v>0.05</v>
      </c>
      <c r="D280">
        <v>0.12</v>
      </c>
      <c r="F280">
        <v>0.28000000000000003</v>
      </c>
      <c r="G280">
        <v>0.47</v>
      </c>
      <c r="H280">
        <v>0.91</v>
      </c>
      <c r="I280">
        <v>1.18</v>
      </c>
      <c r="J280">
        <v>1.47</v>
      </c>
      <c r="K280">
        <v>1.64</v>
      </c>
      <c r="L280">
        <v>1.7</v>
      </c>
      <c r="M280">
        <v>2.1</v>
      </c>
      <c r="N280">
        <v>2.0499999999999998</v>
      </c>
    </row>
    <row r="281" spans="1:14" x14ac:dyDescent="0.25">
      <c r="A281" s="1">
        <v>44573</v>
      </c>
      <c r="B281">
        <v>0.04</v>
      </c>
      <c r="C281">
        <v>0.06</v>
      </c>
      <c r="D281">
        <v>0.12</v>
      </c>
      <c r="F281">
        <v>0.27</v>
      </c>
      <c r="G281">
        <v>0.48</v>
      </c>
      <c r="H281">
        <v>0.92</v>
      </c>
      <c r="I281">
        <v>1.21</v>
      </c>
      <c r="J281">
        <v>1.5</v>
      </c>
      <c r="K281">
        <v>1.67</v>
      </c>
      <c r="L281">
        <v>1.74</v>
      </c>
      <c r="M281">
        <v>2.13</v>
      </c>
      <c r="N281">
        <v>2.08</v>
      </c>
    </row>
    <row r="282" spans="1:14" x14ac:dyDescent="0.25">
      <c r="A282" s="1">
        <v>44572</v>
      </c>
      <c r="B282">
        <v>0.04</v>
      </c>
      <c r="C282">
        <v>0.05</v>
      </c>
      <c r="D282">
        <v>0.11</v>
      </c>
      <c r="F282">
        <v>0.28000000000000003</v>
      </c>
      <c r="G282">
        <v>0.46</v>
      </c>
      <c r="H282">
        <v>0.9</v>
      </c>
      <c r="I282">
        <v>1.22</v>
      </c>
      <c r="J282">
        <v>1.51</v>
      </c>
      <c r="K282">
        <v>1.69</v>
      </c>
      <c r="L282">
        <v>1.75</v>
      </c>
      <c r="M282">
        <v>2.13</v>
      </c>
      <c r="N282">
        <v>2.08</v>
      </c>
    </row>
    <row r="283" spans="1:14" x14ac:dyDescent="0.25">
      <c r="A283" s="1">
        <v>44571</v>
      </c>
      <c r="B283">
        <v>0.05</v>
      </c>
      <c r="C283">
        <v>0.06</v>
      </c>
      <c r="D283">
        <v>0.13</v>
      </c>
      <c r="F283">
        <v>0.28000000000000003</v>
      </c>
      <c r="G283">
        <v>0.46</v>
      </c>
      <c r="H283">
        <v>0.92</v>
      </c>
      <c r="I283">
        <v>1.21</v>
      </c>
      <c r="J283">
        <v>1.53</v>
      </c>
      <c r="K283">
        <v>1.71</v>
      </c>
      <c r="L283">
        <v>1.78</v>
      </c>
      <c r="M283">
        <v>2.15</v>
      </c>
      <c r="N283">
        <v>2.11</v>
      </c>
    </row>
    <row r="284" spans="1:14" x14ac:dyDescent="0.25">
      <c r="A284" s="1">
        <v>44568</v>
      </c>
      <c r="B284">
        <v>0.05</v>
      </c>
      <c r="C284">
        <v>0.05</v>
      </c>
      <c r="D284">
        <v>0.1</v>
      </c>
      <c r="F284">
        <v>0.24</v>
      </c>
      <c r="G284">
        <v>0.43</v>
      </c>
      <c r="H284">
        <v>0.87</v>
      </c>
      <c r="I284">
        <v>1.17</v>
      </c>
      <c r="J284">
        <v>1.5</v>
      </c>
      <c r="K284">
        <v>1.69</v>
      </c>
      <c r="L284">
        <v>1.76</v>
      </c>
      <c r="M284">
        <v>2.15</v>
      </c>
      <c r="N284">
        <v>2.11</v>
      </c>
    </row>
    <row r="285" spans="1:14" x14ac:dyDescent="0.25">
      <c r="A285" s="1">
        <v>44567</v>
      </c>
      <c r="B285">
        <v>0.04</v>
      </c>
      <c r="C285">
        <v>0.05</v>
      </c>
      <c r="D285">
        <v>0.1</v>
      </c>
      <c r="F285">
        <v>0.23</v>
      </c>
      <c r="G285">
        <v>0.45</v>
      </c>
      <c r="H285">
        <v>0.88</v>
      </c>
      <c r="I285">
        <v>1.1499999999999999</v>
      </c>
      <c r="J285">
        <v>1.47</v>
      </c>
      <c r="K285">
        <v>1.66</v>
      </c>
      <c r="L285">
        <v>1.73</v>
      </c>
      <c r="M285">
        <v>2.12</v>
      </c>
      <c r="N285">
        <v>2.09</v>
      </c>
    </row>
    <row r="286" spans="1:14" x14ac:dyDescent="0.25">
      <c r="A286" s="1">
        <v>44566</v>
      </c>
      <c r="B286">
        <v>0.05</v>
      </c>
      <c r="C286">
        <v>0.06</v>
      </c>
      <c r="D286">
        <v>0.09</v>
      </c>
      <c r="F286">
        <v>0.22</v>
      </c>
      <c r="G286">
        <v>0.41</v>
      </c>
      <c r="H286">
        <v>0.83</v>
      </c>
      <c r="I286">
        <v>1.1000000000000001</v>
      </c>
      <c r="J286">
        <v>1.43</v>
      </c>
      <c r="K286">
        <v>1.62</v>
      </c>
      <c r="L286">
        <v>1.71</v>
      </c>
      <c r="M286">
        <v>2.12</v>
      </c>
      <c r="N286">
        <v>2.09</v>
      </c>
    </row>
    <row r="287" spans="1:14" x14ac:dyDescent="0.25">
      <c r="A287" s="1">
        <v>44565</v>
      </c>
      <c r="B287">
        <v>0.06</v>
      </c>
      <c r="C287">
        <v>0.05</v>
      </c>
      <c r="D287">
        <v>0.08</v>
      </c>
      <c r="F287">
        <v>0.22</v>
      </c>
      <c r="G287">
        <v>0.38</v>
      </c>
      <c r="H287">
        <v>0.77</v>
      </c>
      <c r="I287">
        <v>1.02</v>
      </c>
      <c r="J287">
        <v>1.37</v>
      </c>
      <c r="K287">
        <v>1.57</v>
      </c>
      <c r="L287">
        <v>1.66</v>
      </c>
      <c r="M287">
        <v>2.1</v>
      </c>
      <c r="N287">
        <v>2.0699999999999998</v>
      </c>
    </row>
    <row r="288" spans="1:14" x14ac:dyDescent="0.25">
      <c r="A288" s="1">
        <v>44564</v>
      </c>
      <c r="B288">
        <v>0.05</v>
      </c>
      <c r="C288">
        <v>0.06</v>
      </c>
      <c r="D288">
        <v>0.08</v>
      </c>
      <c r="F288">
        <v>0.22</v>
      </c>
      <c r="G288">
        <v>0.4</v>
      </c>
      <c r="H288">
        <v>0.78</v>
      </c>
      <c r="I288">
        <v>1.04</v>
      </c>
      <c r="J288">
        <v>1.37</v>
      </c>
      <c r="K288">
        <v>1.55</v>
      </c>
      <c r="L288">
        <v>1.63</v>
      </c>
      <c r="M288">
        <v>2.0499999999999998</v>
      </c>
      <c r="N288">
        <v>2.0099999999999998</v>
      </c>
    </row>
    <row r="289" spans="1:14" x14ac:dyDescent="0.25">
      <c r="A289" s="1">
        <v>44561</v>
      </c>
      <c r="B289">
        <v>0.06</v>
      </c>
      <c r="C289">
        <v>0.05</v>
      </c>
      <c r="D289">
        <v>0.06</v>
      </c>
      <c r="F289">
        <v>0.19</v>
      </c>
      <c r="G289">
        <v>0.39</v>
      </c>
      <c r="H289">
        <v>0.73</v>
      </c>
      <c r="I289">
        <v>0.97</v>
      </c>
      <c r="J289">
        <v>1.26</v>
      </c>
      <c r="K289">
        <v>1.44</v>
      </c>
      <c r="L289">
        <v>1.52</v>
      </c>
      <c r="M289">
        <v>1.94</v>
      </c>
      <c r="N289">
        <v>1.9</v>
      </c>
    </row>
    <row r="290" spans="1:14" x14ac:dyDescent="0.25">
      <c r="A290" s="1">
        <v>44560</v>
      </c>
      <c r="B290">
        <v>0.06</v>
      </c>
      <c r="C290">
        <v>0.06</v>
      </c>
      <c r="D290">
        <v>0.05</v>
      </c>
      <c r="F290">
        <v>0.19</v>
      </c>
      <c r="G290">
        <v>0.38</v>
      </c>
      <c r="H290">
        <v>0.73</v>
      </c>
      <c r="I290">
        <v>0.98</v>
      </c>
      <c r="J290">
        <v>1.27</v>
      </c>
      <c r="K290">
        <v>1.44</v>
      </c>
      <c r="L290">
        <v>1.52</v>
      </c>
      <c r="M290">
        <v>1.97</v>
      </c>
      <c r="N290">
        <v>1.93</v>
      </c>
    </row>
    <row r="291" spans="1:14" x14ac:dyDescent="0.25">
      <c r="A291" s="1">
        <v>44559</v>
      </c>
      <c r="B291">
        <v>0.01</v>
      </c>
      <c r="C291">
        <v>0.02</v>
      </c>
      <c r="D291">
        <v>0.05</v>
      </c>
      <c r="F291">
        <v>0.19</v>
      </c>
      <c r="G291">
        <v>0.38</v>
      </c>
      <c r="H291">
        <v>0.75</v>
      </c>
      <c r="I291">
        <v>0.99</v>
      </c>
      <c r="J291">
        <v>1.29</v>
      </c>
      <c r="K291">
        <v>1.47</v>
      </c>
      <c r="L291">
        <v>1.55</v>
      </c>
      <c r="M291">
        <v>2</v>
      </c>
      <c r="N291">
        <v>1.96</v>
      </c>
    </row>
    <row r="292" spans="1:14" x14ac:dyDescent="0.25">
      <c r="A292" s="1">
        <v>44558</v>
      </c>
      <c r="B292">
        <v>0.03</v>
      </c>
      <c r="C292">
        <v>0.04</v>
      </c>
      <c r="D292">
        <v>0.06</v>
      </c>
      <c r="F292">
        <v>0.2</v>
      </c>
      <c r="G292">
        <v>0.39</v>
      </c>
      <c r="H292">
        <v>0.74</v>
      </c>
      <c r="I292">
        <v>0.99</v>
      </c>
      <c r="J292">
        <v>1.27</v>
      </c>
      <c r="K292">
        <v>1.41</v>
      </c>
      <c r="L292">
        <v>1.49</v>
      </c>
      <c r="M292">
        <v>1.94</v>
      </c>
      <c r="N292">
        <v>1.9</v>
      </c>
    </row>
    <row r="293" spans="1:14" x14ac:dyDescent="0.25">
      <c r="A293" s="1">
        <v>44557</v>
      </c>
      <c r="B293">
        <v>0.04</v>
      </c>
      <c r="C293">
        <v>0.05</v>
      </c>
      <c r="D293">
        <v>0.06</v>
      </c>
      <c r="F293">
        <v>0.21</v>
      </c>
      <c r="G293">
        <v>0.33</v>
      </c>
      <c r="H293">
        <v>0.76</v>
      </c>
      <c r="I293">
        <v>0.98</v>
      </c>
      <c r="J293">
        <v>1.26</v>
      </c>
      <c r="K293">
        <v>1.41</v>
      </c>
      <c r="L293">
        <v>1.48</v>
      </c>
      <c r="M293">
        <v>1.92</v>
      </c>
      <c r="N293">
        <v>1.88</v>
      </c>
    </row>
    <row r="294" spans="1:14" x14ac:dyDescent="0.25">
      <c r="A294" s="1">
        <v>44553</v>
      </c>
      <c r="B294">
        <v>0.04</v>
      </c>
      <c r="C294">
        <v>0.05</v>
      </c>
      <c r="D294">
        <v>7.0000000000000007E-2</v>
      </c>
      <c r="F294">
        <v>0.18</v>
      </c>
      <c r="G294">
        <v>0.31</v>
      </c>
      <c r="H294">
        <v>0.71</v>
      </c>
      <c r="I294">
        <v>0.97</v>
      </c>
      <c r="J294">
        <v>1.25</v>
      </c>
      <c r="K294">
        <v>1.42</v>
      </c>
      <c r="L294">
        <v>1.5</v>
      </c>
      <c r="M294">
        <v>1.94</v>
      </c>
      <c r="N294">
        <v>1.91</v>
      </c>
    </row>
    <row r="295" spans="1:14" x14ac:dyDescent="0.25">
      <c r="A295" s="1">
        <v>44552</v>
      </c>
      <c r="B295">
        <v>0.03</v>
      </c>
      <c r="C295">
        <v>0.04</v>
      </c>
      <c r="D295">
        <v>0.08</v>
      </c>
      <c r="F295">
        <v>0.16</v>
      </c>
      <c r="G295">
        <v>0.28000000000000003</v>
      </c>
      <c r="H295">
        <v>0.68</v>
      </c>
      <c r="I295">
        <v>0.96</v>
      </c>
      <c r="J295">
        <v>1.23</v>
      </c>
      <c r="K295">
        <v>1.39</v>
      </c>
      <c r="L295">
        <v>1.46</v>
      </c>
      <c r="M295">
        <v>1.89</v>
      </c>
      <c r="N295">
        <v>1.86</v>
      </c>
    </row>
    <row r="296" spans="1:14" x14ac:dyDescent="0.25">
      <c r="A296" s="1">
        <v>44551</v>
      </c>
      <c r="B296">
        <v>0.03</v>
      </c>
      <c r="C296">
        <v>0.04</v>
      </c>
      <c r="D296">
        <v>7.0000000000000007E-2</v>
      </c>
      <c r="F296">
        <v>0.16</v>
      </c>
      <c r="G296">
        <v>0.28999999999999998</v>
      </c>
      <c r="H296">
        <v>0.7</v>
      </c>
      <c r="I296">
        <v>0.96</v>
      </c>
      <c r="J296">
        <v>1.24</v>
      </c>
      <c r="K296">
        <v>1.4</v>
      </c>
      <c r="L296">
        <v>1.48</v>
      </c>
      <c r="M296">
        <v>1.92</v>
      </c>
      <c r="N296">
        <v>1.89</v>
      </c>
    </row>
    <row r="297" spans="1:14" x14ac:dyDescent="0.25">
      <c r="A297" s="1">
        <v>44550</v>
      </c>
      <c r="B297">
        <v>0.03</v>
      </c>
      <c r="C297">
        <v>0.05</v>
      </c>
      <c r="D297">
        <v>7.0000000000000007E-2</v>
      </c>
      <c r="F297">
        <v>0.16</v>
      </c>
      <c r="G297">
        <v>0.27</v>
      </c>
      <c r="H297">
        <v>0.65</v>
      </c>
      <c r="I297">
        <v>0.91</v>
      </c>
      <c r="J297">
        <v>1.17</v>
      </c>
      <c r="K297">
        <v>1.34</v>
      </c>
      <c r="L297">
        <v>1.43</v>
      </c>
      <c r="M297">
        <v>1.9</v>
      </c>
      <c r="N297">
        <v>1.85</v>
      </c>
    </row>
    <row r="298" spans="1:14" x14ac:dyDescent="0.25">
      <c r="A298" s="1">
        <v>44547</v>
      </c>
      <c r="B298">
        <v>0.03</v>
      </c>
      <c r="C298">
        <v>0.04</v>
      </c>
      <c r="D298">
        <v>0.05</v>
      </c>
      <c r="F298">
        <v>0.13</v>
      </c>
      <c r="G298">
        <v>0.27</v>
      </c>
      <c r="H298">
        <v>0.66</v>
      </c>
      <c r="I298">
        <v>0.93</v>
      </c>
      <c r="J298">
        <v>1.18</v>
      </c>
      <c r="K298">
        <v>1.34</v>
      </c>
      <c r="L298">
        <v>1.41</v>
      </c>
      <c r="M298">
        <v>1.87</v>
      </c>
      <c r="N298">
        <v>1.82</v>
      </c>
    </row>
    <row r="299" spans="1:14" x14ac:dyDescent="0.25">
      <c r="A299" s="1">
        <v>44546</v>
      </c>
      <c r="B299">
        <v>0.04</v>
      </c>
      <c r="C299">
        <v>0.06</v>
      </c>
      <c r="D299">
        <v>0.05</v>
      </c>
      <c r="F299">
        <v>0.13</v>
      </c>
      <c r="G299">
        <v>0.26</v>
      </c>
      <c r="H299">
        <v>0.64</v>
      </c>
      <c r="I299">
        <v>0.92</v>
      </c>
      <c r="J299">
        <v>1.19</v>
      </c>
      <c r="K299">
        <v>1.36</v>
      </c>
      <c r="L299">
        <v>1.44</v>
      </c>
      <c r="M299">
        <v>1.91</v>
      </c>
      <c r="N299">
        <v>1.87</v>
      </c>
    </row>
    <row r="300" spans="1:14" x14ac:dyDescent="0.25">
      <c r="A300" s="1">
        <v>44545</v>
      </c>
      <c r="B300">
        <v>0.03</v>
      </c>
      <c r="C300">
        <v>0.05</v>
      </c>
      <c r="D300">
        <v>0.05</v>
      </c>
      <c r="F300">
        <v>0.13</v>
      </c>
      <c r="G300">
        <v>0.28999999999999998</v>
      </c>
      <c r="H300">
        <v>0.69</v>
      </c>
      <c r="I300">
        <v>1</v>
      </c>
      <c r="J300">
        <v>1.26</v>
      </c>
      <c r="K300">
        <v>1.42</v>
      </c>
      <c r="L300">
        <v>1.47</v>
      </c>
      <c r="M300">
        <v>1.91</v>
      </c>
      <c r="N300">
        <v>1.86</v>
      </c>
    </row>
    <row r="301" spans="1:14" x14ac:dyDescent="0.25">
      <c r="A301" s="1">
        <v>44544</v>
      </c>
      <c r="B301">
        <v>0.02</v>
      </c>
      <c r="C301">
        <v>0.05</v>
      </c>
      <c r="D301">
        <v>0.05</v>
      </c>
      <c r="F301">
        <v>0.13</v>
      </c>
      <c r="G301">
        <v>0.26</v>
      </c>
      <c r="H301">
        <v>0.67</v>
      </c>
      <c r="I301">
        <v>0.98</v>
      </c>
      <c r="J301">
        <v>1.23</v>
      </c>
      <c r="K301">
        <v>1.39</v>
      </c>
      <c r="L301">
        <v>1.44</v>
      </c>
      <c r="M301">
        <v>1.87</v>
      </c>
      <c r="N301">
        <v>1.82</v>
      </c>
    </row>
    <row r="302" spans="1:14" x14ac:dyDescent="0.25">
      <c r="A302" s="1">
        <v>44543</v>
      </c>
      <c r="B302">
        <v>0.01</v>
      </c>
      <c r="C302">
        <v>0.05</v>
      </c>
      <c r="D302">
        <v>0.05</v>
      </c>
      <c r="F302">
        <v>0.11</v>
      </c>
      <c r="G302">
        <v>0.27</v>
      </c>
      <c r="H302">
        <v>0.66</v>
      </c>
      <c r="I302">
        <v>0.95</v>
      </c>
      <c r="J302">
        <v>1.21</v>
      </c>
      <c r="K302">
        <v>1.37</v>
      </c>
      <c r="L302">
        <v>1.42</v>
      </c>
      <c r="M302">
        <v>1.86</v>
      </c>
      <c r="N302">
        <v>1.81</v>
      </c>
    </row>
    <row r="303" spans="1:14" x14ac:dyDescent="0.25">
      <c r="A303" s="1">
        <v>44540</v>
      </c>
      <c r="B303">
        <v>0.03</v>
      </c>
      <c r="C303">
        <v>0.06</v>
      </c>
      <c r="D303">
        <v>0.06</v>
      </c>
      <c r="F303">
        <v>0.13</v>
      </c>
      <c r="G303">
        <v>0.27</v>
      </c>
      <c r="H303">
        <v>0.67</v>
      </c>
      <c r="I303">
        <v>0.98</v>
      </c>
      <c r="J303">
        <v>1.25</v>
      </c>
      <c r="K303">
        <v>1.42</v>
      </c>
      <c r="L303">
        <v>1.48</v>
      </c>
      <c r="M303">
        <v>1.91</v>
      </c>
      <c r="N303">
        <v>1.88</v>
      </c>
    </row>
    <row r="304" spans="1:14" x14ac:dyDescent="0.25">
      <c r="A304" s="1">
        <v>44539</v>
      </c>
      <c r="B304">
        <v>0.03</v>
      </c>
      <c r="C304">
        <v>0.06</v>
      </c>
      <c r="D304">
        <v>0.06</v>
      </c>
      <c r="F304">
        <v>0.12</v>
      </c>
      <c r="G304">
        <v>0.28000000000000003</v>
      </c>
      <c r="H304">
        <v>0.7</v>
      </c>
      <c r="I304">
        <v>0.99</v>
      </c>
      <c r="J304">
        <v>1.26</v>
      </c>
      <c r="K304">
        <v>1.42</v>
      </c>
      <c r="L304">
        <v>1.49</v>
      </c>
      <c r="M304">
        <v>1.91</v>
      </c>
      <c r="N304">
        <v>1.87</v>
      </c>
    </row>
    <row r="305" spans="1:14" x14ac:dyDescent="0.25">
      <c r="A305" s="1">
        <v>44538</v>
      </c>
      <c r="B305">
        <v>0.04</v>
      </c>
      <c r="C305">
        <v>0.05</v>
      </c>
      <c r="D305">
        <v>7.0000000000000007E-2</v>
      </c>
      <c r="F305">
        <v>0.13</v>
      </c>
      <c r="G305">
        <v>0.28999999999999998</v>
      </c>
      <c r="H305">
        <v>0.68</v>
      </c>
      <c r="I305">
        <v>0.99</v>
      </c>
      <c r="J305">
        <v>1.27</v>
      </c>
      <c r="K305">
        <v>1.44</v>
      </c>
      <c r="L305">
        <v>1.52</v>
      </c>
      <c r="M305">
        <v>1.93</v>
      </c>
      <c r="N305">
        <v>1.87</v>
      </c>
    </row>
    <row r="306" spans="1:14" x14ac:dyDescent="0.25">
      <c r="A306" s="1">
        <v>44537</v>
      </c>
      <c r="B306">
        <v>0.05</v>
      </c>
      <c r="C306">
        <v>0.06</v>
      </c>
      <c r="D306">
        <v>0.06</v>
      </c>
      <c r="F306">
        <v>0.15</v>
      </c>
      <c r="G306">
        <v>0.31</v>
      </c>
      <c r="H306">
        <v>0.7</v>
      </c>
      <c r="I306">
        <v>0.99</v>
      </c>
      <c r="J306">
        <v>1.26</v>
      </c>
      <c r="K306">
        <v>1.43</v>
      </c>
      <c r="L306">
        <v>1.48</v>
      </c>
      <c r="M306">
        <v>1.88</v>
      </c>
      <c r="N306">
        <v>1.8</v>
      </c>
    </row>
    <row r="307" spans="1:14" x14ac:dyDescent="0.25">
      <c r="A307" s="1">
        <v>44536</v>
      </c>
      <c r="B307">
        <v>0.05</v>
      </c>
      <c r="C307">
        <v>0.05</v>
      </c>
      <c r="D307">
        <v>0.05</v>
      </c>
      <c r="F307">
        <v>0.12</v>
      </c>
      <c r="G307">
        <v>0.28000000000000003</v>
      </c>
      <c r="H307">
        <v>0.65</v>
      </c>
      <c r="I307">
        <v>0.91</v>
      </c>
      <c r="J307">
        <v>1.21</v>
      </c>
      <c r="K307">
        <v>1.38</v>
      </c>
      <c r="L307">
        <v>1.43</v>
      </c>
      <c r="M307">
        <v>1.84</v>
      </c>
      <c r="N307">
        <v>1.75</v>
      </c>
    </row>
    <row r="308" spans="1:14" x14ac:dyDescent="0.25">
      <c r="A308" s="1">
        <v>44533</v>
      </c>
      <c r="B308">
        <v>0.04</v>
      </c>
      <c r="C308">
        <v>0.05</v>
      </c>
      <c r="D308">
        <v>0.06</v>
      </c>
      <c r="F308">
        <v>0.09</v>
      </c>
      <c r="G308">
        <v>0.26</v>
      </c>
      <c r="H308">
        <v>0.6</v>
      </c>
      <c r="I308">
        <v>0.86</v>
      </c>
      <c r="J308">
        <v>1.1299999999999999</v>
      </c>
      <c r="K308">
        <v>1.29</v>
      </c>
      <c r="L308">
        <v>1.35</v>
      </c>
      <c r="M308">
        <v>1.77</v>
      </c>
      <c r="N308">
        <v>1.69</v>
      </c>
    </row>
    <row r="309" spans="1:14" x14ac:dyDescent="0.25">
      <c r="A309" s="1">
        <v>44532</v>
      </c>
      <c r="B309">
        <v>0.05</v>
      </c>
      <c r="C309">
        <v>0.05</v>
      </c>
      <c r="D309">
        <v>0.05</v>
      </c>
      <c r="F309">
        <v>0.09</v>
      </c>
      <c r="G309">
        <v>0.27</v>
      </c>
      <c r="H309">
        <v>0.63</v>
      </c>
      <c r="I309">
        <v>0.9</v>
      </c>
      <c r="J309">
        <v>1.21</v>
      </c>
      <c r="K309">
        <v>1.38</v>
      </c>
      <c r="L309">
        <v>1.44</v>
      </c>
      <c r="M309">
        <v>1.87</v>
      </c>
      <c r="N309">
        <v>1.76</v>
      </c>
    </row>
    <row r="310" spans="1:14" x14ac:dyDescent="0.25">
      <c r="A310" s="1">
        <v>44531</v>
      </c>
      <c r="B310">
        <v>0.09</v>
      </c>
      <c r="C310">
        <v>0.04</v>
      </c>
      <c r="D310">
        <v>0.06</v>
      </c>
      <c r="F310">
        <v>0.1</v>
      </c>
      <c r="G310">
        <v>0.25</v>
      </c>
      <c r="H310">
        <v>0.56000000000000005</v>
      </c>
      <c r="I310">
        <v>0.85</v>
      </c>
      <c r="J310">
        <v>1.1499999999999999</v>
      </c>
      <c r="K310">
        <v>1.35</v>
      </c>
      <c r="L310">
        <v>1.43</v>
      </c>
      <c r="M310">
        <v>1.84</v>
      </c>
      <c r="N310">
        <v>1.77</v>
      </c>
    </row>
    <row r="311" spans="1:14" x14ac:dyDescent="0.25">
      <c r="A311" s="1">
        <v>44530</v>
      </c>
      <c r="B311">
        <v>0.11</v>
      </c>
      <c r="C311">
        <v>0.05</v>
      </c>
      <c r="D311">
        <v>0.05</v>
      </c>
      <c r="F311">
        <v>0.1</v>
      </c>
      <c r="G311">
        <v>0.24</v>
      </c>
      <c r="H311">
        <v>0.52</v>
      </c>
      <c r="I311">
        <v>0.81</v>
      </c>
      <c r="J311">
        <v>1.1399999999999999</v>
      </c>
      <c r="K311">
        <v>1.36</v>
      </c>
      <c r="L311">
        <v>1.43</v>
      </c>
      <c r="M311">
        <v>1.85</v>
      </c>
      <c r="N311">
        <v>1.78</v>
      </c>
    </row>
    <row r="312" spans="1:14" x14ac:dyDescent="0.25">
      <c r="A312" s="1">
        <v>44529</v>
      </c>
      <c r="B312">
        <v>7.0000000000000007E-2</v>
      </c>
      <c r="C312">
        <v>0.04</v>
      </c>
      <c r="D312">
        <v>0.06</v>
      </c>
      <c r="F312">
        <v>0.1</v>
      </c>
      <c r="G312">
        <v>0.21</v>
      </c>
      <c r="H312">
        <v>0.51</v>
      </c>
      <c r="I312">
        <v>0.83</v>
      </c>
      <c r="J312">
        <v>1.18</v>
      </c>
      <c r="K312">
        <v>1.42</v>
      </c>
      <c r="L312">
        <v>1.52</v>
      </c>
      <c r="M312">
        <v>1.93</v>
      </c>
      <c r="N312">
        <v>1.87</v>
      </c>
    </row>
    <row r="313" spans="1:14" x14ac:dyDescent="0.25">
      <c r="A313" s="1">
        <v>44526</v>
      </c>
      <c r="B313">
        <v>0.11</v>
      </c>
      <c r="C313">
        <v>0.04</v>
      </c>
      <c r="D313">
        <v>0.06</v>
      </c>
      <c r="F313">
        <v>0.1</v>
      </c>
      <c r="G313">
        <v>0.2</v>
      </c>
      <c r="H313">
        <v>0.5</v>
      </c>
      <c r="I313">
        <v>0.81</v>
      </c>
      <c r="J313">
        <v>1.1599999999999999</v>
      </c>
      <c r="K313">
        <v>1.4</v>
      </c>
      <c r="L313">
        <v>1.48</v>
      </c>
      <c r="M313">
        <v>1.89</v>
      </c>
      <c r="N313">
        <v>1.83</v>
      </c>
    </row>
    <row r="314" spans="1:14" x14ac:dyDescent="0.25">
      <c r="A314" s="1">
        <v>44524</v>
      </c>
      <c r="B314">
        <v>0.14000000000000001</v>
      </c>
      <c r="C314">
        <v>0.05</v>
      </c>
      <c r="D314">
        <v>0.06</v>
      </c>
      <c r="F314">
        <v>0.1</v>
      </c>
      <c r="G314">
        <v>0.24</v>
      </c>
      <c r="H314">
        <v>0.64</v>
      </c>
      <c r="I314">
        <v>0.97</v>
      </c>
      <c r="J314">
        <v>1.34</v>
      </c>
      <c r="K314">
        <v>1.58</v>
      </c>
      <c r="L314">
        <v>1.64</v>
      </c>
      <c r="M314">
        <v>2.0299999999999998</v>
      </c>
      <c r="N314">
        <v>1.96</v>
      </c>
    </row>
    <row r="315" spans="1:14" x14ac:dyDescent="0.25">
      <c r="A315" s="1">
        <v>44523</v>
      </c>
      <c r="B315">
        <v>0.06</v>
      </c>
      <c r="C315">
        <v>0.04</v>
      </c>
      <c r="D315">
        <v>0.06</v>
      </c>
      <c r="F315">
        <v>7.0000000000000007E-2</v>
      </c>
      <c r="G315">
        <v>0.21</v>
      </c>
      <c r="H315">
        <v>0.6</v>
      </c>
      <c r="I315">
        <v>0.95</v>
      </c>
      <c r="J315">
        <v>1.33</v>
      </c>
      <c r="K315">
        <v>1.58</v>
      </c>
      <c r="L315">
        <v>1.67</v>
      </c>
      <c r="M315">
        <v>2.08</v>
      </c>
      <c r="N315">
        <v>2.02</v>
      </c>
    </row>
    <row r="316" spans="1:14" x14ac:dyDescent="0.25">
      <c r="A316" s="1">
        <v>44522</v>
      </c>
      <c r="B316">
        <v>7.0000000000000007E-2</v>
      </c>
      <c r="C316">
        <v>0.03</v>
      </c>
      <c r="D316">
        <v>0.05</v>
      </c>
      <c r="F316">
        <v>7.0000000000000007E-2</v>
      </c>
      <c r="G316">
        <v>0.2</v>
      </c>
      <c r="H316">
        <v>0.63</v>
      </c>
      <c r="I316">
        <v>0.95</v>
      </c>
      <c r="J316">
        <v>1.33</v>
      </c>
      <c r="K316">
        <v>1.55</v>
      </c>
      <c r="L316">
        <v>1.63</v>
      </c>
      <c r="M316">
        <v>2.0299999999999998</v>
      </c>
      <c r="N316">
        <v>1.98</v>
      </c>
    </row>
    <row r="317" spans="1:14" x14ac:dyDescent="0.25">
      <c r="A317" s="1">
        <v>44519</v>
      </c>
      <c r="B317">
        <v>0.11</v>
      </c>
      <c r="C317">
        <v>0.04</v>
      </c>
      <c r="D317">
        <v>0.05</v>
      </c>
      <c r="F317">
        <v>0.06</v>
      </c>
      <c r="G317">
        <v>0.18</v>
      </c>
      <c r="H317">
        <v>0.52</v>
      </c>
      <c r="I317">
        <v>0.86</v>
      </c>
      <c r="J317">
        <v>1.22</v>
      </c>
      <c r="K317">
        <v>1.45</v>
      </c>
      <c r="L317">
        <v>1.54</v>
      </c>
      <c r="M317">
        <v>1.95</v>
      </c>
      <c r="N317">
        <v>1.91</v>
      </c>
    </row>
    <row r="318" spans="1:14" x14ac:dyDescent="0.25">
      <c r="A318" s="1">
        <v>44518</v>
      </c>
      <c r="B318">
        <v>0.12</v>
      </c>
      <c r="C318">
        <v>0.05</v>
      </c>
      <c r="D318">
        <v>0.05</v>
      </c>
      <c r="F318">
        <v>0.06</v>
      </c>
      <c r="G318">
        <v>0.18</v>
      </c>
      <c r="H318">
        <v>0.52</v>
      </c>
      <c r="I318">
        <v>0.84</v>
      </c>
      <c r="J318">
        <v>1.22</v>
      </c>
      <c r="K318">
        <v>1.47</v>
      </c>
      <c r="L318">
        <v>1.59</v>
      </c>
      <c r="M318">
        <v>2.0099999999999998</v>
      </c>
      <c r="N318">
        <v>1.97</v>
      </c>
    </row>
    <row r="319" spans="1:14" x14ac:dyDescent="0.25">
      <c r="A319" s="1">
        <v>44517</v>
      </c>
      <c r="B319">
        <v>0.06</v>
      </c>
      <c r="C319">
        <v>0.05</v>
      </c>
      <c r="D319">
        <v>0.05</v>
      </c>
      <c r="F319">
        <v>0.06</v>
      </c>
      <c r="G319">
        <v>0.18</v>
      </c>
      <c r="H319">
        <v>0.52</v>
      </c>
      <c r="I319">
        <v>0.85</v>
      </c>
      <c r="J319">
        <v>1.24</v>
      </c>
      <c r="K319">
        <v>1.49</v>
      </c>
      <c r="L319">
        <v>1.6</v>
      </c>
      <c r="M319">
        <v>2.04</v>
      </c>
      <c r="N319">
        <v>2</v>
      </c>
    </row>
    <row r="320" spans="1:14" x14ac:dyDescent="0.25">
      <c r="A320" s="1">
        <v>44516</v>
      </c>
      <c r="B320">
        <v>0.06</v>
      </c>
      <c r="C320">
        <v>0.06</v>
      </c>
      <c r="D320">
        <v>0.05</v>
      </c>
      <c r="F320">
        <v>7.0000000000000007E-2</v>
      </c>
      <c r="G320">
        <v>0.17</v>
      </c>
      <c r="H320">
        <v>0.54</v>
      </c>
      <c r="I320">
        <v>0.87</v>
      </c>
      <c r="J320">
        <v>1.27</v>
      </c>
      <c r="K320">
        <v>1.52</v>
      </c>
      <c r="L320">
        <v>1.63</v>
      </c>
      <c r="M320">
        <v>2.06</v>
      </c>
      <c r="N320">
        <v>2.02</v>
      </c>
    </row>
    <row r="321" spans="1:14" x14ac:dyDescent="0.25">
      <c r="A321" s="1">
        <v>44515</v>
      </c>
      <c r="B321">
        <v>0.06</v>
      </c>
      <c r="C321">
        <v>0.06</v>
      </c>
      <c r="D321">
        <v>0.05</v>
      </c>
      <c r="F321">
        <v>0.06</v>
      </c>
      <c r="G321">
        <v>0.18</v>
      </c>
      <c r="H321">
        <v>0.53</v>
      </c>
      <c r="I321">
        <v>0.87</v>
      </c>
      <c r="J321">
        <v>1.26</v>
      </c>
      <c r="K321">
        <v>1.51</v>
      </c>
      <c r="L321">
        <v>1.63</v>
      </c>
      <c r="M321">
        <v>2.0499999999999998</v>
      </c>
      <c r="N321">
        <v>2.0099999999999998</v>
      </c>
    </row>
    <row r="322" spans="1:14" x14ac:dyDescent="0.25">
      <c r="A322" s="1">
        <v>44512</v>
      </c>
      <c r="B322">
        <v>0.05</v>
      </c>
      <c r="C322">
        <v>0.05</v>
      </c>
      <c r="D322">
        <v>0.05</v>
      </c>
      <c r="F322">
        <v>7.0000000000000007E-2</v>
      </c>
      <c r="G322">
        <v>0.17</v>
      </c>
      <c r="H322">
        <v>0.53</v>
      </c>
      <c r="I322">
        <v>0.85</v>
      </c>
      <c r="J322">
        <v>1.24</v>
      </c>
      <c r="K322">
        <v>1.47</v>
      </c>
      <c r="L322">
        <v>1.58</v>
      </c>
      <c r="M322">
        <v>1.99</v>
      </c>
      <c r="N322">
        <v>1.95</v>
      </c>
    </row>
    <row r="323" spans="1:14" x14ac:dyDescent="0.25">
      <c r="A323" s="1">
        <v>44510</v>
      </c>
      <c r="B323">
        <v>0.06</v>
      </c>
      <c r="C323">
        <v>0.06</v>
      </c>
      <c r="D323">
        <v>0.05</v>
      </c>
      <c r="F323">
        <v>7.0000000000000007E-2</v>
      </c>
      <c r="G323">
        <v>0.17</v>
      </c>
      <c r="H323">
        <v>0.51</v>
      </c>
      <c r="I323">
        <v>0.83</v>
      </c>
      <c r="J323">
        <v>1.23</v>
      </c>
      <c r="K323">
        <v>1.45</v>
      </c>
      <c r="L323">
        <v>1.56</v>
      </c>
      <c r="M323">
        <v>1.96</v>
      </c>
      <c r="N323">
        <v>1.92</v>
      </c>
    </row>
    <row r="324" spans="1:14" x14ac:dyDescent="0.25">
      <c r="A324" s="1">
        <v>44509</v>
      </c>
      <c r="B324">
        <v>0.04</v>
      </c>
      <c r="C324">
        <v>0.05</v>
      </c>
      <c r="D324">
        <v>0.04</v>
      </c>
      <c r="F324">
        <v>0.06</v>
      </c>
      <c r="G324">
        <v>0.14000000000000001</v>
      </c>
      <c r="H324">
        <v>0.41</v>
      </c>
      <c r="I324">
        <v>0.71</v>
      </c>
      <c r="J324">
        <v>1.08</v>
      </c>
      <c r="K324">
        <v>1.32</v>
      </c>
      <c r="L324">
        <v>1.46</v>
      </c>
      <c r="M324">
        <v>1.86</v>
      </c>
      <c r="N324">
        <v>1.83</v>
      </c>
    </row>
    <row r="325" spans="1:14" x14ac:dyDescent="0.25">
      <c r="A325" s="1">
        <v>44508</v>
      </c>
      <c r="B325">
        <v>0.04</v>
      </c>
      <c r="C325">
        <v>0.06</v>
      </c>
      <c r="D325">
        <v>0.06</v>
      </c>
      <c r="F325">
        <v>7.0000000000000007E-2</v>
      </c>
      <c r="G325">
        <v>0.16</v>
      </c>
      <c r="H325">
        <v>0.45</v>
      </c>
      <c r="I325">
        <v>0.75</v>
      </c>
      <c r="J325">
        <v>1.1299999999999999</v>
      </c>
      <c r="K325">
        <v>1.38</v>
      </c>
      <c r="L325">
        <v>1.51</v>
      </c>
      <c r="M325">
        <v>1.91</v>
      </c>
      <c r="N325">
        <v>1.89</v>
      </c>
    </row>
    <row r="326" spans="1:14" x14ac:dyDescent="0.25">
      <c r="A326" s="1">
        <v>44505</v>
      </c>
      <c r="B326">
        <v>0.05</v>
      </c>
      <c r="C326">
        <v>0.06</v>
      </c>
      <c r="D326">
        <v>0.05</v>
      </c>
      <c r="F326">
        <v>7.0000000000000007E-2</v>
      </c>
      <c r="G326">
        <v>0.14000000000000001</v>
      </c>
      <c r="H326">
        <v>0.39</v>
      </c>
      <c r="I326">
        <v>0.66</v>
      </c>
      <c r="J326">
        <v>1.04</v>
      </c>
      <c r="K326">
        <v>1.3</v>
      </c>
      <c r="L326">
        <v>1.45</v>
      </c>
      <c r="M326">
        <v>1.88</v>
      </c>
      <c r="N326">
        <v>1.87</v>
      </c>
    </row>
    <row r="327" spans="1:14" x14ac:dyDescent="0.25">
      <c r="A327" s="1">
        <v>44504</v>
      </c>
      <c r="B327">
        <v>0.05</v>
      </c>
      <c r="C327">
        <v>0.05</v>
      </c>
      <c r="D327">
        <v>0.04</v>
      </c>
      <c r="F327">
        <v>7.0000000000000007E-2</v>
      </c>
      <c r="G327">
        <v>0.14000000000000001</v>
      </c>
      <c r="H327">
        <v>0.41</v>
      </c>
      <c r="I327">
        <v>0.69</v>
      </c>
      <c r="J327">
        <v>1.1000000000000001</v>
      </c>
      <c r="K327">
        <v>1.37</v>
      </c>
      <c r="L327">
        <v>1.53</v>
      </c>
      <c r="M327">
        <v>1.96</v>
      </c>
      <c r="N327">
        <v>1.96</v>
      </c>
    </row>
    <row r="328" spans="1:14" x14ac:dyDescent="0.25">
      <c r="A328" s="1">
        <v>44503</v>
      </c>
      <c r="B328">
        <v>0.05</v>
      </c>
      <c r="C328">
        <v>7.0000000000000007E-2</v>
      </c>
      <c r="D328">
        <v>0.05</v>
      </c>
      <c r="F328">
        <v>7.0000000000000007E-2</v>
      </c>
      <c r="G328">
        <v>0.17</v>
      </c>
      <c r="H328">
        <v>0.47</v>
      </c>
      <c r="I328">
        <v>0.77</v>
      </c>
      <c r="J328">
        <v>1.19</v>
      </c>
      <c r="K328">
        <v>1.46</v>
      </c>
      <c r="L328">
        <v>1.6</v>
      </c>
      <c r="M328">
        <v>2.0099999999999998</v>
      </c>
      <c r="N328">
        <v>2</v>
      </c>
    </row>
    <row r="329" spans="1:14" x14ac:dyDescent="0.25">
      <c r="A329" s="1">
        <v>44502</v>
      </c>
      <c r="B329">
        <v>0.05</v>
      </c>
      <c r="C329">
        <v>0.06</v>
      </c>
      <c r="D329">
        <v>0.05</v>
      </c>
      <c r="F329">
        <v>7.0000000000000007E-2</v>
      </c>
      <c r="G329">
        <v>0.15</v>
      </c>
      <c r="H329">
        <v>0.46</v>
      </c>
      <c r="I329">
        <v>0.73</v>
      </c>
      <c r="J329">
        <v>1.1499999999999999</v>
      </c>
      <c r="K329">
        <v>1.42</v>
      </c>
      <c r="L329">
        <v>1.56</v>
      </c>
      <c r="M329">
        <v>1.97</v>
      </c>
      <c r="N329">
        <v>1.96</v>
      </c>
    </row>
    <row r="330" spans="1:14" x14ac:dyDescent="0.25">
      <c r="A330" s="1">
        <v>44501</v>
      </c>
      <c r="B330">
        <v>0.05</v>
      </c>
      <c r="C330">
        <v>0.09</v>
      </c>
      <c r="D330">
        <v>0.05</v>
      </c>
      <c r="F330">
        <v>0.06</v>
      </c>
      <c r="G330">
        <v>0.15</v>
      </c>
      <c r="H330">
        <v>0.5</v>
      </c>
      <c r="I330">
        <v>0.79</v>
      </c>
      <c r="J330">
        <v>1.2</v>
      </c>
      <c r="K330">
        <v>1.46</v>
      </c>
      <c r="L330">
        <v>1.58</v>
      </c>
      <c r="M330">
        <v>2.0099999999999998</v>
      </c>
      <c r="N330">
        <v>1.98</v>
      </c>
    </row>
    <row r="331" spans="1:14" x14ac:dyDescent="0.25">
      <c r="A331" s="1">
        <v>44498</v>
      </c>
      <c r="B331">
        <v>0.06</v>
      </c>
      <c r="C331">
        <v>0.08</v>
      </c>
      <c r="D331">
        <v>0.05</v>
      </c>
      <c r="F331">
        <v>7.0000000000000007E-2</v>
      </c>
      <c r="G331">
        <v>0.15</v>
      </c>
      <c r="H331">
        <v>0.48</v>
      </c>
      <c r="I331">
        <v>0.75</v>
      </c>
      <c r="J331">
        <v>1.18</v>
      </c>
      <c r="K331">
        <v>1.44</v>
      </c>
      <c r="L331">
        <v>1.55</v>
      </c>
      <c r="M331">
        <v>1.98</v>
      </c>
      <c r="N331">
        <v>1.93</v>
      </c>
    </row>
    <row r="332" spans="1:14" x14ac:dyDescent="0.25">
      <c r="A332" s="1">
        <v>44497</v>
      </c>
      <c r="B332">
        <v>0.06</v>
      </c>
      <c r="C332">
        <v>0.1</v>
      </c>
      <c r="D332">
        <v>0.06</v>
      </c>
      <c r="F332">
        <v>0.06</v>
      </c>
      <c r="G332">
        <v>0.15</v>
      </c>
      <c r="H332">
        <v>0.5</v>
      </c>
      <c r="I332">
        <v>0.77</v>
      </c>
      <c r="J332">
        <v>1.18</v>
      </c>
      <c r="K332">
        <v>1.44</v>
      </c>
      <c r="L332">
        <v>1.57</v>
      </c>
      <c r="M332">
        <v>1.98</v>
      </c>
      <c r="N332">
        <v>1.96</v>
      </c>
    </row>
    <row r="333" spans="1:14" x14ac:dyDescent="0.25">
      <c r="A333" s="1">
        <v>44496</v>
      </c>
      <c r="B333">
        <v>0.06</v>
      </c>
      <c r="C333">
        <v>7.0000000000000007E-2</v>
      </c>
      <c r="D333">
        <v>0.06</v>
      </c>
      <c r="F333">
        <v>7.0000000000000007E-2</v>
      </c>
      <c r="G333">
        <v>0.12</v>
      </c>
      <c r="H333">
        <v>0.5</v>
      </c>
      <c r="I333">
        <v>0.77</v>
      </c>
      <c r="J333">
        <v>1.1599999999999999</v>
      </c>
      <c r="K333">
        <v>1.41</v>
      </c>
      <c r="L333">
        <v>1.54</v>
      </c>
      <c r="M333">
        <v>1.93</v>
      </c>
      <c r="N333">
        <v>1.95</v>
      </c>
    </row>
    <row r="334" spans="1:14" x14ac:dyDescent="0.25">
      <c r="A334" s="1">
        <v>44495</v>
      </c>
      <c r="B334">
        <v>0.06</v>
      </c>
      <c r="C334">
        <v>0.08</v>
      </c>
      <c r="D334">
        <v>0.06</v>
      </c>
      <c r="F334">
        <v>0.06</v>
      </c>
      <c r="G334">
        <v>0.14000000000000001</v>
      </c>
      <c r="H334">
        <v>0.47</v>
      </c>
      <c r="I334">
        <v>0.77</v>
      </c>
      <c r="J334">
        <v>1.2</v>
      </c>
      <c r="K334">
        <v>1.46</v>
      </c>
      <c r="L334">
        <v>1.63</v>
      </c>
      <c r="M334">
        <v>2.0299999999999998</v>
      </c>
      <c r="N334">
        <v>2.0499999999999998</v>
      </c>
    </row>
    <row r="335" spans="1:14" x14ac:dyDescent="0.25">
      <c r="A335" s="1">
        <v>44494</v>
      </c>
      <c r="B335">
        <v>7.0000000000000007E-2</v>
      </c>
      <c r="C335">
        <v>0.1</v>
      </c>
      <c r="D335">
        <v>0.06</v>
      </c>
      <c r="F335">
        <v>0.06</v>
      </c>
      <c r="G335">
        <v>0.14000000000000001</v>
      </c>
      <c r="H335">
        <v>0.47</v>
      </c>
      <c r="I335">
        <v>0.76</v>
      </c>
      <c r="J335">
        <v>1.19</v>
      </c>
      <c r="K335">
        <v>1.47</v>
      </c>
      <c r="L335">
        <v>1.64</v>
      </c>
      <c r="M335">
        <v>2.0699999999999998</v>
      </c>
      <c r="N335">
        <v>2.09</v>
      </c>
    </row>
    <row r="336" spans="1:14" x14ac:dyDescent="0.25">
      <c r="A336" s="1">
        <v>44491</v>
      </c>
      <c r="B336">
        <v>0.05</v>
      </c>
      <c r="C336">
        <v>0.09</v>
      </c>
      <c r="D336">
        <v>0.06</v>
      </c>
      <c r="F336">
        <v>7.0000000000000007E-2</v>
      </c>
      <c r="G336">
        <v>0.13</v>
      </c>
      <c r="H336">
        <v>0.48</v>
      </c>
      <c r="I336">
        <v>0.79</v>
      </c>
      <c r="J336">
        <v>1.22</v>
      </c>
      <c r="K336">
        <v>1.49</v>
      </c>
      <c r="L336">
        <v>1.66</v>
      </c>
      <c r="M336">
        <v>2.06</v>
      </c>
      <c r="N336">
        <v>2.08</v>
      </c>
    </row>
    <row r="337" spans="1:14" x14ac:dyDescent="0.25">
      <c r="A337" s="1">
        <v>44490</v>
      </c>
      <c r="B337">
        <v>0.06</v>
      </c>
      <c r="C337">
        <v>0.08</v>
      </c>
      <c r="D337">
        <v>0.06</v>
      </c>
      <c r="F337">
        <v>0.06</v>
      </c>
      <c r="G337">
        <v>0.12</v>
      </c>
      <c r="H337">
        <v>0.45</v>
      </c>
      <c r="I337">
        <v>0.78</v>
      </c>
      <c r="J337">
        <v>1.23</v>
      </c>
      <c r="K337">
        <v>1.52</v>
      </c>
      <c r="L337">
        <v>1.68</v>
      </c>
      <c r="M337">
        <v>2.1</v>
      </c>
      <c r="N337">
        <v>2.13</v>
      </c>
    </row>
    <row r="338" spans="1:14" x14ac:dyDescent="0.25">
      <c r="A338" s="1">
        <v>44489</v>
      </c>
      <c r="B338">
        <v>0.06</v>
      </c>
      <c r="C338">
        <v>7.0000000000000007E-2</v>
      </c>
      <c r="D338">
        <v>0.05</v>
      </c>
      <c r="F338">
        <v>0.06</v>
      </c>
      <c r="G338">
        <v>0.1</v>
      </c>
      <c r="H338">
        <v>0.4</v>
      </c>
      <c r="I338">
        <v>0.7</v>
      </c>
      <c r="J338">
        <v>1.1599999999999999</v>
      </c>
      <c r="K338">
        <v>1.46</v>
      </c>
      <c r="L338">
        <v>1.65</v>
      </c>
      <c r="M338">
        <v>2.09</v>
      </c>
      <c r="N338">
        <v>2.12</v>
      </c>
    </row>
    <row r="339" spans="1:14" x14ac:dyDescent="0.25">
      <c r="A339" s="1">
        <v>44488</v>
      </c>
      <c r="B339">
        <v>0.06</v>
      </c>
      <c r="C339">
        <v>0.09</v>
      </c>
      <c r="D339">
        <v>0.05</v>
      </c>
      <c r="F339">
        <v>0.06</v>
      </c>
      <c r="G339">
        <v>0.11</v>
      </c>
      <c r="H339">
        <v>0.41</v>
      </c>
      <c r="I339">
        <v>0.71</v>
      </c>
      <c r="J339">
        <v>1.17</v>
      </c>
      <c r="K339">
        <v>1.47</v>
      </c>
      <c r="L339">
        <v>1.65</v>
      </c>
      <c r="M339">
        <v>2.0699999999999998</v>
      </c>
      <c r="N339">
        <v>2.09</v>
      </c>
    </row>
    <row r="340" spans="1:14" x14ac:dyDescent="0.25">
      <c r="A340" s="1">
        <v>44487</v>
      </c>
      <c r="B340">
        <v>0.05</v>
      </c>
      <c r="C340">
        <v>0.09</v>
      </c>
      <c r="D340">
        <v>0.06</v>
      </c>
      <c r="F340">
        <v>0.06</v>
      </c>
      <c r="G340">
        <v>0.11</v>
      </c>
      <c r="H340">
        <v>0.44</v>
      </c>
      <c r="I340">
        <v>0.72</v>
      </c>
      <c r="J340">
        <v>1.1599999999999999</v>
      </c>
      <c r="K340">
        <v>1.43</v>
      </c>
      <c r="L340">
        <v>1.59</v>
      </c>
      <c r="M340">
        <v>1.99</v>
      </c>
      <c r="N340">
        <v>2.0099999999999998</v>
      </c>
    </row>
    <row r="341" spans="1:14" x14ac:dyDescent="0.25">
      <c r="A341" s="1">
        <v>44484</v>
      </c>
      <c r="B341">
        <v>0.04</v>
      </c>
      <c r="C341">
        <v>0.08</v>
      </c>
      <c r="D341">
        <v>0.05</v>
      </c>
      <c r="F341">
        <v>0.06</v>
      </c>
      <c r="G341">
        <v>0.12</v>
      </c>
      <c r="H341">
        <v>0.41</v>
      </c>
      <c r="I341">
        <v>0.7</v>
      </c>
      <c r="J341">
        <v>1.1299999999999999</v>
      </c>
      <c r="K341">
        <v>1.42</v>
      </c>
      <c r="L341">
        <v>1.59</v>
      </c>
      <c r="M341">
        <v>2.02</v>
      </c>
      <c r="N341">
        <v>2.0499999999999998</v>
      </c>
    </row>
    <row r="342" spans="1:14" x14ac:dyDescent="0.25">
      <c r="A342" s="1">
        <v>44483</v>
      </c>
      <c r="B342">
        <v>0.05</v>
      </c>
      <c r="C342">
        <v>0.08</v>
      </c>
      <c r="D342">
        <v>0.05</v>
      </c>
      <c r="F342">
        <v>0.06</v>
      </c>
      <c r="G342">
        <v>0.1</v>
      </c>
      <c r="H342">
        <v>0.36</v>
      </c>
      <c r="I342">
        <v>0.62</v>
      </c>
      <c r="J342">
        <v>1.05</v>
      </c>
      <c r="K342">
        <v>1.34</v>
      </c>
      <c r="L342">
        <v>1.52</v>
      </c>
      <c r="M342">
        <v>1.97</v>
      </c>
      <c r="N342">
        <v>2.02</v>
      </c>
    </row>
    <row r="343" spans="1:14" x14ac:dyDescent="0.25">
      <c r="A343" s="1">
        <v>44482</v>
      </c>
      <c r="B343">
        <v>0.03</v>
      </c>
      <c r="C343">
        <v>0.06</v>
      </c>
      <c r="D343">
        <v>0.05</v>
      </c>
      <c r="F343">
        <v>0.06</v>
      </c>
      <c r="G343">
        <v>0.11</v>
      </c>
      <c r="H343">
        <v>0.37</v>
      </c>
      <c r="I343">
        <v>0.66</v>
      </c>
      <c r="J343">
        <v>1.0900000000000001</v>
      </c>
      <c r="K343">
        <v>1.38</v>
      </c>
      <c r="L343">
        <v>1.56</v>
      </c>
      <c r="M343">
        <v>2</v>
      </c>
      <c r="N343">
        <v>2.0499999999999998</v>
      </c>
    </row>
    <row r="344" spans="1:14" x14ac:dyDescent="0.25">
      <c r="A344" s="1">
        <v>44481</v>
      </c>
      <c r="B344">
        <v>0.03</v>
      </c>
      <c r="C344">
        <v>7.0000000000000007E-2</v>
      </c>
      <c r="D344">
        <v>0.06</v>
      </c>
      <c r="F344">
        <v>0.06</v>
      </c>
      <c r="G344">
        <v>0.1</v>
      </c>
      <c r="H344">
        <v>0.35</v>
      </c>
      <c r="I344">
        <v>0.64</v>
      </c>
      <c r="J344">
        <v>1.08</v>
      </c>
      <c r="K344">
        <v>1.39</v>
      </c>
      <c r="L344">
        <v>1.59</v>
      </c>
      <c r="M344">
        <v>2.0499999999999998</v>
      </c>
      <c r="N344">
        <v>2.1</v>
      </c>
    </row>
    <row r="345" spans="1:14" x14ac:dyDescent="0.25">
      <c r="A345" s="1">
        <v>44477</v>
      </c>
      <c r="B345">
        <v>0.02</v>
      </c>
      <c r="C345">
        <v>7.0000000000000007E-2</v>
      </c>
      <c r="D345">
        <v>0.05</v>
      </c>
      <c r="F345">
        <v>7.0000000000000007E-2</v>
      </c>
      <c r="G345">
        <v>0.09</v>
      </c>
      <c r="H345">
        <v>0.32</v>
      </c>
      <c r="I345">
        <v>0.59</v>
      </c>
      <c r="J345">
        <v>1.05</v>
      </c>
      <c r="K345">
        <v>1.39</v>
      </c>
      <c r="L345">
        <v>1.61</v>
      </c>
      <c r="M345">
        <v>2.11</v>
      </c>
      <c r="N345">
        <v>2.16</v>
      </c>
    </row>
    <row r="346" spans="1:14" x14ac:dyDescent="0.25">
      <c r="A346" s="1">
        <v>44476</v>
      </c>
      <c r="B346">
        <v>0.03</v>
      </c>
      <c r="C346">
        <v>0.09</v>
      </c>
      <c r="D346">
        <v>0.05</v>
      </c>
      <c r="F346">
        <v>0.06</v>
      </c>
      <c r="G346">
        <v>0.1</v>
      </c>
      <c r="H346">
        <v>0.32</v>
      </c>
      <c r="I346">
        <v>0.56999999999999995</v>
      </c>
      <c r="J346">
        <v>1.02</v>
      </c>
      <c r="K346">
        <v>1.36</v>
      </c>
      <c r="L346">
        <v>1.58</v>
      </c>
      <c r="M346">
        <v>2.08</v>
      </c>
      <c r="N346">
        <v>2.13</v>
      </c>
    </row>
    <row r="347" spans="1:14" x14ac:dyDescent="0.25">
      <c r="A347" s="1">
        <v>44475</v>
      </c>
      <c r="B347">
        <v>0.06</v>
      </c>
      <c r="C347">
        <v>0.04</v>
      </c>
      <c r="D347">
        <v>0.04</v>
      </c>
      <c r="F347">
        <v>0.06</v>
      </c>
      <c r="G347">
        <v>0.1</v>
      </c>
      <c r="H347">
        <v>0.3</v>
      </c>
      <c r="I347">
        <v>0.55000000000000004</v>
      </c>
      <c r="J347">
        <v>0.99</v>
      </c>
      <c r="K347">
        <v>1.32</v>
      </c>
      <c r="L347">
        <v>1.53</v>
      </c>
      <c r="M347">
        <v>2.02</v>
      </c>
      <c r="N347">
        <v>2.08</v>
      </c>
    </row>
    <row r="348" spans="1:14" x14ac:dyDescent="0.25">
      <c r="A348" s="1">
        <v>44474</v>
      </c>
      <c r="B348">
        <v>0.1</v>
      </c>
      <c r="C348">
        <v>0.04</v>
      </c>
      <c r="D348">
        <v>0.04</v>
      </c>
      <c r="F348">
        <v>0.06</v>
      </c>
      <c r="G348">
        <v>0.09</v>
      </c>
      <c r="H348">
        <v>0.28000000000000003</v>
      </c>
      <c r="I348">
        <v>0.54</v>
      </c>
      <c r="J348">
        <v>0.98</v>
      </c>
      <c r="K348">
        <v>1.32</v>
      </c>
      <c r="L348">
        <v>1.54</v>
      </c>
      <c r="M348">
        <v>2.04</v>
      </c>
      <c r="N348">
        <v>2.1</v>
      </c>
    </row>
    <row r="349" spans="1:14" x14ac:dyDescent="0.25">
      <c r="A349" s="1">
        <v>44473</v>
      </c>
      <c r="B349">
        <v>0.09</v>
      </c>
      <c r="C349">
        <v>0.04</v>
      </c>
      <c r="D349">
        <v>0.04</v>
      </c>
      <c r="F349">
        <v>0.06</v>
      </c>
      <c r="G349">
        <v>0.09</v>
      </c>
      <c r="H349">
        <v>0.27</v>
      </c>
      <c r="I349">
        <v>0.52</v>
      </c>
      <c r="J349">
        <v>0.95</v>
      </c>
      <c r="K349">
        <v>1.27</v>
      </c>
      <c r="L349">
        <v>1.49</v>
      </c>
      <c r="M349">
        <v>1.99</v>
      </c>
      <c r="N349">
        <v>2.0499999999999998</v>
      </c>
    </row>
    <row r="350" spans="1:14" x14ac:dyDescent="0.25">
      <c r="A350" s="1">
        <v>44470</v>
      </c>
      <c r="B350">
        <v>0.08</v>
      </c>
      <c r="C350">
        <v>0.04</v>
      </c>
      <c r="D350">
        <v>0.04</v>
      </c>
      <c r="F350">
        <v>0.05</v>
      </c>
      <c r="G350">
        <v>0.09</v>
      </c>
      <c r="H350">
        <v>0.27</v>
      </c>
      <c r="I350">
        <v>0.49</v>
      </c>
      <c r="J350">
        <v>0.93</v>
      </c>
      <c r="K350">
        <v>1.26</v>
      </c>
      <c r="L350">
        <v>1.48</v>
      </c>
      <c r="M350">
        <v>1.99</v>
      </c>
      <c r="N350">
        <v>2.04</v>
      </c>
    </row>
    <row r="351" spans="1:14" x14ac:dyDescent="0.25">
      <c r="A351" s="1">
        <v>44469</v>
      </c>
      <c r="B351">
        <v>7.0000000000000007E-2</v>
      </c>
      <c r="C351">
        <v>0.05</v>
      </c>
      <c r="D351">
        <v>0.04</v>
      </c>
      <c r="F351">
        <v>0.05</v>
      </c>
      <c r="G351">
        <v>0.09</v>
      </c>
      <c r="H351">
        <v>0.28000000000000003</v>
      </c>
      <c r="I351">
        <v>0.53</v>
      </c>
      <c r="J351">
        <v>0.98</v>
      </c>
      <c r="K351">
        <v>1.32</v>
      </c>
      <c r="L351">
        <v>1.52</v>
      </c>
      <c r="M351">
        <v>2.02</v>
      </c>
      <c r="N351">
        <v>2.08</v>
      </c>
    </row>
    <row r="352" spans="1:14" x14ac:dyDescent="0.25">
      <c r="A352" s="1">
        <v>44468</v>
      </c>
      <c r="B352">
        <v>0.05</v>
      </c>
      <c r="C352">
        <v>0.04</v>
      </c>
      <c r="D352">
        <v>0.04</v>
      </c>
      <c r="F352">
        <v>0.05</v>
      </c>
      <c r="G352">
        <v>0.09</v>
      </c>
      <c r="H352">
        <v>0.3</v>
      </c>
      <c r="I352">
        <v>0.55000000000000004</v>
      </c>
      <c r="J352">
        <v>1.01</v>
      </c>
      <c r="K352">
        <v>1.34</v>
      </c>
      <c r="L352">
        <v>1.55</v>
      </c>
      <c r="M352">
        <v>2.04</v>
      </c>
      <c r="N352">
        <v>2.09</v>
      </c>
    </row>
    <row r="353" spans="1:14" x14ac:dyDescent="0.25">
      <c r="A353" s="1">
        <v>44467</v>
      </c>
      <c r="B353">
        <v>7.0000000000000007E-2</v>
      </c>
      <c r="C353">
        <v>0.04</v>
      </c>
      <c r="D353">
        <v>0.04</v>
      </c>
      <c r="F353">
        <v>0.06</v>
      </c>
      <c r="G353">
        <v>0.09</v>
      </c>
      <c r="H353">
        <v>0.31</v>
      </c>
      <c r="I353">
        <v>0.55000000000000004</v>
      </c>
      <c r="J353">
        <v>1.02</v>
      </c>
      <c r="K353">
        <v>1.34</v>
      </c>
      <c r="L353">
        <v>1.54</v>
      </c>
      <c r="M353">
        <v>2.02</v>
      </c>
      <c r="N353">
        <v>2.0699999999999998</v>
      </c>
    </row>
    <row r="354" spans="1:14" x14ac:dyDescent="0.25">
      <c r="A354" s="1">
        <v>44466</v>
      </c>
      <c r="B354">
        <v>0.06</v>
      </c>
      <c r="C354">
        <v>0.03</v>
      </c>
      <c r="D354">
        <v>0.04</v>
      </c>
      <c r="F354">
        <v>0.05</v>
      </c>
      <c r="G354">
        <v>0.09</v>
      </c>
      <c r="H354">
        <v>0.31</v>
      </c>
      <c r="I354">
        <v>0.56000000000000005</v>
      </c>
      <c r="J354">
        <v>0.98</v>
      </c>
      <c r="K354">
        <v>1.3</v>
      </c>
      <c r="L354">
        <v>1.48</v>
      </c>
      <c r="M354">
        <v>1.95</v>
      </c>
      <c r="N354">
        <v>1.99</v>
      </c>
    </row>
    <row r="355" spans="1:14" x14ac:dyDescent="0.25">
      <c r="A355" s="1">
        <v>44463</v>
      </c>
      <c r="B355">
        <v>0.06</v>
      </c>
      <c r="C355">
        <v>0.04</v>
      </c>
      <c r="D355">
        <v>0.03</v>
      </c>
      <c r="F355">
        <v>0.05</v>
      </c>
      <c r="G355">
        <v>0.08</v>
      </c>
      <c r="H355">
        <v>0.28999999999999998</v>
      </c>
      <c r="I355">
        <v>0.55000000000000004</v>
      </c>
      <c r="J355">
        <v>0.97</v>
      </c>
      <c r="K355">
        <v>1.27</v>
      </c>
      <c r="L355">
        <v>1.47</v>
      </c>
      <c r="M355">
        <v>1.94</v>
      </c>
      <c r="N355">
        <v>1.99</v>
      </c>
    </row>
    <row r="356" spans="1:14" x14ac:dyDescent="0.25">
      <c r="A356" s="1">
        <v>44462</v>
      </c>
      <c r="B356">
        <v>0.05</v>
      </c>
      <c r="C356">
        <v>0.04</v>
      </c>
      <c r="D356">
        <v>0.03</v>
      </c>
      <c r="F356">
        <v>0.04</v>
      </c>
      <c r="G356">
        <v>0.08</v>
      </c>
      <c r="H356">
        <v>0.27</v>
      </c>
      <c r="I356">
        <v>0.53</v>
      </c>
      <c r="J356">
        <v>0.94</v>
      </c>
      <c r="K356">
        <v>1.22</v>
      </c>
      <c r="L356">
        <v>1.41</v>
      </c>
      <c r="M356">
        <v>1.87</v>
      </c>
      <c r="N356">
        <v>1.92</v>
      </c>
    </row>
    <row r="357" spans="1:14" x14ac:dyDescent="0.25">
      <c r="A357" s="1">
        <v>44461</v>
      </c>
      <c r="B357">
        <v>0.04</v>
      </c>
      <c r="C357">
        <v>0.04</v>
      </c>
      <c r="D357">
        <v>0.03</v>
      </c>
      <c r="F357">
        <v>0.05</v>
      </c>
      <c r="G357">
        <v>0.08</v>
      </c>
      <c r="H357">
        <v>0.25</v>
      </c>
      <c r="I357">
        <v>0.48</v>
      </c>
      <c r="J357">
        <v>0.86</v>
      </c>
      <c r="K357">
        <v>1.1299999999999999</v>
      </c>
      <c r="L357">
        <v>1.32</v>
      </c>
      <c r="M357">
        <v>1.78</v>
      </c>
      <c r="N357">
        <v>1.84</v>
      </c>
    </row>
    <row r="358" spans="1:14" x14ac:dyDescent="0.25">
      <c r="A358" s="1">
        <v>44460</v>
      </c>
      <c r="B358">
        <v>0.05</v>
      </c>
      <c r="C358">
        <v>0.04</v>
      </c>
      <c r="D358">
        <v>0.03</v>
      </c>
      <c r="F358">
        <v>0.04</v>
      </c>
      <c r="G358">
        <v>7.0000000000000007E-2</v>
      </c>
      <c r="H358">
        <v>0.22</v>
      </c>
      <c r="I358">
        <v>0.46</v>
      </c>
      <c r="J358">
        <v>0.84</v>
      </c>
      <c r="K358">
        <v>1.1299999999999999</v>
      </c>
      <c r="L358">
        <v>1.33</v>
      </c>
      <c r="M358">
        <v>1.81</v>
      </c>
      <c r="N358">
        <v>1.86</v>
      </c>
    </row>
    <row r="359" spans="1:14" x14ac:dyDescent="0.25">
      <c r="A359" s="1">
        <v>44459</v>
      </c>
      <c r="B359">
        <v>0.06</v>
      </c>
      <c r="C359">
        <v>0.05</v>
      </c>
      <c r="D359">
        <v>0.04</v>
      </c>
      <c r="F359">
        <v>0.05</v>
      </c>
      <c r="G359">
        <v>7.0000000000000007E-2</v>
      </c>
      <c r="H359">
        <v>0.23</v>
      </c>
      <c r="I359">
        <v>0.45</v>
      </c>
      <c r="J359">
        <v>0.83</v>
      </c>
      <c r="K359">
        <v>1.1200000000000001</v>
      </c>
      <c r="L359">
        <v>1.31</v>
      </c>
      <c r="M359">
        <v>1.79</v>
      </c>
      <c r="N359">
        <v>1.85</v>
      </c>
    </row>
    <row r="360" spans="1:14" x14ac:dyDescent="0.25">
      <c r="A360" s="1">
        <v>44456</v>
      </c>
      <c r="B360">
        <v>0.06</v>
      </c>
      <c r="C360">
        <v>0.06</v>
      </c>
      <c r="D360">
        <v>0.04</v>
      </c>
      <c r="F360">
        <v>0.05</v>
      </c>
      <c r="G360">
        <v>7.0000000000000007E-2</v>
      </c>
      <c r="H360">
        <v>0.23</v>
      </c>
      <c r="I360">
        <v>0.47</v>
      </c>
      <c r="J360">
        <v>0.88</v>
      </c>
      <c r="K360">
        <v>1.17</v>
      </c>
      <c r="L360">
        <v>1.37</v>
      </c>
      <c r="M360">
        <v>1.85</v>
      </c>
      <c r="N360">
        <v>1.91</v>
      </c>
    </row>
    <row r="361" spans="1:14" x14ac:dyDescent="0.25">
      <c r="A361" s="1">
        <v>44455</v>
      </c>
      <c r="B361">
        <v>0.06</v>
      </c>
      <c r="C361">
        <v>0.06</v>
      </c>
      <c r="D361">
        <v>0.04</v>
      </c>
      <c r="F361">
        <v>0.05</v>
      </c>
      <c r="G361">
        <v>7.0000000000000007E-2</v>
      </c>
      <c r="H361">
        <v>0.23</v>
      </c>
      <c r="I361">
        <v>0.46</v>
      </c>
      <c r="J361">
        <v>0.84</v>
      </c>
      <c r="K361">
        <v>1.1299999999999999</v>
      </c>
      <c r="L361">
        <v>1.34</v>
      </c>
      <c r="M361">
        <v>1.83</v>
      </c>
      <c r="N361">
        <v>1.88</v>
      </c>
    </row>
    <row r="362" spans="1:14" x14ac:dyDescent="0.25">
      <c r="A362" s="1">
        <v>44454</v>
      </c>
      <c r="B362">
        <v>0.04</v>
      </c>
      <c r="C362">
        <v>0.06</v>
      </c>
      <c r="D362">
        <v>0.04</v>
      </c>
      <c r="F362">
        <v>0.05</v>
      </c>
      <c r="G362">
        <v>7.0000000000000007E-2</v>
      </c>
      <c r="H362">
        <v>0.21</v>
      </c>
      <c r="I362">
        <v>0.43</v>
      </c>
      <c r="J362">
        <v>0.81</v>
      </c>
      <c r="K362">
        <v>1.1000000000000001</v>
      </c>
      <c r="L362">
        <v>1.31</v>
      </c>
      <c r="M362">
        <v>1.8</v>
      </c>
      <c r="N362">
        <v>1.87</v>
      </c>
    </row>
    <row r="363" spans="1:14" x14ac:dyDescent="0.25">
      <c r="A363" s="1">
        <v>44453</v>
      </c>
      <c r="B363">
        <v>0.05</v>
      </c>
      <c r="C363">
        <v>0.06</v>
      </c>
      <c r="D363">
        <v>0.04</v>
      </c>
      <c r="F363">
        <v>0.05</v>
      </c>
      <c r="G363">
        <v>7.0000000000000007E-2</v>
      </c>
      <c r="H363">
        <v>0.21</v>
      </c>
      <c r="I363">
        <v>0.43</v>
      </c>
      <c r="J363">
        <v>0.79</v>
      </c>
      <c r="K363">
        <v>1.07</v>
      </c>
      <c r="L363">
        <v>1.28</v>
      </c>
      <c r="M363">
        <v>1.78</v>
      </c>
      <c r="N363">
        <v>1.85</v>
      </c>
    </row>
    <row r="364" spans="1:14" x14ac:dyDescent="0.25">
      <c r="A364" s="1">
        <v>44452</v>
      </c>
      <c r="B364">
        <v>0.06</v>
      </c>
      <c r="C364">
        <v>0.08</v>
      </c>
      <c r="D364">
        <v>0.06</v>
      </c>
      <c r="F364">
        <v>0.06</v>
      </c>
      <c r="G364">
        <v>7.0000000000000007E-2</v>
      </c>
      <c r="H364">
        <v>0.21</v>
      </c>
      <c r="I364">
        <v>0.44</v>
      </c>
      <c r="J364">
        <v>0.81</v>
      </c>
      <c r="K364">
        <v>1.1100000000000001</v>
      </c>
      <c r="L364">
        <v>1.33</v>
      </c>
      <c r="M364">
        <v>1.83</v>
      </c>
      <c r="N364">
        <v>1.91</v>
      </c>
    </row>
    <row r="365" spans="1:14" x14ac:dyDescent="0.25">
      <c r="A365" s="1">
        <v>44449</v>
      </c>
      <c r="B365">
        <v>0.06</v>
      </c>
      <c r="C365">
        <v>0.06</v>
      </c>
      <c r="D365">
        <v>0.05</v>
      </c>
      <c r="F365">
        <v>0.06</v>
      </c>
      <c r="G365">
        <v>0.08</v>
      </c>
      <c r="H365">
        <v>0.23</v>
      </c>
      <c r="I365">
        <v>0.45</v>
      </c>
      <c r="J365">
        <v>0.82</v>
      </c>
      <c r="K365">
        <v>1.1200000000000001</v>
      </c>
      <c r="L365">
        <v>1.35</v>
      </c>
      <c r="M365">
        <v>1.86</v>
      </c>
      <c r="N365">
        <v>1.94</v>
      </c>
    </row>
    <row r="366" spans="1:14" x14ac:dyDescent="0.25">
      <c r="A366" s="1">
        <v>44448</v>
      </c>
      <c r="B366">
        <v>7.0000000000000007E-2</v>
      </c>
      <c r="C366">
        <v>0.06</v>
      </c>
      <c r="D366">
        <v>0.04</v>
      </c>
      <c r="F366">
        <v>0.05</v>
      </c>
      <c r="G366">
        <v>7.0000000000000007E-2</v>
      </c>
      <c r="H366">
        <v>0.23</v>
      </c>
      <c r="I366">
        <v>0.43</v>
      </c>
      <c r="J366">
        <v>0.79</v>
      </c>
      <c r="K366">
        <v>1.08</v>
      </c>
      <c r="L366">
        <v>1.3</v>
      </c>
      <c r="M366">
        <v>1.83</v>
      </c>
      <c r="N366">
        <v>1.9</v>
      </c>
    </row>
    <row r="367" spans="1:14" x14ac:dyDescent="0.25">
      <c r="A367" s="1">
        <v>44447</v>
      </c>
      <c r="B367">
        <v>0.05</v>
      </c>
      <c r="C367">
        <v>0.06</v>
      </c>
      <c r="D367">
        <v>0.05</v>
      </c>
      <c r="F367">
        <v>0.06</v>
      </c>
      <c r="G367">
        <v>0.08</v>
      </c>
      <c r="H367">
        <v>0.22</v>
      </c>
      <c r="I367">
        <v>0.43</v>
      </c>
      <c r="J367">
        <v>0.81</v>
      </c>
      <c r="K367">
        <v>1.1100000000000001</v>
      </c>
      <c r="L367">
        <v>1.35</v>
      </c>
      <c r="M367">
        <v>1.88</v>
      </c>
      <c r="N367">
        <v>1.95</v>
      </c>
    </row>
    <row r="368" spans="1:14" x14ac:dyDescent="0.25">
      <c r="A368" s="1">
        <v>44446</v>
      </c>
      <c r="B368">
        <v>0.04</v>
      </c>
      <c r="C368">
        <v>7.0000000000000007E-2</v>
      </c>
      <c r="D368">
        <v>0.05</v>
      </c>
      <c r="F368">
        <v>0.06</v>
      </c>
      <c r="G368">
        <v>0.08</v>
      </c>
      <c r="H368">
        <v>0.22</v>
      </c>
      <c r="I368">
        <v>0.45</v>
      </c>
      <c r="J368">
        <v>0.82</v>
      </c>
      <c r="K368">
        <v>1.1399999999999999</v>
      </c>
      <c r="L368">
        <v>1.38</v>
      </c>
      <c r="M368">
        <v>1.91</v>
      </c>
      <c r="N368">
        <v>1.99</v>
      </c>
    </row>
    <row r="369" spans="1:14" x14ac:dyDescent="0.25">
      <c r="A369" s="1">
        <v>44442</v>
      </c>
      <c r="B369">
        <v>0.04</v>
      </c>
      <c r="C369">
        <v>7.0000000000000007E-2</v>
      </c>
      <c r="D369">
        <v>0.05</v>
      </c>
      <c r="F369">
        <v>0.05</v>
      </c>
      <c r="G369">
        <v>0.08</v>
      </c>
      <c r="H369">
        <v>0.21</v>
      </c>
      <c r="I369">
        <v>0.42</v>
      </c>
      <c r="J369">
        <v>0.78</v>
      </c>
      <c r="K369">
        <v>1.0900000000000001</v>
      </c>
      <c r="L369">
        <v>1.33</v>
      </c>
      <c r="M369">
        <v>1.87</v>
      </c>
      <c r="N369">
        <v>1.94</v>
      </c>
    </row>
    <row r="370" spans="1:14" x14ac:dyDescent="0.25">
      <c r="A370" s="1">
        <v>44441</v>
      </c>
      <c r="B370">
        <v>0.05</v>
      </c>
      <c r="C370">
        <v>7.0000000000000007E-2</v>
      </c>
      <c r="D370">
        <v>0.05</v>
      </c>
      <c r="F370">
        <v>0.06</v>
      </c>
      <c r="G370">
        <v>7.0000000000000007E-2</v>
      </c>
      <c r="H370">
        <v>0.2</v>
      </c>
      <c r="I370">
        <v>0.42</v>
      </c>
      <c r="J370">
        <v>0.78</v>
      </c>
      <c r="K370">
        <v>1.07</v>
      </c>
      <c r="L370">
        <v>1.29</v>
      </c>
      <c r="M370">
        <v>1.83</v>
      </c>
      <c r="N370">
        <v>1.9</v>
      </c>
    </row>
    <row r="371" spans="1:14" x14ac:dyDescent="0.25">
      <c r="A371" s="1">
        <v>44440</v>
      </c>
      <c r="B371">
        <v>0.04</v>
      </c>
      <c r="C371">
        <v>0.06</v>
      </c>
      <c r="D371">
        <v>0.05</v>
      </c>
      <c r="F371">
        <v>0.06</v>
      </c>
      <c r="G371">
        <v>7.0000000000000007E-2</v>
      </c>
      <c r="H371">
        <v>0.2</v>
      </c>
      <c r="I371">
        <v>0.42</v>
      </c>
      <c r="J371">
        <v>0.78</v>
      </c>
      <c r="K371">
        <v>1.08</v>
      </c>
      <c r="L371">
        <v>1.31</v>
      </c>
      <c r="M371">
        <v>1.84</v>
      </c>
      <c r="N371">
        <v>1.92</v>
      </c>
    </row>
    <row r="372" spans="1:14" x14ac:dyDescent="0.25">
      <c r="A372" s="1">
        <v>44439</v>
      </c>
      <c r="B372">
        <v>0.03</v>
      </c>
      <c r="C372">
        <v>0.05</v>
      </c>
      <c r="D372">
        <v>0.04</v>
      </c>
      <c r="F372">
        <v>0.06</v>
      </c>
      <c r="G372">
        <v>7.0000000000000007E-2</v>
      </c>
      <c r="H372">
        <v>0.2</v>
      </c>
      <c r="I372">
        <v>0.4</v>
      </c>
      <c r="J372">
        <v>0.77</v>
      </c>
      <c r="K372">
        <v>1.08</v>
      </c>
      <c r="L372">
        <v>1.3</v>
      </c>
      <c r="M372">
        <v>1.85</v>
      </c>
      <c r="N372">
        <v>1.92</v>
      </c>
    </row>
    <row r="373" spans="1:14" x14ac:dyDescent="0.25">
      <c r="A373" s="1">
        <v>44438</v>
      </c>
      <c r="B373">
        <v>0.04</v>
      </c>
      <c r="C373">
        <v>7.0000000000000007E-2</v>
      </c>
      <c r="D373">
        <v>0.05</v>
      </c>
      <c r="F373">
        <v>0.05</v>
      </c>
      <c r="G373">
        <v>0.08</v>
      </c>
      <c r="H373">
        <v>0.2</v>
      </c>
      <c r="I373">
        <v>0.4</v>
      </c>
      <c r="J373">
        <v>0.77</v>
      </c>
      <c r="K373">
        <v>1.07</v>
      </c>
      <c r="L373">
        <v>1.29</v>
      </c>
      <c r="M373">
        <v>1.82</v>
      </c>
      <c r="N373">
        <v>1.9</v>
      </c>
    </row>
    <row r="374" spans="1:14" x14ac:dyDescent="0.25">
      <c r="A374" s="1">
        <v>44435</v>
      </c>
      <c r="B374">
        <v>0.04</v>
      </c>
      <c r="C374">
        <v>0.06</v>
      </c>
      <c r="D374">
        <v>0.05</v>
      </c>
      <c r="F374">
        <v>0.05</v>
      </c>
      <c r="G374">
        <v>7.0000000000000007E-2</v>
      </c>
      <c r="H374">
        <v>0.22</v>
      </c>
      <c r="I374">
        <v>0.41</v>
      </c>
      <c r="J374">
        <v>0.79</v>
      </c>
      <c r="K374">
        <v>1.0900000000000001</v>
      </c>
      <c r="L374">
        <v>1.31</v>
      </c>
      <c r="M374">
        <v>1.84</v>
      </c>
      <c r="N374">
        <v>1.91</v>
      </c>
    </row>
    <row r="375" spans="1:14" x14ac:dyDescent="0.25">
      <c r="A375" s="1">
        <v>44434</v>
      </c>
      <c r="B375">
        <v>0.04</v>
      </c>
      <c r="C375">
        <v>0.06</v>
      </c>
      <c r="D375">
        <v>0.05</v>
      </c>
      <c r="F375">
        <v>0.06</v>
      </c>
      <c r="G375">
        <v>7.0000000000000007E-2</v>
      </c>
      <c r="H375">
        <v>0.25</v>
      </c>
      <c r="I375">
        <v>0.46</v>
      </c>
      <c r="J375">
        <v>0.84</v>
      </c>
      <c r="K375">
        <v>1.1299999999999999</v>
      </c>
      <c r="L375">
        <v>1.34</v>
      </c>
      <c r="M375">
        <v>1.87</v>
      </c>
      <c r="N375">
        <v>1.94</v>
      </c>
    </row>
    <row r="376" spans="1:14" x14ac:dyDescent="0.25">
      <c r="A376" s="1">
        <v>44433</v>
      </c>
      <c r="B376">
        <v>0.04</v>
      </c>
      <c r="C376">
        <v>0.05</v>
      </c>
      <c r="D376">
        <v>0.06</v>
      </c>
      <c r="F376">
        <v>0.06</v>
      </c>
      <c r="G376">
        <v>7.0000000000000007E-2</v>
      </c>
      <c r="H376">
        <v>0.23</v>
      </c>
      <c r="I376">
        <v>0.47</v>
      </c>
      <c r="J376">
        <v>0.84</v>
      </c>
      <c r="K376">
        <v>1.1299999999999999</v>
      </c>
      <c r="L376">
        <v>1.35</v>
      </c>
      <c r="M376">
        <v>1.88</v>
      </c>
      <c r="N376">
        <v>1.96</v>
      </c>
    </row>
    <row r="377" spans="1:14" x14ac:dyDescent="0.25">
      <c r="A377" s="1">
        <v>44432</v>
      </c>
      <c r="B377">
        <v>0.03</v>
      </c>
      <c r="C377">
        <v>0.05</v>
      </c>
      <c r="D377">
        <v>0.05</v>
      </c>
      <c r="F377">
        <v>0.05</v>
      </c>
      <c r="G377">
        <v>0.06</v>
      </c>
      <c r="H377">
        <v>0.24</v>
      </c>
      <c r="I377">
        <v>0.44</v>
      </c>
      <c r="J377">
        <v>0.8</v>
      </c>
      <c r="K377">
        <v>1.08</v>
      </c>
      <c r="L377">
        <v>1.29</v>
      </c>
      <c r="M377">
        <v>1.83</v>
      </c>
      <c r="N377">
        <v>1.91</v>
      </c>
    </row>
    <row r="378" spans="1:14" x14ac:dyDescent="0.25">
      <c r="A378" s="1">
        <v>44431</v>
      </c>
      <c r="B378">
        <v>0.04</v>
      </c>
      <c r="C378">
        <v>0.05</v>
      </c>
      <c r="D378">
        <v>0.05</v>
      </c>
      <c r="F378">
        <v>0.06</v>
      </c>
      <c r="G378">
        <v>7.0000000000000007E-2</v>
      </c>
      <c r="H378">
        <v>0.23</v>
      </c>
      <c r="I378">
        <v>0.43</v>
      </c>
      <c r="J378">
        <v>0.78</v>
      </c>
      <c r="K378">
        <v>1.05</v>
      </c>
      <c r="L378">
        <v>1.25</v>
      </c>
      <c r="M378">
        <v>1.79</v>
      </c>
      <c r="N378">
        <v>1.87</v>
      </c>
    </row>
    <row r="379" spans="1:14" x14ac:dyDescent="0.25">
      <c r="A379" s="1">
        <v>44428</v>
      </c>
      <c r="B379">
        <v>0.04</v>
      </c>
      <c r="C379">
        <v>0.05</v>
      </c>
      <c r="D379">
        <v>0.05</v>
      </c>
      <c r="F379">
        <v>0.05</v>
      </c>
      <c r="G379">
        <v>0.06</v>
      </c>
      <c r="H379">
        <v>0.23</v>
      </c>
      <c r="I379">
        <v>0.44</v>
      </c>
      <c r="J379">
        <v>0.8</v>
      </c>
      <c r="K379">
        <v>1.06</v>
      </c>
      <c r="L379">
        <v>1.26</v>
      </c>
      <c r="M379">
        <v>1.79</v>
      </c>
      <c r="N379">
        <v>1.87</v>
      </c>
    </row>
    <row r="380" spans="1:14" x14ac:dyDescent="0.25">
      <c r="A380" s="1">
        <v>44427</v>
      </c>
      <c r="B380">
        <v>0.04</v>
      </c>
      <c r="C380">
        <v>0.05</v>
      </c>
      <c r="D380">
        <v>0.06</v>
      </c>
      <c r="F380">
        <v>0.05</v>
      </c>
      <c r="G380">
        <v>0.06</v>
      </c>
      <c r="H380">
        <v>0.22</v>
      </c>
      <c r="I380">
        <v>0.44</v>
      </c>
      <c r="J380">
        <v>0.78</v>
      </c>
      <c r="K380">
        <v>1.04</v>
      </c>
      <c r="L380">
        <v>1.24</v>
      </c>
      <c r="M380">
        <v>1.8</v>
      </c>
      <c r="N380">
        <v>1.88</v>
      </c>
    </row>
    <row r="381" spans="1:14" x14ac:dyDescent="0.25">
      <c r="A381" s="1">
        <v>44426</v>
      </c>
      <c r="B381">
        <v>0.03</v>
      </c>
      <c r="C381">
        <v>0.05</v>
      </c>
      <c r="D381">
        <v>7.0000000000000007E-2</v>
      </c>
      <c r="F381">
        <v>0.05</v>
      </c>
      <c r="G381">
        <v>7.0000000000000007E-2</v>
      </c>
      <c r="H381">
        <v>0.23</v>
      </c>
      <c r="I381">
        <v>0.43</v>
      </c>
      <c r="J381">
        <v>0.79</v>
      </c>
      <c r="K381">
        <v>1.06</v>
      </c>
      <c r="L381">
        <v>1.27</v>
      </c>
      <c r="M381">
        <v>1.84</v>
      </c>
      <c r="N381">
        <v>1.91</v>
      </c>
    </row>
    <row r="382" spans="1:14" x14ac:dyDescent="0.25">
      <c r="A382" s="1">
        <v>44425</v>
      </c>
      <c r="B382">
        <v>0.03</v>
      </c>
      <c r="C382">
        <v>0.05</v>
      </c>
      <c r="D382">
        <v>7.0000000000000007E-2</v>
      </c>
      <c r="F382">
        <v>0.06</v>
      </c>
      <c r="G382">
        <v>7.0000000000000007E-2</v>
      </c>
      <c r="H382">
        <v>0.23</v>
      </c>
      <c r="I382">
        <v>0.43</v>
      </c>
      <c r="J382">
        <v>0.77</v>
      </c>
      <c r="K382">
        <v>1.05</v>
      </c>
      <c r="L382">
        <v>1.26</v>
      </c>
      <c r="M382">
        <v>1.82</v>
      </c>
      <c r="N382">
        <v>1.92</v>
      </c>
    </row>
    <row r="383" spans="1:14" x14ac:dyDescent="0.25">
      <c r="A383" s="1">
        <v>44424</v>
      </c>
      <c r="B383">
        <v>0.04</v>
      </c>
      <c r="C383">
        <v>0.05</v>
      </c>
      <c r="D383">
        <v>0.06</v>
      </c>
      <c r="F383">
        <v>0.05</v>
      </c>
      <c r="G383">
        <v>0.08</v>
      </c>
      <c r="H383">
        <v>0.21</v>
      </c>
      <c r="I383">
        <v>0.42</v>
      </c>
      <c r="J383">
        <v>0.75</v>
      </c>
      <c r="K383">
        <v>1.04</v>
      </c>
      <c r="L383">
        <v>1.26</v>
      </c>
      <c r="M383">
        <v>1.82</v>
      </c>
      <c r="N383">
        <v>1.92</v>
      </c>
    </row>
    <row r="384" spans="1:14" x14ac:dyDescent="0.25">
      <c r="A384" s="1">
        <v>44421</v>
      </c>
      <c r="B384">
        <v>0.04</v>
      </c>
      <c r="C384">
        <v>0.05</v>
      </c>
      <c r="D384">
        <v>0.06</v>
      </c>
      <c r="F384">
        <v>0.05</v>
      </c>
      <c r="G384">
        <v>0.08</v>
      </c>
      <c r="H384">
        <v>0.23</v>
      </c>
      <c r="I384">
        <v>0.44</v>
      </c>
      <c r="J384">
        <v>0.79</v>
      </c>
      <c r="K384">
        <v>1.08</v>
      </c>
      <c r="L384">
        <v>1.29</v>
      </c>
      <c r="M384">
        <v>1.85</v>
      </c>
      <c r="N384">
        <v>1.94</v>
      </c>
    </row>
    <row r="385" spans="1:14" x14ac:dyDescent="0.25">
      <c r="A385" s="1">
        <v>44420</v>
      </c>
      <c r="B385">
        <v>0.05</v>
      </c>
      <c r="C385">
        <v>0.06</v>
      </c>
      <c r="D385">
        <v>0.06</v>
      </c>
      <c r="F385">
        <v>0.06</v>
      </c>
      <c r="G385">
        <v>0.09</v>
      </c>
      <c r="H385">
        <v>0.23</v>
      </c>
      <c r="I385">
        <v>0.46</v>
      </c>
      <c r="J385">
        <v>0.83</v>
      </c>
      <c r="K385">
        <v>1.1299999999999999</v>
      </c>
      <c r="L385">
        <v>1.36</v>
      </c>
      <c r="M385">
        <v>1.92</v>
      </c>
      <c r="N385">
        <v>2.0299999999999998</v>
      </c>
    </row>
    <row r="386" spans="1:14" x14ac:dyDescent="0.25">
      <c r="A386" s="1">
        <v>44419</v>
      </c>
      <c r="B386">
        <v>0.05</v>
      </c>
      <c r="C386">
        <v>0.05</v>
      </c>
      <c r="D386">
        <v>0.05</v>
      </c>
      <c r="F386">
        <v>0.06</v>
      </c>
      <c r="G386">
        <v>0.08</v>
      </c>
      <c r="H386">
        <v>0.23</v>
      </c>
      <c r="I386">
        <v>0.45</v>
      </c>
      <c r="J386">
        <v>0.81</v>
      </c>
      <c r="K386">
        <v>1.1100000000000001</v>
      </c>
      <c r="L386">
        <v>1.35</v>
      </c>
      <c r="M386">
        <v>1.9</v>
      </c>
      <c r="N386">
        <v>1.99</v>
      </c>
    </row>
    <row r="387" spans="1:14" x14ac:dyDescent="0.25">
      <c r="A387" s="1">
        <v>44418</v>
      </c>
      <c r="B387">
        <v>0.05</v>
      </c>
      <c r="C387">
        <v>0.05</v>
      </c>
      <c r="D387">
        <v>0.05</v>
      </c>
      <c r="F387">
        <v>0.05</v>
      </c>
      <c r="G387">
        <v>0.08</v>
      </c>
      <c r="H387">
        <v>0.24</v>
      </c>
      <c r="I387">
        <v>0.47</v>
      </c>
      <c r="J387">
        <v>0.82</v>
      </c>
      <c r="K387">
        <v>1.1200000000000001</v>
      </c>
      <c r="L387">
        <v>1.36</v>
      </c>
      <c r="M387">
        <v>1.9</v>
      </c>
      <c r="N387">
        <v>1.99</v>
      </c>
    </row>
    <row r="388" spans="1:14" x14ac:dyDescent="0.25">
      <c r="A388" s="1">
        <v>44417</v>
      </c>
      <c r="B388">
        <v>0.04</v>
      </c>
      <c r="C388">
        <v>0.05</v>
      </c>
      <c r="D388">
        <v>0.06</v>
      </c>
      <c r="F388">
        <v>0.06</v>
      </c>
      <c r="G388">
        <v>0.08</v>
      </c>
      <c r="H388">
        <v>0.23</v>
      </c>
      <c r="I388">
        <v>0.43</v>
      </c>
      <c r="J388">
        <v>0.79</v>
      </c>
      <c r="K388">
        <v>1.0900000000000001</v>
      </c>
      <c r="L388">
        <v>1.33</v>
      </c>
      <c r="M388">
        <v>1.87</v>
      </c>
      <c r="N388">
        <v>1.96</v>
      </c>
    </row>
    <row r="389" spans="1:14" x14ac:dyDescent="0.25">
      <c r="A389" s="1">
        <v>44414</v>
      </c>
      <c r="B389">
        <v>0.04</v>
      </c>
      <c r="C389">
        <v>0.05</v>
      </c>
      <c r="D389">
        <v>0.06</v>
      </c>
      <c r="F389">
        <v>0.06</v>
      </c>
      <c r="G389">
        <v>0.09</v>
      </c>
      <c r="H389">
        <v>0.21</v>
      </c>
      <c r="I389">
        <v>0.42</v>
      </c>
      <c r="J389">
        <v>0.77</v>
      </c>
      <c r="K389">
        <v>1.07</v>
      </c>
      <c r="L389">
        <v>1.31</v>
      </c>
      <c r="M389">
        <v>1.85</v>
      </c>
      <c r="N389">
        <v>1.94</v>
      </c>
    </row>
    <row r="390" spans="1:14" x14ac:dyDescent="0.25">
      <c r="A390" s="1">
        <v>44413</v>
      </c>
      <c r="B390">
        <v>0.05</v>
      </c>
      <c r="C390">
        <v>0.05</v>
      </c>
      <c r="D390">
        <v>0.05</v>
      </c>
      <c r="F390">
        <v>0.06</v>
      </c>
      <c r="G390">
        <v>0.08</v>
      </c>
      <c r="H390">
        <v>0.21</v>
      </c>
      <c r="I390">
        <v>0.38</v>
      </c>
      <c r="J390">
        <v>0.72</v>
      </c>
      <c r="K390">
        <v>1.01</v>
      </c>
      <c r="L390">
        <v>1.23</v>
      </c>
      <c r="M390">
        <v>1.77</v>
      </c>
      <c r="N390">
        <v>1.86</v>
      </c>
    </row>
    <row r="391" spans="1:14" x14ac:dyDescent="0.25">
      <c r="A391" s="1">
        <v>44412</v>
      </c>
      <c r="B391">
        <v>0.05</v>
      </c>
      <c r="C391">
        <v>0.05</v>
      </c>
      <c r="D391">
        <v>0.05</v>
      </c>
      <c r="F391">
        <v>0.05</v>
      </c>
      <c r="G391">
        <v>7.0000000000000007E-2</v>
      </c>
      <c r="H391">
        <v>0.17</v>
      </c>
      <c r="I391">
        <v>0.34</v>
      </c>
      <c r="J391">
        <v>0.67</v>
      </c>
      <c r="K391">
        <v>0.96</v>
      </c>
      <c r="L391">
        <v>1.19</v>
      </c>
      <c r="M391">
        <v>1.74</v>
      </c>
      <c r="N391">
        <v>1.83</v>
      </c>
    </row>
    <row r="392" spans="1:14" x14ac:dyDescent="0.25">
      <c r="A392" s="1">
        <v>44411</v>
      </c>
      <c r="B392">
        <v>0.05</v>
      </c>
      <c r="C392">
        <v>0.05</v>
      </c>
      <c r="D392">
        <v>0.05</v>
      </c>
      <c r="F392">
        <v>0.06</v>
      </c>
      <c r="G392">
        <v>7.0000000000000007E-2</v>
      </c>
      <c r="H392">
        <v>0.17</v>
      </c>
      <c r="I392">
        <v>0.33</v>
      </c>
      <c r="J392">
        <v>0.65</v>
      </c>
      <c r="K392">
        <v>0.95</v>
      </c>
      <c r="L392">
        <v>1.19</v>
      </c>
      <c r="M392">
        <v>1.76</v>
      </c>
      <c r="N392">
        <v>1.85</v>
      </c>
    </row>
    <row r="393" spans="1:14" x14ac:dyDescent="0.25">
      <c r="A393" s="1">
        <v>44410</v>
      </c>
      <c r="B393">
        <v>0.05</v>
      </c>
      <c r="C393">
        <v>0.05</v>
      </c>
      <c r="D393">
        <v>0.05</v>
      </c>
      <c r="F393">
        <v>0.06</v>
      </c>
      <c r="G393">
        <v>7.0000000000000007E-2</v>
      </c>
      <c r="H393">
        <v>0.17</v>
      </c>
      <c r="I393">
        <v>0.33</v>
      </c>
      <c r="J393">
        <v>0.66</v>
      </c>
      <c r="K393">
        <v>0.96</v>
      </c>
      <c r="L393">
        <v>1.2</v>
      </c>
      <c r="M393">
        <v>1.77</v>
      </c>
      <c r="N393">
        <v>1.86</v>
      </c>
    </row>
    <row r="394" spans="1:14" x14ac:dyDescent="0.25">
      <c r="A394" s="1">
        <v>44407</v>
      </c>
      <c r="B394">
        <v>0.05</v>
      </c>
      <c r="C394">
        <v>0.05</v>
      </c>
      <c r="D394">
        <v>0.06</v>
      </c>
      <c r="F394">
        <v>0.05</v>
      </c>
      <c r="G394">
        <v>7.0000000000000007E-2</v>
      </c>
      <c r="H394">
        <v>0.19</v>
      </c>
      <c r="I394">
        <v>0.35</v>
      </c>
      <c r="J394">
        <v>0.69</v>
      </c>
      <c r="K394">
        <v>1</v>
      </c>
      <c r="L394">
        <v>1.24</v>
      </c>
      <c r="M394">
        <v>1.81</v>
      </c>
      <c r="N394">
        <v>1.89</v>
      </c>
    </row>
    <row r="395" spans="1:14" x14ac:dyDescent="0.25">
      <c r="A395" s="1">
        <v>44406</v>
      </c>
      <c r="B395">
        <v>0.05</v>
      </c>
      <c r="C395">
        <v>0.05</v>
      </c>
      <c r="D395">
        <v>0.06</v>
      </c>
      <c r="F395">
        <v>0.05</v>
      </c>
      <c r="G395">
        <v>0.08</v>
      </c>
      <c r="H395">
        <v>0.2</v>
      </c>
      <c r="I395">
        <v>0.37</v>
      </c>
      <c r="J395">
        <v>0.73</v>
      </c>
      <c r="K395">
        <v>1.04</v>
      </c>
      <c r="L395">
        <v>1.28</v>
      </c>
      <c r="M395">
        <v>1.84</v>
      </c>
      <c r="N395">
        <v>1.91</v>
      </c>
    </row>
    <row r="396" spans="1:14" x14ac:dyDescent="0.25">
      <c r="A396" s="1">
        <v>44405</v>
      </c>
      <c r="B396">
        <v>0.04</v>
      </c>
      <c r="C396">
        <v>0.05</v>
      </c>
      <c r="D396">
        <v>0.05</v>
      </c>
      <c r="F396">
        <v>0.05</v>
      </c>
      <c r="G396">
        <v>7.0000000000000007E-2</v>
      </c>
      <c r="H396">
        <v>0.2</v>
      </c>
      <c r="I396">
        <v>0.38</v>
      </c>
      <c r="J396">
        <v>0.72</v>
      </c>
      <c r="K396">
        <v>1.01</v>
      </c>
      <c r="L396">
        <v>1.26</v>
      </c>
      <c r="M396">
        <v>1.83</v>
      </c>
      <c r="N396">
        <v>1.9</v>
      </c>
    </row>
    <row r="397" spans="1:14" x14ac:dyDescent="0.25">
      <c r="A397" s="1">
        <v>44404</v>
      </c>
      <c r="B397">
        <v>0.04</v>
      </c>
      <c r="C397">
        <v>0.05</v>
      </c>
      <c r="D397">
        <v>0.05</v>
      </c>
      <c r="F397">
        <v>0.05</v>
      </c>
      <c r="G397">
        <v>7.0000000000000007E-2</v>
      </c>
      <c r="H397">
        <v>0.2</v>
      </c>
      <c r="I397">
        <v>0.37</v>
      </c>
      <c r="J397">
        <v>0.71</v>
      </c>
      <c r="K397">
        <v>1.01</v>
      </c>
      <c r="L397">
        <v>1.25</v>
      </c>
      <c r="M397">
        <v>1.81</v>
      </c>
      <c r="N397">
        <v>1.89</v>
      </c>
    </row>
    <row r="398" spans="1:14" x14ac:dyDescent="0.25">
      <c r="A398" s="1">
        <v>44403</v>
      </c>
      <c r="B398">
        <v>0.05</v>
      </c>
      <c r="C398">
        <v>0.05</v>
      </c>
      <c r="D398">
        <v>0.05</v>
      </c>
      <c r="F398">
        <v>0.06</v>
      </c>
      <c r="G398">
        <v>0.08</v>
      </c>
      <c r="H398">
        <v>0.22</v>
      </c>
      <c r="I398">
        <v>0.38</v>
      </c>
      <c r="J398">
        <v>0.73</v>
      </c>
      <c r="K398">
        <v>1.04</v>
      </c>
      <c r="L398">
        <v>1.29</v>
      </c>
      <c r="M398">
        <v>1.85</v>
      </c>
      <c r="N398">
        <v>1.93</v>
      </c>
    </row>
    <row r="399" spans="1:14" x14ac:dyDescent="0.25">
      <c r="A399" s="1">
        <v>44400</v>
      </c>
      <c r="B399">
        <v>0.05</v>
      </c>
      <c r="C399">
        <v>0.05</v>
      </c>
      <c r="D399">
        <v>0.05</v>
      </c>
      <c r="F399">
        <v>0.05</v>
      </c>
      <c r="G399">
        <v>7.0000000000000007E-2</v>
      </c>
      <c r="H399">
        <v>0.22</v>
      </c>
      <c r="I399">
        <v>0.38</v>
      </c>
      <c r="J399">
        <v>0.72</v>
      </c>
      <c r="K399">
        <v>1.04</v>
      </c>
      <c r="L399">
        <v>1.3</v>
      </c>
      <c r="M399">
        <v>1.85</v>
      </c>
      <c r="N399">
        <v>1.92</v>
      </c>
    </row>
    <row r="400" spans="1:14" x14ac:dyDescent="0.25">
      <c r="A400" s="1">
        <v>44399</v>
      </c>
      <c r="B400">
        <v>0.04</v>
      </c>
      <c r="C400">
        <v>0.04</v>
      </c>
      <c r="D400">
        <v>0.05</v>
      </c>
      <c r="F400">
        <v>0.05</v>
      </c>
      <c r="G400">
        <v>7.0000000000000007E-2</v>
      </c>
      <c r="H400">
        <v>0.2</v>
      </c>
      <c r="I400">
        <v>0.37</v>
      </c>
      <c r="J400">
        <v>0.71</v>
      </c>
      <c r="K400">
        <v>1.02</v>
      </c>
      <c r="L400">
        <v>1.27</v>
      </c>
      <c r="M400">
        <v>1.82</v>
      </c>
      <c r="N400">
        <v>1.9</v>
      </c>
    </row>
    <row r="401" spans="1:14" x14ac:dyDescent="0.25">
      <c r="A401" s="1">
        <v>44398</v>
      </c>
      <c r="B401">
        <v>0.04</v>
      </c>
      <c r="C401">
        <v>0.04</v>
      </c>
      <c r="D401">
        <v>0.05</v>
      </c>
      <c r="F401">
        <v>0.05</v>
      </c>
      <c r="G401">
        <v>7.0000000000000007E-2</v>
      </c>
      <c r="H401">
        <v>0.22</v>
      </c>
      <c r="I401">
        <v>0.39</v>
      </c>
      <c r="J401">
        <v>0.74</v>
      </c>
      <c r="K401">
        <v>1.05</v>
      </c>
      <c r="L401">
        <v>1.3</v>
      </c>
      <c r="M401">
        <v>1.87</v>
      </c>
      <c r="N401">
        <v>1.94</v>
      </c>
    </row>
    <row r="402" spans="1:14" x14ac:dyDescent="0.25">
      <c r="A402" s="1">
        <v>44397</v>
      </c>
      <c r="B402">
        <v>0.05</v>
      </c>
      <c r="C402">
        <v>0.05</v>
      </c>
      <c r="D402">
        <v>0.05</v>
      </c>
      <c r="F402">
        <v>0.06</v>
      </c>
      <c r="G402">
        <v>0.08</v>
      </c>
      <c r="H402">
        <v>0.2</v>
      </c>
      <c r="I402">
        <v>0.37</v>
      </c>
      <c r="J402">
        <v>0.69</v>
      </c>
      <c r="K402">
        <v>0.98</v>
      </c>
      <c r="L402">
        <v>1.23</v>
      </c>
      <c r="M402">
        <v>1.79</v>
      </c>
      <c r="N402">
        <v>1.88</v>
      </c>
    </row>
    <row r="403" spans="1:14" x14ac:dyDescent="0.25">
      <c r="A403" s="1">
        <v>44396</v>
      </c>
      <c r="B403">
        <v>0.05</v>
      </c>
      <c r="C403">
        <v>0.05</v>
      </c>
      <c r="D403">
        <v>0.05</v>
      </c>
      <c r="F403">
        <v>0.06</v>
      </c>
      <c r="G403">
        <v>7.0000000000000007E-2</v>
      </c>
      <c r="H403">
        <v>0.21</v>
      </c>
      <c r="I403">
        <v>0.38</v>
      </c>
      <c r="J403">
        <v>0.7</v>
      </c>
      <c r="K403">
        <v>0.97</v>
      </c>
      <c r="L403">
        <v>1.19</v>
      </c>
      <c r="M403">
        <v>1.74</v>
      </c>
      <c r="N403">
        <v>1.81</v>
      </c>
    </row>
    <row r="404" spans="1:14" x14ac:dyDescent="0.25">
      <c r="A404" s="1">
        <v>44393</v>
      </c>
      <c r="B404">
        <v>0.05</v>
      </c>
      <c r="C404">
        <v>0.05</v>
      </c>
      <c r="D404">
        <v>0.05</v>
      </c>
      <c r="F404">
        <v>0.05</v>
      </c>
      <c r="G404">
        <v>0.08</v>
      </c>
      <c r="H404">
        <v>0.25</v>
      </c>
      <c r="I404">
        <v>0.43</v>
      </c>
      <c r="J404">
        <v>0.79</v>
      </c>
      <c r="K404">
        <v>1.08</v>
      </c>
      <c r="L404">
        <v>1.31</v>
      </c>
      <c r="M404">
        <v>1.86</v>
      </c>
      <c r="N404">
        <v>1.93</v>
      </c>
    </row>
    <row r="405" spans="1:14" x14ac:dyDescent="0.25">
      <c r="A405" s="1">
        <v>44392</v>
      </c>
      <c r="B405">
        <v>0.05</v>
      </c>
      <c r="C405">
        <v>0.05</v>
      </c>
      <c r="D405">
        <v>0.05</v>
      </c>
      <c r="F405">
        <v>0.05</v>
      </c>
      <c r="G405">
        <v>7.0000000000000007E-2</v>
      </c>
      <c r="H405">
        <v>0.23</v>
      </c>
      <c r="I405">
        <v>0.43</v>
      </c>
      <c r="J405">
        <v>0.78</v>
      </c>
      <c r="K405">
        <v>1.07</v>
      </c>
      <c r="L405">
        <v>1.31</v>
      </c>
      <c r="M405">
        <v>1.85</v>
      </c>
      <c r="N405">
        <v>1.92</v>
      </c>
    </row>
    <row r="406" spans="1:14" x14ac:dyDescent="0.25">
      <c r="A406" s="1">
        <v>44391</v>
      </c>
      <c r="B406">
        <v>0.06</v>
      </c>
      <c r="C406">
        <v>0.05</v>
      </c>
      <c r="D406">
        <v>0.06</v>
      </c>
      <c r="F406">
        <v>0.05</v>
      </c>
      <c r="G406">
        <v>0.08</v>
      </c>
      <c r="H406">
        <v>0.23</v>
      </c>
      <c r="I406">
        <v>0.44</v>
      </c>
      <c r="J406">
        <v>0.8</v>
      </c>
      <c r="K406">
        <v>1.1100000000000001</v>
      </c>
      <c r="L406">
        <v>1.37</v>
      </c>
      <c r="M406">
        <v>1.91</v>
      </c>
      <c r="N406">
        <v>1.98</v>
      </c>
    </row>
    <row r="407" spans="1:14" x14ac:dyDescent="0.25">
      <c r="A407" s="1">
        <v>44390</v>
      </c>
      <c r="B407">
        <v>0.05</v>
      </c>
      <c r="C407">
        <v>0.05</v>
      </c>
      <c r="D407">
        <v>0.05</v>
      </c>
      <c r="F407">
        <v>0.06</v>
      </c>
      <c r="G407">
        <v>0.08</v>
      </c>
      <c r="H407">
        <v>0.26</v>
      </c>
      <c r="I407">
        <v>0.47</v>
      </c>
      <c r="J407">
        <v>0.85</v>
      </c>
      <c r="K407">
        <v>1.1599999999999999</v>
      </c>
      <c r="L407">
        <v>1.42</v>
      </c>
      <c r="M407">
        <v>1.96</v>
      </c>
      <c r="N407">
        <v>2.04</v>
      </c>
    </row>
    <row r="408" spans="1:14" x14ac:dyDescent="0.25">
      <c r="A408" s="1">
        <v>44389</v>
      </c>
      <c r="B408">
        <v>0.05</v>
      </c>
      <c r="C408">
        <v>0.05</v>
      </c>
      <c r="D408">
        <v>0.05</v>
      </c>
      <c r="F408">
        <v>0.06</v>
      </c>
      <c r="G408">
        <v>0.08</v>
      </c>
      <c r="H408">
        <v>0.23</v>
      </c>
      <c r="I408">
        <v>0.43</v>
      </c>
      <c r="J408">
        <v>0.81</v>
      </c>
      <c r="K408">
        <v>1.1299999999999999</v>
      </c>
      <c r="L408">
        <v>1.38</v>
      </c>
      <c r="M408">
        <v>1.93</v>
      </c>
      <c r="N408">
        <v>2</v>
      </c>
    </row>
    <row r="409" spans="1:14" x14ac:dyDescent="0.25">
      <c r="A409" s="1">
        <v>44386</v>
      </c>
      <c r="B409">
        <v>0.06</v>
      </c>
      <c r="C409">
        <v>0.05</v>
      </c>
      <c r="D409">
        <v>0.06</v>
      </c>
      <c r="F409">
        <v>0.05</v>
      </c>
      <c r="G409">
        <v>0.08</v>
      </c>
      <c r="H409">
        <v>0.23</v>
      </c>
      <c r="I409">
        <v>0.41</v>
      </c>
      <c r="J409">
        <v>0.79</v>
      </c>
      <c r="K409">
        <v>1.1200000000000001</v>
      </c>
      <c r="L409">
        <v>1.37</v>
      </c>
      <c r="M409">
        <v>1.91</v>
      </c>
      <c r="N409">
        <v>1.99</v>
      </c>
    </row>
    <row r="410" spans="1:14" x14ac:dyDescent="0.25">
      <c r="A410" s="1">
        <v>44385</v>
      </c>
      <c r="B410">
        <v>0.06</v>
      </c>
      <c r="C410">
        <v>0.05</v>
      </c>
      <c r="D410">
        <v>0.06</v>
      </c>
      <c r="F410">
        <v>0.06</v>
      </c>
      <c r="G410">
        <v>7.0000000000000007E-2</v>
      </c>
      <c r="H410">
        <v>0.19</v>
      </c>
      <c r="I410">
        <v>0.37</v>
      </c>
      <c r="J410">
        <v>0.74</v>
      </c>
      <c r="K410">
        <v>1.06</v>
      </c>
      <c r="L410">
        <v>1.3</v>
      </c>
      <c r="M410">
        <v>1.84</v>
      </c>
      <c r="N410">
        <v>1.91</v>
      </c>
    </row>
    <row r="411" spans="1:14" x14ac:dyDescent="0.25">
      <c r="A411" s="1">
        <v>44384</v>
      </c>
      <c r="B411">
        <v>0.05</v>
      </c>
      <c r="C411">
        <v>0.05</v>
      </c>
      <c r="D411">
        <v>0.05</v>
      </c>
      <c r="F411">
        <v>0.05</v>
      </c>
      <c r="G411">
        <v>0.08</v>
      </c>
      <c r="H411">
        <v>0.22</v>
      </c>
      <c r="I411">
        <v>0.41</v>
      </c>
      <c r="J411">
        <v>0.79</v>
      </c>
      <c r="K411">
        <v>1.0900000000000001</v>
      </c>
      <c r="L411">
        <v>1.33</v>
      </c>
      <c r="M411">
        <v>1.87</v>
      </c>
      <c r="N411">
        <v>1.94</v>
      </c>
    </row>
    <row r="412" spans="1:14" x14ac:dyDescent="0.25">
      <c r="A412" s="1">
        <v>44383</v>
      </c>
      <c r="B412">
        <v>0.05</v>
      </c>
      <c r="C412">
        <v>0.05</v>
      </c>
      <c r="D412">
        <v>0.05</v>
      </c>
      <c r="F412">
        <v>0.06</v>
      </c>
      <c r="G412">
        <v>7.0000000000000007E-2</v>
      </c>
      <c r="H412">
        <v>0.22</v>
      </c>
      <c r="I412">
        <v>0.42</v>
      </c>
      <c r="J412">
        <v>0.81</v>
      </c>
      <c r="K412">
        <v>1.1299999999999999</v>
      </c>
      <c r="L412">
        <v>1.37</v>
      </c>
      <c r="M412">
        <v>1.92</v>
      </c>
      <c r="N412">
        <v>2</v>
      </c>
    </row>
    <row r="413" spans="1:14" x14ac:dyDescent="0.25">
      <c r="A413" s="1">
        <v>44379</v>
      </c>
      <c r="B413">
        <v>0.05</v>
      </c>
      <c r="C413">
        <v>0.05</v>
      </c>
      <c r="D413">
        <v>0.05</v>
      </c>
      <c r="F413">
        <v>0.05</v>
      </c>
      <c r="G413">
        <v>0.08</v>
      </c>
      <c r="H413">
        <v>0.24</v>
      </c>
      <c r="I413">
        <v>0.45</v>
      </c>
      <c r="J413">
        <v>0.86</v>
      </c>
      <c r="K413">
        <v>1.19</v>
      </c>
      <c r="L413">
        <v>1.44</v>
      </c>
      <c r="M413">
        <v>1.98</v>
      </c>
      <c r="N413">
        <v>2.0499999999999998</v>
      </c>
    </row>
    <row r="414" spans="1:14" x14ac:dyDescent="0.25">
      <c r="A414" s="1">
        <v>44378</v>
      </c>
      <c r="B414">
        <v>0.05</v>
      </c>
      <c r="C414">
        <v>0.05</v>
      </c>
      <c r="D414">
        <v>0.05</v>
      </c>
      <c r="F414">
        <v>0.05</v>
      </c>
      <c r="G414">
        <v>0.09</v>
      </c>
      <c r="H414">
        <v>0.25</v>
      </c>
      <c r="I414">
        <v>0.47</v>
      </c>
      <c r="J414">
        <v>0.89</v>
      </c>
      <c r="K414">
        <v>1.24</v>
      </c>
      <c r="L414">
        <v>1.48</v>
      </c>
      <c r="M414">
        <v>2.0099999999999998</v>
      </c>
      <c r="N414">
        <v>2.0699999999999998</v>
      </c>
    </row>
    <row r="415" spans="1:14" x14ac:dyDescent="0.25">
      <c r="A415" s="1">
        <v>44377</v>
      </c>
      <c r="B415">
        <v>0.05</v>
      </c>
      <c r="C415">
        <v>0.05</v>
      </c>
      <c r="D415">
        <v>0.05</v>
      </c>
      <c r="F415">
        <v>0.06</v>
      </c>
      <c r="G415">
        <v>7.0000000000000007E-2</v>
      </c>
      <c r="H415">
        <v>0.25</v>
      </c>
      <c r="I415">
        <v>0.46</v>
      </c>
      <c r="J415">
        <v>0.87</v>
      </c>
      <c r="K415">
        <v>1.21</v>
      </c>
      <c r="L415">
        <v>1.45</v>
      </c>
      <c r="M415">
        <v>2</v>
      </c>
      <c r="N415">
        <v>2.06</v>
      </c>
    </row>
    <row r="416" spans="1:14" x14ac:dyDescent="0.25">
      <c r="A416" s="1">
        <v>44376</v>
      </c>
      <c r="B416">
        <v>0.04</v>
      </c>
      <c r="C416">
        <v>0.04</v>
      </c>
      <c r="D416">
        <v>0.04</v>
      </c>
      <c r="F416">
        <v>0.06</v>
      </c>
      <c r="G416">
        <v>0.08</v>
      </c>
      <c r="H416">
        <v>0.27</v>
      </c>
      <c r="I416">
        <v>0.47</v>
      </c>
      <c r="J416">
        <v>0.89</v>
      </c>
      <c r="K416">
        <v>1.24</v>
      </c>
      <c r="L416">
        <v>1.49</v>
      </c>
      <c r="M416">
        <v>2.0299999999999998</v>
      </c>
      <c r="N416">
        <v>2.1</v>
      </c>
    </row>
    <row r="417" spans="1:14" x14ac:dyDescent="0.25">
      <c r="A417" s="1">
        <v>44375</v>
      </c>
      <c r="B417">
        <v>0.04</v>
      </c>
      <c r="C417">
        <v>0.05</v>
      </c>
      <c r="D417">
        <v>0.05</v>
      </c>
      <c r="F417">
        <v>0.06</v>
      </c>
      <c r="G417">
        <v>0.08</v>
      </c>
      <c r="H417">
        <v>0.25</v>
      </c>
      <c r="I417">
        <v>0.47</v>
      </c>
      <c r="J417">
        <v>0.9</v>
      </c>
      <c r="K417">
        <v>1.25</v>
      </c>
      <c r="L417">
        <v>1.49</v>
      </c>
      <c r="M417">
        <v>2.04</v>
      </c>
      <c r="N417">
        <v>2.1</v>
      </c>
    </row>
    <row r="418" spans="1:14" x14ac:dyDescent="0.25">
      <c r="A418" s="1">
        <v>44372</v>
      </c>
      <c r="B418">
        <v>0.05</v>
      </c>
      <c r="C418">
        <v>0.05</v>
      </c>
      <c r="D418">
        <v>0.06</v>
      </c>
      <c r="F418">
        <v>0.06</v>
      </c>
      <c r="G418">
        <v>0.09</v>
      </c>
      <c r="H418">
        <v>0.28000000000000003</v>
      </c>
      <c r="I418">
        <v>0.48</v>
      </c>
      <c r="J418">
        <v>0.92</v>
      </c>
      <c r="K418">
        <v>1.29</v>
      </c>
      <c r="L418">
        <v>1.54</v>
      </c>
      <c r="M418">
        <v>2.09</v>
      </c>
      <c r="N418">
        <v>2.16</v>
      </c>
    </row>
    <row r="419" spans="1:14" x14ac:dyDescent="0.25">
      <c r="A419" s="1">
        <v>44371</v>
      </c>
      <c r="B419">
        <v>0.05</v>
      </c>
      <c r="C419">
        <v>0.05</v>
      </c>
      <c r="D419">
        <v>0.05</v>
      </c>
      <c r="F419">
        <v>0.05</v>
      </c>
      <c r="G419">
        <v>0.08</v>
      </c>
      <c r="H419">
        <v>0.26</v>
      </c>
      <c r="I419">
        <v>0.48</v>
      </c>
      <c r="J419">
        <v>0.9</v>
      </c>
      <c r="K419">
        <v>1.26</v>
      </c>
      <c r="L419">
        <v>1.49</v>
      </c>
      <c r="M419">
        <v>2.0299999999999998</v>
      </c>
      <c r="N419">
        <v>2.1</v>
      </c>
    </row>
    <row r="420" spans="1:14" x14ac:dyDescent="0.25">
      <c r="A420" s="1">
        <v>44370</v>
      </c>
      <c r="B420">
        <v>0.04</v>
      </c>
      <c r="C420">
        <v>0.04</v>
      </c>
      <c r="D420">
        <v>0.05</v>
      </c>
      <c r="F420">
        <v>0.05</v>
      </c>
      <c r="G420">
        <v>0.08</v>
      </c>
      <c r="H420">
        <v>0.26</v>
      </c>
      <c r="I420">
        <v>0.47</v>
      </c>
      <c r="J420">
        <v>0.9</v>
      </c>
      <c r="K420">
        <v>1.25</v>
      </c>
      <c r="L420">
        <v>1.5</v>
      </c>
      <c r="M420">
        <v>2.04</v>
      </c>
      <c r="N420">
        <v>2.11</v>
      </c>
    </row>
    <row r="421" spans="1:14" x14ac:dyDescent="0.25">
      <c r="A421" s="1">
        <v>44369</v>
      </c>
      <c r="B421">
        <v>0.04</v>
      </c>
      <c r="C421">
        <v>0.05</v>
      </c>
      <c r="D421">
        <v>0.04</v>
      </c>
      <c r="F421">
        <v>0.06</v>
      </c>
      <c r="G421">
        <v>0.09</v>
      </c>
      <c r="H421">
        <v>0.25</v>
      </c>
      <c r="I421">
        <v>0.44</v>
      </c>
      <c r="J421">
        <v>0.87</v>
      </c>
      <c r="K421">
        <v>1.23</v>
      </c>
      <c r="L421">
        <v>1.48</v>
      </c>
      <c r="M421">
        <v>2.0299999999999998</v>
      </c>
      <c r="N421">
        <v>2.1</v>
      </c>
    </row>
    <row r="422" spans="1:14" x14ac:dyDescent="0.25">
      <c r="A422" s="1">
        <v>44368</v>
      </c>
      <c r="B422">
        <v>0.04</v>
      </c>
      <c r="C422">
        <v>0.04</v>
      </c>
      <c r="D422">
        <v>0.05</v>
      </c>
      <c r="F422">
        <v>0.06</v>
      </c>
      <c r="G422">
        <v>0.09</v>
      </c>
      <c r="H422">
        <v>0.27</v>
      </c>
      <c r="I422">
        <v>0.48</v>
      </c>
      <c r="J422">
        <v>0.9</v>
      </c>
      <c r="K422">
        <v>1.25</v>
      </c>
      <c r="L422">
        <v>1.5</v>
      </c>
      <c r="M422">
        <v>2.0499999999999998</v>
      </c>
      <c r="N422">
        <v>2.11</v>
      </c>
    </row>
    <row r="423" spans="1:14" x14ac:dyDescent="0.25">
      <c r="A423" s="1">
        <v>44365</v>
      </c>
      <c r="B423">
        <v>0.05</v>
      </c>
      <c r="C423">
        <v>0.05</v>
      </c>
      <c r="D423">
        <v>0.05</v>
      </c>
      <c r="F423">
        <v>0.06</v>
      </c>
      <c r="G423">
        <v>0.09</v>
      </c>
      <c r="H423">
        <v>0.26</v>
      </c>
      <c r="I423">
        <v>0.47</v>
      </c>
      <c r="J423">
        <v>0.89</v>
      </c>
      <c r="K423">
        <v>1.22</v>
      </c>
      <c r="L423">
        <v>1.45</v>
      </c>
      <c r="M423">
        <v>1.97</v>
      </c>
      <c r="N423">
        <v>2.0099999999999998</v>
      </c>
    </row>
    <row r="424" spans="1:14" x14ac:dyDescent="0.25">
      <c r="A424" s="1">
        <v>44364</v>
      </c>
      <c r="B424">
        <v>0.05</v>
      </c>
      <c r="C424">
        <v>0.04</v>
      </c>
      <c r="D424">
        <v>0.04</v>
      </c>
      <c r="F424">
        <v>0.06</v>
      </c>
      <c r="G424">
        <v>0.08</v>
      </c>
      <c r="H424">
        <v>0.23</v>
      </c>
      <c r="I424">
        <v>0.43</v>
      </c>
      <c r="J424">
        <v>0.9</v>
      </c>
      <c r="K424">
        <v>1.27</v>
      </c>
      <c r="L424">
        <v>1.52</v>
      </c>
      <c r="M424">
        <v>2.0499999999999998</v>
      </c>
      <c r="N424">
        <v>2.11</v>
      </c>
    </row>
    <row r="425" spans="1:14" x14ac:dyDescent="0.25">
      <c r="A425" s="1">
        <v>44363</v>
      </c>
      <c r="B425">
        <v>0.04</v>
      </c>
      <c r="C425">
        <v>0.04</v>
      </c>
      <c r="D425">
        <v>0.04</v>
      </c>
      <c r="F425">
        <v>0.06</v>
      </c>
      <c r="G425">
        <v>0.08</v>
      </c>
      <c r="H425">
        <v>0.21</v>
      </c>
      <c r="I425">
        <v>0.41</v>
      </c>
      <c r="J425">
        <v>0.89</v>
      </c>
      <c r="K425">
        <v>1.29</v>
      </c>
      <c r="L425">
        <v>1.57</v>
      </c>
      <c r="M425">
        <v>2.13</v>
      </c>
      <c r="N425">
        <v>2.2000000000000002</v>
      </c>
    </row>
    <row r="426" spans="1:14" x14ac:dyDescent="0.25">
      <c r="A426" s="1">
        <v>44362</v>
      </c>
      <c r="B426">
        <v>0.02</v>
      </c>
      <c r="C426">
        <v>0.02</v>
      </c>
      <c r="D426">
        <v>0.03</v>
      </c>
      <c r="F426">
        <v>0.05</v>
      </c>
      <c r="G426">
        <v>0.08</v>
      </c>
      <c r="H426">
        <v>0.16</v>
      </c>
      <c r="I426">
        <v>0.34</v>
      </c>
      <c r="J426">
        <v>0.79</v>
      </c>
      <c r="K426">
        <v>1.21</v>
      </c>
      <c r="L426">
        <v>1.51</v>
      </c>
      <c r="M426">
        <v>2.12</v>
      </c>
      <c r="N426">
        <v>2.2000000000000002</v>
      </c>
    </row>
    <row r="427" spans="1:14" x14ac:dyDescent="0.25">
      <c r="A427" s="1">
        <v>44361</v>
      </c>
      <c r="B427">
        <v>0.01</v>
      </c>
      <c r="C427">
        <v>0.02</v>
      </c>
      <c r="D427">
        <v>0.03</v>
      </c>
      <c r="F427">
        <v>0.05</v>
      </c>
      <c r="G427">
        <v>0.05</v>
      </c>
      <c r="H427">
        <v>0.16</v>
      </c>
      <c r="I427">
        <v>0.33</v>
      </c>
      <c r="J427">
        <v>0.8</v>
      </c>
      <c r="K427">
        <v>1.2</v>
      </c>
      <c r="L427">
        <v>1.51</v>
      </c>
      <c r="M427">
        <v>2.12</v>
      </c>
      <c r="N427">
        <v>2.19</v>
      </c>
    </row>
    <row r="428" spans="1:14" x14ac:dyDescent="0.25">
      <c r="A428" s="1">
        <v>44358</v>
      </c>
      <c r="B428">
        <v>0.01</v>
      </c>
      <c r="C428">
        <v>0.02</v>
      </c>
      <c r="D428">
        <v>0.03</v>
      </c>
      <c r="F428">
        <v>0.04</v>
      </c>
      <c r="G428">
        <v>0.05</v>
      </c>
      <c r="H428">
        <v>0.16</v>
      </c>
      <c r="I428">
        <v>0.31</v>
      </c>
      <c r="J428">
        <v>0.76</v>
      </c>
      <c r="K428">
        <v>1.1599999999999999</v>
      </c>
      <c r="L428">
        <v>1.47</v>
      </c>
      <c r="M428">
        <v>2.08</v>
      </c>
      <c r="N428">
        <v>2.15</v>
      </c>
    </row>
    <row r="429" spans="1:14" x14ac:dyDescent="0.25">
      <c r="A429" s="1">
        <v>44357</v>
      </c>
      <c r="B429">
        <v>0.01</v>
      </c>
      <c r="C429">
        <v>0.02</v>
      </c>
      <c r="D429">
        <v>0.03</v>
      </c>
      <c r="F429">
        <v>0.04</v>
      </c>
      <c r="G429">
        <v>0.05</v>
      </c>
      <c r="H429">
        <v>0.14000000000000001</v>
      </c>
      <c r="I429">
        <v>0.3</v>
      </c>
      <c r="J429">
        <v>0.73</v>
      </c>
      <c r="K429">
        <v>1.1399999999999999</v>
      </c>
      <c r="L429">
        <v>1.45</v>
      </c>
      <c r="M429">
        <v>2.0699999999999998</v>
      </c>
      <c r="N429">
        <v>2.15</v>
      </c>
    </row>
    <row r="430" spans="1:14" x14ac:dyDescent="0.25">
      <c r="A430" s="1">
        <v>44356</v>
      </c>
      <c r="B430">
        <v>0.01</v>
      </c>
      <c r="C430">
        <v>0.02</v>
      </c>
      <c r="D430">
        <v>0.03</v>
      </c>
      <c r="F430">
        <v>0.04</v>
      </c>
      <c r="G430">
        <v>0.05</v>
      </c>
      <c r="H430">
        <v>0.16</v>
      </c>
      <c r="I430">
        <v>0.31</v>
      </c>
      <c r="J430">
        <v>0.75</v>
      </c>
      <c r="K430">
        <v>1.17</v>
      </c>
      <c r="L430">
        <v>1.5</v>
      </c>
      <c r="M430">
        <v>2.1</v>
      </c>
      <c r="N430">
        <v>2.17</v>
      </c>
    </row>
    <row r="431" spans="1:14" x14ac:dyDescent="0.25">
      <c r="A431" s="1">
        <v>44355</v>
      </c>
      <c r="B431">
        <v>0.01</v>
      </c>
      <c r="C431">
        <v>0.02</v>
      </c>
      <c r="D431">
        <v>0.02</v>
      </c>
      <c r="F431">
        <v>0.04</v>
      </c>
      <c r="G431">
        <v>0.05</v>
      </c>
      <c r="H431">
        <v>0.14000000000000001</v>
      </c>
      <c r="I431">
        <v>0.32</v>
      </c>
      <c r="J431">
        <v>0.77</v>
      </c>
      <c r="K431">
        <v>1.2</v>
      </c>
      <c r="L431">
        <v>1.53</v>
      </c>
      <c r="M431">
        <v>2.13</v>
      </c>
      <c r="N431">
        <v>2.21</v>
      </c>
    </row>
    <row r="432" spans="1:14" x14ac:dyDescent="0.25">
      <c r="A432" s="1">
        <v>44354</v>
      </c>
      <c r="B432">
        <v>0.01</v>
      </c>
      <c r="C432">
        <v>0.02</v>
      </c>
      <c r="D432">
        <v>0.02</v>
      </c>
      <c r="F432">
        <v>0.04</v>
      </c>
      <c r="G432">
        <v>0.05</v>
      </c>
      <c r="H432">
        <v>0.16</v>
      </c>
      <c r="I432">
        <v>0.33</v>
      </c>
      <c r="J432">
        <v>0.79</v>
      </c>
      <c r="K432">
        <v>1.24</v>
      </c>
      <c r="L432">
        <v>1.57</v>
      </c>
      <c r="M432">
        <v>2.17</v>
      </c>
      <c r="N432">
        <v>2.25</v>
      </c>
    </row>
    <row r="433" spans="1:14" x14ac:dyDescent="0.25">
      <c r="A433" s="1">
        <v>44351</v>
      </c>
      <c r="B433">
        <v>0.01</v>
      </c>
      <c r="C433">
        <v>0.02</v>
      </c>
      <c r="D433">
        <v>0.02</v>
      </c>
      <c r="F433">
        <v>0.04</v>
      </c>
      <c r="G433">
        <v>0.05</v>
      </c>
      <c r="H433">
        <v>0.14000000000000001</v>
      </c>
      <c r="I433">
        <v>0.32</v>
      </c>
      <c r="J433">
        <v>0.78</v>
      </c>
      <c r="K433">
        <v>1.23</v>
      </c>
      <c r="L433">
        <v>1.56</v>
      </c>
      <c r="M433">
        <v>2.16</v>
      </c>
      <c r="N433">
        <v>2.2400000000000002</v>
      </c>
    </row>
    <row r="434" spans="1:14" x14ac:dyDescent="0.25">
      <c r="A434" s="1">
        <v>44350</v>
      </c>
      <c r="B434">
        <v>0</v>
      </c>
      <c r="C434">
        <v>0.01</v>
      </c>
      <c r="D434">
        <v>0.02</v>
      </c>
      <c r="F434">
        <v>0.04</v>
      </c>
      <c r="G434">
        <v>0.04</v>
      </c>
      <c r="H434">
        <v>0.16</v>
      </c>
      <c r="I434">
        <v>0.34</v>
      </c>
      <c r="J434">
        <v>0.84</v>
      </c>
      <c r="K434">
        <v>1.3</v>
      </c>
      <c r="L434">
        <v>1.63</v>
      </c>
      <c r="M434">
        <v>2.2200000000000002</v>
      </c>
      <c r="N434">
        <v>2.2999999999999998</v>
      </c>
    </row>
    <row r="435" spans="1:14" x14ac:dyDescent="0.25">
      <c r="A435" s="1">
        <v>44349</v>
      </c>
      <c r="B435">
        <v>0.01</v>
      </c>
      <c r="C435">
        <v>0.01</v>
      </c>
      <c r="D435">
        <v>0.02</v>
      </c>
      <c r="F435">
        <v>0.04</v>
      </c>
      <c r="G435">
        <v>0.05</v>
      </c>
      <c r="H435">
        <v>0.13</v>
      </c>
      <c r="I435">
        <v>0.3</v>
      </c>
      <c r="J435">
        <v>0.8</v>
      </c>
      <c r="K435">
        <v>1.26</v>
      </c>
      <c r="L435">
        <v>1.59</v>
      </c>
      <c r="M435">
        <v>2.21</v>
      </c>
      <c r="N435">
        <v>2.2799999999999998</v>
      </c>
    </row>
    <row r="436" spans="1:14" x14ac:dyDescent="0.25">
      <c r="A436" s="1">
        <v>44348</v>
      </c>
      <c r="B436">
        <v>0.01</v>
      </c>
      <c r="C436">
        <v>0.01</v>
      </c>
      <c r="D436">
        <v>0.02</v>
      </c>
      <c r="F436">
        <v>0.04</v>
      </c>
      <c r="G436">
        <v>0.04</v>
      </c>
      <c r="H436">
        <v>0.16</v>
      </c>
      <c r="I436">
        <v>0.31</v>
      </c>
      <c r="J436">
        <v>0.81</v>
      </c>
      <c r="K436">
        <v>1.28</v>
      </c>
      <c r="L436">
        <v>1.62</v>
      </c>
      <c r="M436">
        <v>2.2200000000000002</v>
      </c>
      <c r="N436">
        <v>2.2999999999999998</v>
      </c>
    </row>
    <row r="437" spans="1:14" x14ac:dyDescent="0.25">
      <c r="A437" s="1">
        <v>44344</v>
      </c>
      <c r="B437">
        <v>0.01</v>
      </c>
      <c r="C437">
        <v>0.01</v>
      </c>
      <c r="D437">
        <v>0.01</v>
      </c>
      <c r="F437">
        <v>0.03</v>
      </c>
      <c r="G437">
        <v>0.05</v>
      </c>
      <c r="H437">
        <v>0.14000000000000001</v>
      </c>
      <c r="I437">
        <v>0.3</v>
      </c>
      <c r="J437">
        <v>0.79</v>
      </c>
      <c r="K437">
        <v>1.24</v>
      </c>
      <c r="L437">
        <v>1.58</v>
      </c>
      <c r="M437">
        <v>2.1800000000000002</v>
      </c>
      <c r="N437">
        <v>2.2599999999999998</v>
      </c>
    </row>
    <row r="438" spans="1:14" x14ac:dyDescent="0.25">
      <c r="A438" s="1">
        <v>44343</v>
      </c>
      <c r="B438">
        <v>0</v>
      </c>
      <c r="C438">
        <v>0.01</v>
      </c>
      <c r="D438">
        <v>0.02</v>
      </c>
      <c r="F438">
        <v>0.04</v>
      </c>
      <c r="G438">
        <v>0.04</v>
      </c>
      <c r="H438">
        <v>0.14000000000000001</v>
      </c>
      <c r="I438">
        <v>0.31</v>
      </c>
      <c r="J438">
        <v>0.81</v>
      </c>
      <c r="K438">
        <v>1.28</v>
      </c>
      <c r="L438">
        <v>1.61</v>
      </c>
      <c r="M438">
        <v>2.2000000000000002</v>
      </c>
      <c r="N438">
        <v>2.29</v>
      </c>
    </row>
    <row r="439" spans="1:14" x14ac:dyDescent="0.25">
      <c r="A439" s="1">
        <v>44342</v>
      </c>
      <c r="B439">
        <v>0</v>
      </c>
      <c r="C439">
        <v>0</v>
      </c>
      <c r="D439">
        <v>0.02</v>
      </c>
      <c r="F439">
        <v>0.04</v>
      </c>
      <c r="G439">
        <v>0.04</v>
      </c>
      <c r="H439">
        <v>0.14000000000000001</v>
      </c>
      <c r="I439">
        <v>0.31</v>
      </c>
      <c r="J439">
        <v>0.8</v>
      </c>
      <c r="K439">
        <v>1.24</v>
      </c>
      <c r="L439">
        <v>1.58</v>
      </c>
      <c r="M439">
        <v>2.17</v>
      </c>
      <c r="N439">
        <v>2.27</v>
      </c>
    </row>
    <row r="440" spans="1:14" x14ac:dyDescent="0.25">
      <c r="A440" s="1">
        <v>44341</v>
      </c>
      <c r="B440">
        <v>0.01</v>
      </c>
      <c r="C440">
        <v>0.01</v>
      </c>
      <c r="D440">
        <v>0.02</v>
      </c>
      <c r="F440">
        <v>0.04</v>
      </c>
      <c r="G440">
        <v>0.04</v>
      </c>
      <c r="H440">
        <v>0.15</v>
      </c>
      <c r="I440">
        <v>0.3</v>
      </c>
      <c r="J440">
        <v>0.79</v>
      </c>
      <c r="K440">
        <v>1.23</v>
      </c>
      <c r="L440">
        <v>1.56</v>
      </c>
      <c r="M440">
        <v>2.16</v>
      </c>
      <c r="N440">
        <v>2.2599999999999998</v>
      </c>
    </row>
    <row r="441" spans="1:14" x14ac:dyDescent="0.25">
      <c r="A441" s="1">
        <v>44340</v>
      </c>
      <c r="B441">
        <v>0.01</v>
      </c>
      <c r="C441">
        <v>0.01</v>
      </c>
      <c r="D441">
        <v>0.02</v>
      </c>
      <c r="F441">
        <v>0.03</v>
      </c>
      <c r="G441">
        <v>0.04</v>
      </c>
      <c r="H441">
        <v>0.15</v>
      </c>
      <c r="I441">
        <v>0.32</v>
      </c>
      <c r="J441">
        <v>0.82</v>
      </c>
      <c r="K441">
        <v>1.28</v>
      </c>
      <c r="L441">
        <v>1.61</v>
      </c>
      <c r="M441">
        <v>2.2200000000000002</v>
      </c>
      <c r="N441">
        <v>2.31</v>
      </c>
    </row>
    <row r="442" spans="1:14" x14ac:dyDescent="0.25">
      <c r="A442" s="1">
        <v>44337</v>
      </c>
      <c r="B442">
        <v>0</v>
      </c>
      <c r="C442">
        <v>0.01</v>
      </c>
      <c r="D442">
        <v>0.01</v>
      </c>
      <c r="F442">
        <v>0.02</v>
      </c>
      <c r="G442">
        <v>0.04</v>
      </c>
      <c r="H442">
        <v>0.17</v>
      </c>
      <c r="I442">
        <v>0.34</v>
      </c>
      <c r="J442">
        <v>0.84</v>
      </c>
      <c r="K442">
        <v>1.29</v>
      </c>
      <c r="L442">
        <v>1.63</v>
      </c>
      <c r="M442">
        <v>2.2400000000000002</v>
      </c>
      <c r="N442">
        <v>2.33</v>
      </c>
    </row>
    <row r="443" spans="1:14" x14ac:dyDescent="0.25">
      <c r="A443" s="1">
        <v>44336</v>
      </c>
      <c r="B443">
        <v>0.01</v>
      </c>
      <c r="C443">
        <v>0.01</v>
      </c>
      <c r="D443">
        <v>0.01</v>
      </c>
      <c r="F443">
        <v>0.03</v>
      </c>
      <c r="G443">
        <v>0.05</v>
      </c>
      <c r="H443">
        <v>0.15</v>
      </c>
      <c r="I443">
        <v>0.34</v>
      </c>
      <c r="J443">
        <v>0.83</v>
      </c>
      <c r="K443">
        <v>1.29</v>
      </c>
      <c r="L443">
        <v>1.63</v>
      </c>
      <c r="M443">
        <v>2.25</v>
      </c>
      <c r="N443">
        <v>2.34</v>
      </c>
    </row>
    <row r="444" spans="1:14" x14ac:dyDescent="0.25">
      <c r="A444" s="1">
        <v>44335</v>
      </c>
      <c r="B444">
        <v>0</v>
      </c>
      <c r="C444">
        <v>0.01</v>
      </c>
      <c r="D444">
        <v>0.01</v>
      </c>
      <c r="F444">
        <v>0.03</v>
      </c>
      <c r="G444">
        <v>0.05</v>
      </c>
      <c r="H444">
        <v>0.16</v>
      </c>
      <c r="I444">
        <v>0.35</v>
      </c>
      <c r="J444">
        <v>0.87</v>
      </c>
      <c r="K444">
        <v>1.34</v>
      </c>
      <c r="L444">
        <v>1.68</v>
      </c>
      <c r="M444">
        <v>2.2999999999999998</v>
      </c>
      <c r="N444">
        <v>2.38</v>
      </c>
    </row>
    <row r="445" spans="1:14" x14ac:dyDescent="0.25">
      <c r="A445" s="1">
        <v>44334</v>
      </c>
      <c r="B445">
        <v>0</v>
      </c>
      <c r="C445">
        <v>0.01</v>
      </c>
      <c r="D445">
        <v>0.02</v>
      </c>
      <c r="F445">
        <v>0.03</v>
      </c>
      <c r="G445">
        <v>0.06</v>
      </c>
      <c r="H445">
        <v>0.16</v>
      </c>
      <c r="I445">
        <v>0.34</v>
      </c>
      <c r="J445">
        <v>0.83</v>
      </c>
      <c r="K445">
        <v>1.29</v>
      </c>
      <c r="L445">
        <v>1.64</v>
      </c>
      <c r="M445">
        <v>2.27</v>
      </c>
      <c r="N445">
        <v>2.37</v>
      </c>
    </row>
    <row r="446" spans="1:14" x14ac:dyDescent="0.25">
      <c r="A446" s="1">
        <v>44333</v>
      </c>
      <c r="B446">
        <v>0</v>
      </c>
      <c r="C446">
        <v>0.01</v>
      </c>
      <c r="D446">
        <v>0.02</v>
      </c>
      <c r="F446">
        <v>0.04</v>
      </c>
      <c r="G446">
        <v>0.06</v>
      </c>
      <c r="H446">
        <v>0.16</v>
      </c>
      <c r="I446">
        <v>0.34</v>
      </c>
      <c r="J446">
        <v>0.84</v>
      </c>
      <c r="K446">
        <v>1.3</v>
      </c>
      <c r="L446">
        <v>1.64</v>
      </c>
      <c r="M446">
        <v>2.27</v>
      </c>
      <c r="N446">
        <v>2.36</v>
      </c>
    </row>
    <row r="447" spans="1:14" x14ac:dyDescent="0.25">
      <c r="A447" s="1">
        <v>44330</v>
      </c>
      <c r="B447">
        <v>0.01</v>
      </c>
      <c r="C447">
        <v>0.01</v>
      </c>
      <c r="D447">
        <v>0.01</v>
      </c>
      <c r="F447">
        <v>0.03</v>
      </c>
      <c r="G447">
        <v>0.06</v>
      </c>
      <c r="H447">
        <v>0.16</v>
      </c>
      <c r="I447">
        <v>0.33</v>
      </c>
      <c r="J447">
        <v>0.82</v>
      </c>
      <c r="K447">
        <v>1.29</v>
      </c>
      <c r="L447">
        <v>1.63</v>
      </c>
      <c r="M447">
        <v>2.25</v>
      </c>
      <c r="N447">
        <v>2.35</v>
      </c>
    </row>
    <row r="448" spans="1:14" x14ac:dyDescent="0.25">
      <c r="A448" s="1">
        <v>44329</v>
      </c>
      <c r="B448">
        <v>0</v>
      </c>
      <c r="C448">
        <v>0.01</v>
      </c>
      <c r="D448">
        <v>0.02</v>
      </c>
      <c r="F448">
        <v>0.03</v>
      </c>
      <c r="G448">
        <v>0.05</v>
      </c>
      <c r="H448">
        <v>0.16</v>
      </c>
      <c r="I448">
        <v>0.33</v>
      </c>
      <c r="J448">
        <v>0.84</v>
      </c>
      <c r="K448">
        <v>1.31</v>
      </c>
      <c r="L448">
        <v>1.66</v>
      </c>
      <c r="M448">
        <v>2.2799999999999998</v>
      </c>
      <c r="N448">
        <v>2.39</v>
      </c>
    </row>
    <row r="449" spans="1:14" x14ac:dyDescent="0.25">
      <c r="A449" s="1">
        <v>44328</v>
      </c>
      <c r="B449">
        <v>0.01</v>
      </c>
      <c r="C449">
        <v>0.02</v>
      </c>
      <c r="D449">
        <v>0.02</v>
      </c>
      <c r="F449">
        <v>0.04</v>
      </c>
      <c r="G449">
        <v>0.05</v>
      </c>
      <c r="H449">
        <v>0.16</v>
      </c>
      <c r="I449">
        <v>0.35</v>
      </c>
      <c r="J449">
        <v>0.87</v>
      </c>
      <c r="K449">
        <v>1.34</v>
      </c>
      <c r="L449">
        <v>1.69</v>
      </c>
      <c r="M449">
        <v>2.29</v>
      </c>
      <c r="N449">
        <v>2.4</v>
      </c>
    </row>
    <row r="450" spans="1:14" x14ac:dyDescent="0.25">
      <c r="A450" s="1">
        <v>44327</v>
      </c>
      <c r="B450">
        <v>0.01</v>
      </c>
      <c r="C450">
        <v>0.01</v>
      </c>
      <c r="D450">
        <v>0.01</v>
      </c>
      <c r="F450">
        <v>0.04</v>
      </c>
      <c r="G450">
        <v>0.05</v>
      </c>
      <c r="H450">
        <v>0.16</v>
      </c>
      <c r="I450">
        <v>0.31</v>
      </c>
      <c r="J450">
        <v>0.8</v>
      </c>
      <c r="K450">
        <v>1.28</v>
      </c>
      <c r="L450">
        <v>1.64</v>
      </c>
      <c r="M450">
        <v>2.23</v>
      </c>
      <c r="N450">
        <v>2.35</v>
      </c>
    </row>
    <row r="451" spans="1:14" x14ac:dyDescent="0.25">
      <c r="A451" s="1">
        <v>44326</v>
      </c>
      <c r="B451">
        <v>0.02</v>
      </c>
      <c r="C451">
        <v>0.01</v>
      </c>
      <c r="D451">
        <v>0.02</v>
      </c>
      <c r="F451">
        <v>0.04</v>
      </c>
      <c r="G451">
        <v>0.05</v>
      </c>
      <c r="H451">
        <v>0.16</v>
      </c>
      <c r="I451">
        <v>0.32</v>
      </c>
      <c r="J451">
        <v>0.8</v>
      </c>
      <c r="K451">
        <v>1.27</v>
      </c>
      <c r="L451">
        <v>1.63</v>
      </c>
      <c r="M451">
        <v>2.2000000000000002</v>
      </c>
      <c r="N451">
        <v>2.3199999999999998</v>
      </c>
    </row>
    <row r="452" spans="1:14" x14ac:dyDescent="0.25">
      <c r="A452" s="1">
        <v>44323</v>
      </c>
      <c r="B452">
        <v>0.01</v>
      </c>
      <c r="C452">
        <v>0.01</v>
      </c>
      <c r="D452">
        <v>0.02</v>
      </c>
      <c r="F452">
        <v>0.04</v>
      </c>
      <c r="G452">
        <v>0.05</v>
      </c>
      <c r="H452">
        <v>0.14000000000000001</v>
      </c>
      <c r="I452">
        <v>0.28999999999999998</v>
      </c>
      <c r="J452">
        <v>0.77</v>
      </c>
      <c r="K452">
        <v>1.24</v>
      </c>
      <c r="L452">
        <v>1.6</v>
      </c>
      <c r="M452">
        <v>2.17</v>
      </c>
      <c r="N452">
        <v>2.2799999999999998</v>
      </c>
    </row>
    <row r="453" spans="1:14" x14ac:dyDescent="0.25">
      <c r="A453" s="1">
        <v>44322</v>
      </c>
      <c r="B453">
        <v>0.01</v>
      </c>
      <c r="C453">
        <v>0.02</v>
      </c>
      <c r="D453">
        <v>0.02</v>
      </c>
      <c r="F453">
        <v>0.04</v>
      </c>
      <c r="G453">
        <v>0.05</v>
      </c>
      <c r="H453">
        <v>0.16</v>
      </c>
      <c r="I453">
        <v>0.32</v>
      </c>
      <c r="J453">
        <v>0.81</v>
      </c>
      <c r="K453">
        <v>1.25</v>
      </c>
      <c r="L453">
        <v>1.58</v>
      </c>
      <c r="M453">
        <v>2.14</v>
      </c>
      <c r="N453">
        <v>2.2400000000000002</v>
      </c>
    </row>
    <row r="454" spans="1:14" x14ac:dyDescent="0.25">
      <c r="A454" s="1">
        <v>44321</v>
      </c>
      <c r="B454">
        <v>0.01</v>
      </c>
      <c r="C454">
        <v>0.01</v>
      </c>
      <c r="D454">
        <v>0.02</v>
      </c>
      <c r="F454">
        <v>0.04</v>
      </c>
      <c r="G454">
        <v>0.06</v>
      </c>
      <c r="H454">
        <v>0.16</v>
      </c>
      <c r="I454">
        <v>0.32</v>
      </c>
      <c r="J454">
        <v>0.8</v>
      </c>
      <c r="K454">
        <v>1.25</v>
      </c>
      <c r="L454">
        <v>1.59</v>
      </c>
      <c r="M454">
        <v>2.14</v>
      </c>
      <c r="N454">
        <v>2.25</v>
      </c>
    </row>
    <row r="455" spans="1:14" x14ac:dyDescent="0.25">
      <c r="A455" s="1">
        <v>44320</v>
      </c>
      <c r="B455">
        <v>0.01</v>
      </c>
      <c r="C455">
        <v>0.01</v>
      </c>
      <c r="D455">
        <v>0.02</v>
      </c>
      <c r="F455">
        <v>0.04</v>
      </c>
      <c r="G455">
        <v>0.06</v>
      </c>
      <c r="H455">
        <v>0.16</v>
      </c>
      <c r="I455">
        <v>0.33</v>
      </c>
      <c r="J455">
        <v>0.82</v>
      </c>
      <c r="K455">
        <v>1.28</v>
      </c>
      <c r="L455">
        <v>1.61</v>
      </c>
      <c r="M455">
        <v>2.16</v>
      </c>
      <c r="N455">
        <v>2.27</v>
      </c>
    </row>
    <row r="456" spans="1:14" x14ac:dyDescent="0.25">
      <c r="A456" s="1">
        <v>44319</v>
      </c>
      <c r="B456">
        <v>0.02</v>
      </c>
      <c r="C456">
        <v>0.02</v>
      </c>
      <c r="D456">
        <v>0.04</v>
      </c>
      <c r="F456">
        <v>0.04</v>
      </c>
      <c r="G456">
        <v>0.06</v>
      </c>
      <c r="H456">
        <v>0.16</v>
      </c>
      <c r="I456">
        <v>0.33</v>
      </c>
      <c r="J456">
        <v>0.84</v>
      </c>
      <c r="K456">
        <v>1.29</v>
      </c>
      <c r="L456">
        <v>1.63</v>
      </c>
      <c r="M456">
        <v>2.1800000000000002</v>
      </c>
      <c r="N456">
        <v>2.2999999999999998</v>
      </c>
    </row>
    <row r="457" spans="1:14" x14ac:dyDescent="0.25">
      <c r="A457" s="1">
        <v>44316</v>
      </c>
      <c r="B457">
        <v>0.01</v>
      </c>
      <c r="C457">
        <v>0.02</v>
      </c>
      <c r="D457">
        <v>0.01</v>
      </c>
      <c r="F457">
        <v>0.03</v>
      </c>
      <c r="G457">
        <v>0.05</v>
      </c>
      <c r="H457">
        <v>0.16</v>
      </c>
      <c r="I457">
        <v>0.35</v>
      </c>
      <c r="J457">
        <v>0.86</v>
      </c>
      <c r="K457">
        <v>1.32</v>
      </c>
      <c r="L457">
        <v>1.65</v>
      </c>
      <c r="M457">
        <v>2.19</v>
      </c>
      <c r="N457">
        <v>2.2999999999999998</v>
      </c>
    </row>
    <row r="458" spans="1:14" x14ac:dyDescent="0.25">
      <c r="A458" s="1">
        <v>44315</v>
      </c>
      <c r="B458">
        <v>0.01</v>
      </c>
      <c r="C458">
        <v>0.01</v>
      </c>
      <c r="D458">
        <v>0.01</v>
      </c>
      <c r="F458">
        <v>0.04</v>
      </c>
      <c r="G458">
        <v>0.05</v>
      </c>
      <c r="H458">
        <v>0.16</v>
      </c>
      <c r="I458">
        <v>0.35</v>
      </c>
      <c r="J458">
        <v>0.86</v>
      </c>
      <c r="K458">
        <v>1.32</v>
      </c>
      <c r="L458">
        <v>1.65</v>
      </c>
      <c r="M458">
        <v>2.2000000000000002</v>
      </c>
      <c r="N458">
        <v>2.31</v>
      </c>
    </row>
    <row r="459" spans="1:14" x14ac:dyDescent="0.25">
      <c r="A459" s="1">
        <v>44314</v>
      </c>
      <c r="B459">
        <v>0.01</v>
      </c>
      <c r="C459">
        <v>0.01</v>
      </c>
      <c r="D459">
        <v>0.01</v>
      </c>
      <c r="F459">
        <v>0.04</v>
      </c>
      <c r="G459">
        <v>0.05</v>
      </c>
      <c r="H459">
        <v>0.17</v>
      </c>
      <c r="I459">
        <v>0.35</v>
      </c>
      <c r="J459">
        <v>0.86</v>
      </c>
      <c r="K459">
        <v>1.31</v>
      </c>
      <c r="L459">
        <v>1.63</v>
      </c>
      <c r="M459">
        <v>2.19</v>
      </c>
      <c r="N459">
        <v>2.29</v>
      </c>
    </row>
    <row r="460" spans="1:14" x14ac:dyDescent="0.25">
      <c r="A460" s="1">
        <v>44313</v>
      </c>
      <c r="B460">
        <v>0.01</v>
      </c>
      <c r="C460">
        <v>0.02</v>
      </c>
      <c r="D460">
        <v>0.01</v>
      </c>
      <c r="F460">
        <v>0.04</v>
      </c>
      <c r="G460">
        <v>0.06</v>
      </c>
      <c r="H460">
        <v>0.17</v>
      </c>
      <c r="I460">
        <v>0.36</v>
      </c>
      <c r="J460">
        <v>0.88</v>
      </c>
      <c r="K460">
        <v>1.32</v>
      </c>
      <c r="L460">
        <v>1.63</v>
      </c>
      <c r="M460">
        <v>2.1800000000000002</v>
      </c>
      <c r="N460">
        <v>2.29</v>
      </c>
    </row>
    <row r="461" spans="1:14" x14ac:dyDescent="0.25">
      <c r="A461" s="1">
        <v>44312</v>
      </c>
      <c r="B461">
        <v>0.02</v>
      </c>
      <c r="C461">
        <v>0.02</v>
      </c>
      <c r="D461">
        <v>0.03</v>
      </c>
      <c r="F461">
        <v>0.04</v>
      </c>
      <c r="G461">
        <v>0.06</v>
      </c>
      <c r="H461">
        <v>0.18</v>
      </c>
      <c r="I461">
        <v>0.35</v>
      </c>
      <c r="J461">
        <v>0.85</v>
      </c>
      <c r="K461">
        <v>1.27</v>
      </c>
      <c r="L461">
        <v>1.58</v>
      </c>
      <c r="M461">
        <v>2.13</v>
      </c>
      <c r="N461">
        <v>2.2400000000000002</v>
      </c>
    </row>
    <row r="462" spans="1:14" x14ac:dyDescent="0.25">
      <c r="A462" s="1">
        <v>44309</v>
      </c>
      <c r="B462">
        <v>0.01</v>
      </c>
      <c r="C462">
        <v>0.02</v>
      </c>
      <c r="D462">
        <v>0.03</v>
      </c>
      <c r="F462">
        <v>0.03</v>
      </c>
      <c r="G462">
        <v>7.0000000000000007E-2</v>
      </c>
      <c r="H462">
        <v>0.16</v>
      </c>
      <c r="I462">
        <v>0.34</v>
      </c>
      <c r="J462">
        <v>0.83</v>
      </c>
      <c r="K462">
        <v>1.26</v>
      </c>
      <c r="L462">
        <v>1.58</v>
      </c>
      <c r="M462">
        <v>2.14</v>
      </c>
      <c r="N462">
        <v>2.25</v>
      </c>
    </row>
    <row r="463" spans="1:14" x14ac:dyDescent="0.25">
      <c r="A463" s="1">
        <v>44308</v>
      </c>
      <c r="B463">
        <v>0.02</v>
      </c>
      <c r="C463">
        <v>0.02</v>
      </c>
      <c r="D463">
        <v>0.03</v>
      </c>
      <c r="F463">
        <v>0.04</v>
      </c>
      <c r="G463">
        <v>0.06</v>
      </c>
      <c r="H463">
        <v>0.16</v>
      </c>
      <c r="I463">
        <v>0.32</v>
      </c>
      <c r="J463">
        <v>0.81</v>
      </c>
      <c r="K463">
        <v>1.24</v>
      </c>
      <c r="L463">
        <v>1.57</v>
      </c>
      <c r="M463">
        <v>2.13</v>
      </c>
      <c r="N463">
        <v>2.2400000000000002</v>
      </c>
    </row>
    <row r="464" spans="1:14" x14ac:dyDescent="0.25">
      <c r="A464" s="1">
        <v>44307</v>
      </c>
      <c r="B464">
        <v>0</v>
      </c>
      <c r="C464">
        <v>0.02</v>
      </c>
      <c r="D464">
        <v>0.03</v>
      </c>
      <c r="F464">
        <v>0.04</v>
      </c>
      <c r="G464">
        <v>7.0000000000000007E-2</v>
      </c>
      <c r="H464">
        <v>0.15</v>
      </c>
      <c r="I464">
        <v>0.32</v>
      </c>
      <c r="J464">
        <v>0.81</v>
      </c>
      <c r="K464">
        <v>1.24</v>
      </c>
      <c r="L464">
        <v>1.57</v>
      </c>
      <c r="M464">
        <v>2.16</v>
      </c>
      <c r="N464">
        <v>2.2599999999999998</v>
      </c>
    </row>
    <row r="465" spans="1:14" x14ac:dyDescent="0.25">
      <c r="A465" s="1">
        <v>44306</v>
      </c>
      <c r="B465">
        <v>0.01</v>
      </c>
      <c r="C465">
        <v>0.02</v>
      </c>
      <c r="D465">
        <v>0.03</v>
      </c>
      <c r="F465">
        <v>0.04</v>
      </c>
      <c r="G465">
        <v>7.0000000000000007E-2</v>
      </c>
      <c r="H465">
        <v>0.15</v>
      </c>
      <c r="I465">
        <v>0.31</v>
      </c>
      <c r="J465">
        <v>0.81</v>
      </c>
      <c r="K465">
        <v>1.25</v>
      </c>
      <c r="L465">
        <v>1.58</v>
      </c>
      <c r="M465">
        <v>2.16</v>
      </c>
      <c r="N465">
        <v>2.27</v>
      </c>
    </row>
    <row r="466" spans="1:14" x14ac:dyDescent="0.25">
      <c r="A466" s="1">
        <v>44305</v>
      </c>
      <c r="B466">
        <v>0.01</v>
      </c>
      <c r="C466">
        <v>0.02</v>
      </c>
      <c r="D466">
        <v>0.02</v>
      </c>
      <c r="F466">
        <v>0.04</v>
      </c>
      <c r="G466">
        <v>0.08</v>
      </c>
      <c r="H466">
        <v>0.16</v>
      </c>
      <c r="I466">
        <v>0.34</v>
      </c>
      <c r="J466">
        <v>0.85</v>
      </c>
      <c r="K466">
        <v>1.28</v>
      </c>
      <c r="L466">
        <v>1.61</v>
      </c>
      <c r="M466">
        <v>2.1800000000000002</v>
      </c>
      <c r="N466">
        <v>2.29</v>
      </c>
    </row>
    <row r="467" spans="1:14" x14ac:dyDescent="0.25">
      <c r="A467" s="1">
        <v>44302</v>
      </c>
      <c r="B467">
        <v>0.02</v>
      </c>
      <c r="C467">
        <v>0.02</v>
      </c>
      <c r="D467">
        <v>0.02</v>
      </c>
      <c r="F467">
        <v>0.04</v>
      </c>
      <c r="G467">
        <v>0.06</v>
      </c>
      <c r="H467">
        <v>0.16</v>
      </c>
      <c r="I467">
        <v>0.34</v>
      </c>
      <c r="J467">
        <v>0.84</v>
      </c>
      <c r="K467">
        <v>1.26</v>
      </c>
      <c r="L467">
        <v>1.59</v>
      </c>
      <c r="M467">
        <v>2.15</v>
      </c>
      <c r="N467">
        <v>2.2599999999999998</v>
      </c>
    </row>
    <row r="468" spans="1:14" x14ac:dyDescent="0.25">
      <c r="A468" s="1">
        <v>44301</v>
      </c>
      <c r="B468">
        <v>0.02</v>
      </c>
      <c r="C468">
        <v>0.01</v>
      </c>
      <c r="D468">
        <v>0.02</v>
      </c>
      <c r="F468">
        <v>0.04</v>
      </c>
      <c r="G468">
        <v>0.06</v>
      </c>
      <c r="H468">
        <v>0.16</v>
      </c>
      <c r="I468">
        <v>0.32</v>
      </c>
      <c r="J468">
        <v>0.81</v>
      </c>
      <c r="K468">
        <v>1.24</v>
      </c>
      <c r="L468">
        <v>1.56</v>
      </c>
      <c r="M468">
        <v>2.13</v>
      </c>
      <c r="N468">
        <v>2.23</v>
      </c>
    </row>
    <row r="469" spans="1:14" x14ac:dyDescent="0.25">
      <c r="A469" s="1">
        <v>44300</v>
      </c>
      <c r="B469">
        <v>0.02</v>
      </c>
      <c r="C469">
        <v>0.02</v>
      </c>
      <c r="D469">
        <v>0.02</v>
      </c>
      <c r="F469">
        <v>0.04</v>
      </c>
      <c r="G469">
        <v>0.06</v>
      </c>
      <c r="H469">
        <v>0.16</v>
      </c>
      <c r="I469">
        <v>0.35</v>
      </c>
      <c r="J469">
        <v>0.87</v>
      </c>
      <c r="K469">
        <v>1.31</v>
      </c>
      <c r="L469">
        <v>1.64</v>
      </c>
      <c r="M469">
        <v>2.2200000000000002</v>
      </c>
      <c r="N469">
        <v>2.3199999999999998</v>
      </c>
    </row>
    <row r="470" spans="1:14" x14ac:dyDescent="0.25">
      <c r="A470" s="1">
        <v>44299</v>
      </c>
      <c r="B470">
        <v>0.03</v>
      </c>
      <c r="C470">
        <v>0.02</v>
      </c>
      <c r="D470">
        <v>0.03</v>
      </c>
      <c r="F470">
        <v>0.05</v>
      </c>
      <c r="G470">
        <v>0.06</v>
      </c>
      <c r="H470">
        <v>0.16</v>
      </c>
      <c r="I470">
        <v>0.35</v>
      </c>
      <c r="J470">
        <v>0.85</v>
      </c>
      <c r="K470">
        <v>1.29</v>
      </c>
      <c r="L470">
        <v>1.64</v>
      </c>
      <c r="M470">
        <v>2.21</v>
      </c>
      <c r="N470">
        <v>2.3199999999999998</v>
      </c>
    </row>
    <row r="471" spans="1:14" x14ac:dyDescent="0.25">
      <c r="A471" s="1">
        <v>44298</v>
      </c>
      <c r="B471">
        <v>0.02</v>
      </c>
      <c r="C471">
        <v>0.02</v>
      </c>
      <c r="D471">
        <v>0.02</v>
      </c>
      <c r="F471">
        <v>0.04</v>
      </c>
      <c r="G471">
        <v>0.06</v>
      </c>
      <c r="H471">
        <v>0.18</v>
      </c>
      <c r="I471">
        <v>0.38</v>
      </c>
      <c r="J471">
        <v>0.89</v>
      </c>
      <c r="K471">
        <v>1.35</v>
      </c>
      <c r="L471">
        <v>1.69</v>
      </c>
      <c r="M471">
        <v>2.2400000000000002</v>
      </c>
      <c r="N471">
        <v>2.34</v>
      </c>
    </row>
    <row r="472" spans="1:14" x14ac:dyDescent="0.25">
      <c r="A472" s="1">
        <v>44295</v>
      </c>
      <c r="B472">
        <v>0.02</v>
      </c>
      <c r="C472">
        <v>0.01</v>
      </c>
      <c r="D472">
        <v>0.02</v>
      </c>
      <c r="F472">
        <v>0.03</v>
      </c>
      <c r="G472">
        <v>0.06</v>
      </c>
      <c r="H472">
        <v>0.16</v>
      </c>
      <c r="I472">
        <v>0.35</v>
      </c>
      <c r="J472">
        <v>0.87</v>
      </c>
      <c r="K472">
        <v>1.33</v>
      </c>
      <c r="L472">
        <v>1.67</v>
      </c>
      <c r="M472">
        <v>2.23</v>
      </c>
      <c r="N472">
        <v>2.34</v>
      </c>
    </row>
    <row r="473" spans="1:14" x14ac:dyDescent="0.25">
      <c r="A473" s="1">
        <v>44294</v>
      </c>
      <c r="B473">
        <v>0.02</v>
      </c>
      <c r="C473">
        <v>0.02</v>
      </c>
      <c r="D473">
        <v>0.01</v>
      </c>
      <c r="F473">
        <v>0.04</v>
      </c>
      <c r="G473">
        <v>0.05</v>
      </c>
      <c r="H473">
        <v>0.14000000000000001</v>
      </c>
      <c r="I473">
        <v>0.33</v>
      </c>
      <c r="J473">
        <v>0.85</v>
      </c>
      <c r="K473">
        <v>1.3</v>
      </c>
      <c r="L473">
        <v>1.64</v>
      </c>
      <c r="M473">
        <v>2.2200000000000002</v>
      </c>
      <c r="N473">
        <v>2.3199999999999998</v>
      </c>
    </row>
    <row r="474" spans="1:14" x14ac:dyDescent="0.25">
      <c r="A474" s="1">
        <v>44293</v>
      </c>
      <c r="B474">
        <v>0.01</v>
      </c>
      <c r="C474">
        <v>0.02</v>
      </c>
      <c r="D474">
        <v>0.02</v>
      </c>
      <c r="F474">
        <v>0.04</v>
      </c>
      <c r="G474">
        <v>0.06</v>
      </c>
      <c r="H474">
        <v>0.16</v>
      </c>
      <c r="I474">
        <v>0.34</v>
      </c>
      <c r="J474">
        <v>0.87</v>
      </c>
      <c r="K474">
        <v>1.34</v>
      </c>
      <c r="L474">
        <v>1.68</v>
      </c>
      <c r="M474">
        <v>2.2599999999999998</v>
      </c>
      <c r="N474">
        <v>2.35</v>
      </c>
    </row>
    <row r="475" spans="1:14" x14ac:dyDescent="0.25">
      <c r="A475" s="1">
        <v>44292</v>
      </c>
      <c r="B475">
        <v>0.02</v>
      </c>
      <c r="C475">
        <v>0.02</v>
      </c>
      <c r="D475">
        <v>0.02</v>
      </c>
      <c r="F475">
        <v>0.04</v>
      </c>
      <c r="G475">
        <v>0.06</v>
      </c>
      <c r="H475">
        <v>0.16</v>
      </c>
      <c r="I475">
        <v>0.35</v>
      </c>
      <c r="J475">
        <v>0.88</v>
      </c>
      <c r="K475">
        <v>1.34</v>
      </c>
      <c r="L475">
        <v>1.67</v>
      </c>
      <c r="M475">
        <v>2.2400000000000002</v>
      </c>
      <c r="N475">
        <v>2.3199999999999998</v>
      </c>
    </row>
    <row r="476" spans="1:14" x14ac:dyDescent="0.25">
      <c r="A476" s="1">
        <v>44291</v>
      </c>
      <c r="B476">
        <v>0.03</v>
      </c>
      <c r="C476">
        <v>0.02</v>
      </c>
      <c r="D476">
        <v>0.03</v>
      </c>
      <c r="F476">
        <v>0.04</v>
      </c>
      <c r="G476">
        <v>0.06</v>
      </c>
      <c r="H476">
        <v>0.17</v>
      </c>
      <c r="I476">
        <v>0.37</v>
      </c>
      <c r="J476">
        <v>0.94</v>
      </c>
      <c r="K476">
        <v>1.4</v>
      </c>
      <c r="L476">
        <v>1.73</v>
      </c>
      <c r="M476">
        <v>2.2799999999999998</v>
      </c>
      <c r="N476">
        <v>2.36</v>
      </c>
    </row>
    <row r="477" spans="1:14" x14ac:dyDescent="0.25">
      <c r="A477" s="1">
        <v>44288</v>
      </c>
      <c r="B477">
        <v>0.02</v>
      </c>
      <c r="C477">
        <v>0.02</v>
      </c>
      <c r="D477">
        <v>0.02</v>
      </c>
      <c r="F477">
        <v>0.04</v>
      </c>
      <c r="G477">
        <v>7.0000000000000007E-2</v>
      </c>
      <c r="H477">
        <v>0.19</v>
      </c>
      <c r="I477">
        <v>0.39</v>
      </c>
      <c r="J477">
        <v>0.97</v>
      </c>
      <c r="K477">
        <v>1.42</v>
      </c>
      <c r="L477">
        <v>1.72</v>
      </c>
      <c r="M477">
        <v>2.27</v>
      </c>
      <c r="N477">
        <v>2.35</v>
      </c>
    </row>
    <row r="478" spans="1:14" x14ac:dyDescent="0.25">
      <c r="A478" s="1">
        <v>44287</v>
      </c>
      <c r="B478">
        <v>0.02</v>
      </c>
      <c r="C478">
        <v>0.02</v>
      </c>
      <c r="D478">
        <v>0.02</v>
      </c>
      <c r="F478">
        <v>0.04</v>
      </c>
      <c r="G478">
        <v>0.06</v>
      </c>
      <c r="H478">
        <v>0.17</v>
      </c>
      <c r="I478">
        <v>0.35</v>
      </c>
      <c r="J478">
        <v>0.9</v>
      </c>
      <c r="K478">
        <v>1.37</v>
      </c>
      <c r="L478">
        <v>1.69</v>
      </c>
      <c r="M478">
        <v>2.2400000000000002</v>
      </c>
      <c r="N478">
        <v>2.34</v>
      </c>
    </row>
    <row r="479" spans="1:14" x14ac:dyDescent="0.25">
      <c r="A479" s="1">
        <v>44286</v>
      </c>
      <c r="B479">
        <v>0.01</v>
      </c>
      <c r="C479">
        <v>0.01</v>
      </c>
      <c r="D479">
        <v>0.03</v>
      </c>
      <c r="F479">
        <v>0.05</v>
      </c>
      <c r="G479">
        <v>7.0000000000000007E-2</v>
      </c>
      <c r="H479">
        <v>0.16</v>
      </c>
      <c r="I479">
        <v>0.35</v>
      </c>
      <c r="J479">
        <v>0.92</v>
      </c>
      <c r="K479">
        <v>1.4</v>
      </c>
      <c r="L479">
        <v>1.74</v>
      </c>
      <c r="M479">
        <v>2.31</v>
      </c>
      <c r="N479">
        <v>2.41</v>
      </c>
    </row>
    <row r="480" spans="1:14" x14ac:dyDescent="0.25">
      <c r="A480" s="1">
        <v>44285</v>
      </c>
      <c r="B480">
        <v>0.01</v>
      </c>
      <c r="C480">
        <v>0.01</v>
      </c>
      <c r="D480">
        <v>0.02</v>
      </c>
      <c r="F480">
        <v>0.04</v>
      </c>
      <c r="G480">
        <v>0.06</v>
      </c>
      <c r="H480">
        <v>0.16</v>
      </c>
      <c r="I480">
        <v>0.33</v>
      </c>
      <c r="J480">
        <v>0.9</v>
      </c>
      <c r="K480">
        <v>1.39</v>
      </c>
      <c r="L480">
        <v>1.73</v>
      </c>
      <c r="M480">
        <v>2.29</v>
      </c>
      <c r="N480">
        <v>2.38</v>
      </c>
    </row>
    <row r="481" spans="1:14" x14ac:dyDescent="0.25">
      <c r="A481" s="1">
        <v>44284</v>
      </c>
      <c r="B481">
        <v>0.02</v>
      </c>
      <c r="C481">
        <v>0.03</v>
      </c>
      <c r="D481">
        <v>0.03</v>
      </c>
      <c r="F481">
        <v>0.04</v>
      </c>
      <c r="G481">
        <v>0.06</v>
      </c>
      <c r="H481">
        <v>0.14000000000000001</v>
      </c>
      <c r="I481">
        <v>0.32</v>
      </c>
      <c r="J481">
        <v>0.89</v>
      </c>
      <c r="K481">
        <v>1.37</v>
      </c>
      <c r="L481">
        <v>1.73</v>
      </c>
      <c r="M481">
        <v>2.3199999999999998</v>
      </c>
      <c r="N481">
        <v>2.4300000000000002</v>
      </c>
    </row>
    <row r="482" spans="1:14" x14ac:dyDescent="0.25">
      <c r="A482" s="1">
        <v>44281</v>
      </c>
      <c r="B482">
        <v>0.02</v>
      </c>
      <c r="C482">
        <v>0.02</v>
      </c>
      <c r="D482">
        <v>0.02</v>
      </c>
      <c r="F482">
        <v>0.04</v>
      </c>
      <c r="G482">
        <v>0.06</v>
      </c>
      <c r="H482">
        <v>0.14000000000000001</v>
      </c>
      <c r="I482">
        <v>0.31</v>
      </c>
      <c r="J482">
        <v>0.85</v>
      </c>
      <c r="K482">
        <v>1.32</v>
      </c>
      <c r="L482">
        <v>1.67</v>
      </c>
      <c r="M482">
        <v>2.27</v>
      </c>
      <c r="N482">
        <v>2.37</v>
      </c>
    </row>
    <row r="483" spans="1:14" x14ac:dyDescent="0.25">
      <c r="A483" s="1">
        <v>44280</v>
      </c>
      <c r="B483">
        <v>0.02</v>
      </c>
      <c r="C483">
        <v>0.03</v>
      </c>
      <c r="D483">
        <v>0.02</v>
      </c>
      <c r="F483">
        <v>0.04</v>
      </c>
      <c r="G483">
        <v>7.0000000000000007E-2</v>
      </c>
      <c r="H483">
        <v>0.14000000000000001</v>
      </c>
      <c r="I483">
        <v>0.3</v>
      </c>
      <c r="J483">
        <v>0.82</v>
      </c>
      <c r="K483">
        <v>1.29</v>
      </c>
      <c r="L483">
        <v>1.63</v>
      </c>
      <c r="M483">
        <v>2.2400000000000002</v>
      </c>
      <c r="N483">
        <v>2.34</v>
      </c>
    </row>
    <row r="484" spans="1:14" x14ac:dyDescent="0.25">
      <c r="A484" s="1">
        <v>44279</v>
      </c>
      <c r="B484">
        <v>0.02</v>
      </c>
      <c r="C484">
        <v>0.02</v>
      </c>
      <c r="D484">
        <v>0.02</v>
      </c>
      <c r="F484">
        <v>0.04</v>
      </c>
      <c r="G484">
        <v>7.0000000000000007E-2</v>
      </c>
      <c r="H484">
        <v>0.14000000000000001</v>
      </c>
      <c r="I484">
        <v>0.31</v>
      </c>
      <c r="J484">
        <v>0.83</v>
      </c>
      <c r="K484">
        <v>1.27</v>
      </c>
      <c r="L484">
        <v>1.62</v>
      </c>
      <c r="M484">
        <v>2.21</v>
      </c>
      <c r="N484">
        <v>2.31</v>
      </c>
    </row>
    <row r="485" spans="1:14" x14ac:dyDescent="0.25">
      <c r="A485" s="1">
        <v>44278</v>
      </c>
      <c r="B485">
        <v>0.02</v>
      </c>
      <c r="C485">
        <v>0.02</v>
      </c>
      <c r="D485">
        <v>0.01</v>
      </c>
      <c r="F485">
        <v>0.04</v>
      </c>
      <c r="G485">
        <v>0.08</v>
      </c>
      <c r="H485">
        <v>0.15</v>
      </c>
      <c r="I485">
        <v>0.31</v>
      </c>
      <c r="J485">
        <v>0.83</v>
      </c>
      <c r="K485">
        <v>1.29</v>
      </c>
      <c r="L485">
        <v>1.63</v>
      </c>
      <c r="M485">
        <v>2.2400000000000002</v>
      </c>
      <c r="N485">
        <v>2.34</v>
      </c>
    </row>
    <row r="486" spans="1:14" x14ac:dyDescent="0.25">
      <c r="A486" s="1">
        <v>44277</v>
      </c>
      <c r="B486">
        <v>0.02</v>
      </c>
      <c r="C486">
        <v>0.02</v>
      </c>
      <c r="D486">
        <v>0.03</v>
      </c>
      <c r="F486">
        <v>0.05</v>
      </c>
      <c r="G486">
        <v>0.06</v>
      </c>
      <c r="H486">
        <v>0.15</v>
      </c>
      <c r="I486">
        <v>0.32</v>
      </c>
      <c r="J486">
        <v>0.87</v>
      </c>
      <c r="K486">
        <v>1.34</v>
      </c>
      <c r="L486">
        <v>1.69</v>
      </c>
      <c r="M486">
        <v>2.29</v>
      </c>
      <c r="N486">
        <v>2.38</v>
      </c>
    </row>
    <row r="487" spans="1:14" x14ac:dyDescent="0.25">
      <c r="A487" s="1">
        <v>44274</v>
      </c>
      <c r="B487">
        <v>0.01</v>
      </c>
      <c r="C487">
        <v>0.01</v>
      </c>
      <c r="D487">
        <v>0.01</v>
      </c>
      <c r="F487">
        <v>0.03</v>
      </c>
      <c r="G487">
        <v>7.0000000000000007E-2</v>
      </c>
      <c r="H487">
        <v>0.16</v>
      </c>
      <c r="I487">
        <v>0.33</v>
      </c>
      <c r="J487">
        <v>0.9</v>
      </c>
      <c r="K487">
        <v>1.38</v>
      </c>
      <c r="L487">
        <v>1.74</v>
      </c>
      <c r="M487">
        <v>2.36</v>
      </c>
      <c r="N487">
        <v>2.4500000000000002</v>
      </c>
    </row>
    <row r="488" spans="1:14" x14ac:dyDescent="0.25">
      <c r="A488" s="1">
        <v>44273</v>
      </c>
      <c r="B488">
        <v>0.01</v>
      </c>
      <c r="C488">
        <v>0.01</v>
      </c>
      <c r="D488">
        <v>0.01</v>
      </c>
      <c r="F488">
        <v>0.03</v>
      </c>
      <c r="G488">
        <v>0.08</v>
      </c>
      <c r="H488">
        <v>0.16</v>
      </c>
      <c r="I488">
        <v>0.33</v>
      </c>
      <c r="J488">
        <v>0.86</v>
      </c>
      <c r="K488">
        <v>1.35</v>
      </c>
      <c r="L488">
        <v>1.71</v>
      </c>
      <c r="M488">
        <v>2.36</v>
      </c>
      <c r="N488">
        <v>2.4500000000000002</v>
      </c>
    </row>
    <row r="489" spans="1:14" x14ac:dyDescent="0.25">
      <c r="A489" s="1">
        <v>44272</v>
      </c>
      <c r="B489">
        <v>0.01</v>
      </c>
      <c r="C489">
        <v>0.02</v>
      </c>
      <c r="D489">
        <v>0.02</v>
      </c>
      <c r="F489">
        <v>0.05</v>
      </c>
      <c r="G489">
        <v>7.0000000000000007E-2</v>
      </c>
      <c r="H489">
        <v>0.13</v>
      </c>
      <c r="I489">
        <v>0.28999999999999998</v>
      </c>
      <c r="J489">
        <v>0.8</v>
      </c>
      <c r="K489">
        <v>1.27</v>
      </c>
      <c r="L489">
        <v>1.63</v>
      </c>
      <c r="M489">
        <v>2.3199999999999998</v>
      </c>
      <c r="N489">
        <v>2.42</v>
      </c>
    </row>
    <row r="490" spans="1:14" x14ac:dyDescent="0.25">
      <c r="A490" s="1">
        <v>44271</v>
      </c>
      <c r="B490">
        <v>0.01</v>
      </c>
      <c r="C490">
        <v>0.02</v>
      </c>
      <c r="D490">
        <v>0.02</v>
      </c>
      <c r="F490">
        <v>0.06</v>
      </c>
      <c r="G490">
        <v>7.0000000000000007E-2</v>
      </c>
      <c r="H490">
        <v>0.15</v>
      </c>
      <c r="I490">
        <v>0.33</v>
      </c>
      <c r="J490">
        <v>0.83</v>
      </c>
      <c r="K490">
        <v>1.28</v>
      </c>
      <c r="L490">
        <v>1.62</v>
      </c>
      <c r="M490">
        <v>2.2999999999999998</v>
      </c>
      <c r="N490">
        <v>2.38</v>
      </c>
    </row>
    <row r="491" spans="1:14" x14ac:dyDescent="0.25">
      <c r="A491" s="1">
        <v>44270</v>
      </c>
      <c r="B491">
        <v>0.02</v>
      </c>
      <c r="C491">
        <v>0.02</v>
      </c>
      <c r="D491">
        <v>0.04</v>
      </c>
      <c r="F491">
        <v>0.06</v>
      </c>
      <c r="G491">
        <v>0.08</v>
      </c>
      <c r="H491">
        <v>0.14000000000000001</v>
      </c>
      <c r="I491">
        <v>0.33</v>
      </c>
      <c r="J491">
        <v>0.84</v>
      </c>
      <c r="K491">
        <v>1.28</v>
      </c>
      <c r="L491">
        <v>1.62</v>
      </c>
      <c r="M491">
        <v>2.27</v>
      </c>
      <c r="N491">
        <v>2.37</v>
      </c>
    </row>
    <row r="492" spans="1:14" x14ac:dyDescent="0.25">
      <c r="A492" s="1">
        <v>44267</v>
      </c>
      <c r="B492">
        <v>0.03</v>
      </c>
      <c r="C492">
        <v>0.03</v>
      </c>
      <c r="D492">
        <v>0.04</v>
      </c>
      <c r="F492">
        <v>0.06</v>
      </c>
      <c r="G492">
        <v>0.09</v>
      </c>
      <c r="H492">
        <v>0.14000000000000001</v>
      </c>
      <c r="I492">
        <v>0.34</v>
      </c>
      <c r="J492">
        <v>0.85</v>
      </c>
      <c r="K492">
        <v>1.3</v>
      </c>
      <c r="L492">
        <v>1.64</v>
      </c>
      <c r="M492">
        <v>2.31</v>
      </c>
      <c r="N492">
        <v>2.4</v>
      </c>
    </row>
    <row r="493" spans="1:14" x14ac:dyDescent="0.25">
      <c r="A493" s="1">
        <v>44266</v>
      </c>
      <c r="B493">
        <v>0.04</v>
      </c>
      <c r="C493">
        <v>0.04</v>
      </c>
      <c r="D493">
        <v>0.04</v>
      </c>
      <c r="F493">
        <v>0.05</v>
      </c>
      <c r="G493">
        <v>0.08</v>
      </c>
      <c r="H493">
        <v>0.14000000000000001</v>
      </c>
      <c r="I493">
        <v>0.31</v>
      </c>
      <c r="J493">
        <v>0.78</v>
      </c>
      <c r="K493">
        <v>1.2</v>
      </c>
      <c r="L493">
        <v>1.54</v>
      </c>
      <c r="M493">
        <v>2.1800000000000002</v>
      </c>
      <c r="N493">
        <v>2.29</v>
      </c>
    </row>
    <row r="494" spans="1:14" x14ac:dyDescent="0.25">
      <c r="A494" s="1">
        <v>44265</v>
      </c>
      <c r="B494">
        <v>0.03</v>
      </c>
      <c r="C494">
        <v>0.03</v>
      </c>
      <c r="D494">
        <v>0.04</v>
      </c>
      <c r="F494">
        <v>0.06</v>
      </c>
      <c r="G494">
        <v>0.08</v>
      </c>
      <c r="H494">
        <v>0.16</v>
      </c>
      <c r="I494">
        <v>0.32</v>
      </c>
      <c r="J494">
        <v>0.8</v>
      </c>
      <c r="K494">
        <v>1.2</v>
      </c>
      <c r="L494">
        <v>1.53</v>
      </c>
      <c r="M494">
        <v>2.15</v>
      </c>
      <c r="N494">
        <v>2.2400000000000002</v>
      </c>
    </row>
    <row r="495" spans="1:14" x14ac:dyDescent="0.25">
      <c r="A495" s="1">
        <v>44264</v>
      </c>
      <c r="B495">
        <v>0.04</v>
      </c>
      <c r="C495">
        <v>0.04</v>
      </c>
      <c r="D495">
        <v>0.05</v>
      </c>
      <c r="F495">
        <v>7.0000000000000007E-2</v>
      </c>
      <c r="G495">
        <v>0.1</v>
      </c>
      <c r="H495">
        <v>0.17</v>
      </c>
      <c r="I495">
        <v>0.35</v>
      </c>
      <c r="J495">
        <v>0.83</v>
      </c>
      <c r="K495">
        <v>1.23</v>
      </c>
      <c r="L495">
        <v>1.55</v>
      </c>
      <c r="M495">
        <v>2.16</v>
      </c>
      <c r="N495">
        <v>2.2599999999999998</v>
      </c>
    </row>
    <row r="496" spans="1:14" x14ac:dyDescent="0.25">
      <c r="A496" s="1">
        <v>44263</v>
      </c>
      <c r="B496">
        <v>0.04</v>
      </c>
      <c r="C496">
        <v>0.04</v>
      </c>
      <c r="D496">
        <v>0.05</v>
      </c>
      <c r="F496">
        <v>0.06</v>
      </c>
      <c r="G496">
        <v>0.09</v>
      </c>
      <c r="H496">
        <v>0.17</v>
      </c>
      <c r="I496">
        <v>0.34</v>
      </c>
      <c r="J496">
        <v>0.86</v>
      </c>
      <c r="K496">
        <v>1.28</v>
      </c>
      <c r="L496">
        <v>1.59</v>
      </c>
      <c r="M496">
        <v>2.2000000000000002</v>
      </c>
      <c r="N496">
        <v>2.31</v>
      </c>
    </row>
    <row r="497" spans="1:14" x14ac:dyDescent="0.25">
      <c r="A497" s="1">
        <v>44260</v>
      </c>
      <c r="B497">
        <v>0.04</v>
      </c>
      <c r="C497">
        <v>0.04</v>
      </c>
      <c r="D497">
        <v>0.04</v>
      </c>
      <c r="F497">
        <v>7.0000000000000007E-2</v>
      </c>
      <c r="G497">
        <v>0.08</v>
      </c>
      <c r="H497">
        <v>0.14000000000000001</v>
      </c>
      <c r="I497">
        <v>0.32</v>
      </c>
      <c r="J497">
        <v>0.79</v>
      </c>
      <c r="K497">
        <v>1.23</v>
      </c>
      <c r="L497">
        <v>1.56</v>
      </c>
      <c r="M497">
        <v>2.1800000000000002</v>
      </c>
      <c r="N497">
        <v>2.2799999999999998</v>
      </c>
    </row>
    <row r="498" spans="1:14" x14ac:dyDescent="0.25">
      <c r="A498" s="1">
        <v>44259</v>
      </c>
      <c r="B498">
        <v>0.03</v>
      </c>
      <c r="C498">
        <v>0.05</v>
      </c>
      <c r="D498">
        <v>0.04</v>
      </c>
      <c r="F498">
        <v>7.0000000000000007E-2</v>
      </c>
      <c r="G498">
        <v>0.08</v>
      </c>
      <c r="H498">
        <v>0.14000000000000001</v>
      </c>
      <c r="I498">
        <v>0.32</v>
      </c>
      <c r="J498">
        <v>0.77</v>
      </c>
      <c r="K498">
        <v>1.21</v>
      </c>
      <c r="L498">
        <v>1.54</v>
      </c>
      <c r="M498">
        <v>2.1800000000000002</v>
      </c>
      <c r="N498">
        <v>2.2999999999999998</v>
      </c>
    </row>
    <row r="499" spans="1:14" x14ac:dyDescent="0.25">
      <c r="A499" s="1">
        <v>44258</v>
      </c>
      <c r="B499">
        <v>0.04</v>
      </c>
      <c r="C499">
        <v>0.04</v>
      </c>
      <c r="D499">
        <v>0.05</v>
      </c>
      <c r="F499">
        <v>7.0000000000000007E-2</v>
      </c>
      <c r="G499">
        <v>0.08</v>
      </c>
      <c r="H499">
        <v>0.14000000000000001</v>
      </c>
      <c r="I499">
        <v>0.28999999999999998</v>
      </c>
      <c r="J499">
        <v>0.73</v>
      </c>
      <c r="K499">
        <v>1.1399999999999999</v>
      </c>
      <c r="L499">
        <v>1.47</v>
      </c>
      <c r="M499">
        <v>2.12</v>
      </c>
      <c r="N499">
        <v>2.25</v>
      </c>
    </row>
    <row r="500" spans="1:14" x14ac:dyDescent="0.25">
      <c r="A500" s="1">
        <v>44257</v>
      </c>
      <c r="B500">
        <v>0.04</v>
      </c>
      <c r="C500">
        <v>0.04</v>
      </c>
      <c r="D500">
        <v>0.04</v>
      </c>
      <c r="F500">
        <v>0.06</v>
      </c>
      <c r="G500">
        <v>0.08</v>
      </c>
      <c r="H500">
        <v>0.13</v>
      </c>
      <c r="I500">
        <v>0.26</v>
      </c>
      <c r="J500">
        <v>0.67</v>
      </c>
      <c r="K500">
        <v>1.08</v>
      </c>
      <c r="L500">
        <v>1.42</v>
      </c>
      <c r="M500">
        <v>2.09</v>
      </c>
      <c r="N500">
        <v>2.21</v>
      </c>
    </row>
    <row r="501" spans="1:14" x14ac:dyDescent="0.25">
      <c r="A501" s="1">
        <v>44256</v>
      </c>
      <c r="B501">
        <v>0.03</v>
      </c>
      <c r="C501">
        <v>0.03</v>
      </c>
      <c r="D501">
        <v>0.05</v>
      </c>
      <c r="F501">
        <v>7.0000000000000007E-2</v>
      </c>
      <c r="G501">
        <v>0.08</v>
      </c>
      <c r="H501">
        <v>0.13</v>
      </c>
      <c r="I501">
        <v>0.27</v>
      </c>
      <c r="J501">
        <v>0.71</v>
      </c>
      <c r="K501">
        <v>1.1200000000000001</v>
      </c>
      <c r="L501">
        <v>1.45</v>
      </c>
      <c r="M501">
        <v>2.11</v>
      </c>
      <c r="N501">
        <v>2.23</v>
      </c>
    </row>
    <row r="502" spans="1:14" x14ac:dyDescent="0.25">
      <c r="A502" s="1">
        <v>44253</v>
      </c>
      <c r="B502">
        <v>0.04</v>
      </c>
      <c r="C502">
        <v>0.04</v>
      </c>
      <c r="D502">
        <v>0.04</v>
      </c>
      <c r="F502">
        <v>0.05</v>
      </c>
      <c r="G502">
        <v>0.08</v>
      </c>
      <c r="H502">
        <v>0.14000000000000001</v>
      </c>
      <c r="I502">
        <v>0.3</v>
      </c>
      <c r="J502">
        <v>0.75</v>
      </c>
      <c r="K502">
        <v>1.1499999999999999</v>
      </c>
      <c r="L502">
        <v>1.44</v>
      </c>
      <c r="M502">
        <v>2.08</v>
      </c>
      <c r="N502">
        <v>2.17</v>
      </c>
    </row>
    <row r="503" spans="1:14" x14ac:dyDescent="0.25">
      <c r="A503" s="1">
        <v>44252</v>
      </c>
      <c r="B503">
        <v>0.04</v>
      </c>
      <c r="C503">
        <v>0.03</v>
      </c>
      <c r="D503">
        <v>0.04</v>
      </c>
      <c r="F503">
        <v>0.06</v>
      </c>
      <c r="G503">
        <v>0.09</v>
      </c>
      <c r="H503">
        <v>0.17</v>
      </c>
      <c r="I503">
        <v>0.34</v>
      </c>
      <c r="J503">
        <v>0.81</v>
      </c>
      <c r="K503">
        <v>1.23</v>
      </c>
      <c r="L503">
        <v>1.54</v>
      </c>
      <c r="M503">
        <v>2.25</v>
      </c>
      <c r="N503">
        <v>2.33</v>
      </c>
    </row>
    <row r="504" spans="1:14" x14ac:dyDescent="0.25">
      <c r="A504" s="1">
        <v>44251</v>
      </c>
      <c r="B504">
        <v>0.03</v>
      </c>
      <c r="C504">
        <v>0.03</v>
      </c>
      <c r="D504">
        <v>0.03</v>
      </c>
      <c r="F504">
        <v>0.05</v>
      </c>
      <c r="G504">
        <v>0.08</v>
      </c>
      <c r="H504">
        <v>0.12</v>
      </c>
      <c r="I504">
        <v>0.24</v>
      </c>
      <c r="J504">
        <v>0.62</v>
      </c>
      <c r="K504">
        <v>1.02</v>
      </c>
      <c r="L504">
        <v>1.38</v>
      </c>
      <c r="M504">
        <v>2.0699999999999998</v>
      </c>
      <c r="N504">
        <v>2.2400000000000002</v>
      </c>
    </row>
    <row r="505" spans="1:14" x14ac:dyDescent="0.25">
      <c r="A505" s="1">
        <v>44250</v>
      </c>
      <c r="B505">
        <v>0.03</v>
      </c>
      <c r="C505">
        <v>0.02</v>
      </c>
      <c r="D505">
        <v>0.04</v>
      </c>
      <c r="F505">
        <v>0.05</v>
      </c>
      <c r="G505">
        <v>0.08</v>
      </c>
      <c r="H505">
        <v>0.11</v>
      </c>
      <c r="I505">
        <v>0.22</v>
      </c>
      <c r="J505">
        <v>0.59</v>
      </c>
      <c r="K505">
        <v>1</v>
      </c>
      <c r="L505">
        <v>1.37</v>
      </c>
      <c r="M505">
        <v>2.0299999999999998</v>
      </c>
      <c r="N505">
        <v>2.21</v>
      </c>
    </row>
    <row r="506" spans="1:14" x14ac:dyDescent="0.25">
      <c r="A506" s="1">
        <v>44249</v>
      </c>
      <c r="B506">
        <v>0.03</v>
      </c>
      <c r="C506">
        <v>0.02</v>
      </c>
      <c r="D506">
        <v>0.03</v>
      </c>
      <c r="F506">
        <v>0.04</v>
      </c>
      <c r="G506">
        <v>0.06</v>
      </c>
      <c r="H506">
        <v>0.11</v>
      </c>
      <c r="I506">
        <v>0.22</v>
      </c>
      <c r="J506">
        <v>0.61</v>
      </c>
      <c r="K506">
        <v>1</v>
      </c>
      <c r="L506">
        <v>1.37</v>
      </c>
      <c r="M506">
        <v>2.02</v>
      </c>
      <c r="N506">
        <v>2.19</v>
      </c>
    </row>
    <row r="507" spans="1:14" x14ac:dyDescent="0.25">
      <c r="A507" s="1">
        <v>44246</v>
      </c>
      <c r="B507">
        <v>0.03</v>
      </c>
      <c r="C507">
        <v>0.03</v>
      </c>
      <c r="D507">
        <v>0.04</v>
      </c>
      <c r="F507">
        <v>0.06</v>
      </c>
      <c r="G507">
        <v>7.0000000000000007E-2</v>
      </c>
      <c r="H507">
        <v>0.11</v>
      </c>
      <c r="I507">
        <v>0.22</v>
      </c>
      <c r="J507">
        <v>0.59</v>
      </c>
      <c r="K507">
        <v>0.98</v>
      </c>
      <c r="L507">
        <v>1.34</v>
      </c>
      <c r="M507">
        <v>1.98</v>
      </c>
      <c r="N507">
        <v>2.14</v>
      </c>
    </row>
    <row r="508" spans="1:14" x14ac:dyDescent="0.25">
      <c r="A508" s="1">
        <v>44245</v>
      </c>
      <c r="B508">
        <v>0.03</v>
      </c>
      <c r="C508">
        <v>0.03</v>
      </c>
      <c r="D508">
        <v>0.03</v>
      </c>
      <c r="F508">
        <v>0.04</v>
      </c>
      <c r="G508">
        <v>0.06</v>
      </c>
      <c r="H508">
        <v>0.11</v>
      </c>
      <c r="I508">
        <v>0.21</v>
      </c>
      <c r="J508">
        <v>0.56000000000000005</v>
      </c>
      <c r="K508">
        <v>0.94</v>
      </c>
      <c r="L508">
        <v>1.29</v>
      </c>
      <c r="M508">
        <v>1.91</v>
      </c>
      <c r="N508">
        <v>2.08</v>
      </c>
    </row>
    <row r="509" spans="1:14" x14ac:dyDescent="0.25">
      <c r="A509" s="1">
        <v>44244</v>
      </c>
      <c r="B509">
        <v>0.03</v>
      </c>
      <c r="C509">
        <v>0.04</v>
      </c>
      <c r="D509">
        <v>0.04</v>
      </c>
      <c r="F509">
        <v>0.06</v>
      </c>
      <c r="G509">
        <v>7.0000000000000007E-2</v>
      </c>
      <c r="H509">
        <v>0.11</v>
      </c>
      <c r="I509">
        <v>0.21</v>
      </c>
      <c r="J509">
        <v>0.56999999999999995</v>
      </c>
      <c r="K509">
        <v>0.94</v>
      </c>
      <c r="L509">
        <v>1.29</v>
      </c>
      <c r="M509">
        <v>1.92</v>
      </c>
      <c r="N509">
        <v>2.06</v>
      </c>
    </row>
    <row r="510" spans="1:14" x14ac:dyDescent="0.25">
      <c r="A510" s="1">
        <v>44243</v>
      </c>
      <c r="B510">
        <v>0.03</v>
      </c>
      <c r="C510">
        <v>0.04</v>
      </c>
      <c r="D510">
        <v>0.04</v>
      </c>
      <c r="F510">
        <v>0.06</v>
      </c>
      <c r="G510">
        <v>0.08</v>
      </c>
      <c r="H510">
        <v>0.13</v>
      </c>
      <c r="I510">
        <v>0.23</v>
      </c>
      <c r="J510">
        <v>0.56999999999999995</v>
      </c>
      <c r="K510">
        <v>0.94</v>
      </c>
      <c r="L510">
        <v>1.3</v>
      </c>
      <c r="M510">
        <v>1.92</v>
      </c>
      <c r="N510">
        <v>2.08</v>
      </c>
    </row>
    <row r="511" spans="1:14" x14ac:dyDescent="0.25">
      <c r="A511" s="1">
        <v>44239</v>
      </c>
      <c r="B511">
        <v>0.03</v>
      </c>
      <c r="C511">
        <v>0.04</v>
      </c>
      <c r="D511">
        <v>0.04</v>
      </c>
      <c r="F511">
        <v>0.05</v>
      </c>
      <c r="G511">
        <v>0.06</v>
      </c>
      <c r="H511">
        <v>0.11</v>
      </c>
      <c r="I511">
        <v>0.2</v>
      </c>
      <c r="J511">
        <v>0.5</v>
      </c>
      <c r="K511">
        <v>0.85</v>
      </c>
      <c r="L511">
        <v>1.2</v>
      </c>
      <c r="M511">
        <v>1.83</v>
      </c>
      <c r="N511">
        <v>2.0099999999999998</v>
      </c>
    </row>
    <row r="512" spans="1:14" x14ac:dyDescent="0.25">
      <c r="A512" s="1">
        <v>44238</v>
      </c>
      <c r="B512">
        <v>0.05</v>
      </c>
      <c r="C512">
        <v>0.05</v>
      </c>
      <c r="D512">
        <v>0.05</v>
      </c>
      <c r="F512">
        <v>0.06</v>
      </c>
      <c r="G512">
        <v>7.0000000000000007E-2</v>
      </c>
      <c r="H512">
        <v>0.11</v>
      </c>
      <c r="I512">
        <v>0.19</v>
      </c>
      <c r="J512">
        <v>0.46</v>
      </c>
      <c r="K512">
        <v>0.81</v>
      </c>
      <c r="L512">
        <v>1.1599999999999999</v>
      </c>
      <c r="M512">
        <v>1.77</v>
      </c>
      <c r="N512">
        <v>1.94</v>
      </c>
    </row>
    <row r="513" spans="1:14" x14ac:dyDescent="0.25">
      <c r="A513" s="1">
        <v>44237</v>
      </c>
      <c r="B513">
        <v>0.05</v>
      </c>
      <c r="C513">
        <v>0.04</v>
      </c>
      <c r="D513">
        <v>0.05</v>
      </c>
      <c r="F513">
        <v>0.06</v>
      </c>
      <c r="G513">
        <v>7.0000000000000007E-2</v>
      </c>
      <c r="H513">
        <v>0.11</v>
      </c>
      <c r="I513">
        <v>0.19</v>
      </c>
      <c r="J513">
        <v>0.46</v>
      </c>
      <c r="K513">
        <v>0.8</v>
      </c>
      <c r="L513">
        <v>1.1499999999999999</v>
      </c>
      <c r="M513">
        <v>1.75</v>
      </c>
      <c r="N513">
        <v>1.92</v>
      </c>
    </row>
    <row r="514" spans="1:14" x14ac:dyDescent="0.25">
      <c r="A514" s="1">
        <v>44236</v>
      </c>
      <c r="B514">
        <v>0.04</v>
      </c>
      <c r="C514">
        <v>0.04</v>
      </c>
      <c r="D514">
        <v>0.04</v>
      </c>
      <c r="F514">
        <v>0.06</v>
      </c>
      <c r="G514">
        <v>7.0000000000000007E-2</v>
      </c>
      <c r="H514">
        <v>0.11</v>
      </c>
      <c r="I514">
        <v>0.19</v>
      </c>
      <c r="J514">
        <v>0.48</v>
      </c>
      <c r="K514">
        <v>0.83</v>
      </c>
      <c r="L514">
        <v>1.18</v>
      </c>
      <c r="M514">
        <v>1.78</v>
      </c>
      <c r="N514">
        <v>1.95</v>
      </c>
    </row>
    <row r="515" spans="1:14" x14ac:dyDescent="0.25">
      <c r="A515" s="1">
        <v>44235</v>
      </c>
      <c r="B515">
        <v>0.04</v>
      </c>
      <c r="C515">
        <v>0.03</v>
      </c>
      <c r="D515">
        <v>0.05</v>
      </c>
      <c r="F515">
        <v>0.05</v>
      </c>
      <c r="G515">
        <v>7.0000000000000007E-2</v>
      </c>
      <c r="H515">
        <v>0.11</v>
      </c>
      <c r="I515">
        <v>0.2</v>
      </c>
      <c r="J515">
        <v>0.48</v>
      </c>
      <c r="K515">
        <v>0.83</v>
      </c>
      <c r="L515">
        <v>1.19</v>
      </c>
      <c r="M515">
        <v>1.78</v>
      </c>
      <c r="N515">
        <v>1.96</v>
      </c>
    </row>
    <row r="516" spans="1:14" x14ac:dyDescent="0.25">
      <c r="A516" s="1">
        <v>44232</v>
      </c>
      <c r="B516">
        <v>0.02</v>
      </c>
      <c r="C516">
        <v>0.03</v>
      </c>
      <c r="D516">
        <v>0.03</v>
      </c>
      <c r="F516">
        <v>0.05</v>
      </c>
      <c r="G516">
        <v>0.06</v>
      </c>
      <c r="H516">
        <v>0.09</v>
      </c>
      <c r="I516">
        <v>0.19</v>
      </c>
      <c r="J516">
        <v>0.47</v>
      </c>
      <c r="K516">
        <v>0.83</v>
      </c>
      <c r="L516">
        <v>1.19</v>
      </c>
      <c r="M516">
        <v>1.79</v>
      </c>
      <c r="N516">
        <v>1.97</v>
      </c>
    </row>
    <row r="517" spans="1:14" x14ac:dyDescent="0.25">
      <c r="A517" s="1">
        <v>44231</v>
      </c>
      <c r="B517">
        <v>0.03</v>
      </c>
      <c r="C517">
        <v>0.04</v>
      </c>
      <c r="D517">
        <v>0.04</v>
      </c>
      <c r="F517">
        <v>0.06</v>
      </c>
      <c r="G517">
        <v>7.0000000000000007E-2</v>
      </c>
      <c r="H517">
        <v>0.11</v>
      </c>
      <c r="I517">
        <v>0.18</v>
      </c>
      <c r="J517">
        <v>0.46</v>
      </c>
      <c r="K517">
        <v>0.81</v>
      </c>
      <c r="L517">
        <v>1.1499999999999999</v>
      </c>
      <c r="M517">
        <v>1.75</v>
      </c>
      <c r="N517">
        <v>1.93</v>
      </c>
    </row>
    <row r="518" spans="1:14" x14ac:dyDescent="0.25">
      <c r="A518" s="1">
        <v>44230</v>
      </c>
      <c r="B518">
        <v>0.03</v>
      </c>
      <c r="C518">
        <v>0.04</v>
      </c>
      <c r="D518">
        <v>0.04</v>
      </c>
      <c r="F518">
        <v>0.06</v>
      </c>
      <c r="G518">
        <v>0.08</v>
      </c>
      <c r="H518">
        <v>0.11</v>
      </c>
      <c r="I518">
        <v>0.19</v>
      </c>
      <c r="J518">
        <v>0.46</v>
      </c>
      <c r="K518">
        <v>0.81</v>
      </c>
      <c r="L518">
        <v>1.1499999999999999</v>
      </c>
      <c r="M518">
        <v>1.73</v>
      </c>
      <c r="N518">
        <v>1.92</v>
      </c>
    </row>
    <row r="519" spans="1:14" x14ac:dyDescent="0.25">
      <c r="A519" s="1">
        <v>44229</v>
      </c>
      <c r="B519">
        <v>0.04</v>
      </c>
      <c r="C519">
        <v>0.05</v>
      </c>
      <c r="D519">
        <v>7.0000000000000007E-2</v>
      </c>
      <c r="F519">
        <v>0.08</v>
      </c>
      <c r="G519">
        <v>0.08</v>
      </c>
      <c r="H519">
        <v>0.11</v>
      </c>
      <c r="I519">
        <v>0.18</v>
      </c>
      <c r="J519">
        <v>0.45</v>
      </c>
      <c r="K519">
        <v>0.79</v>
      </c>
      <c r="L519">
        <v>1.1200000000000001</v>
      </c>
      <c r="M519">
        <v>1.69</v>
      </c>
      <c r="N519">
        <v>1.87</v>
      </c>
    </row>
    <row r="520" spans="1:14" x14ac:dyDescent="0.25">
      <c r="A520" s="1">
        <v>44228</v>
      </c>
      <c r="B520">
        <v>0.06</v>
      </c>
      <c r="C520">
        <v>7.0000000000000007E-2</v>
      </c>
      <c r="D520">
        <v>7.0000000000000007E-2</v>
      </c>
      <c r="F520">
        <v>0.08</v>
      </c>
      <c r="G520">
        <v>0.08</v>
      </c>
      <c r="H520">
        <v>0.11</v>
      </c>
      <c r="I520">
        <v>0.17</v>
      </c>
      <c r="J520">
        <v>0.42</v>
      </c>
      <c r="K520">
        <v>0.76</v>
      </c>
      <c r="L520">
        <v>1.0900000000000001</v>
      </c>
      <c r="M520">
        <v>1.66</v>
      </c>
      <c r="N520">
        <v>1.84</v>
      </c>
    </row>
    <row r="521" spans="1:14" x14ac:dyDescent="0.25">
      <c r="A521" s="1">
        <v>44225</v>
      </c>
      <c r="B521">
        <v>7.0000000000000007E-2</v>
      </c>
      <c r="C521">
        <v>7.0000000000000007E-2</v>
      </c>
      <c r="D521">
        <v>0.06</v>
      </c>
      <c r="F521">
        <v>7.0000000000000007E-2</v>
      </c>
      <c r="G521">
        <v>0.1</v>
      </c>
      <c r="H521">
        <v>0.11</v>
      </c>
      <c r="I521">
        <v>0.19</v>
      </c>
      <c r="J521">
        <v>0.45</v>
      </c>
      <c r="K521">
        <v>0.79</v>
      </c>
      <c r="L521">
        <v>1.1100000000000001</v>
      </c>
      <c r="M521">
        <v>1.68</v>
      </c>
      <c r="N521">
        <v>1.87</v>
      </c>
    </row>
    <row r="522" spans="1:14" x14ac:dyDescent="0.25">
      <c r="A522" s="1">
        <v>44224</v>
      </c>
      <c r="B522">
        <v>0.05</v>
      </c>
      <c r="C522">
        <v>0.06</v>
      </c>
      <c r="D522">
        <v>7.0000000000000007E-2</v>
      </c>
      <c r="F522">
        <v>0.08</v>
      </c>
      <c r="G522">
        <v>0.08</v>
      </c>
      <c r="H522">
        <v>0.12</v>
      </c>
      <c r="I522">
        <v>0.18</v>
      </c>
      <c r="J522">
        <v>0.42</v>
      </c>
      <c r="K522">
        <v>0.75</v>
      </c>
      <c r="L522">
        <v>1.07</v>
      </c>
      <c r="M522">
        <v>1.63</v>
      </c>
      <c r="N522">
        <v>1.81</v>
      </c>
    </row>
    <row r="523" spans="1:14" x14ac:dyDescent="0.25">
      <c r="A523" s="1">
        <v>44223</v>
      </c>
      <c r="B523">
        <v>0.05</v>
      </c>
      <c r="C523">
        <v>0.06</v>
      </c>
      <c r="D523">
        <v>0.08</v>
      </c>
      <c r="F523">
        <v>0.09</v>
      </c>
      <c r="G523">
        <v>0.09</v>
      </c>
      <c r="H523">
        <v>0.12</v>
      </c>
      <c r="I523">
        <v>0.18</v>
      </c>
      <c r="J523">
        <v>0.41</v>
      </c>
      <c r="K523">
        <v>0.72</v>
      </c>
      <c r="L523">
        <v>1.04</v>
      </c>
      <c r="M523">
        <v>1.6</v>
      </c>
      <c r="N523">
        <v>1.79</v>
      </c>
    </row>
    <row r="524" spans="1:14" x14ac:dyDescent="0.25">
      <c r="A524" s="1">
        <v>44222</v>
      </c>
      <c r="B524">
        <v>0.05</v>
      </c>
      <c r="C524">
        <v>7.0000000000000007E-2</v>
      </c>
      <c r="D524">
        <v>7.0000000000000007E-2</v>
      </c>
      <c r="F524">
        <v>0.09</v>
      </c>
      <c r="G524">
        <v>0.09</v>
      </c>
      <c r="H524">
        <v>0.11</v>
      </c>
      <c r="I524">
        <v>0.18</v>
      </c>
      <c r="J524">
        <v>0.42</v>
      </c>
      <c r="K524">
        <v>0.74</v>
      </c>
      <c r="L524">
        <v>1.05</v>
      </c>
      <c r="M524">
        <v>1.61</v>
      </c>
      <c r="N524">
        <v>1.8</v>
      </c>
    </row>
    <row r="525" spans="1:14" x14ac:dyDescent="0.25">
      <c r="A525" s="1">
        <v>44221</v>
      </c>
      <c r="B525">
        <v>7.0000000000000007E-2</v>
      </c>
      <c r="C525">
        <v>0.08</v>
      </c>
      <c r="D525">
        <v>0.09</v>
      </c>
      <c r="F525">
        <v>0.09</v>
      </c>
      <c r="G525">
        <v>0.1</v>
      </c>
      <c r="H525">
        <v>0.13</v>
      </c>
      <c r="I525">
        <v>0.17</v>
      </c>
      <c r="J525">
        <v>0.42</v>
      </c>
      <c r="K525">
        <v>0.73</v>
      </c>
      <c r="L525">
        <v>1.05</v>
      </c>
      <c r="M525">
        <v>1.61</v>
      </c>
      <c r="N525">
        <v>1.8</v>
      </c>
    </row>
    <row r="526" spans="1:14" x14ac:dyDescent="0.25">
      <c r="A526" s="1">
        <v>44218</v>
      </c>
      <c r="B526">
        <v>7.0000000000000007E-2</v>
      </c>
      <c r="C526">
        <v>0.08</v>
      </c>
      <c r="D526">
        <v>0.08</v>
      </c>
      <c r="F526">
        <v>0.1</v>
      </c>
      <c r="G526">
        <v>0.1</v>
      </c>
      <c r="H526">
        <v>0.13</v>
      </c>
      <c r="I526">
        <v>0.19</v>
      </c>
      <c r="J526">
        <v>0.44</v>
      </c>
      <c r="K526">
        <v>0.77</v>
      </c>
      <c r="L526">
        <v>1.1000000000000001</v>
      </c>
      <c r="M526">
        <v>1.66</v>
      </c>
      <c r="N526">
        <v>1.85</v>
      </c>
    </row>
    <row r="527" spans="1:14" x14ac:dyDescent="0.25">
      <c r="A527" s="1">
        <v>44217</v>
      </c>
      <c r="B527">
        <v>7.0000000000000007E-2</v>
      </c>
      <c r="C527">
        <v>0.09</v>
      </c>
      <c r="D527">
        <v>0.09</v>
      </c>
      <c r="F527">
        <v>0.09</v>
      </c>
      <c r="G527">
        <v>0.1</v>
      </c>
      <c r="H527">
        <v>0.13</v>
      </c>
      <c r="I527">
        <v>0.19</v>
      </c>
      <c r="J527">
        <v>0.45</v>
      </c>
      <c r="K527">
        <v>0.79</v>
      </c>
      <c r="L527">
        <v>1.1200000000000001</v>
      </c>
      <c r="M527">
        <v>1.68</v>
      </c>
      <c r="N527">
        <v>1.87</v>
      </c>
    </row>
    <row r="528" spans="1:14" x14ac:dyDescent="0.25">
      <c r="A528" s="1">
        <v>44216</v>
      </c>
      <c r="B528">
        <v>0.08</v>
      </c>
      <c r="C528">
        <v>0.08</v>
      </c>
      <c r="D528">
        <v>0.08</v>
      </c>
      <c r="F528">
        <v>0.1</v>
      </c>
      <c r="G528">
        <v>0.1</v>
      </c>
      <c r="H528">
        <v>0.13</v>
      </c>
      <c r="I528">
        <v>0.19</v>
      </c>
      <c r="J528">
        <v>0.45</v>
      </c>
      <c r="K528">
        <v>0.78</v>
      </c>
      <c r="L528">
        <v>1.1000000000000001</v>
      </c>
      <c r="M528">
        <v>1.65</v>
      </c>
      <c r="N528">
        <v>1.84</v>
      </c>
    </row>
    <row r="529" spans="1:14" x14ac:dyDescent="0.25">
      <c r="A529" s="1">
        <v>44215</v>
      </c>
      <c r="B529">
        <v>7.0000000000000007E-2</v>
      </c>
      <c r="C529">
        <v>0.09</v>
      </c>
      <c r="D529">
        <v>0.09</v>
      </c>
      <c r="F529">
        <v>0.11</v>
      </c>
      <c r="G529">
        <v>0.1</v>
      </c>
      <c r="H529">
        <v>0.14000000000000001</v>
      </c>
      <c r="I529">
        <v>0.21</v>
      </c>
      <c r="J529">
        <v>0.45</v>
      </c>
      <c r="K529">
        <v>0.78</v>
      </c>
      <c r="L529">
        <v>1.1000000000000001</v>
      </c>
      <c r="M529">
        <v>1.65</v>
      </c>
      <c r="N529">
        <v>1.84</v>
      </c>
    </row>
    <row r="530" spans="1:14" x14ac:dyDescent="0.25">
      <c r="A530" s="1">
        <v>44211</v>
      </c>
      <c r="B530">
        <v>0.08</v>
      </c>
      <c r="C530">
        <v>0.09</v>
      </c>
      <c r="D530">
        <v>0.09</v>
      </c>
      <c r="F530">
        <v>0.1</v>
      </c>
      <c r="G530">
        <v>0.1</v>
      </c>
      <c r="H530">
        <v>0.13</v>
      </c>
      <c r="I530">
        <v>0.2</v>
      </c>
      <c r="J530">
        <v>0.46</v>
      </c>
      <c r="K530">
        <v>0.78</v>
      </c>
      <c r="L530">
        <v>1.1100000000000001</v>
      </c>
      <c r="M530">
        <v>1.66</v>
      </c>
      <c r="N530">
        <v>1.85</v>
      </c>
    </row>
    <row r="531" spans="1:14" x14ac:dyDescent="0.25">
      <c r="A531" s="1">
        <v>44210</v>
      </c>
      <c r="B531">
        <v>0.09</v>
      </c>
      <c r="C531">
        <v>0.09</v>
      </c>
      <c r="D531">
        <v>0.09</v>
      </c>
      <c r="F531">
        <v>0.09</v>
      </c>
      <c r="G531">
        <v>0.1</v>
      </c>
      <c r="H531">
        <v>0.16</v>
      </c>
      <c r="I531">
        <v>0.23</v>
      </c>
      <c r="J531">
        <v>0.49</v>
      </c>
      <c r="K531">
        <v>0.82</v>
      </c>
      <c r="L531">
        <v>1.1499999999999999</v>
      </c>
      <c r="M531">
        <v>1.69</v>
      </c>
      <c r="N531">
        <v>1.88</v>
      </c>
    </row>
    <row r="532" spans="1:14" x14ac:dyDescent="0.25">
      <c r="A532" s="1">
        <v>44209</v>
      </c>
      <c r="B532">
        <v>0.09</v>
      </c>
      <c r="C532">
        <v>0.08</v>
      </c>
      <c r="D532">
        <v>0.09</v>
      </c>
      <c r="F532">
        <v>0.1</v>
      </c>
      <c r="G532">
        <v>0.12</v>
      </c>
      <c r="H532">
        <v>0.14000000000000001</v>
      </c>
      <c r="I532">
        <v>0.22</v>
      </c>
      <c r="J532">
        <v>0.48</v>
      </c>
      <c r="K532">
        <v>0.8</v>
      </c>
      <c r="L532">
        <v>1.1000000000000001</v>
      </c>
      <c r="M532">
        <v>1.63</v>
      </c>
      <c r="N532">
        <v>1.82</v>
      </c>
    </row>
    <row r="533" spans="1:14" x14ac:dyDescent="0.25">
      <c r="A533" s="1">
        <v>44208</v>
      </c>
      <c r="B533">
        <v>0.09</v>
      </c>
      <c r="C533">
        <v>0.08</v>
      </c>
      <c r="D533">
        <v>0.09</v>
      </c>
      <c r="F533">
        <v>0.09</v>
      </c>
      <c r="G533">
        <v>0.11</v>
      </c>
      <c r="H533">
        <v>0.14000000000000001</v>
      </c>
      <c r="I533">
        <v>0.23</v>
      </c>
      <c r="J533">
        <v>0.5</v>
      </c>
      <c r="K533">
        <v>0.83</v>
      </c>
      <c r="L533">
        <v>1.1499999999999999</v>
      </c>
      <c r="M533">
        <v>1.68</v>
      </c>
      <c r="N533">
        <v>1.88</v>
      </c>
    </row>
    <row r="534" spans="1:14" x14ac:dyDescent="0.25">
      <c r="A534" s="1">
        <v>44207</v>
      </c>
      <c r="B534">
        <v>0.09</v>
      </c>
      <c r="C534">
        <v>0.08</v>
      </c>
      <c r="D534">
        <v>0.08</v>
      </c>
      <c r="F534">
        <v>0.1</v>
      </c>
      <c r="G534">
        <v>0.1</v>
      </c>
      <c r="H534">
        <v>0.14000000000000001</v>
      </c>
      <c r="I534">
        <v>0.22</v>
      </c>
      <c r="J534">
        <v>0.5</v>
      </c>
      <c r="K534">
        <v>0.84</v>
      </c>
      <c r="L534">
        <v>1.1499999999999999</v>
      </c>
      <c r="M534">
        <v>1.68</v>
      </c>
      <c r="N534">
        <v>1.88</v>
      </c>
    </row>
    <row r="535" spans="1:14" x14ac:dyDescent="0.25">
      <c r="A535" s="1">
        <v>44204</v>
      </c>
      <c r="B535">
        <v>0.08</v>
      </c>
      <c r="C535">
        <v>0.08</v>
      </c>
      <c r="D535">
        <v>0.08</v>
      </c>
      <c r="F535">
        <v>0.09</v>
      </c>
      <c r="G535">
        <v>0.1</v>
      </c>
      <c r="H535">
        <v>0.14000000000000001</v>
      </c>
      <c r="I535">
        <v>0.24</v>
      </c>
      <c r="J535">
        <v>0.49</v>
      </c>
      <c r="K535">
        <v>0.81</v>
      </c>
      <c r="L535">
        <v>1.1299999999999999</v>
      </c>
      <c r="M535">
        <v>1.67</v>
      </c>
      <c r="N535">
        <v>1.87</v>
      </c>
    </row>
    <row r="536" spans="1:14" x14ac:dyDescent="0.25">
      <c r="A536" s="1">
        <v>44203</v>
      </c>
      <c r="B536">
        <v>0.09</v>
      </c>
      <c r="C536">
        <v>0.09</v>
      </c>
      <c r="D536">
        <v>0.09</v>
      </c>
      <c r="F536">
        <v>0.09</v>
      </c>
      <c r="G536">
        <v>0.11</v>
      </c>
      <c r="H536">
        <v>0.14000000000000001</v>
      </c>
      <c r="I536">
        <v>0.22</v>
      </c>
      <c r="J536">
        <v>0.46</v>
      </c>
      <c r="K536">
        <v>0.78</v>
      </c>
      <c r="L536">
        <v>1.08</v>
      </c>
      <c r="M536">
        <v>1.64</v>
      </c>
      <c r="N536">
        <v>1.85</v>
      </c>
    </row>
    <row r="537" spans="1:14" x14ac:dyDescent="0.25">
      <c r="A537" s="1">
        <v>44202</v>
      </c>
      <c r="B537">
        <v>0.09</v>
      </c>
      <c r="C537">
        <v>0.09</v>
      </c>
      <c r="D537">
        <v>0.09</v>
      </c>
      <c r="F537">
        <v>0.09</v>
      </c>
      <c r="G537">
        <v>0.11</v>
      </c>
      <c r="H537">
        <v>0.14000000000000001</v>
      </c>
      <c r="I537">
        <v>0.2</v>
      </c>
      <c r="J537">
        <v>0.43</v>
      </c>
      <c r="K537">
        <v>0.74</v>
      </c>
      <c r="L537">
        <v>1.04</v>
      </c>
      <c r="M537">
        <v>1.6</v>
      </c>
      <c r="N537">
        <v>1.81</v>
      </c>
    </row>
    <row r="538" spans="1:14" x14ac:dyDescent="0.25">
      <c r="A538" s="1">
        <v>44201</v>
      </c>
      <c r="B538">
        <v>0.08</v>
      </c>
      <c r="C538">
        <v>0.09</v>
      </c>
      <c r="D538">
        <v>0.09</v>
      </c>
      <c r="F538">
        <v>0.09</v>
      </c>
      <c r="G538">
        <v>0.1</v>
      </c>
      <c r="H538">
        <v>0.13</v>
      </c>
      <c r="I538">
        <v>0.17</v>
      </c>
      <c r="J538">
        <v>0.38</v>
      </c>
      <c r="K538">
        <v>0.66</v>
      </c>
      <c r="L538">
        <v>0.96</v>
      </c>
      <c r="M538">
        <v>1.49</v>
      </c>
      <c r="N538">
        <v>1.7</v>
      </c>
    </row>
    <row r="539" spans="1:14" x14ac:dyDescent="0.25">
      <c r="A539" s="1">
        <v>44200</v>
      </c>
      <c r="B539">
        <v>0.09</v>
      </c>
      <c r="C539">
        <v>0.09</v>
      </c>
      <c r="D539">
        <v>0.09</v>
      </c>
      <c r="F539">
        <v>0.09</v>
      </c>
      <c r="G539">
        <v>0.1</v>
      </c>
      <c r="H539">
        <v>0.11</v>
      </c>
      <c r="I539">
        <v>0.16</v>
      </c>
      <c r="J539">
        <v>0.36</v>
      </c>
      <c r="K539">
        <v>0.64</v>
      </c>
      <c r="L539">
        <v>0.93</v>
      </c>
      <c r="M539">
        <v>1.46</v>
      </c>
      <c r="N539">
        <v>1.66</v>
      </c>
    </row>
    <row r="540" spans="1:14" x14ac:dyDescent="0.25">
      <c r="A540" s="1">
        <v>44196</v>
      </c>
      <c r="B540">
        <v>0.08</v>
      </c>
      <c r="C540">
        <v>0.08</v>
      </c>
      <c r="D540">
        <v>0.09</v>
      </c>
      <c r="F540">
        <v>0.09</v>
      </c>
      <c r="G540">
        <v>0.1</v>
      </c>
      <c r="H540">
        <v>0.13</v>
      </c>
      <c r="I540">
        <v>0.17</v>
      </c>
      <c r="J540">
        <v>0.36</v>
      </c>
      <c r="K540">
        <v>0.65</v>
      </c>
      <c r="L540">
        <v>0.93</v>
      </c>
      <c r="M540">
        <v>1.45</v>
      </c>
      <c r="N540">
        <v>1.65</v>
      </c>
    </row>
    <row r="541" spans="1:14" x14ac:dyDescent="0.25">
      <c r="A541" s="1">
        <v>44195</v>
      </c>
      <c r="B541">
        <v>0.06</v>
      </c>
      <c r="C541">
        <v>0.06</v>
      </c>
      <c r="D541">
        <v>0.08</v>
      </c>
      <c r="F541">
        <v>0.09</v>
      </c>
      <c r="G541">
        <v>0.12</v>
      </c>
      <c r="H541">
        <v>0.12</v>
      </c>
      <c r="I541">
        <v>0.17</v>
      </c>
      <c r="J541">
        <v>0.37</v>
      </c>
      <c r="K541">
        <v>0.66</v>
      </c>
      <c r="L541">
        <v>0.93</v>
      </c>
      <c r="M541">
        <v>1.46</v>
      </c>
      <c r="N541">
        <v>1.66</v>
      </c>
    </row>
    <row r="542" spans="1:14" x14ac:dyDescent="0.25">
      <c r="A542" s="1">
        <v>44194</v>
      </c>
      <c r="B542">
        <v>0.08</v>
      </c>
      <c r="C542">
        <v>0.09</v>
      </c>
      <c r="D542">
        <v>0.1</v>
      </c>
      <c r="F542">
        <v>0.12</v>
      </c>
      <c r="G542">
        <v>0.11</v>
      </c>
      <c r="H542">
        <v>0.12</v>
      </c>
      <c r="I542">
        <v>0.17</v>
      </c>
      <c r="J542">
        <v>0.37</v>
      </c>
      <c r="K542">
        <v>0.66</v>
      </c>
      <c r="L542">
        <v>0.94</v>
      </c>
      <c r="M542">
        <v>1.47</v>
      </c>
      <c r="N542">
        <v>1.67</v>
      </c>
    </row>
    <row r="543" spans="1:14" x14ac:dyDescent="0.25">
      <c r="A543" s="1">
        <v>44193</v>
      </c>
      <c r="B543">
        <v>0.09</v>
      </c>
      <c r="C543">
        <v>0.1</v>
      </c>
      <c r="D543">
        <v>0.11</v>
      </c>
      <c r="F543">
        <v>0.11</v>
      </c>
      <c r="G543">
        <v>0.11</v>
      </c>
      <c r="H543">
        <v>0.13</v>
      </c>
      <c r="I543">
        <v>0.17</v>
      </c>
      <c r="J543">
        <v>0.38</v>
      </c>
      <c r="K543">
        <v>0.65</v>
      </c>
      <c r="L543">
        <v>0.94</v>
      </c>
      <c r="M543">
        <v>1.46</v>
      </c>
      <c r="N543">
        <v>1.67</v>
      </c>
    </row>
    <row r="544" spans="1:14" x14ac:dyDescent="0.25">
      <c r="A544" s="1">
        <v>44189</v>
      </c>
      <c r="B544">
        <v>0.09</v>
      </c>
      <c r="C544">
        <v>0.09</v>
      </c>
      <c r="D544">
        <v>0.09</v>
      </c>
      <c r="F544">
        <v>0.09</v>
      </c>
      <c r="G544">
        <v>0.1</v>
      </c>
      <c r="H544">
        <v>0.13</v>
      </c>
      <c r="I544">
        <v>0.17</v>
      </c>
      <c r="J544">
        <v>0.37</v>
      </c>
      <c r="K544">
        <v>0.66</v>
      </c>
      <c r="L544">
        <v>0.94</v>
      </c>
      <c r="M544">
        <v>1.46</v>
      </c>
      <c r="N544">
        <v>1.66</v>
      </c>
    </row>
    <row r="545" spans="1:14" x14ac:dyDescent="0.25">
      <c r="A545" s="1">
        <v>44188</v>
      </c>
      <c r="B545">
        <v>7.0000000000000007E-2</v>
      </c>
      <c r="C545">
        <v>0.08</v>
      </c>
      <c r="D545">
        <v>0.09</v>
      </c>
      <c r="F545">
        <v>0.09</v>
      </c>
      <c r="G545">
        <v>0.09</v>
      </c>
      <c r="H545">
        <v>0.13</v>
      </c>
      <c r="I545">
        <v>0.18</v>
      </c>
      <c r="J545">
        <v>0.38</v>
      </c>
      <c r="K545">
        <v>0.67</v>
      </c>
      <c r="L545">
        <v>0.96</v>
      </c>
      <c r="M545">
        <v>1.49</v>
      </c>
      <c r="N545">
        <v>1.7</v>
      </c>
    </row>
    <row r="546" spans="1:14" x14ac:dyDescent="0.25">
      <c r="A546" s="1">
        <v>44187</v>
      </c>
      <c r="B546">
        <v>7.0000000000000007E-2</v>
      </c>
      <c r="C546">
        <v>0.09</v>
      </c>
      <c r="D546">
        <v>0.09</v>
      </c>
      <c r="F546">
        <v>0.09</v>
      </c>
      <c r="G546">
        <v>0.09</v>
      </c>
      <c r="H546">
        <v>0.13</v>
      </c>
      <c r="I546">
        <v>0.17</v>
      </c>
      <c r="J546">
        <v>0.37</v>
      </c>
      <c r="K546">
        <v>0.64</v>
      </c>
      <c r="L546">
        <v>0.93</v>
      </c>
      <c r="M546">
        <v>1.45</v>
      </c>
      <c r="N546">
        <v>1.65</v>
      </c>
    </row>
    <row r="547" spans="1:14" x14ac:dyDescent="0.25">
      <c r="A547" s="1">
        <v>44186</v>
      </c>
      <c r="B547">
        <v>0.08</v>
      </c>
      <c r="C547">
        <v>0.09</v>
      </c>
      <c r="D547">
        <v>0.09</v>
      </c>
      <c r="F547">
        <v>0.09</v>
      </c>
      <c r="G547">
        <v>0.09</v>
      </c>
      <c r="H547">
        <v>0.13</v>
      </c>
      <c r="I547">
        <v>0.18</v>
      </c>
      <c r="J547">
        <v>0.39</v>
      </c>
      <c r="K547">
        <v>0.66</v>
      </c>
      <c r="L547">
        <v>0.95</v>
      </c>
      <c r="M547">
        <v>1.48</v>
      </c>
      <c r="N547">
        <v>1.68</v>
      </c>
    </row>
    <row r="548" spans="1:14" x14ac:dyDescent="0.25">
      <c r="A548" s="1">
        <v>44183</v>
      </c>
      <c r="B548">
        <v>0.08</v>
      </c>
      <c r="C548">
        <v>0.08</v>
      </c>
      <c r="D548">
        <v>0.08</v>
      </c>
      <c r="F548">
        <v>0.09</v>
      </c>
      <c r="G548">
        <v>0.09</v>
      </c>
      <c r="H548">
        <v>0.13</v>
      </c>
      <c r="I548">
        <v>0.19</v>
      </c>
      <c r="J548">
        <v>0.39</v>
      </c>
      <c r="K548">
        <v>0.67</v>
      </c>
      <c r="L548">
        <v>0.95</v>
      </c>
      <c r="M548">
        <v>1.49</v>
      </c>
      <c r="N548">
        <v>1.7</v>
      </c>
    </row>
    <row r="549" spans="1:14" x14ac:dyDescent="0.25">
      <c r="A549" s="1">
        <v>44182</v>
      </c>
      <c r="B549">
        <v>0.08</v>
      </c>
      <c r="C549">
        <v>0.09</v>
      </c>
      <c r="D549">
        <v>0.08</v>
      </c>
      <c r="F549">
        <v>0.09</v>
      </c>
      <c r="G549">
        <v>0.09</v>
      </c>
      <c r="H549">
        <v>0.13</v>
      </c>
      <c r="I549">
        <v>0.19</v>
      </c>
      <c r="J549">
        <v>0.38</v>
      </c>
      <c r="K549">
        <v>0.66</v>
      </c>
      <c r="L549">
        <v>0.94</v>
      </c>
      <c r="M549">
        <v>1.47</v>
      </c>
      <c r="N549">
        <v>1.68</v>
      </c>
    </row>
    <row r="550" spans="1:14" x14ac:dyDescent="0.25">
      <c r="A550" s="1">
        <v>44181</v>
      </c>
      <c r="B550">
        <v>0.08</v>
      </c>
      <c r="C550">
        <v>0.08</v>
      </c>
      <c r="D550">
        <v>0.09</v>
      </c>
      <c r="F550">
        <v>0.09</v>
      </c>
      <c r="G550">
        <v>0.09</v>
      </c>
      <c r="H550">
        <v>0.13</v>
      </c>
      <c r="I550">
        <v>0.18</v>
      </c>
      <c r="J550">
        <v>0.37</v>
      </c>
      <c r="K550">
        <v>0.64</v>
      </c>
      <c r="L550">
        <v>0.92</v>
      </c>
      <c r="M550">
        <v>1.46</v>
      </c>
      <c r="N550">
        <v>1.66</v>
      </c>
    </row>
    <row r="551" spans="1:14" x14ac:dyDescent="0.25">
      <c r="A551" s="1">
        <v>44180</v>
      </c>
      <c r="B551">
        <v>7.0000000000000007E-2</v>
      </c>
      <c r="C551">
        <v>0.08</v>
      </c>
      <c r="D551">
        <v>0.08</v>
      </c>
      <c r="F551">
        <v>0.08</v>
      </c>
      <c r="G551">
        <v>0.09</v>
      </c>
      <c r="H551">
        <v>0.11</v>
      </c>
      <c r="I551">
        <v>0.18</v>
      </c>
      <c r="J551">
        <v>0.37</v>
      </c>
      <c r="K551">
        <v>0.64</v>
      </c>
      <c r="L551">
        <v>0.92</v>
      </c>
      <c r="M551">
        <v>1.45</v>
      </c>
      <c r="N551">
        <v>1.65</v>
      </c>
    </row>
    <row r="552" spans="1:14" x14ac:dyDescent="0.25">
      <c r="A552" s="1">
        <v>44179</v>
      </c>
      <c r="B552">
        <v>7.0000000000000007E-2</v>
      </c>
      <c r="C552">
        <v>0.08</v>
      </c>
      <c r="D552">
        <v>0.09</v>
      </c>
      <c r="F552">
        <v>0.08</v>
      </c>
      <c r="G552">
        <v>0.1</v>
      </c>
      <c r="H552">
        <v>0.13</v>
      </c>
      <c r="I552">
        <v>0.17</v>
      </c>
      <c r="J552">
        <v>0.37</v>
      </c>
      <c r="K552">
        <v>0.63</v>
      </c>
      <c r="L552">
        <v>0.9</v>
      </c>
      <c r="M552">
        <v>1.43</v>
      </c>
      <c r="N552">
        <v>1.63</v>
      </c>
    </row>
    <row r="553" spans="1:14" x14ac:dyDescent="0.25">
      <c r="A553" s="1">
        <v>44176</v>
      </c>
      <c r="B553">
        <v>0.08</v>
      </c>
      <c r="C553">
        <v>0.08</v>
      </c>
      <c r="D553">
        <v>0.08</v>
      </c>
      <c r="F553">
        <v>0.08</v>
      </c>
      <c r="G553">
        <v>0.1</v>
      </c>
      <c r="H553">
        <v>0.11</v>
      </c>
      <c r="I553">
        <v>0.18</v>
      </c>
      <c r="J553">
        <v>0.37</v>
      </c>
      <c r="K553">
        <v>0.63</v>
      </c>
      <c r="L553">
        <v>0.9</v>
      </c>
      <c r="M553">
        <v>1.42</v>
      </c>
      <c r="N553">
        <v>1.63</v>
      </c>
    </row>
    <row r="554" spans="1:14" x14ac:dyDescent="0.25">
      <c r="A554" s="1">
        <v>44175</v>
      </c>
      <c r="B554">
        <v>7.0000000000000007E-2</v>
      </c>
      <c r="C554">
        <v>0.08</v>
      </c>
      <c r="D554">
        <v>0.08</v>
      </c>
      <c r="F554">
        <v>0.09</v>
      </c>
      <c r="G554">
        <v>0.1</v>
      </c>
      <c r="H554">
        <v>0.14000000000000001</v>
      </c>
      <c r="I554">
        <v>0.2</v>
      </c>
      <c r="J554">
        <v>0.39</v>
      </c>
      <c r="K554">
        <v>0.65</v>
      </c>
      <c r="L554">
        <v>0.92</v>
      </c>
      <c r="M554">
        <v>1.44</v>
      </c>
      <c r="N554">
        <v>1.65</v>
      </c>
    </row>
    <row r="555" spans="1:14" x14ac:dyDescent="0.25">
      <c r="A555" s="1">
        <v>44174</v>
      </c>
      <c r="B555">
        <v>7.0000000000000007E-2</v>
      </c>
      <c r="C555">
        <v>7.0000000000000007E-2</v>
      </c>
      <c r="D555">
        <v>0.08</v>
      </c>
      <c r="F555">
        <v>0.09</v>
      </c>
      <c r="G555">
        <v>0.1</v>
      </c>
      <c r="H555">
        <v>0.16</v>
      </c>
      <c r="I555">
        <v>0.21</v>
      </c>
      <c r="J555">
        <v>0.41</v>
      </c>
      <c r="K555">
        <v>0.68</v>
      </c>
      <c r="L555">
        <v>0.95</v>
      </c>
      <c r="M555">
        <v>1.48</v>
      </c>
      <c r="N555">
        <v>1.69</v>
      </c>
    </row>
    <row r="556" spans="1:14" x14ac:dyDescent="0.25">
      <c r="A556" s="1">
        <v>44173</v>
      </c>
      <c r="B556">
        <v>0.08</v>
      </c>
      <c r="C556">
        <v>0.08</v>
      </c>
      <c r="D556">
        <v>0.09</v>
      </c>
      <c r="F556">
        <v>0.09</v>
      </c>
      <c r="G556">
        <v>0.1</v>
      </c>
      <c r="H556">
        <v>0.14000000000000001</v>
      </c>
      <c r="I556">
        <v>0.2</v>
      </c>
      <c r="J556">
        <v>0.39</v>
      </c>
      <c r="K556">
        <v>0.65</v>
      </c>
      <c r="L556">
        <v>0.92</v>
      </c>
      <c r="M556">
        <v>1.46</v>
      </c>
      <c r="N556">
        <v>1.67</v>
      </c>
    </row>
    <row r="557" spans="1:14" x14ac:dyDescent="0.25">
      <c r="A557" s="1">
        <v>44172</v>
      </c>
      <c r="B557">
        <v>0.09</v>
      </c>
      <c r="C557">
        <v>0.08</v>
      </c>
      <c r="D557">
        <v>0.08</v>
      </c>
      <c r="F557">
        <v>0.1</v>
      </c>
      <c r="G557">
        <v>0.1</v>
      </c>
      <c r="H557">
        <v>0.14000000000000001</v>
      </c>
      <c r="I557">
        <v>0.2</v>
      </c>
      <c r="J557">
        <v>0.4</v>
      </c>
      <c r="K557">
        <v>0.67</v>
      </c>
      <c r="L557">
        <v>0.94</v>
      </c>
      <c r="M557">
        <v>1.49</v>
      </c>
      <c r="N557">
        <v>1.69</v>
      </c>
    </row>
    <row r="558" spans="1:14" x14ac:dyDescent="0.25">
      <c r="A558" s="1">
        <v>44169</v>
      </c>
      <c r="B558">
        <v>7.0000000000000007E-2</v>
      </c>
      <c r="C558">
        <v>7.0000000000000007E-2</v>
      </c>
      <c r="D558">
        <v>0.09</v>
      </c>
      <c r="F558">
        <v>0.1</v>
      </c>
      <c r="G558">
        <v>0.11</v>
      </c>
      <c r="H558">
        <v>0.16</v>
      </c>
      <c r="I558">
        <v>0.21</v>
      </c>
      <c r="J558">
        <v>0.42</v>
      </c>
      <c r="K558">
        <v>0.7</v>
      </c>
      <c r="L558">
        <v>0.97</v>
      </c>
      <c r="M558">
        <v>1.53</v>
      </c>
      <c r="N558">
        <v>1.73</v>
      </c>
    </row>
    <row r="559" spans="1:14" x14ac:dyDescent="0.25">
      <c r="A559" s="1">
        <v>44168</v>
      </c>
      <c r="B559">
        <v>0.08</v>
      </c>
      <c r="C559">
        <v>0.08</v>
      </c>
      <c r="D559">
        <v>0.08</v>
      </c>
      <c r="F559">
        <v>0.09</v>
      </c>
      <c r="G559">
        <v>0.1</v>
      </c>
      <c r="H559">
        <v>0.16</v>
      </c>
      <c r="I559">
        <v>0.21</v>
      </c>
      <c r="J559">
        <v>0.4</v>
      </c>
      <c r="K559">
        <v>0.67</v>
      </c>
      <c r="L559">
        <v>0.92</v>
      </c>
      <c r="M559">
        <v>1.46</v>
      </c>
      <c r="N559">
        <v>1.67</v>
      </c>
    </row>
    <row r="560" spans="1:14" x14ac:dyDescent="0.25">
      <c r="A560" s="1">
        <v>44167</v>
      </c>
      <c r="B560">
        <v>7.0000000000000007E-2</v>
      </c>
      <c r="C560">
        <v>0.08</v>
      </c>
      <c r="D560">
        <v>0.09</v>
      </c>
      <c r="F560">
        <v>0.1</v>
      </c>
      <c r="G560">
        <v>0.11</v>
      </c>
      <c r="H560">
        <v>0.16</v>
      </c>
      <c r="I560">
        <v>0.22</v>
      </c>
      <c r="J560">
        <v>0.42</v>
      </c>
      <c r="K560">
        <v>0.69</v>
      </c>
      <c r="L560">
        <v>0.95</v>
      </c>
      <c r="M560">
        <v>1.5</v>
      </c>
      <c r="N560">
        <v>1.7</v>
      </c>
    </row>
    <row r="561" spans="1:14" x14ac:dyDescent="0.25">
      <c r="A561" s="1">
        <v>44166</v>
      </c>
      <c r="B561">
        <v>7.0000000000000007E-2</v>
      </c>
      <c r="C561">
        <v>7.0000000000000007E-2</v>
      </c>
      <c r="D561">
        <v>0.09</v>
      </c>
      <c r="F561">
        <v>0.1</v>
      </c>
      <c r="G561">
        <v>0.12</v>
      </c>
      <c r="H561">
        <v>0.17</v>
      </c>
      <c r="I561">
        <v>0.22</v>
      </c>
      <c r="J561">
        <v>0.42</v>
      </c>
      <c r="K561">
        <v>0.68</v>
      </c>
      <c r="L561">
        <v>0.92</v>
      </c>
      <c r="M561">
        <v>1.46</v>
      </c>
      <c r="N561">
        <v>1.66</v>
      </c>
    </row>
    <row r="562" spans="1:14" x14ac:dyDescent="0.25">
      <c r="A562" s="1">
        <v>44165</v>
      </c>
      <c r="B562">
        <v>0.08</v>
      </c>
      <c r="C562">
        <v>0.08</v>
      </c>
      <c r="D562">
        <v>0.08</v>
      </c>
      <c r="F562">
        <v>0.09</v>
      </c>
      <c r="G562">
        <v>0.11</v>
      </c>
      <c r="H562">
        <v>0.16</v>
      </c>
      <c r="I562">
        <v>0.19</v>
      </c>
      <c r="J562">
        <v>0.36</v>
      </c>
      <c r="K562">
        <v>0.62</v>
      </c>
      <c r="L562">
        <v>0.84</v>
      </c>
      <c r="M562">
        <v>1.37</v>
      </c>
      <c r="N562">
        <v>1.58</v>
      </c>
    </row>
    <row r="563" spans="1:14" x14ac:dyDescent="0.25">
      <c r="A563" s="1">
        <v>44162</v>
      </c>
      <c r="B563">
        <v>0.09</v>
      </c>
      <c r="C563">
        <v>0.09</v>
      </c>
      <c r="D563">
        <v>0.09</v>
      </c>
      <c r="F563">
        <v>0.1</v>
      </c>
      <c r="G563">
        <v>0.11</v>
      </c>
      <c r="H563">
        <v>0.16</v>
      </c>
      <c r="I563">
        <v>0.2</v>
      </c>
      <c r="J563">
        <v>0.37</v>
      </c>
      <c r="K563">
        <v>0.61</v>
      </c>
      <c r="L563">
        <v>0.84</v>
      </c>
      <c r="M563">
        <v>1.36</v>
      </c>
      <c r="N563">
        <v>1.57</v>
      </c>
    </row>
    <row r="564" spans="1:14" x14ac:dyDescent="0.25">
      <c r="A564" s="1">
        <v>44160</v>
      </c>
      <c r="B564">
        <v>7.0000000000000007E-2</v>
      </c>
      <c r="C564">
        <v>7.0000000000000007E-2</v>
      </c>
      <c r="D564">
        <v>0.09</v>
      </c>
      <c r="F564">
        <v>0.09</v>
      </c>
      <c r="G564">
        <v>0.11</v>
      </c>
      <c r="H564">
        <v>0.17</v>
      </c>
      <c r="I564">
        <v>0.21</v>
      </c>
      <c r="J564">
        <v>0.39</v>
      </c>
      <c r="K564">
        <v>0.65</v>
      </c>
      <c r="L564">
        <v>0.88</v>
      </c>
      <c r="M564">
        <v>1.41</v>
      </c>
      <c r="N564">
        <v>1.62</v>
      </c>
    </row>
    <row r="565" spans="1:14" x14ac:dyDescent="0.25">
      <c r="A565" s="1">
        <v>44159</v>
      </c>
      <c r="B565">
        <v>0.08</v>
      </c>
      <c r="C565">
        <v>0.08</v>
      </c>
      <c r="D565">
        <v>0.09</v>
      </c>
      <c r="F565">
        <v>0.1</v>
      </c>
      <c r="G565">
        <v>0.11</v>
      </c>
      <c r="H565">
        <v>0.16</v>
      </c>
      <c r="I565">
        <v>0.22</v>
      </c>
      <c r="J565">
        <v>0.39</v>
      </c>
      <c r="K565">
        <v>0.65</v>
      </c>
      <c r="L565">
        <v>0.88</v>
      </c>
      <c r="M565">
        <v>1.4</v>
      </c>
      <c r="N565">
        <v>1.6</v>
      </c>
    </row>
    <row r="566" spans="1:14" x14ac:dyDescent="0.25">
      <c r="A566" s="1">
        <v>44158</v>
      </c>
      <c r="B566">
        <v>0.08</v>
      </c>
      <c r="C566">
        <v>0.08</v>
      </c>
      <c r="D566">
        <v>0.08</v>
      </c>
      <c r="F566">
        <v>0.08</v>
      </c>
      <c r="G566">
        <v>0.1</v>
      </c>
      <c r="H566">
        <v>0.16</v>
      </c>
      <c r="I566">
        <v>0.22</v>
      </c>
      <c r="J566">
        <v>0.39</v>
      </c>
      <c r="K566">
        <v>0.64</v>
      </c>
      <c r="L566">
        <v>0.86</v>
      </c>
      <c r="M566">
        <v>1.36</v>
      </c>
      <c r="N566">
        <v>1.56</v>
      </c>
    </row>
    <row r="567" spans="1:14" x14ac:dyDescent="0.25">
      <c r="A567" s="1">
        <v>44155</v>
      </c>
      <c r="B567">
        <v>0.09</v>
      </c>
      <c r="C567">
        <v>0.09</v>
      </c>
      <c r="D567">
        <v>7.0000000000000007E-2</v>
      </c>
      <c r="F567">
        <v>0.1</v>
      </c>
      <c r="G567">
        <v>0.11</v>
      </c>
      <c r="H567">
        <v>0.16</v>
      </c>
      <c r="I567">
        <v>0.21</v>
      </c>
      <c r="J567">
        <v>0.38</v>
      </c>
      <c r="K567">
        <v>0.62</v>
      </c>
      <c r="L567">
        <v>0.83</v>
      </c>
      <c r="M567">
        <v>1.33</v>
      </c>
      <c r="N567">
        <v>1.53</v>
      </c>
    </row>
    <row r="568" spans="1:14" x14ac:dyDescent="0.25">
      <c r="A568" s="1">
        <v>44154</v>
      </c>
      <c r="B568">
        <v>0.08</v>
      </c>
      <c r="C568">
        <v>0.08</v>
      </c>
      <c r="D568">
        <v>7.0000000000000007E-2</v>
      </c>
      <c r="F568">
        <v>0.1</v>
      </c>
      <c r="G568">
        <v>0.11</v>
      </c>
      <c r="H568">
        <v>0.18</v>
      </c>
      <c r="I568">
        <v>0.22</v>
      </c>
      <c r="J568">
        <v>0.39</v>
      </c>
      <c r="K568">
        <v>0.63</v>
      </c>
      <c r="L568">
        <v>0.86</v>
      </c>
      <c r="M568">
        <v>1.38</v>
      </c>
      <c r="N568">
        <v>1.58</v>
      </c>
    </row>
    <row r="569" spans="1:14" x14ac:dyDescent="0.25">
      <c r="A569" s="1">
        <v>44153</v>
      </c>
      <c r="B569">
        <v>7.0000000000000007E-2</v>
      </c>
      <c r="C569">
        <v>0.09</v>
      </c>
      <c r="D569">
        <v>0.09</v>
      </c>
      <c r="F569">
        <v>0.1</v>
      </c>
      <c r="G569">
        <v>0.11</v>
      </c>
      <c r="H569">
        <v>0.16</v>
      </c>
      <c r="I569">
        <v>0.22</v>
      </c>
      <c r="J569">
        <v>0.4</v>
      </c>
      <c r="K569">
        <v>0.64</v>
      </c>
      <c r="L569">
        <v>0.88</v>
      </c>
      <c r="M569">
        <v>1.42</v>
      </c>
      <c r="N569">
        <v>1.62</v>
      </c>
    </row>
    <row r="570" spans="1:14" x14ac:dyDescent="0.25">
      <c r="A570" s="1">
        <v>44152</v>
      </c>
      <c r="B570">
        <v>0.08</v>
      </c>
      <c r="C570">
        <v>0.08</v>
      </c>
      <c r="D570">
        <v>0.09</v>
      </c>
      <c r="F570">
        <v>0.1</v>
      </c>
      <c r="G570">
        <v>0.12</v>
      </c>
      <c r="H570">
        <v>0.18</v>
      </c>
      <c r="I570">
        <v>0.22</v>
      </c>
      <c r="J570">
        <v>0.39</v>
      </c>
      <c r="K570">
        <v>0.63</v>
      </c>
      <c r="L570">
        <v>0.87</v>
      </c>
      <c r="M570">
        <v>1.4</v>
      </c>
      <c r="N570">
        <v>1.62</v>
      </c>
    </row>
    <row r="571" spans="1:14" x14ac:dyDescent="0.25">
      <c r="A571" s="1">
        <v>44151</v>
      </c>
      <c r="B571">
        <v>0.09</v>
      </c>
      <c r="C571">
        <v>0.1</v>
      </c>
      <c r="D571">
        <v>0.09</v>
      </c>
      <c r="F571">
        <v>0.12</v>
      </c>
      <c r="G571">
        <v>0.12</v>
      </c>
      <c r="H571">
        <v>0.19</v>
      </c>
      <c r="I571">
        <v>0.24</v>
      </c>
      <c r="J571">
        <v>0.41</v>
      </c>
      <c r="K571">
        <v>0.66</v>
      </c>
      <c r="L571">
        <v>0.91</v>
      </c>
      <c r="M571">
        <v>1.44</v>
      </c>
      <c r="N571">
        <v>1.66</v>
      </c>
    </row>
    <row r="572" spans="1:14" x14ac:dyDescent="0.25">
      <c r="A572" s="1">
        <v>44148</v>
      </c>
      <c r="B572">
        <v>0.1</v>
      </c>
      <c r="C572">
        <v>0.09</v>
      </c>
      <c r="D572">
        <v>0.09</v>
      </c>
      <c r="F572">
        <v>0.1</v>
      </c>
      <c r="G572">
        <v>0.12</v>
      </c>
      <c r="H572">
        <v>0.17</v>
      </c>
      <c r="I572">
        <v>0.23</v>
      </c>
      <c r="J572">
        <v>0.41</v>
      </c>
      <c r="K572">
        <v>0.65</v>
      </c>
      <c r="L572">
        <v>0.89</v>
      </c>
      <c r="M572">
        <v>1.43</v>
      </c>
      <c r="N572">
        <v>1.65</v>
      </c>
    </row>
    <row r="573" spans="1:14" x14ac:dyDescent="0.25">
      <c r="A573" s="1">
        <v>44147</v>
      </c>
      <c r="B573">
        <v>0.1</v>
      </c>
      <c r="C573">
        <v>0.11</v>
      </c>
      <c r="D573">
        <v>0.1</v>
      </c>
      <c r="F573">
        <v>0.1</v>
      </c>
      <c r="G573">
        <v>0.13</v>
      </c>
      <c r="H573">
        <v>0.17</v>
      </c>
      <c r="I573">
        <v>0.23</v>
      </c>
      <c r="J573">
        <v>0.4</v>
      </c>
      <c r="K573">
        <v>0.64</v>
      </c>
      <c r="L573">
        <v>0.88</v>
      </c>
      <c r="M573">
        <v>1.42</v>
      </c>
      <c r="N573">
        <v>1.64</v>
      </c>
    </row>
    <row r="574" spans="1:14" x14ac:dyDescent="0.25">
      <c r="A574" s="1">
        <v>44145</v>
      </c>
      <c r="B574">
        <v>0.09</v>
      </c>
      <c r="C574">
        <v>0.09</v>
      </c>
      <c r="D574">
        <v>0.1</v>
      </c>
      <c r="F574">
        <v>0.11</v>
      </c>
      <c r="G574">
        <v>0.12</v>
      </c>
      <c r="H574">
        <v>0.19</v>
      </c>
      <c r="I574">
        <v>0.26</v>
      </c>
      <c r="J574">
        <v>0.46</v>
      </c>
      <c r="K574">
        <v>0.72</v>
      </c>
      <c r="L574">
        <v>0.98</v>
      </c>
      <c r="M574">
        <v>1.53</v>
      </c>
      <c r="N574">
        <v>1.75</v>
      </c>
    </row>
    <row r="575" spans="1:14" x14ac:dyDescent="0.25">
      <c r="A575" s="1">
        <v>44144</v>
      </c>
      <c r="B575">
        <v>0.1</v>
      </c>
      <c r="C575">
        <v>0.1</v>
      </c>
      <c r="D575">
        <v>0.11</v>
      </c>
      <c r="F575">
        <v>0.11</v>
      </c>
      <c r="G575">
        <v>0.12</v>
      </c>
      <c r="H575">
        <v>0.17</v>
      </c>
      <c r="I575">
        <v>0.25</v>
      </c>
      <c r="J575">
        <v>0.44</v>
      </c>
      <c r="K575">
        <v>0.7</v>
      </c>
      <c r="L575">
        <v>0.96</v>
      </c>
      <c r="M575">
        <v>1.51</v>
      </c>
      <c r="N575">
        <v>1.73</v>
      </c>
    </row>
    <row r="576" spans="1:14" x14ac:dyDescent="0.25">
      <c r="A576" s="1">
        <v>44141</v>
      </c>
      <c r="B576">
        <v>0.1</v>
      </c>
      <c r="C576">
        <v>0.1</v>
      </c>
      <c r="D576">
        <v>0.1</v>
      </c>
      <c r="F576">
        <v>0.11</v>
      </c>
      <c r="G576">
        <v>0.12</v>
      </c>
      <c r="H576">
        <v>0.16</v>
      </c>
      <c r="I576">
        <v>0.21</v>
      </c>
      <c r="J576">
        <v>0.36</v>
      </c>
      <c r="K576">
        <v>0.59</v>
      </c>
      <c r="L576">
        <v>0.83</v>
      </c>
      <c r="M576">
        <v>1.37</v>
      </c>
      <c r="N576">
        <v>1.6</v>
      </c>
    </row>
    <row r="577" spans="1:14" x14ac:dyDescent="0.25">
      <c r="A577" s="1">
        <v>44140</v>
      </c>
      <c r="B577">
        <v>0.09</v>
      </c>
      <c r="C577">
        <v>0.1</v>
      </c>
      <c r="D577">
        <v>0.1</v>
      </c>
      <c r="F577">
        <v>0.1</v>
      </c>
      <c r="G577">
        <v>0.12</v>
      </c>
      <c r="H577">
        <v>0.14000000000000001</v>
      </c>
      <c r="I577">
        <v>0.18</v>
      </c>
      <c r="J577">
        <v>0.33</v>
      </c>
      <c r="K577">
        <v>0.56000000000000005</v>
      </c>
      <c r="L577">
        <v>0.79</v>
      </c>
      <c r="M577">
        <v>1.32</v>
      </c>
      <c r="N577">
        <v>1.54</v>
      </c>
    </row>
    <row r="578" spans="1:14" x14ac:dyDescent="0.25">
      <c r="A578" s="1">
        <v>44139</v>
      </c>
      <c r="B578">
        <v>0.08</v>
      </c>
      <c r="C578">
        <v>0.09</v>
      </c>
      <c r="D578">
        <v>0.1</v>
      </c>
      <c r="F578">
        <v>0.1</v>
      </c>
      <c r="G578">
        <v>0.12</v>
      </c>
      <c r="H578">
        <v>0.14000000000000001</v>
      </c>
      <c r="I578">
        <v>0.18</v>
      </c>
      <c r="J578">
        <v>0.33</v>
      </c>
      <c r="K578">
        <v>0.55000000000000004</v>
      </c>
      <c r="L578">
        <v>0.78</v>
      </c>
      <c r="M578">
        <v>1.33</v>
      </c>
      <c r="N578">
        <v>1.55</v>
      </c>
    </row>
    <row r="579" spans="1:14" x14ac:dyDescent="0.25">
      <c r="A579" s="1">
        <v>44138</v>
      </c>
      <c r="B579">
        <v>0.09</v>
      </c>
      <c r="C579">
        <v>0.1</v>
      </c>
      <c r="D579">
        <v>0.1</v>
      </c>
      <c r="F579">
        <v>0.12</v>
      </c>
      <c r="G579">
        <v>0.14000000000000001</v>
      </c>
      <c r="H579">
        <v>0.17</v>
      </c>
      <c r="I579">
        <v>0.21</v>
      </c>
      <c r="J579">
        <v>0.39</v>
      </c>
      <c r="K579">
        <v>0.65</v>
      </c>
      <c r="L579">
        <v>0.9</v>
      </c>
      <c r="M579">
        <v>1.44</v>
      </c>
      <c r="N579">
        <v>1.66</v>
      </c>
    </row>
    <row r="580" spans="1:14" x14ac:dyDescent="0.25">
      <c r="A580" s="1">
        <v>44137</v>
      </c>
      <c r="B580">
        <v>0.09</v>
      </c>
      <c r="C580">
        <v>0.09</v>
      </c>
      <c r="D580">
        <v>0.09</v>
      </c>
      <c r="F580">
        <v>0.11</v>
      </c>
      <c r="G580">
        <v>0.13</v>
      </c>
      <c r="H580">
        <v>0.16</v>
      </c>
      <c r="I580">
        <v>0.2</v>
      </c>
      <c r="J580">
        <v>0.38</v>
      </c>
      <c r="K580">
        <v>0.63</v>
      </c>
      <c r="L580">
        <v>0.87</v>
      </c>
      <c r="M580">
        <v>1.41</v>
      </c>
      <c r="N580">
        <v>1.63</v>
      </c>
    </row>
    <row r="581" spans="1:14" x14ac:dyDescent="0.25">
      <c r="A581" s="1">
        <v>44134</v>
      </c>
      <c r="B581">
        <v>0.08</v>
      </c>
      <c r="C581">
        <v>0.09</v>
      </c>
      <c r="D581">
        <v>0.09</v>
      </c>
      <c r="F581">
        <v>0.11</v>
      </c>
      <c r="G581">
        <v>0.13</v>
      </c>
      <c r="H581">
        <v>0.14000000000000001</v>
      </c>
      <c r="I581">
        <v>0.19</v>
      </c>
      <c r="J581">
        <v>0.38</v>
      </c>
      <c r="K581">
        <v>0.64</v>
      </c>
      <c r="L581">
        <v>0.88</v>
      </c>
      <c r="M581">
        <v>1.43</v>
      </c>
      <c r="N581">
        <v>1.65</v>
      </c>
    </row>
    <row r="582" spans="1:14" x14ac:dyDescent="0.25">
      <c r="A582" s="1">
        <v>44133</v>
      </c>
      <c r="B582">
        <v>0.08</v>
      </c>
      <c r="C582">
        <v>0.1</v>
      </c>
      <c r="D582">
        <v>0.09</v>
      </c>
      <c r="F582">
        <v>0.1</v>
      </c>
      <c r="G582">
        <v>0.12</v>
      </c>
      <c r="H582">
        <v>0.16</v>
      </c>
      <c r="I582">
        <v>0.2</v>
      </c>
      <c r="J582">
        <v>0.38</v>
      </c>
      <c r="K582">
        <v>0.61</v>
      </c>
      <c r="L582">
        <v>0.85</v>
      </c>
      <c r="M582">
        <v>1.39</v>
      </c>
      <c r="N582">
        <v>1.62</v>
      </c>
    </row>
    <row r="583" spans="1:14" x14ac:dyDescent="0.25">
      <c r="A583" s="1">
        <v>44132</v>
      </c>
      <c r="B583">
        <v>7.0000000000000007E-2</v>
      </c>
      <c r="C583">
        <v>0.09</v>
      </c>
      <c r="D583">
        <v>0.1</v>
      </c>
      <c r="F583">
        <v>0.11</v>
      </c>
      <c r="G583">
        <v>0.12</v>
      </c>
      <c r="H583">
        <v>0.16</v>
      </c>
      <c r="I583">
        <v>0.19</v>
      </c>
      <c r="J583">
        <v>0.34</v>
      </c>
      <c r="K583">
        <v>0.56000000000000005</v>
      </c>
      <c r="L583">
        <v>0.79</v>
      </c>
      <c r="M583">
        <v>1.34</v>
      </c>
      <c r="N583">
        <v>1.56</v>
      </c>
    </row>
    <row r="584" spans="1:14" x14ac:dyDescent="0.25">
      <c r="A584" s="1">
        <v>44131</v>
      </c>
      <c r="B584">
        <v>0.08</v>
      </c>
      <c r="C584">
        <v>0.09</v>
      </c>
      <c r="D584">
        <v>0.1</v>
      </c>
      <c r="F584">
        <v>0.11</v>
      </c>
      <c r="G584">
        <v>0.12</v>
      </c>
      <c r="H584">
        <v>0.16</v>
      </c>
      <c r="I584">
        <v>0.19</v>
      </c>
      <c r="J584">
        <v>0.34</v>
      </c>
      <c r="K584">
        <v>0.56000000000000005</v>
      </c>
      <c r="L584">
        <v>0.79</v>
      </c>
      <c r="M584">
        <v>1.34</v>
      </c>
      <c r="N584">
        <v>1.57</v>
      </c>
    </row>
    <row r="585" spans="1:14" x14ac:dyDescent="0.25">
      <c r="A585" s="1">
        <v>44130</v>
      </c>
      <c r="B585">
        <v>0.08</v>
      </c>
      <c r="C585">
        <v>0.09</v>
      </c>
      <c r="D585">
        <v>0.11</v>
      </c>
      <c r="F585">
        <v>0.12</v>
      </c>
      <c r="G585">
        <v>0.12</v>
      </c>
      <c r="H585">
        <v>0.16</v>
      </c>
      <c r="I585">
        <v>0.18</v>
      </c>
      <c r="J585">
        <v>0.35</v>
      </c>
      <c r="K585">
        <v>0.57999999999999996</v>
      </c>
      <c r="L585">
        <v>0.81</v>
      </c>
      <c r="M585">
        <v>1.37</v>
      </c>
      <c r="N585">
        <v>1.59</v>
      </c>
    </row>
    <row r="586" spans="1:14" x14ac:dyDescent="0.25">
      <c r="A586" s="1">
        <v>44127</v>
      </c>
      <c r="B586">
        <v>0.08</v>
      </c>
      <c r="C586">
        <v>0.09</v>
      </c>
      <c r="D586">
        <v>0.1</v>
      </c>
      <c r="F586">
        <v>0.11</v>
      </c>
      <c r="G586">
        <v>0.12</v>
      </c>
      <c r="H586">
        <v>0.18</v>
      </c>
      <c r="I586">
        <v>0.21</v>
      </c>
      <c r="J586">
        <v>0.37</v>
      </c>
      <c r="K586">
        <v>0.61</v>
      </c>
      <c r="L586">
        <v>0.85</v>
      </c>
      <c r="M586">
        <v>1.41</v>
      </c>
      <c r="N586">
        <v>1.64</v>
      </c>
    </row>
    <row r="587" spans="1:14" x14ac:dyDescent="0.25">
      <c r="A587" s="1">
        <v>44126</v>
      </c>
      <c r="B587">
        <v>0.09</v>
      </c>
      <c r="C587">
        <v>0.09</v>
      </c>
      <c r="D587">
        <v>0.09</v>
      </c>
      <c r="F587">
        <v>0.11</v>
      </c>
      <c r="G587">
        <v>0.13</v>
      </c>
      <c r="H587">
        <v>0.16</v>
      </c>
      <c r="I587">
        <v>0.21</v>
      </c>
      <c r="J587">
        <v>0.38</v>
      </c>
      <c r="K587">
        <v>0.62</v>
      </c>
      <c r="L587">
        <v>0.87</v>
      </c>
      <c r="M587">
        <v>1.43</v>
      </c>
      <c r="N587">
        <v>1.67</v>
      </c>
    </row>
    <row r="588" spans="1:14" x14ac:dyDescent="0.25">
      <c r="A588" s="1">
        <v>44125</v>
      </c>
      <c r="B588">
        <v>0.08</v>
      </c>
      <c r="C588">
        <v>0.09</v>
      </c>
      <c r="D588">
        <v>0.1</v>
      </c>
      <c r="F588">
        <v>0.12</v>
      </c>
      <c r="G588">
        <v>0.13</v>
      </c>
      <c r="H588">
        <v>0.14000000000000001</v>
      </c>
      <c r="I588">
        <v>0.2</v>
      </c>
      <c r="J588">
        <v>0.36</v>
      </c>
      <c r="K588">
        <v>0.57999999999999996</v>
      </c>
      <c r="L588">
        <v>0.83</v>
      </c>
      <c r="M588">
        <v>1.4</v>
      </c>
      <c r="N588">
        <v>1.62</v>
      </c>
    </row>
    <row r="589" spans="1:14" x14ac:dyDescent="0.25">
      <c r="A589" s="1">
        <v>44124</v>
      </c>
      <c r="B589">
        <v>0.08</v>
      </c>
      <c r="C589">
        <v>0.09</v>
      </c>
      <c r="D589">
        <v>0.1</v>
      </c>
      <c r="F589">
        <v>0.12</v>
      </c>
      <c r="G589">
        <v>0.13</v>
      </c>
      <c r="H589">
        <v>0.14000000000000001</v>
      </c>
      <c r="I589">
        <v>0.19</v>
      </c>
      <c r="J589">
        <v>0.34</v>
      </c>
      <c r="K589">
        <v>0.56999999999999995</v>
      </c>
      <c r="L589">
        <v>0.81</v>
      </c>
      <c r="M589">
        <v>1.37</v>
      </c>
      <c r="N589">
        <v>1.6</v>
      </c>
    </row>
    <row r="590" spans="1:14" x14ac:dyDescent="0.25">
      <c r="A590" s="1">
        <v>44123</v>
      </c>
      <c r="B590">
        <v>0.09</v>
      </c>
      <c r="C590">
        <v>0.1</v>
      </c>
      <c r="D590">
        <v>0.11</v>
      </c>
      <c r="F590">
        <v>0.11</v>
      </c>
      <c r="G590">
        <v>0.13</v>
      </c>
      <c r="H590">
        <v>0.16</v>
      </c>
      <c r="I590">
        <v>0.19</v>
      </c>
      <c r="J590">
        <v>0.34</v>
      </c>
      <c r="K590">
        <v>0.54</v>
      </c>
      <c r="L590">
        <v>0.78</v>
      </c>
      <c r="M590">
        <v>1.32</v>
      </c>
      <c r="N590">
        <v>1.55</v>
      </c>
    </row>
    <row r="591" spans="1:14" x14ac:dyDescent="0.25">
      <c r="A591" s="1">
        <v>44120</v>
      </c>
      <c r="B591">
        <v>0.09</v>
      </c>
      <c r="C591">
        <v>0.1</v>
      </c>
      <c r="D591">
        <v>0.11</v>
      </c>
      <c r="F591">
        <v>0.12</v>
      </c>
      <c r="G591">
        <v>0.12</v>
      </c>
      <c r="H591">
        <v>0.14000000000000001</v>
      </c>
      <c r="I591">
        <v>0.18</v>
      </c>
      <c r="J591">
        <v>0.32</v>
      </c>
      <c r="K591">
        <v>0.53</v>
      </c>
      <c r="L591">
        <v>0.76</v>
      </c>
      <c r="M591">
        <v>1.3</v>
      </c>
      <c r="N591">
        <v>1.52</v>
      </c>
    </row>
    <row r="592" spans="1:14" x14ac:dyDescent="0.25">
      <c r="A592" s="1">
        <v>44119</v>
      </c>
      <c r="B592">
        <v>0.1</v>
      </c>
      <c r="C592">
        <v>0.1</v>
      </c>
      <c r="D592">
        <v>0.11</v>
      </c>
      <c r="F592">
        <v>0.12</v>
      </c>
      <c r="G592">
        <v>0.12</v>
      </c>
      <c r="H592">
        <v>0.14000000000000001</v>
      </c>
      <c r="I592">
        <v>0.18</v>
      </c>
      <c r="J592">
        <v>0.32</v>
      </c>
      <c r="K592">
        <v>0.52</v>
      </c>
      <c r="L592">
        <v>0.74</v>
      </c>
      <c r="M592">
        <v>1.29</v>
      </c>
      <c r="N592">
        <v>1.52</v>
      </c>
    </row>
    <row r="593" spans="1:14" x14ac:dyDescent="0.25">
      <c r="A593" s="1">
        <v>44118</v>
      </c>
      <c r="B593">
        <v>0.1</v>
      </c>
      <c r="C593">
        <v>0.1</v>
      </c>
      <c r="D593">
        <v>0.12</v>
      </c>
      <c r="F593">
        <v>0.12</v>
      </c>
      <c r="G593">
        <v>0.13</v>
      </c>
      <c r="H593">
        <v>0.14000000000000001</v>
      </c>
      <c r="I593">
        <v>0.18</v>
      </c>
      <c r="J593">
        <v>0.3</v>
      </c>
      <c r="K593">
        <v>0.51</v>
      </c>
      <c r="L593">
        <v>0.73</v>
      </c>
      <c r="M593">
        <v>1.28</v>
      </c>
      <c r="N593">
        <v>1.5</v>
      </c>
    </row>
    <row r="594" spans="1:14" x14ac:dyDescent="0.25">
      <c r="A594" s="1">
        <v>44117</v>
      </c>
      <c r="B594">
        <v>0.09</v>
      </c>
      <c r="C594">
        <v>0.09</v>
      </c>
      <c r="D594">
        <v>0.11</v>
      </c>
      <c r="F594">
        <v>0.12</v>
      </c>
      <c r="G594">
        <v>0.13</v>
      </c>
      <c r="H594">
        <v>0.16</v>
      </c>
      <c r="I594">
        <v>0.18</v>
      </c>
      <c r="J594">
        <v>0.31</v>
      </c>
      <c r="K594">
        <v>0.52</v>
      </c>
      <c r="L594">
        <v>0.74</v>
      </c>
      <c r="M594">
        <v>1.29</v>
      </c>
      <c r="N594">
        <v>1.52</v>
      </c>
    </row>
    <row r="595" spans="1:14" x14ac:dyDescent="0.25">
      <c r="A595" s="1">
        <v>44113</v>
      </c>
      <c r="B595">
        <v>0.1</v>
      </c>
      <c r="C595">
        <v>0.11</v>
      </c>
      <c r="D595">
        <v>0.1</v>
      </c>
      <c r="F595">
        <v>0.12</v>
      </c>
      <c r="G595">
        <v>0.15</v>
      </c>
      <c r="H595">
        <v>0.16</v>
      </c>
      <c r="I595">
        <v>0.2</v>
      </c>
      <c r="J595">
        <v>0.34</v>
      </c>
      <c r="K595">
        <v>0.55000000000000004</v>
      </c>
      <c r="L595">
        <v>0.79</v>
      </c>
      <c r="M595">
        <v>1.34</v>
      </c>
      <c r="N595">
        <v>1.58</v>
      </c>
    </row>
    <row r="596" spans="1:14" x14ac:dyDescent="0.25">
      <c r="A596" s="1">
        <v>44112</v>
      </c>
      <c r="B596">
        <v>0.09</v>
      </c>
      <c r="C596">
        <v>0.09</v>
      </c>
      <c r="D596">
        <v>0.09</v>
      </c>
      <c r="F596">
        <v>0.12</v>
      </c>
      <c r="G596">
        <v>0.13</v>
      </c>
      <c r="H596">
        <v>0.13</v>
      </c>
      <c r="I596">
        <v>0.18</v>
      </c>
      <c r="J596">
        <v>0.33</v>
      </c>
      <c r="K596">
        <v>0.54</v>
      </c>
      <c r="L596">
        <v>0.78</v>
      </c>
      <c r="M596">
        <v>1.34</v>
      </c>
      <c r="N596">
        <v>1.57</v>
      </c>
    </row>
    <row r="597" spans="1:14" x14ac:dyDescent="0.25">
      <c r="A597" s="1">
        <v>44111</v>
      </c>
      <c r="B597">
        <v>0.08</v>
      </c>
      <c r="C597">
        <v>0.09</v>
      </c>
      <c r="D597">
        <v>0.1</v>
      </c>
      <c r="F597">
        <v>0.12</v>
      </c>
      <c r="G597">
        <v>0.13</v>
      </c>
      <c r="H597">
        <v>0.16</v>
      </c>
      <c r="I597">
        <v>0.21</v>
      </c>
      <c r="J597">
        <v>0.35</v>
      </c>
      <c r="K597">
        <v>0.56000000000000005</v>
      </c>
      <c r="L597">
        <v>0.81</v>
      </c>
      <c r="M597">
        <v>1.37</v>
      </c>
      <c r="N597">
        <v>1.6</v>
      </c>
    </row>
    <row r="598" spans="1:14" x14ac:dyDescent="0.25">
      <c r="A598" s="1">
        <v>44110</v>
      </c>
      <c r="B598">
        <v>0.08</v>
      </c>
      <c r="C598">
        <v>0.09</v>
      </c>
      <c r="D598">
        <v>0.1</v>
      </c>
      <c r="F598">
        <v>0.11</v>
      </c>
      <c r="G598">
        <v>0.14000000000000001</v>
      </c>
      <c r="H598">
        <v>0.14000000000000001</v>
      </c>
      <c r="I598">
        <v>0.17</v>
      </c>
      <c r="J598">
        <v>0.32</v>
      </c>
      <c r="K598">
        <v>0.53</v>
      </c>
      <c r="L598">
        <v>0.76</v>
      </c>
      <c r="M598">
        <v>1.33</v>
      </c>
      <c r="N598">
        <v>1.56</v>
      </c>
    </row>
    <row r="599" spans="1:14" x14ac:dyDescent="0.25">
      <c r="A599" s="1">
        <v>44109</v>
      </c>
      <c r="B599">
        <v>0.09</v>
      </c>
      <c r="C599">
        <v>0.1</v>
      </c>
      <c r="D599">
        <v>0.1</v>
      </c>
      <c r="F599">
        <v>0.11</v>
      </c>
      <c r="G599">
        <v>0.12</v>
      </c>
      <c r="H599">
        <v>0.14000000000000001</v>
      </c>
      <c r="I599">
        <v>0.19</v>
      </c>
      <c r="J599">
        <v>0.33</v>
      </c>
      <c r="K599">
        <v>0.55000000000000004</v>
      </c>
      <c r="L599">
        <v>0.78</v>
      </c>
      <c r="M599">
        <v>1.34</v>
      </c>
      <c r="N599">
        <v>1.57</v>
      </c>
    </row>
    <row r="600" spans="1:14" x14ac:dyDescent="0.25">
      <c r="A600" s="1">
        <v>44106</v>
      </c>
      <c r="B600">
        <v>0.1</v>
      </c>
      <c r="C600">
        <v>0.09</v>
      </c>
      <c r="D600">
        <v>0.09</v>
      </c>
      <c r="F600">
        <v>0.11</v>
      </c>
      <c r="G600">
        <v>0.12</v>
      </c>
      <c r="H600">
        <v>0.13</v>
      </c>
      <c r="I600">
        <v>0.16</v>
      </c>
      <c r="J600">
        <v>0.28000000000000003</v>
      </c>
      <c r="K600">
        <v>0.48</v>
      </c>
      <c r="L600">
        <v>0.7</v>
      </c>
      <c r="M600">
        <v>1.25</v>
      </c>
      <c r="N600">
        <v>1.48</v>
      </c>
    </row>
    <row r="601" spans="1:14" x14ac:dyDescent="0.25">
      <c r="A601" s="1">
        <v>44105</v>
      </c>
      <c r="B601">
        <v>0.09</v>
      </c>
      <c r="C601">
        <v>0.09</v>
      </c>
      <c r="D601">
        <v>0.09</v>
      </c>
      <c r="F601">
        <v>0.1</v>
      </c>
      <c r="G601">
        <v>0.12</v>
      </c>
      <c r="H601">
        <v>0.14000000000000001</v>
      </c>
      <c r="I601">
        <v>0.16</v>
      </c>
      <c r="J601">
        <v>0.27</v>
      </c>
      <c r="K601">
        <v>0.46</v>
      </c>
      <c r="L601">
        <v>0.68</v>
      </c>
      <c r="M601">
        <v>1.23</v>
      </c>
      <c r="N601">
        <v>1.45</v>
      </c>
    </row>
    <row r="602" spans="1:14" x14ac:dyDescent="0.25">
      <c r="A602" s="1">
        <v>44104</v>
      </c>
      <c r="B602">
        <v>0.08</v>
      </c>
      <c r="C602">
        <v>0.08</v>
      </c>
      <c r="D602">
        <v>0.1</v>
      </c>
      <c r="F602">
        <v>0.11</v>
      </c>
      <c r="G602">
        <v>0.12</v>
      </c>
      <c r="H602">
        <v>0.13</v>
      </c>
      <c r="I602">
        <v>0.16</v>
      </c>
      <c r="J602">
        <v>0.28000000000000003</v>
      </c>
      <c r="K602">
        <v>0.47</v>
      </c>
      <c r="L602">
        <v>0.69</v>
      </c>
      <c r="M602">
        <v>1.23</v>
      </c>
      <c r="N602">
        <v>1.46</v>
      </c>
    </row>
    <row r="603" spans="1:14" x14ac:dyDescent="0.25">
      <c r="A603" s="1">
        <v>44103</v>
      </c>
      <c r="B603">
        <v>7.0000000000000007E-2</v>
      </c>
      <c r="C603">
        <v>0.08</v>
      </c>
      <c r="D603">
        <v>0.09</v>
      </c>
      <c r="F603">
        <v>0.11</v>
      </c>
      <c r="G603">
        <v>0.12</v>
      </c>
      <c r="H603">
        <v>0.11</v>
      </c>
      <c r="I603">
        <v>0.13</v>
      </c>
      <c r="J603">
        <v>0.24</v>
      </c>
      <c r="K603">
        <v>0.44</v>
      </c>
      <c r="L603">
        <v>0.66</v>
      </c>
      <c r="M603">
        <v>1.19</v>
      </c>
      <c r="N603">
        <v>1.41</v>
      </c>
    </row>
    <row r="604" spans="1:14" x14ac:dyDescent="0.25">
      <c r="A604" s="1">
        <v>44102</v>
      </c>
      <c r="B604">
        <v>0.09</v>
      </c>
      <c r="C604">
        <v>0.1</v>
      </c>
      <c r="D604">
        <v>0.11</v>
      </c>
      <c r="F604">
        <v>0.11</v>
      </c>
      <c r="G604">
        <v>0.12</v>
      </c>
      <c r="H604">
        <v>0.14000000000000001</v>
      </c>
      <c r="I604">
        <v>0.16</v>
      </c>
      <c r="J604">
        <v>0.26</v>
      </c>
      <c r="K604">
        <v>0.46</v>
      </c>
      <c r="L604">
        <v>0.67</v>
      </c>
      <c r="M604">
        <v>1.2</v>
      </c>
      <c r="N604">
        <v>1.42</v>
      </c>
    </row>
    <row r="605" spans="1:14" x14ac:dyDescent="0.25">
      <c r="A605" s="1">
        <v>44099</v>
      </c>
      <c r="B605">
        <v>0.08</v>
      </c>
      <c r="C605">
        <v>0.09</v>
      </c>
      <c r="D605">
        <v>0.1</v>
      </c>
      <c r="F605">
        <v>0.11</v>
      </c>
      <c r="G605">
        <v>0.12</v>
      </c>
      <c r="H605">
        <v>0.12</v>
      </c>
      <c r="I605">
        <v>0.15</v>
      </c>
      <c r="J605">
        <v>0.26</v>
      </c>
      <c r="K605">
        <v>0.45</v>
      </c>
      <c r="L605">
        <v>0.66</v>
      </c>
      <c r="M605">
        <v>1.19</v>
      </c>
      <c r="N605">
        <v>1.4</v>
      </c>
    </row>
    <row r="606" spans="1:14" x14ac:dyDescent="0.25">
      <c r="A606" s="1">
        <v>44098</v>
      </c>
      <c r="B606">
        <v>0.08</v>
      </c>
      <c r="C606">
        <v>0.09</v>
      </c>
      <c r="D606">
        <v>0.1</v>
      </c>
      <c r="F606">
        <v>0.11</v>
      </c>
      <c r="G606">
        <v>0.12</v>
      </c>
      <c r="H606">
        <v>0.14000000000000001</v>
      </c>
      <c r="I606">
        <v>0.16</v>
      </c>
      <c r="J606">
        <v>0.27</v>
      </c>
      <c r="K606">
        <v>0.46</v>
      </c>
      <c r="L606">
        <v>0.67</v>
      </c>
      <c r="M606">
        <v>1.19</v>
      </c>
      <c r="N606">
        <v>1.4</v>
      </c>
    </row>
    <row r="607" spans="1:14" x14ac:dyDescent="0.25">
      <c r="A607" s="1">
        <v>44097</v>
      </c>
      <c r="B607">
        <v>0.08</v>
      </c>
      <c r="C607">
        <v>0.09</v>
      </c>
      <c r="D607">
        <v>0.11</v>
      </c>
      <c r="F607">
        <v>0.11</v>
      </c>
      <c r="G607">
        <v>0.13</v>
      </c>
      <c r="H607">
        <v>0.14000000000000001</v>
      </c>
      <c r="I607">
        <v>0.15</v>
      </c>
      <c r="J607">
        <v>0.28000000000000003</v>
      </c>
      <c r="K607">
        <v>0.46</v>
      </c>
      <c r="L607">
        <v>0.68</v>
      </c>
      <c r="M607">
        <v>1.21</v>
      </c>
      <c r="N607">
        <v>1.42</v>
      </c>
    </row>
    <row r="608" spans="1:14" x14ac:dyDescent="0.25">
      <c r="A608" s="1">
        <v>44096</v>
      </c>
      <c r="B608">
        <v>0.08</v>
      </c>
      <c r="C608">
        <v>0.09</v>
      </c>
      <c r="D608">
        <v>0.1</v>
      </c>
      <c r="F608">
        <v>0.11</v>
      </c>
      <c r="G608">
        <v>0.12</v>
      </c>
      <c r="H608">
        <v>0.13</v>
      </c>
      <c r="I608">
        <v>0.15</v>
      </c>
      <c r="J608">
        <v>0.27</v>
      </c>
      <c r="K608">
        <v>0.46</v>
      </c>
      <c r="L608">
        <v>0.68</v>
      </c>
      <c r="M608">
        <v>1.21</v>
      </c>
      <c r="N608">
        <v>1.42</v>
      </c>
    </row>
    <row r="609" spans="1:14" x14ac:dyDescent="0.25">
      <c r="A609" s="1">
        <v>44095</v>
      </c>
      <c r="B609">
        <v>0.09</v>
      </c>
      <c r="C609">
        <v>0.1</v>
      </c>
      <c r="D609">
        <v>0.1</v>
      </c>
      <c r="F609">
        <v>0.11</v>
      </c>
      <c r="G609">
        <v>0.12</v>
      </c>
      <c r="H609">
        <v>0.14000000000000001</v>
      </c>
      <c r="I609">
        <v>0.16</v>
      </c>
      <c r="J609">
        <v>0.27</v>
      </c>
      <c r="K609">
        <v>0.46</v>
      </c>
      <c r="L609">
        <v>0.68</v>
      </c>
      <c r="M609">
        <v>1.22</v>
      </c>
      <c r="N609">
        <v>1.43</v>
      </c>
    </row>
    <row r="610" spans="1:14" x14ac:dyDescent="0.25">
      <c r="A610" s="1">
        <v>44092</v>
      </c>
      <c r="B610">
        <v>0.09</v>
      </c>
      <c r="C610">
        <v>0.1</v>
      </c>
      <c r="D610">
        <v>0.1</v>
      </c>
      <c r="F610">
        <v>0.12</v>
      </c>
      <c r="G610">
        <v>0.13</v>
      </c>
      <c r="H610">
        <v>0.14000000000000001</v>
      </c>
      <c r="I610">
        <v>0.16</v>
      </c>
      <c r="J610">
        <v>0.28999999999999998</v>
      </c>
      <c r="K610">
        <v>0.48</v>
      </c>
      <c r="L610">
        <v>0.7</v>
      </c>
      <c r="M610">
        <v>1.24</v>
      </c>
      <c r="N610">
        <v>1.45</v>
      </c>
    </row>
    <row r="611" spans="1:14" x14ac:dyDescent="0.25">
      <c r="A611" s="1">
        <v>44091</v>
      </c>
      <c r="B611">
        <v>0.09</v>
      </c>
      <c r="C611">
        <v>0.09</v>
      </c>
      <c r="D611">
        <v>0.09</v>
      </c>
      <c r="F611">
        <v>0.11</v>
      </c>
      <c r="G611">
        <v>0.12</v>
      </c>
      <c r="H611">
        <v>0.13</v>
      </c>
      <c r="I611">
        <v>0.16</v>
      </c>
      <c r="J611">
        <v>0.28000000000000003</v>
      </c>
      <c r="K611">
        <v>0.47</v>
      </c>
      <c r="L611">
        <v>0.69</v>
      </c>
      <c r="M611">
        <v>1.22</v>
      </c>
      <c r="N611">
        <v>1.43</v>
      </c>
    </row>
    <row r="612" spans="1:14" x14ac:dyDescent="0.25">
      <c r="A612" s="1">
        <v>44090</v>
      </c>
      <c r="B612">
        <v>0.08</v>
      </c>
      <c r="C612">
        <v>0.11</v>
      </c>
      <c r="D612">
        <v>0.12</v>
      </c>
      <c r="F612">
        <v>0.12</v>
      </c>
      <c r="G612">
        <v>0.12</v>
      </c>
      <c r="H612">
        <v>0.14000000000000001</v>
      </c>
      <c r="I612">
        <v>0.16</v>
      </c>
      <c r="J612">
        <v>0.28000000000000003</v>
      </c>
      <c r="K612">
        <v>0.47</v>
      </c>
      <c r="L612">
        <v>0.69</v>
      </c>
      <c r="M612">
        <v>1.23</v>
      </c>
      <c r="N612">
        <v>1.45</v>
      </c>
    </row>
    <row r="613" spans="1:14" x14ac:dyDescent="0.25">
      <c r="A613" s="1">
        <v>44089</v>
      </c>
      <c r="B613">
        <v>0.09</v>
      </c>
      <c r="C613">
        <v>0.1</v>
      </c>
      <c r="D613">
        <v>0.11</v>
      </c>
      <c r="F613">
        <v>0.12</v>
      </c>
      <c r="G613">
        <v>0.13</v>
      </c>
      <c r="H613">
        <v>0.14000000000000001</v>
      </c>
      <c r="I613">
        <v>0.16</v>
      </c>
      <c r="J613">
        <v>0.27</v>
      </c>
      <c r="K613">
        <v>0.46</v>
      </c>
      <c r="L613">
        <v>0.68</v>
      </c>
      <c r="M613">
        <v>1.21</v>
      </c>
      <c r="N613">
        <v>1.43</v>
      </c>
    </row>
    <row r="614" spans="1:14" x14ac:dyDescent="0.25">
      <c r="A614" s="1">
        <v>44088</v>
      </c>
      <c r="B614">
        <v>0.1</v>
      </c>
      <c r="C614">
        <v>0.11</v>
      </c>
      <c r="D614">
        <v>0.11</v>
      </c>
      <c r="F614">
        <v>0.13</v>
      </c>
      <c r="G614">
        <v>0.14000000000000001</v>
      </c>
      <c r="H614">
        <v>0.14000000000000001</v>
      </c>
      <c r="I614">
        <v>0.16</v>
      </c>
      <c r="J614">
        <v>0.27</v>
      </c>
      <c r="K614">
        <v>0.46</v>
      </c>
      <c r="L614">
        <v>0.68</v>
      </c>
      <c r="M614">
        <v>1.21</v>
      </c>
      <c r="N614">
        <v>1.42</v>
      </c>
    </row>
    <row r="615" spans="1:14" x14ac:dyDescent="0.25">
      <c r="A615" s="1">
        <v>44085</v>
      </c>
      <c r="B615">
        <v>0.1</v>
      </c>
      <c r="C615">
        <v>0.11</v>
      </c>
      <c r="D615">
        <v>0.11</v>
      </c>
      <c r="F615">
        <v>0.12</v>
      </c>
      <c r="G615">
        <v>0.13</v>
      </c>
      <c r="H615">
        <v>0.13</v>
      </c>
      <c r="I615">
        <v>0.16</v>
      </c>
      <c r="J615">
        <v>0.26</v>
      </c>
      <c r="K615">
        <v>0.45</v>
      </c>
      <c r="L615">
        <v>0.67</v>
      </c>
      <c r="M615">
        <v>1.21</v>
      </c>
      <c r="N615">
        <v>1.42</v>
      </c>
    </row>
    <row r="616" spans="1:14" x14ac:dyDescent="0.25">
      <c r="A616" s="1">
        <v>44084</v>
      </c>
      <c r="B616">
        <v>0.1</v>
      </c>
      <c r="C616">
        <v>0.11</v>
      </c>
      <c r="D616">
        <v>0.12</v>
      </c>
      <c r="F616">
        <v>0.12</v>
      </c>
      <c r="G616">
        <v>0.15</v>
      </c>
      <c r="H616">
        <v>0.14000000000000001</v>
      </c>
      <c r="I616">
        <v>0.17</v>
      </c>
      <c r="J616">
        <v>0.26</v>
      </c>
      <c r="K616">
        <v>0.46</v>
      </c>
      <c r="L616">
        <v>0.68</v>
      </c>
      <c r="M616">
        <v>1.22</v>
      </c>
      <c r="N616">
        <v>1.43</v>
      </c>
    </row>
    <row r="617" spans="1:14" x14ac:dyDescent="0.25">
      <c r="A617" s="1">
        <v>44083</v>
      </c>
      <c r="B617">
        <v>0.1</v>
      </c>
      <c r="C617">
        <v>0.11</v>
      </c>
      <c r="D617">
        <v>0.12</v>
      </c>
      <c r="F617">
        <v>0.14000000000000001</v>
      </c>
      <c r="G617">
        <v>0.14000000000000001</v>
      </c>
      <c r="H617">
        <v>0.14000000000000001</v>
      </c>
      <c r="I617">
        <v>0.17</v>
      </c>
      <c r="J617">
        <v>0.28000000000000003</v>
      </c>
      <c r="K617">
        <v>0.48</v>
      </c>
      <c r="L617">
        <v>0.71</v>
      </c>
      <c r="M617">
        <v>1.25</v>
      </c>
      <c r="N617">
        <v>1.45</v>
      </c>
    </row>
    <row r="618" spans="1:14" x14ac:dyDescent="0.25">
      <c r="A618" s="1">
        <v>44082</v>
      </c>
      <c r="B618">
        <v>0.1</v>
      </c>
      <c r="C618">
        <v>0.1</v>
      </c>
      <c r="D618">
        <v>0.13</v>
      </c>
      <c r="F618">
        <v>0.14000000000000001</v>
      </c>
      <c r="G618">
        <v>0.15</v>
      </c>
      <c r="H618">
        <v>0.14000000000000001</v>
      </c>
      <c r="I618">
        <v>0.17</v>
      </c>
      <c r="J618">
        <v>0.28000000000000003</v>
      </c>
      <c r="K618">
        <v>0.47</v>
      </c>
      <c r="L618">
        <v>0.69</v>
      </c>
      <c r="M618">
        <v>1.22</v>
      </c>
      <c r="N618">
        <v>1.43</v>
      </c>
    </row>
    <row r="619" spans="1:14" x14ac:dyDescent="0.25">
      <c r="A619" s="1">
        <v>44078</v>
      </c>
      <c r="B619">
        <v>0.09</v>
      </c>
      <c r="C619">
        <v>0.1</v>
      </c>
      <c r="D619">
        <v>0.11</v>
      </c>
      <c r="F619">
        <v>0.12</v>
      </c>
      <c r="G619">
        <v>0.13</v>
      </c>
      <c r="H619">
        <v>0.14000000000000001</v>
      </c>
      <c r="I619">
        <v>0.18</v>
      </c>
      <c r="J619">
        <v>0.3</v>
      </c>
      <c r="K619">
        <v>0.5</v>
      </c>
      <c r="L619">
        <v>0.72</v>
      </c>
      <c r="M619">
        <v>1.25</v>
      </c>
      <c r="N619">
        <v>1.46</v>
      </c>
    </row>
    <row r="620" spans="1:14" x14ac:dyDescent="0.25">
      <c r="A620" s="1">
        <v>44077</v>
      </c>
      <c r="B620">
        <v>0.1</v>
      </c>
      <c r="C620">
        <v>0.11</v>
      </c>
      <c r="D620">
        <v>0.11</v>
      </c>
      <c r="F620">
        <v>0.12</v>
      </c>
      <c r="G620">
        <v>0.12</v>
      </c>
      <c r="H620">
        <v>0.13</v>
      </c>
      <c r="I620">
        <v>0.15</v>
      </c>
      <c r="J620">
        <v>0.24</v>
      </c>
      <c r="K620">
        <v>0.43</v>
      </c>
      <c r="L620">
        <v>0.63</v>
      </c>
      <c r="M620">
        <v>1.1299999999999999</v>
      </c>
      <c r="N620">
        <v>1.34</v>
      </c>
    </row>
    <row r="621" spans="1:14" x14ac:dyDescent="0.25">
      <c r="A621" s="1">
        <v>44076</v>
      </c>
      <c r="B621">
        <v>0.1</v>
      </c>
      <c r="C621">
        <v>0.1</v>
      </c>
      <c r="D621">
        <v>0.12</v>
      </c>
      <c r="F621">
        <v>0.12</v>
      </c>
      <c r="G621">
        <v>0.13</v>
      </c>
      <c r="H621">
        <v>0.14000000000000001</v>
      </c>
      <c r="I621">
        <v>0.16</v>
      </c>
      <c r="J621">
        <v>0.26</v>
      </c>
      <c r="K621">
        <v>0.45</v>
      </c>
      <c r="L621">
        <v>0.66</v>
      </c>
      <c r="M621">
        <v>1.1599999999999999</v>
      </c>
      <c r="N621">
        <v>1.38</v>
      </c>
    </row>
    <row r="622" spans="1:14" x14ac:dyDescent="0.25">
      <c r="A622" s="1">
        <v>44075</v>
      </c>
      <c r="B622">
        <v>0.09</v>
      </c>
      <c r="C622">
        <v>0.11</v>
      </c>
      <c r="D622">
        <v>0.12</v>
      </c>
      <c r="F622">
        <v>0.13</v>
      </c>
      <c r="G622">
        <v>0.12</v>
      </c>
      <c r="H622">
        <v>0.13</v>
      </c>
      <c r="I622">
        <v>0.14000000000000001</v>
      </c>
      <c r="J622">
        <v>0.26</v>
      </c>
      <c r="K622">
        <v>0.46</v>
      </c>
      <c r="L622">
        <v>0.68</v>
      </c>
      <c r="M622">
        <v>1.2</v>
      </c>
      <c r="N622">
        <v>1.43</v>
      </c>
    </row>
    <row r="623" spans="1:14" x14ac:dyDescent="0.25">
      <c r="A623" s="1">
        <v>44074</v>
      </c>
      <c r="B623">
        <v>0.08</v>
      </c>
      <c r="C623">
        <v>0.1</v>
      </c>
      <c r="D623">
        <v>0.11</v>
      </c>
      <c r="F623">
        <v>0.13</v>
      </c>
      <c r="G623">
        <v>0.12</v>
      </c>
      <c r="H623">
        <v>0.14000000000000001</v>
      </c>
      <c r="I623">
        <v>0.15</v>
      </c>
      <c r="J623">
        <v>0.28000000000000003</v>
      </c>
      <c r="K623">
        <v>0.5</v>
      </c>
      <c r="L623">
        <v>0.72</v>
      </c>
      <c r="M623">
        <v>1.26</v>
      </c>
      <c r="N623">
        <v>1.49</v>
      </c>
    </row>
    <row r="624" spans="1:14" x14ac:dyDescent="0.25">
      <c r="A624" s="1">
        <v>44071</v>
      </c>
      <c r="B624">
        <v>0.09</v>
      </c>
      <c r="C624">
        <v>0.09</v>
      </c>
      <c r="D624">
        <v>0.1</v>
      </c>
      <c r="F624">
        <v>0.11</v>
      </c>
      <c r="G624">
        <v>0.12</v>
      </c>
      <c r="H624">
        <v>0.14000000000000001</v>
      </c>
      <c r="I624">
        <v>0.16</v>
      </c>
      <c r="J624">
        <v>0.28000000000000003</v>
      </c>
      <c r="K624">
        <v>0.51</v>
      </c>
      <c r="L624">
        <v>0.74</v>
      </c>
      <c r="M624">
        <v>1.29</v>
      </c>
      <c r="N624">
        <v>1.52</v>
      </c>
    </row>
    <row r="625" spans="1:14" x14ac:dyDescent="0.25">
      <c r="A625" s="1">
        <v>44070</v>
      </c>
      <c r="B625">
        <v>0.09</v>
      </c>
      <c r="C625">
        <v>0.1</v>
      </c>
      <c r="D625">
        <v>0.11</v>
      </c>
      <c r="F625">
        <v>0.11</v>
      </c>
      <c r="G625">
        <v>0.13</v>
      </c>
      <c r="H625">
        <v>0.16</v>
      </c>
      <c r="I625">
        <v>0.19</v>
      </c>
      <c r="J625">
        <v>0.31</v>
      </c>
      <c r="K625">
        <v>0.53</v>
      </c>
      <c r="L625">
        <v>0.74</v>
      </c>
      <c r="M625">
        <v>1.28</v>
      </c>
      <c r="N625">
        <v>1.5</v>
      </c>
    </row>
    <row r="626" spans="1:14" x14ac:dyDescent="0.25">
      <c r="A626" s="1">
        <v>44069</v>
      </c>
      <c r="B626">
        <v>0.08</v>
      </c>
      <c r="C626">
        <v>0.1</v>
      </c>
      <c r="D626">
        <v>0.11</v>
      </c>
      <c r="F626">
        <v>0.12</v>
      </c>
      <c r="G626">
        <v>0.12</v>
      </c>
      <c r="H626">
        <v>0.16</v>
      </c>
      <c r="I626">
        <v>0.18</v>
      </c>
      <c r="J626">
        <v>0.28000000000000003</v>
      </c>
      <c r="K626">
        <v>0.5</v>
      </c>
      <c r="L626">
        <v>0.69</v>
      </c>
      <c r="M626">
        <v>1.2</v>
      </c>
      <c r="N626">
        <v>1.41</v>
      </c>
    </row>
    <row r="627" spans="1:14" x14ac:dyDescent="0.25">
      <c r="A627" s="1">
        <v>44068</v>
      </c>
      <c r="B627">
        <v>0.08</v>
      </c>
      <c r="C627">
        <v>0.1</v>
      </c>
      <c r="D627">
        <v>0.11</v>
      </c>
      <c r="F627">
        <v>0.12</v>
      </c>
      <c r="G627">
        <v>0.13</v>
      </c>
      <c r="H627">
        <v>0.15</v>
      </c>
      <c r="I627">
        <v>0.18</v>
      </c>
      <c r="J627">
        <v>0.3</v>
      </c>
      <c r="K627">
        <v>0.49</v>
      </c>
      <c r="L627">
        <v>0.69</v>
      </c>
      <c r="M627">
        <v>1.18</v>
      </c>
      <c r="N627">
        <v>1.39</v>
      </c>
    </row>
    <row r="628" spans="1:14" x14ac:dyDescent="0.25">
      <c r="A628" s="1">
        <v>44067</v>
      </c>
      <c r="B628">
        <v>0.09</v>
      </c>
      <c r="C628">
        <v>0.1</v>
      </c>
      <c r="D628">
        <v>0.12</v>
      </c>
      <c r="F628">
        <v>0.12</v>
      </c>
      <c r="G628">
        <v>0.14000000000000001</v>
      </c>
      <c r="H628">
        <v>0.14000000000000001</v>
      </c>
      <c r="I628">
        <v>0.18</v>
      </c>
      <c r="J628">
        <v>0.28000000000000003</v>
      </c>
      <c r="K628">
        <v>0.47</v>
      </c>
      <c r="L628">
        <v>0.65</v>
      </c>
      <c r="M628">
        <v>1.1399999999999999</v>
      </c>
      <c r="N628">
        <v>1.35</v>
      </c>
    </row>
    <row r="629" spans="1:14" x14ac:dyDescent="0.25">
      <c r="A629" s="1">
        <v>44064</v>
      </c>
      <c r="B629">
        <v>7.0000000000000007E-2</v>
      </c>
      <c r="C629">
        <v>0.09</v>
      </c>
      <c r="D629">
        <v>0.1</v>
      </c>
      <c r="F629">
        <v>0.12</v>
      </c>
      <c r="G629">
        <v>0.13</v>
      </c>
      <c r="H629">
        <v>0.16</v>
      </c>
      <c r="I629">
        <v>0.16</v>
      </c>
      <c r="J629">
        <v>0.27</v>
      </c>
      <c r="K629">
        <v>0.46</v>
      </c>
      <c r="L629">
        <v>0.64</v>
      </c>
      <c r="M629">
        <v>1.1299999999999999</v>
      </c>
      <c r="N629">
        <v>1.35</v>
      </c>
    </row>
    <row r="630" spans="1:14" x14ac:dyDescent="0.25">
      <c r="A630" s="1">
        <v>44063</v>
      </c>
      <c r="B630">
        <v>0.08</v>
      </c>
      <c r="C630">
        <v>0.09</v>
      </c>
      <c r="D630">
        <v>0.11</v>
      </c>
      <c r="F630">
        <v>0.13</v>
      </c>
      <c r="G630">
        <v>0.12</v>
      </c>
      <c r="H630">
        <v>0.13</v>
      </c>
      <c r="I630">
        <v>0.15</v>
      </c>
      <c r="J630">
        <v>0.26</v>
      </c>
      <c r="K630">
        <v>0.46</v>
      </c>
      <c r="L630">
        <v>0.65</v>
      </c>
      <c r="M630">
        <v>1.1499999999999999</v>
      </c>
      <c r="N630">
        <v>1.38</v>
      </c>
    </row>
    <row r="631" spans="1:14" x14ac:dyDescent="0.25">
      <c r="A631" s="1">
        <v>44062</v>
      </c>
      <c r="B631">
        <v>7.0000000000000007E-2</v>
      </c>
      <c r="C631">
        <v>0.09</v>
      </c>
      <c r="D631">
        <v>0.11</v>
      </c>
      <c r="F631">
        <v>0.12</v>
      </c>
      <c r="G631">
        <v>0.13</v>
      </c>
      <c r="H631">
        <v>0.14000000000000001</v>
      </c>
      <c r="I631">
        <v>0.17</v>
      </c>
      <c r="J631">
        <v>0.28999999999999998</v>
      </c>
      <c r="K631">
        <v>0.48</v>
      </c>
      <c r="L631">
        <v>0.68</v>
      </c>
      <c r="M631">
        <v>1.2</v>
      </c>
      <c r="N631">
        <v>1.42</v>
      </c>
    </row>
    <row r="632" spans="1:14" x14ac:dyDescent="0.25">
      <c r="A632" s="1">
        <v>44061</v>
      </c>
      <c r="B632">
        <v>0.08</v>
      </c>
      <c r="C632">
        <v>0.09</v>
      </c>
      <c r="D632">
        <v>0.09</v>
      </c>
      <c r="F632">
        <v>0.13</v>
      </c>
      <c r="G632">
        <v>0.13</v>
      </c>
      <c r="H632">
        <v>0.14000000000000001</v>
      </c>
      <c r="I632">
        <v>0.17</v>
      </c>
      <c r="J632">
        <v>0.27</v>
      </c>
      <c r="K632">
        <v>0.47</v>
      </c>
      <c r="L632">
        <v>0.67</v>
      </c>
      <c r="M632">
        <v>1.1599999999999999</v>
      </c>
      <c r="N632">
        <v>1.4</v>
      </c>
    </row>
    <row r="633" spans="1:14" x14ac:dyDescent="0.25">
      <c r="A633" s="1">
        <v>44060</v>
      </c>
      <c r="B633">
        <v>0.09</v>
      </c>
      <c r="C633">
        <v>0.1</v>
      </c>
      <c r="D633">
        <v>0.1</v>
      </c>
      <c r="F633">
        <v>0.12</v>
      </c>
      <c r="G633">
        <v>0.13</v>
      </c>
      <c r="H633">
        <v>0.14000000000000001</v>
      </c>
      <c r="I633">
        <v>0.18</v>
      </c>
      <c r="J633">
        <v>0.28999999999999998</v>
      </c>
      <c r="K633">
        <v>0.49</v>
      </c>
      <c r="L633">
        <v>0.69</v>
      </c>
      <c r="M633">
        <v>1.19</v>
      </c>
      <c r="N633">
        <v>1.43</v>
      </c>
    </row>
    <row r="634" spans="1:14" x14ac:dyDescent="0.25">
      <c r="A634" s="1">
        <v>44057</v>
      </c>
      <c r="B634">
        <v>0.09</v>
      </c>
      <c r="C634">
        <v>0.1</v>
      </c>
      <c r="D634">
        <v>0.1</v>
      </c>
      <c r="F634">
        <v>0.12</v>
      </c>
      <c r="G634">
        <v>0.13</v>
      </c>
      <c r="H634">
        <v>0.14000000000000001</v>
      </c>
      <c r="I634">
        <v>0.18</v>
      </c>
      <c r="J634">
        <v>0.28999999999999998</v>
      </c>
      <c r="K634">
        <v>0.51</v>
      </c>
      <c r="L634">
        <v>0.71</v>
      </c>
      <c r="M634">
        <v>1.21</v>
      </c>
      <c r="N634">
        <v>1.45</v>
      </c>
    </row>
    <row r="635" spans="1:14" x14ac:dyDescent="0.25">
      <c r="A635" s="1">
        <v>44056</v>
      </c>
      <c r="B635">
        <v>0.08</v>
      </c>
      <c r="C635">
        <v>0.1</v>
      </c>
      <c r="D635">
        <v>0.1</v>
      </c>
      <c r="F635">
        <v>0.12</v>
      </c>
      <c r="G635">
        <v>0.14000000000000001</v>
      </c>
      <c r="H635">
        <v>0.16</v>
      </c>
      <c r="I635">
        <v>0.19</v>
      </c>
      <c r="J635">
        <v>0.32</v>
      </c>
      <c r="K635">
        <v>0.52</v>
      </c>
      <c r="L635">
        <v>0.71</v>
      </c>
      <c r="M635">
        <v>1.2</v>
      </c>
      <c r="N635">
        <v>1.42</v>
      </c>
    </row>
    <row r="636" spans="1:14" x14ac:dyDescent="0.25">
      <c r="A636" s="1">
        <v>44055</v>
      </c>
      <c r="B636">
        <v>0.08</v>
      </c>
      <c r="C636">
        <v>0.1</v>
      </c>
      <c r="D636">
        <v>0.11</v>
      </c>
      <c r="F636">
        <v>0.12</v>
      </c>
      <c r="G636">
        <v>0.13</v>
      </c>
      <c r="H636">
        <v>0.16</v>
      </c>
      <c r="I636">
        <v>0.19</v>
      </c>
      <c r="J636">
        <v>0.3</v>
      </c>
      <c r="K636">
        <v>0.5</v>
      </c>
      <c r="L636">
        <v>0.69</v>
      </c>
      <c r="M636">
        <v>1.1499999999999999</v>
      </c>
      <c r="N636">
        <v>1.37</v>
      </c>
    </row>
    <row r="637" spans="1:14" x14ac:dyDescent="0.25">
      <c r="A637" s="1">
        <v>44054</v>
      </c>
      <c r="B637">
        <v>0.08</v>
      </c>
      <c r="C637">
        <v>0.1</v>
      </c>
      <c r="D637">
        <v>0.11</v>
      </c>
      <c r="F637">
        <v>0.12</v>
      </c>
      <c r="G637">
        <v>0.15</v>
      </c>
      <c r="H637">
        <v>0.16</v>
      </c>
      <c r="I637">
        <v>0.18</v>
      </c>
      <c r="J637">
        <v>0.27</v>
      </c>
      <c r="K637">
        <v>0.46</v>
      </c>
      <c r="L637">
        <v>0.64</v>
      </c>
      <c r="M637">
        <v>1.1000000000000001</v>
      </c>
      <c r="N637">
        <v>1.32</v>
      </c>
    </row>
    <row r="638" spans="1:14" x14ac:dyDescent="0.25">
      <c r="A638" s="1">
        <v>44053</v>
      </c>
      <c r="B638">
        <v>0.09</v>
      </c>
      <c r="C638">
        <v>0.11</v>
      </c>
      <c r="D638">
        <v>0.11</v>
      </c>
      <c r="F638">
        <v>0.13</v>
      </c>
      <c r="G638">
        <v>0.13</v>
      </c>
      <c r="H638">
        <v>0.14000000000000001</v>
      </c>
      <c r="I638">
        <v>0.15</v>
      </c>
      <c r="J638">
        <v>0.24</v>
      </c>
      <c r="K638">
        <v>0.42</v>
      </c>
      <c r="L638">
        <v>0.59</v>
      </c>
      <c r="M638">
        <v>1.04</v>
      </c>
      <c r="N638">
        <v>1.25</v>
      </c>
    </row>
    <row r="639" spans="1:14" x14ac:dyDescent="0.25">
      <c r="A639" s="1">
        <v>44050</v>
      </c>
      <c r="B639">
        <v>0.08</v>
      </c>
      <c r="C639">
        <v>0.09</v>
      </c>
      <c r="D639">
        <v>0.1</v>
      </c>
      <c r="F639">
        <v>0.12</v>
      </c>
      <c r="G639">
        <v>0.14000000000000001</v>
      </c>
      <c r="H639">
        <v>0.13</v>
      </c>
      <c r="I639">
        <v>0.14000000000000001</v>
      </c>
      <c r="J639">
        <v>0.23</v>
      </c>
      <c r="K639">
        <v>0.41</v>
      </c>
      <c r="L639">
        <v>0.56999999999999995</v>
      </c>
      <c r="M639">
        <v>1.01</v>
      </c>
      <c r="N639">
        <v>1.23</v>
      </c>
    </row>
    <row r="640" spans="1:14" x14ac:dyDescent="0.25">
      <c r="A640" s="1">
        <v>44049</v>
      </c>
      <c r="B640">
        <v>7.0000000000000007E-2</v>
      </c>
      <c r="C640">
        <v>0.11</v>
      </c>
      <c r="D640">
        <v>0.1</v>
      </c>
      <c r="F640">
        <v>0.11</v>
      </c>
      <c r="G640">
        <v>0.14000000000000001</v>
      </c>
      <c r="H640">
        <v>0.11</v>
      </c>
      <c r="I640">
        <v>0.13</v>
      </c>
      <c r="J640">
        <v>0.21</v>
      </c>
      <c r="K640">
        <v>0.39</v>
      </c>
      <c r="L640">
        <v>0.55000000000000004</v>
      </c>
      <c r="M640">
        <v>0.98</v>
      </c>
      <c r="N640">
        <v>1.2</v>
      </c>
    </row>
    <row r="641" spans="1:14" x14ac:dyDescent="0.25">
      <c r="A641" s="1">
        <v>44048</v>
      </c>
      <c r="B641">
        <v>0.08</v>
      </c>
      <c r="C641">
        <v>0.09</v>
      </c>
      <c r="D641">
        <v>0.1</v>
      </c>
      <c r="F641">
        <v>0.12</v>
      </c>
      <c r="G641">
        <v>0.12</v>
      </c>
      <c r="H641">
        <v>0.11</v>
      </c>
      <c r="I641">
        <v>0.13</v>
      </c>
      <c r="J641">
        <v>0.22</v>
      </c>
      <c r="K641">
        <v>0.39</v>
      </c>
      <c r="L641">
        <v>0.55000000000000004</v>
      </c>
      <c r="M641">
        <v>1</v>
      </c>
      <c r="N641">
        <v>1.22</v>
      </c>
    </row>
    <row r="642" spans="1:14" x14ac:dyDescent="0.25">
      <c r="A642" s="1">
        <v>44047</v>
      </c>
      <c r="B642">
        <v>0.09</v>
      </c>
      <c r="C642">
        <v>0.09</v>
      </c>
      <c r="D642">
        <v>0.09</v>
      </c>
      <c r="F642">
        <v>0.11</v>
      </c>
      <c r="G642">
        <v>0.14000000000000001</v>
      </c>
      <c r="H642">
        <v>0.11</v>
      </c>
      <c r="I642">
        <v>0.1</v>
      </c>
      <c r="J642">
        <v>0.19</v>
      </c>
      <c r="K642">
        <v>0.36</v>
      </c>
      <c r="L642">
        <v>0.52</v>
      </c>
      <c r="M642">
        <v>0.96</v>
      </c>
      <c r="N642">
        <v>1.19</v>
      </c>
    </row>
    <row r="643" spans="1:14" x14ac:dyDescent="0.25">
      <c r="A643" s="1">
        <v>44046</v>
      </c>
      <c r="B643">
        <v>0.09</v>
      </c>
      <c r="C643">
        <v>0.09</v>
      </c>
      <c r="D643">
        <v>0.1</v>
      </c>
      <c r="F643">
        <v>0.11</v>
      </c>
      <c r="G643">
        <v>0.12</v>
      </c>
      <c r="H643">
        <v>0.11</v>
      </c>
      <c r="I643">
        <v>0.13</v>
      </c>
      <c r="J643">
        <v>0.22</v>
      </c>
      <c r="K643">
        <v>0.4</v>
      </c>
      <c r="L643">
        <v>0.56000000000000005</v>
      </c>
      <c r="M643">
        <v>1.01</v>
      </c>
      <c r="N643">
        <v>1.23</v>
      </c>
    </row>
    <row r="644" spans="1:14" x14ac:dyDescent="0.25">
      <c r="A644" s="1">
        <v>44043</v>
      </c>
      <c r="B644">
        <v>0.09</v>
      </c>
      <c r="C644">
        <v>0.09</v>
      </c>
      <c r="D644">
        <v>0.09</v>
      </c>
      <c r="F644">
        <v>0.1</v>
      </c>
      <c r="G644">
        <v>0.11</v>
      </c>
      <c r="H644">
        <v>0.11</v>
      </c>
      <c r="I644">
        <v>0.11</v>
      </c>
      <c r="J644">
        <v>0.21</v>
      </c>
      <c r="K644">
        <v>0.39</v>
      </c>
      <c r="L644">
        <v>0.55000000000000004</v>
      </c>
      <c r="M644">
        <v>0.98</v>
      </c>
      <c r="N644">
        <v>1.2</v>
      </c>
    </row>
    <row r="645" spans="1:14" x14ac:dyDescent="0.25">
      <c r="A645" s="1">
        <v>44042</v>
      </c>
      <c r="B645">
        <v>0.1</v>
      </c>
      <c r="C645">
        <v>0.1</v>
      </c>
      <c r="D645">
        <v>0.09</v>
      </c>
      <c r="F645">
        <v>0.11</v>
      </c>
      <c r="G645">
        <v>0.11</v>
      </c>
      <c r="H645">
        <v>0.11</v>
      </c>
      <c r="I645">
        <v>0.14000000000000001</v>
      </c>
      <c r="J645">
        <v>0.23</v>
      </c>
      <c r="K645">
        <v>0.4</v>
      </c>
      <c r="L645">
        <v>0.55000000000000004</v>
      </c>
      <c r="M645">
        <v>0.98</v>
      </c>
      <c r="N645">
        <v>1.2</v>
      </c>
    </row>
    <row r="646" spans="1:14" x14ac:dyDescent="0.25">
      <c r="A646" s="1">
        <v>44041</v>
      </c>
      <c r="B646">
        <v>0.09</v>
      </c>
      <c r="C646">
        <v>0.1</v>
      </c>
      <c r="D646">
        <v>0.11</v>
      </c>
      <c r="F646">
        <v>0.12</v>
      </c>
      <c r="G646">
        <v>0.13</v>
      </c>
      <c r="H646">
        <v>0.12</v>
      </c>
      <c r="I646">
        <v>0.15</v>
      </c>
      <c r="J646">
        <v>0.25</v>
      </c>
      <c r="K646">
        <v>0.43</v>
      </c>
      <c r="L646">
        <v>0.57999999999999996</v>
      </c>
      <c r="M646">
        <v>1.03</v>
      </c>
      <c r="N646">
        <v>1.24</v>
      </c>
    </row>
    <row r="647" spans="1:14" x14ac:dyDescent="0.25">
      <c r="A647" s="1">
        <v>44040</v>
      </c>
      <c r="B647">
        <v>0.09</v>
      </c>
      <c r="C647">
        <v>0.11</v>
      </c>
      <c r="D647">
        <v>0.11</v>
      </c>
      <c r="F647">
        <v>0.12</v>
      </c>
      <c r="G647">
        <v>0.14000000000000001</v>
      </c>
      <c r="H647">
        <v>0.14000000000000001</v>
      </c>
      <c r="I647">
        <v>0.16</v>
      </c>
      <c r="J647">
        <v>0.26</v>
      </c>
      <c r="K647">
        <v>0.44</v>
      </c>
      <c r="L647">
        <v>0.59</v>
      </c>
      <c r="M647">
        <v>1.01</v>
      </c>
      <c r="N647">
        <v>1.22</v>
      </c>
    </row>
    <row r="648" spans="1:14" x14ac:dyDescent="0.25">
      <c r="A648" s="1">
        <v>44039</v>
      </c>
      <c r="B648">
        <v>0.1</v>
      </c>
      <c r="C648">
        <v>0.1</v>
      </c>
      <c r="D648">
        <v>0.11</v>
      </c>
      <c r="F648">
        <v>0.14000000000000001</v>
      </c>
      <c r="G648">
        <v>0.14000000000000001</v>
      </c>
      <c r="H648">
        <v>0.15</v>
      </c>
      <c r="I648">
        <v>0.18</v>
      </c>
      <c r="J648">
        <v>0.3</v>
      </c>
      <c r="K648">
        <v>0.46</v>
      </c>
      <c r="L648">
        <v>0.62</v>
      </c>
      <c r="M648">
        <v>1.05</v>
      </c>
      <c r="N648">
        <v>1.25</v>
      </c>
    </row>
    <row r="649" spans="1:14" x14ac:dyDescent="0.25">
      <c r="A649" s="1">
        <v>44036</v>
      </c>
      <c r="B649">
        <v>0.1</v>
      </c>
      <c r="C649">
        <v>0.11</v>
      </c>
      <c r="D649">
        <v>0.11</v>
      </c>
      <c r="F649">
        <v>0.14000000000000001</v>
      </c>
      <c r="G649">
        <v>0.16</v>
      </c>
      <c r="H649">
        <v>0.14000000000000001</v>
      </c>
      <c r="I649">
        <v>0.17</v>
      </c>
      <c r="J649">
        <v>0.27</v>
      </c>
      <c r="K649">
        <v>0.44</v>
      </c>
      <c r="L649">
        <v>0.59</v>
      </c>
      <c r="M649">
        <v>1.03</v>
      </c>
      <c r="N649">
        <v>1.23</v>
      </c>
    </row>
    <row r="650" spans="1:14" x14ac:dyDescent="0.25">
      <c r="A650" s="1">
        <v>44035</v>
      </c>
      <c r="B650">
        <v>0.09</v>
      </c>
      <c r="C650">
        <v>0.11</v>
      </c>
      <c r="D650">
        <v>0.12</v>
      </c>
      <c r="F650">
        <v>0.13</v>
      </c>
      <c r="G650">
        <v>0.14000000000000001</v>
      </c>
      <c r="H650">
        <v>0.16</v>
      </c>
      <c r="I650">
        <v>0.16</v>
      </c>
      <c r="J650">
        <v>0.27</v>
      </c>
      <c r="K650">
        <v>0.44</v>
      </c>
      <c r="L650">
        <v>0.59</v>
      </c>
      <c r="M650">
        <v>1.03</v>
      </c>
      <c r="N650">
        <v>1.24</v>
      </c>
    </row>
    <row r="651" spans="1:14" x14ac:dyDescent="0.25">
      <c r="A651" s="1">
        <v>44034</v>
      </c>
      <c r="B651">
        <v>0.09</v>
      </c>
      <c r="C651">
        <v>0.12</v>
      </c>
      <c r="D651">
        <v>0.13</v>
      </c>
      <c r="F651">
        <v>0.14000000000000001</v>
      </c>
      <c r="G651">
        <v>0.14000000000000001</v>
      </c>
      <c r="H651">
        <v>0.14000000000000001</v>
      </c>
      <c r="I651">
        <v>0.17</v>
      </c>
      <c r="J651">
        <v>0.27</v>
      </c>
      <c r="K651">
        <v>0.45</v>
      </c>
      <c r="L651">
        <v>0.6</v>
      </c>
      <c r="M651">
        <v>1.08</v>
      </c>
      <c r="N651">
        <v>1.29</v>
      </c>
    </row>
    <row r="652" spans="1:14" x14ac:dyDescent="0.25">
      <c r="A652" s="1">
        <v>44033</v>
      </c>
      <c r="B652">
        <v>0.09</v>
      </c>
      <c r="C652">
        <v>0.11</v>
      </c>
      <c r="D652">
        <v>0.13</v>
      </c>
      <c r="F652">
        <v>0.13</v>
      </c>
      <c r="G652">
        <v>0.15</v>
      </c>
      <c r="H652">
        <v>0.14000000000000001</v>
      </c>
      <c r="I652">
        <v>0.17</v>
      </c>
      <c r="J652">
        <v>0.27</v>
      </c>
      <c r="K652">
        <v>0.45</v>
      </c>
      <c r="L652">
        <v>0.61</v>
      </c>
      <c r="M652">
        <v>1.0900000000000001</v>
      </c>
      <c r="N652">
        <v>1.31</v>
      </c>
    </row>
    <row r="653" spans="1:14" x14ac:dyDescent="0.25">
      <c r="A653" s="1">
        <v>44032</v>
      </c>
      <c r="B653">
        <v>0.11</v>
      </c>
      <c r="C653">
        <v>0.12</v>
      </c>
      <c r="D653">
        <v>0.13</v>
      </c>
      <c r="F653">
        <v>0.14000000000000001</v>
      </c>
      <c r="G653">
        <v>0.14000000000000001</v>
      </c>
      <c r="H653">
        <v>0.16</v>
      </c>
      <c r="I653">
        <v>0.18</v>
      </c>
      <c r="J653">
        <v>0.28999999999999998</v>
      </c>
      <c r="K653">
        <v>0.47</v>
      </c>
      <c r="L653">
        <v>0.62</v>
      </c>
      <c r="M653">
        <v>1.1000000000000001</v>
      </c>
      <c r="N653">
        <v>1.32</v>
      </c>
    </row>
    <row r="654" spans="1:14" x14ac:dyDescent="0.25">
      <c r="A654" s="1">
        <v>44029</v>
      </c>
      <c r="B654">
        <v>0.11</v>
      </c>
      <c r="C654">
        <v>0.11</v>
      </c>
      <c r="D654">
        <v>0.11</v>
      </c>
      <c r="F654">
        <v>0.13</v>
      </c>
      <c r="G654">
        <v>0.14000000000000001</v>
      </c>
      <c r="H654">
        <v>0.14000000000000001</v>
      </c>
      <c r="I654">
        <v>0.18</v>
      </c>
      <c r="J654">
        <v>0.28999999999999998</v>
      </c>
      <c r="K654">
        <v>0.47</v>
      </c>
      <c r="L654">
        <v>0.64</v>
      </c>
      <c r="M654">
        <v>1.1100000000000001</v>
      </c>
      <c r="N654">
        <v>1.33</v>
      </c>
    </row>
    <row r="655" spans="1:14" x14ac:dyDescent="0.25">
      <c r="A655" s="1">
        <v>44028</v>
      </c>
      <c r="B655">
        <v>0.12</v>
      </c>
      <c r="C655">
        <v>0.11</v>
      </c>
      <c r="D655">
        <v>0.11</v>
      </c>
      <c r="F655">
        <v>0.13</v>
      </c>
      <c r="G655">
        <v>0.14000000000000001</v>
      </c>
      <c r="H655">
        <v>0.16</v>
      </c>
      <c r="I655">
        <v>0.17</v>
      </c>
      <c r="J655">
        <v>0.28000000000000003</v>
      </c>
      <c r="K655">
        <v>0.46</v>
      </c>
      <c r="L655">
        <v>0.62</v>
      </c>
      <c r="M655">
        <v>1.0900000000000001</v>
      </c>
      <c r="N655">
        <v>1.31</v>
      </c>
    </row>
    <row r="656" spans="1:14" x14ac:dyDescent="0.25">
      <c r="A656" s="1">
        <v>44027</v>
      </c>
      <c r="B656">
        <v>0.12</v>
      </c>
      <c r="C656">
        <v>0.13</v>
      </c>
      <c r="D656">
        <v>0.16</v>
      </c>
      <c r="F656">
        <v>0.15</v>
      </c>
      <c r="G656">
        <v>0.15</v>
      </c>
      <c r="H656">
        <v>0.16</v>
      </c>
      <c r="I656">
        <v>0.18</v>
      </c>
      <c r="J656">
        <v>0.28000000000000003</v>
      </c>
      <c r="K656">
        <v>0.47</v>
      </c>
      <c r="L656">
        <v>0.64</v>
      </c>
      <c r="M656">
        <v>1.1100000000000001</v>
      </c>
      <c r="N656">
        <v>1.33</v>
      </c>
    </row>
    <row r="657" spans="1:14" x14ac:dyDescent="0.25">
      <c r="A657" s="1">
        <v>44026</v>
      </c>
      <c r="B657">
        <v>0.11</v>
      </c>
      <c r="C657">
        <v>0.14000000000000001</v>
      </c>
      <c r="D657">
        <v>0.15</v>
      </c>
      <c r="F657">
        <v>0.14000000000000001</v>
      </c>
      <c r="G657">
        <v>0.17</v>
      </c>
      <c r="H657">
        <v>0.14000000000000001</v>
      </c>
      <c r="I657">
        <v>0.19</v>
      </c>
      <c r="J657">
        <v>0.28000000000000003</v>
      </c>
      <c r="K657">
        <v>0.47</v>
      </c>
      <c r="L657">
        <v>0.63</v>
      </c>
      <c r="M657">
        <v>1.0900000000000001</v>
      </c>
      <c r="N657">
        <v>1.3</v>
      </c>
    </row>
    <row r="658" spans="1:14" x14ac:dyDescent="0.25">
      <c r="A658" s="1">
        <v>44025</v>
      </c>
      <c r="B658">
        <v>0.11</v>
      </c>
      <c r="C658">
        <v>0.12</v>
      </c>
      <c r="D658">
        <v>0.14000000000000001</v>
      </c>
      <c r="F658">
        <v>0.15</v>
      </c>
      <c r="G658">
        <v>0.16</v>
      </c>
      <c r="H658">
        <v>0.16</v>
      </c>
      <c r="I658">
        <v>0.19</v>
      </c>
      <c r="J658">
        <v>0.3</v>
      </c>
      <c r="K658">
        <v>0.48</v>
      </c>
      <c r="L658">
        <v>0.64</v>
      </c>
      <c r="M658">
        <v>1.1100000000000001</v>
      </c>
      <c r="N658">
        <v>1.33</v>
      </c>
    </row>
    <row r="659" spans="1:14" x14ac:dyDescent="0.25">
      <c r="A659" s="1">
        <v>44022</v>
      </c>
      <c r="B659">
        <v>0.1</v>
      </c>
      <c r="C659">
        <v>0.12</v>
      </c>
      <c r="D659">
        <v>0.13</v>
      </c>
      <c r="F659">
        <v>0.15</v>
      </c>
      <c r="G659">
        <v>0.15</v>
      </c>
      <c r="H659">
        <v>0.16</v>
      </c>
      <c r="I659">
        <v>0.19</v>
      </c>
      <c r="J659">
        <v>0.3</v>
      </c>
      <c r="K659">
        <v>0.49</v>
      </c>
      <c r="L659">
        <v>0.65</v>
      </c>
      <c r="M659">
        <v>1.1200000000000001</v>
      </c>
      <c r="N659">
        <v>1.33</v>
      </c>
    </row>
    <row r="660" spans="1:14" x14ac:dyDescent="0.25">
      <c r="A660" s="1">
        <v>44021</v>
      </c>
      <c r="B660">
        <v>0.11</v>
      </c>
      <c r="C660">
        <v>0.12</v>
      </c>
      <c r="D660">
        <v>0.13</v>
      </c>
      <c r="F660">
        <v>0.16</v>
      </c>
      <c r="G660">
        <v>0.15</v>
      </c>
      <c r="H660">
        <v>0.16</v>
      </c>
      <c r="I660">
        <v>0.18</v>
      </c>
      <c r="J660">
        <v>0.28000000000000003</v>
      </c>
      <c r="K660">
        <v>0.46</v>
      </c>
      <c r="L660">
        <v>0.62</v>
      </c>
      <c r="M660">
        <v>1.0900000000000001</v>
      </c>
      <c r="N660">
        <v>1.32</v>
      </c>
    </row>
    <row r="661" spans="1:14" x14ac:dyDescent="0.25">
      <c r="A661" s="1">
        <v>44020</v>
      </c>
      <c r="B661">
        <v>0.11</v>
      </c>
      <c r="C661">
        <v>0.13</v>
      </c>
      <c r="D661">
        <v>0.15</v>
      </c>
      <c r="F661">
        <v>0.17</v>
      </c>
      <c r="G661">
        <v>0.15</v>
      </c>
      <c r="H661">
        <v>0.16</v>
      </c>
      <c r="I661">
        <v>0.19</v>
      </c>
      <c r="J661">
        <v>0.3</v>
      </c>
      <c r="K661">
        <v>0.49</v>
      </c>
      <c r="L661">
        <v>0.67</v>
      </c>
      <c r="M661">
        <v>1.1599999999999999</v>
      </c>
      <c r="N661">
        <v>1.39</v>
      </c>
    </row>
    <row r="662" spans="1:14" x14ac:dyDescent="0.25">
      <c r="A662" s="1">
        <v>44019</v>
      </c>
      <c r="B662">
        <v>0.12</v>
      </c>
      <c r="C662">
        <v>0.14000000000000001</v>
      </c>
      <c r="D662">
        <v>0.15</v>
      </c>
      <c r="F662">
        <v>0.17</v>
      </c>
      <c r="G662">
        <v>0.15</v>
      </c>
      <c r="H662">
        <v>0.16</v>
      </c>
      <c r="I662">
        <v>0.19</v>
      </c>
      <c r="J662">
        <v>0.28999999999999998</v>
      </c>
      <c r="K662">
        <v>0.48</v>
      </c>
      <c r="L662">
        <v>0.65</v>
      </c>
      <c r="M662">
        <v>1.1499999999999999</v>
      </c>
      <c r="N662">
        <v>1.38</v>
      </c>
    </row>
    <row r="663" spans="1:14" x14ac:dyDescent="0.25">
      <c r="A663" s="1">
        <v>44018</v>
      </c>
      <c r="B663">
        <v>0.12</v>
      </c>
      <c r="C663">
        <v>0.14000000000000001</v>
      </c>
      <c r="D663">
        <v>0.15</v>
      </c>
      <c r="F663">
        <v>0.16</v>
      </c>
      <c r="G663">
        <v>0.16</v>
      </c>
      <c r="H663">
        <v>0.16</v>
      </c>
      <c r="I663">
        <v>0.19</v>
      </c>
      <c r="J663">
        <v>0.31</v>
      </c>
      <c r="K663">
        <v>0.51</v>
      </c>
      <c r="L663">
        <v>0.69</v>
      </c>
      <c r="M663">
        <v>1.21</v>
      </c>
      <c r="N663">
        <v>1.45</v>
      </c>
    </row>
    <row r="664" spans="1:14" x14ac:dyDescent="0.25">
      <c r="A664" s="1">
        <v>44014</v>
      </c>
      <c r="B664">
        <v>0.13</v>
      </c>
      <c r="C664">
        <v>0.14000000000000001</v>
      </c>
      <c r="D664">
        <v>0.14000000000000001</v>
      </c>
      <c r="F664">
        <v>0.16</v>
      </c>
      <c r="G664">
        <v>0.16</v>
      </c>
      <c r="H664">
        <v>0.16</v>
      </c>
      <c r="I664">
        <v>0.19</v>
      </c>
      <c r="J664">
        <v>0.28999999999999998</v>
      </c>
      <c r="K664">
        <v>0.5</v>
      </c>
      <c r="L664">
        <v>0.68</v>
      </c>
      <c r="M664">
        <v>1.2</v>
      </c>
      <c r="N664">
        <v>1.43</v>
      </c>
    </row>
    <row r="665" spans="1:14" x14ac:dyDescent="0.25">
      <c r="A665" s="1">
        <v>44013</v>
      </c>
      <c r="B665">
        <v>0.12</v>
      </c>
      <c r="C665">
        <v>0.12</v>
      </c>
      <c r="D665">
        <v>0.14000000000000001</v>
      </c>
      <c r="F665">
        <v>0.17</v>
      </c>
      <c r="G665">
        <v>0.16</v>
      </c>
      <c r="H665">
        <v>0.17</v>
      </c>
      <c r="I665">
        <v>0.19</v>
      </c>
      <c r="J665">
        <v>0.31</v>
      </c>
      <c r="K665">
        <v>0.52</v>
      </c>
      <c r="L665">
        <v>0.69</v>
      </c>
      <c r="M665">
        <v>1.2</v>
      </c>
      <c r="N665">
        <v>1.43</v>
      </c>
    </row>
    <row r="666" spans="1:14" x14ac:dyDescent="0.25">
      <c r="A666" s="1">
        <v>44012</v>
      </c>
      <c r="B666">
        <v>0.13</v>
      </c>
      <c r="C666">
        <v>0.14000000000000001</v>
      </c>
      <c r="D666">
        <v>0.16</v>
      </c>
      <c r="F666">
        <v>0.18</v>
      </c>
      <c r="G666">
        <v>0.16</v>
      </c>
      <c r="H666">
        <v>0.16</v>
      </c>
      <c r="I666">
        <v>0.18</v>
      </c>
      <c r="J666">
        <v>0.28999999999999998</v>
      </c>
      <c r="K666">
        <v>0.49</v>
      </c>
      <c r="L666">
        <v>0.66</v>
      </c>
      <c r="M666">
        <v>1.18</v>
      </c>
      <c r="N666">
        <v>1.41</v>
      </c>
    </row>
    <row r="667" spans="1:14" x14ac:dyDescent="0.25">
      <c r="A667" s="1">
        <v>44011</v>
      </c>
      <c r="B667">
        <v>0.11</v>
      </c>
      <c r="C667">
        <v>0.14000000000000001</v>
      </c>
      <c r="D667">
        <v>0.14000000000000001</v>
      </c>
      <c r="F667">
        <v>0.18</v>
      </c>
      <c r="G667">
        <v>0.16</v>
      </c>
      <c r="H667">
        <v>0.16</v>
      </c>
      <c r="I667">
        <v>0.18</v>
      </c>
      <c r="J667">
        <v>0.28000000000000003</v>
      </c>
      <c r="K667">
        <v>0.47</v>
      </c>
      <c r="L667">
        <v>0.64</v>
      </c>
      <c r="M667">
        <v>1.1599999999999999</v>
      </c>
      <c r="N667">
        <v>1.39</v>
      </c>
    </row>
    <row r="668" spans="1:14" x14ac:dyDescent="0.25">
      <c r="A668" s="1">
        <v>44008</v>
      </c>
      <c r="B668">
        <v>0.12</v>
      </c>
      <c r="C668">
        <v>0.15</v>
      </c>
      <c r="D668">
        <v>0.14000000000000001</v>
      </c>
      <c r="F668">
        <v>0.17</v>
      </c>
      <c r="G668">
        <v>0.17</v>
      </c>
      <c r="H668">
        <v>0.17</v>
      </c>
      <c r="I668">
        <v>0.19</v>
      </c>
      <c r="J668">
        <v>0.3</v>
      </c>
      <c r="K668">
        <v>0.49</v>
      </c>
      <c r="L668">
        <v>0.64</v>
      </c>
      <c r="M668">
        <v>1.1499999999999999</v>
      </c>
      <c r="N668">
        <v>1.37</v>
      </c>
    </row>
    <row r="669" spans="1:14" x14ac:dyDescent="0.25">
      <c r="A669" s="1">
        <v>44007</v>
      </c>
      <c r="B669">
        <v>0.13</v>
      </c>
      <c r="C669">
        <v>0.14000000000000001</v>
      </c>
      <c r="D669">
        <v>0.16</v>
      </c>
      <c r="F669">
        <v>0.17</v>
      </c>
      <c r="G669">
        <v>0.17</v>
      </c>
      <c r="H669">
        <v>0.17</v>
      </c>
      <c r="I669">
        <v>0.21</v>
      </c>
      <c r="J669">
        <v>0.32</v>
      </c>
      <c r="K669">
        <v>0.53</v>
      </c>
      <c r="L669">
        <v>0.68</v>
      </c>
      <c r="M669">
        <v>1.2</v>
      </c>
      <c r="N669">
        <v>1.43</v>
      </c>
    </row>
    <row r="670" spans="1:14" x14ac:dyDescent="0.25">
      <c r="A670" s="1">
        <v>44006</v>
      </c>
      <c r="B670">
        <v>0.11</v>
      </c>
      <c r="C670">
        <v>0.14000000000000001</v>
      </c>
      <c r="D670">
        <v>0.15</v>
      </c>
      <c r="F670">
        <v>0.17</v>
      </c>
      <c r="G670">
        <v>0.17</v>
      </c>
      <c r="H670">
        <v>0.19</v>
      </c>
      <c r="I670">
        <v>0.21</v>
      </c>
      <c r="J670">
        <v>0.33</v>
      </c>
      <c r="K670">
        <v>0.52</v>
      </c>
      <c r="L670">
        <v>0.69</v>
      </c>
      <c r="M670">
        <v>1.21</v>
      </c>
      <c r="N670">
        <v>1.44</v>
      </c>
    </row>
    <row r="671" spans="1:14" x14ac:dyDescent="0.25">
      <c r="A671" s="1">
        <v>44005</v>
      </c>
      <c r="B671">
        <v>0.12</v>
      </c>
      <c r="C671">
        <v>0.14000000000000001</v>
      </c>
      <c r="D671">
        <v>0.16</v>
      </c>
      <c r="F671">
        <v>0.17</v>
      </c>
      <c r="G671">
        <v>0.18</v>
      </c>
      <c r="H671">
        <v>0.18</v>
      </c>
      <c r="I671">
        <v>0.22</v>
      </c>
      <c r="J671">
        <v>0.33</v>
      </c>
      <c r="K671">
        <v>0.54</v>
      </c>
      <c r="L671">
        <v>0.72</v>
      </c>
      <c r="M671">
        <v>1.25</v>
      </c>
      <c r="N671">
        <v>1.49</v>
      </c>
    </row>
    <row r="672" spans="1:14" x14ac:dyDescent="0.25">
      <c r="A672" s="1">
        <v>44004</v>
      </c>
      <c r="B672">
        <v>0.14000000000000001</v>
      </c>
      <c r="C672">
        <v>0.15</v>
      </c>
      <c r="D672">
        <v>0.16</v>
      </c>
      <c r="F672">
        <v>0.18</v>
      </c>
      <c r="G672">
        <v>0.17</v>
      </c>
      <c r="H672">
        <v>0.19</v>
      </c>
      <c r="I672">
        <v>0.22</v>
      </c>
      <c r="J672">
        <v>0.34</v>
      </c>
      <c r="K672">
        <v>0.54</v>
      </c>
      <c r="L672">
        <v>0.71</v>
      </c>
      <c r="M672">
        <v>1.23</v>
      </c>
      <c r="N672">
        <v>1.46</v>
      </c>
    </row>
    <row r="673" spans="1:14" x14ac:dyDescent="0.25">
      <c r="A673" s="1">
        <v>44001</v>
      </c>
      <c r="B673">
        <v>0.13</v>
      </c>
      <c r="C673">
        <v>0.14000000000000001</v>
      </c>
      <c r="D673">
        <v>0.15</v>
      </c>
      <c r="F673">
        <v>0.17</v>
      </c>
      <c r="G673">
        <v>0.18</v>
      </c>
      <c r="H673">
        <v>0.19</v>
      </c>
      <c r="I673">
        <v>0.22</v>
      </c>
      <c r="J673">
        <v>0.33</v>
      </c>
      <c r="K673">
        <v>0.53</v>
      </c>
      <c r="L673">
        <v>0.7</v>
      </c>
      <c r="M673">
        <v>1.23</v>
      </c>
      <c r="N673">
        <v>1.47</v>
      </c>
    </row>
    <row r="674" spans="1:14" x14ac:dyDescent="0.25">
      <c r="A674" s="1">
        <v>44000</v>
      </c>
      <c r="B674">
        <v>0.13</v>
      </c>
      <c r="C674">
        <v>0.14000000000000001</v>
      </c>
      <c r="D674">
        <v>0.16</v>
      </c>
      <c r="F674">
        <v>0.17</v>
      </c>
      <c r="G674">
        <v>0.19</v>
      </c>
      <c r="H674">
        <v>0.19</v>
      </c>
      <c r="I674">
        <v>0.22</v>
      </c>
      <c r="J674">
        <v>0.34</v>
      </c>
      <c r="K674">
        <v>0.54</v>
      </c>
      <c r="L674">
        <v>0.71</v>
      </c>
      <c r="M674">
        <v>1.24</v>
      </c>
      <c r="N674">
        <v>1.47</v>
      </c>
    </row>
    <row r="675" spans="1:14" x14ac:dyDescent="0.25">
      <c r="A675" s="1">
        <v>43999</v>
      </c>
      <c r="B675">
        <v>0.13</v>
      </c>
      <c r="C675">
        <v>0.15</v>
      </c>
      <c r="D675">
        <v>0.17</v>
      </c>
      <c r="F675">
        <v>0.18</v>
      </c>
      <c r="G675">
        <v>0.19</v>
      </c>
      <c r="H675">
        <v>0.19</v>
      </c>
      <c r="I675">
        <v>0.23</v>
      </c>
      <c r="J675">
        <v>0.34</v>
      </c>
      <c r="K675">
        <v>0.55000000000000004</v>
      </c>
      <c r="L675">
        <v>0.74</v>
      </c>
      <c r="M675">
        <v>1.3</v>
      </c>
      <c r="N675">
        <v>1.52</v>
      </c>
    </row>
    <row r="676" spans="1:14" x14ac:dyDescent="0.25">
      <c r="A676" s="1">
        <v>43998</v>
      </c>
      <c r="B676">
        <v>0.14000000000000001</v>
      </c>
      <c r="C676">
        <v>0.15</v>
      </c>
      <c r="D676">
        <v>0.17</v>
      </c>
      <c r="F676">
        <v>0.19</v>
      </c>
      <c r="G676">
        <v>0.18</v>
      </c>
      <c r="H676">
        <v>0.21</v>
      </c>
      <c r="I676">
        <v>0.23</v>
      </c>
      <c r="J676">
        <v>0.34</v>
      </c>
      <c r="K676">
        <v>0.56000000000000005</v>
      </c>
      <c r="L676">
        <v>0.75</v>
      </c>
      <c r="M676">
        <v>1.31</v>
      </c>
      <c r="N676">
        <v>1.54</v>
      </c>
    </row>
    <row r="677" spans="1:14" x14ac:dyDescent="0.25">
      <c r="A677" s="1">
        <v>43997</v>
      </c>
      <c r="B677">
        <v>0.15</v>
      </c>
      <c r="C677">
        <v>0.16</v>
      </c>
      <c r="D677">
        <v>0.18</v>
      </c>
      <c r="F677">
        <v>0.19</v>
      </c>
      <c r="G677">
        <v>0.17</v>
      </c>
      <c r="H677">
        <v>0.19</v>
      </c>
      <c r="I677">
        <v>0.22</v>
      </c>
      <c r="J677">
        <v>0.33</v>
      </c>
      <c r="K677">
        <v>0.54</v>
      </c>
      <c r="L677">
        <v>0.71</v>
      </c>
      <c r="M677">
        <v>1.24</v>
      </c>
      <c r="N677">
        <v>1.45</v>
      </c>
    </row>
    <row r="678" spans="1:14" x14ac:dyDescent="0.25">
      <c r="A678" s="1">
        <v>43994</v>
      </c>
      <c r="B678">
        <v>0.14000000000000001</v>
      </c>
      <c r="C678">
        <v>0.15</v>
      </c>
      <c r="D678">
        <v>0.16</v>
      </c>
      <c r="F678">
        <v>0.18</v>
      </c>
      <c r="G678">
        <v>0.18</v>
      </c>
      <c r="H678">
        <v>0.19</v>
      </c>
      <c r="I678">
        <v>0.22</v>
      </c>
      <c r="J678">
        <v>0.33</v>
      </c>
      <c r="K678">
        <v>0.54</v>
      </c>
      <c r="L678">
        <v>0.71</v>
      </c>
      <c r="M678">
        <v>1.24</v>
      </c>
      <c r="N678">
        <v>1.45</v>
      </c>
    </row>
    <row r="679" spans="1:14" x14ac:dyDescent="0.25">
      <c r="A679" s="1">
        <v>43993</v>
      </c>
      <c r="B679">
        <v>0.14000000000000001</v>
      </c>
      <c r="C679">
        <v>0.16</v>
      </c>
      <c r="D679">
        <v>0.17</v>
      </c>
      <c r="F679">
        <v>0.18</v>
      </c>
      <c r="G679">
        <v>0.19</v>
      </c>
      <c r="H679">
        <v>0.19</v>
      </c>
      <c r="I679">
        <v>0.22</v>
      </c>
      <c r="J679">
        <v>0.32</v>
      </c>
      <c r="K679">
        <v>0.51</v>
      </c>
      <c r="L679">
        <v>0.66</v>
      </c>
      <c r="M679">
        <v>1.19</v>
      </c>
      <c r="N679">
        <v>1.41</v>
      </c>
    </row>
    <row r="680" spans="1:14" x14ac:dyDescent="0.25">
      <c r="A680" s="1">
        <v>43992</v>
      </c>
      <c r="B680">
        <v>0.13</v>
      </c>
      <c r="C680">
        <v>0.16</v>
      </c>
      <c r="D680">
        <v>0.17</v>
      </c>
      <c r="F680">
        <v>0.19</v>
      </c>
      <c r="G680">
        <v>0.18</v>
      </c>
      <c r="H680">
        <v>0.17</v>
      </c>
      <c r="I680">
        <v>0.22</v>
      </c>
      <c r="J680">
        <v>0.33</v>
      </c>
      <c r="K680">
        <v>0.56000000000000005</v>
      </c>
      <c r="L680">
        <v>0.75</v>
      </c>
      <c r="M680">
        <v>1.31</v>
      </c>
      <c r="N680">
        <v>1.53</v>
      </c>
    </row>
    <row r="681" spans="1:14" x14ac:dyDescent="0.25">
      <c r="A681" s="1">
        <v>43991</v>
      </c>
      <c r="B681">
        <v>0.14000000000000001</v>
      </c>
      <c r="C681">
        <v>0.17</v>
      </c>
      <c r="D681">
        <v>0.19</v>
      </c>
      <c r="F681">
        <v>0.19</v>
      </c>
      <c r="G681">
        <v>0.19</v>
      </c>
      <c r="H681">
        <v>0.2</v>
      </c>
      <c r="I681">
        <v>0.25</v>
      </c>
      <c r="J681">
        <v>0.4</v>
      </c>
      <c r="K681">
        <v>0.65</v>
      </c>
      <c r="L681">
        <v>0.84</v>
      </c>
      <c r="M681">
        <v>1.37</v>
      </c>
      <c r="N681">
        <v>1.59</v>
      </c>
    </row>
    <row r="682" spans="1:14" x14ac:dyDescent="0.25">
      <c r="A682" s="1">
        <v>43990</v>
      </c>
      <c r="B682">
        <v>0.15</v>
      </c>
      <c r="C682">
        <v>0.15</v>
      </c>
      <c r="D682">
        <v>0.17</v>
      </c>
      <c r="F682">
        <v>0.19</v>
      </c>
      <c r="G682">
        <v>0.19</v>
      </c>
      <c r="H682">
        <v>0.22</v>
      </c>
      <c r="I682">
        <v>0.28999999999999998</v>
      </c>
      <c r="J682">
        <v>0.45</v>
      </c>
      <c r="K682">
        <v>0.69</v>
      </c>
      <c r="L682">
        <v>0.88</v>
      </c>
      <c r="M682">
        <v>1.43</v>
      </c>
      <c r="N682">
        <v>1.65</v>
      </c>
    </row>
    <row r="683" spans="1:14" x14ac:dyDescent="0.25">
      <c r="A683" s="1">
        <v>43987</v>
      </c>
      <c r="B683">
        <v>0.13</v>
      </c>
      <c r="C683">
        <v>0.14000000000000001</v>
      </c>
      <c r="D683">
        <v>0.15</v>
      </c>
      <c r="F683">
        <v>0.18</v>
      </c>
      <c r="G683">
        <v>0.18</v>
      </c>
      <c r="H683">
        <v>0.22</v>
      </c>
      <c r="I683">
        <v>0.28999999999999998</v>
      </c>
      <c r="J683">
        <v>0.47</v>
      </c>
      <c r="K683">
        <v>0.71</v>
      </c>
      <c r="L683">
        <v>0.91</v>
      </c>
      <c r="M683">
        <v>1.46</v>
      </c>
      <c r="N683">
        <v>1.68</v>
      </c>
    </row>
    <row r="684" spans="1:14" x14ac:dyDescent="0.25">
      <c r="A684" s="1">
        <v>43986</v>
      </c>
      <c r="B684">
        <v>0.13</v>
      </c>
      <c r="C684">
        <v>0.15</v>
      </c>
      <c r="D684">
        <v>0.15</v>
      </c>
      <c r="F684">
        <v>0.18</v>
      </c>
      <c r="G684">
        <v>0.17</v>
      </c>
      <c r="H684">
        <v>0.19</v>
      </c>
      <c r="I684">
        <v>0.26</v>
      </c>
      <c r="J684">
        <v>0.4</v>
      </c>
      <c r="K684">
        <v>0.63</v>
      </c>
      <c r="L684">
        <v>0.82</v>
      </c>
      <c r="M684">
        <v>1.38</v>
      </c>
      <c r="N684">
        <v>1.61</v>
      </c>
    </row>
    <row r="685" spans="1:14" x14ac:dyDescent="0.25">
      <c r="A685" s="1">
        <v>43985</v>
      </c>
      <c r="B685">
        <v>0.12</v>
      </c>
      <c r="C685">
        <v>0.14000000000000001</v>
      </c>
      <c r="D685">
        <v>0.16</v>
      </c>
      <c r="F685">
        <v>0.19</v>
      </c>
      <c r="G685">
        <v>0.17</v>
      </c>
      <c r="H685">
        <v>0.19</v>
      </c>
      <c r="I685">
        <v>0.26</v>
      </c>
      <c r="J685">
        <v>0.38</v>
      </c>
      <c r="K685">
        <v>0.59</v>
      </c>
      <c r="L685">
        <v>0.77</v>
      </c>
      <c r="M685">
        <v>1.32</v>
      </c>
      <c r="N685">
        <v>1.56</v>
      </c>
    </row>
    <row r="686" spans="1:14" x14ac:dyDescent="0.25">
      <c r="A686" s="1">
        <v>43984</v>
      </c>
      <c r="B686">
        <v>0.12</v>
      </c>
      <c r="C686">
        <v>0.13</v>
      </c>
      <c r="D686">
        <v>0.15</v>
      </c>
      <c r="F686">
        <v>0.18</v>
      </c>
      <c r="G686">
        <v>0.17</v>
      </c>
      <c r="H686">
        <v>0.17</v>
      </c>
      <c r="I686">
        <v>0.2</v>
      </c>
      <c r="J686">
        <v>0.32</v>
      </c>
      <c r="K686">
        <v>0.52</v>
      </c>
      <c r="L686">
        <v>0.68</v>
      </c>
      <c r="M686">
        <v>1.24</v>
      </c>
      <c r="N686">
        <v>1.48</v>
      </c>
    </row>
    <row r="687" spans="1:14" x14ac:dyDescent="0.25">
      <c r="A687" s="1">
        <v>43983</v>
      </c>
      <c r="B687">
        <v>0.12</v>
      </c>
      <c r="C687">
        <v>0.14000000000000001</v>
      </c>
      <c r="D687">
        <v>0.14000000000000001</v>
      </c>
      <c r="F687">
        <v>0.18</v>
      </c>
      <c r="G687">
        <v>0.17</v>
      </c>
      <c r="H687">
        <v>0.14000000000000001</v>
      </c>
      <c r="I687">
        <v>0.2</v>
      </c>
      <c r="J687">
        <v>0.31</v>
      </c>
      <c r="K687">
        <v>0.5</v>
      </c>
      <c r="L687">
        <v>0.66</v>
      </c>
      <c r="M687">
        <v>1.22</v>
      </c>
      <c r="N687">
        <v>1.46</v>
      </c>
    </row>
    <row r="688" spans="1:14" x14ac:dyDescent="0.25">
      <c r="A688" s="1">
        <v>43980</v>
      </c>
      <c r="B688">
        <v>0.13</v>
      </c>
      <c r="C688">
        <v>0.14000000000000001</v>
      </c>
      <c r="D688">
        <v>0.14000000000000001</v>
      </c>
      <c r="F688">
        <v>0.18</v>
      </c>
      <c r="G688">
        <v>0.17</v>
      </c>
      <c r="H688">
        <v>0.16</v>
      </c>
      <c r="I688">
        <v>0.19</v>
      </c>
      <c r="J688">
        <v>0.3</v>
      </c>
      <c r="K688">
        <v>0.5</v>
      </c>
      <c r="L688">
        <v>0.65</v>
      </c>
      <c r="M688">
        <v>1.18</v>
      </c>
      <c r="N688">
        <v>1.41</v>
      </c>
    </row>
    <row r="689" spans="1:14" x14ac:dyDescent="0.25">
      <c r="A689" s="1">
        <v>43979</v>
      </c>
      <c r="B689">
        <v>0.14000000000000001</v>
      </c>
      <c r="C689">
        <v>0.15</v>
      </c>
      <c r="D689">
        <v>0.15</v>
      </c>
      <c r="F689">
        <v>0.18</v>
      </c>
      <c r="G689">
        <v>0.17</v>
      </c>
      <c r="H689">
        <v>0.17</v>
      </c>
      <c r="I689">
        <v>0.22</v>
      </c>
      <c r="J689">
        <v>0.34</v>
      </c>
      <c r="K689">
        <v>0.54</v>
      </c>
      <c r="L689">
        <v>0.7</v>
      </c>
      <c r="M689">
        <v>1.23</v>
      </c>
      <c r="N689">
        <v>1.47</v>
      </c>
    </row>
    <row r="690" spans="1:14" x14ac:dyDescent="0.25">
      <c r="A690" s="1">
        <v>43978</v>
      </c>
      <c r="B690">
        <v>0.11</v>
      </c>
      <c r="C690">
        <v>0.14000000000000001</v>
      </c>
      <c r="D690">
        <v>0.15</v>
      </c>
      <c r="F690">
        <v>0.17</v>
      </c>
      <c r="G690">
        <v>0.18</v>
      </c>
      <c r="H690">
        <v>0.19</v>
      </c>
      <c r="I690">
        <v>0.22</v>
      </c>
      <c r="J690">
        <v>0.34</v>
      </c>
      <c r="K690">
        <v>0.52</v>
      </c>
      <c r="L690">
        <v>0.68</v>
      </c>
      <c r="M690">
        <v>1.19</v>
      </c>
      <c r="N690">
        <v>1.44</v>
      </c>
    </row>
    <row r="691" spans="1:14" x14ac:dyDescent="0.25">
      <c r="A691" s="1">
        <v>43977</v>
      </c>
      <c r="B691">
        <v>0.1</v>
      </c>
      <c r="C691">
        <v>0.12</v>
      </c>
      <c r="D691">
        <v>0.14000000000000001</v>
      </c>
      <c r="F691">
        <v>0.17</v>
      </c>
      <c r="G691">
        <v>0.17</v>
      </c>
      <c r="H691">
        <v>0.18</v>
      </c>
      <c r="I691">
        <v>0.22</v>
      </c>
      <c r="J691">
        <v>0.35</v>
      </c>
      <c r="K691">
        <v>0.53</v>
      </c>
      <c r="L691">
        <v>0.69</v>
      </c>
      <c r="M691">
        <v>1.19</v>
      </c>
      <c r="N691">
        <v>1.43</v>
      </c>
    </row>
    <row r="692" spans="1:14" x14ac:dyDescent="0.25">
      <c r="A692" s="1">
        <v>43973</v>
      </c>
      <c r="B692">
        <v>0.09</v>
      </c>
      <c r="C692">
        <v>0.11</v>
      </c>
      <c r="D692">
        <v>0.12</v>
      </c>
      <c r="F692">
        <v>0.16</v>
      </c>
      <c r="G692">
        <v>0.17</v>
      </c>
      <c r="H692">
        <v>0.17</v>
      </c>
      <c r="I692">
        <v>0.21</v>
      </c>
      <c r="J692">
        <v>0.34</v>
      </c>
      <c r="K692">
        <v>0.51</v>
      </c>
      <c r="L692">
        <v>0.66</v>
      </c>
      <c r="M692">
        <v>1.1200000000000001</v>
      </c>
      <c r="N692">
        <v>1.37</v>
      </c>
    </row>
    <row r="693" spans="1:14" x14ac:dyDescent="0.25">
      <c r="A693" s="1">
        <v>43972</v>
      </c>
      <c r="B693">
        <v>0.09</v>
      </c>
      <c r="C693">
        <v>0.11</v>
      </c>
      <c r="D693">
        <v>0.12</v>
      </c>
      <c r="F693">
        <v>0.14000000000000001</v>
      </c>
      <c r="G693">
        <v>0.16</v>
      </c>
      <c r="H693">
        <v>0.17</v>
      </c>
      <c r="I693">
        <v>0.21</v>
      </c>
      <c r="J693">
        <v>0.35</v>
      </c>
      <c r="K693">
        <v>0.53</v>
      </c>
      <c r="L693">
        <v>0.68</v>
      </c>
      <c r="M693">
        <v>1.1599999999999999</v>
      </c>
      <c r="N693">
        <v>1.4</v>
      </c>
    </row>
    <row r="694" spans="1:14" x14ac:dyDescent="0.25">
      <c r="A694" s="1">
        <v>43971</v>
      </c>
      <c r="B694">
        <v>0.08</v>
      </c>
      <c r="C694">
        <v>0.11</v>
      </c>
      <c r="D694">
        <v>0.12</v>
      </c>
      <c r="F694">
        <v>0.14000000000000001</v>
      </c>
      <c r="G694">
        <v>0.16</v>
      </c>
      <c r="H694">
        <v>0.16</v>
      </c>
      <c r="I694">
        <v>0.21</v>
      </c>
      <c r="J694">
        <v>0.34</v>
      </c>
      <c r="K694">
        <v>0.53</v>
      </c>
      <c r="L694">
        <v>0.68</v>
      </c>
      <c r="M694">
        <v>1.19</v>
      </c>
      <c r="N694">
        <v>1.4</v>
      </c>
    </row>
    <row r="695" spans="1:14" x14ac:dyDescent="0.25">
      <c r="A695" s="1">
        <v>43970</v>
      </c>
      <c r="B695">
        <v>0.09</v>
      </c>
      <c r="C695">
        <v>0.11</v>
      </c>
      <c r="D695">
        <v>0.13</v>
      </c>
      <c r="F695">
        <v>0.15</v>
      </c>
      <c r="G695">
        <v>0.16</v>
      </c>
      <c r="H695">
        <v>0.17</v>
      </c>
      <c r="I695">
        <v>0.22</v>
      </c>
      <c r="J695">
        <v>0.35</v>
      </c>
      <c r="K695">
        <v>0.54</v>
      </c>
      <c r="L695">
        <v>0.7</v>
      </c>
      <c r="M695">
        <v>1.1499999999999999</v>
      </c>
      <c r="N695">
        <v>1.43</v>
      </c>
    </row>
    <row r="696" spans="1:14" x14ac:dyDescent="0.25">
      <c r="A696" s="1">
        <v>43969</v>
      </c>
      <c r="B696">
        <v>0.1</v>
      </c>
      <c r="C696">
        <v>0.11</v>
      </c>
      <c r="D696">
        <v>0.13</v>
      </c>
      <c r="F696">
        <v>0.15</v>
      </c>
      <c r="G696">
        <v>0.17</v>
      </c>
      <c r="H696">
        <v>0.18</v>
      </c>
      <c r="I696">
        <v>0.24</v>
      </c>
      <c r="J696">
        <v>0.38</v>
      </c>
      <c r="K696">
        <v>0.56999999999999995</v>
      </c>
      <c r="L696">
        <v>0.73</v>
      </c>
      <c r="M696">
        <v>1.17</v>
      </c>
      <c r="N696">
        <v>1.44</v>
      </c>
    </row>
    <row r="697" spans="1:14" x14ac:dyDescent="0.25">
      <c r="A697" s="1">
        <v>43966</v>
      </c>
      <c r="B697">
        <v>0.09</v>
      </c>
      <c r="C697">
        <v>0.09</v>
      </c>
      <c r="D697">
        <v>0.12</v>
      </c>
      <c r="F697">
        <v>0.15</v>
      </c>
      <c r="G697">
        <v>0.15</v>
      </c>
      <c r="H697">
        <v>0.16</v>
      </c>
      <c r="I697">
        <v>0.19</v>
      </c>
      <c r="J697">
        <v>0.31</v>
      </c>
      <c r="K697">
        <v>0.49</v>
      </c>
      <c r="L697">
        <v>0.64</v>
      </c>
      <c r="M697">
        <v>1.05</v>
      </c>
      <c r="N697">
        <v>1.32</v>
      </c>
    </row>
    <row r="698" spans="1:14" x14ac:dyDescent="0.25">
      <c r="A698" s="1">
        <v>43965</v>
      </c>
      <c r="B698">
        <v>0.09</v>
      </c>
      <c r="C698">
        <v>0.1</v>
      </c>
      <c r="D698">
        <v>0.12</v>
      </c>
      <c r="F698">
        <v>0.15</v>
      </c>
      <c r="G698">
        <v>0.15</v>
      </c>
      <c r="H698">
        <v>0.16</v>
      </c>
      <c r="I698">
        <v>0.2</v>
      </c>
      <c r="J698">
        <v>0.31</v>
      </c>
      <c r="K698">
        <v>0.48</v>
      </c>
      <c r="L698">
        <v>0.63</v>
      </c>
      <c r="M698">
        <v>1.03</v>
      </c>
      <c r="N698">
        <v>1.3</v>
      </c>
    </row>
    <row r="699" spans="1:14" x14ac:dyDescent="0.25">
      <c r="A699" s="1">
        <v>43964</v>
      </c>
      <c r="B699">
        <v>0.1</v>
      </c>
      <c r="C699">
        <v>0.1</v>
      </c>
      <c r="D699">
        <v>0.13</v>
      </c>
      <c r="F699">
        <v>0.15</v>
      </c>
      <c r="G699">
        <v>0.15</v>
      </c>
      <c r="H699">
        <v>0.16</v>
      </c>
      <c r="I699">
        <v>0.2</v>
      </c>
      <c r="J699">
        <v>0.31</v>
      </c>
      <c r="K699">
        <v>0.5</v>
      </c>
      <c r="L699">
        <v>0.64</v>
      </c>
      <c r="M699">
        <v>1.07</v>
      </c>
      <c r="N699">
        <v>1.35</v>
      </c>
    </row>
    <row r="700" spans="1:14" x14ac:dyDescent="0.25">
      <c r="A700" s="1">
        <v>43963</v>
      </c>
      <c r="B700">
        <v>0.1</v>
      </c>
      <c r="C700">
        <v>0.11</v>
      </c>
      <c r="D700">
        <v>0.13</v>
      </c>
      <c r="F700">
        <v>0.16</v>
      </c>
      <c r="G700">
        <v>0.16</v>
      </c>
      <c r="H700">
        <v>0.17</v>
      </c>
      <c r="I700">
        <v>0.22</v>
      </c>
      <c r="J700">
        <v>0.34</v>
      </c>
      <c r="K700">
        <v>0.53</v>
      </c>
      <c r="L700">
        <v>0.69</v>
      </c>
      <c r="M700">
        <v>1.1100000000000001</v>
      </c>
      <c r="N700">
        <v>1.38</v>
      </c>
    </row>
    <row r="701" spans="1:14" x14ac:dyDescent="0.25">
      <c r="A701" s="1">
        <v>43962</v>
      </c>
      <c r="B701">
        <v>0.09</v>
      </c>
      <c r="C701">
        <v>0.11</v>
      </c>
      <c r="D701">
        <v>0.12</v>
      </c>
      <c r="F701">
        <v>0.16</v>
      </c>
      <c r="G701">
        <v>0.16</v>
      </c>
      <c r="H701">
        <v>0.17</v>
      </c>
      <c r="I701">
        <v>0.24</v>
      </c>
      <c r="J701">
        <v>0.36</v>
      </c>
      <c r="K701">
        <v>0.56000000000000005</v>
      </c>
      <c r="L701">
        <v>0.73</v>
      </c>
      <c r="M701">
        <v>1.1599999999999999</v>
      </c>
      <c r="N701">
        <v>1.43</v>
      </c>
    </row>
    <row r="702" spans="1:14" x14ac:dyDescent="0.25">
      <c r="A702" s="1">
        <v>43959</v>
      </c>
      <c r="B702">
        <v>0.1</v>
      </c>
      <c r="C702">
        <v>0.11</v>
      </c>
      <c r="D702">
        <v>0.12</v>
      </c>
      <c r="F702">
        <v>0.15</v>
      </c>
      <c r="G702">
        <v>0.15</v>
      </c>
      <c r="H702">
        <v>0.16</v>
      </c>
      <c r="I702">
        <v>0.21</v>
      </c>
      <c r="J702">
        <v>0.33</v>
      </c>
      <c r="K702">
        <v>0.53</v>
      </c>
      <c r="L702">
        <v>0.69</v>
      </c>
      <c r="M702">
        <v>1.1200000000000001</v>
      </c>
      <c r="N702">
        <v>1.39</v>
      </c>
    </row>
    <row r="703" spans="1:14" x14ac:dyDescent="0.25">
      <c r="A703" s="1">
        <v>43958</v>
      </c>
      <c r="B703">
        <v>0.1</v>
      </c>
      <c r="C703">
        <v>0.11</v>
      </c>
      <c r="D703">
        <v>0.11</v>
      </c>
      <c r="F703">
        <v>0.14000000000000001</v>
      </c>
      <c r="G703">
        <v>0.15</v>
      </c>
      <c r="H703">
        <v>0.13</v>
      </c>
      <c r="I703">
        <v>0.19</v>
      </c>
      <c r="J703">
        <v>0.28999999999999998</v>
      </c>
      <c r="K703">
        <v>0.49</v>
      </c>
      <c r="L703">
        <v>0.63</v>
      </c>
      <c r="M703">
        <v>1.05</v>
      </c>
      <c r="N703">
        <v>1.31</v>
      </c>
    </row>
    <row r="704" spans="1:14" x14ac:dyDescent="0.25">
      <c r="A704" s="1">
        <v>43957</v>
      </c>
      <c r="B704">
        <v>0.08</v>
      </c>
      <c r="C704">
        <v>0.1</v>
      </c>
      <c r="D704">
        <v>0.12</v>
      </c>
      <c r="F704">
        <v>0.16</v>
      </c>
      <c r="G704">
        <v>0.16</v>
      </c>
      <c r="H704">
        <v>0.17</v>
      </c>
      <c r="I704">
        <v>0.24</v>
      </c>
      <c r="J704">
        <v>0.37</v>
      </c>
      <c r="K704">
        <v>0.56999999999999995</v>
      </c>
      <c r="L704">
        <v>0.72</v>
      </c>
      <c r="M704">
        <v>1.1599999999999999</v>
      </c>
      <c r="N704">
        <v>1.41</v>
      </c>
    </row>
    <row r="705" spans="1:14" x14ac:dyDescent="0.25">
      <c r="A705" s="1">
        <v>43956</v>
      </c>
      <c r="B705">
        <v>0.09</v>
      </c>
      <c r="C705">
        <v>0.11</v>
      </c>
      <c r="D705">
        <v>0.13</v>
      </c>
      <c r="F705">
        <v>0.15</v>
      </c>
      <c r="G705">
        <v>0.16</v>
      </c>
      <c r="H705">
        <v>0.19</v>
      </c>
      <c r="I705">
        <v>0.24</v>
      </c>
      <c r="J705">
        <v>0.36</v>
      </c>
      <c r="K705">
        <v>0.53</v>
      </c>
      <c r="L705">
        <v>0.66</v>
      </c>
      <c r="M705">
        <v>1.07</v>
      </c>
      <c r="N705">
        <v>1.32</v>
      </c>
    </row>
    <row r="706" spans="1:14" x14ac:dyDescent="0.25">
      <c r="A706" s="1">
        <v>43955</v>
      </c>
      <c r="B706">
        <v>0.1</v>
      </c>
      <c r="C706">
        <v>0.1</v>
      </c>
      <c r="D706">
        <v>0.13</v>
      </c>
      <c r="F706">
        <v>0.14000000000000001</v>
      </c>
      <c r="G706">
        <v>0.16</v>
      </c>
      <c r="H706">
        <v>0.19</v>
      </c>
      <c r="I706">
        <v>0.24</v>
      </c>
      <c r="J706">
        <v>0.36</v>
      </c>
      <c r="K706">
        <v>0.52</v>
      </c>
      <c r="L706">
        <v>0.64</v>
      </c>
      <c r="M706">
        <v>1.05</v>
      </c>
      <c r="N706">
        <v>1.29</v>
      </c>
    </row>
    <row r="707" spans="1:14" x14ac:dyDescent="0.25">
      <c r="A707" s="1">
        <v>43952</v>
      </c>
      <c r="B707">
        <v>0.1</v>
      </c>
      <c r="C707">
        <v>0.11</v>
      </c>
      <c r="D707">
        <v>0.12</v>
      </c>
      <c r="F707">
        <v>0.12</v>
      </c>
      <c r="G707">
        <v>0.17</v>
      </c>
      <c r="H707">
        <v>0.2</v>
      </c>
      <c r="I707">
        <v>0.25</v>
      </c>
      <c r="J707">
        <v>0.36</v>
      </c>
      <c r="K707">
        <v>0.53</v>
      </c>
      <c r="L707">
        <v>0.64</v>
      </c>
      <c r="M707">
        <v>1.04</v>
      </c>
      <c r="N707">
        <v>1.27</v>
      </c>
    </row>
    <row r="708" spans="1:14" x14ac:dyDescent="0.25">
      <c r="A708" s="1">
        <v>43951</v>
      </c>
      <c r="B708">
        <v>0.1</v>
      </c>
      <c r="C708">
        <v>0.1</v>
      </c>
      <c r="D708">
        <v>0.09</v>
      </c>
      <c r="F708">
        <v>0.11</v>
      </c>
      <c r="G708">
        <v>0.16</v>
      </c>
      <c r="H708">
        <v>0.2</v>
      </c>
      <c r="I708">
        <v>0.24</v>
      </c>
      <c r="J708">
        <v>0.36</v>
      </c>
      <c r="K708">
        <v>0.53</v>
      </c>
      <c r="L708">
        <v>0.64</v>
      </c>
      <c r="M708">
        <v>1.05</v>
      </c>
      <c r="N708">
        <v>1.28</v>
      </c>
    </row>
    <row r="709" spans="1:14" x14ac:dyDescent="0.25">
      <c r="A709" s="1">
        <v>43950</v>
      </c>
      <c r="B709">
        <v>0.1</v>
      </c>
      <c r="C709">
        <v>0.09</v>
      </c>
      <c r="D709">
        <v>0.1</v>
      </c>
      <c r="F709">
        <v>0.12</v>
      </c>
      <c r="G709">
        <v>0.18</v>
      </c>
      <c r="H709">
        <v>0.2</v>
      </c>
      <c r="I709">
        <v>0.24</v>
      </c>
      <c r="J709">
        <v>0.36</v>
      </c>
      <c r="K709">
        <v>0.52</v>
      </c>
      <c r="L709">
        <v>0.63</v>
      </c>
      <c r="M709">
        <v>1.02</v>
      </c>
      <c r="N709">
        <v>1.24</v>
      </c>
    </row>
    <row r="710" spans="1:14" x14ac:dyDescent="0.25">
      <c r="A710" s="1">
        <v>43949</v>
      </c>
      <c r="B710">
        <v>0.08</v>
      </c>
      <c r="C710">
        <v>0.09</v>
      </c>
      <c r="D710">
        <v>0.11</v>
      </c>
      <c r="F710">
        <v>0.13</v>
      </c>
      <c r="G710">
        <v>0.16</v>
      </c>
      <c r="H710">
        <v>0.2</v>
      </c>
      <c r="I710">
        <v>0.26</v>
      </c>
      <c r="J710">
        <v>0.37</v>
      </c>
      <c r="K710">
        <v>0.52</v>
      </c>
      <c r="L710">
        <v>0.62</v>
      </c>
      <c r="M710">
        <v>1</v>
      </c>
      <c r="N710">
        <v>1.2</v>
      </c>
    </row>
    <row r="711" spans="1:14" x14ac:dyDescent="0.25">
      <c r="A711" s="1">
        <v>43948</v>
      </c>
      <c r="B711">
        <v>0.09</v>
      </c>
      <c r="C711">
        <v>0.13</v>
      </c>
      <c r="D711">
        <v>0.12</v>
      </c>
      <c r="F711">
        <v>0.15</v>
      </c>
      <c r="G711">
        <v>0.17</v>
      </c>
      <c r="H711">
        <v>0.24</v>
      </c>
      <c r="I711">
        <v>0.28999999999999998</v>
      </c>
      <c r="J711">
        <v>0.41</v>
      </c>
      <c r="K711">
        <v>0.56000000000000005</v>
      </c>
      <c r="L711">
        <v>0.67</v>
      </c>
      <c r="M711">
        <v>1.06</v>
      </c>
      <c r="N711">
        <v>1.25</v>
      </c>
    </row>
    <row r="712" spans="1:14" x14ac:dyDescent="0.25">
      <c r="A712" s="1">
        <v>43945</v>
      </c>
      <c r="B712">
        <v>0.1</v>
      </c>
      <c r="C712">
        <v>0.11</v>
      </c>
      <c r="D712">
        <v>0.12</v>
      </c>
      <c r="F712">
        <v>0.14000000000000001</v>
      </c>
      <c r="G712">
        <v>0.18</v>
      </c>
      <c r="H712">
        <v>0.22</v>
      </c>
      <c r="I712">
        <v>0.26</v>
      </c>
      <c r="J712">
        <v>0.36</v>
      </c>
      <c r="K712">
        <v>0.51</v>
      </c>
      <c r="L712">
        <v>0.6</v>
      </c>
      <c r="M712">
        <v>0.98</v>
      </c>
      <c r="N712">
        <v>1.17</v>
      </c>
    </row>
    <row r="713" spans="1:14" x14ac:dyDescent="0.25">
      <c r="A713" s="1">
        <v>43944</v>
      </c>
      <c r="B713">
        <v>0.09</v>
      </c>
      <c r="C713">
        <v>0.12</v>
      </c>
      <c r="D713">
        <v>0.11</v>
      </c>
      <c r="F713">
        <v>0.14000000000000001</v>
      </c>
      <c r="G713">
        <v>0.17</v>
      </c>
      <c r="H713">
        <v>0.22</v>
      </c>
      <c r="I713">
        <v>0.26</v>
      </c>
      <c r="J713">
        <v>0.37</v>
      </c>
      <c r="K713">
        <v>0.51</v>
      </c>
      <c r="L713">
        <v>0.61</v>
      </c>
      <c r="M713">
        <v>0.99</v>
      </c>
      <c r="N713">
        <v>1.18</v>
      </c>
    </row>
    <row r="714" spans="1:14" x14ac:dyDescent="0.25">
      <c r="A714" s="1">
        <v>43943</v>
      </c>
      <c r="B714">
        <v>0.09</v>
      </c>
      <c r="C714">
        <v>0.09</v>
      </c>
      <c r="D714">
        <v>0.12</v>
      </c>
      <c r="F714">
        <v>0.14000000000000001</v>
      </c>
      <c r="G714">
        <v>0.16</v>
      </c>
      <c r="H714">
        <v>0.22</v>
      </c>
      <c r="I714">
        <v>0.26</v>
      </c>
      <c r="J714">
        <v>0.37</v>
      </c>
      <c r="K714">
        <v>0.52</v>
      </c>
      <c r="L714">
        <v>0.63</v>
      </c>
      <c r="M714">
        <v>1.03</v>
      </c>
      <c r="N714">
        <v>1.22</v>
      </c>
    </row>
    <row r="715" spans="1:14" x14ac:dyDescent="0.25">
      <c r="A715" s="1">
        <v>43942</v>
      </c>
      <c r="B715">
        <v>0.08</v>
      </c>
      <c r="C715">
        <v>0.08</v>
      </c>
      <c r="D715">
        <v>0.11</v>
      </c>
      <c r="F715">
        <v>0.14000000000000001</v>
      </c>
      <c r="G715">
        <v>0.17</v>
      </c>
      <c r="H715">
        <v>0.2</v>
      </c>
      <c r="I715">
        <v>0.24</v>
      </c>
      <c r="J715">
        <v>0.34</v>
      </c>
      <c r="K715">
        <v>0.48</v>
      </c>
      <c r="L715">
        <v>0.57999999999999996</v>
      </c>
      <c r="M715">
        <v>0.98</v>
      </c>
      <c r="N715">
        <v>1.17</v>
      </c>
    </row>
    <row r="716" spans="1:14" x14ac:dyDescent="0.25">
      <c r="A716" s="1">
        <v>43941</v>
      </c>
      <c r="B716">
        <v>0.1</v>
      </c>
      <c r="C716">
        <v>0.1</v>
      </c>
      <c r="D716">
        <v>0.12</v>
      </c>
      <c r="F716">
        <v>0.15</v>
      </c>
      <c r="G716">
        <v>0.15</v>
      </c>
      <c r="H716">
        <v>0.2</v>
      </c>
      <c r="I716">
        <v>0.26</v>
      </c>
      <c r="J716">
        <v>0.35</v>
      </c>
      <c r="K716">
        <v>0.51</v>
      </c>
      <c r="L716">
        <v>0.63</v>
      </c>
      <c r="M716">
        <v>1.04</v>
      </c>
      <c r="N716">
        <v>1.23</v>
      </c>
    </row>
    <row r="717" spans="1:14" x14ac:dyDescent="0.25">
      <c r="A717" s="1">
        <v>43938</v>
      </c>
      <c r="B717">
        <v>0.12</v>
      </c>
      <c r="C717">
        <v>0.12</v>
      </c>
      <c r="D717">
        <v>0.12</v>
      </c>
      <c r="F717">
        <v>0.16</v>
      </c>
      <c r="G717">
        <v>0.16</v>
      </c>
      <c r="H717">
        <v>0.2</v>
      </c>
      <c r="I717">
        <v>0.26</v>
      </c>
      <c r="J717">
        <v>0.36</v>
      </c>
      <c r="K717">
        <v>0.53</v>
      </c>
      <c r="L717">
        <v>0.65</v>
      </c>
      <c r="M717">
        <v>1.08</v>
      </c>
      <c r="N717">
        <v>1.27</v>
      </c>
    </row>
    <row r="718" spans="1:14" x14ac:dyDescent="0.25">
      <c r="A718" s="1">
        <v>43937</v>
      </c>
      <c r="B718">
        <v>0.14000000000000001</v>
      </c>
      <c r="C718">
        <v>0.15</v>
      </c>
      <c r="D718">
        <v>0.14000000000000001</v>
      </c>
      <c r="F718">
        <v>0.18</v>
      </c>
      <c r="G718">
        <v>0.17</v>
      </c>
      <c r="H718">
        <v>0.2</v>
      </c>
      <c r="I718">
        <v>0.25</v>
      </c>
      <c r="J718">
        <v>0.35</v>
      </c>
      <c r="K718">
        <v>0.5</v>
      </c>
      <c r="L718">
        <v>0.61</v>
      </c>
      <c r="M718">
        <v>1.01</v>
      </c>
      <c r="N718">
        <v>1.21</v>
      </c>
    </row>
    <row r="719" spans="1:14" x14ac:dyDescent="0.25">
      <c r="A719" s="1">
        <v>43936</v>
      </c>
      <c r="B719">
        <v>0.14000000000000001</v>
      </c>
      <c r="C719">
        <v>0.15</v>
      </c>
      <c r="D719">
        <v>0.14000000000000001</v>
      </c>
      <c r="F719">
        <v>0.19</v>
      </c>
      <c r="G719">
        <v>0.19</v>
      </c>
      <c r="H719">
        <v>0.2</v>
      </c>
      <c r="I719">
        <v>0.24</v>
      </c>
      <c r="J719">
        <v>0.34</v>
      </c>
      <c r="K719">
        <v>0.49</v>
      </c>
      <c r="L719">
        <v>0.63</v>
      </c>
      <c r="M719">
        <v>1.06</v>
      </c>
      <c r="N719">
        <v>1.27</v>
      </c>
    </row>
    <row r="720" spans="1:14" x14ac:dyDescent="0.25">
      <c r="A720" s="1">
        <v>43935</v>
      </c>
      <c r="B720">
        <v>0.17</v>
      </c>
      <c r="C720">
        <v>0.19</v>
      </c>
      <c r="D720">
        <v>0.2</v>
      </c>
      <c r="F720">
        <v>0.24</v>
      </c>
      <c r="G720">
        <v>0.25</v>
      </c>
      <c r="H720">
        <v>0.23</v>
      </c>
      <c r="I720">
        <v>0.28999999999999998</v>
      </c>
      <c r="J720">
        <v>0.42</v>
      </c>
      <c r="K720">
        <v>0.61</v>
      </c>
      <c r="L720">
        <v>0.76</v>
      </c>
      <c r="M720">
        <v>1.19</v>
      </c>
      <c r="N720">
        <v>1.41</v>
      </c>
    </row>
    <row r="721" spans="1:14" x14ac:dyDescent="0.25">
      <c r="A721" s="1">
        <v>43934</v>
      </c>
      <c r="B721">
        <v>0.17</v>
      </c>
      <c r="C721">
        <v>0.28999999999999998</v>
      </c>
      <c r="D721">
        <v>0.26</v>
      </c>
      <c r="F721">
        <v>0.27</v>
      </c>
      <c r="G721">
        <v>0.27</v>
      </c>
      <c r="H721">
        <v>0.25</v>
      </c>
      <c r="I721">
        <v>0.31</v>
      </c>
      <c r="J721">
        <v>0.44</v>
      </c>
      <c r="K721">
        <v>0.63</v>
      </c>
      <c r="L721">
        <v>0.76</v>
      </c>
      <c r="M721">
        <v>1.19</v>
      </c>
      <c r="N721">
        <v>1.39</v>
      </c>
    </row>
    <row r="722" spans="1:14" x14ac:dyDescent="0.25">
      <c r="A722" s="1">
        <v>43930</v>
      </c>
      <c r="B722">
        <v>0.2</v>
      </c>
      <c r="C722">
        <v>0.27</v>
      </c>
      <c r="D722">
        <v>0.25</v>
      </c>
      <c r="F722">
        <v>0.24</v>
      </c>
      <c r="G722">
        <v>0.25</v>
      </c>
      <c r="H722">
        <v>0.23</v>
      </c>
      <c r="I722">
        <v>0.28999999999999998</v>
      </c>
      <c r="J722">
        <v>0.41</v>
      </c>
      <c r="K722">
        <v>0.6</v>
      </c>
      <c r="L722">
        <v>0.73</v>
      </c>
      <c r="M722">
        <v>1.1499999999999999</v>
      </c>
      <c r="N722">
        <v>1.35</v>
      </c>
    </row>
    <row r="723" spans="1:14" x14ac:dyDescent="0.25">
      <c r="A723" s="1">
        <v>43929</v>
      </c>
      <c r="B723">
        <v>0.14000000000000001</v>
      </c>
      <c r="C723">
        <v>0.17</v>
      </c>
      <c r="D723">
        <v>0.22</v>
      </c>
      <c r="F723">
        <v>0.24</v>
      </c>
      <c r="G723">
        <v>0.23</v>
      </c>
      <c r="H723">
        <v>0.27</v>
      </c>
      <c r="I723">
        <v>0.34</v>
      </c>
      <c r="J723">
        <v>0.47</v>
      </c>
      <c r="K723">
        <v>0.65</v>
      </c>
      <c r="L723">
        <v>0.77</v>
      </c>
      <c r="M723">
        <v>1.18</v>
      </c>
      <c r="N723">
        <v>1.37</v>
      </c>
    </row>
    <row r="724" spans="1:14" x14ac:dyDescent="0.25">
      <c r="A724" s="1">
        <v>43928</v>
      </c>
      <c r="B724">
        <v>0.1</v>
      </c>
      <c r="C724">
        <v>0.13</v>
      </c>
      <c r="D724">
        <v>0.14000000000000001</v>
      </c>
      <c r="F724">
        <v>0.2</v>
      </c>
      <c r="G724">
        <v>0.2</v>
      </c>
      <c r="H724">
        <v>0.28000000000000003</v>
      </c>
      <c r="I724">
        <v>0.36</v>
      </c>
      <c r="J724">
        <v>0.48</v>
      </c>
      <c r="K724">
        <v>0.64</v>
      </c>
      <c r="L724">
        <v>0.75</v>
      </c>
      <c r="M724">
        <v>1.1299999999999999</v>
      </c>
      <c r="N724">
        <v>1.32</v>
      </c>
    </row>
    <row r="725" spans="1:14" x14ac:dyDescent="0.25">
      <c r="A725" s="1">
        <v>43927</v>
      </c>
      <c r="B725">
        <v>0.09</v>
      </c>
      <c r="C725">
        <v>0.13</v>
      </c>
      <c r="D725">
        <v>0.15</v>
      </c>
      <c r="F725">
        <v>0.17</v>
      </c>
      <c r="G725">
        <v>0.2</v>
      </c>
      <c r="H725">
        <v>0.27</v>
      </c>
      <c r="I725">
        <v>0.35</v>
      </c>
      <c r="J725">
        <v>0.44</v>
      </c>
      <c r="K725">
        <v>0.57999999999999996</v>
      </c>
      <c r="L725">
        <v>0.67</v>
      </c>
      <c r="M725">
        <v>1.08</v>
      </c>
      <c r="N725">
        <v>1.27</v>
      </c>
    </row>
    <row r="726" spans="1:14" x14ac:dyDescent="0.25">
      <c r="A726" s="1">
        <v>43924</v>
      </c>
      <c r="B726">
        <v>0.09</v>
      </c>
      <c r="C726">
        <v>0.11</v>
      </c>
      <c r="D726">
        <v>0.1</v>
      </c>
      <c r="F726">
        <v>0.15</v>
      </c>
      <c r="G726">
        <v>0.15</v>
      </c>
      <c r="H726">
        <v>0.23</v>
      </c>
      <c r="I726">
        <v>0.3</v>
      </c>
      <c r="J726">
        <v>0.39</v>
      </c>
      <c r="K726">
        <v>0.52</v>
      </c>
      <c r="L726">
        <v>0.62</v>
      </c>
      <c r="M726">
        <v>1.05</v>
      </c>
      <c r="N726">
        <v>1.24</v>
      </c>
    </row>
    <row r="727" spans="1:14" x14ac:dyDescent="0.25">
      <c r="A727" s="1">
        <v>43923</v>
      </c>
      <c r="B727">
        <v>0.09</v>
      </c>
      <c r="C727">
        <v>0.1</v>
      </c>
      <c r="D727">
        <v>0.09</v>
      </c>
      <c r="F727">
        <v>0.15</v>
      </c>
      <c r="G727">
        <v>0.14000000000000001</v>
      </c>
      <c r="H727">
        <v>0.23</v>
      </c>
      <c r="I727">
        <v>0.28999999999999998</v>
      </c>
      <c r="J727">
        <v>0.39</v>
      </c>
      <c r="K727">
        <v>0.53</v>
      </c>
      <c r="L727">
        <v>0.63</v>
      </c>
      <c r="M727">
        <v>1.04</v>
      </c>
      <c r="N727">
        <v>1.26</v>
      </c>
    </row>
    <row r="728" spans="1:14" x14ac:dyDescent="0.25">
      <c r="A728" s="1">
        <v>43922</v>
      </c>
      <c r="B728">
        <v>0.03</v>
      </c>
      <c r="C728">
        <v>7.0000000000000007E-2</v>
      </c>
      <c r="D728">
        <v>0.09</v>
      </c>
      <c r="F728">
        <v>0.14000000000000001</v>
      </c>
      <c r="G728">
        <v>0.16</v>
      </c>
      <c r="H728">
        <v>0.23</v>
      </c>
      <c r="I728">
        <v>0.28000000000000003</v>
      </c>
      <c r="J728">
        <v>0.37</v>
      </c>
      <c r="K728">
        <v>0.51</v>
      </c>
      <c r="L728">
        <v>0.62</v>
      </c>
      <c r="M728">
        <v>1.04</v>
      </c>
      <c r="N728">
        <v>1.27</v>
      </c>
    </row>
    <row r="729" spans="1:14" x14ac:dyDescent="0.25">
      <c r="A729" s="1">
        <v>43921</v>
      </c>
      <c r="B729">
        <v>0.05</v>
      </c>
      <c r="C729">
        <v>0.12</v>
      </c>
      <c r="D729">
        <v>0.11</v>
      </c>
      <c r="F729">
        <v>0.15</v>
      </c>
      <c r="G729">
        <v>0.17</v>
      </c>
      <c r="H729">
        <v>0.23</v>
      </c>
      <c r="I729">
        <v>0.28999999999999998</v>
      </c>
      <c r="J729">
        <v>0.37</v>
      </c>
      <c r="K729">
        <v>0.55000000000000004</v>
      </c>
      <c r="L729">
        <v>0.7</v>
      </c>
      <c r="M729">
        <v>1.1499999999999999</v>
      </c>
      <c r="N729">
        <v>1.35</v>
      </c>
    </row>
    <row r="730" spans="1:14" x14ac:dyDescent="0.25">
      <c r="A730" s="1">
        <v>43920</v>
      </c>
      <c r="B730">
        <v>0.04</v>
      </c>
      <c r="C730">
        <v>7.0000000000000007E-2</v>
      </c>
      <c r="D730">
        <v>0.12</v>
      </c>
      <c r="F730">
        <v>0.12</v>
      </c>
      <c r="G730">
        <v>0.14000000000000001</v>
      </c>
      <c r="H730">
        <v>0.23</v>
      </c>
      <c r="I730">
        <v>0.28999999999999998</v>
      </c>
      <c r="J730">
        <v>0.39</v>
      </c>
      <c r="K730">
        <v>0.56999999999999995</v>
      </c>
      <c r="L730">
        <v>0.7</v>
      </c>
      <c r="M730">
        <v>1.1000000000000001</v>
      </c>
      <c r="N730">
        <v>1.31</v>
      </c>
    </row>
    <row r="731" spans="1:14" x14ac:dyDescent="0.25">
      <c r="A731" s="1">
        <v>43917</v>
      </c>
      <c r="B731">
        <v>0.01</v>
      </c>
      <c r="C731">
        <v>0.03</v>
      </c>
      <c r="D731">
        <v>0.03</v>
      </c>
      <c r="F731">
        <v>0.02</v>
      </c>
      <c r="G731">
        <v>0.11</v>
      </c>
      <c r="H731">
        <v>0.25</v>
      </c>
      <c r="I731">
        <v>0.3</v>
      </c>
      <c r="J731">
        <v>0.41</v>
      </c>
      <c r="K731">
        <v>0.6</v>
      </c>
      <c r="L731">
        <v>0.72</v>
      </c>
      <c r="M731">
        <v>1.0900000000000001</v>
      </c>
      <c r="N731">
        <v>1.29</v>
      </c>
    </row>
    <row r="732" spans="1:14" x14ac:dyDescent="0.25">
      <c r="A732" s="1">
        <v>43916</v>
      </c>
      <c r="B732">
        <v>0.01</v>
      </c>
      <c r="C732">
        <v>0.01</v>
      </c>
      <c r="D732">
        <v>0</v>
      </c>
      <c r="F732">
        <v>0.04</v>
      </c>
      <c r="G732">
        <v>0.13</v>
      </c>
      <c r="H732">
        <v>0.3</v>
      </c>
      <c r="I732">
        <v>0.36</v>
      </c>
      <c r="J732">
        <v>0.51</v>
      </c>
      <c r="K732">
        <v>0.72</v>
      </c>
      <c r="L732">
        <v>0.83</v>
      </c>
      <c r="M732">
        <v>1.2</v>
      </c>
      <c r="N732">
        <v>1.42</v>
      </c>
    </row>
    <row r="733" spans="1:14" x14ac:dyDescent="0.25">
      <c r="A733" s="1">
        <v>43915</v>
      </c>
      <c r="B733">
        <v>0</v>
      </c>
      <c r="C733">
        <v>0</v>
      </c>
      <c r="D733">
        <v>0</v>
      </c>
      <c r="F733">
        <v>7.0000000000000007E-2</v>
      </c>
      <c r="G733">
        <v>0.19</v>
      </c>
      <c r="H733">
        <v>0.34</v>
      </c>
      <c r="I733">
        <v>0.41</v>
      </c>
      <c r="J733">
        <v>0.56000000000000005</v>
      </c>
      <c r="K733">
        <v>0.77</v>
      </c>
      <c r="L733">
        <v>0.88</v>
      </c>
      <c r="M733">
        <v>1.23</v>
      </c>
      <c r="N733">
        <v>1.45</v>
      </c>
    </row>
    <row r="734" spans="1:14" x14ac:dyDescent="0.25">
      <c r="A734" s="1">
        <v>43914</v>
      </c>
      <c r="B734">
        <v>0.01</v>
      </c>
      <c r="C734">
        <v>0.01</v>
      </c>
      <c r="D734">
        <v>0.01</v>
      </c>
      <c r="F734">
        <v>0.09</v>
      </c>
      <c r="G734">
        <v>0.25</v>
      </c>
      <c r="H734">
        <v>0.38</v>
      </c>
      <c r="I734">
        <v>0.44</v>
      </c>
      <c r="J734">
        <v>0.52</v>
      </c>
      <c r="K734">
        <v>0.75</v>
      </c>
      <c r="L734">
        <v>0.84</v>
      </c>
      <c r="M734">
        <v>1.19</v>
      </c>
      <c r="N734">
        <v>1.39</v>
      </c>
    </row>
    <row r="735" spans="1:14" x14ac:dyDescent="0.25">
      <c r="A735" s="1">
        <v>43913</v>
      </c>
      <c r="B735">
        <v>0.01</v>
      </c>
      <c r="C735">
        <v>0.04</v>
      </c>
      <c r="D735">
        <v>0.02</v>
      </c>
      <c r="F735">
        <v>0.08</v>
      </c>
      <c r="G735">
        <v>0.17</v>
      </c>
      <c r="H735">
        <v>0.28000000000000003</v>
      </c>
      <c r="I735">
        <v>0.31</v>
      </c>
      <c r="J735">
        <v>0.38</v>
      </c>
      <c r="K735">
        <v>0.63</v>
      </c>
      <c r="L735">
        <v>0.76</v>
      </c>
      <c r="M735">
        <v>1.1200000000000001</v>
      </c>
      <c r="N735">
        <v>1.33</v>
      </c>
    </row>
    <row r="736" spans="1:14" x14ac:dyDescent="0.25">
      <c r="A736" s="1">
        <v>43910</v>
      </c>
      <c r="B736">
        <v>0.04</v>
      </c>
      <c r="C736">
        <v>0.05</v>
      </c>
      <c r="D736">
        <v>0.05</v>
      </c>
      <c r="F736">
        <v>0.05</v>
      </c>
      <c r="G736">
        <v>0.15</v>
      </c>
      <c r="H736">
        <v>0.37</v>
      </c>
      <c r="I736">
        <v>0.41</v>
      </c>
      <c r="J736">
        <v>0.52</v>
      </c>
      <c r="K736">
        <v>0.82</v>
      </c>
      <c r="L736">
        <v>0.92</v>
      </c>
      <c r="M736">
        <v>1.35</v>
      </c>
      <c r="N736">
        <v>1.55</v>
      </c>
    </row>
    <row r="737" spans="1:14" x14ac:dyDescent="0.25">
      <c r="A737" s="1">
        <v>43909</v>
      </c>
      <c r="B737">
        <v>0.04</v>
      </c>
      <c r="C737">
        <v>0.04</v>
      </c>
      <c r="D737">
        <v>0.04</v>
      </c>
      <c r="F737">
        <v>0.06</v>
      </c>
      <c r="G737">
        <v>0.2</v>
      </c>
      <c r="H737">
        <v>0.44</v>
      </c>
      <c r="I737">
        <v>0.53</v>
      </c>
      <c r="J737">
        <v>0.66</v>
      </c>
      <c r="K737">
        <v>1</v>
      </c>
      <c r="L737">
        <v>1.1200000000000001</v>
      </c>
      <c r="M737">
        <v>1.56</v>
      </c>
      <c r="N737">
        <v>1.78</v>
      </c>
    </row>
    <row r="738" spans="1:14" x14ac:dyDescent="0.25">
      <c r="A738" s="1">
        <v>43908</v>
      </c>
      <c r="B738">
        <v>0.04</v>
      </c>
      <c r="C738">
        <v>0.03</v>
      </c>
      <c r="D738">
        <v>0.02</v>
      </c>
      <c r="F738">
        <v>0.08</v>
      </c>
      <c r="G738">
        <v>0.21</v>
      </c>
      <c r="H738">
        <v>0.54</v>
      </c>
      <c r="I738">
        <v>0.66</v>
      </c>
      <c r="J738">
        <v>0.79</v>
      </c>
      <c r="K738">
        <v>1.08</v>
      </c>
      <c r="L738">
        <v>1.18</v>
      </c>
      <c r="M738">
        <v>1.6</v>
      </c>
      <c r="N738">
        <v>1.77</v>
      </c>
    </row>
    <row r="739" spans="1:14" x14ac:dyDescent="0.25">
      <c r="A739" s="1">
        <v>43907</v>
      </c>
      <c r="B739">
        <v>0.12</v>
      </c>
      <c r="C739">
        <v>0.18</v>
      </c>
      <c r="D739">
        <v>0.19</v>
      </c>
      <c r="F739">
        <v>0.24</v>
      </c>
      <c r="G739">
        <v>0.3</v>
      </c>
      <c r="H739">
        <v>0.47</v>
      </c>
      <c r="I739">
        <v>0.54</v>
      </c>
      <c r="J739">
        <v>0.66</v>
      </c>
      <c r="K739">
        <v>0.91</v>
      </c>
      <c r="L739">
        <v>1.02</v>
      </c>
      <c r="M739">
        <v>1.45</v>
      </c>
      <c r="N739">
        <v>1.63</v>
      </c>
    </row>
    <row r="740" spans="1:14" x14ac:dyDescent="0.25">
      <c r="A740" s="1">
        <v>43906</v>
      </c>
      <c r="B740">
        <v>0.25</v>
      </c>
      <c r="C740">
        <v>0.25</v>
      </c>
      <c r="D740">
        <v>0.24</v>
      </c>
      <c r="F740">
        <v>0.28999999999999998</v>
      </c>
      <c r="G740">
        <v>0.28999999999999998</v>
      </c>
      <c r="H740">
        <v>0.36</v>
      </c>
      <c r="I740">
        <v>0.43</v>
      </c>
      <c r="J740">
        <v>0.49</v>
      </c>
      <c r="K740">
        <v>0.67</v>
      </c>
      <c r="L740">
        <v>0.73</v>
      </c>
      <c r="M740">
        <v>1.1000000000000001</v>
      </c>
      <c r="N740">
        <v>1.34</v>
      </c>
    </row>
    <row r="741" spans="1:14" x14ac:dyDescent="0.25">
      <c r="A741" s="1">
        <v>43903</v>
      </c>
      <c r="B741">
        <v>0.33</v>
      </c>
      <c r="C741">
        <v>0.3</v>
      </c>
      <c r="D741">
        <v>0.28000000000000003</v>
      </c>
      <c r="F741">
        <v>0.38</v>
      </c>
      <c r="G741">
        <v>0.38</v>
      </c>
      <c r="H741">
        <v>0.49</v>
      </c>
      <c r="I741">
        <v>0.57999999999999996</v>
      </c>
      <c r="J741">
        <v>0.7</v>
      </c>
      <c r="K741">
        <v>0.89</v>
      </c>
      <c r="L741">
        <v>0.94</v>
      </c>
      <c r="M741">
        <v>1.31</v>
      </c>
      <c r="N741">
        <v>1.56</v>
      </c>
    </row>
    <row r="742" spans="1:14" x14ac:dyDescent="0.25">
      <c r="A742" s="1">
        <v>43902</v>
      </c>
      <c r="B742">
        <v>0.41</v>
      </c>
      <c r="C742">
        <v>0.33</v>
      </c>
      <c r="D742">
        <v>0.33</v>
      </c>
      <c r="F742">
        <v>0.37</v>
      </c>
      <c r="G742">
        <v>0.39</v>
      </c>
      <c r="H742">
        <v>0.5</v>
      </c>
      <c r="I742">
        <v>0.57999999999999996</v>
      </c>
      <c r="J742">
        <v>0.66</v>
      </c>
      <c r="K742">
        <v>0.82</v>
      </c>
      <c r="L742">
        <v>0.88</v>
      </c>
      <c r="M742">
        <v>1.27</v>
      </c>
      <c r="N742">
        <v>1.49</v>
      </c>
    </row>
    <row r="743" spans="1:14" x14ac:dyDescent="0.25">
      <c r="A743" s="1">
        <v>43901</v>
      </c>
      <c r="B743">
        <v>0.42</v>
      </c>
      <c r="C743">
        <v>0.42</v>
      </c>
      <c r="D743">
        <v>0.42</v>
      </c>
      <c r="F743">
        <v>0.4</v>
      </c>
      <c r="G743">
        <v>0.4</v>
      </c>
      <c r="H743">
        <v>0.5</v>
      </c>
      <c r="I743">
        <v>0.57999999999999996</v>
      </c>
      <c r="J743">
        <v>0.66</v>
      </c>
      <c r="K743">
        <v>0.78</v>
      </c>
      <c r="L743">
        <v>0.82</v>
      </c>
      <c r="M743">
        <v>1.1299999999999999</v>
      </c>
      <c r="N743">
        <v>1.3</v>
      </c>
    </row>
    <row r="744" spans="1:14" x14ac:dyDescent="0.25">
      <c r="A744" s="1">
        <v>43900</v>
      </c>
      <c r="B744">
        <v>0.56999999999999995</v>
      </c>
      <c r="C744">
        <v>0.55000000000000004</v>
      </c>
      <c r="D744">
        <v>0.44</v>
      </c>
      <c r="F744">
        <v>0.43</v>
      </c>
      <c r="G744">
        <v>0.43</v>
      </c>
      <c r="H744">
        <v>0.5</v>
      </c>
      <c r="I744">
        <v>0.57999999999999996</v>
      </c>
      <c r="J744">
        <v>0.63</v>
      </c>
      <c r="K744">
        <v>0.73</v>
      </c>
      <c r="L744">
        <v>0.76</v>
      </c>
      <c r="M744">
        <v>1.1599999999999999</v>
      </c>
      <c r="N744">
        <v>1.28</v>
      </c>
    </row>
    <row r="745" spans="1:14" x14ac:dyDescent="0.25">
      <c r="A745" s="1">
        <v>43899</v>
      </c>
      <c r="B745">
        <v>0.56999999999999995</v>
      </c>
      <c r="C745">
        <v>0.52</v>
      </c>
      <c r="D745">
        <v>0.33</v>
      </c>
      <c r="F745">
        <v>0.27</v>
      </c>
      <c r="G745">
        <v>0.31</v>
      </c>
      <c r="H745">
        <v>0.38</v>
      </c>
      <c r="I745">
        <v>0.4</v>
      </c>
      <c r="J745">
        <v>0.46</v>
      </c>
      <c r="K745">
        <v>0.56000000000000005</v>
      </c>
      <c r="L745">
        <v>0.54</v>
      </c>
      <c r="M745">
        <v>0.87</v>
      </c>
      <c r="N745">
        <v>0.99</v>
      </c>
    </row>
    <row r="746" spans="1:14" x14ac:dyDescent="0.25">
      <c r="A746" s="1">
        <v>43896</v>
      </c>
      <c r="B746">
        <v>0.79</v>
      </c>
      <c r="C746">
        <v>0.64</v>
      </c>
      <c r="D746">
        <v>0.45</v>
      </c>
      <c r="F746">
        <v>0.41</v>
      </c>
      <c r="G746">
        <v>0.39</v>
      </c>
      <c r="H746">
        <v>0.49</v>
      </c>
      <c r="I746">
        <v>0.53</v>
      </c>
      <c r="J746">
        <v>0.57999999999999996</v>
      </c>
      <c r="K746">
        <v>0.69</v>
      </c>
      <c r="L746">
        <v>0.74</v>
      </c>
      <c r="M746">
        <v>1.0900000000000001</v>
      </c>
      <c r="N746">
        <v>1.25</v>
      </c>
    </row>
    <row r="747" spans="1:14" x14ac:dyDescent="0.25">
      <c r="A747" s="1">
        <v>43895</v>
      </c>
      <c r="B747">
        <v>0.92</v>
      </c>
      <c r="C747">
        <v>0.83</v>
      </c>
      <c r="D747">
        <v>0.62</v>
      </c>
      <c r="F747">
        <v>0.53</v>
      </c>
      <c r="G747">
        <v>0.48</v>
      </c>
      <c r="H747">
        <v>0.59</v>
      </c>
      <c r="I747">
        <v>0.61</v>
      </c>
      <c r="J747">
        <v>0.67</v>
      </c>
      <c r="K747">
        <v>0.81</v>
      </c>
      <c r="L747">
        <v>0.92</v>
      </c>
      <c r="M747">
        <v>1.34</v>
      </c>
      <c r="N747">
        <v>1.56</v>
      </c>
    </row>
    <row r="748" spans="1:14" x14ac:dyDescent="0.25">
      <c r="A748" s="1">
        <v>43894</v>
      </c>
      <c r="B748">
        <v>1</v>
      </c>
      <c r="C748">
        <v>0.87</v>
      </c>
      <c r="D748">
        <v>0.72</v>
      </c>
      <c r="F748">
        <v>0.68</v>
      </c>
      <c r="G748">
        <v>0.59</v>
      </c>
      <c r="H748">
        <v>0.67</v>
      </c>
      <c r="I748">
        <v>0.68</v>
      </c>
      <c r="J748">
        <v>0.75</v>
      </c>
      <c r="K748">
        <v>0.9</v>
      </c>
      <c r="L748">
        <v>1.02</v>
      </c>
      <c r="M748">
        <v>1.45</v>
      </c>
      <c r="N748">
        <v>1.67</v>
      </c>
    </row>
    <row r="749" spans="1:14" x14ac:dyDescent="0.25">
      <c r="A749" s="1">
        <v>43893</v>
      </c>
      <c r="B749">
        <v>1.1100000000000001</v>
      </c>
      <c r="C749">
        <v>1.05</v>
      </c>
      <c r="D749">
        <v>0.95</v>
      </c>
      <c r="F749">
        <v>0.83</v>
      </c>
      <c r="G749">
        <v>0.73</v>
      </c>
      <c r="H749">
        <v>0.71</v>
      </c>
      <c r="I749">
        <v>0.72</v>
      </c>
      <c r="J749">
        <v>0.77</v>
      </c>
      <c r="K749">
        <v>0.91</v>
      </c>
      <c r="L749">
        <v>1.02</v>
      </c>
      <c r="M749">
        <v>1.44</v>
      </c>
      <c r="N749">
        <v>1.64</v>
      </c>
    </row>
    <row r="750" spans="1:14" x14ac:dyDescent="0.25">
      <c r="A750" s="1">
        <v>43892</v>
      </c>
      <c r="B750">
        <v>1.41</v>
      </c>
      <c r="C750">
        <v>1.27</v>
      </c>
      <c r="D750">
        <v>1.1299999999999999</v>
      </c>
      <c r="F750">
        <v>0.95</v>
      </c>
      <c r="G750">
        <v>0.89</v>
      </c>
      <c r="H750">
        <v>0.84</v>
      </c>
      <c r="I750">
        <v>0.85</v>
      </c>
      <c r="J750">
        <v>0.88</v>
      </c>
      <c r="K750">
        <v>1.01</v>
      </c>
      <c r="L750">
        <v>1.1000000000000001</v>
      </c>
      <c r="M750">
        <v>1.46</v>
      </c>
      <c r="N750">
        <v>1.66</v>
      </c>
    </row>
    <row r="751" spans="1:14" x14ac:dyDescent="0.25">
      <c r="A751" s="1">
        <v>43889</v>
      </c>
      <c r="B751">
        <v>1.45</v>
      </c>
      <c r="C751">
        <v>1.37</v>
      </c>
      <c r="D751">
        <v>1.27</v>
      </c>
      <c r="F751">
        <v>1.1100000000000001</v>
      </c>
      <c r="G751">
        <v>0.97</v>
      </c>
      <c r="H751">
        <v>0.86</v>
      </c>
      <c r="I751">
        <v>0.85</v>
      </c>
      <c r="J751">
        <v>0.89</v>
      </c>
      <c r="K751">
        <v>1.03</v>
      </c>
      <c r="L751">
        <v>1.1299999999999999</v>
      </c>
      <c r="M751">
        <v>1.46</v>
      </c>
      <c r="N751">
        <v>1.65</v>
      </c>
    </row>
    <row r="752" spans="1:14" x14ac:dyDescent="0.25">
      <c r="A752" s="1">
        <v>43888</v>
      </c>
      <c r="B752">
        <v>1.56</v>
      </c>
      <c r="C752">
        <v>1.53</v>
      </c>
      <c r="D752">
        <v>1.45</v>
      </c>
      <c r="F752">
        <v>1.33</v>
      </c>
      <c r="G752">
        <v>1.18</v>
      </c>
      <c r="H752">
        <v>1.1100000000000001</v>
      </c>
      <c r="I752">
        <v>1.08</v>
      </c>
      <c r="J752">
        <v>1.1100000000000001</v>
      </c>
      <c r="K752">
        <v>1.22</v>
      </c>
      <c r="L752">
        <v>1.3</v>
      </c>
      <c r="M752">
        <v>1.61</v>
      </c>
      <c r="N752">
        <v>1.79</v>
      </c>
    </row>
    <row r="753" spans="1:14" x14ac:dyDescent="0.25">
      <c r="A753" s="1">
        <v>43887</v>
      </c>
      <c r="B753">
        <v>1.59</v>
      </c>
      <c r="C753">
        <v>1.56</v>
      </c>
      <c r="D753">
        <v>1.53</v>
      </c>
      <c r="F753">
        <v>1.42</v>
      </c>
      <c r="G753">
        <v>1.26</v>
      </c>
      <c r="H753">
        <v>1.1599999999999999</v>
      </c>
      <c r="I753">
        <v>1.1399999999999999</v>
      </c>
      <c r="J753">
        <v>1.1399999999999999</v>
      </c>
      <c r="K753">
        <v>1.25</v>
      </c>
      <c r="L753">
        <v>1.33</v>
      </c>
      <c r="M753">
        <v>1.64</v>
      </c>
      <c r="N753">
        <v>1.81</v>
      </c>
    </row>
    <row r="754" spans="1:14" x14ac:dyDescent="0.25">
      <c r="A754" s="1">
        <v>43886</v>
      </c>
      <c r="B754">
        <v>1.59</v>
      </c>
      <c r="C754">
        <v>1.58</v>
      </c>
      <c r="D754">
        <v>1.53</v>
      </c>
      <c r="F754">
        <v>1.47</v>
      </c>
      <c r="G754">
        <v>1.3</v>
      </c>
      <c r="H754">
        <v>1.2</v>
      </c>
      <c r="I754">
        <v>1.1599999999999999</v>
      </c>
      <c r="J754">
        <v>1.1599999999999999</v>
      </c>
      <c r="K754">
        <v>1.25</v>
      </c>
      <c r="L754">
        <v>1.33</v>
      </c>
      <c r="M754">
        <v>1.63</v>
      </c>
      <c r="N754">
        <v>1.8</v>
      </c>
    </row>
    <row r="755" spans="1:14" x14ac:dyDescent="0.25">
      <c r="A755" s="1">
        <v>43885</v>
      </c>
      <c r="B755">
        <v>1.6</v>
      </c>
      <c r="C755">
        <v>1.59</v>
      </c>
      <c r="D755">
        <v>1.53</v>
      </c>
      <c r="F755">
        <v>1.49</v>
      </c>
      <c r="G755">
        <v>1.35</v>
      </c>
      <c r="H755">
        <v>1.26</v>
      </c>
      <c r="I755">
        <v>1.21</v>
      </c>
      <c r="J755">
        <v>1.21</v>
      </c>
      <c r="K755">
        <v>1.3</v>
      </c>
      <c r="L755">
        <v>1.38</v>
      </c>
      <c r="M755">
        <v>1.68</v>
      </c>
      <c r="N755">
        <v>1.84</v>
      </c>
    </row>
    <row r="756" spans="1:14" x14ac:dyDescent="0.25">
      <c r="A756" s="1">
        <v>43882</v>
      </c>
      <c r="B756">
        <v>1.6</v>
      </c>
      <c r="C756">
        <v>1.6</v>
      </c>
      <c r="D756">
        <v>1.56</v>
      </c>
      <c r="F756">
        <v>1.53</v>
      </c>
      <c r="G756">
        <v>1.43</v>
      </c>
      <c r="H756">
        <v>1.34</v>
      </c>
      <c r="I756">
        <v>1.3</v>
      </c>
      <c r="J756">
        <v>1.3</v>
      </c>
      <c r="K756">
        <v>1.39</v>
      </c>
      <c r="L756">
        <v>1.46</v>
      </c>
      <c r="M756">
        <v>1.75</v>
      </c>
      <c r="N756">
        <v>1.9</v>
      </c>
    </row>
    <row r="757" spans="1:14" x14ac:dyDescent="0.25">
      <c r="A757" s="1">
        <v>43881</v>
      </c>
      <c r="B757">
        <v>1.61</v>
      </c>
      <c r="C757">
        <v>1.6</v>
      </c>
      <c r="D757">
        <v>1.58</v>
      </c>
      <c r="F757">
        <v>1.55</v>
      </c>
      <c r="G757">
        <v>1.46</v>
      </c>
      <c r="H757">
        <v>1.39</v>
      </c>
      <c r="I757">
        <v>1.35</v>
      </c>
      <c r="J757">
        <v>1.37</v>
      </c>
      <c r="K757">
        <v>1.45</v>
      </c>
      <c r="L757">
        <v>1.52</v>
      </c>
      <c r="M757">
        <v>1.81</v>
      </c>
      <c r="N757">
        <v>1.97</v>
      </c>
    </row>
    <row r="758" spans="1:14" x14ac:dyDescent="0.25">
      <c r="A758" s="1">
        <v>43880</v>
      </c>
      <c r="B758">
        <v>1.61</v>
      </c>
      <c r="C758">
        <v>1.61</v>
      </c>
      <c r="D758">
        <v>1.58</v>
      </c>
      <c r="F758">
        <v>1.56</v>
      </c>
      <c r="G758">
        <v>1.47</v>
      </c>
      <c r="H758">
        <v>1.42</v>
      </c>
      <c r="I758">
        <v>1.39</v>
      </c>
      <c r="J758">
        <v>1.41</v>
      </c>
      <c r="K758">
        <v>1.5</v>
      </c>
      <c r="L758">
        <v>1.56</v>
      </c>
      <c r="M758">
        <v>1.86</v>
      </c>
      <c r="N758">
        <v>2.0099999999999998</v>
      </c>
    </row>
    <row r="759" spans="1:14" x14ac:dyDescent="0.25">
      <c r="A759" s="1">
        <v>43879</v>
      </c>
      <c r="B759">
        <v>1.61</v>
      </c>
      <c r="C759">
        <v>1.6</v>
      </c>
      <c r="D759">
        <v>1.58</v>
      </c>
      <c r="F759">
        <v>1.56</v>
      </c>
      <c r="G759">
        <v>1.47</v>
      </c>
      <c r="H759">
        <v>1.41</v>
      </c>
      <c r="I759">
        <v>1.37</v>
      </c>
      <c r="J759">
        <v>1.39</v>
      </c>
      <c r="K759">
        <v>1.48</v>
      </c>
      <c r="L759">
        <v>1.55</v>
      </c>
      <c r="M759">
        <v>1.85</v>
      </c>
      <c r="N759">
        <v>2</v>
      </c>
    </row>
    <row r="760" spans="1:14" x14ac:dyDescent="0.25">
      <c r="A760" s="1">
        <v>43875</v>
      </c>
      <c r="B760">
        <v>1.6</v>
      </c>
      <c r="C760">
        <v>1.6</v>
      </c>
      <c r="D760">
        <v>1.58</v>
      </c>
      <c r="F760">
        <v>1.56</v>
      </c>
      <c r="G760">
        <v>1.49</v>
      </c>
      <c r="H760">
        <v>1.42</v>
      </c>
      <c r="I760">
        <v>1.4</v>
      </c>
      <c r="J760">
        <v>1.42</v>
      </c>
      <c r="K760">
        <v>1.51</v>
      </c>
      <c r="L760">
        <v>1.59</v>
      </c>
      <c r="M760">
        <v>1.89</v>
      </c>
      <c r="N760">
        <v>2.04</v>
      </c>
    </row>
    <row r="761" spans="1:14" x14ac:dyDescent="0.25">
      <c r="A761" s="1">
        <v>43874</v>
      </c>
      <c r="B761">
        <v>1.59</v>
      </c>
      <c r="C761">
        <v>1.59</v>
      </c>
      <c r="D761">
        <v>1.59</v>
      </c>
      <c r="F761">
        <v>1.56</v>
      </c>
      <c r="G761">
        <v>1.48</v>
      </c>
      <c r="H761">
        <v>1.44</v>
      </c>
      <c r="I761">
        <v>1.42</v>
      </c>
      <c r="J761">
        <v>1.43</v>
      </c>
      <c r="K761">
        <v>1.53</v>
      </c>
      <c r="L761">
        <v>1.61</v>
      </c>
      <c r="M761">
        <v>1.91</v>
      </c>
      <c r="N761">
        <v>2.0699999999999998</v>
      </c>
    </row>
    <row r="762" spans="1:14" x14ac:dyDescent="0.25">
      <c r="A762" s="1">
        <v>43873</v>
      </c>
      <c r="B762">
        <v>1.57</v>
      </c>
      <c r="C762">
        <v>1.59</v>
      </c>
      <c r="D762">
        <v>1.58</v>
      </c>
      <c r="F762">
        <v>1.56</v>
      </c>
      <c r="G762">
        <v>1.49</v>
      </c>
      <c r="H762">
        <v>1.44</v>
      </c>
      <c r="I762">
        <v>1.42</v>
      </c>
      <c r="J762">
        <v>1.45</v>
      </c>
      <c r="K762">
        <v>1.55</v>
      </c>
      <c r="L762">
        <v>1.62</v>
      </c>
      <c r="M762">
        <v>1.93</v>
      </c>
      <c r="N762">
        <v>2.09</v>
      </c>
    </row>
    <row r="763" spans="1:14" x14ac:dyDescent="0.25">
      <c r="A763" s="1">
        <v>43872</v>
      </c>
      <c r="B763">
        <v>1.57</v>
      </c>
      <c r="C763">
        <v>1.58</v>
      </c>
      <c r="D763">
        <v>1.57</v>
      </c>
      <c r="F763">
        <v>1.55</v>
      </c>
      <c r="G763">
        <v>1.48</v>
      </c>
      <c r="H763">
        <v>1.41</v>
      </c>
      <c r="I763">
        <v>1.39</v>
      </c>
      <c r="J763">
        <v>1.4</v>
      </c>
      <c r="K763">
        <v>1.5</v>
      </c>
      <c r="L763">
        <v>1.59</v>
      </c>
      <c r="M763">
        <v>1.89</v>
      </c>
      <c r="N763">
        <v>2.0499999999999998</v>
      </c>
    </row>
    <row r="764" spans="1:14" x14ac:dyDescent="0.25">
      <c r="A764" s="1">
        <v>43871</v>
      </c>
      <c r="B764">
        <v>1.58</v>
      </c>
      <c r="C764">
        <v>1.58</v>
      </c>
      <c r="D764">
        <v>1.58</v>
      </c>
      <c r="F764">
        <v>1.58</v>
      </c>
      <c r="G764">
        <v>1.45</v>
      </c>
      <c r="H764">
        <v>1.37</v>
      </c>
      <c r="I764">
        <v>1.36</v>
      </c>
      <c r="J764">
        <v>1.38</v>
      </c>
      <c r="K764">
        <v>1.47</v>
      </c>
      <c r="L764">
        <v>1.56</v>
      </c>
      <c r="M764">
        <v>1.87</v>
      </c>
      <c r="N764">
        <v>2.0299999999999998</v>
      </c>
    </row>
    <row r="765" spans="1:14" x14ac:dyDescent="0.25">
      <c r="A765" s="1">
        <v>43868</v>
      </c>
      <c r="B765">
        <v>1.57</v>
      </c>
      <c r="C765">
        <v>1.58</v>
      </c>
      <c r="D765">
        <v>1.56</v>
      </c>
      <c r="F765">
        <v>1.57</v>
      </c>
      <c r="G765">
        <v>1.49</v>
      </c>
      <c r="H765">
        <v>1.41</v>
      </c>
      <c r="I765">
        <v>1.39</v>
      </c>
      <c r="J765">
        <v>1.41</v>
      </c>
      <c r="K765">
        <v>1.51</v>
      </c>
      <c r="L765">
        <v>1.59</v>
      </c>
      <c r="M765">
        <v>1.89</v>
      </c>
      <c r="N765">
        <v>2.0499999999999998</v>
      </c>
    </row>
    <row r="766" spans="1:14" x14ac:dyDescent="0.25">
      <c r="A766" s="1">
        <v>43867</v>
      </c>
      <c r="B766">
        <v>1.59</v>
      </c>
      <c r="C766">
        <v>1.59</v>
      </c>
      <c r="D766">
        <v>1.57</v>
      </c>
      <c r="F766">
        <v>1.58</v>
      </c>
      <c r="G766">
        <v>1.51</v>
      </c>
      <c r="H766">
        <v>1.44</v>
      </c>
      <c r="I766">
        <v>1.43</v>
      </c>
      <c r="J766">
        <v>1.45</v>
      </c>
      <c r="K766">
        <v>1.56</v>
      </c>
      <c r="L766">
        <v>1.65</v>
      </c>
      <c r="M766">
        <v>1.94</v>
      </c>
      <c r="N766">
        <v>2.11</v>
      </c>
    </row>
    <row r="767" spans="1:14" x14ac:dyDescent="0.25">
      <c r="A767" s="1">
        <v>43866</v>
      </c>
      <c r="B767">
        <v>1.55</v>
      </c>
      <c r="C767">
        <v>1.56</v>
      </c>
      <c r="D767">
        <v>1.57</v>
      </c>
      <c r="F767">
        <v>1.57</v>
      </c>
      <c r="G767">
        <v>1.49</v>
      </c>
      <c r="H767">
        <v>1.44</v>
      </c>
      <c r="I767">
        <v>1.43</v>
      </c>
      <c r="J767">
        <v>1.46</v>
      </c>
      <c r="K767">
        <v>1.57</v>
      </c>
      <c r="L767">
        <v>1.66</v>
      </c>
      <c r="M767">
        <v>1.97</v>
      </c>
      <c r="N767">
        <v>2.14</v>
      </c>
    </row>
    <row r="768" spans="1:14" x14ac:dyDescent="0.25">
      <c r="A768" s="1">
        <v>43865</v>
      </c>
      <c r="B768">
        <v>1.55</v>
      </c>
      <c r="C768">
        <v>1.57</v>
      </c>
      <c r="D768">
        <v>1.57</v>
      </c>
      <c r="F768">
        <v>1.57</v>
      </c>
      <c r="G768">
        <v>1.48</v>
      </c>
      <c r="H768">
        <v>1.41</v>
      </c>
      <c r="I768">
        <v>1.4</v>
      </c>
      <c r="J768">
        <v>1.42</v>
      </c>
      <c r="K768">
        <v>1.52</v>
      </c>
      <c r="L768">
        <v>1.61</v>
      </c>
      <c r="M768">
        <v>1.91</v>
      </c>
      <c r="N768">
        <v>2.08</v>
      </c>
    </row>
    <row r="769" spans="1:14" x14ac:dyDescent="0.25">
      <c r="A769" s="1">
        <v>43864</v>
      </c>
      <c r="B769">
        <v>1.56</v>
      </c>
      <c r="C769">
        <v>1.57</v>
      </c>
      <c r="D769">
        <v>1.57</v>
      </c>
      <c r="F769">
        <v>1.56</v>
      </c>
      <c r="G769">
        <v>1.46</v>
      </c>
      <c r="H769">
        <v>1.36</v>
      </c>
      <c r="I769">
        <v>1.34</v>
      </c>
      <c r="J769">
        <v>1.35</v>
      </c>
      <c r="K769">
        <v>1.45</v>
      </c>
      <c r="L769">
        <v>1.54</v>
      </c>
      <c r="M769">
        <v>1.84</v>
      </c>
      <c r="N769">
        <v>2.0099999999999998</v>
      </c>
    </row>
    <row r="770" spans="1:14" x14ac:dyDescent="0.25">
      <c r="A770" s="1">
        <v>43861</v>
      </c>
      <c r="B770">
        <v>1.56</v>
      </c>
      <c r="C770">
        <v>1.57</v>
      </c>
      <c r="D770">
        <v>1.55</v>
      </c>
      <c r="F770">
        <v>1.54</v>
      </c>
      <c r="G770">
        <v>1.45</v>
      </c>
      <c r="H770">
        <v>1.33</v>
      </c>
      <c r="I770">
        <v>1.3</v>
      </c>
      <c r="J770">
        <v>1.32</v>
      </c>
      <c r="K770">
        <v>1.42</v>
      </c>
      <c r="L770">
        <v>1.51</v>
      </c>
      <c r="M770">
        <v>1.83</v>
      </c>
      <c r="N770">
        <v>1.99</v>
      </c>
    </row>
    <row r="771" spans="1:14" x14ac:dyDescent="0.25">
      <c r="A771" s="1">
        <v>43860</v>
      </c>
      <c r="B771">
        <v>1.59</v>
      </c>
      <c r="C771">
        <v>1.58</v>
      </c>
      <c r="D771">
        <v>1.57</v>
      </c>
      <c r="F771">
        <v>1.57</v>
      </c>
      <c r="G771">
        <v>1.48</v>
      </c>
      <c r="H771">
        <v>1.41</v>
      </c>
      <c r="I771">
        <v>1.37</v>
      </c>
      <c r="J771">
        <v>1.39</v>
      </c>
      <c r="K771">
        <v>1.49</v>
      </c>
      <c r="L771">
        <v>1.57</v>
      </c>
      <c r="M771">
        <v>1.88</v>
      </c>
      <c r="N771">
        <v>2.04</v>
      </c>
    </row>
    <row r="772" spans="1:14" x14ac:dyDescent="0.25">
      <c r="A772" s="1">
        <v>43859</v>
      </c>
      <c r="B772">
        <v>1.52</v>
      </c>
      <c r="C772">
        <v>1.55</v>
      </c>
      <c r="D772">
        <v>1.56</v>
      </c>
      <c r="F772">
        <v>1.57</v>
      </c>
      <c r="G772">
        <v>1.51</v>
      </c>
      <c r="H772">
        <v>1.42</v>
      </c>
      <c r="I772">
        <v>1.39</v>
      </c>
      <c r="J772">
        <v>1.41</v>
      </c>
      <c r="K772">
        <v>1.51</v>
      </c>
      <c r="L772">
        <v>1.6</v>
      </c>
      <c r="M772">
        <v>1.89</v>
      </c>
      <c r="N772">
        <v>2.0499999999999998</v>
      </c>
    </row>
    <row r="773" spans="1:14" x14ac:dyDescent="0.25">
      <c r="A773" s="1">
        <v>43858</v>
      </c>
      <c r="B773">
        <v>1.53</v>
      </c>
      <c r="C773">
        <v>1.57</v>
      </c>
      <c r="D773">
        <v>1.57</v>
      </c>
      <c r="F773">
        <v>1.58</v>
      </c>
      <c r="G773">
        <v>1.53</v>
      </c>
      <c r="H773">
        <v>1.45</v>
      </c>
      <c r="I773">
        <v>1.45</v>
      </c>
      <c r="J773">
        <v>1.47</v>
      </c>
      <c r="K773">
        <v>1.56</v>
      </c>
      <c r="L773">
        <v>1.65</v>
      </c>
      <c r="M773">
        <v>1.95</v>
      </c>
      <c r="N773">
        <v>2.1</v>
      </c>
    </row>
    <row r="774" spans="1:14" x14ac:dyDescent="0.25">
      <c r="A774" s="1">
        <v>43857</v>
      </c>
      <c r="B774">
        <v>1.53</v>
      </c>
      <c r="C774">
        <v>1.55</v>
      </c>
      <c r="D774">
        <v>1.55</v>
      </c>
      <c r="F774">
        <v>1.57</v>
      </c>
      <c r="G774">
        <v>1.53</v>
      </c>
      <c r="H774">
        <v>1.44</v>
      </c>
      <c r="I774">
        <v>1.41</v>
      </c>
      <c r="J774">
        <v>1.44</v>
      </c>
      <c r="K774">
        <v>1.52</v>
      </c>
      <c r="L774">
        <v>1.61</v>
      </c>
      <c r="M774">
        <v>1.91</v>
      </c>
      <c r="N774">
        <v>2.0499999999999998</v>
      </c>
    </row>
    <row r="775" spans="1:14" x14ac:dyDescent="0.25">
      <c r="A775" s="1">
        <v>43854</v>
      </c>
      <c r="B775">
        <v>1.54</v>
      </c>
      <c r="C775">
        <v>1.55</v>
      </c>
      <c r="D775">
        <v>1.54</v>
      </c>
      <c r="F775">
        <v>1.55</v>
      </c>
      <c r="G775">
        <v>1.55</v>
      </c>
      <c r="H775">
        <v>1.49</v>
      </c>
      <c r="I775">
        <v>1.48</v>
      </c>
      <c r="J775">
        <v>1.51</v>
      </c>
      <c r="K775">
        <v>1.61</v>
      </c>
      <c r="L775">
        <v>1.7</v>
      </c>
      <c r="M775">
        <v>2</v>
      </c>
      <c r="N775">
        <v>2.14</v>
      </c>
    </row>
    <row r="776" spans="1:14" x14ac:dyDescent="0.25">
      <c r="A776" s="1">
        <v>43853</v>
      </c>
      <c r="B776">
        <v>1.55</v>
      </c>
      <c r="C776">
        <v>1.57</v>
      </c>
      <c r="D776">
        <v>1.55</v>
      </c>
      <c r="F776">
        <v>1.56</v>
      </c>
      <c r="G776">
        <v>1.55</v>
      </c>
      <c r="H776">
        <v>1.51</v>
      </c>
      <c r="I776">
        <v>1.51</v>
      </c>
      <c r="J776">
        <v>1.55</v>
      </c>
      <c r="K776">
        <v>1.65</v>
      </c>
      <c r="L776">
        <v>1.74</v>
      </c>
      <c r="M776">
        <v>2.0299999999999998</v>
      </c>
      <c r="N776">
        <v>2.1800000000000002</v>
      </c>
    </row>
    <row r="777" spans="1:14" x14ac:dyDescent="0.25">
      <c r="A777" s="1">
        <v>43852</v>
      </c>
      <c r="B777">
        <v>1.52</v>
      </c>
      <c r="C777">
        <v>1.53</v>
      </c>
      <c r="D777">
        <v>1.55</v>
      </c>
      <c r="F777">
        <v>1.56</v>
      </c>
      <c r="G777">
        <v>1.55</v>
      </c>
      <c r="H777">
        <v>1.53</v>
      </c>
      <c r="I777">
        <v>1.52</v>
      </c>
      <c r="J777">
        <v>1.57</v>
      </c>
      <c r="K777">
        <v>1.68</v>
      </c>
      <c r="L777">
        <v>1.77</v>
      </c>
      <c r="M777">
        <v>2.0699999999999998</v>
      </c>
      <c r="N777">
        <v>2.2200000000000002</v>
      </c>
    </row>
    <row r="778" spans="1:14" x14ac:dyDescent="0.25">
      <c r="A778" s="1">
        <v>43851</v>
      </c>
      <c r="B778">
        <v>1.52</v>
      </c>
      <c r="C778">
        <v>1.54</v>
      </c>
      <c r="D778">
        <v>1.56</v>
      </c>
      <c r="F778">
        <v>1.57</v>
      </c>
      <c r="G778">
        <v>1.54</v>
      </c>
      <c r="H778">
        <v>1.53</v>
      </c>
      <c r="I778">
        <v>1.53</v>
      </c>
      <c r="J778">
        <v>1.57</v>
      </c>
      <c r="K778">
        <v>1.69</v>
      </c>
      <c r="L778">
        <v>1.78</v>
      </c>
      <c r="M778">
        <v>2.1</v>
      </c>
      <c r="N778">
        <v>2.23</v>
      </c>
    </row>
    <row r="779" spans="1:14" x14ac:dyDescent="0.25">
      <c r="A779" s="1">
        <v>43847</v>
      </c>
      <c r="B779">
        <v>1.54</v>
      </c>
      <c r="C779">
        <v>1.56</v>
      </c>
      <c r="D779">
        <v>1.56</v>
      </c>
      <c r="F779">
        <v>1.57</v>
      </c>
      <c r="G779">
        <v>1.56</v>
      </c>
      <c r="H779">
        <v>1.58</v>
      </c>
      <c r="I779">
        <v>1.56</v>
      </c>
      <c r="J779">
        <v>1.63</v>
      </c>
      <c r="K779">
        <v>1.74</v>
      </c>
      <c r="L779">
        <v>1.84</v>
      </c>
      <c r="M779">
        <v>2.16</v>
      </c>
      <c r="N779">
        <v>2.29</v>
      </c>
    </row>
    <row r="780" spans="1:14" x14ac:dyDescent="0.25">
      <c r="A780" s="1">
        <v>43846</v>
      </c>
      <c r="B780">
        <v>1.54</v>
      </c>
      <c r="C780">
        <v>1.56</v>
      </c>
      <c r="D780">
        <v>1.55</v>
      </c>
      <c r="F780">
        <v>1.56</v>
      </c>
      <c r="G780">
        <v>1.54</v>
      </c>
      <c r="H780">
        <v>1.58</v>
      </c>
      <c r="I780">
        <v>1.58</v>
      </c>
      <c r="J780">
        <v>1.63</v>
      </c>
      <c r="K780">
        <v>1.73</v>
      </c>
      <c r="L780">
        <v>1.81</v>
      </c>
      <c r="M780">
        <v>2.11</v>
      </c>
      <c r="N780">
        <v>2.2599999999999998</v>
      </c>
    </row>
    <row r="781" spans="1:14" x14ac:dyDescent="0.25">
      <c r="A781" s="1">
        <v>43845</v>
      </c>
      <c r="B781">
        <v>1.53</v>
      </c>
      <c r="C781">
        <v>1.56</v>
      </c>
      <c r="D781">
        <v>1.57</v>
      </c>
      <c r="F781">
        <v>1.58</v>
      </c>
      <c r="G781">
        <v>1.54</v>
      </c>
      <c r="H781">
        <v>1.56</v>
      </c>
      <c r="I781">
        <v>1.56</v>
      </c>
      <c r="J781">
        <v>1.6</v>
      </c>
      <c r="K781">
        <v>1.71</v>
      </c>
      <c r="L781">
        <v>1.79</v>
      </c>
      <c r="M781">
        <v>2.09</v>
      </c>
      <c r="N781">
        <v>2.23</v>
      </c>
    </row>
    <row r="782" spans="1:14" x14ac:dyDescent="0.25">
      <c r="A782" s="1">
        <v>43844</v>
      </c>
      <c r="B782">
        <v>1.53</v>
      </c>
      <c r="C782">
        <v>1.56</v>
      </c>
      <c r="D782">
        <v>1.57</v>
      </c>
      <c r="F782">
        <v>1.57</v>
      </c>
      <c r="G782">
        <v>1.53</v>
      </c>
      <c r="H782">
        <v>1.58</v>
      </c>
      <c r="I782">
        <v>1.59</v>
      </c>
      <c r="J782">
        <v>1.63</v>
      </c>
      <c r="K782">
        <v>1.74</v>
      </c>
      <c r="L782">
        <v>1.82</v>
      </c>
      <c r="M782">
        <v>2.12</v>
      </c>
      <c r="N782">
        <v>2.27</v>
      </c>
    </row>
    <row r="783" spans="1:14" x14ac:dyDescent="0.25">
      <c r="A783" s="1">
        <v>43843</v>
      </c>
      <c r="B783">
        <v>1.54</v>
      </c>
      <c r="C783">
        <v>1.56</v>
      </c>
      <c r="D783">
        <v>1.57</v>
      </c>
      <c r="F783">
        <v>1.57</v>
      </c>
      <c r="G783">
        <v>1.53</v>
      </c>
      <c r="H783">
        <v>1.58</v>
      </c>
      <c r="I783">
        <v>1.6</v>
      </c>
      <c r="J783">
        <v>1.65</v>
      </c>
      <c r="K783">
        <v>1.76</v>
      </c>
      <c r="L783">
        <v>1.85</v>
      </c>
      <c r="M783">
        <v>2.16</v>
      </c>
      <c r="N783">
        <v>2.2999999999999998</v>
      </c>
    </row>
    <row r="784" spans="1:14" x14ac:dyDescent="0.25">
      <c r="A784" s="1">
        <v>43840</v>
      </c>
      <c r="B784">
        <v>1.52</v>
      </c>
      <c r="C784">
        <v>1.55</v>
      </c>
      <c r="D784">
        <v>1.54</v>
      </c>
      <c r="F784">
        <v>1.55</v>
      </c>
      <c r="G784">
        <v>1.53</v>
      </c>
      <c r="H784">
        <v>1.56</v>
      </c>
      <c r="I784">
        <v>1.59</v>
      </c>
      <c r="J784">
        <v>1.63</v>
      </c>
      <c r="K784">
        <v>1.74</v>
      </c>
      <c r="L784">
        <v>1.83</v>
      </c>
      <c r="M784">
        <v>2.14</v>
      </c>
      <c r="N784">
        <v>2.2799999999999998</v>
      </c>
    </row>
    <row r="785" spans="1:14" x14ac:dyDescent="0.25">
      <c r="A785" s="1">
        <v>43839</v>
      </c>
      <c r="B785">
        <v>1.53</v>
      </c>
      <c r="C785">
        <v>1.55</v>
      </c>
      <c r="D785">
        <v>1.54</v>
      </c>
      <c r="F785">
        <v>1.56</v>
      </c>
      <c r="G785">
        <v>1.54</v>
      </c>
      <c r="H785">
        <v>1.58</v>
      </c>
      <c r="I785">
        <v>1.59</v>
      </c>
      <c r="J785">
        <v>1.65</v>
      </c>
      <c r="K785">
        <v>1.77</v>
      </c>
      <c r="L785">
        <v>1.85</v>
      </c>
      <c r="M785">
        <v>2.17</v>
      </c>
      <c r="N785">
        <v>2.38</v>
      </c>
    </row>
    <row r="786" spans="1:14" x14ac:dyDescent="0.25">
      <c r="A786" s="1">
        <v>43838</v>
      </c>
      <c r="B786">
        <v>1.5</v>
      </c>
      <c r="C786">
        <v>1.53</v>
      </c>
      <c r="D786">
        <v>1.54</v>
      </c>
      <c r="F786">
        <v>1.56</v>
      </c>
      <c r="G786">
        <v>1.55</v>
      </c>
      <c r="H786">
        <v>1.58</v>
      </c>
      <c r="I786">
        <v>1.61</v>
      </c>
      <c r="J786">
        <v>1.67</v>
      </c>
      <c r="K786">
        <v>1.78</v>
      </c>
      <c r="L786">
        <v>1.87</v>
      </c>
      <c r="M786">
        <v>2.21</v>
      </c>
      <c r="N786">
        <v>2.35</v>
      </c>
    </row>
    <row r="787" spans="1:14" x14ac:dyDescent="0.25">
      <c r="A787" s="1">
        <v>43837</v>
      </c>
      <c r="B787">
        <v>1.52</v>
      </c>
      <c r="C787">
        <v>1.53</v>
      </c>
      <c r="D787">
        <v>1.54</v>
      </c>
      <c r="F787">
        <v>1.56</v>
      </c>
      <c r="G787">
        <v>1.53</v>
      </c>
      <c r="H787">
        <v>1.54</v>
      </c>
      <c r="I787">
        <v>1.55</v>
      </c>
      <c r="J787">
        <v>1.62</v>
      </c>
      <c r="K787">
        <v>1.74</v>
      </c>
      <c r="L787">
        <v>1.83</v>
      </c>
      <c r="M787">
        <v>2.16</v>
      </c>
      <c r="N787">
        <v>2.31</v>
      </c>
    </row>
    <row r="788" spans="1:14" x14ac:dyDescent="0.25">
      <c r="A788" s="1">
        <v>43836</v>
      </c>
      <c r="B788">
        <v>1.54</v>
      </c>
      <c r="C788">
        <v>1.54</v>
      </c>
      <c r="D788">
        <v>1.56</v>
      </c>
      <c r="F788">
        <v>1.56</v>
      </c>
      <c r="G788">
        <v>1.54</v>
      </c>
      <c r="H788">
        <v>1.54</v>
      </c>
      <c r="I788">
        <v>1.56</v>
      </c>
      <c r="J788">
        <v>1.61</v>
      </c>
      <c r="K788">
        <v>1.72</v>
      </c>
      <c r="L788">
        <v>1.81</v>
      </c>
      <c r="M788">
        <v>2.13</v>
      </c>
      <c r="N788">
        <v>2.2799999999999998</v>
      </c>
    </row>
    <row r="789" spans="1:14" x14ac:dyDescent="0.25">
      <c r="A789" s="1">
        <v>43833</v>
      </c>
      <c r="B789">
        <v>1.52</v>
      </c>
      <c r="C789">
        <v>1.55</v>
      </c>
      <c r="D789">
        <v>1.52</v>
      </c>
      <c r="F789">
        <v>1.55</v>
      </c>
      <c r="G789">
        <v>1.55</v>
      </c>
      <c r="H789">
        <v>1.53</v>
      </c>
      <c r="I789">
        <v>1.54</v>
      </c>
      <c r="J789">
        <v>1.59</v>
      </c>
      <c r="K789">
        <v>1.71</v>
      </c>
      <c r="L789">
        <v>1.8</v>
      </c>
      <c r="M789">
        <v>2.11</v>
      </c>
      <c r="N789">
        <v>2.2599999999999998</v>
      </c>
    </row>
    <row r="790" spans="1:14" x14ac:dyDescent="0.25">
      <c r="A790" s="1">
        <v>43832</v>
      </c>
      <c r="B790">
        <v>1.53</v>
      </c>
      <c r="C790">
        <v>1.55</v>
      </c>
      <c r="D790">
        <v>1.54</v>
      </c>
      <c r="F790">
        <v>1.57</v>
      </c>
      <c r="G790">
        <v>1.56</v>
      </c>
      <c r="H790">
        <v>1.58</v>
      </c>
      <c r="I790">
        <v>1.59</v>
      </c>
      <c r="J790">
        <v>1.67</v>
      </c>
      <c r="K790">
        <v>1.79</v>
      </c>
      <c r="L790">
        <v>1.88</v>
      </c>
      <c r="M790">
        <v>2.19</v>
      </c>
      <c r="N790">
        <v>2.33</v>
      </c>
    </row>
    <row r="791" spans="1:14" x14ac:dyDescent="0.25">
      <c r="A791" s="1">
        <v>43830</v>
      </c>
      <c r="B791">
        <v>1.48</v>
      </c>
      <c r="C791">
        <v>1.51</v>
      </c>
      <c r="D791">
        <v>1.55</v>
      </c>
      <c r="F791">
        <v>1.6</v>
      </c>
      <c r="G791">
        <v>1.59</v>
      </c>
      <c r="H791">
        <v>1.58</v>
      </c>
      <c r="I791">
        <v>1.62</v>
      </c>
      <c r="J791">
        <v>1.69</v>
      </c>
      <c r="K791">
        <v>1.83</v>
      </c>
      <c r="L791">
        <v>1.92</v>
      </c>
      <c r="M791">
        <v>2.25</v>
      </c>
      <c r="N791">
        <v>2.39</v>
      </c>
    </row>
    <row r="792" spans="1:14" x14ac:dyDescent="0.25">
      <c r="A792" s="1">
        <v>43829</v>
      </c>
      <c r="B792">
        <v>1.51</v>
      </c>
      <c r="C792">
        <v>1.53</v>
      </c>
      <c r="D792">
        <v>1.57</v>
      </c>
      <c r="F792">
        <v>1.6</v>
      </c>
      <c r="G792">
        <v>1.57</v>
      </c>
      <c r="H792">
        <v>1.58</v>
      </c>
      <c r="I792">
        <v>1.59</v>
      </c>
      <c r="J792">
        <v>1.68</v>
      </c>
      <c r="K792">
        <v>1.81</v>
      </c>
      <c r="L792">
        <v>1.9</v>
      </c>
      <c r="M792">
        <v>2.21</v>
      </c>
      <c r="N792">
        <v>2.34</v>
      </c>
    </row>
    <row r="793" spans="1:14" x14ac:dyDescent="0.25">
      <c r="A793" s="1">
        <v>43826</v>
      </c>
      <c r="B793">
        <v>1.56</v>
      </c>
      <c r="C793">
        <v>1.56</v>
      </c>
      <c r="D793">
        <v>1.57</v>
      </c>
      <c r="F793">
        <v>1.59</v>
      </c>
      <c r="G793">
        <v>1.51</v>
      </c>
      <c r="H793">
        <v>1.59</v>
      </c>
      <c r="I793">
        <v>1.6</v>
      </c>
      <c r="J793">
        <v>1.68</v>
      </c>
      <c r="K793">
        <v>1.8</v>
      </c>
      <c r="L793">
        <v>1.88</v>
      </c>
      <c r="M793">
        <v>2.1800000000000002</v>
      </c>
      <c r="N793">
        <v>2.3199999999999998</v>
      </c>
    </row>
    <row r="794" spans="1:14" x14ac:dyDescent="0.25">
      <c r="A794" s="1">
        <v>43825</v>
      </c>
      <c r="B794">
        <v>1.59</v>
      </c>
      <c r="C794">
        <v>1.6</v>
      </c>
      <c r="D794">
        <v>1.58</v>
      </c>
      <c r="F794">
        <v>1.61</v>
      </c>
      <c r="G794">
        <v>1.53</v>
      </c>
      <c r="H794">
        <v>1.64</v>
      </c>
      <c r="I794">
        <v>1.65</v>
      </c>
      <c r="J794">
        <v>1.72</v>
      </c>
      <c r="K794">
        <v>1.85</v>
      </c>
      <c r="L794">
        <v>1.9</v>
      </c>
      <c r="M794">
        <v>2.19</v>
      </c>
      <c r="N794">
        <v>2.33</v>
      </c>
    </row>
    <row r="795" spans="1:14" x14ac:dyDescent="0.25">
      <c r="A795" s="1">
        <v>43823</v>
      </c>
      <c r="B795">
        <v>1.55</v>
      </c>
      <c r="C795">
        <v>1.58</v>
      </c>
      <c r="D795">
        <v>1.58</v>
      </c>
      <c r="F795">
        <v>1.61</v>
      </c>
      <c r="G795">
        <v>1.53</v>
      </c>
      <c r="H795">
        <v>1.62</v>
      </c>
      <c r="I795">
        <v>1.64</v>
      </c>
      <c r="J795">
        <v>1.72</v>
      </c>
      <c r="K795">
        <v>1.83</v>
      </c>
      <c r="L795">
        <v>1.9</v>
      </c>
      <c r="M795">
        <v>2.2000000000000002</v>
      </c>
      <c r="N795">
        <v>2.33</v>
      </c>
    </row>
    <row r="796" spans="1:14" x14ac:dyDescent="0.25">
      <c r="A796" s="1">
        <v>43822</v>
      </c>
      <c r="B796">
        <v>1.57</v>
      </c>
      <c r="C796">
        <v>1.57</v>
      </c>
      <c r="D796">
        <v>1.59</v>
      </c>
      <c r="F796">
        <v>1.6</v>
      </c>
      <c r="G796">
        <v>1.53</v>
      </c>
      <c r="H796">
        <v>1.64</v>
      </c>
      <c r="I796">
        <v>1.67</v>
      </c>
      <c r="J796">
        <v>1.75</v>
      </c>
      <c r="K796">
        <v>1.86</v>
      </c>
      <c r="L796">
        <v>1.93</v>
      </c>
      <c r="M796">
        <v>2.2200000000000002</v>
      </c>
      <c r="N796">
        <v>2.35</v>
      </c>
    </row>
    <row r="797" spans="1:14" x14ac:dyDescent="0.25">
      <c r="A797" s="1">
        <v>43819</v>
      </c>
      <c r="B797">
        <v>1.57</v>
      </c>
      <c r="C797">
        <v>1.59</v>
      </c>
      <c r="D797">
        <v>1.58</v>
      </c>
      <c r="F797">
        <v>1.58</v>
      </c>
      <c r="G797">
        <v>1.52</v>
      </c>
      <c r="H797">
        <v>1.63</v>
      </c>
      <c r="I797">
        <v>1.67</v>
      </c>
      <c r="J797">
        <v>1.73</v>
      </c>
      <c r="K797">
        <v>1.84</v>
      </c>
      <c r="L797">
        <v>1.92</v>
      </c>
      <c r="M797">
        <v>2.21</v>
      </c>
      <c r="N797">
        <v>2.34</v>
      </c>
    </row>
    <row r="798" spans="1:14" x14ac:dyDescent="0.25">
      <c r="A798" s="1">
        <v>43818</v>
      </c>
      <c r="B798">
        <v>1.54</v>
      </c>
      <c r="C798">
        <v>1.58</v>
      </c>
      <c r="D798">
        <v>1.57</v>
      </c>
      <c r="F798">
        <v>1.57</v>
      </c>
      <c r="G798">
        <v>1.52</v>
      </c>
      <c r="H798">
        <v>1.62</v>
      </c>
      <c r="I798">
        <v>1.65</v>
      </c>
      <c r="J798">
        <v>1.73</v>
      </c>
      <c r="K798">
        <v>1.84</v>
      </c>
      <c r="L798">
        <v>1.92</v>
      </c>
      <c r="M798">
        <v>2.21</v>
      </c>
      <c r="N798">
        <v>2.35</v>
      </c>
    </row>
    <row r="799" spans="1:14" x14ac:dyDescent="0.25">
      <c r="A799" s="1">
        <v>43817</v>
      </c>
      <c r="B799">
        <v>1.56</v>
      </c>
      <c r="C799">
        <v>1.57</v>
      </c>
      <c r="D799">
        <v>1.56</v>
      </c>
      <c r="F799">
        <v>1.58</v>
      </c>
      <c r="G799">
        <v>1.54</v>
      </c>
      <c r="H799">
        <v>1.63</v>
      </c>
      <c r="I799">
        <v>1.67</v>
      </c>
      <c r="J799">
        <v>1.74</v>
      </c>
      <c r="K799">
        <v>1.86</v>
      </c>
      <c r="L799">
        <v>1.92</v>
      </c>
      <c r="M799">
        <v>2.2200000000000002</v>
      </c>
      <c r="N799">
        <v>2.35</v>
      </c>
    </row>
    <row r="800" spans="1:14" x14ac:dyDescent="0.25">
      <c r="A800" s="1">
        <v>43816</v>
      </c>
      <c r="B800">
        <v>1.56</v>
      </c>
      <c r="C800">
        <v>1.56</v>
      </c>
      <c r="D800">
        <v>1.56</v>
      </c>
      <c r="F800">
        <v>1.58</v>
      </c>
      <c r="G800">
        <v>1.53</v>
      </c>
      <c r="H800">
        <v>1.63</v>
      </c>
      <c r="I800">
        <v>1.66</v>
      </c>
      <c r="J800">
        <v>1.71</v>
      </c>
      <c r="K800">
        <v>1.82</v>
      </c>
      <c r="L800">
        <v>1.89</v>
      </c>
      <c r="M800">
        <v>2.1800000000000002</v>
      </c>
      <c r="N800">
        <v>2.31</v>
      </c>
    </row>
    <row r="801" spans="1:14" x14ac:dyDescent="0.25">
      <c r="A801" s="1">
        <v>43815</v>
      </c>
      <c r="B801">
        <v>1.57</v>
      </c>
      <c r="C801">
        <v>1.57</v>
      </c>
      <c r="D801">
        <v>1.57</v>
      </c>
      <c r="F801">
        <v>1.58</v>
      </c>
      <c r="G801">
        <v>1.54</v>
      </c>
      <c r="H801">
        <v>1.65</v>
      </c>
      <c r="I801">
        <v>1.67</v>
      </c>
      <c r="J801">
        <v>1.72</v>
      </c>
      <c r="K801">
        <v>1.82</v>
      </c>
      <c r="L801">
        <v>1.89</v>
      </c>
      <c r="M801">
        <v>2.17</v>
      </c>
      <c r="N801">
        <v>2.2999999999999998</v>
      </c>
    </row>
    <row r="802" spans="1:14" x14ac:dyDescent="0.25">
      <c r="A802" s="1">
        <v>43812</v>
      </c>
      <c r="B802">
        <v>1.55</v>
      </c>
      <c r="C802">
        <v>1.57</v>
      </c>
      <c r="D802">
        <v>1.57</v>
      </c>
      <c r="F802">
        <v>1.56</v>
      </c>
      <c r="G802">
        <v>1.54</v>
      </c>
      <c r="H802">
        <v>1.61</v>
      </c>
      <c r="I802">
        <v>1.62</v>
      </c>
      <c r="J802">
        <v>1.66</v>
      </c>
      <c r="K802">
        <v>1.76</v>
      </c>
      <c r="L802">
        <v>1.82</v>
      </c>
      <c r="M802">
        <v>2.11</v>
      </c>
      <c r="N802">
        <v>2.2599999999999998</v>
      </c>
    </row>
    <row r="803" spans="1:14" x14ac:dyDescent="0.25">
      <c r="A803" s="1">
        <v>43811</v>
      </c>
      <c r="B803">
        <v>1.57</v>
      </c>
      <c r="C803">
        <v>1.57</v>
      </c>
      <c r="D803">
        <v>1.56</v>
      </c>
      <c r="F803">
        <v>1.57</v>
      </c>
      <c r="G803">
        <v>1.55</v>
      </c>
      <c r="H803">
        <v>1.66</v>
      </c>
      <c r="I803">
        <v>1.69</v>
      </c>
      <c r="J803">
        <v>1.73</v>
      </c>
      <c r="K803">
        <v>1.84</v>
      </c>
      <c r="L803">
        <v>1.9</v>
      </c>
      <c r="M803">
        <v>2.1800000000000002</v>
      </c>
      <c r="N803">
        <v>2.3199999999999998</v>
      </c>
    </row>
    <row r="804" spans="1:14" x14ac:dyDescent="0.25">
      <c r="A804" s="1">
        <v>43810</v>
      </c>
      <c r="B804">
        <v>1.54</v>
      </c>
      <c r="C804">
        <v>1.56</v>
      </c>
      <c r="D804">
        <v>1.57</v>
      </c>
      <c r="F804">
        <v>1.58</v>
      </c>
      <c r="G804">
        <v>1.55</v>
      </c>
      <c r="H804">
        <v>1.61</v>
      </c>
      <c r="I804">
        <v>1.62</v>
      </c>
      <c r="J804">
        <v>1.64</v>
      </c>
      <c r="K804">
        <v>1.74</v>
      </c>
      <c r="L804">
        <v>1.79</v>
      </c>
      <c r="M804">
        <v>2.08</v>
      </c>
      <c r="N804">
        <v>2.23</v>
      </c>
    </row>
    <row r="805" spans="1:14" x14ac:dyDescent="0.25">
      <c r="A805" s="1">
        <v>43809</v>
      </c>
      <c r="B805">
        <v>1.53</v>
      </c>
      <c r="C805">
        <v>1.55</v>
      </c>
      <c r="D805">
        <v>1.56</v>
      </c>
      <c r="F805">
        <v>1.57</v>
      </c>
      <c r="G805">
        <v>1.56</v>
      </c>
      <c r="H805">
        <v>1.65</v>
      </c>
      <c r="I805">
        <v>1.67</v>
      </c>
      <c r="J805">
        <v>1.68</v>
      </c>
      <c r="K805">
        <v>1.78</v>
      </c>
      <c r="L805">
        <v>1.85</v>
      </c>
      <c r="M805">
        <v>2.12</v>
      </c>
      <c r="N805">
        <v>2.2599999999999998</v>
      </c>
    </row>
    <row r="806" spans="1:14" x14ac:dyDescent="0.25">
      <c r="A806" s="1">
        <v>43808</v>
      </c>
      <c r="B806">
        <v>1.54</v>
      </c>
      <c r="C806">
        <v>1.54</v>
      </c>
      <c r="D806">
        <v>1.54</v>
      </c>
      <c r="F806">
        <v>1.58</v>
      </c>
      <c r="G806">
        <v>1.56</v>
      </c>
      <c r="H806">
        <v>1.63</v>
      </c>
      <c r="I806">
        <v>1.63</v>
      </c>
      <c r="J806">
        <v>1.67</v>
      </c>
      <c r="K806">
        <v>1.77</v>
      </c>
      <c r="L806">
        <v>1.83</v>
      </c>
      <c r="M806">
        <v>2.13</v>
      </c>
      <c r="N806">
        <v>2.27</v>
      </c>
    </row>
    <row r="807" spans="1:14" x14ac:dyDescent="0.25">
      <c r="A807" s="1">
        <v>43805</v>
      </c>
      <c r="B807">
        <v>1.52</v>
      </c>
      <c r="C807">
        <v>1.55</v>
      </c>
      <c r="D807">
        <v>1.53</v>
      </c>
      <c r="F807">
        <v>1.56</v>
      </c>
      <c r="G807">
        <v>1.57</v>
      </c>
      <c r="H807">
        <v>1.61</v>
      </c>
      <c r="I807">
        <v>1.64</v>
      </c>
      <c r="J807">
        <v>1.67</v>
      </c>
      <c r="K807">
        <v>1.78</v>
      </c>
      <c r="L807">
        <v>1.84</v>
      </c>
      <c r="M807">
        <v>2.14</v>
      </c>
      <c r="N807">
        <v>2.29</v>
      </c>
    </row>
    <row r="808" spans="1:14" x14ac:dyDescent="0.25">
      <c r="A808" s="1">
        <v>43804</v>
      </c>
      <c r="B808">
        <v>1.52</v>
      </c>
      <c r="C808">
        <v>1.56</v>
      </c>
      <c r="D808">
        <v>1.54</v>
      </c>
      <c r="F808">
        <v>1.55</v>
      </c>
      <c r="G808">
        <v>1.56</v>
      </c>
      <c r="H808">
        <v>1.58</v>
      </c>
      <c r="I808">
        <v>1.6</v>
      </c>
      <c r="J808">
        <v>1.62</v>
      </c>
      <c r="K808">
        <v>1.73</v>
      </c>
      <c r="L808">
        <v>1.8</v>
      </c>
      <c r="M808">
        <v>2.11</v>
      </c>
      <c r="N808">
        <v>2.2400000000000002</v>
      </c>
    </row>
    <row r="809" spans="1:14" x14ac:dyDescent="0.25">
      <c r="A809" s="1">
        <v>43803</v>
      </c>
      <c r="B809">
        <v>1.59</v>
      </c>
      <c r="C809">
        <v>1.54</v>
      </c>
      <c r="D809">
        <v>1.55</v>
      </c>
      <c r="F809">
        <v>1.56</v>
      </c>
      <c r="G809">
        <v>1.56</v>
      </c>
      <c r="H809">
        <v>1.58</v>
      </c>
      <c r="I809">
        <v>1.58</v>
      </c>
      <c r="J809">
        <v>1.6</v>
      </c>
      <c r="K809">
        <v>1.71</v>
      </c>
      <c r="L809">
        <v>1.77</v>
      </c>
      <c r="M809">
        <v>2.08</v>
      </c>
      <c r="N809">
        <v>2.2200000000000002</v>
      </c>
    </row>
    <row r="810" spans="1:14" x14ac:dyDescent="0.25">
      <c r="A810" s="1">
        <v>43802</v>
      </c>
      <c r="B810">
        <v>1.56</v>
      </c>
      <c r="C810">
        <v>1.54</v>
      </c>
      <c r="D810">
        <v>1.57</v>
      </c>
      <c r="F810">
        <v>1.57</v>
      </c>
      <c r="G810">
        <v>1.57</v>
      </c>
      <c r="H810">
        <v>1.53</v>
      </c>
      <c r="I810">
        <v>1.54</v>
      </c>
      <c r="J810">
        <v>1.54</v>
      </c>
      <c r="K810">
        <v>1.65</v>
      </c>
      <c r="L810">
        <v>1.72</v>
      </c>
      <c r="M810">
        <v>2.0299999999999998</v>
      </c>
      <c r="N810">
        <v>2.17</v>
      </c>
    </row>
    <row r="811" spans="1:14" x14ac:dyDescent="0.25">
      <c r="A811" s="1">
        <v>43801</v>
      </c>
      <c r="B811">
        <v>1.6</v>
      </c>
      <c r="C811">
        <v>1.58</v>
      </c>
      <c r="D811">
        <v>1.6</v>
      </c>
      <c r="F811">
        <v>1.62</v>
      </c>
      <c r="G811">
        <v>1.6</v>
      </c>
      <c r="H811">
        <v>1.61</v>
      </c>
      <c r="I811">
        <v>1.63</v>
      </c>
      <c r="J811">
        <v>1.65</v>
      </c>
      <c r="K811">
        <v>1.77</v>
      </c>
      <c r="L811">
        <v>1.83</v>
      </c>
      <c r="M811">
        <v>2.15</v>
      </c>
      <c r="N811">
        <v>2.2799999999999998</v>
      </c>
    </row>
    <row r="812" spans="1:14" x14ac:dyDescent="0.25">
      <c r="A812" s="1">
        <v>43798</v>
      </c>
      <c r="B812">
        <v>1.62</v>
      </c>
      <c r="C812">
        <v>1.6</v>
      </c>
      <c r="D812">
        <v>1.59</v>
      </c>
      <c r="F812">
        <v>1.63</v>
      </c>
      <c r="G812">
        <v>1.6</v>
      </c>
      <c r="H812">
        <v>1.61</v>
      </c>
      <c r="I812">
        <v>1.61</v>
      </c>
      <c r="J812">
        <v>1.62</v>
      </c>
      <c r="K812">
        <v>1.73</v>
      </c>
      <c r="L812">
        <v>1.78</v>
      </c>
      <c r="M812">
        <v>2.0699999999999998</v>
      </c>
      <c r="N812">
        <v>2.21</v>
      </c>
    </row>
    <row r="813" spans="1:14" x14ac:dyDescent="0.25">
      <c r="A813" s="1">
        <v>43796</v>
      </c>
      <c r="B813">
        <v>1.65</v>
      </c>
      <c r="C813">
        <v>1.6</v>
      </c>
      <c r="D813">
        <v>1.62</v>
      </c>
      <c r="F813">
        <v>1.63</v>
      </c>
      <c r="G813">
        <v>1.6</v>
      </c>
      <c r="H813">
        <v>1.63</v>
      </c>
      <c r="I813">
        <v>1.61</v>
      </c>
      <c r="J813">
        <v>1.63</v>
      </c>
      <c r="K813">
        <v>1.71</v>
      </c>
      <c r="L813">
        <v>1.77</v>
      </c>
      <c r="M813">
        <v>2.06</v>
      </c>
      <c r="N813">
        <v>2.19</v>
      </c>
    </row>
    <row r="814" spans="1:14" x14ac:dyDescent="0.25">
      <c r="A814" s="1">
        <v>43795</v>
      </c>
      <c r="B814">
        <v>1.63</v>
      </c>
      <c r="C814">
        <v>1.61</v>
      </c>
      <c r="D814">
        <v>1.6</v>
      </c>
      <c r="F814">
        <v>1.62</v>
      </c>
      <c r="G814">
        <v>1.59</v>
      </c>
      <c r="H814">
        <v>1.58</v>
      </c>
      <c r="I814">
        <v>1.58</v>
      </c>
      <c r="J814">
        <v>1.58</v>
      </c>
      <c r="K814">
        <v>1.68</v>
      </c>
      <c r="L814">
        <v>1.74</v>
      </c>
      <c r="M814">
        <v>2.04</v>
      </c>
      <c r="N814">
        <v>2.1800000000000002</v>
      </c>
    </row>
    <row r="815" spans="1:14" x14ac:dyDescent="0.25">
      <c r="A815" s="1">
        <v>43794</v>
      </c>
      <c r="B815">
        <v>1.6</v>
      </c>
      <c r="C815">
        <v>1.6</v>
      </c>
      <c r="D815">
        <v>1.61</v>
      </c>
      <c r="F815">
        <v>1.61</v>
      </c>
      <c r="G815">
        <v>1.58</v>
      </c>
      <c r="H815">
        <v>1.61</v>
      </c>
      <c r="I815">
        <v>1.6</v>
      </c>
      <c r="J815">
        <v>1.62</v>
      </c>
      <c r="K815">
        <v>1.71</v>
      </c>
      <c r="L815">
        <v>1.76</v>
      </c>
      <c r="M815">
        <v>2.0699999999999998</v>
      </c>
      <c r="N815">
        <v>2.21</v>
      </c>
    </row>
    <row r="816" spans="1:14" x14ac:dyDescent="0.25">
      <c r="A816" s="1">
        <v>43791</v>
      </c>
      <c r="B816">
        <v>1.58</v>
      </c>
      <c r="C816">
        <v>1.59</v>
      </c>
      <c r="D816">
        <v>1.58</v>
      </c>
      <c r="F816">
        <v>1.59</v>
      </c>
      <c r="G816">
        <v>1.56</v>
      </c>
      <c r="H816">
        <v>1.61</v>
      </c>
      <c r="I816">
        <v>1.6</v>
      </c>
      <c r="J816">
        <v>1.62</v>
      </c>
      <c r="K816">
        <v>1.71</v>
      </c>
      <c r="L816">
        <v>1.77</v>
      </c>
      <c r="M816">
        <v>2.08</v>
      </c>
      <c r="N816">
        <v>2.2200000000000002</v>
      </c>
    </row>
    <row r="817" spans="1:14" x14ac:dyDescent="0.25">
      <c r="A817" s="1">
        <v>43790</v>
      </c>
      <c r="B817">
        <v>1.57</v>
      </c>
      <c r="C817">
        <v>1.57</v>
      </c>
      <c r="D817">
        <v>1.58</v>
      </c>
      <c r="F817">
        <v>1.59</v>
      </c>
      <c r="G817">
        <v>1.55</v>
      </c>
      <c r="H817">
        <v>1.6</v>
      </c>
      <c r="I817">
        <v>1.59</v>
      </c>
      <c r="J817">
        <v>1.62</v>
      </c>
      <c r="K817">
        <v>1.71</v>
      </c>
      <c r="L817">
        <v>1.77</v>
      </c>
      <c r="M817">
        <v>2.09</v>
      </c>
      <c r="N817">
        <v>2.2400000000000002</v>
      </c>
    </row>
    <row r="818" spans="1:14" x14ac:dyDescent="0.25">
      <c r="A818" s="1">
        <v>43789</v>
      </c>
      <c r="B818">
        <v>1.57</v>
      </c>
      <c r="C818">
        <v>1.56</v>
      </c>
      <c r="D818">
        <v>1.57</v>
      </c>
      <c r="F818">
        <v>1.58</v>
      </c>
      <c r="G818">
        <v>1.54</v>
      </c>
      <c r="H818">
        <v>1.56</v>
      </c>
      <c r="I818">
        <v>1.55</v>
      </c>
      <c r="J818">
        <v>1.58</v>
      </c>
      <c r="K818">
        <v>1.66</v>
      </c>
      <c r="L818">
        <v>1.73</v>
      </c>
      <c r="M818">
        <v>2.0499999999999998</v>
      </c>
      <c r="N818">
        <v>2.2000000000000002</v>
      </c>
    </row>
    <row r="819" spans="1:14" x14ac:dyDescent="0.25">
      <c r="A819" s="1">
        <v>43788</v>
      </c>
      <c r="B819">
        <v>1.58</v>
      </c>
      <c r="C819">
        <v>1.57</v>
      </c>
      <c r="D819">
        <v>1.57</v>
      </c>
      <c r="F819">
        <v>1.58</v>
      </c>
      <c r="G819">
        <v>1.54</v>
      </c>
      <c r="H819">
        <v>1.6</v>
      </c>
      <c r="I819">
        <v>1.59</v>
      </c>
      <c r="J819">
        <v>1.63</v>
      </c>
      <c r="K819">
        <v>1.71</v>
      </c>
      <c r="L819">
        <v>1.79</v>
      </c>
      <c r="M819">
        <v>2.11</v>
      </c>
      <c r="N819">
        <v>2.2599999999999998</v>
      </c>
    </row>
    <row r="820" spans="1:14" x14ac:dyDescent="0.25">
      <c r="A820" s="1">
        <v>43787</v>
      </c>
      <c r="B820">
        <v>1.59</v>
      </c>
      <c r="C820">
        <v>1.57</v>
      </c>
      <c r="D820">
        <v>1.57</v>
      </c>
      <c r="F820">
        <v>1.58</v>
      </c>
      <c r="G820">
        <v>1.54</v>
      </c>
      <c r="H820">
        <v>1.6</v>
      </c>
      <c r="I820">
        <v>1.59</v>
      </c>
      <c r="J820">
        <v>1.63</v>
      </c>
      <c r="K820">
        <v>1.73</v>
      </c>
      <c r="L820">
        <v>1.81</v>
      </c>
      <c r="M820">
        <v>2.14</v>
      </c>
      <c r="N820">
        <v>2.2999999999999998</v>
      </c>
    </row>
    <row r="821" spans="1:14" x14ac:dyDescent="0.25">
      <c r="A821" s="1">
        <v>43784</v>
      </c>
      <c r="B821">
        <v>1.59</v>
      </c>
      <c r="C821">
        <v>1.56</v>
      </c>
      <c r="D821">
        <v>1.57</v>
      </c>
      <c r="F821">
        <v>1.59</v>
      </c>
      <c r="G821">
        <v>1.54</v>
      </c>
      <c r="H821">
        <v>1.61</v>
      </c>
      <c r="I821">
        <v>1.61</v>
      </c>
      <c r="J821">
        <v>1.65</v>
      </c>
      <c r="K821">
        <v>1.75</v>
      </c>
      <c r="L821">
        <v>1.84</v>
      </c>
      <c r="M821">
        <v>2.16</v>
      </c>
      <c r="N821">
        <v>2.31</v>
      </c>
    </row>
    <row r="822" spans="1:14" x14ac:dyDescent="0.25">
      <c r="A822" s="1">
        <v>43783</v>
      </c>
      <c r="B822">
        <v>1.59</v>
      </c>
      <c r="C822">
        <v>1.57</v>
      </c>
      <c r="D822">
        <v>1.57</v>
      </c>
      <c r="F822">
        <v>1.58</v>
      </c>
      <c r="G822">
        <v>1.55</v>
      </c>
      <c r="H822">
        <v>1.58</v>
      </c>
      <c r="I822">
        <v>1.59</v>
      </c>
      <c r="J822">
        <v>1.63</v>
      </c>
      <c r="K822">
        <v>1.73</v>
      </c>
      <c r="L822">
        <v>1.82</v>
      </c>
      <c r="M822">
        <v>2.15</v>
      </c>
      <c r="N822">
        <v>2.31</v>
      </c>
    </row>
    <row r="823" spans="1:14" x14ac:dyDescent="0.25">
      <c r="A823" s="1">
        <v>43782</v>
      </c>
      <c r="B823">
        <v>1.56</v>
      </c>
      <c r="C823">
        <v>1.57</v>
      </c>
      <c r="D823">
        <v>1.57</v>
      </c>
      <c r="F823">
        <v>1.59</v>
      </c>
      <c r="G823">
        <v>1.57</v>
      </c>
      <c r="H823">
        <v>1.63</v>
      </c>
      <c r="I823">
        <v>1.65</v>
      </c>
      <c r="J823">
        <v>1.69</v>
      </c>
      <c r="K823">
        <v>1.79</v>
      </c>
      <c r="L823">
        <v>1.88</v>
      </c>
      <c r="M823">
        <v>2.2000000000000002</v>
      </c>
      <c r="N823">
        <v>2.36</v>
      </c>
    </row>
    <row r="824" spans="1:14" x14ac:dyDescent="0.25">
      <c r="A824" s="1">
        <v>43781</v>
      </c>
      <c r="B824">
        <v>1.56</v>
      </c>
      <c r="C824">
        <v>1.56</v>
      </c>
      <c r="D824">
        <v>1.59</v>
      </c>
      <c r="F824">
        <v>1.59</v>
      </c>
      <c r="G824">
        <v>1.58</v>
      </c>
      <c r="H824">
        <v>1.66</v>
      </c>
      <c r="I824">
        <v>1.69</v>
      </c>
      <c r="J824">
        <v>1.73</v>
      </c>
      <c r="K824">
        <v>1.84</v>
      </c>
      <c r="L824">
        <v>1.92</v>
      </c>
      <c r="M824">
        <v>2.2400000000000002</v>
      </c>
      <c r="N824">
        <v>2.39</v>
      </c>
    </row>
    <row r="825" spans="1:14" x14ac:dyDescent="0.25">
      <c r="A825" s="1">
        <v>43777</v>
      </c>
      <c r="B825">
        <v>1.56</v>
      </c>
      <c r="C825">
        <v>1.56</v>
      </c>
      <c r="D825">
        <v>1.55</v>
      </c>
      <c r="F825">
        <v>1.58</v>
      </c>
      <c r="G825">
        <v>1.58</v>
      </c>
      <c r="H825">
        <v>1.68</v>
      </c>
      <c r="I825">
        <v>1.7</v>
      </c>
      <c r="J825">
        <v>1.74</v>
      </c>
      <c r="K825">
        <v>1.86</v>
      </c>
      <c r="L825">
        <v>1.94</v>
      </c>
      <c r="M825">
        <v>2.27</v>
      </c>
      <c r="N825">
        <v>2.4300000000000002</v>
      </c>
    </row>
    <row r="826" spans="1:14" x14ac:dyDescent="0.25">
      <c r="A826" s="1">
        <v>43776</v>
      </c>
      <c r="B826">
        <v>1.57</v>
      </c>
      <c r="C826">
        <v>1.57</v>
      </c>
      <c r="D826">
        <v>1.56</v>
      </c>
      <c r="F826">
        <v>1.58</v>
      </c>
      <c r="G826">
        <v>1.58</v>
      </c>
      <c r="H826">
        <v>1.68</v>
      </c>
      <c r="I826">
        <v>1.7</v>
      </c>
      <c r="J826">
        <v>1.74</v>
      </c>
      <c r="K826">
        <v>1.84</v>
      </c>
      <c r="L826">
        <v>1.92</v>
      </c>
      <c r="M826">
        <v>2.2400000000000002</v>
      </c>
      <c r="N826">
        <v>2.4</v>
      </c>
    </row>
    <row r="827" spans="1:14" x14ac:dyDescent="0.25">
      <c r="A827" s="1">
        <v>43775</v>
      </c>
      <c r="B827">
        <v>1.55</v>
      </c>
      <c r="C827">
        <v>1.56</v>
      </c>
      <c r="D827">
        <v>1.56</v>
      </c>
      <c r="F827">
        <v>1.57</v>
      </c>
      <c r="G827">
        <v>1.58</v>
      </c>
      <c r="H827">
        <v>1.61</v>
      </c>
      <c r="I827">
        <v>1.6</v>
      </c>
      <c r="J827">
        <v>1.63</v>
      </c>
      <c r="K827">
        <v>1.73</v>
      </c>
      <c r="L827">
        <v>1.81</v>
      </c>
      <c r="M827">
        <v>2.13</v>
      </c>
      <c r="N827">
        <v>2.2999999999999998</v>
      </c>
    </row>
    <row r="828" spans="1:14" x14ac:dyDescent="0.25">
      <c r="A828" s="1">
        <v>43774</v>
      </c>
      <c r="B828">
        <v>1.56</v>
      </c>
      <c r="C828">
        <v>1.57</v>
      </c>
      <c r="D828">
        <v>1.56</v>
      </c>
      <c r="F828">
        <v>1.58</v>
      </c>
      <c r="G828">
        <v>1.62</v>
      </c>
      <c r="H828">
        <v>1.63</v>
      </c>
      <c r="I828">
        <v>1.63</v>
      </c>
      <c r="J828">
        <v>1.66</v>
      </c>
      <c r="K828">
        <v>1.77</v>
      </c>
      <c r="L828">
        <v>1.86</v>
      </c>
      <c r="M828">
        <v>2.17</v>
      </c>
      <c r="N828">
        <v>2.34</v>
      </c>
    </row>
    <row r="829" spans="1:14" x14ac:dyDescent="0.25">
      <c r="A829" s="1">
        <v>43773</v>
      </c>
      <c r="B829">
        <v>1.58</v>
      </c>
      <c r="C829">
        <v>1.57</v>
      </c>
      <c r="D829">
        <v>1.53</v>
      </c>
      <c r="F829">
        <v>1.57</v>
      </c>
      <c r="G829">
        <v>1.56</v>
      </c>
      <c r="H829">
        <v>1.6</v>
      </c>
      <c r="I829">
        <v>1.59</v>
      </c>
      <c r="J829">
        <v>1.6</v>
      </c>
      <c r="K829">
        <v>1.69</v>
      </c>
      <c r="L829">
        <v>1.79</v>
      </c>
      <c r="M829">
        <v>2.1</v>
      </c>
      <c r="N829">
        <v>2.27</v>
      </c>
    </row>
    <row r="830" spans="1:14" x14ac:dyDescent="0.25">
      <c r="A830" s="1">
        <v>43770</v>
      </c>
      <c r="B830">
        <v>1.58</v>
      </c>
      <c r="C830">
        <v>1.58</v>
      </c>
      <c r="D830">
        <v>1.52</v>
      </c>
      <c r="F830">
        <v>1.55</v>
      </c>
      <c r="G830">
        <v>1.53</v>
      </c>
      <c r="H830">
        <v>1.56</v>
      </c>
      <c r="I830">
        <v>1.55</v>
      </c>
      <c r="J830">
        <v>1.55</v>
      </c>
      <c r="K830">
        <v>1.63</v>
      </c>
      <c r="L830">
        <v>1.73</v>
      </c>
      <c r="M830">
        <v>2.0299999999999998</v>
      </c>
      <c r="N830">
        <v>2.21</v>
      </c>
    </row>
    <row r="831" spans="1:14" x14ac:dyDescent="0.25">
      <c r="A831" s="1">
        <v>43769</v>
      </c>
      <c r="B831">
        <v>1.59</v>
      </c>
      <c r="C831">
        <v>1.59</v>
      </c>
      <c r="D831">
        <v>1.54</v>
      </c>
      <c r="F831">
        <v>1.57</v>
      </c>
      <c r="G831">
        <v>1.53</v>
      </c>
      <c r="H831">
        <v>1.52</v>
      </c>
      <c r="I831">
        <v>1.52</v>
      </c>
      <c r="J831">
        <v>1.51</v>
      </c>
      <c r="K831">
        <v>1.6</v>
      </c>
      <c r="L831">
        <v>1.69</v>
      </c>
      <c r="M831">
        <v>2</v>
      </c>
      <c r="N831">
        <v>2.17</v>
      </c>
    </row>
    <row r="832" spans="1:14" x14ac:dyDescent="0.25">
      <c r="A832" s="1">
        <v>43768</v>
      </c>
      <c r="B832">
        <v>1.61</v>
      </c>
      <c r="C832">
        <v>1.6</v>
      </c>
      <c r="D832">
        <v>1.62</v>
      </c>
      <c r="F832">
        <v>1.62</v>
      </c>
      <c r="G832">
        <v>1.59</v>
      </c>
      <c r="H832">
        <v>1.61</v>
      </c>
      <c r="I832">
        <v>1.6</v>
      </c>
      <c r="J832">
        <v>1.61</v>
      </c>
      <c r="K832">
        <v>1.69</v>
      </c>
      <c r="L832">
        <v>1.78</v>
      </c>
      <c r="M832">
        <v>2.08</v>
      </c>
      <c r="N832">
        <v>2.2599999999999998</v>
      </c>
    </row>
    <row r="833" spans="1:14" x14ac:dyDescent="0.25">
      <c r="A833" s="1">
        <v>43767</v>
      </c>
      <c r="B833">
        <v>1.66</v>
      </c>
      <c r="C833">
        <v>1.67</v>
      </c>
      <c r="D833">
        <v>1.63</v>
      </c>
      <c r="F833">
        <v>1.64</v>
      </c>
      <c r="G833">
        <v>1.59</v>
      </c>
      <c r="H833">
        <v>1.64</v>
      </c>
      <c r="I833">
        <v>1.65</v>
      </c>
      <c r="J833">
        <v>1.66</v>
      </c>
      <c r="K833">
        <v>1.74</v>
      </c>
      <c r="L833">
        <v>1.84</v>
      </c>
      <c r="M833">
        <v>2.15</v>
      </c>
      <c r="N833">
        <v>2.33</v>
      </c>
    </row>
    <row r="834" spans="1:14" x14ac:dyDescent="0.25">
      <c r="A834" s="1">
        <v>43766</v>
      </c>
      <c r="B834">
        <v>1.74</v>
      </c>
      <c r="C834">
        <v>1.71</v>
      </c>
      <c r="D834">
        <v>1.65</v>
      </c>
      <c r="F834">
        <v>1.65</v>
      </c>
      <c r="G834">
        <v>1.6</v>
      </c>
      <c r="H834">
        <v>1.64</v>
      </c>
      <c r="I834">
        <v>1.65</v>
      </c>
      <c r="J834">
        <v>1.66</v>
      </c>
      <c r="K834">
        <v>1.75</v>
      </c>
      <c r="L834">
        <v>1.85</v>
      </c>
      <c r="M834">
        <v>2.16</v>
      </c>
      <c r="N834">
        <v>2.34</v>
      </c>
    </row>
    <row r="835" spans="1:14" x14ac:dyDescent="0.25">
      <c r="A835" s="1">
        <v>43763</v>
      </c>
      <c r="B835">
        <v>1.73</v>
      </c>
      <c r="C835">
        <v>1.72</v>
      </c>
      <c r="D835">
        <v>1.66</v>
      </c>
      <c r="F835">
        <v>1.66</v>
      </c>
      <c r="G835">
        <v>1.6</v>
      </c>
      <c r="H835">
        <v>1.63</v>
      </c>
      <c r="I835">
        <v>1.62</v>
      </c>
      <c r="J835">
        <v>1.62</v>
      </c>
      <c r="K835">
        <v>1.71</v>
      </c>
      <c r="L835">
        <v>1.8</v>
      </c>
      <c r="M835">
        <v>2.1</v>
      </c>
      <c r="N835">
        <v>2.29</v>
      </c>
    </row>
    <row r="836" spans="1:14" x14ac:dyDescent="0.25">
      <c r="A836" s="1">
        <v>43762</v>
      </c>
      <c r="B836">
        <v>1.75</v>
      </c>
      <c r="C836">
        <v>1.73</v>
      </c>
      <c r="D836">
        <v>1.67</v>
      </c>
      <c r="F836">
        <v>1.65</v>
      </c>
      <c r="G836">
        <v>1.59</v>
      </c>
      <c r="H836">
        <v>1.58</v>
      </c>
      <c r="I836">
        <v>1.58</v>
      </c>
      <c r="J836">
        <v>1.58</v>
      </c>
      <c r="K836">
        <v>1.67</v>
      </c>
      <c r="L836">
        <v>1.77</v>
      </c>
      <c r="M836">
        <v>2.08</v>
      </c>
      <c r="N836">
        <v>2.2599999999999998</v>
      </c>
    </row>
    <row r="837" spans="1:14" x14ac:dyDescent="0.25">
      <c r="A837" s="1">
        <v>43761</v>
      </c>
      <c r="B837">
        <v>1.74</v>
      </c>
      <c r="C837">
        <v>1.69</v>
      </c>
      <c r="D837">
        <v>1.65</v>
      </c>
      <c r="F837">
        <v>1.64</v>
      </c>
      <c r="G837">
        <v>1.58</v>
      </c>
      <c r="H837">
        <v>1.58</v>
      </c>
      <c r="I837">
        <v>1.58</v>
      </c>
      <c r="J837">
        <v>1.58</v>
      </c>
      <c r="K837">
        <v>1.67</v>
      </c>
      <c r="L837">
        <v>1.77</v>
      </c>
      <c r="M837">
        <v>2.06</v>
      </c>
      <c r="N837">
        <v>2.25</v>
      </c>
    </row>
    <row r="838" spans="1:14" x14ac:dyDescent="0.25">
      <c r="A838" s="1">
        <v>43760</v>
      </c>
      <c r="B838">
        <v>1.75</v>
      </c>
      <c r="C838">
        <v>1.69</v>
      </c>
      <c r="D838">
        <v>1.65</v>
      </c>
      <c r="F838">
        <v>1.64</v>
      </c>
      <c r="G838">
        <v>1.59</v>
      </c>
      <c r="H838">
        <v>1.6</v>
      </c>
      <c r="I838">
        <v>1.59</v>
      </c>
      <c r="J838">
        <v>1.6</v>
      </c>
      <c r="K838">
        <v>1.68</v>
      </c>
      <c r="L838">
        <v>1.78</v>
      </c>
      <c r="M838">
        <v>2.0699999999999998</v>
      </c>
      <c r="N838">
        <v>2.2599999999999998</v>
      </c>
    </row>
    <row r="839" spans="1:14" x14ac:dyDescent="0.25">
      <c r="A839" s="1">
        <v>43759</v>
      </c>
      <c r="B839">
        <v>1.76</v>
      </c>
      <c r="C839">
        <v>1.7</v>
      </c>
      <c r="D839">
        <v>1.67</v>
      </c>
      <c r="F839">
        <v>1.65</v>
      </c>
      <c r="G839">
        <v>1.59</v>
      </c>
      <c r="H839">
        <v>1.62</v>
      </c>
      <c r="I839">
        <v>1.59</v>
      </c>
      <c r="J839">
        <v>1.61</v>
      </c>
      <c r="K839">
        <v>1.7</v>
      </c>
      <c r="L839">
        <v>1.8</v>
      </c>
      <c r="M839">
        <v>2.1</v>
      </c>
      <c r="N839">
        <v>2.2799999999999998</v>
      </c>
    </row>
    <row r="840" spans="1:14" x14ac:dyDescent="0.25">
      <c r="A840" s="1">
        <v>43756</v>
      </c>
      <c r="B840">
        <v>1.75</v>
      </c>
      <c r="C840">
        <v>1.69</v>
      </c>
      <c r="D840">
        <v>1.66</v>
      </c>
      <c r="F840">
        <v>1.63</v>
      </c>
      <c r="G840">
        <v>1.58</v>
      </c>
      <c r="H840">
        <v>1.58</v>
      </c>
      <c r="I840">
        <v>1.56</v>
      </c>
      <c r="J840">
        <v>1.56</v>
      </c>
      <c r="K840">
        <v>1.66</v>
      </c>
      <c r="L840">
        <v>1.76</v>
      </c>
      <c r="M840">
        <v>2.06</v>
      </c>
      <c r="N840">
        <v>2.25</v>
      </c>
    </row>
    <row r="841" spans="1:14" x14ac:dyDescent="0.25">
      <c r="A841" s="1">
        <v>43755</v>
      </c>
      <c r="B841">
        <v>1.74</v>
      </c>
      <c r="C841">
        <v>1.7</v>
      </c>
      <c r="D841">
        <v>1.66</v>
      </c>
      <c r="F841">
        <v>1.63</v>
      </c>
      <c r="G841">
        <v>1.59</v>
      </c>
      <c r="H841">
        <v>1.6</v>
      </c>
      <c r="I841">
        <v>1.57</v>
      </c>
      <c r="J841">
        <v>1.57</v>
      </c>
      <c r="K841">
        <v>1.66</v>
      </c>
      <c r="L841">
        <v>1.76</v>
      </c>
      <c r="M841">
        <v>2.0499999999999998</v>
      </c>
      <c r="N841">
        <v>2.2400000000000002</v>
      </c>
    </row>
    <row r="842" spans="1:14" x14ac:dyDescent="0.25">
      <c r="A842" s="1">
        <v>43754</v>
      </c>
      <c r="B842">
        <v>1.71</v>
      </c>
      <c r="C842">
        <v>1.68</v>
      </c>
      <c r="D842">
        <v>1.66</v>
      </c>
      <c r="F842">
        <v>1.64</v>
      </c>
      <c r="G842">
        <v>1.59</v>
      </c>
      <c r="H842">
        <v>1.58</v>
      </c>
      <c r="I842">
        <v>1.57</v>
      </c>
      <c r="J842">
        <v>1.57</v>
      </c>
      <c r="K842">
        <v>1.65</v>
      </c>
      <c r="L842">
        <v>1.75</v>
      </c>
      <c r="M842">
        <v>2.0499999999999998</v>
      </c>
      <c r="N842">
        <v>2.23</v>
      </c>
    </row>
    <row r="843" spans="1:14" x14ac:dyDescent="0.25">
      <c r="A843" s="1">
        <v>43753</v>
      </c>
      <c r="B843">
        <v>1.74</v>
      </c>
      <c r="C843">
        <v>1.72</v>
      </c>
      <c r="D843">
        <v>1.67</v>
      </c>
      <c r="F843">
        <v>1.67</v>
      </c>
      <c r="G843">
        <v>1.65</v>
      </c>
      <c r="H843">
        <v>1.61</v>
      </c>
      <c r="I843">
        <v>1.6</v>
      </c>
      <c r="J843">
        <v>1.59</v>
      </c>
      <c r="K843">
        <v>1.68</v>
      </c>
      <c r="L843">
        <v>1.77</v>
      </c>
      <c r="M843">
        <v>2.06</v>
      </c>
      <c r="N843">
        <v>2.23</v>
      </c>
    </row>
    <row r="844" spans="1:14" x14ac:dyDescent="0.25">
      <c r="A844" s="1">
        <v>43749</v>
      </c>
      <c r="B844">
        <v>1.76</v>
      </c>
      <c r="C844">
        <v>1.74</v>
      </c>
      <c r="D844">
        <v>1.68</v>
      </c>
      <c r="F844">
        <v>1.68</v>
      </c>
      <c r="G844">
        <v>1.67</v>
      </c>
      <c r="H844">
        <v>1.63</v>
      </c>
      <c r="I844">
        <v>1.6</v>
      </c>
      <c r="J844">
        <v>1.59</v>
      </c>
      <c r="K844">
        <v>1.68</v>
      </c>
      <c r="L844">
        <v>1.76</v>
      </c>
      <c r="M844">
        <v>2.04</v>
      </c>
      <c r="N844">
        <v>2.2200000000000002</v>
      </c>
    </row>
    <row r="845" spans="1:14" x14ac:dyDescent="0.25">
      <c r="A845" s="1">
        <v>43748</v>
      </c>
      <c r="B845">
        <v>1.74</v>
      </c>
      <c r="C845">
        <v>1.71</v>
      </c>
      <c r="D845">
        <v>1.68</v>
      </c>
      <c r="F845">
        <v>1.68</v>
      </c>
      <c r="G845">
        <v>1.63</v>
      </c>
      <c r="H845">
        <v>1.53</v>
      </c>
      <c r="I845">
        <v>1.49</v>
      </c>
      <c r="J845">
        <v>1.48</v>
      </c>
      <c r="K845">
        <v>1.57</v>
      </c>
      <c r="L845">
        <v>1.67</v>
      </c>
      <c r="M845">
        <v>1.96</v>
      </c>
      <c r="N845">
        <v>2.16</v>
      </c>
    </row>
    <row r="846" spans="1:14" x14ac:dyDescent="0.25">
      <c r="A846" s="1">
        <v>43747</v>
      </c>
      <c r="B846">
        <v>1.69</v>
      </c>
      <c r="C846">
        <v>1.7</v>
      </c>
      <c r="D846">
        <v>1.69</v>
      </c>
      <c r="F846">
        <v>1.69</v>
      </c>
      <c r="G846">
        <v>1.59</v>
      </c>
      <c r="H846">
        <v>1.47</v>
      </c>
      <c r="I846">
        <v>1.43</v>
      </c>
      <c r="J846">
        <v>1.4</v>
      </c>
      <c r="K846">
        <v>1.5</v>
      </c>
      <c r="L846">
        <v>1.59</v>
      </c>
      <c r="M846">
        <v>1.88</v>
      </c>
      <c r="N846">
        <v>2.08</v>
      </c>
    </row>
    <row r="847" spans="1:14" x14ac:dyDescent="0.25">
      <c r="A847" s="1">
        <v>43746</v>
      </c>
      <c r="B847">
        <v>1.69</v>
      </c>
      <c r="C847">
        <v>1.72</v>
      </c>
      <c r="D847">
        <v>1.72</v>
      </c>
      <c r="F847">
        <v>1.69</v>
      </c>
      <c r="G847">
        <v>1.62</v>
      </c>
      <c r="H847">
        <v>1.42</v>
      </c>
      <c r="I847">
        <v>1.38</v>
      </c>
      <c r="J847">
        <v>1.36</v>
      </c>
      <c r="K847">
        <v>1.45</v>
      </c>
      <c r="L847">
        <v>1.54</v>
      </c>
      <c r="M847">
        <v>1.84</v>
      </c>
      <c r="N847">
        <v>2.04</v>
      </c>
    </row>
    <row r="848" spans="1:14" x14ac:dyDescent="0.25">
      <c r="A848" s="1">
        <v>43745</v>
      </c>
      <c r="B848">
        <v>1.76</v>
      </c>
      <c r="C848">
        <v>1.76</v>
      </c>
      <c r="D848">
        <v>1.75</v>
      </c>
      <c r="F848">
        <v>1.73</v>
      </c>
      <c r="G848">
        <v>1.64</v>
      </c>
      <c r="H848">
        <v>1.46</v>
      </c>
      <c r="I848">
        <v>1.41</v>
      </c>
      <c r="J848">
        <v>1.38</v>
      </c>
      <c r="K848">
        <v>1.47</v>
      </c>
      <c r="L848">
        <v>1.56</v>
      </c>
      <c r="M848">
        <v>1.85</v>
      </c>
      <c r="N848">
        <v>2.0499999999999998</v>
      </c>
    </row>
    <row r="849" spans="1:14" x14ac:dyDescent="0.25">
      <c r="A849" s="1">
        <v>43742</v>
      </c>
      <c r="B849">
        <v>1.73</v>
      </c>
      <c r="C849">
        <v>1.74</v>
      </c>
      <c r="D849">
        <v>1.71</v>
      </c>
      <c r="F849">
        <v>1.65</v>
      </c>
      <c r="G849">
        <v>1.58</v>
      </c>
      <c r="H849">
        <v>1.4</v>
      </c>
      <c r="I849">
        <v>1.35</v>
      </c>
      <c r="J849">
        <v>1.34</v>
      </c>
      <c r="K849">
        <v>1.43</v>
      </c>
      <c r="L849">
        <v>1.52</v>
      </c>
      <c r="M849">
        <v>1.81</v>
      </c>
      <c r="N849">
        <v>2.0099999999999998</v>
      </c>
    </row>
    <row r="850" spans="1:14" x14ac:dyDescent="0.25">
      <c r="A850" s="1">
        <v>43741</v>
      </c>
      <c r="B850">
        <v>1.78</v>
      </c>
      <c r="C850">
        <v>1.75</v>
      </c>
      <c r="D850">
        <v>1.7</v>
      </c>
      <c r="F850">
        <v>1.66</v>
      </c>
      <c r="G850">
        <v>1.58</v>
      </c>
      <c r="H850">
        <v>1.39</v>
      </c>
      <c r="I850">
        <v>1.34</v>
      </c>
      <c r="J850">
        <v>1.34</v>
      </c>
      <c r="K850">
        <v>1.45</v>
      </c>
      <c r="L850">
        <v>1.54</v>
      </c>
      <c r="M850">
        <v>1.85</v>
      </c>
      <c r="N850">
        <v>2.04</v>
      </c>
    </row>
    <row r="851" spans="1:14" x14ac:dyDescent="0.25">
      <c r="A851" s="1">
        <v>43740</v>
      </c>
      <c r="B851">
        <v>1.75</v>
      </c>
      <c r="C851">
        <v>1.75</v>
      </c>
      <c r="D851">
        <v>1.79</v>
      </c>
      <c r="F851">
        <v>1.75</v>
      </c>
      <c r="G851">
        <v>1.67</v>
      </c>
      <c r="H851">
        <v>1.48</v>
      </c>
      <c r="I851">
        <v>1.43</v>
      </c>
      <c r="J851">
        <v>1.43</v>
      </c>
      <c r="K851">
        <v>1.53</v>
      </c>
      <c r="L851">
        <v>1.6</v>
      </c>
      <c r="M851">
        <v>1.9</v>
      </c>
      <c r="N851">
        <v>2.09</v>
      </c>
    </row>
    <row r="852" spans="1:14" x14ac:dyDescent="0.25">
      <c r="A852" s="1">
        <v>43739</v>
      </c>
      <c r="B852">
        <v>1.79</v>
      </c>
      <c r="C852">
        <v>1.77</v>
      </c>
      <c r="D852">
        <v>1.82</v>
      </c>
      <c r="F852">
        <v>1.81</v>
      </c>
      <c r="G852">
        <v>1.73</v>
      </c>
      <c r="H852">
        <v>1.56</v>
      </c>
      <c r="I852">
        <v>1.51</v>
      </c>
      <c r="J852">
        <v>1.51</v>
      </c>
      <c r="K852">
        <v>1.59</v>
      </c>
      <c r="L852">
        <v>1.65</v>
      </c>
      <c r="M852">
        <v>1.93</v>
      </c>
      <c r="N852">
        <v>2.11</v>
      </c>
    </row>
    <row r="853" spans="1:14" x14ac:dyDescent="0.25">
      <c r="A853" s="1">
        <v>43738</v>
      </c>
      <c r="B853">
        <v>1.91</v>
      </c>
      <c r="C853">
        <v>1.87</v>
      </c>
      <c r="D853">
        <v>1.88</v>
      </c>
      <c r="F853">
        <v>1.83</v>
      </c>
      <c r="G853">
        <v>1.75</v>
      </c>
      <c r="H853">
        <v>1.63</v>
      </c>
      <c r="I853">
        <v>1.56</v>
      </c>
      <c r="J853">
        <v>1.55</v>
      </c>
      <c r="K853">
        <v>1.62</v>
      </c>
      <c r="L853">
        <v>1.68</v>
      </c>
      <c r="M853">
        <v>1.94</v>
      </c>
      <c r="N853">
        <v>2.12</v>
      </c>
    </row>
    <row r="854" spans="1:14" x14ac:dyDescent="0.25">
      <c r="A854" s="1">
        <v>43735</v>
      </c>
      <c r="B854">
        <v>1.9</v>
      </c>
      <c r="C854">
        <v>1.86</v>
      </c>
      <c r="D854">
        <v>1.8</v>
      </c>
      <c r="F854">
        <v>1.85</v>
      </c>
      <c r="G854">
        <v>1.74</v>
      </c>
      <c r="H854">
        <v>1.63</v>
      </c>
      <c r="I854">
        <v>1.58</v>
      </c>
      <c r="J854">
        <v>1.56</v>
      </c>
      <c r="K854">
        <v>1.62</v>
      </c>
      <c r="L854">
        <v>1.69</v>
      </c>
      <c r="M854">
        <v>1.95</v>
      </c>
      <c r="N854">
        <v>2.13</v>
      </c>
    </row>
    <row r="855" spans="1:14" x14ac:dyDescent="0.25">
      <c r="A855" s="1">
        <v>43734</v>
      </c>
      <c r="B855">
        <v>1.91</v>
      </c>
      <c r="C855">
        <v>1.9</v>
      </c>
      <c r="D855">
        <v>1.83</v>
      </c>
      <c r="F855">
        <v>1.88</v>
      </c>
      <c r="G855">
        <v>1.79</v>
      </c>
      <c r="H855">
        <v>1.66</v>
      </c>
      <c r="I855">
        <v>1.61</v>
      </c>
      <c r="J855">
        <v>1.59</v>
      </c>
      <c r="K855">
        <v>1.65</v>
      </c>
      <c r="L855">
        <v>1.7</v>
      </c>
      <c r="M855">
        <v>1.96</v>
      </c>
      <c r="N855">
        <v>2.15</v>
      </c>
    </row>
    <row r="856" spans="1:14" x14ac:dyDescent="0.25">
      <c r="A856" s="1">
        <v>43733</v>
      </c>
      <c r="B856">
        <v>1.8</v>
      </c>
      <c r="C856">
        <v>1.86</v>
      </c>
      <c r="D856">
        <v>1.89</v>
      </c>
      <c r="F856">
        <v>1.9</v>
      </c>
      <c r="G856">
        <v>1.82</v>
      </c>
      <c r="H856">
        <v>1.68</v>
      </c>
      <c r="I856">
        <v>1.61</v>
      </c>
      <c r="J856">
        <v>1.6</v>
      </c>
      <c r="K856">
        <v>1.66</v>
      </c>
      <c r="L856">
        <v>1.73</v>
      </c>
      <c r="M856">
        <v>1.99</v>
      </c>
      <c r="N856">
        <v>2.1800000000000002</v>
      </c>
    </row>
    <row r="857" spans="1:14" x14ac:dyDescent="0.25">
      <c r="A857" s="1">
        <v>43732</v>
      </c>
      <c r="B857">
        <v>1.9</v>
      </c>
      <c r="C857">
        <v>1.9</v>
      </c>
      <c r="D857">
        <v>1.92</v>
      </c>
      <c r="F857">
        <v>1.91</v>
      </c>
      <c r="G857">
        <v>1.78</v>
      </c>
      <c r="H857">
        <v>1.6</v>
      </c>
      <c r="I857">
        <v>1.53</v>
      </c>
      <c r="J857">
        <v>1.52</v>
      </c>
      <c r="K857">
        <v>1.58</v>
      </c>
      <c r="L857">
        <v>1.64</v>
      </c>
      <c r="M857">
        <v>1.91</v>
      </c>
      <c r="N857">
        <v>2.09</v>
      </c>
    </row>
    <row r="858" spans="1:14" x14ac:dyDescent="0.25">
      <c r="A858" s="1">
        <v>43731</v>
      </c>
      <c r="B858">
        <v>1.94</v>
      </c>
      <c r="C858">
        <v>1.94</v>
      </c>
      <c r="D858">
        <v>1.94</v>
      </c>
      <c r="F858">
        <v>1.93</v>
      </c>
      <c r="G858">
        <v>1.81</v>
      </c>
      <c r="H858">
        <v>1.68</v>
      </c>
      <c r="I858">
        <v>1.61</v>
      </c>
      <c r="J858">
        <v>1.59</v>
      </c>
      <c r="K858">
        <v>1.65</v>
      </c>
      <c r="L858">
        <v>1.72</v>
      </c>
      <c r="M858">
        <v>1.98</v>
      </c>
      <c r="N858">
        <v>2.16</v>
      </c>
    </row>
    <row r="859" spans="1:14" x14ac:dyDescent="0.25">
      <c r="A859" s="1">
        <v>43728</v>
      </c>
      <c r="B859">
        <v>1.95</v>
      </c>
      <c r="C859">
        <v>1.94</v>
      </c>
      <c r="D859">
        <v>1.91</v>
      </c>
      <c r="F859">
        <v>1.91</v>
      </c>
      <c r="G859">
        <v>1.84</v>
      </c>
      <c r="H859">
        <v>1.69</v>
      </c>
      <c r="I859">
        <v>1.63</v>
      </c>
      <c r="J859">
        <v>1.61</v>
      </c>
      <c r="K859">
        <v>1.68</v>
      </c>
      <c r="L859">
        <v>1.74</v>
      </c>
      <c r="M859">
        <v>1.99</v>
      </c>
      <c r="N859">
        <v>2.17</v>
      </c>
    </row>
    <row r="860" spans="1:14" x14ac:dyDescent="0.25">
      <c r="A860" s="1">
        <v>43727</v>
      </c>
      <c r="B860">
        <v>2.0099999999999998</v>
      </c>
      <c r="C860">
        <v>1.99</v>
      </c>
      <c r="D860">
        <v>1.93</v>
      </c>
      <c r="F860">
        <v>1.92</v>
      </c>
      <c r="G860">
        <v>1.88</v>
      </c>
      <c r="H860">
        <v>1.74</v>
      </c>
      <c r="I860">
        <v>1.68</v>
      </c>
      <c r="J860">
        <v>1.66</v>
      </c>
      <c r="K860">
        <v>1.73</v>
      </c>
      <c r="L860">
        <v>1.79</v>
      </c>
      <c r="M860">
        <v>2.04</v>
      </c>
      <c r="N860">
        <v>2.2200000000000002</v>
      </c>
    </row>
    <row r="861" spans="1:14" x14ac:dyDescent="0.25">
      <c r="A861" s="1">
        <v>43726</v>
      </c>
      <c r="B861">
        <v>1.94</v>
      </c>
      <c r="C861">
        <v>1.93</v>
      </c>
      <c r="D861">
        <v>1.95</v>
      </c>
      <c r="F861">
        <v>1.91</v>
      </c>
      <c r="G861">
        <v>1.87</v>
      </c>
      <c r="H861">
        <v>1.77</v>
      </c>
      <c r="I861">
        <v>1.72</v>
      </c>
      <c r="J861">
        <v>1.68</v>
      </c>
      <c r="K861">
        <v>1.76</v>
      </c>
      <c r="L861">
        <v>1.8</v>
      </c>
      <c r="M861">
        <v>2.06</v>
      </c>
      <c r="N861">
        <v>2.25</v>
      </c>
    </row>
    <row r="862" spans="1:14" x14ac:dyDescent="0.25">
      <c r="A862" s="1">
        <v>43725</v>
      </c>
      <c r="B862">
        <v>2.1</v>
      </c>
      <c r="C862">
        <v>2.06</v>
      </c>
      <c r="D862">
        <v>1.99</v>
      </c>
      <c r="F862">
        <v>1.93</v>
      </c>
      <c r="G862">
        <v>1.87</v>
      </c>
      <c r="H862">
        <v>1.72</v>
      </c>
      <c r="I862">
        <v>1.68</v>
      </c>
      <c r="J862">
        <v>1.66</v>
      </c>
      <c r="K862">
        <v>1.75</v>
      </c>
      <c r="L862">
        <v>1.81</v>
      </c>
      <c r="M862">
        <v>2.08</v>
      </c>
      <c r="N862">
        <v>2.27</v>
      </c>
    </row>
    <row r="863" spans="1:14" x14ac:dyDescent="0.25">
      <c r="A863" s="1">
        <v>43724</v>
      </c>
      <c r="B863">
        <v>2.08</v>
      </c>
      <c r="C863">
        <v>2.02</v>
      </c>
      <c r="D863">
        <v>1.99</v>
      </c>
      <c r="F863">
        <v>1.93</v>
      </c>
      <c r="G863">
        <v>1.86</v>
      </c>
      <c r="H863">
        <v>1.74</v>
      </c>
      <c r="I863">
        <v>1.71</v>
      </c>
      <c r="J863">
        <v>1.69</v>
      </c>
      <c r="K863">
        <v>1.77</v>
      </c>
      <c r="L863">
        <v>1.84</v>
      </c>
      <c r="M863">
        <v>2.11</v>
      </c>
      <c r="N863">
        <v>2.31</v>
      </c>
    </row>
    <row r="864" spans="1:14" x14ac:dyDescent="0.25">
      <c r="A864" s="1">
        <v>43721</v>
      </c>
      <c r="B864">
        <v>1.99</v>
      </c>
      <c r="C864">
        <v>1.98</v>
      </c>
      <c r="D864">
        <v>1.96</v>
      </c>
      <c r="F864">
        <v>1.92</v>
      </c>
      <c r="G864">
        <v>1.88</v>
      </c>
      <c r="H864">
        <v>1.79</v>
      </c>
      <c r="I864">
        <v>1.76</v>
      </c>
      <c r="J864">
        <v>1.75</v>
      </c>
      <c r="K864">
        <v>1.83</v>
      </c>
      <c r="L864">
        <v>1.9</v>
      </c>
      <c r="M864">
        <v>2.17</v>
      </c>
      <c r="N864">
        <v>2.37</v>
      </c>
    </row>
    <row r="865" spans="1:14" x14ac:dyDescent="0.25">
      <c r="A865" s="1">
        <v>43720</v>
      </c>
      <c r="B865">
        <v>1.99</v>
      </c>
      <c r="C865">
        <v>1.97</v>
      </c>
      <c r="D865">
        <v>1.95</v>
      </c>
      <c r="F865">
        <v>1.9</v>
      </c>
      <c r="G865">
        <v>1.82</v>
      </c>
      <c r="H865">
        <v>1.72</v>
      </c>
      <c r="I865">
        <v>1.67</v>
      </c>
      <c r="J865">
        <v>1.65</v>
      </c>
      <c r="K865">
        <v>1.72</v>
      </c>
      <c r="L865">
        <v>1.79</v>
      </c>
      <c r="M865">
        <v>2.06</v>
      </c>
      <c r="N865">
        <v>2.2200000000000002</v>
      </c>
    </row>
    <row r="866" spans="1:14" x14ac:dyDescent="0.25">
      <c r="A866" s="1">
        <v>43719</v>
      </c>
      <c r="B866">
        <v>2.0099999999999998</v>
      </c>
      <c r="C866">
        <v>1.97</v>
      </c>
      <c r="D866">
        <v>1.96</v>
      </c>
      <c r="F866">
        <v>1.88</v>
      </c>
      <c r="G866">
        <v>1.79</v>
      </c>
      <c r="H866">
        <v>1.68</v>
      </c>
      <c r="I866">
        <v>1.62</v>
      </c>
      <c r="J866">
        <v>1.6</v>
      </c>
      <c r="K866">
        <v>1.68</v>
      </c>
      <c r="L866">
        <v>1.75</v>
      </c>
      <c r="M866">
        <v>2.02</v>
      </c>
      <c r="N866">
        <v>2.2200000000000002</v>
      </c>
    </row>
    <row r="867" spans="1:14" x14ac:dyDescent="0.25">
      <c r="A867" s="1">
        <v>43718</v>
      </c>
      <c r="B867">
        <v>2.04</v>
      </c>
      <c r="C867">
        <v>1.99</v>
      </c>
      <c r="D867">
        <v>1.95</v>
      </c>
      <c r="F867">
        <v>1.89</v>
      </c>
      <c r="G867">
        <v>1.81</v>
      </c>
      <c r="H867">
        <v>1.67</v>
      </c>
      <c r="I867">
        <v>1.61</v>
      </c>
      <c r="J867">
        <v>1.58</v>
      </c>
      <c r="K867">
        <v>1.66</v>
      </c>
      <c r="L867">
        <v>1.72</v>
      </c>
      <c r="M867">
        <v>2</v>
      </c>
      <c r="N867">
        <v>2.19</v>
      </c>
    </row>
    <row r="868" spans="1:14" x14ac:dyDescent="0.25">
      <c r="A868" s="1">
        <v>43717</v>
      </c>
      <c r="B868">
        <v>2.04</v>
      </c>
      <c r="C868">
        <v>1.99</v>
      </c>
      <c r="D868">
        <v>1.96</v>
      </c>
      <c r="F868">
        <v>1.87</v>
      </c>
      <c r="G868">
        <v>1.74</v>
      </c>
      <c r="H868">
        <v>1.58</v>
      </c>
      <c r="I868">
        <v>1.52</v>
      </c>
      <c r="J868">
        <v>1.49</v>
      </c>
      <c r="K868">
        <v>1.57</v>
      </c>
      <c r="L868">
        <v>1.63</v>
      </c>
      <c r="M868">
        <v>1.91</v>
      </c>
      <c r="N868">
        <v>2.11</v>
      </c>
    </row>
    <row r="869" spans="1:14" x14ac:dyDescent="0.25">
      <c r="A869" s="1">
        <v>43714</v>
      </c>
      <c r="B869">
        <v>2.0499999999999998</v>
      </c>
      <c r="C869">
        <v>2</v>
      </c>
      <c r="D869">
        <v>1.96</v>
      </c>
      <c r="F869">
        <v>1.88</v>
      </c>
      <c r="G869">
        <v>1.73</v>
      </c>
      <c r="H869">
        <v>1.53</v>
      </c>
      <c r="I869">
        <v>1.46</v>
      </c>
      <c r="J869">
        <v>1.42</v>
      </c>
      <c r="K869">
        <v>1.5</v>
      </c>
      <c r="L869">
        <v>1.55</v>
      </c>
      <c r="M869">
        <v>1.83</v>
      </c>
      <c r="N869">
        <v>2.02</v>
      </c>
    </row>
    <row r="870" spans="1:14" x14ac:dyDescent="0.25">
      <c r="A870" s="1">
        <v>43713</v>
      </c>
      <c r="B870">
        <v>2.0499999999999998</v>
      </c>
      <c r="C870">
        <v>2.0099999999999998</v>
      </c>
      <c r="D870">
        <v>1.97</v>
      </c>
      <c r="F870">
        <v>1.88</v>
      </c>
      <c r="G870">
        <v>1.73</v>
      </c>
      <c r="H870">
        <v>1.55</v>
      </c>
      <c r="I870">
        <v>1.47</v>
      </c>
      <c r="J870">
        <v>1.43</v>
      </c>
      <c r="K870">
        <v>1.51</v>
      </c>
      <c r="L870">
        <v>1.57</v>
      </c>
      <c r="M870">
        <v>1.86</v>
      </c>
      <c r="N870">
        <v>2.06</v>
      </c>
    </row>
    <row r="871" spans="1:14" x14ac:dyDescent="0.25">
      <c r="A871" s="1">
        <v>43712</v>
      </c>
      <c r="B871">
        <v>2.0499999999999998</v>
      </c>
      <c r="C871">
        <v>2.02</v>
      </c>
      <c r="D871">
        <v>1.97</v>
      </c>
      <c r="F871">
        <v>1.87</v>
      </c>
      <c r="G871">
        <v>1.69</v>
      </c>
      <c r="H871">
        <v>1.43</v>
      </c>
      <c r="I871">
        <v>1.36</v>
      </c>
      <c r="J871">
        <v>1.32</v>
      </c>
      <c r="K871">
        <v>1.4</v>
      </c>
      <c r="L871">
        <v>1.47</v>
      </c>
      <c r="M871">
        <v>1.77</v>
      </c>
      <c r="N871">
        <v>1.97</v>
      </c>
    </row>
    <row r="872" spans="1:14" x14ac:dyDescent="0.25">
      <c r="A872" s="1">
        <v>43711</v>
      </c>
      <c r="B872">
        <v>2.06</v>
      </c>
      <c r="C872">
        <v>2.0099999999999998</v>
      </c>
      <c r="D872">
        <v>1.98</v>
      </c>
      <c r="F872">
        <v>1.88</v>
      </c>
      <c r="G872">
        <v>1.72</v>
      </c>
      <c r="H872">
        <v>1.47</v>
      </c>
      <c r="I872">
        <v>1.38</v>
      </c>
      <c r="J872">
        <v>1.35</v>
      </c>
      <c r="K872">
        <v>1.42</v>
      </c>
      <c r="L872">
        <v>1.47</v>
      </c>
      <c r="M872">
        <v>1.77</v>
      </c>
      <c r="N872">
        <v>1.95</v>
      </c>
    </row>
    <row r="873" spans="1:14" x14ac:dyDescent="0.25">
      <c r="A873" s="1">
        <v>43707</v>
      </c>
      <c r="B873">
        <v>2.1</v>
      </c>
      <c r="C873">
        <v>2.04</v>
      </c>
      <c r="D873">
        <v>1.99</v>
      </c>
      <c r="F873">
        <v>1.89</v>
      </c>
      <c r="G873">
        <v>1.76</v>
      </c>
      <c r="H873">
        <v>1.5</v>
      </c>
      <c r="I873">
        <v>1.42</v>
      </c>
      <c r="J873">
        <v>1.39</v>
      </c>
      <c r="K873">
        <v>1.45</v>
      </c>
      <c r="L873">
        <v>1.5</v>
      </c>
      <c r="M873">
        <v>1.78</v>
      </c>
      <c r="N873">
        <v>1.96</v>
      </c>
    </row>
    <row r="874" spans="1:14" x14ac:dyDescent="0.25">
      <c r="A874" s="1">
        <v>43706</v>
      </c>
      <c r="B874">
        <v>2.1</v>
      </c>
      <c r="C874">
        <v>2.0299999999999998</v>
      </c>
      <c r="D874">
        <v>1.99</v>
      </c>
      <c r="F874">
        <v>1.89</v>
      </c>
      <c r="G874">
        <v>1.75</v>
      </c>
      <c r="H874">
        <v>1.53</v>
      </c>
      <c r="I874">
        <v>1.44</v>
      </c>
      <c r="J874">
        <v>1.4</v>
      </c>
      <c r="K874">
        <v>1.46</v>
      </c>
      <c r="L874">
        <v>1.5</v>
      </c>
      <c r="M874">
        <v>1.78</v>
      </c>
      <c r="N874">
        <v>1.97</v>
      </c>
    </row>
    <row r="875" spans="1:14" x14ac:dyDescent="0.25">
      <c r="A875" s="1">
        <v>43705</v>
      </c>
      <c r="B875">
        <v>2.0699999999999998</v>
      </c>
      <c r="C875">
        <v>2.04</v>
      </c>
      <c r="D875">
        <v>1.99</v>
      </c>
      <c r="F875">
        <v>1.89</v>
      </c>
      <c r="G875">
        <v>1.74</v>
      </c>
      <c r="H875">
        <v>1.5</v>
      </c>
      <c r="I875">
        <v>1.42</v>
      </c>
      <c r="J875">
        <v>1.37</v>
      </c>
      <c r="K875">
        <v>1.42</v>
      </c>
      <c r="L875">
        <v>1.47</v>
      </c>
      <c r="M875">
        <v>1.76</v>
      </c>
      <c r="N875">
        <v>1.94</v>
      </c>
    </row>
    <row r="876" spans="1:14" x14ac:dyDescent="0.25">
      <c r="A876" s="1">
        <v>43704</v>
      </c>
      <c r="B876">
        <v>2.0699999999999998</v>
      </c>
      <c r="C876">
        <v>2.0299999999999998</v>
      </c>
      <c r="D876">
        <v>1.98</v>
      </c>
      <c r="F876">
        <v>1.94</v>
      </c>
      <c r="G876">
        <v>1.77</v>
      </c>
      <c r="H876">
        <v>1.53</v>
      </c>
      <c r="I876">
        <v>1.43</v>
      </c>
      <c r="J876">
        <v>1.4</v>
      </c>
      <c r="K876">
        <v>1.44</v>
      </c>
      <c r="L876">
        <v>1.49</v>
      </c>
      <c r="M876">
        <v>1.77</v>
      </c>
      <c r="N876">
        <v>1.97</v>
      </c>
    </row>
    <row r="877" spans="1:14" x14ac:dyDescent="0.25">
      <c r="A877" s="1">
        <v>43703</v>
      </c>
      <c r="B877">
        <v>2.09</v>
      </c>
      <c r="C877">
        <v>2.0299999999999998</v>
      </c>
      <c r="D877">
        <v>2.0099999999999998</v>
      </c>
      <c r="F877">
        <v>1.9</v>
      </c>
      <c r="G877">
        <v>1.75</v>
      </c>
      <c r="H877">
        <v>1.54</v>
      </c>
      <c r="I877">
        <v>1.47</v>
      </c>
      <c r="J877">
        <v>1.43</v>
      </c>
      <c r="K877">
        <v>1.49</v>
      </c>
      <c r="L877">
        <v>1.54</v>
      </c>
      <c r="M877">
        <v>1.84</v>
      </c>
      <c r="N877">
        <v>2.04</v>
      </c>
    </row>
    <row r="878" spans="1:14" x14ac:dyDescent="0.25">
      <c r="A878" s="1">
        <v>43700</v>
      </c>
      <c r="B878">
        <v>2.0699999999999998</v>
      </c>
      <c r="C878">
        <v>2.02</v>
      </c>
      <c r="D878">
        <v>1.97</v>
      </c>
      <c r="F878">
        <v>1.87</v>
      </c>
      <c r="G878">
        <v>1.73</v>
      </c>
      <c r="H878">
        <v>1.51</v>
      </c>
      <c r="I878">
        <v>1.43</v>
      </c>
      <c r="J878">
        <v>1.4</v>
      </c>
      <c r="K878">
        <v>1.46</v>
      </c>
      <c r="L878">
        <v>1.52</v>
      </c>
      <c r="M878">
        <v>1.82</v>
      </c>
      <c r="N878">
        <v>2.02</v>
      </c>
    </row>
    <row r="879" spans="1:14" x14ac:dyDescent="0.25">
      <c r="A879" s="1">
        <v>43699</v>
      </c>
      <c r="B879">
        <v>2.1</v>
      </c>
      <c r="C879">
        <v>2.02</v>
      </c>
      <c r="D879">
        <v>2</v>
      </c>
      <c r="F879">
        <v>1.91</v>
      </c>
      <c r="G879">
        <v>1.79</v>
      </c>
      <c r="H879">
        <v>1.61</v>
      </c>
      <c r="I879">
        <v>1.53</v>
      </c>
      <c r="J879">
        <v>1.5</v>
      </c>
      <c r="K879">
        <v>1.56</v>
      </c>
      <c r="L879">
        <v>1.62</v>
      </c>
      <c r="M879">
        <v>1.9</v>
      </c>
      <c r="N879">
        <v>2.11</v>
      </c>
    </row>
    <row r="880" spans="1:14" x14ac:dyDescent="0.25">
      <c r="A880" s="1">
        <v>43698</v>
      </c>
      <c r="B880">
        <v>2.0299999999999998</v>
      </c>
      <c r="C880">
        <v>1.98</v>
      </c>
      <c r="D880">
        <v>1.97</v>
      </c>
      <c r="F880">
        <v>1.9</v>
      </c>
      <c r="G880">
        <v>1.77</v>
      </c>
      <c r="H880">
        <v>1.56</v>
      </c>
      <c r="I880">
        <v>1.5</v>
      </c>
      <c r="J880">
        <v>1.47</v>
      </c>
      <c r="K880">
        <v>1.54</v>
      </c>
      <c r="L880">
        <v>1.59</v>
      </c>
      <c r="M880">
        <v>1.87</v>
      </c>
      <c r="N880">
        <v>2.0699999999999998</v>
      </c>
    </row>
    <row r="881" spans="1:14" x14ac:dyDescent="0.25">
      <c r="A881" s="1">
        <v>43697</v>
      </c>
      <c r="B881">
        <v>2.0499999999999998</v>
      </c>
      <c r="C881">
        <v>1.96</v>
      </c>
      <c r="D881">
        <v>1.94</v>
      </c>
      <c r="F881">
        <v>1.89</v>
      </c>
      <c r="G881">
        <v>1.72</v>
      </c>
      <c r="H881">
        <v>1.5</v>
      </c>
      <c r="I881">
        <v>1.44</v>
      </c>
      <c r="J881">
        <v>1.42</v>
      </c>
      <c r="K881">
        <v>1.49</v>
      </c>
      <c r="L881">
        <v>1.55</v>
      </c>
      <c r="M881">
        <v>1.84</v>
      </c>
      <c r="N881">
        <v>2.04</v>
      </c>
    </row>
    <row r="882" spans="1:14" x14ac:dyDescent="0.25">
      <c r="A882" s="1">
        <v>43696</v>
      </c>
      <c r="B882">
        <v>2.06</v>
      </c>
      <c r="C882">
        <v>1.96</v>
      </c>
      <c r="D882">
        <v>1.94</v>
      </c>
      <c r="F882">
        <v>1.9</v>
      </c>
      <c r="G882">
        <v>1.75</v>
      </c>
      <c r="H882">
        <v>1.53</v>
      </c>
      <c r="I882">
        <v>1.49</v>
      </c>
      <c r="J882">
        <v>1.47</v>
      </c>
      <c r="K882">
        <v>1.54</v>
      </c>
      <c r="L882">
        <v>1.6</v>
      </c>
      <c r="M882">
        <v>1.88</v>
      </c>
      <c r="N882">
        <v>2.08</v>
      </c>
    </row>
    <row r="883" spans="1:14" x14ac:dyDescent="0.25">
      <c r="A883" s="1">
        <v>43693</v>
      </c>
      <c r="B883">
        <v>2.0499999999999998</v>
      </c>
      <c r="C883">
        <v>1.95</v>
      </c>
      <c r="D883">
        <v>1.87</v>
      </c>
      <c r="F883">
        <v>1.85</v>
      </c>
      <c r="G883">
        <v>1.71</v>
      </c>
      <c r="H883">
        <v>1.48</v>
      </c>
      <c r="I883">
        <v>1.44</v>
      </c>
      <c r="J883">
        <v>1.42</v>
      </c>
      <c r="K883">
        <v>1.49</v>
      </c>
      <c r="L883">
        <v>1.55</v>
      </c>
      <c r="M883">
        <v>1.82</v>
      </c>
      <c r="N883">
        <v>2.0099999999999998</v>
      </c>
    </row>
    <row r="884" spans="1:14" x14ac:dyDescent="0.25">
      <c r="A884" s="1">
        <v>43692</v>
      </c>
      <c r="B884">
        <v>2.08</v>
      </c>
      <c r="C884">
        <v>1.97</v>
      </c>
      <c r="D884">
        <v>1.91</v>
      </c>
      <c r="F884">
        <v>1.86</v>
      </c>
      <c r="G884">
        <v>1.72</v>
      </c>
      <c r="H884">
        <v>1.48</v>
      </c>
      <c r="I884">
        <v>1.44</v>
      </c>
      <c r="J884">
        <v>1.42</v>
      </c>
      <c r="K884">
        <v>1.47</v>
      </c>
      <c r="L884">
        <v>1.52</v>
      </c>
      <c r="M884">
        <v>1.8</v>
      </c>
      <c r="N884">
        <v>1.98</v>
      </c>
    </row>
    <row r="885" spans="1:14" x14ac:dyDescent="0.25">
      <c r="A885" s="1">
        <v>43691</v>
      </c>
      <c r="B885">
        <v>1.98</v>
      </c>
      <c r="C885">
        <v>1.98</v>
      </c>
      <c r="D885">
        <v>1.96</v>
      </c>
      <c r="F885">
        <v>1.92</v>
      </c>
      <c r="G885">
        <v>1.79</v>
      </c>
      <c r="H885">
        <v>1.58</v>
      </c>
      <c r="I885">
        <v>1.53</v>
      </c>
      <c r="J885">
        <v>1.51</v>
      </c>
      <c r="K885">
        <v>1.55</v>
      </c>
      <c r="L885">
        <v>1.59</v>
      </c>
      <c r="M885">
        <v>1.84</v>
      </c>
      <c r="N885">
        <v>2.0299999999999998</v>
      </c>
    </row>
    <row r="886" spans="1:14" x14ac:dyDescent="0.25">
      <c r="A886" s="1">
        <v>43690</v>
      </c>
      <c r="B886">
        <v>2.0499999999999998</v>
      </c>
      <c r="C886">
        <v>2.04</v>
      </c>
      <c r="D886">
        <v>2</v>
      </c>
      <c r="F886">
        <v>1.96</v>
      </c>
      <c r="G886">
        <v>1.86</v>
      </c>
      <c r="H886">
        <v>1.66</v>
      </c>
      <c r="I886">
        <v>1.6</v>
      </c>
      <c r="J886">
        <v>1.57</v>
      </c>
      <c r="K886">
        <v>1.62</v>
      </c>
      <c r="L886">
        <v>1.68</v>
      </c>
      <c r="M886">
        <v>1.94</v>
      </c>
      <c r="N886">
        <v>2.15</v>
      </c>
    </row>
    <row r="887" spans="1:14" x14ac:dyDescent="0.25">
      <c r="A887" s="1">
        <v>43689</v>
      </c>
      <c r="B887">
        <v>2.09</v>
      </c>
      <c r="C887">
        <v>2.06</v>
      </c>
      <c r="D887">
        <v>2</v>
      </c>
      <c r="F887">
        <v>1.94</v>
      </c>
      <c r="G887">
        <v>1.75</v>
      </c>
      <c r="H887">
        <v>1.58</v>
      </c>
      <c r="I887">
        <v>1.51</v>
      </c>
      <c r="J887">
        <v>1.49</v>
      </c>
      <c r="K887">
        <v>1.56</v>
      </c>
      <c r="L887">
        <v>1.65</v>
      </c>
      <c r="M887">
        <v>1.92</v>
      </c>
      <c r="N887">
        <v>2.14</v>
      </c>
    </row>
    <row r="888" spans="1:14" x14ac:dyDescent="0.25">
      <c r="A888" s="1">
        <v>43686</v>
      </c>
      <c r="B888">
        <v>2.0499999999999998</v>
      </c>
      <c r="C888">
        <v>2.06</v>
      </c>
      <c r="D888">
        <v>2</v>
      </c>
      <c r="F888">
        <v>1.95</v>
      </c>
      <c r="G888">
        <v>1.78</v>
      </c>
      <c r="H888">
        <v>1.63</v>
      </c>
      <c r="I888">
        <v>1.58</v>
      </c>
      <c r="J888">
        <v>1.57</v>
      </c>
      <c r="K888">
        <v>1.65</v>
      </c>
      <c r="L888">
        <v>1.74</v>
      </c>
      <c r="M888">
        <v>2.0299999999999998</v>
      </c>
      <c r="N888">
        <v>2.2599999999999998</v>
      </c>
    </row>
    <row r="889" spans="1:14" x14ac:dyDescent="0.25">
      <c r="A889" s="1">
        <v>43685</v>
      </c>
      <c r="B889">
        <v>2.09</v>
      </c>
      <c r="C889">
        <v>2.0699999999999998</v>
      </c>
      <c r="D889">
        <v>2.02</v>
      </c>
      <c r="F889">
        <v>1.96</v>
      </c>
      <c r="G889">
        <v>1.79</v>
      </c>
      <c r="H889">
        <v>1.62</v>
      </c>
      <c r="I889">
        <v>1.54</v>
      </c>
      <c r="J889">
        <v>1.54</v>
      </c>
      <c r="K889">
        <v>1.62</v>
      </c>
      <c r="L889">
        <v>1.72</v>
      </c>
      <c r="M889">
        <v>2.02</v>
      </c>
      <c r="N889">
        <v>2.25</v>
      </c>
    </row>
    <row r="890" spans="1:14" x14ac:dyDescent="0.25">
      <c r="A890" s="1">
        <v>43684</v>
      </c>
      <c r="B890">
        <v>2.02</v>
      </c>
      <c r="C890">
        <v>2.04</v>
      </c>
      <c r="D890">
        <v>2.02</v>
      </c>
      <c r="F890">
        <v>1.95</v>
      </c>
      <c r="G890">
        <v>1.75</v>
      </c>
      <c r="H890">
        <v>1.59</v>
      </c>
      <c r="I890">
        <v>1.51</v>
      </c>
      <c r="J890">
        <v>1.52</v>
      </c>
      <c r="K890">
        <v>1.6</v>
      </c>
      <c r="L890">
        <v>1.71</v>
      </c>
      <c r="M890">
        <v>2.0099999999999998</v>
      </c>
      <c r="N890">
        <v>2.2200000000000002</v>
      </c>
    </row>
    <row r="891" spans="1:14" x14ac:dyDescent="0.25">
      <c r="A891" s="1">
        <v>43683</v>
      </c>
      <c r="B891">
        <v>2.0499999999999998</v>
      </c>
      <c r="C891">
        <v>2.08</v>
      </c>
      <c r="D891">
        <v>2.0499999999999998</v>
      </c>
      <c r="F891">
        <v>2</v>
      </c>
      <c r="G891">
        <v>1.8</v>
      </c>
      <c r="H891">
        <v>1.6</v>
      </c>
      <c r="I891">
        <v>1.54</v>
      </c>
      <c r="J891">
        <v>1.53</v>
      </c>
      <c r="K891">
        <v>1.62</v>
      </c>
      <c r="L891">
        <v>1.73</v>
      </c>
      <c r="M891">
        <v>2.0299999999999998</v>
      </c>
      <c r="N891">
        <v>2.25</v>
      </c>
    </row>
    <row r="892" spans="1:14" x14ac:dyDescent="0.25">
      <c r="A892" s="1">
        <v>43682</v>
      </c>
      <c r="B892">
        <v>2.0699999999999998</v>
      </c>
      <c r="C892">
        <v>2.08</v>
      </c>
      <c r="D892">
        <v>2.0499999999999998</v>
      </c>
      <c r="F892">
        <v>1.99</v>
      </c>
      <c r="G892">
        <v>1.78</v>
      </c>
      <c r="H892">
        <v>1.59</v>
      </c>
      <c r="I892">
        <v>1.55</v>
      </c>
      <c r="J892">
        <v>1.55</v>
      </c>
      <c r="K892">
        <v>1.63</v>
      </c>
      <c r="L892">
        <v>1.75</v>
      </c>
      <c r="M892">
        <v>2.0699999999999998</v>
      </c>
      <c r="N892">
        <v>2.2999999999999998</v>
      </c>
    </row>
    <row r="893" spans="1:14" x14ac:dyDescent="0.25">
      <c r="A893" s="1">
        <v>43679</v>
      </c>
      <c r="B893">
        <v>2.11</v>
      </c>
      <c r="C893">
        <v>2.12</v>
      </c>
      <c r="D893">
        <v>2.06</v>
      </c>
      <c r="F893">
        <v>2.02</v>
      </c>
      <c r="G893">
        <v>1.85</v>
      </c>
      <c r="H893">
        <v>1.72</v>
      </c>
      <c r="I893">
        <v>1.67</v>
      </c>
      <c r="J893">
        <v>1.66</v>
      </c>
      <c r="K893">
        <v>1.75</v>
      </c>
      <c r="L893">
        <v>1.86</v>
      </c>
      <c r="M893">
        <v>2.16</v>
      </c>
      <c r="N893">
        <v>2.39</v>
      </c>
    </row>
    <row r="894" spans="1:14" x14ac:dyDescent="0.25">
      <c r="A894" s="1">
        <v>43678</v>
      </c>
      <c r="B894">
        <v>2.11</v>
      </c>
      <c r="C894">
        <v>2.14</v>
      </c>
      <c r="D894">
        <v>2.0699999999999998</v>
      </c>
      <c r="F894">
        <v>2.04</v>
      </c>
      <c r="G894">
        <v>1.88</v>
      </c>
      <c r="H894">
        <v>1.73</v>
      </c>
      <c r="I894">
        <v>1.67</v>
      </c>
      <c r="J894">
        <v>1.68</v>
      </c>
      <c r="K894">
        <v>1.77</v>
      </c>
      <c r="L894">
        <v>1.9</v>
      </c>
      <c r="M894">
        <v>2.21</v>
      </c>
      <c r="N894">
        <v>2.44</v>
      </c>
    </row>
    <row r="895" spans="1:14" x14ac:dyDescent="0.25">
      <c r="A895" s="1">
        <v>43677</v>
      </c>
      <c r="B895">
        <v>2.0099999999999998</v>
      </c>
      <c r="C895">
        <v>2.0699999999999998</v>
      </c>
      <c r="D895">
        <v>2.08</v>
      </c>
      <c r="F895">
        <v>2.1</v>
      </c>
      <c r="G895">
        <v>2</v>
      </c>
      <c r="H895">
        <v>1.89</v>
      </c>
      <c r="I895">
        <v>1.84</v>
      </c>
      <c r="J895">
        <v>1.84</v>
      </c>
      <c r="K895">
        <v>1.92</v>
      </c>
      <c r="L895">
        <v>2.02</v>
      </c>
      <c r="M895">
        <v>2.31</v>
      </c>
      <c r="N895">
        <v>2.5299999999999998</v>
      </c>
    </row>
    <row r="896" spans="1:14" x14ac:dyDescent="0.25">
      <c r="A896" s="1">
        <v>43676</v>
      </c>
      <c r="B896">
        <v>2.0699999999999998</v>
      </c>
      <c r="C896">
        <v>2.1</v>
      </c>
      <c r="D896">
        <v>2.08</v>
      </c>
      <c r="F896">
        <v>2.0699999999999998</v>
      </c>
      <c r="G896">
        <v>1.97</v>
      </c>
      <c r="H896">
        <v>1.85</v>
      </c>
      <c r="I896">
        <v>1.82</v>
      </c>
      <c r="J896">
        <v>1.84</v>
      </c>
      <c r="K896">
        <v>1.93</v>
      </c>
      <c r="L896">
        <v>2.06</v>
      </c>
      <c r="M896">
        <v>2.36</v>
      </c>
      <c r="N896">
        <v>2.58</v>
      </c>
    </row>
    <row r="897" spans="1:14" x14ac:dyDescent="0.25">
      <c r="A897" s="1">
        <v>43675</v>
      </c>
      <c r="B897">
        <v>2.12</v>
      </c>
      <c r="C897">
        <v>2.16</v>
      </c>
      <c r="D897">
        <v>2.12</v>
      </c>
      <c r="F897">
        <v>2.1</v>
      </c>
      <c r="G897">
        <v>1.98</v>
      </c>
      <c r="H897">
        <v>1.85</v>
      </c>
      <c r="I897">
        <v>1.81</v>
      </c>
      <c r="J897">
        <v>1.84</v>
      </c>
      <c r="K897">
        <v>1.93</v>
      </c>
      <c r="L897">
        <v>2.06</v>
      </c>
      <c r="M897">
        <v>2.37</v>
      </c>
      <c r="N897">
        <v>2.59</v>
      </c>
    </row>
    <row r="898" spans="1:14" x14ac:dyDescent="0.25">
      <c r="A898" s="1">
        <v>43672</v>
      </c>
      <c r="B898">
        <v>2.13</v>
      </c>
      <c r="C898">
        <v>2.15</v>
      </c>
      <c r="D898">
        <v>2.12</v>
      </c>
      <c r="F898">
        <v>2.1</v>
      </c>
      <c r="G898">
        <v>2</v>
      </c>
      <c r="H898">
        <v>1.86</v>
      </c>
      <c r="I898">
        <v>1.83</v>
      </c>
      <c r="J898">
        <v>1.85</v>
      </c>
      <c r="K898">
        <v>1.95</v>
      </c>
      <c r="L898">
        <v>2.08</v>
      </c>
      <c r="M898">
        <v>2.38</v>
      </c>
      <c r="N898">
        <v>2.59</v>
      </c>
    </row>
    <row r="899" spans="1:14" x14ac:dyDescent="0.25">
      <c r="A899" s="1">
        <v>43671</v>
      </c>
      <c r="B899">
        <v>2.16</v>
      </c>
      <c r="C899">
        <v>2.17</v>
      </c>
      <c r="D899">
        <v>2.1</v>
      </c>
      <c r="F899">
        <v>2.08</v>
      </c>
      <c r="G899">
        <v>1.99</v>
      </c>
      <c r="H899">
        <v>1.86</v>
      </c>
      <c r="I899">
        <v>1.83</v>
      </c>
      <c r="J899">
        <v>1.85</v>
      </c>
      <c r="K899">
        <v>1.95</v>
      </c>
      <c r="L899">
        <v>2.08</v>
      </c>
      <c r="M899">
        <v>2.38</v>
      </c>
      <c r="N899">
        <v>2.6</v>
      </c>
    </row>
    <row r="900" spans="1:14" x14ac:dyDescent="0.25">
      <c r="A900" s="1">
        <v>43670</v>
      </c>
      <c r="B900">
        <v>2.1</v>
      </c>
      <c r="C900">
        <v>2.14</v>
      </c>
      <c r="D900">
        <v>2.1</v>
      </c>
      <c r="F900">
        <v>2.08</v>
      </c>
      <c r="G900">
        <v>1.98</v>
      </c>
      <c r="H900">
        <v>1.83</v>
      </c>
      <c r="I900">
        <v>1.79</v>
      </c>
      <c r="J900">
        <v>1.82</v>
      </c>
      <c r="K900">
        <v>1.93</v>
      </c>
      <c r="L900">
        <v>2.0499999999999998</v>
      </c>
      <c r="M900">
        <v>2.36</v>
      </c>
      <c r="N900">
        <v>2.58</v>
      </c>
    </row>
    <row r="901" spans="1:14" x14ac:dyDescent="0.25">
      <c r="A901" s="1">
        <v>43669</v>
      </c>
      <c r="B901">
        <v>2.12</v>
      </c>
      <c r="C901">
        <v>2.15</v>
      </c>
      <c r="D901">
        <v>2.06</v>
      </c>
      <c r="F901">
        <v>2.09</v>
      </c>
      <c r="G901">
        <v>1.97</v>
      </c>
      <c r="H901">
        <v>1.83</v>
      </c>
      <c r="I901">
        <v>1.79</v>
      </c>
      <c r="J901">
        <v>1.83</v>
      </c>
      <c r="K901">
        <v>1.94</v>
      </c>
      <c r="L901">
        <v>2.08</v>
      </c>
      <c r="M901">
        <v>2.38</v>
      </c>
      <c r="N901">
        <v>2.61</v>
      </c>
    </row>
    <row r="902" spans="1:14" x14ac:dyDescent="0.25">
      <c r="A902" s="1">
        <v>43668</v>
      </c>
      <c r="B902">
        <v>2.13</v>
      </c>
      <c r="C902">
        <v>2.16</v>
      </c>
      <c r="D902">
        <v>2.09</v>
      </c>
      <c r="F902">
        <v>2.08</v>
      </c>
      <c r="G902">
        <v>1.95</v>
      </c>
      <c r="H902">
        <v>1.8</v>
      </c>
      <c r="I902">
        <v>1.77</v>
      </c>
      <c r="J902">
        <v>1.8</v>
      </c>
      <c r="K902">
        <v>1.92</v>
      </c>
      <c r="L902">
        <v>2.0499999999999998</v>
      </c>
      <c r="M902">
        <v>2.36</v>
      </c>
      <c r="N902">
        <v>2.58</v>
      </c>
    </row>
    <row r="903" spans="1:14" x14ac:dyDescent="0.25">
      <c r="A903" s="1">
        <v>43665</v>
      </c>
      <c r="B903">
        <v>2.11</v>
      </c>
      <c r="C903">
        <v>2.16</v>
      </c>
      <c r="D903">
        <v>2.06</v>
      </c>
      <c r="F903">
        <v>2.0299999999999998</v>
      </c>
      <c r="G903">
        <v>1.94</v>
      </c>
      <c r="H903">
        <v>1.8</v>
      </c>
      <c r="I903">
        <v>1.77</v>
      </c>
      <c r="J903">
        <v>1.8</v>
      </c>
      <c r="K903">
        <v>1.91</v>
      </c>
      <c r="L903">
        <v>2.0499999999999998</v>
      </c>
      <c r="M903">
        <v>2.35</v>
      </c>
      <c r="N903">
        <v>2.57</v>
      </c>
    </row>
    <row r="904" spans="1:14" x14ac:dyDescent="0.25">
      <c r="A904" s="1">
        <v>43664</v>
      </c>
      <c r="B904">
        <v>2.11</v>
      </c>
      <c r="C904">
        <v>2.12</v>
      </c>
      <c r="D904">
        <v>2.0499999999999998</v>
      </c>
      <c r="F904">
        <v>2.0099999999999998</v>
      </c>
      <c r="G904">
        <v>1.9</v>
      </c>
      <c r="H904">
        <v>1.77</v>
      </c>
      <c r="I904">
        <v>1.74</v>
      </c>
      <c r="J904">
        <v>1.78</v>
      </c>
      <c r="K904">
        <v>1.89</v>
      </c>
      <c r="L904">
        <v>2.04</v>
      </c>
      <c r="M904">
        <v>2.34</v>
      </c>
      <c r="N904">
        <v>2.56</v>
      </c>
    </row>
    <row r="905" spans="1:14" x14ac:dyDescent="0.25">
      <c r="A905" s="1">
        <v>43663</v>
      </c>
      <c r="B905">
        <v>2.13</v>
      </c>
      <c r="C905">
        <v>2.14</v>
      </c>
      <c r="D905">
        <v>2.14</v>
      </c>
      <c r="F905">
        <v>2.04</v>
      </c>
      <c r="G905">
        <v>1.95</v>
      </c>
      <c r="H905">
        <v>1.83</v>
      </c>
      <c r="I905">
        <v>1.8</v>
      </c>
      <c r="J905">
        <v>1.83</v>
      </c>
      <c r="K905">
        <v>1.94</v>
      </c>
      <c r="L905">
        <v>2.06</v>
      </c>
      <c r="M905">
        <v>2.35</v>
      </c>
      <c r="N905">
        <v>2.57</v>
      </c>
    </row>
    <row r="906" spans="1:14" x14ac:dyDescent="0.25">
      <c r="A906" s="1">
        <v>43662</v>
      </c>
      <c r="B906">
        <v>2.16</v>
      </c>
      <c r="C906">
        <v>2.17</v>
      </c>
      <c r="D906">
        <v>2.15</v>
      </c>
      <c r="F906">
        <v>2.06</v>
      </c>
      <c r="G906">
        <v>2</v>
      </c>
      <c r="H906">
        <v>1.87</v>
      </c>
      <c r="I906">
        <v>1.84</v>
      </c>
      <c r="J906">
        <v>1.88</v>
      </c>
      <c r="K906">
        <v>2</v>
      </c>
      <c r="L906">
        <v>2.13</v>
      </c>
      <c r="M906">
        <v>2.42</v>
      </c>
      <c r="N906">
        <v>2.63</v>
      </c>
    </row>
    <row r="907" spans="1:14" x14ac:dyDescent="0.25">
      <c r="A907" s="1">
        <v>43661</v>
      </c>
      <c r="B907">
        <v>2.17</v>
      </c>
      <c r="C907">
        <v>2.19</v>
      </c>
      <c r="D907">
        <v>2.16</v>
      </c>
      <c r="F907">
        <v>2.06</v>
      </c>
      <c r="G907">
        <v>1.95</v>
      </c>
      <c r="H907">
        <v>1.83</v>
      </c>
      <c r="I907">
        <v>1.8</v>
      </c>
      <c r="J907">
        <v>1.84</v>
      </c>
      <c r="K907">
        <v>1.96</v>
      </c>
      <c r="L907">
        <v>2.09</v>
      </c>
      <c r="M907">
        <v>2.39</v>
      </c>
      <c r="N907">
        <v>2.61</v>
      </c>
    </row>
    <row r="908" spans="1:14" x14ac:dyDescent="0.25">
      <c r="A908" s="1">
        <v>43658</v>
      </c>
      <c r="B908">
        <v>2.16</v>
      </c>
      <c r="C908">
        <v>2.1800000000000002</v>
      </c>
      <c r="D908">
        <v>2.14</v>
      </c>
      <c r="F908">
        <v>2.0699999999999998</v>
      </c>
      <c r="G908">
        <v>1.96</v>
      </c>
      <c r="H908">
        <v>1.84</v>
      </c>
      <c r="I908">
        <v>1.81</v>
      </c>
      <c r="J908">
        <v>1.86</v>
      </c>
      <c r="K908">
        <v>1.98</v>
      </c>
      <c r="L908">
        <v>2.12</v>
      </c>
      <c r="M908">
        <v>2.42</v>
      </c>
      <c r="N908">
        <v>2.64</v>
      </c>
    </row>
    <row r="909" spans="1:14" x14ac:dyDescent="0.25">
      <c r="A909" s="1">
        <v>43657</v>
      </c>
      <c r="B909">
        <v>2.17</v>
      </c>
      <c r="C909">
        <v>2.17</v>
      </c>
      <c r="D909">
        <v>2.17</v>
      </c>
      <c r="F909">
        <v>2.08</v>
      </c>
      <c r="G909">
        <v>1.97</v>
      </c>
      <c r="H909">
        <v>1.85</v>
      </c>
      <c r="I909">
        <v>1.84</v>
      </c>
      <c r="J909">
        <v>1.88</v>
      </c>
      <c r="K909">
        <v>1.99</v>
      </c>
      <c r="L909">
        <v>2.13</v>
      </c>
      <c r="M909">
        <v>2.42</v>
      </c>
      <c r="N909">
        <v>2.65</v>
      </c>
    </row>
    <row r="910" spans="1:14" x14ac:dyDescent="0.25">
      <c r="A910" s="1">
        <v>43656</v>
      </c>
      <c r="B910">
        <v>2.1800000000000002</v>
      </c>
      <c r="C910">
        <v>2.1800000000000002</v>
      </c>
      <c r="D910">
        <v>2.2000000000000002</v>
      </c>
      <c r="F910">
        <v>2.0699999999999998</v>
      </c>
      <c r="G910">
        <v>1.93</v>
      </c>
      <c r="H910">
        <v>1.82</v>
      </c>
      <c r="I910">
        <v>1.79</v>
      </c>
      <c r="J910">
        <v>1.82</v>
      </c>
      <c r="K910">
        <v>1.93</v>
      </c>
      <c r="L910">
        <v>2.0699999999999998</v>
      </c>
      <c r="M910">
        <v>2.36</v>
      </c>
      <c r="N910">
        <v>2.57</v>
      </c>
    </row>
    <row r="911" spans="1:14" x14ac:dyDescent="0.25">
      <c r="A911" s="1">
        <v>43655</v>
      </c>
      <c r="B911">
        <v>2.2200000000000002</v>
      </c>
      <c r="C911">
        <v>2.2400000000000002</v>
      </c>
      <c r="D911">
        <v>2.2599999999999998</v>
      </c>
      <c r="F911">
        <v>2.15</v>
      </c>
      <c r="G911">
        <v>2</v>
      </c>
      <c r="H911">
        <v>1.92</v>
      </c>
      <c r="I911">
        <v>1.88</v>
      </c>
      <c r="J911">
        <v>1.88</v>
      </c>
      <c r="K911">
        <v>1.96</v>
      </c>
      <c r="L911">
        <v>2.0699999999999998</v>
      </c>
      <c r="M911">
        <v>2.34</v>
      </c>
      <c r="N911">
        <v>2.54</v>
      </c>
    </row>
    <row r="912" spans="1:14" x14ac:dyDescent="0.25">
      <c r="A912" s="1">
        <v>43654</v>
      </c>
      <c r="B912">
        <v>2.23</v>
      </c>
      <c r="C912">
        <v>2.2400000000000002</v>
      </c>
      <c r="D912">
        <v>2.2599999999999998</v>
      </c>
      <c r="F912">
        <v>2.14</v>
      </c>
      <c r="G912">
        <v>1.99</v>
      </c>
      <c r="H912">
        <v>1.88</v>
      </c>
      <c r="I912">
        <v>1.84</v>
      </c>
      <c r="J912">
        <v>1.86</v>
      </c>
      <c r="K912">
        <v>1.94</v>
      </c>
      <c r="L912">
        <v>2.0499999999999998</v>
      </c>
      <c r="M912">
        <v>2.3199999999999998</v>
      </c>
      <c r="N912">
        <v>2.5299999999999998</v>
      </c>
    </row>
    <row r="913" spans="1:14" x14ac:dyDescent="0.25">
      <c r="A913" s="1">
        <v>43651</v>
      </c>
      <c r="B913">
        <v>2.2599999999999998</v>
      </c>
      <c r="C913">
        <v>2.2200000000000002</v>
      </c>
      <c r="D913">
        <v>2.23</v>
      </c>
      <c r="F913">
        <v>2.14</v>
      </c>
      <c r="G913">
        <v>1.98</v>
      </c>
      <c r="H913">
        <v>1.87</v>
      </c>
      <c r="I913">
        <v>1.82</v>
      </c>
      <c r="J913">
        <v>1.84</v>
      </c>
      <c r="K913">
        <v>1.93</v>
      </c>
      <c r="L913">
        <v>2.04</v>
      </c>
      <c r="M913">
        <v>2.34</v>
      </c>
      <c r="N913">
        <v>2.54</v>
      </c>
    </row>
    <row r="914" spans="1:14" x14ac:dyDescent="0.25">
      <c r="A914" s="1">
        <v>43649</v>
      </c>
      <c r="B914">
        <v>2.25</v>
      </c>
      <c r="C914">
        <v>2.2000000000000002</v>
      </c>
      <c r="D914">
        <v>2.21</v>
      </c>
      <c r="F914">
        <v>2.08</v>
      </c>
      <c r="G914">
        <v>1.91</v>
      </c>
      <c r="H914">
        <v>1.77</v>
      </c>
      <c r="I914">
        <v>1.71</v>
      </c>
      <c r="J914">
        <v>1.74</v>
      </c>
      <c r="K914">
        <v>1.83</v>
      </c>
      <c r="L914">
        <v>1.96</v>
      </c>
      <c r="M914">
        <v>2.25</v>
      </c>
      <c r="N914">
        <v>2.4700000000000002</v>
      </c>
    </row>
    <row r="915" spans="1:14" x14ac:dyDescent="0.25">
      <c r="A915" s="1">
        <v>43648</v>
      </c>
      <c r="B915">
        <v>2.21</v>
      </c>
      <c r="C915">
        <v>2.17</v>
      </c>
      <c r="D915">
        <v>2.2000000000000002</v>
      </c>
      <c r="F915">
        <v>2.09</v>
      </c>
      <c r="G915">
        <v>1.91</v>
      </c>
      <c r="H915">
        <v>1.77</v>
      </c>
      <c r="I915">
        <v>1.71</v>
      </c>
      <c r="J915">
        <v>1.75</v>
      </c>
      <c r="K915">
        <v>1.85</v>
      </c>
      <c r="L915">
        <v>1.98</v>
      </c>
      <c r="M915">
        <v>2.29</v>
      </c>
      <c r="N915">
        <v>2.5099999999999998</v>
      </c>
    </row>
    <row r="916" spans="1:14" x14ac:dyDescent="0.25">
      <c r="A916" s="1">
        <v>43647</v>
      </c>
      <c r="B916">
        <v>2.17</v>
      </c>
      <c r="C916">
        <v>2.16</v>
      </c>
      <c r="D916">
        <v>2.21</v>
      </c>
      <c r="F916">
        <v>2.1</v>
      </c>
      <c r="G916">
        <v>1.94</v>
      </c>
      <c r="H916">
        <v>1.78</v>
      </c>
      <c r="I916">
        <v>1.74</v>
      </c>
      <c r="J916">
        <v>1.79</v>
      </c>
      <c r="K916">
        <v>1.9</v>
      </c>
      <c r="L916">
        <v>2.0299999999999998</v>
      </c>
      <c r="M916">
        <v>2.34</v>
      </c>
      <c r="N916">
        <v>2.5499999999999998</v>
      </c>
    </row>
    <row r="917" spans="1:14" x14ac:dyDescent="0.25">
      <c r="A917" s="1">
        <v>43644</v>
      </c>
      <c r="B917">
        <v>2.1800000000000002</v>
      </c>
      <c r="C917">
        <v>2.15</v>
      </c>
      <c r="D917">
        <v>2.12</v>
      </c>
      <c r="F917">
        <v>2.09</v>
      </c>
      <c r="G917">
        <v>1.92</v>
      </c>
      <c r="H917">
        <v>1.75</v>
      </c>
      <c r="I917">
        <v>1.71</v>
      </c>
      <c r="J917">
        <v>1.76</v>
      </c>
      <c r="K917">
        <v>1.87</v>
      </c>
      <c r="L917">
        <v>2</v>
      </c>
      <c r="M917">
        <v>2.31</v>
      </c>
      <c r="N917">
        <v>2.52</v>
      </c>
    </row>
    <row r="918" spans="1:14" x14ac:dyDescent="0.25">
      <c r="A918" s="1">
        <v>43643</v>
      </c>
      <c r="B918">
        <v>2.19</v>
      </c>
      <c r="C918">
        <v>2.15</v>
      </c>
      <c r="D918">
        <v>2.14</v>
      </c>
      <c r="F918">
        <v>2.12</v>
      </c>
      <c r="G918">
        <v>1.93</v>
      </c>
      <c r="H918">
        <v>1.74</v>
      </c>
      <c r="I918">
        <v>1.71</v>
      </c>
      <c r="J918">
        <v>1.76</v>
      </c>
      <c r="K918">
        <v>1.88</v>
      </c>
      <c r="L918">
        <v>2.0099999999999998</v>
      </c>
      <c r="M918">
        <v>2.31</v>
      </c>
      <c r="N918">
        <v>2.52</v>
      </c>
    </row>
    <row r="919" spans="1:14" x14ac:dyDescent="0.25">
      <c r="A919" s="1">
        <v>43642</v>
      </c>
      <c r="B919">
        <v>2.11</v>
      </c>
      <c r="C919">
        <v>2.12</v>
      </c>
      <c r="D919">
        <v>2.15</v>
      </c>
      <c r="F919">
        <v>2.12</v>
      </c>
      <c r="G919">
        <v>1.96</v>
      </c>
      <c r="H919">
        <v>1.77</v>
      </c>
      <c r="I919">
        <v>1.74</v>
      </c>
      <c r="J919">
        <v>1.8</v>
      </c>
      <c r="K919">
        <v>1.92</v>
      </c>
      <c r="L919">
        <v>2.0499999999999998</v>
      </c>
      <c r="M919">
        <v>2.35</v>
      </c>
      <c r="N919">
        <v>2.57</v>
      </c>
    </row>
    <row r="920" spans="1:14" x14ac:dyDescent="0.25">
      <c r="A920" s="1">
        <v>43641</v>
      </c>
      <c r="B920">
        <v>2.11</v>
      </c>
      <c r="C920">
        <v>2.12</v>
      </c>
      <c r="D920">
        <v>2.12</v>
      </c>
      <c r="F920">
        <v>2.1</v>
      </c>
      <c r="G920">
        <v>1.93</v>
      </c>
      <c r="H920">
        <v>1.71</v>
      </c>
      <c r="I920">
        <v>1.67</v>
      </c>
      <c r="J920">
        <v>1.73</v>
      </c>
      <c r="K920">
        <v>1.86</v>
      </c>
      <c r="L920">
        <v>2</v>
      </c>
      <c r="M920">
        <v>2.31</v>
      </c>
      <c r="N920">
        <v>2.5299999999999998</v>
      </c>
    </row>
    <row r="921" spans="1:14" x14ac:dyDescent="0.25">
      <c r="A921" s="1">
        <v>43640</v>
      </c>
      <c r="B921">
        <v>2.12</v>
      </c>
      <c r="C921">
        <v>2.13</v>
      </c>
      <c r="D921">
        <v>2.13</v>
      </c>
      <c r="F921">
        <v>2.1</v>
      </c>
      <c r="G921">
        <v>1.92</v>
      </c>
      <c r="H921">
        <v>1.72</v>
      </c>
      <c r="I921">
        <v>1.69</v>
      </c>
      <c r="J921">
        <v>1.75</v>
      </c>
      <c r="K921">
        <v>1.88</v>
      </c>
      <c r="L921">
        <v>2.02</v>
      </c>
      <c r="M921">
        <v>2.33</v>
      </c>
      <c r="N921">
        <v>2.5499999999999998</v>
      </c>
    </row>
    <row r="922" spans="1:14" x14ac:dyDescent="0.25">
      <c r="A922" s="1">
        <v>43637</v>
      </c>
      <c r="B922">
        <v>2.16</v>
      </c>
      <c r="C922">
        <v>2.16</v>
      </c>
      <c r="D922">
        <v>2.11</v>
      </c>
      <c r="F922">
        <v>2.0499999999999998</v>
      </c>
      <c r="G922">
        <v>1.95</v>
      </c>
      <c r="H922">
        <v>1.77</v>
      </c>
      <c r="I922">
        <v>1.74</v>
      </c>
      <c r="J922">
        <v>1.8</v>
      </c>
      <c r="K922">
        <v>1.93</v>
      </c>
      <c r="L922">
        <v>2.0699999999999998</v>
      </c>
      <c r="M922">
        <v>2.37</v>
      </c>
      <c r="N922">
        <v>2.59</v>
      </c>
    </row>
    <row r="923" spans="1:14" x14ac:dyDescent="0.25">
      <c r="A923" s="1">
        <v>43636</v>
      </c>
      <c r="B923">
        <v>2.17</v>
      </c>
      <c r="C923">
        <v>2.15</v>
      </c>
      <c r="D923">
        <v>2.14</v>
      </c>
      <c r="F923">
        <v>2.04</v>
      </c>
      <c r="G923">
        <v>1.91</v>
      </c>
      <c r="H923">
        <v>1.72</v>
      </c>
      <c r="I923">
        <v>1.69</v>
      </c>
      <c r="J923">
        <v>1.74</v>
      </c>
      <c r="K923">
        <v>1.87</v>
      </c>
      <c r="L923">
        <v>2.0099999999999998</v>
      </c>
      <c r="M923">
        <v>2.31</v>
      </c>
      <c r="N923">
        <v>2.5299999999999998</v>
      </c>
    </row>
    <row r="924" spans="1:14" x14ac:dyDescent="0.25">
      <c r="A924" s="1">
        <v>43635</v>
      </c>
      <c r="B924">
        <v>2.14</v>
      </c>
      <c r="C924">
        <v>2.1800000000000002</v>
      </c>
      <c r="D924">
        <v>2.1800000000000002</v>
      </c>
      <c r="F924">
        <v>2.11</v>
      </c>
      <c r="G924">
        <v>1.96</v>
      </c>
      <c r="H924">
        <v>1.74</v>
      </c>
      <c r="I924">
        <v>1.7</v>
      </c>
      <c r="J924">
        <v>1.77</v>
      </c>
      <c r="K924">
        <v>1.89</v>
      </c>
      <c r="L924">
        <v>2.0299999999999998</v>
      </c>
      <c r="M924">
        <v>2.3199999999999998</v>
      </c>
      <c r="N924">
        <v>2.54</v>
      </c>
    </row>
    <row r="925" spans="1:14" x14ac:dyDescent="0.25">
      <c r="A925" s="1">
        <v>43634</v>
      </c>
      <c r="B925">
        <v>2.1800000000000002</v>
      </c>
      <c r="C925">
        <v>2.2000000000000002</v>
      </c>
      <c r="D925">
        <v>2.2200000000000002</v>
      </c>
      <c r="F925">
        <v>2.2000000000000002</v>
      </c>
      <c r="G925">
        <v>2.04</v>
      </c>
      <c r="H925">
        <v>1.86</v>
      </c>
      <c r="I925">
        <v>1.8</v>
      </c>
      <c r="J925">
        <v>1.83</v>
      </c>
      <c r="K925">
        <v>1.93</v>
      </c>
      <c r="L925">
        <v>2.06</v>
      </c>
      <c r="M925">
        <v>2.34</v>
      </c>
      <c r="N925">
        <v>2.5499999999999998</v>
      </c>
    </row>
    <row r="926" spans="1:14" x14ac:dyDescent="0.25">
      <c r="A926" s="1">
        <v>43633</v>
      </c>
      <c r="B926">
        <v>2.2200000000000002</v>
      </c>
      <c r="C926">
        <v>2.21</v>
      </c>
      <c r="D926">
        <v>2.23</v>
      </c>
      <c r="F926">
        <v>2.2000000000000002</v>
      </c>
      <c r="G926">
        <v>2.0299999999999998</v>
      </c>
      <c r="H926">
        <v>1.86</v>
      </c>
      <c r="I926">
        <v>1.8</v>
      </c>
      <c r="J926">
        <v>1.85</v>
      </c>
      <c r="K926">
        <v>1.96</v>
      </c>
      <c r="L926">
        <v>2.09</v>
      </c>
      <c r="M926">
        <v>2.37</v>
      </c>
      <c r="N926">
        <v>2.58</v>
      </c>
    </row>
    <row r="927" spans="1:14" x14ac:dyDescent="0.25">
      <c r="A927" s="1">
        <v>43630</v>
      </c>
      <c r="B927">
        <v>2.23</v>
      </c>
      <c r="C927">
        <v>2.21</v>
      </c>
      <c r="D927">
        <v>2.2000000000000002</v>
      </c>
      <c r="F927">
        <v>2.1800000000000002</v>
      </c>
      <c r="G927">
        <v>2</v>
      </c>
      <c r="H927">
        <v>1.84</v>
      </c>
      <c r="I927">
        <v>1.79</v>
      </c>
      <c r="J927">
        <v>1.85</v>
      </c>
      <c r="K927">
        <v>1.96</v>
      </c>
      <c r="L927">
        <v>2.09</v>
      </c>
      <c r="M927">
        <v>2.38</v>
      </c>
      <c r="N927">
        <v>2.59</v>
      </c>
    </row>
    <row r="928" spans="1:14" x14ac:dyDescent="0.25">
      <c r="A928" s="1">
        <v>43629</v>
      </c>
      <c r="B928">
        <v>2.2400000000000002</v>
      </c>
      <c r="C928">
        <v>2.23</v>
      </c>
      <c r="D928">
        <v>2.19</v>
      </c>
      <c r="F928">
        <v>2.1800000000000002</v>
      </c>
      <c r="G928">
        <v>2</v>
      </c>
      <c r="H928">
        <v>1.83</v>
      </c>
      <c r="I928">
        <v>1.78</v>
      </c>
      <c r="J928">
        <v>1.84</v>
      </c>
      <c r="K928">
        <v>1.96</v>
      </c>
      <c r="L928">
        <v>2.1</v>
      </c>
      <c r="M928">
        <v>2.39</v>
      </c>
      <c r="N928">
        <v>2.61</v>
      </c>
    </row>
    <row r="929" spans="1:14" x14ac:dyDescent="0.25">
      <c r="A929" s="1">
        <v>43628</v>
      </c>
      <c r="B929">
        <v>2.19</v>
      </c>
      <c r="C929">
        <v>2.2200000000000002</v>
      </c>
      <c r="D929">
        <v>2.2400000000000002</v>
      </c>
      <c r="F929">
        <v>2.2000000000000002</v>
      </c>
      <c r="G929">
        <v>2.02</v>
      </c>
      <c r="H929">
        <v>1.88</v>
      </c>
      <c r="I929">
        <v>1.83</v>
      </c>
      <c r="J929">
        <v>1.88</v>
      </c>
      <c r="K929">
        <v>2</v>
      </c>
      <c r="L929">
        <v>2.13</v>
      </c>
      <c r="M929">
        <v>2.41</v>
      </c>
      <c r="N929">
        <v>2.62</v>
      </c>
    </row>
    <row r="930" spans="1:14" x14ac:dyDescent="0.25">
      <c r="A930" s="1">
        <v>43627</v>
      </c>
      <c r="B930">
        <v>2.27</v>
      </c>
      <c r="C930">
        <v>2.2599999999999998</v>
      </c>
      <c r="D930">
        <v>2.27</v>
      </c>
      <c r="F930">
        <v>2.21</v>
      </c>
      <c r="G930">
        <v>2.0499999999999998</v>
      </c>
      <c r="H930">
        <v>1.93</v>
      </c>
      <c r="I930">
        <v>1.87</v>
      </c>
      <c r="J930">
        <v>1.92</v>
      </c>
      <c r="K930">
        <v>2.0299999999999998</v>
      </c>
      <c r="L930">
        <v>2.15</v>
      </c>
      <c r="M930">
        <v>2.42</v>
      </c>
      <c r="N930">
        <v>2.62</v>
      </c>
    </row>
    <row r="931" spans="1:14" x14ac:dyDescent="0.25">
      <c r="A931" s="1">
        <v>43626</v>
      </c>
      <c r="B931">
        <v>2.2999999999999998</v>
      </c>
      <c r="C931">
        <v>2.31</v>
      </c>
      <c r="D931">
        <v>2.29</v>
      </c>
      <c r="F931">
        <v>2.21</v>
      </c>
      <c r="G931">
        <v>2.0299999999999998</v>
      </c>
      <c r="H931">
        <v>1.9</v>
      </c>
      <c r="I931">
        <v>1.87</v>
      </c>
      <c r="J931">
        <v>1.91</v>
      </c>
      <c r="K931">
        <v>2.0299999999999998</v>
      </c>
      <c r="L931">
        <v>2.15</v>
      </c>
      <c r="M931">
        <v>2.42</v>
      </c>
      <c r="N931">
        <v>2.62</v>
      </c>
    </row>
    <row r="932" spans="1:14" x14ac:dyDescent="0.25">
      <c r="A932" s="1">
        <v>43623</v>
      </c>
      <c r="B932">
        <v>2.2999999999999998</v>
      </c>
      <c r="C932">
        <v>2.3199999999999998</v>
      </c>
      <c r="D932">
        <v>2.2799999999999998</v>
      </c>
      <c r="F932">
        <v>2.15</v>
      </c>
      <c r="G932">
        <v>1.97</v>
      </c>
      <c r="H932">
        <v>1.85</v>
      </c>
      <c r="I932">
        <v>1.82</v>
      </c>
      <c r="J932">
        <v>1.85</v>
      </c>
      <c r="K932">
        <v>1.97</v>
      </c>
      <c r="L932">
        <v>2.09</v>
      </c>
      <c r="M932">
        <v>2.36</v>
      </c>
      <c r="N932">
        <v>2.57</v>
      </c>
    </row>
    <row r="933" spans="1:14" x14ac:dyDescent="0.25">
      <c r="A933" s="1">
        <v>43622</v>
      </c>
      <c r="B933">
        <v>2.3199999999999998</v>
      </c>
      <c r="C933">
        <v>2.35</v>
      </c>
      <c r="D933">
        <v>2.33</v>
      </c>
      <c r="F933">
        <v>2.2200000000000002</v>
      </c>
      <c r="G933">
        <v>2.02</v>
      </c>
      <c r="H933">
        <v>1.88</v>
      </c>
      <c r="I933">
        <v>1.85</v>
      </c>
      <c r="J933">
        <v>1.88</v>
      </c>
      <c r="K933">
        <v>2.0099999999999998</v>
      </c>
      <c r="L933">
        <v>2.12</v>
      </c>
      <c r="M933">
        <v>2.42</v>
      </c>
      <c r="N933">
        <v>2.62</v>
      </c>
    </row>
    <row r="934" spans="1:14" x14ac:dyDescent="0.25">
      <c r="A934" s="1">
        <v>43621</v>
      </c>
      <c r="B934">
        <v>2.31</v>
      </c>
      <c r="C934">
        <v>2.35</v>
      </c>
      <c r="D934">
        <v>2.35</v>
      </c>
      <c r="F934">
        <v>2.25</v>
      </c>
      <c r="G934">
        <v>2.04</v>
      </c>
      <c r="H934">
        <v>1.83</v>
      </c>
      <c r="I934">
        <v>1.81</v>
      </c>
      <c r="J934">
        <v>1.86</v>
      </c>
      <c r="K934">
        <v>2</v>
      </c>
      <c r="L934">
        <v>2.12</v>
      </c>
      <c r="M934">
        <v>2.42</v>
      </c>
      <c r="N934">
        <v>2.63</v>
      </c>
    </row>
    <row r="935" spans="1:14" x14ac:dyDescent="0.25">
      <c r="A935" s="1">
        <v>43620</v>
      </c>
      <c r="B935">
        <v>2.34</v>
      </c>
      <c r="C935">
        <v>2.36</v>
      </c>
      <c r="D935">
        <v>2.35</v>
      </c>
      <c r="F935">
        <v>2.29</v>
      </c>
      <c r="G935">
        <v>2.11</v>
      </c>
      <c r="H935">
        <v>1.88</v>
      </c>
      <c r="I935">
        <v>1.84</v>
      </c>
      <c r="J935">
        <v>1.89</v>
      </c>
      <c r="K935">
        <v>2.0099999999999998</v>
      </c>
      <c r="L935">
        <v>2.12</v>
      </c>
      <c r="M935">
        <v>2.41</v>
      </c>
      <c r="N935">
        <v>2.6</v>
      </c>
    </row>
    <row r="936" spans="1:14" x14ac:dyDescent="0.25">
      <c r="A936" s="1">
        <v>43619</v>
      </c>
      <c r="B936">
        <v>2.36</v>
      </c>
      <c r="C936">
        <v>2.36</v>
      </c>
      <c r="D936">
        <v>2.35</v>
      </c>
      <c r="F936">
        <v>2.31</v>
      </c>
      <c r="G936">
        <v>2.11</v>
      </c>
      <c r="H936">
        <v>1.82</v>
      </c>
      <c r="I936">
        <v>1.79</v>
      </c>
      <c r="J936">
        <v>1.83</v>
      </c>
      <c r="K936">
        <v>1.95</v>
      </c>
      <c r="L936">
        <v>2.0699999999999998</v>
      </c>
      <c r="M936">
        <v>2.34</v>
      </c>
      <c r="N936">
        <v>2.5299999999999998</v>
      </c>
    </row>
    <row r="937" spans="1:14" x14ac:dyDescent="0.25">
      <c r="A937" s="1">
        <v>43616</v>
      </c>
      <c r="B937">
        <v>2.35</v>
      </c>
      <c r="C937">
        <v>2.38</v>
      </c>
      <c r="D937">
        <v>2.35</v>
      </c>
      <c r="F937">
        <v>2.35</v>
      </c>
      <c r="G937">
        <v>2.21</v>
      </c>
      <c r="H937">
        <v>1.95</v>
      </c>
      <c r="I937">
        <v>1.9</v>
      </c>
      <c r="J937">
        <v>1.93</v>
      </c>
      <c r="K937">
        <v>2.0299999999999998</v>
      </c>
      <c r="L937">
        <v>2.14</v>
      </c>
      <c r="M937">
        <v>2.39</v>
      </c>
      <c r="N937">
        <v>2.58</v>
      </c>
    </row>
    <row r="938" spans="1:14" x14ac:dyDescent="0.25">
      <c r="A938" s="1">
        <v>43615</v>
      </c>
      <c r="B938">
        <v>2.37</v>
      </c>
      <c r="C938">
        <v>2.38</v>
      </c>
      <c r="D938">
        <v>2.38</v>
      </c>
      <c r="F938">
        <v>2.4</v>
      </c>
      <c r="G938">
        <v>2.29</v>
      </c>
      <c r="H938">
        <v>2.06</v>
      </c>
      <c r="I938">
        <v>2</v>
      </c>
      <c r="J938">
        <v>2.0299999999999998</v>
      </c>
      <c r="K938">
        <v>2.12</v>
      </c>
      <c r="L938">
        <v>2.2200000000000002</v>
      </c>
      <c r="M938">
        <v>2.46</v>
      </c>
      <c r="N938">
        <v>2.65</v>
      </c>
    </row>
    <row r="939" spans="1:14" x14ac:dyDescent="0.25">
      <c r="A939" s="1">
        <v>43614</v>
      </c>
      <c r="B939">
        <v>2.35</v>
      </c>
      <c r="C939">
        <v>2.36</v>
      </c>
      <c r="D939">
        <v>2.37</v>
      </c>
      <c r="F939">
        <v>2.38</v>
      </c>
      <c r="G939">
        <v>2.2999999999999998</v>
      </c>
      <c r="H939">
        <v>2.09</v>
      </c>
      <c r="I939">
        <v>2.04</v>
      </c>
      <c r="J939">
        <v>2.0499999999999998</v>
      </c>
      <c r="K939">
        <v>2.16</v>
      </c>
      <c r="L939">
        <v>2.25</v>
      </c>
      <c r="M939">
        <v>2.5</v>
      </c>
      <c r="N939">
        <v>2.69</v>
      </c>
    </row>
    <row r="940" spans="1:14" x14ac:dyDescent="0.25">
      <c r="A940" s="1">
        <v>43613</v>
      </c>
      <c r="B940">
        <v>2.35</v>
      </c>
      <c r="C940">
        <v>2.36</v>
      </c>
      <c r="D940">
        <v>2.37</v>
      </c>
      <c r="F940">
        <v>2.38</v>
      </c>
      <c r="G940">
        <v>2.31</v>
      </c>
      <c r="H940">
        <v>2.12</v>
      </c>
      <c r="I940">
        <v>2.06</v>
      </c>
      <c r="J940">
        <v>2.06</v>
      </c>
      <c r="K940">
        <v>2.16</v>
      </c>
      <c r="L940">
        <v>2.2599999999999998</v>
      </c>
      <c r="M940">
        <v>2.52</v>
      </c>
      <c r="N940">
        <v>2.7</v>
      </c>
    </row>
    <row r="941" spans="1:14" x14ac:dyDescent="0.25">
      <c r="A941" s="1">
        <v>43609</v>
      </c>
      <c r="B941">
        <v>2.37</v>
      </c>
      <c r="C941">
        <v>2.38</v>
      </c>
      <c r="D941">
        <v>2.35</v>
      </c>
      <c r="F941">
        <v>2.39</v>
      </c>
      <c r="G941">
        <v>2.33</v>
      </c>
      <c r="H941">
        <v>2.16</v>
      </c>
      <c r="I941">
        <v>2.1</v>
      </c>
      <c r="J941">
        <v>2.12</v>
      </c>
      <c r="K941">
        <v>2.2200000000000002</v>
      </c>
      <c r="L941">
        <v>2.3199999999999998</v>
      </c>
      <c r="M941">
        <v>2.57</v>
      </c>
      <c r="N941">
        <v>2.75</v>
      </c>
    </row>
    <row r="942" spans="1:14" x14ac:dyDescent="0.25">
      <c r="A942" s="1">
        <v>43608</v>
      </c>
      <c r="B942">
        <v>2.38</v>
      </c>
      <c r="C942">
        <v>2.38</v>
      </c>
      <c r="D942">
        <v>2.37</v>
      </c>
      <c r="F942">
        <v>2.4</v>
      </c>
      <c r="G942">
        <v>2.3199999999999998</v>
      </c>
      <c r="H942">
        <v>2.12</v>
      </c>
      <c r="I942">
        <v>2.08</v>
      </c>
      <c r="J942">
        <v>2.11</v>
      </c>
      <c r="K942">
        <v>2.2000000000000002</v>
      </c>
      <c r="L942">
        <v>2.31</v>
      </c>
      <c r="M942">
        <v>2.56</v>
      </c>
      <c r="N942">
        <v>2.75</v>
      </c>
    </row>
    <row r="943" spans="1:14" x14ac:dyDescent="0.25">
      <c r="A943" s="1">
        <v>43607</v>
      </c>
      <c r="B943">
        <v>2.36</v>
      </c>
      <c r="C943">
        <v>2.37</v>
      </c>
      <c r="D943">
        <v>2.38</v>
      </c>
      <c r="F943">
        <v>2.41</v>
      </c>
      <c r="G943">
        <v>2.37</v>
      </c>
      <c r="H943">
        <v>2.23</v>
      </c>
      <c r="I943">
        <v>2.17</v>
      </c>
      <c r="J943">
        <v>2.19</v>
      </c>
      <c r="K943">
        <v>2.2799999999999998</v>
      </c>
      <c r="L943">
        <v>2.39</v>
      </c>
      <c r="M943">
        <v>2.64</v>
      </c>
      <c r="N943">
        <v>2.82</v>
      </c>
    </row>
    <row r="944" spans="1:14" x14ac:dyDescent="0.25">
      <c r="A944" s="1">
        <v>43606</v>
      </c>
      <c r="B944">
        <v>2.37</v>
      </c>
      <c r="C944">
        <v>2.38</v>
      </c>
      <c r="D944">
        <v>2.39</v>
      </c>
      <c r="F944">
        <v>2.42</v>
      </c>
      <c r="G944">
        <v>2.36</v>
      </c>
      <c r="H944">
        <v>2.2599999999999998</v>
      </c>
      <c r="I944">
        <v>2.2000000000000002</v>
      </c>
      <c r="J944">
        <v>2.23</v>
      </c>
      <c r="K944">
        <v>2.33</v>
      </c>
      <c r="L944">
        <v>2.4300000000000002</v>
      </c>
      <c r="M944">
        <v>2.67</v>
      </c>
      <c r="N944">
        <v>2.84</v>
      </c>
    </row>
    <row r="945" spans="1:14" x14ac:dyDescent="0.25">
      <c r="A945" s="1">
        <v>43605</v>
      </c>
      <c r="B945">
        <v>2.39</v>
      </c>
      <c r="C945">
        <v>2.39</v>
      </c>
      <c r="D945">
        <v>2.39</v>
      </c>
      <c r="F945">
        <v>2.42</v>
      </c>
      <c r="G945">
        <v>2.34</v>
      </c>
      <c r="H945">
        <v>2.21</v>
      </c>
      <c r="I945">
        <v>2.17</v>
      </c>
      <c r="J945">
        <v>2.21</v>
      </c>
      <c r="K945">
        <v>2.2999999999999998</v>
      </c>
      <c r="L945">
        <v>2.41</v>
      </c>
      <c r="M945">
        <v>2.65</v>
      </c>
      <c r="N945">
        <v>2.83</v>
      </c>
    </row>
    <row r="946" spans="1:14" x14ac:dyDescent="0.25">
      <c r="A946" s="1">
        <v>43602</v>
      </c>
      <c r="B946">
        <v>2.39</v>
      </c>
      <c r="C946">
        <v>2.4</v>
      </c>
      <c r="D946">
        <v>2.39</v>
      </c>
      <c r="F946">
        <v>2.42</v>
      </c>
      <c r="G946">
        <v>2.33</v>
      </c>
      <c r="H946">
        <v>2.2000000000000002</v>
      </c>
      <c r="I946">
        <v>2.15</v>
      </c>
      <c r="J946">
        <v>2.17</v>
      </c>
      <c r="K946">
        <v>2.27</v>
      </c>
      <c r="L946">
        <v>2.39</v>
      </c>
      <c r="M946">
        <v>2.63</v>
      </c>
      <c r="N946">
        <v>2.82</v>
      </c>
    </row>
    <row r="947" spans="1:14" x14ac:dyDescent="0.25">
      <c r="A947" s="1">
        <v>43601</v>
      </c>
      <c r="B947">
        <v>2.4</v>
      </c>
      <c r="C947">
        <v>2.41</v>
      </c>
      <c r="D947">
        <v>2.4</v>
      </c>
      <c r="F947">
        <v>2.4300000000000002</v>
      </c>
      <c r="G947">
        <v>2.33</v>
      </c>
      <c r="H947">
        <v>2.2000000000000002</v>
      </c>
      <c r="I947">
        <v>2.15</v>
      </c>
      <c r="J947">
        <v>2.1800000000000002</v>
      </c>
      <c r="K947">
        <v>2.2799999999999998</v>
      </c>
      <c r="L947">
        <v>2.4</v>
      </c>
      <c r="M947">
        <v>2.65</v>
      </c>
      <c r="N947">
        <v>2.84</v>
      </c>
    </row>
    <row r="948" spans="1:14" x14ac:dyDescent="0.25">
      <c r="A948" s="1">
        <v>43600</v>
      </c>
      <c r="B948">
        <v>2.4</v>
      </c>
      <c r="C948">
        <v>2.41</v>
      </c>
      <c r="D948">
        <v>2.42</v>
      </c>
      <c r="F948">
        <v>2.4300000000000002</v>
      </c>
      <c r="G948">
        <v>2.2999999999999998</v>
      </c>
      <c r="H948">
        <v>2.16</v>
      </c>
      <c r="I948">
        <v>2.12</v>
      </c>
      <c r="J948">
        <v>2.15</v>
      </c>
      <c r="K948">
        <v>2.25</v>
      </c>
      <c r="L948">
        <v>2.37</v>
      </c>
      <c r="M948">
        <v>2.63</v>
      </c>
      <c r="N948">
        <v>2.82</v>
      </c>
    </row>
    <row r="949" spans="1:14" x14ac:dyDescent="0.25">
      <c r="A949" s="1">
        <v>43599</v>
      </c>
      <c r="B949">
        <v>2.41</v>
      </c>
      <c r="C949">
        <v>2.42</v>
      </c>
      <c r="D949">
        <v>2.41</v>
      </c>
      <c r="F949">
        <v>2.4300000000000002</v>
      </c>
      <c r="G949">
        <v>2.3199999999999998</v>
      </c>
      <c r="H949">
        <v>2.2000000000000002</v>
      </c>
      <c r="I949">
        <v>2.17</v>
      </c>
      <c r="J949">
        <v>2.2000000000000002</v>
      </c>
      <c r="K949">
        <v>2.2999999999999998</v>
      </c>
      <c r="L949">
        <v>2.42</v>
      </c>
      <c r="M949">
        <v>2.67</v>
      </c>
      <c r="N949">
        <v>2.86</v>
      </c>
    </row>
    <row r="950" spans="1:14" x14ac:dyDescent="0.25">
      <c r="A950" s="1">
        <v>43598</v>
      </c>
      <c r="B950">
        <v>2.41</v>
      </c>
      <c r="C950">
        <v>2.42</v>
      </c>
      <c r="D950">
        <v>2.41</v>
      </c>
      <c r="F950">
        <v>2.42</v>
      </c>
      <c r="G950">
        <v>2.3199999999999998</v>
      </c>
      <c r="H950">
        <v>2.1800000000000002</v>
      </c>
      <c r="I950">
        <v>2.15</v>
      </c>
      <c r="J950">
        <v>2.1800000000000002</v>
      </c>
      <c r="K950">
        <v>2.2799999999999998</v>
      </c>
      <c r="L950">
        <v>2.4</v>
      </c>
      <c r="M950">
        <v>2.65</v>
      </c>
      <c r="N950">
        <v>2.83</v>
      </c>
    </row>
    <row r="951" spans="1:14" x14ac:dyDescent="0.25">
      <c r="A951" s="1">
        <v>43595</v>
      </c>
      <c r="B951">
        <v>2.42</v>
      </c>
      <c r="C951">
        <v>2.4300000000000002</v>
      </c>
      <c r="D951">
        <v>2.4300000000000002</v>
      </c>
      <c r="F951">
        <v>2.4500000000000002</v>
      </c>
      <c r="G951">
        <v>2.36</v>
      </c>
      <c r="H951">
        <v>2.2599999999999998</v>
      </c>
      <c r="I951">
        <v>2.23</v>
      </c>
      <c r="J951">
        <v>2.2599999999999998</v>
      </c>
      <c r="K951">
        <v>2.37</v>
      </c>
      <c r="L951">
        <v>2.4700000000000002</v>
      </c>
      <c r="M951">
        <v>2.7</v>
      </c>
      <c r="N951">
        <v>2.89</v>
      </c>
    </row>
    <row r="952" spans="1:14" x14ac:dyDescent="0.25">
      <c r="A952" s="1">
        <v>43594</v>
      </c>
      <c r="B952">
        <v>2.4300000000000002</v>
      </c>
      <c r="C952">
        <v>2.4300000000000002</v>
      </c>
      <c r="D952">
        <v>2.4300000000000002</v>
      </c>
      <c r="F952">
        <v>2.46</v>
      </c>
      <c r="G952">
        <v>2.36</v>
      </c>
      <c r="H952">
        <v>2.2599999999999998</v>
      </c>
      <c r="I952">
        <v>2.2200000000000002</v>
      </c>
      <c r="J952">
        <v>2.25</v>
      </c>
      <c r="K952">
        <v>2.34</v>
      </c>
      <c r="L952">
        <v>2.4500000000000002</v>
      </c>
      <c r="M952">
        <v>2.69</v>
      </c>
      <c r="N952">
        <v>2.87</v>
      </c>
    </row>
    <row r="953" spans="1:14" x14ac:dyDescent="0.25">
      <c r="A953" s="1">
        <v>43593</v>
      </c>
      <c r="B953">
        <v>2.42</v>
      </c>
      <c r="C953">
        <v>2.4300000000000002</v>
      </c>
      <c r="D953">
        <v>2.4300000000000002</v>
      </c>
      <c r="F953">
        <v>2.4500000000000002</v>
      </c>
      <c r="G953">
        <v>2.37</v>
      </c>
      <c r="H953">
        <v>2.2999999999999998</v>
      </c>
      <c r="I953">
        <v>2.2599999999999998</v>
      </c>
      <c r="J953">
        <v>2.2799999999999998</v>
      </c>
      <c r="K953">
        <v>2.38</v>
      </c>
      <c r="L953">
        <v>2.4900000000000002</v>
      </c>
      <c r="M953">
        <v>2.71</v>
      </c>
      <c r="N953">
        <v>2.89</v>
      </c>
    </row>
    <row r="954" spans="1:14" x14ac:dyDescent="0.25">
      <c r="A954" s="1">
        <v>43592</v>
      </c>
      <c r="B954">
        <v>2.44</v>
      </c>
      <c r="C954">
        <v>2.44</v>
      </c>
      <c r="D954">
        <v>2.4300000000000002</v>
      </c>
      <c r="F954">
        <v>2.46</v>
      </c>
      <c r="G954">
        <v>2.37</v>
      </c>
      <c r="H954">
        <v>2.2799999999999998</v>
      </c>
      <c r="I954">
        <v>2.2400000000000002</v>
      </c>
      <c r="J954">
        <v>2.25</v>
      </c>
      <c r="K954">
        <v>2.35</v>
      </c>
      <c r="L954">
        <v>2.4500000000000002</v>
      </c>
      <c r="M954">
        <v>2.68</v>
      </c>
      <c r="N954">
        <v>2.86</v>
      </c>
    </row>
    <row r="955" spans="1:14" x14ac:dyDescent="0.25">
      <c r="A955" s="1">
        <v>43591</v>
      </c>
      <c r="B955">
        <v>2.4300000000000002</v>
      </c>
      <c r="C955">
        <v>2.44</v>
      </c>
      <c r="D955">
        <v>2.44</v>
      </c>
      <c r="F955">
        <v>2.46</v>
      </c>
      <c r="G955">
        <v>2.39</v>
      </c>
      <c r="H955">
        <v>2.31</v>
      </c>
      <c r="I955">
        <v>2.27</v>
      </c>
      <c r="J955">
        <v>2.2999999999999998</v>
      </c>
      <c r="K955">
        <v>2.4</v>
      </c>
      <c r="L955">
        <v>2.5099999999999998</v>
      </c>
      <c r="M955">
        <v>2.73</v>
      </c>
      <c r="N955">
        <v>2.91</v>
      </c>
    </row>
    <row r="956" spans="1:14" x14ac:dyDescent="0.25">
      <c r="A956" s="1">
        <v>43588</v>
      </c>
      <c r="B956">
        <v>2.42</v>
      </c>
      <c r="C956">
        <v>2.44</v>
      </c>
      <c r="D956">
        <v>2.4300000000000002</v>
      </c>
      <c r="F956">
        <v>2.46</v>
      </c>
      <c r="G956">
        <v>2.41</v>
      </c>
      <c r="H956">
        <v>2.33</v>
      </c>
      <c r="I956">
        <v>2.2999999999999998</v>
      </c>
      <c r="J956">
        <v>2.33</v>
      </c>
      <c r="K956">
        <v>2.4300000000000002</v>
      </c>
      <c r="L956">
        <v>2.54</v>
      </c>
      <c r="M956">
        <v>2.75</v>
      </c>
      <c r="N956">
        <v>2.93</v>
      </c>
    </row>
    <row r="957" spans="1:14" x14ac:dyDescent="0.25">
      <c r="A957" s="1">
        <v>43587</v>
      </c>
      <c r="B957">
        <v>2.44</v>
      </c>
      <c r="C957">
        <v>2.46</v>
      </c>
      <c r="D957">
        <v>2.4700000000000002</v>
      </c>
      <c r="F957">
        <v>2.46</v>
      </c>
      <c r="G957">
        <v>2.41</v>
      </c>
      <c r="H957">
        <v>2.35</v>
      </c>
      <c r="I957">
        <v>2.3199999999999998</v>
      </c>
      <c r="J957">
        <v>2.34</v>
      </c>
      <c r="K957">
        <v>2.44</v>
      </c>
      <c r="L957">
        <v>2.5499999999999998</v>
      </c>
      <c r="M957">
        <v>2.77</v>
      </c>
      <c r="N957">
        <v>2.94</v>
      </c>
    </row>
    <row r="958" spans="1:14" x14ac:dyDescent="0.25">
      <c r="A958" s="1">
        <v>43586</v>
      </c>
      <c r="B958">
        <v>2.42</v>
      </c>
      <c r="C958">
        <v>2.41</v>
      </c>
      <c r="D958">
        <v>2.4300000000000002</v>
      </c>
      <c r="F958">
        <v>2.44</v>
      </c>
      <c r="G958">
        <v>2.39</v>
      </c>
      <c r="H958">
        <v>2.31</v>
      </c>
      <c r="I958">
        <v>2.2799999999999998</v>
      </c>
      <c r="J958">
        <v>2.31</v>
      </c>
      <c r="K958">
        <v>2.41</v>
      </c>
      <c r="L958">
        <v>2.52</v>
      </c>
      <c r="M958">
        <v>2.74</v>
      </c>
      <c r="N958">
        <v>2.92</v>
      </c>
    </row>
    <row r="959" spans="1:14" x14ac:dyDescent="0.25">
      <c r="A959" s="1">
        <v>43585</v>
      </c>
      <c r="B959">
        <v>2.4300000000000002</v>
      </c>
      <c r="C959">
        <v>2.44</v>
      </c>
      <c r="D959">
        <v>2.4300000000000002</v>
      </c>
      <c r="F959">
        <v>2.46</v>
      </c>
      <c r="G959">
        <v>2.39</v>
      </c>
      <c r="H959">
        <v>2.27</v>
      </c>
      <c r="I959">
        <v>2.2400000000000002</v>
      </c>
      <c r="J959">
        <v>2.2799999999999998</v>
      </c>
      <c r="K959">
        <v>2.39</v>
      </c>
      <c r="L959">
        <v>2.5099999999999998</v>
      </c>
      <c r="M959">
        <v>2.75</v>
      </c>
      <c r="N959">
        <v>2.93</v>
      </c>
    </row>
    <row r="960" spans="1:14" x14ac:dyDescent="0.25">
      <c r="A960" s="1">
        <v>43584</v>
      </c>
      <c r="B960">
        <v>2.4500000000000002</v>
      </c>
      <c r="C960">
        <v>2.4500000000000002</v>
      </c>
      <c r="D960">
        <v>2.44</v>
      </c>
      <c r="F960">
        <v>2.4700000000000002</v>
      </c>
      <c r="G960">
        <v>2.42</v>
      </c>
      <c r="H960">
        <v>2.2999999999999998</v>
      </c>
      <c r="I960">
        <v>2.27</v>
      </c>
      <c r="J960">
        <v>2.3199999999999998</v>
      </c>
      <c r="K960">
        <v>2.42</v>
      </c>
      <c r="L960">
        <v>2.54</v>
      </c>
      <c r="M960">
        <v>2.78</v>
      </c>
      <c r="N960">
        <v>2.96</v>
      </c>
    </row>
    <row r="961" spans="1:14" x14ac:dyDescent="0.25">
      <c r="A961" s="1">
        <v>43581</v>
      </c>
      <c r="B961">
        <v>2.42</v>
      </c>
      <c r="C961">
        <v>2.4300000000000002</v>
      </c>
      <c r="D961">
        <v>2.42</v>
      </c>
      <c r="F961">
        <v>2.46</v>
      </c>
      <c r="G961">
        <v>2.41</v>
      </c>
      <c r="H961">
        <v>2.2799999999999998</v>
      </c>
      <c r="I961">
        <v>2.25</v>
      </c>
      <c r="J961">
        <v>2.29</v>
      </c>
      <c r="K961">
        <v>2.39</v>
      </c>
      <c r="L961">
        <v>2.5099999999999998</v>
      </c>
      <c r="M961">
        <v>2.74</v>
      </c>
      <c r="N961">
        <v>2.92</v>
      </c>
    </row>
    <row r="962" spans="1:14" x14ac:dyDescent="0.25">
      <c r="A962" s="1">
        <v>43580</v>
      </c>
      <c r="B962">
        <v>2.4300000000000002</v>
      </c>
      <c r="C962">
        <v>2.44</v>
      </c>
      <c r="D962">
        <v>2.4300000000000002</v>
      </c>
      <c r="F962">
        <v>2.46</v>
      </c>
      <c r="G962">
        <v>2.42</v>
      </c>
      <c r="H962">
        <v>2.33</v>
      </c>
      <c r="I962">
        <v>2.29</v>
      </c>
      <c r="J962">
        <v>2.33</v>
      </c>
      <c r="K962">
        <v>2.42</v>
      </c>
      <c r="L962">
        <v>2.54</v>
      </c>
      <c r="M962">
        <v>2.76</v>
      </c>
      <c r="N962">
        <v>2.94</v>
      </c>
    </row>
    <row r="963" spans="1:14" x14ac:dyDescent="0.25">
      <c r="A963" s="1">
        <v>43579</v>
      </c>
      <c r="B963">
        <v>2.42</v>
      </c>
      <c r="C963">
        <v>2.4300000000000002</v>
      </c>
      <c r="D963">
        <v>2.44</v>
      </c>
      <c r="F963">
        <v>2.46</v>
      </c>
      <c r="G963">
        <v>2.42</v>
      </c>
      <c r="H963">
        <v>2.3199999999999998</v>
      </c>
      <c r="I963">
        <v>2.2799999999999998</v>
      </c>
      <c r="J963">
        <v>2.3199999999999998</v>
      </c>
      <c r="K963">
        <v>2.41</v>
      </c>
      <c r="L963">
        <v>2.5299999999999998</v>
      </c>
      <c r="M963">
        <v>2.76</v>
      </c>
      <c r="N963">
        <v>2.94</v>
      </c>
    </row>
    <row r="964" spans="1:14" x14ac:dyDescent="0.25">
      <c r="A964" s="1">
        <v>43578</v>
      </c>
      <c r="B964">
        <v>2.4300000000000002</v>
      </c>
      <c r="C964">
        <v>2.44</v>
      </c>
      <c r="D964">
        <v>2.4500000000000002</v>
      </c>
      <c r="F964">
        <v>2.46</v>
      </c>
      <c r="G964">
        <v>2.4300000000000002</v>
      </c>
      <c r="H964">
        <v>2.36</v>
      </c>
      <c r="I964">
        <v>2.34</v>
      </c>
      <c r="J964">
        <v>2.36</v>
      </c>
      <c r="K964">
        <v>2.46</v>
      </c>
      <c r="L964">
        <v>2.57</v>
      </c>
      <c r="M964">
        <v>2.81</v>
      </c>
      <c r="N964">
        <v>2.98</v>
      </c>
    </row>
    <row r="965" spans="1:14" x14ac:dyDescent="0.25">
      <c r="A965" s="1">
        <v>43577</v>
      </c>
      <c r="B965">
        <v>2.44</v>
      </c>
      <c r="C965">
        <v>2.44</v>
      </c>
      <c r="D965">
        <v>2.44</v>
      </c>
      <c r="F965">
        <v>2.4700000000000002</v>
      </c>
      <c r="G965">
        <v>2.46</v>
      </c>
      <c r="H965">
        <v>2.38</v>
      </c>
      <c r="I965">
        <v>2.36</v>
      </c>
      <c r="J965">
        <v>2.39</v>
      </c>
      <c r="K965">
        <v>2.4900000000000002</v>
      </c>
      <c r="L965">
        <v>2.59</v>
      </c>
      <c r="M965">
        <v>2.82</v>
      </c>
      <c r="N965">
        <v>2.99</v>
      </c>
    </row>
    <row r="966" spans="1:14" x14ac:dyDescent="0.25">
      <c r="A966" s="1">
        <v>43573</v>
      </c>
      <c r="B966">
        <v>2.44</v>
      </c>
      <c r="C966">
        <v>2.44</v>
      </c>
      <c r="D966">
        <v>2.42</v>
      </c>
      <c r="F966">
        <v>2.4700000000000002</v>
      </c>
      <c r="G966">
        <v>2.44</v>
      </c>
      <c r="H966">
        <v>2.38</v>
      </c>
      <c r="I966">
        <v>2.36</v>
      </c>
      <c r="J966">
        <v>2.38</v>
      </c>
      <c r="K966">
        <v>2.46</v>
      </c>
      <c r="L966">
        <v>2.57</v>
      </c>
      <c r="M966">
        <v>2.78</v>
      </c>
      <c r="N966">
        <v>2.96</v>
      </c>
    </row>
    <row r="967" spans="1:14" x14ac:dyDescent="0.25">
      <c r="A967" s="1">
        <v>43572</v>
      </c>
      <c r="B967">
        <v>2.4300000000000002</v>
      </c>
      <c r="C967">
        <v>2.44</v>
      </c>
      <c r="D967">
        <v>2.44</v>
      </c>
      <c r="F967">
        <v>2.4700000000000002</v>
      </c>
      <c r="G967">
        <v>2.44</v>
      </c>
      <c r="H967">
        <v>2.4</v>
      </c>
      <c r="I967">
        <v>2.37</v>
      </c>
      <c r="J967">
        <v>2.4</v>
      </c>
      <c r="K967">
        <v>2.4900000000000002</v>
      </c>
      <c r="L967">
        <v>2.59</v>
      </c>
      <c r="M967">
        <v>2.81</v>
      </c>
      <c r="N967">
        <v>2.99</v>
      </c>
    </row>
    <row r="968" spans="1:14" x14ac:dyDescent="0.25">
      <c r="A968" s="1">
        <v>43571</v>
      </c>
      <c r="B968">
        <v>2.4300000000000002</v>
      </c>
      <c r="C968">
        <v>2.44</v>
      </c>
      <c r="D968">
        <v>2.4300000000000002</v>
      </c>
      <c r="F968">
        <v>2.4700000000000002</v>
      </c>
      <c r="G968">
        <v>2.4500000000000002</v>
      </c>
      <c r="H968">
        <v>2.41</v>
      </c>
      <c r="I968">
        <v>2.38</v>
      </c>
      <c r="J968">
        <v>2.41</v>
      </c>
      <c r="K968">
        <v>2.5</v>
      </c>
      <c r="L968">
        <v>2.6</v>
      </c>
      <c r="M968">
        <v>2.81</v>
      </c>
      <c r="N968">
        <v>2.99</v>
      </c>
    </row>
    <row r="969" spans="1:14" x14ac:dyDescent="0.25">
      <c r="A969" s="1">
        <v>43570</v>
      </c>
      <c r="B969">
        <v>2.42</v>
      </c>
      <c r="C969">
        <v>2.4300000000000002</v>
      </c>
      <c r="D969">
        <v>2.4300000000000002</v>
      </c>
      <c r="F969">
        <v>2.46</v>
      </c>
      <c r="G969">
        <v>2.4300000000000002</v>
      </c>
      <c r="H969">
        <v>2.4</v>
      </c>
      <c r="I969">
        <v>2.36</v>
      </c>
      <c r="J969">
        <v>2.37</v>
      </c>
      <c r="K969">
        <v>2.46</v>
      </c>
      <c r="L969">
        <v>2.5499999999999998</v>
      </c>
      <c r="M969">
        <v>2.77</v>
      </c>
      <c r="N969">
        <v>2.96</v>
      </c>
    </row>
    <row r="970" spans="1:14" x14ac:dyDescent="0.25">
      <c r="A970" s="1">
        <v>43567</v>
      </c>
      <c r="B970">
        <v>2.41</v>
      </c>
      <c r="C970">
        <v>2.4300000000000002</v>
      </c>
      <c r="D970">
        <v>2.44</v>
      </c>
      <c r="F970">
        <v>2.4700000000000002</v>
      </c>
      <c r="G970">
        <v>2.44</v>
      </c>
      <c r="H970">
        <v>2.4</v>
      </c>
      <c r="I970">
        <v>2.36</v>
      </c>
      <c r="J970">
        <v>2.38</v>
      </c>
      <c r="K970">
        <v>2.4700000000000002</v>
      </c>
      <c r="L970">
        <v>2.56</v>
      </c>
      <c r="M970">
        <v>2.78</v>
      </c>
      <c r="N970">
        <v>2.97</v>
      </c>
    </row>
    <row r="971" spans="1:14" x14ac:dyDescent="0.25">
      <c r="A971" s="1">
        <v>43566</v>
      </c>
      <c r="B971">
        <v>2.42</v>
      </c>
      <c r="C971">
        <v>2.4300000000000002</v>
      </c>
      <c r="D971">
        <v>2.4300000000000002</v>
      </c>
      <c r="F971">
        <v>2.46</v>
      </c>
      <c r="G971">
        <v>2.44</v>
      </c>
      <c r="H971">
        <v>2.35</v>
      </c>
      <c r="I971">
        <v>2.2999999999999998</v>
      </c>
      <c r="J971">
        <v>2.31</v>
      </c>
      <c r="K971">
        <v>2.4</v>
      </c>
      <c r="L971">
        <v>2.5099999999999998</v>
      </c>
      <c r="M971">
        <v>2.74</v>
      </c>
      <c r="N971">
        <v>2.94</v>
      </c>
    </row>
    <row r="972" spans="1:14" x14ac:dyDescent="0.25">
      <c r="A972" s="1">
        <v>43565</v>
      </c>
      <c r="B972">
        <v>2.4</v>
      </c>
      <c r="C972">
        <v>2.41</v>
      </c>
      <c r="D972">
        <v>2.4300000000000002</v>
      </c>
      <c r="F972">
        <v>2.46</v>
      </c>
      <c r="G972">
        <v>2.41</v>
      </c>
      <c r="H972">
        <v>2.31</v>
      </c>
      <c r="I972">
        <v>2.27</v>
      </c>
      <c r="J972">
        <v>2.2799999999999998</v>
      </c>
      <c r="K972">
        <v>2.37</v>
      </c>
      <c r="L972">
        <v>2.48</v>
      </c>
      <c r="M972">
        <v>2.71</v>
      </c>
      <c r="N972">
        <v>2.9</v>
      </c>
    </row>
    <row r="973" spans="1:14" x14ac:dyDescent="0.25">
      <c r="A973" s="1">
        <v>43564</v>
      </c>
      <c r="B973">
        <v>2.42</v>
      </c>
      <c r="C973">
        <v>2.4300000000000002</v>
      </c>
      <c r="D973">
        <v>2.42</v>
      </c>
      <c r="F973">
        <v>2.46</v>
      </c>
      <c r="G973">
        <v>2.42</v>
      </c>
      <c r="H973">
        <v>2.35</v>
      </c>
      <c r="I973">
        <v>2.31</v>
      </c>
      <c r="J973">
        <v>2.31</v>
      </c>
      <c r="K973">
        <v>2.4</v>
      </c>
      <c r="L973">
        <v>2.5099999999999998</v>
      </c>
      <c r="M973">
        <v>2.73</v>
      </c>
      <c r="N973">
        <v>2.92</v>
      </c>
    </row>
    <row r="974" spans="1:14" x14ac:dyDescent="0.25">
      <c r="A974" s="1">
        <v>43563</v>
      </c>
      <c r="B974">
        <v>2.4300000000000002</v>
      </c>
      <c r="C974">
        <v>2.44</v>
      </c>
      <c r="D974">
        <v>2.4300000000000002</v>
      </c>
      <c r="F974">
        <v>2.48</v>
      </c>
      <c r="G974">
        <v>2.4300000000000002</v>
      </c>
      <c r="H974">
        <v>2.36</v>
      </c>
      <c r="I974">
        <v>2.31</v>
      </c>
      <c r="J974">
        <v>2.33</v>
      </c>
      <c r="K974">
        <v>2.42</v>
      </c>
      <c r="L974">
        <v>2.52</v>
      </c>
      <c r="M974">
        <v>2.74</v>
      </c>
      <c r="N974">
        <v>2.93</v>
      </c>
    </row>
    <row r="975" spans="1:14" x14ac:dyDescent="0.25">
      <c r="A975" s="1">
        <v>43560</v>
      </c>
      <c r="B975">
        <v>2.42</v>
      </c>
      <c r="C975">
        <v>2.4300000000000002</v>
      </c>
      <c r="D975">
        <v>2.44</v>
      </c>
      <c r="F975">
        <v>2.46</v>
      </c>
      <c r="G975">
        <v>2.4300000000000002</v>
      </c>
      <c r="H975">
        <v>2.35</v>
      </c>
      <c r="I975">
        <v>2.2999999999999998</v>
      </c>
      <c r="J975">
        <v>2.31</v>
      </c>
      <c r="K975">
        <v>2.4</v>
      </c>
      <c r="L975">
        <v>2.5</v>
      </c>
      <c r="M975">
        <v>2.72</v>
      </c>
      <c r="N975">
        <v>2.91</v>
      </c>
    </row>
    <row r="976" spans="1:14" x14ac:dyDescent="0.25">
      <c r="A976" s="1">
        <v>43559</v>
      </c>
      <c r="B976">
        <v>2.4300000000000002</v>
      </c>
      <c r="C976">
        <v>2.4300000000000002</v>
      </c>
      <c r="D976">
        <v>2.44</v>
      </c>
      <c r="F976">
        <v>2.46</v>
      </c>
      <c r="G976">
        <v>2.41</v>
      </c>
      <c r="H976">
        <v>2.33</v>
      </c>
      <c r="I976">
        <v>2.29</v>
      </c>
      <c r="J976">
        <v>2.3199999999999998</v>
      </c>
      <c r="K976">
        <v>2.41</v>
      </c>
      <c r="L976">
        <v>2.5099999999999998</v>
      </c>
      <c r="M976">
        <v>2.74</v>
      </c>
      <c r="N976">
        <v>2.92</v>
      </c>
    </row>
    <row r="977" spans="1:14" x14ac:dyDescent="0.25">
      <c r="A977" s="1">
        <v>43558</v>
      </c>
      <c r="B977">
        <v>2.42</v>
      </c>
      <c r="C977">
        <v>2.4300000000000002</v>
      </c>
      <c r="D977">
        <v>2.44</v>
      </c>
      <c r="F977">
        <v>2.4500000000000002</v>
      </c>
      <c r="G977">
        <v>2.41</v>
      </c>
      <c r="H977">
        <v>2.33</v>
      </c>
      <c r="I977">
        <v>2.29</v>
      </c>
      <c r="J977">
        <v>2.3199999999999998</v>
      </c>
      <c r="K977">
        <v>2.42</v>
      </c>
      <c r="L977">
        <v>2.52</v>
      </c>
      <c r="M977">
        <v>2.75</v>
      </c>
      <c r="N977">
        <v>2.93</v>
      </c>
    </row>
    <row r="978" spans="1:14" x14ac:dyDescent="0.25">
      <c r="A978" s="1">
        <v>43557</v>
      </c>
      <c r="B978">
        <v>2.4300000000000002</v>
      </c>
      <c r="C978">
        <v>2.42</v>
      </c>
      <c r="D978">
        <v>2.42</v>
      </c>
      <c r="F978">
        <v>2.4500000000000002</v>
      </c>
      <c r="G978">
        <v>2.41</v>
      </c>
      <c r="H978">
        <v>2.2999999999999998</v>
      </c>
      <c r="I978">
        <v>2.2599999999999998</v>
      </c>
      <c r="J978">
        <v>2.2799999999999998</v>
      </c>
      <c r="K978">
        <v>2.38</v>
      </c>
      <c r="L978">
        <v>2.48</v>
      </c>
      <c r="M978">
        <v>2.7</v>
      </c>
      <c r="N978">
        <v>2.88</v>
      </c>
    </row>
    <row r="979" spans="1:14" x14ac:dyDescent="0.25">
      <c r="A979" s="1">
        <v>43556</v>
      </c>
      <c r="B979">
        <v>2.42</v>
      </c>
      <c r="C979">
        <v>2.4300000000000002</v>
      </c>
      <c r="D979">
        <v>2.4300000000000002</v>
      </c>
      <c r="F979">
        <v>2.46</v>
      </c>
      <c r="G979">
        <v>2.41</v>
      </c>
      <c r="H979">
        <v>2.33</v>
      </c>
      <c r="I979">
        <v>2.29</v>
      </c>
      <c r="J979">
        <v>2.31</v>
      </c>
      <c r="K979">
        <v>2.4</v>
      </c>
      <c r="L979">
        <v>2.4900000000000002</v>
      </c>
      <c r="M979">
        <v>2.71</v>
      </c>
      <c r="N979">
        <v>2.89</v>
      </c>
    </row>
    <row r="980" spans="1:14" x14ac:dyDescent="0.25">
      <c r="A980" s="1">
        <v>43553</v>
      </c>
      <c r="B980">
        <v>2.4300000000000002</v>
      </c>
      <c r="C980">
        <v>2.44</v>
      </c>
      <c r="D980">
        <v>2.4</v>
      </c>
      <c r="F980">
        <v>2.44</v>
      </c>
      <c r="G980">
        <v>2.4</v>
      </c>
      <c r="H980">
        <v>2.27</v>
      </c>
      <c r="I980">
        <v>2.21</v>
      </c>
      <c r="J980">
        <v>2.23</v>
      </c>
      <c r="K980">
        <v>2.31</v>
      </c>
      <c r="L980">
        <v>2.41</v>
      </c>
      <c r="M980">
        <v>2.63</v>
      </c>
      <c r="N980">
        <v>2.81</v>
      </c>
    </row>
    <row r="981" spans="1:14" x14ac:dyDescent="0.25">
      <c r="A981" s="1">
        <v>43552</v>
      </c>
      <c r="B981">
        <v>2.44</v>
      </c>
      <c r="C981">
        <v>2.4500000000000002</v>
      </c>
      <c r="D981">
        <v>2.4300000000000002</v>
      </c>
      <c r="F981">
        <v>2.44</v>
      </c>
      <c r="G981">
        <v>2.4</v>
      </c>
      <c r="H981">
        <v>2.23</v>
      </c>
      <c r="I981">
        <v>2.1800000000000002</v>
      </c>
      <c r="J981">
        <v>2.2000000000000002</v>
      </c>
      <c r="K981">
        <v>2.29</v>
      </c>
      <c r="L981">
        <v>2.39</v>
      </c>
      <c r="M981">
        <v>2.62</v>
      </c>
      <c r="N981">
        <v>2.81</v>
      </c>
    </row>
    <row r="982" spans="1:14" x14ac:dyDescent="0.25">
      <c r="A982" s="1">
        <v>43551</v>
      </c>
      <c r="B982">
        <v>2.4500000000000002</v>
      </c>
      <c r="C982">
        <v>2.4300000000000002</v>
      </c>
      <c r="D982">
        <v>2.44</v>
      </c>
      <c r="F982">
        <v>2.46</v>
      </c>
      <c r="G982">
        <v>2.4</v>
      </c>
      <c r="H982">
        <v>2.2200000000000002</v>
      </c>
      <c r="I982">
        <v>2.16</v>
      </c>
      <c r="J982">
        <v>2.1800000000000002</v>
      </c>
      <c r="K982">
        <v>2.2799999999999998</v>
      </c>
      <c r="L982">
        <v>2.39</v>
      </c>
      <c r="M982">
        <v>2.63</v>
      </c>
      <c r="N982">
        <v>2.83</v>
      </c>
    </row>
    <row r="983" spans="1:14" x14ac:dyDescent="0.25">
      <c r="A983" s="1">
        <v>43550</v>
      </c>
      <c r="B983">
        <v>2.46</v>
      </c>
      <c r="C983">
        <v>2.44</v>
      </c>
      <c r="D983">
        <v>2.46</v>
      </c>
      <c r="F983">
        <v>2.4900000000000002</v>
      </c>
      <c r="G983">
        <v>2.44</v>
      </c>
      <c r="H983">
        <v>2.2400000000000002</v>
      </c>
      <c r="I983">
        <v>2.1800000000000002</v>
      </c>
      <c r="J983">
        <v>2.1800000000000002</v>
      </c>
      <c r="K983">
        <v>2.29</v>
      </c>
      <c r="L983">
        <v>2.41</v>
      </c>
      <c r="M983">
        <v>2.67</v>
      </c>
      <c r="N983">
        <v>2.86</v>
      </c>
    </row>
    <row r="984" spans="1:14" x14ac:dyDescent="0.25">
      <c r="A984" s="1">
        <v>43549</v>
      </c>
      <c r="B984">
        <v>2.4700000000000002</v>
      </c>
      <c r="C984">
        <v>2.4700000000000002</v>
      </c>
      <c r="D984">
        <v>2.46</v>
      </c>
      <c r="F984">
        <v>2.4900000000000002</v>
      </c>
      <c r="G984">
        <v>2.41</v>
      </c>
      <c r="H984">
        <v>2.2599999999999998</v>
      </c>
      <c r="I984">
        <v>2.19</v>
      </c>
      <c r="J984">
        <v>2.21</v>
      </c>
      <c r="K984">
        <v>2.3199999999999998</v>
      </c>
      <c r="L984">
        <v>2.4300000000000002</v>
      </c>
      <c r="M984">
        <v>2.68</v>
      </c>
      <c r="N984">
        <v>2.87</v>
      </c>
    </row>
    <row r="985" spans="1:14" x14ac:dyDescent="0.25">
      <c r="A985" s="1">
        <v>43546</v>
      </c>
      <c r="B985">
        <v>2.4900000000000002</v>
      </c>
      <c r="C985">
        <v>2.48</v>
      </c>
      <c r="D985">
        <v>2.46</v>
      </c>
      <c r="F985">
        <v>2.48</v>
      </c>
      <c r="G985">
        <v>2.4500000000000002</v>
      </c>
      <c r="H985">
        <v>2.31</v>
      </c>
      <c r="I985">
        <v>2.2400000000000002</v>
      </c>
      <c r="J985">
        <v>2.2400000000000002</v>
      </c>
      <c r="K985">
        <v>2.34</v>
      </c>
      <c r="L985">
        <v>2.44</v>
      </c>
      <c r="M985">
        <v>2.69</v>
      </c>
      <c r="N985">
        <v>2.88</v>
      </c>
    </row>
    <row r="986" spans="1:14" x14ac:dyDescent="0.25">
      <c r="A986" s="1">
        <v>43545</v>
      </c>
      <c r="B986">
        <v>2.5099999999999998</v>
      </c>
      <c r="C986">
        <v>2.4700000000000002</v>
      </c>
      <c r="D986">
        <v>2.4900000000000002</v>
      </c>
      <c r="F986">
        <v>2.5</v>
      </c>
      <c r="G986">
        <v>2.48</v>
      </c>
      <c r="H986">
        <v>2.41</v>
      </c>
      <c r="I986">
        <v>2.34</v>
      </c>
      <c r="J986">
        <v>2.34</v>
      </c>
      <c r="K986">
        <v>2.44</v>
      </c>
      <c r="L986">
        <v>2.54</v>
      </c>
      <c r="M986">
        <v>2.78</v>
      </c>
      <c r="N986">
        <v>2.96</v>
      </c>
    </row>
    <row r="987" spans="1:14" x14ac:dyDescent="0.25">
      <c r="A987" s="1">
        <v>43544</v>
      </c>
      <c r="B987">
        <v>2.4500000000000002</v>
      </c>
      <c r="C987">
        <v>2.4500000000000002</v>
      </c>
      <c r="D987">
        <v>2.48</v>
      </c>
      <c r="F987">
        <v>2.4900000000000002</v>
      </c>
      <c r="G987">
        <v>2.4700000000000002</v>
      </c>
      <c r="H987">
        <v>2.4</v>
      </c>
      <c r="I987">
        <v>2.34</v>
      </c>
      <c r="J987">
        <v>2.34</v>
      </c>
      <c r="K987">
        <v>2.44</v>
      </c>
      <c r="L987">
        <v>2.54</v>
      </c>
      <c r="M987">
        <v>2.79</v>
      </c>
      <c r="N987">
        <v>2.98</v>
      </c>
    </row>
    <row r="988" spans="1:14" x14ac:dyDescent="0.25">
      <c r="A988" s="1">
        <v>43543</v>
      </c>
      <c r="B988">
        <v>2.46</v>
      </c>
      <c r="C988">
        <v>2.4700000000000002</v>
      </c>
      <c r="D988">
        <v>2.46</v>
      </c>
      <c r="F988">
        <v>2.52</v>
      </c>
      <c r="G988">
        <v>2.5</v>
      </c>
      <c r="H988">
        <v>2.46</v>
      </c>
      <c r="I988">
        <v>2.42</v>
      </c>
      <c r="J988">
        <v>2.42</v>
      </c>
      <c r="K988">
        <v>2.5099999999999998</v>
      </c>
      <c r="L988">
        <v>2.61</v>
      </c>
      <c r="M988">
        <v>2.84</v>
      </c>
      <c r="N988">
        <v>3.02</v>
      </c>
    </row>
    <row r="989" spans="1:14" x14ac:dyDescent="0.25">
      <c r="A989" s="1">
        <v>43542</v>
      </c>
      <c r="B989">
        <v>2.4700000000000002</v>
      </c>
      <c r="C989">
        <v>2.46</v>
      </c>
      <c r="D989">
        <v>2.44</v>
      </c>
      <c r="F989">
        <v>2.5099999999999998</v>
      </c>
      <c r="G989">
        <v>2.52</v>
      </c>
      <c r="H989">
        <v>2.4500000000000002</v>
      </c>
      <c r="I989">
        <v>2.41</v>
      </c>
      <c r="J989">
        <v>2.42</v>
      </c>
      <c r="K989">
        <v>2.5099999999999998</v>
      </c>
      <c r="L989">
        <v>2.6</v>
      </c>
      <c r="M989">
        <v>2.83</v>
      </c>
      <c r="N989">
        <v>3.01</v>
      </c>
    </row>
    <row r="990" spans="1:14" x14ac:dyDescent="0.25">
      <c r="A990" s="1">
        <v>43539</v>
      </c>
      <c r="B990">
        <v>2.46</v>
      </c>
      <c r="C990">
        <v>2.46</v>
      </c>
      <c r="D990">
        <v>2.4500000000000002</v>
      </c>
      <c r="F990">
        <v>2.52</v>
      </c>
      <c r="G990">
        <v>2.52</v>
      </c>
      <c r="H990">
        <v>2.4300000000000002</v>
      </c>
      <c r="I990">
        <v>2.39</v>
      </c>
      <c r="J990">
        <v>2.4</v>
      </c>
      <c r="K990">
        <v>2.4900000000000002</v>
      </c>
      <c r="L990">
        <v>2.59</v>
      </c>
      <c r="M990">
        <v>2.83</v>
      </c>
      <c r="N990">
        <v>3.02</v>
      </c>
    </row>
    <row r="991" spans="1:14" x14ac:dyDescent="0.25">
      <c r="A991" s="1">
        <v>43538</v>
      </c>
      <c r="B991">
        <v>2.48</v>
      </c>
      <c r="C991">
        <v>2.46</v>
      </c>
      <c r="D991">
        <v>2.4500000000000002</v>
      </c>
      <c r="F991">
        <v>2.52</v>
      </c>
      <c r="G991">
        <v>2.52</v>
      </c>
      <c r="H991">
        <v>2.46</v>
      </c>
      <c r="I991">
        <v>2.42</v>
      </c>
      <c r="J991">
        <v>2.4300000000000002</v>
      </c>
      <c r="K991">
        <v>2.5299999999999998</v>
      </c>
      <c r="L991">
        <v>2.63</v>
      </c>
      <c r="M991">
        <v>2.86</v>
      </c>
      <c r="N991">
        <v>3.04</v>
      </c>
    </row>
    <row r="992" spans="1:14" x14ac:dyDescent="0.25">
      <c r="A992" s="1">
        <v>43537</v>
      </c>
      <c r="B992">
        <v>2.4300000000000002</v>
      </c>
      <c r="C992">
        <v>2.44</v>
      </c>
      <c r="D992">
        <v>2.4500000000000002</v>
      </c>
      <c r="F992">
        <v>2.5299999999999998</v>
      </c>
      <c r="G992">
        <v>2.5299999999999998</v>
      </c>
      <c r="H992">
        <v>2.4500000000000002</v>
      </c>
      <c r="I992">
        <v>2.41</v>
      </c>
      <c r="J992">
        <v>2.42</v>
      </c>
      <c r="K992">
        <v>2.5099999999999998</v>
      </c>
      <c r="L992">
        <v>2.61</v>
      </c>
      <c r="M992">
        <v>2.82</v>
      </c>
      <c r="N992">
        <v>3.02</v>
      </c>
    </row>
    <row r="993" spans="1:14" x14ac:dyDescent="0.25">
      <c r="A993" s="1">
        <v>43536</v>
      </c>
      <c r="B993">
        <v>2.44</v>
      </c>
      <c r="C993">
        <v>2.46</v>
      </c>
      <c r="D993">
        <v>2.46</v>
      </c>
      <c r="F993">
        <v>2.5299999999999998</v>
      </c>
      <c r="G993">
        <v>2.52</v>
      </c>
      <c r="H993">
        <v>2.4500000000000002</v>
      </c>
      <c r="I993">
        <v>2.41</v>
      </c>
      <c r="J993">
        <v>2.41</v>
      </c>
      <c r="K993">
        <v>2.5</v>
      </c>
      <c r="L993">
        <v>2.61</v>
      </c>
      <c r="M993">
        <v>2.82</v>
      </c>
      <c r="N993">
        <v>3</v>
      </c>
    </row>
    <row r="994" spans="1:14" x14ac:dyDescent="0.25">
      <c r="A994" s="1">
        <v>43535</v>
      </c>
      <c r="B994">
        <v>2.44</v>
      </c>
      <c r="C994">
        <v>2.4500000000000002</v>
      </c>
      <c r="D994">
        <v>2.46</v>
      </c>
      <c r="F994">
        <v>2.54</v>
      </c>
      <c r="G994">
        <v>2.5299999999999998</v>
      </c>
      <c r="H994">
        <v>2.4700000000000002</v>
      </c>
      <c r="I994">
        <v>2.4500000000000002</v>
      </c>
      <c r="J994">
        <v>2.44</v>
      </c>
      <c r="K994">
        <v>2.5299999999999998</v>
      </c>
      <c r="L994">
        <v>2.64</v>
      </c>
      <c r="M994">
        <v>2.86</v>
      </c>
      <c r="N994">
        <v>3.03</v>
      </c>
    </row>
    <row r="995" spans="1:14" x14ac:dyDescent="0.25">
      <c r="A995" s="1">
        <v>43532</v>
      </c>
      <c r="B995">
        <v>2.4500000000000002</v>
      </c>
      <c r="C995">
        <v>2.46</v>
      </c>
      <c r="D995">
        <v>2.46</v>
      </c>
      <c r="F995">
        <v>2.52</v>
      </c>
      <c r="G995">
        <v>2.5299999999999998</v>
      </c>
      <c r="H995">
        <v>2.4500000000000002</v>
      </c>
      <c r="I995">
        <v>2.4300000000000002</v>
      </c>
      <c r="J995">
        <v>2.42</v>
      </c>
      <c r="K995">
        <v>2.5099999999999998</v>
      </c>
      <c r="L995">
        <v>2.62</v>
      </c>
      <c r="M995">
        <v>2.83</v>
      </c>
      <c r="N995">
        <v>3</v>
      </c>
    </row>
    <row r="996" spans="1:14" x14ac:dyDescent="0.25">
      <c r="A996" s="1">
        <v>43531</v>
      </c>
      <c r="B996">
        <v>2.4500000000000002</v>
      </c>
      <c r="C996">
        <v>2.46</v>
      </c>
      <c r="D996">
        <v>2.4500000000000002</v>
      </c>
      <c r="F996">
        <v>2.52</v>
      </c>
      <c r="G996">
        <v>2.52</v>
      </c>
      <c r="H996">
        <v>2.4700000000000002</v>
      </c>
      <c r="I996">
        <v>2.44</v>
      </c>
      <c r="J996">
        <v>2.44</v>
      </c>
      <c r="K996">
        <v>2.54</v>
      </c>
      <c r="L996">
        <v>2.64</v>
      </c>
      <c r="M996">
        <v>2.86</v>
      </c>
      <c r="N996">
        <v>3.03</v>
      </c>
    </row>
    <row r="997" spans="1:14" x14ac:dyDescent="0.25">
      <c r="A997" s="1">
        <v>43530</v>
      </c>
      <c r="B997">
        <v>2.4300000000000002</v>
      </c>
      <c r="C997">
        <v>2.44</v>
      </c>
      <c r="D997">
        <v>2.4700000000000002</v>
      </c>
      <c r="F997">
        <v>2.5299999999999998</v>
      </c>
      <c r="G997">
        <v>2.54</v>
      </c>
      <c r="H997">
        <v>2.52</v>
      </c>
      <c r="I997">
        <v>2.4900000000000002</v>
      </c>
      <c r="J997">
        <v>2.4900000000000002</v>
      </c>
      <c r="K997">
        <v>2.59</v>
      </c>
      <c r="L997">
        <v>2.69</v>
      </c>
      <c r="M997">
        <v>2.9</v>
      </c>
      <c r="N997">
        <v>3.06</v>
      </c>
    </row>
    <row r="998" spans="1:14" x14ac:dyDescent="0.25">
      <c r="A998" s="1">
        <v>43529</v>
      </c>
      <c r="B998">
        <v>2.44</v>
      </c>
      <c r="C998">
        <v>2.4500000000000002</v>
      </c>
      <c r="D998">
        <v>2.46</v>
      </c>
      <c r="F998">
        <v>2.5299999999999998</v>
      </c>
      <c r="G998">
        <v>2.54</v>
      </c>
      <c r="H998">
        <v>2.5499999999999998</v>
      </c>
      <c r="I998">
        <v>2.52</v>
      </c>
      <c r="J998">
        <v>2.5299999999999998</v>
      </c>
      <c r="K998">
        <v>2.63</v>
      </c>
      <c r="L998">
        <v>2.72</v>
      </c>
      <c r="M998">
        <v>2.93</v>
      </c>
      <c r="N998">
        <v>3.08</v>
      </c>
    </row>
    <row r="999" spans="1:14" x14ac:dyDescent="0.25">
      <c r="A999" s="1">
        <v>43528</v>
      </c>
      <c r="B999">
        <v>2.4500000000000002</v>
      </c>
      <c r="C999">
        <v>2.46</v>
      </c>
      <c r="D999">
        <v>2.46</v>
      </c>
      <c r="F999">
        <v>2.54</v>
      </c>
      <c r="G999">
        <v>2.54</v>
      </c>
      <c r="H999">
        <v>2.5499999999999998</v>
      </c>
      <c r="I999">
        <v>2.52</v>
      </c>
      <c r="J999">
        <v>2.5299999999999998</v>
      </c>
      <c r="K999">
        <v>2.63</v>
      </c>
      <c r="L999">
        <v>2.72</v>
      </c>
      <c r="M999">
        <v>2.93</v>
      </c>
      <c r="N999">
        <v>3.09</v>
      </c>
    </row>
    <row r="1000" spans="1:14" x14ac:dyDescent="0.25">
      <c r="A1000" s="1">
        <v>43525</v>
      </c>
      <c r="B1000">
        <v>2.44</v>
      </c>
      <c r="C1000">
        <v>2.46</v>
      </c>
      <c r="D1000">
        <v>2.44</v>
      </c>
      <c r="F1000">
        <v>2.52</v>
      </c>
      <c r="G1000">
        <v>2.5499999999999998</v>
      </c>
      <c r="H1000">
        <v>2.5499999999999998</v>
      </c>
      <c r="I1000">
        <v>2.54</v>
      </c>
      <c r="J1000">
        <v>2.56</v>
      </c>
      <c r="K1000">
        <v>2.67</v>
      </c>
      <c r="L1000">
        <v>2.76</v>
      </c>
      <c r="M1000">
        <v>2.97</v>
      </c>
      <c r="N1000">
        <v>3.13</v>
      </c>
    </row>
    <row r="1001" spans="1:14" x14ac:dyDescent="0.25">
      <c r="A1001" s="1">
        <v>43524</v>
      </c>
      <c r="B1001">
        <v>2.44</v>
      </c>
      <c r="C1001">
        <v>2.4700000000000002</v>
      </c>
      <c r="D1001">
        <v>2.4500000000000002</v>
      </c>
      <c r="F1001">
        <v>2.5</v>
      </c>
      <c r="G1001">
        <v>2.54</v>
      </c>
      <c r="H1001">
        <v>2.52</v>
      </c>
      <c r="I1001">
        <v>2.5</v>
      </c>
      <c r="J1001">
        <v>2.52</v>
      </c>
      <c r="K1001">
        <v>2.63</v>
      </c>
      <c r="L1001">
        <v>2.73</v>
      </c>
      <c r="M1001">
        <v>2.94</v>
      </c>
      <c r="N1001">
        <v>3.09</v>
      </c>
    </row>
    <row r="1002" spans="1:14" x14ac:dyDescent="0.25">
      <c r="A1002" s="1">
        <v>43523</v>
      </c>
      <c r="B1002">
        <v>2.4300000000000002</v>
      </c>
      <c r="C1002">
        <v>2.44</v>
      </c>
      <c r="D1002">
        <v>2.4500000000000002</v>
      </c>
      <c r="F1002">
        <v>2.52</v>
      </c>
      <c r="G1002">
        <v>2.54</v>
      </c>
      <c r="H1002">
        <v>2.5</v>
      </c>
      <c r="I1002">
        <v>2.48</v>
      </c>
      <c r="J1002">
        <v>2.4900000000000002</v>
      </c>
      <c r="K1002">
        <v>2.59</v>
      </c>
      <c r="L1002">
        <v>2.69</v>
      </c>
      <c r="M1002">
        <v>2.91</v>
      </c>
      <c r="N1002">
        <v>3.07</v>
      </c>
    </row>
    <row r="1003" spans="1:14" x14ac:dyDescent="0.25">
      <c r="A1003" s="1">
        <v>43522</v>
      </c>
      <c r="B1003">
        <v>2.4300000000000002</v>
      </c>
      <c r="C1003">
        <v>2.44</v>
      </c>
      <c r="D1003">
        <v>2.4500000000000002</v>
      </c>
      <c r="F1003">
        <v>2.5099999999999998</v>
      </c>
      <c r="G1003">
        <v>2.5499999999999998</v>
      </c>
      <c r="H1003">
        <v>2.48</v>
      </c>
      <c r="I1003">
        <v>2.44</v>
      </c>
      <c r="J1003">
        <v>2.4500000000000002</v>
      </c>
      <c r="K1003">
        <v>2.54</v>
      </c>
      <c r="L1003">
        <v>2.64</v>
      </c>
      <c r="M1003">
        <v>2.84</v>
      </c>
      <c r="N1003">
        <v>3.01</v>
      </c>
    </row>
    <row r="1004" spans="1:14" x14ac:dyDescent="0.25">
      <c r="A1004" s="1">
        <v>43521</v>
      </c>
      <c r="B1004">
        <v>2.44</v>
      </c>
      <c r="C1004">
        <v>2.46</v>
      </c>
      <c r="D1004">
        <v>2.4700000000000002</v>
      </c>
      <c r="F1004">
        <v>2.5099999999999998</v>
      </c>
      <c r="G1004">
        <v>2.56</v>
      </c>
      <c r="H1004">
        <v>2.5099999999999998</v>
      </c>
      <c r="I1004">
        <v>2.48</v>
      </c>
      <c r="J1004">
        <v>2.48</v>
      </c>
      <c r="K1004">
        <v>2.57</v>
      </c>
      <c r="L1004">
        <v>2.67</v>
      </c>
      <c r="M1004">
        <v>2.87</v>
      </c>
      <c r="N1004">
        <v>3.03</v>
      </c>
    </row>
    <row r="1005" spans="1:14" x14ac:dyDescent="0.25">
      <c r="A1005" s="1">
        <v>43518</v>
      </c>
      <c r="B1005">
        <v>2.4300000000000002</v>
      </c>
      <c r="C1005">
        <v>2.4500000000000002</v>
      </c>
      <c r="D1005">
        <v>2.46</v>
      </c>
      <c r="F1005">
        <v>2.5099999999999998</v>
      </c>
      <c r="G1005">
        <v>2.5499999999999998</v>
      </c>
      <c r="H1005">
        <v>2.48</v>
      </c>
      <c r="I1005">
        <v>2.46</v>
      </c>
      <c r="J1005">
        <v>2.4700000000000002</v>
      </c>
      <c r="K1005">
        <v>2.5499999999999998</v>
      </c>
      <c r="L1005">
        <v>2.65</v>
      </c>
      <c r="M1005">
        <v>2.86</v>
      </c>
      <c r="N1005">
        <v>3.02</v>
      </c>
    </row>
    <row r="1006" spans="1:14" x14ac:dyDescent="0.25">
      <c r="A1006" s="1">
        <v>43517</v>
      </c>
      <c r="B1006">
        <v>2.4300000000000002</v>
      </c>
      <c r="C1006">
        <v>2.44</v>
      </c>
      <c r="D1006">
        <v>2.4500000000000002</v>
      </c>
      <c r="F1006">
        <v>2.5099999999999998</v>
      </c>
      <c r="G1006">
        <v>2.5499999999999998</v>
      </c>
      <c r="H1006">
        <v>2.5299999999999998</v>
      </c>
      <c r="I1006">
        <v>2.4900000000000002</v>
      </c>
      <c r="J1006">
        <v>2.5099999999999998</v>
      </c>
      <c r="K1006">
        <v>2.59</v>
      </c>
      <c r="L1006">
        <v>2.69</v>
      </c>
      <c r="M1006">
        <v>2.89</v>
      </c>
      <c r="N1006">
        <v>3.05</v>
      </c>
    </row>
    <row r="1007" spans="1:14" x14ac:dyDescent="0.25">
      <c r="A1007" s="1">
        <v>43516</v>
      </c>
      <c r="B1007">
        <v>2.41</v>
      </c>
      <c r="C1007">
        <v>2.42</v>
      </c>
      <c r="D1007">
        <v>2.4500000000000002</v>
      </c>
      <c r="F1007">
        <v>2.5099999999999998</v>
      </c>
      <c r="G1007">
        <v>2.54</v>
      </c>
      <c r="H1007">
        <v>2.5</v>
      </c>
      <c r="I1007">
        <v>2.4700000000000002</v>
      </c>
      <c r="J1007">
        <v>2.4700000000000002</v>
      </c>
      <c r="K1007">
        <v>2.5499999999999998</v>
      </c>
      <c r="L1007">
        <v>2.65</v>
      </c>
      <c r="M1007">
        <v>2.84</v>
      </c>
      <c r="N1007">
        <v>3</v>
      </c>
    </row>
    <row r="1008" spans="1:14" x14ac:dyDescent="0.25">
      <c r="A1008" s="1">
        <v>43515</v>
      </c>
      <c r="B1008">
        <v>2.44</v>
      </c>
      <c r="C1008">
        <v>2.42</v>
      </c>
      <c r="D1008">
        <v>2.4500000000000002</v>
      </c>
      <c r="F1008">
        <v>2.52</v>
      </c>
      <c r="G1008">
        <v>2.54</v>
      </c>
      <c r="H1008">
        <v>2.5</v>
      </c>
      <c r="I1008">
        <v>2.4700000000000002</v>
      </c>
      <c r="J1008">
        <v>2.4700000000000002</v>
      </c>
      <c r="K1008">
        <v>2.5499999999999998</v>
      </c>
      <c r="L1008">
        <v>2.65</v>
      </c>
      <c r="M1008">
        <v>2.84</v>
      </c>
      <c r="N1008">
        <v>2.99</v>
      </c>
    </row>
    <row r="1009" spans="1:14" x14ac:dyDescent="0.25">
      <c r="A1009" s="1">
        <v>43511</v>
      </c>
      <c r="B1009">
        <v>2.4300000000000002</v>
      </c>
      <c r="C1009">
        <v>2.4300000000000002</v>
      </c>
      <c r="D1009">
        <v>2.4300000000000002</v>
      </c>
      <c r="F1009">
        <v>2.5</v>
      </c>
      <c r="G1009">
        <v>2.5499999999999998</v>
      </c>
      <c r="H1009">
        <v>2.52</v>
      </c>
      <c r="I1009">
        <v>2.5</v>
      </c>
      <c r="J1009">
        <v>2.4900000000000002</v>
      </c>
      <c r="K1009">
        <v>2.57</v>
      </c>
      <c r="L1009">
        <v>2.66</v>
      </c>
      <c r="M1009">
        <v>2.84</v>
      </c>
      <c r="N1009">
        <v>3</v>
      </c>
    </row>
    <row r="1010" spans="1:14" x14ac:dyDescent="0.25">
      <c r="A1010" s="1">
        <v>43510</v>
      </c>
      <c r="B1010">
        <v>2.4500000000000002</v>
      </c>
      <c r="C1010">
        <v>2.4300000000000002</v>
      </c>
      <c r="D1010">
        <v>2.4300000000000002</v>
      </c>
      <c r="F1010">
        <v>2.5099999999999998</v>
      </c>
      <c r="G1010">
        <v>2.5299999999999998</v>
      </c>
      <c r="H1010">
        <v>2.5</v>
      </c>
      <c r="I1010">
        <v>2.48</v>
      </c>
      <c r="J1010">
        <v>2.48</v>
      </c>
      <c r="K1010">
        <v>2.56</v>
      </c>
      <c r="L1010">
        <v>2.66</v>
      </c>
      <c r="M1010">
        <v>2.85</v>
      </c>
      <c r="N1010">
        <v>3.01</v>
      </c>
    </row>
    <row r="1011" spans="1:14" x14ac:dyDescent="0.25">
      <c r="A1011" s="1">
        <v>43509</v>
      </c>
      <c r="B1011">
        <v>2.42</v>
      </c>
      <c r="C1011">
        <v>2.42</v>
      </c>
      <c r="D1011">
        <v>2.44</v>
      </c>
      <c r="F1011">
        <v>2.5099999999999998</v>
      </c>
      <c r="G1011">
        <v>2.5499999999999998</v>
      </c>
      <c r="H1011">
        <v>2.5299999999999998</v>
      </c>
      <c r="I1011">
        <v>2.52</v>
      </c>
      <c r="J1011">
        <v>2.5299999999999998</v>
      </c>
      <c r="K1011">
        <v>2.61</v>
      </c>
      <c r="L1011">
        <v>2.71</v>
      </c>
      <c r="M1011">
        <v>2.89</v>
      </c>
      <c r="N1011">
        <v>3.04</v>
      </c>
    </row>
    <row r="1012" spans="1:14" x14ac:dyDescent="0.25">
      <c r="A1012" s="1">
        <v>43508</v>
      </c>
      <c r="B1012">
        <v>2.42</v>
      </c>
      <c r="C1012">
        <v>2.4300000000000002</v>
      </c>
      <c r="D1012">
        <v>2.4300000000000002</v>
      </c>
      <c r="F1012">
        <v>2.5</v>
      </c>
      <c r="G1012">
        <v>2.5499999999999998</v>
      </c>
      <c r="H1012">
        <v>2.5</v>
      </c>
      <c r="I1012">
        <v>2.48</v>
      </c>
      <c r="J1012">
        <v>2.4900000000000002</v>
      </c>
      <c r="K1012">
        <v>2.58</v>
      </c>
      <c r="L1012">
        <v>2.68</v>
      </c>
      <c r="M1012">
        <v>2.87</v>
      </c>
      <c r="N1012">
        <v>3.02</v>
      </c>
    </row>
    <row r="1013" spans="1:14" x14ac:dyDescent="0.25">
      <c r="A1013" s="1">
        <v>43507</v>
      </c>
      <c r="B1013">
        <v>2.44</v>
      </c>
      <c r="C1013">
        <v>2.44</v>
      </c>
      <c r="D1013">
        <v>2.4500000000000002</v>
      </c>
      <c r="F1013">
        <v>2.5099999999999998</v>
      </c>
      <c r="G1013">
        <v>2.5499999999999998</v>
      </c>
      <c r="H1013">
        <v>2.48</v>
      </c>
      <c r="I1013">
        <v>2.4700000000000002</v>
      </c>
      <c r="J1013">
        <v>2.4700000000000002</v>
      </c>
      <c r="K1013">
        <v>2.56</v>
      </c>
      <c r="L1013">
        <v>2.65</v>
      </c>
      <c r="M1013">
        <v>2.85</v>
      </c>
      <c r="N1013">
        <v>3</v>
      </c>
    </row>
    <row r="1014" spans="1:14" x14ac:dyDescent="0.25">
      <c r="A1014" s="1">
        <v>43504</v>
      </c>
      <c r="B1014">
        <v>2.4300000000000002</v>
      </c>
      <c r="C1014">
        <v>2.4300000000000002</v>
      </c>
      <c r="D1014">
        <v>2.4300000000000002</v>
      </c>
      <c r="F1014">
        <v>2.4900000000000002</v>
      </c>
      <c r="G1014">
        <v>2.54</v>
      </c>
      <c r="H1014">
        <v>2.4500000000000002</v>
      </c>
      <c r="I1014">
        <v>2.4300000000000002</v>
      </c>
      <c r="J1014">
        <v>2.44</v>
      </c>
      <c r="K1014">
        <v>2.5299999999999998</v>
      </c>
      <c r="L1014">
        <v>2.63</v>
      </c>
      <c r="M1014">
        <v>2.82</v>
      </c>
      <c r="N1014">
        <v>2.97</v>
      </c>
    </row>
    <row r="1015" spans="1:14" x14ac:dyDescent="0.25">
      <c r="A1015" s="1">
        <v>43503</v>
      </c>
      <c r="B1015">
        <v>2.4300000000000002</v>
      </c>
      <c r="C1015">
        <v>2.4300000000000002</v>
      </c>
      <c r="D1015">
        <v>2.42</v>
      </c>
      <c r="F1015">
        <v>2.4900000000000002</v>
      </c>
      <c r="G1015">
        <v>2.5499999999999998</v>
      </c>
      <c r="H1015">
        <v>2.48</v>
      </c>
      <c r="I1015">
        <v>2.46</v>
      </c>
      <c r="J1015">
        <v>2.46</v>
      </c>
      <c r="K1015">
        <v>2.54</v>
      </c>
      <c r="L1015">
        <v>2.65</v>
      </c>
      <c r="M1015">
        <v>2.85</v>
      </c>
      <c r="N1015">
        <v>3</v>
      </c>
    </row>
    <row r="1016" spans="1:14" x14ac:dyDescent="0.25">
      <c r="A1016" s="1">
        <v>43502</v>
      </c>
      <c r="B1016">
        <v>2.4</v>
      </c>
      <c r="C1016">
        <v>2.41</v>
      </c>
      <c r="D1016">
        <v>2.42</v>
      </c>
      <c r="F1016">
        <v>2.5</v>
      </c>
      <c r="G1016">
        <v>2.56</v>
      </c>
      <c r="H1016">
        <v>2.52</v>
      </c>
      <c r="I1016">
        <v>2.5</v>
      </c>
      <c r="J1016">
        <v>2.5</v>
      </c>
      <c r="K1016">
        <v>2.59</v>
      </c>
      <c r="L1016">
        <v>2.7</v>
      </c>
      <c r="M1016">
        <v>2.88</v>
      </c>
      <c r="N1016">
        <v>3.03</v>
      </c>
    </row>
    <row r="1017" spans="1:14" x14ac:dyDescent="0.25">
      <c r="A1017" s="1">
        <v>43501</v>
      </c>
      <c r="B1017">
        <v>2.39</v>
      </c>
      <c r="C1017">
        <v>2.4</v>
      </c>
      <c r="D1017">
        <v>2.42</v>
      </c>
      <c r="F1017">
        <v>2.5</v>
      </c>
      <c r="G1017">
        <v>2.56</v>
      </c>
      <c r="H1017">
        <v>2.5299999999999998</v>
      </c>
      <c r="I1017">
        <v>2.5</v>
      </c>
      <c r="J1017">
        <v>2.5099999999999998</v>
      </c>
      <c r="K1017">
        <v>2.6</v>
      </c>
      <c r="L1017">
        <v>2.71</v>
      </c>
      <c r="M1017">
        <v>2.89</v>
      </c>
      <c r="N1017">
        <v>3.03</v>
      </c>
    </row>
    <row r="1018" spans="1:14" x14ac:dyDescent="0.25">
      <c r="A1018" s="1">
        <v>43500</v>
      </c>
      <c r="B1018">
        <v>2.41</v>
      </c>
      <c r="C1018">
        <v>2.41</v>
      </c>
      <c r="D1018">
        <v>2.42</v>
      </c>
      <c r="F1018">
        <v>2.4900000000000002</v>
      </c>
      <c r="G1018">
        <v>2.57</v>
      </c>
      <c r="H1018">
        <v>2.5299999999999998</v>
      </c>
      <c r="I1018">
        <v>2.52</v>
      </c>
      <c r="J1018">
        <v>2.5299999999999998</v>
      </c>
      <c r="K1018">
        <v>2.62</v>
      </c>
      <c r="L1018">
        <v>2.73</v>
      </c>
      <c r="M1018">
        <v>2.92</v>
      </c>
      <c r="N1018">
        <v>3.06</v>
      </c>
    </row>
    <row r="1019" spans="1:14" x14ac:dyDescent="0.25">
      <c r="A1019" s="1">
        <v>43497</v>
      </c>
      <c r="B1019">
        <v>2.41</v>
      </c>
      <c r="C1019">
        <v>2.42</v>
      </c>
      <c r="D1019">
        <v>2.4</v>
      </c>
      <c r="F1019">
        <v>2.46</v>
      </c>
      <c r="G1019">
        <v>2.56</v>
      </c>
      <c r="H1019">
        <v>2.52</v>
      </c>
      <c r="I1019">
        <v>2.5</v>
      </c>
      <c r="J1019">
        <v>2.5099999999999998</v>
      </c>
      <c r="K1019">
        <v>2.59</v>
      </c>
      <c r="L1019">
        <v>2.7</v>
      </c>
      <c r="M1019">
        <v>2.88</v>
      </c>
      <c r="N1019">
        <v>3.03</v>
      </c>
    </row>
    <row r="1020" spans="1:14" x14ac:dyDescent="0.25">
      <c r="A1020" s="1">
        <v>43496</v>
      </c>
      <c r="B1020">
        <v>2.42</v>
      </c>
      <c r="C1020">
        <v>2.4300000000000002</v>
      </c>
      <c r="D1020">
        <v>2.41</v>
      </c>
      <c r="F1020">
        <v>2.46</v>
      </c>
      <c r="G1020">
        <v>2.5499999999999998</v>
      </c>
      <c r="H1020">
        <v>2.4500000000000002</v>
      </c>
      <c r="I1020">
        <v>2.4300000000000002</v>
      </c>
      <c r="J1020">
        <v>2.4300000000000002</v>
      </c>
      <c r="K1020">
        <v>2.5099999999999998</v>
      </c>
      <c r="L1020">
        <v>2.63</v>
      </c>
      <c r="M1020">
        <v>2.83</v>
      </c>
      <c r="N1020">
        <v>2.99</v>
      </c>
    </row>
    <row r="1021" spans="1:14" x14ac:dyDescent="0.25">
      <c r="A1021" s="1">
        <v>43495</v>
      </c>
      <c r="B1021">
        <v>2.4</v>
      </c>
      <c r="C1021">
        <v>2.39</v>
      </c>
      <c r="D1021">
        <v>2.42</v>
      </c>
      <c r="F1021">
        <v>2.5</v>
      </c>
      <c r="G1021">
        <v>2.57</v>
      </c>
      <c r="H1021">
        <v>2.52</v>
      </c>
      <c r="I1021">
        <v>2.4900000000000002</v>
      </c>
      <c r="J1021">
        <v>2.4900000000000002</v>
      </c>
      <c r="K1021">
        <v>2.58</v>
      </c>
      <c r="L1021">
        <v>2.7</v>
      </c>
      <c r="M1021">
        <v>2.9</v>
      </c>
      <c r="N1021">
        <v>3.06</v>
      </c>
    </row>
    <row r="1022" spans="1:14" x14ac:dyDescent="0.25">
      <c r="A1022" s="1">
        <v>43494</v>
      </c>
      <c r="B1022">
        <v>2.39</v>
      </c>
      <c r="C1022">
        <v>2.41</v>
      </c>
      <c r="D1022">
        <v>2.42</v>
      </c>
      <c r="F1022">
        <v>2.5099999999999998</v>
      </c>
      <c r="G1022">
        <v>2.6</v>
      </c>
      <c r="H1022">
        <v>2.56</v>
      </c>
      <c r="I1022">
        <v>2.54</v>
      </c>
      <c r="J1022">
        <v>2.5499999999999998</v>
      </c>
      <c r="K1022">
        <v>2.61</v>
      </c>
      <c r="L1022">
        <v>2.72</v>
      </c>
      <c r="M1022">
        <v>2.9</v>
      </c>
      <c r="N1022">
        <v>3.04</v>
      </c>
    </row>
    <row r="1023" spans="1:14" x14ac:dyDescent="0.25">
      <c r="A1023" s="1">
        <v>43493</v>
      </c>
      <c r="B1023">
        <v>2.39</v>
      </c>
      <c r="C1023">
        <v>2.41</v>
      </c>
      <c r="D1023">
        <v>2.42</v>
      </c>
      <c r="F1023">
        <v>2.5099999999999998</v>
      </c>
      <c r="G1023">
        <v>2.6</v>
      </c>
      <c r="H1023">
        <v>2.6</v>
      </c>
      <c r="I1023">
        <v>2.58</v>
      </c>
      <c r="J1023">
        <v>2.58</v>
      </c>
      <c r="K1023">
        <v>2.65</v>
      </c>
      <c r="L1023">
        <v>2.75</v>
      </c>
      <c r="M1023">
        <v>2.92</v>
      </c>
      <c r="N1023">
        <v>3.06</v>
      </c>
    </row>
    <row r="1024" spans="1:14" x14ac:dyDescent="0.25">
      <c r="A1024" s="1">
        <v>43490</v>
      </c>
      <c r="B1024">
        <v>2.36</v>
      </c>
      <c r="C1024">
        <v>2.41</v>
      </c>
      <c r="D1024">
        <v>2.39</v>
      </c>
      <c r="F1024">
        <v>2.5099999999999998</v>
      </c>
      <c r="G1024">
        <v>2.6</v>
      </c>
      <c r="H1024">
        <v>2.6</v>
      </c>
      <c r="I1024">
        <v>2.58</v>
      </c>
      <c r="J1024">
        <v>2.59</v>
      </c>
      <c r="K1024">
        <v>2.66</v>
      </c>
      <c r="L1024">
        <v>2.76</v>
      </c>
      <c r="M1024">
        <v>2.92</v>
      </c>
      <c r="N1024">
        <v>3.06</v>
      </c>
    </row>
    <row r="1025" spans="1:14" x14ac:dyDescent="0.25">
      <c r="A1025" s="1">
        <v>43489</v>
      </c>
      <c r="B1025">
        <v>2.38</v>
      </c>
      <c r="C1025">
        <v>2.41</v>
      </c>
      <c r="D1025">
        <v>2.37</v>
      </c>
      <c r="F1025">
        <v>2.5</v>
      </c>
      <c r="G1025">
        <v>2.58</v>
      </c>
      <c r="H1025">
        <v>2.56</v>
      </c>
      <c r="I1025">
        <v>2.54</v>
      </c>
      <c r="J1025">
        <v>2.5499999999999998</v>
      </c>
      <c r="K1025">
        <v>2.62</v>
      </c>
      <c r="L1025">
        <v>2.72</v>
      </c>
      <c r="M1025">
        <v>2.89</v>
      </c>
      <c r="N1025">
        <v>3.04</v>
      </c>
    </row>
    <row r="1026" spans="1:14" x14ac:dyDescent="0.25">
      <c r="A1026" s="1">
        <v>43488</v>
      </c>
      <c r="B1026">
        <v>2.37</v>
      </c>
      <c r="C1026">
        <v>2.38</v>
      </c>
      <c r="D1026">
        <v>2.41</v>
      </c>
      <c r="F1026">
        <v>2.5099999999999998</v>
      </c>
      <c r="G1026">
        <v>2.59</v>
      </c>
      <c r="H1026">
        <v>2.58</v>
      </c>
      <c r="I1026">
        <v>2.57</v>
      </c>
      <c r="J1026">
        <v>2.59</v>
      </c>
      <c r="K1026">
        <v>2.66</v>
      </c>
      <c r="L1026">
        <v>2.76</v>
      </c>
      <c r="M1026">
        <v>2.93</v>
      </c>
      <c r="N1026">
        <v>3.07</v>
      </c>
    </row>
    <row r="1027" spans="1:14" x14ac:dyDescent="0.25">
      <c r="A1027" s="1">
        <v>43487</v>
      </c>
      <c r="B1027">
        <v>2.38</v>
      </c>
      <c r="C1027">
        <v>2.4</v>
      </c>
      <c r="D1027">
        <v>2.4300000000000002</v>
      </c>
      <c r="F1027">
        <v>2.5099999999999998</v>
      </c>
      <c r="G1027">
        <v>2.59</v>
      </c>
      <c r="H1027">
        <v>2.58</v>
      </c>
      <c r="I1027">
        <v>2.5499999999999998</v>
      </c>
      <c r="J1027">
        <v>2.57</v>
      </c>
      <c r="K1027">
        <v>2.65</v>
      </c>
      <c r="L1027">
        <v>2.74</v>
      </c>
      <c r="M1027">
        <v>2.91</v>
      </c>
      <c r="N1027">
        <v>3.06</v>
      </c>
    </row>
    <row r="1028" spans="1:14" x14ac:dyDescent="0.25">
      <c r="A1028" s="1">
        <v>43483</v>
      </c>
      <c r="B1028">
        <v>2.4</v>
      </c>
      <c r="C1028">
        <v>2.4</v>
      </c>
      <c r="D1028">
        <v>2.41</v>
      </c>
      <c r="F1028">
        <v>2.5</v>
      </c>
      <c r="G1028">
        <v>2.6</v>
      </c>
      <c r="H1028">
        <v>2.62</v>
      </c>
      <c r="I1028">
        <v>2.6</v>
      </c>
      <c r="J1028">
        <v>2.62</v>
      </c>
      <c r="K1028">
        <v>2.7</v>
      </c>
      <c r="L1028">
        <v>2.79</v>
      </c>
      <c r="M1028">
        <v>2.95</v>
      </c>
      <c r="N1028">
        <v>3.09</v>
      </c>
    </row>
    <row r="1029" spans="1:14" x14ac:dyDescent="0.25">
      <c r="A1029" s="1">
        <v>43482</v>
      </c>
      <c r="B1029">
        <v>2.41</v>
      </c>
      <c r="C1029">
        <v>2.41</v>
      </c>
      <c r="D1029">
        <v>2.42</v>
      </c>
      <c r="F1029">
        <v>2.5</v>
      </c>
      <c r="G1029">
        <v>2.57</v>
      </c>
      <c r="H1029">
        <v>2.56</v>
      </c>
      <c r="I1029">
        <v>2.5499999999999998</v>
      </c>
      <c r="J1029">
        <v>2.58</v>
      </c>
      <c r="K1029">
        <v>2.66</v>
      </c>
      <c r="L1029">
        <v>2.75</v>
      </c>
      <c r="M1029">
        <v>2.93</v>
      </c>
      <c r="N1029">
        <v>3.07</v>
      </c>
    </row>
    <row r="1030" spans="1:14" x14ac:dyDescent="0.25">
      <c r="A1030" s="1">
        <v>43481</v>
      </c>
      <c r="B1030">
        <v>2.41</v>
      </c>
      <c r="C1030">
        <v>2.4</v>
      </c>
      <c r="D1030">
        <v>2.4300000000000002</v>
      </c>
      <c r="F1030">
        <v>2.4900000000000002</v>
      </c>
      <c r="G1030">
        <v>2.57</v>
      </c>
      <c r="H1030">
        <v>2.5499999999999998</v>
      </c>
      <c r="I1030">
        <v>2.5299999999999998</v>
      </c>
      <c r="J1030">
        <v>2.54</v>
      </c>
      <c r="K1030">
        <v>2.62</v>
      </c>
      <c r="L1030">
        <v>2.73</v>
      </c>
      <c r="M1030">
        <v>2.92</v>
      </c>
      <c r="N1030">
        <v>3.07</v>
      </c>
    </row>
    <row r="1031" spans="1:14" x14ac:dyDescent="0.25">
      <c r="A1031" s="1">
        <v>43480</v>
      </c>
      <c r="B1031">
        <v>2.41</v>
      </c>
      <c r="C1031">
        <v>2.4300000000000002</v>
      </c>
      <c r="D1031">
        <v>2.4500000000000002</v>
      </c>
      <c r="F1031">
        <v>2.52</v>
      </c>
      <c r="G1031">
        <v>2.57</v>
      </c>
      <c r="H1031">
        <v>2.5299999999999998</v>
      </c>
      <c r="I1031">
        <v>2.5099999999999998</v>
      </c>
      <c r="J1031">
        <v>2.5299999999999998</v>
      </c>
      <c r="K1031">
        <v>2.61</v>
      </c>
      <c r="L1031">
        <v>2.72</v>
      </c>
      <c r="M1031">
        <v>2.92</v>
      </c>
      <c r="N1031">
        <v>3.08</v>
      </c>
    </row>
    <row r="1032" spans="1:14" x14ac:dyDescent="0.25">
      <c r="A1032" s="1">
        <v>43479</v>
      </c>
      <c r="B1032">
        <v>2.42</v>
      </c>
      <c r="C1032">
        <v>2.4300000000000002</v>
      </c>
      <c r="D1032">
        <v>2.4500000000000002</v>
      </c>
      <c r="F1032">
        <v>2.52</v>
      </c>
      <c r="G1032">
        <v>2.57</v>
      </c>
      <c r="H1032">
        <v>2.5299999999999998</v>
      </c>
      <c r="I1032">
        <v>2.5099999999999998</v>
      </c>
      <c r="J1032">
        <v>2.5299999999999998</v>
      </c>
      <c r="K1032">
        <v>2.6</v>
      </c>
      <c r="L1032">
        <v>2.71</v>
      </c>
      <c r="M1032">
        <v>2.91</v>
      </c>
      <c r="N1032">
        <v>3.06</v>
      </c>
    </row>
    <row r="1033" spans="1:14" x14ac:dyDescent="0.25">
      <c r="A1033" s="1">
        <v>43476</v>
      </c>
      <c r="B1033">
        <v>2.41</v>
      </c>
      <c r="C1033">
        <v>2.4300000000000002</v>
      </c>
      <c r="D1033">
        <v>2.4300000000000002</v>
      </c>
      <c r="F1033">
        <v>2.5</v>
      </c>
      <c r="G1033">
        <v>2.58</v>
      </c>
      <c r="H1033">
        <v>2.5499999999999998</v>
      </c>
      <c r="I1033">
        <v>2.5099999999999998</v>
      </c>
      <c r="J1033">
        <v>2.52</v>
      </c>
      <c r="K1033">
        <v>2.6</v>
      </c>
      <c r="L1033">
        <v>2.71</v>
      </c>
      <c r="M1033">
        <v>2.9</v>
      </c>
      <c r="N1033">
        <v>3.04</v>
      </c>
    </row>
    <row r="1034" spans="1:14" x14ac:dyDescent="0.25">
      <c r="A1034" s="1">
        <v>43475</v>
      </c>
      <c r="B1034">
        <v>2.42</v>
      </c>
      <c r="C1034">
        <v>2.42</v>
      </c>
      <c r="D1034">
        <v>2.4300000000000002</v>
      </c>
      <c r="F1034">
        <v>2.5099999999999998</v>
      </c>
      <c r="G1034">
        <v>2.59</v>
      </c>
      <c r="H1034">
        <v>2.56</v>
      </c>
      <c r="I1034">
        <v>2.54</v>
      </c>
      <c r="J1034">
        <v>2.56</v>
      </c>
      <c r="K1034">
        <v>2.63</v>
      </c>
      <c r="L1034">
        <v>2.74</v>
      </c>
      <c r="M1034">
        <v>2.92</v>
      </c>
      <c r="N1034">
        <v>3.06</v>
      </c>
    </row>
    <row r="1035" spans="1:14" x14ac:dyDescent="0.25">
      <c r="A1035" s="1">
        <v>43474</v>
      </c>
      <c r="B1035">
        <v>2.4</v>
      </c>
      <c r="C1035">
        <v>2.42</v>
      </c>
      <c r="D1035">
        <v>2.4500000000000002</v>
      </c>
      <c r="F1035">
        <v>2.52</v>
      </c>
      <c r="G1035">
        <v>2.59</v>
      </c>
      <c r="H1035">
        <v>2.56</v>
      </c>
      <c r="I1035">
        <v>2.54</v>
      </c>
      <c r="J1035">
        <v>2.57</v>
      </c>
      <c r="K1035">
        <v>2.64</v>
      </c>
      <c r="L1035">
        <v>2.74</v>
      </c>
      <c r="M1035">
        <v>2.9</v>
      </c>
      <c r="N1035">
        <v>3.03</v>
      </c>
    </row>
    <row r="1036" spans="1:14" x14ac:dyDescent="0.25">
      <c r="A1036" s="1">
        <v>43473</v>
      </c>
      <c r="B1036">
        <v>2.4</v>
      </c>
      <c r="C1036">
        <v>2.42</v>
      </c>
      <c r="D1036">
        <v>2.46</v>
      </c>
      <c r="F1036">
        <v>2.54</v>
      </c>
      <c r="G1036">
        <v>2.6</v>
      </c>
      <c r="H1036">
        <v>2.58</v>
      </c>
      <c r="I1036">
        <v>2.57</v>
      </c>
      <c r="J1036">
        <v>2.58</v>
      </c>
      <c r="K1036">
        <v>2.63</v>
      </c>
      <c r="L1036">
        <v>2.73</v>
      </c>
      <c r="M1036">
        <v>2.88</v>
      </c>
      <c r="N1036">
        <v>3</v>
      </c>
    </row>
    <row r="1037" spans="1:14" x14ac:dyDescent="0.25">
      <c r="A1037" s="1">
        <v>43472</v>
      </c>
      <c r="B1037">
        <v>2.42</v>
      </c>
      <c r="C1037">
        <v>2.42</v>
      </c>
      <c r="D1037">
        <v>2.4500000000000002</v>
      </c>
      <c r="F1037">
        <v>2.54</v>
      </c>
      <c r="G1037">
        <v>2.58</v>
      </c>
      <c r="H1037">
        <v>2.5299999999999998</v>
      </c>
      <c r="I1037">
        <v>2.5099999999999998</v>
      </c>
      <c r="J1037">
        <v>2.5299999999999998</v>
      </c>
      <c r="K1037">
        <v>2.6</v>
      </c>
      <c r="L1037">
        <v>2.7</v>
      </c>
      <c r="M1037">
        <v>2.86</v>
      </c>
      <c r="N1037">
        <v>2.99</v>
      </c>
    </row>
    <row r="1038" spans="1:14" x14ac:dyDescent="0.25">
      <c r="A1038" s="1">
        <v>43469</v>
      </c>
      <c r="B1038">
        <v>2.4</v>
      </c>
      <c r="C1038">
        <v>2.42</v>
      </c>
      <c r="D1038">
        <v>2.42</v>
      </c>
      <c r="F1038">
        <v>2.5099999999999998</v>
      </c>
      <c r="G1038">
        <v>2.57</v>
      </c>
      <c r="H1038">
        <v>2.5</v>
      </c>
      <c r="I1038">
        <v>2.4700000000000002</v>
      </c>
      <c r="J1038">
        <v>2.4900000000000002</v>
      </c>
      <c r="K1038">
        <v>2.56</v>
      </c>
      <c r="L1038">
        <v>2.67</v>
      </c>
      <c r="M1038">
        <v>2.83</v>
      </c>
      <c r="N1038">
        <v>2.98</v>
      </c>
    </row>
    <row r="1039" spans="1:14" x14ac:dyDescent="0.25">
      <c r="A1039" s="1">
        <v>43468</v>
      </c>
      <c r="B1039">
        <v>2.42</v>
      </c>
      <c r="C1039">
        <v>2.42</v>
      </c>
      <c r="D1039">
        <v>2.41</v>
      </c>
      <c r="F1039">
        <v>2.4700000000000002</v>
      </c>
      <c r="G1039">
        <v>2.5</v>
      </c>
      <c r="H1039">
        <v>2.39</v>
      </c>
      <c r="I1039">
        <v>2.35</v>
      </c>
      <c r="J1039">
        <v>2.37</v>
      </c>
      <c r="K1039">
        <v>2.44</v>
      </c>
      <c r="L1039">
        <v>2.56</v>
      </c>
      <c r="M1039">
        <v>2.75</v>
      </c>
      <c r="N1039">
        <v>2.92</v>
      </c>
    </row>
    <row r="1040" spans="1:14" x14ac:dyDescent="0.25">
      <c r="A1040" s="1">
        <v>43467</v>
      </c>
      <c r="B1040">
        <v>2.4</v>
      </c>
      <c r="C1040">
        <v>2.4</v>
      </c>
      <c r="D1040">
        <v>2.42</v>
      </c>
      <c r="F1040">
        <v>2.5099999999999998</v>
      </c>
      <c r="G1040">
        <v>2.6</v>
      </c>
      <c r="H1040">
        <v>2.5</v>
      </c>
      <c r="I1040">
        <v>2.4700000000000002</v>
      </c>
      <c r="J1040">
        <v>2.4900000000000002</v>
      </c>
      <c r="K1040">
        <v>2.56</v>
      </c>
      <c r="L1040">
        <v>2.66</v>
      </c>
      <c r="M1040">
        <v>2.83</v>
      </c>
      <c r="N1040">
        <v>2.97</v>
      </c>
    </row>
    <row r="1041" spans="1:14" x14ac:dyDescent="0.25">
      <c r="A1041" s="1">
        <v>43465</v>
      </c>
      <c r="B1041">
        <v>2.44</v>
      </c>
      <c r="C1041">
        <v>2.4500000000000002</v>
      </c>
      <c r="D1041">
        <v>2.4500000000000002</v>
      </c>
      <c r="F1041">
        <v>2.56</v>
      </c>
      <c r="G1041">
        <v>2.63</v>
      </c>
      <c r="H1041">
        <v>2.48</v>
      </c>
      <c r="I1041">
        <v>2.46</v>
      </c>
      <c r="J1041">
        <v>2.5099999999999998</v>
      </c>
      <c r="K1041">
        <v>2.59</v>
      </c>
      <c r="L1041">
        <v>2.69</v>
      </c>
      <c r="M1041">
        <v>2.87</v>
      </c>
      <c r="N1041">
        <v>3.02</v>
      </c>
    </row>
    <row r="1042" spans="1:14" x14ac:dyDescent="0.25">
      <c r="A1042" s="1">
        <v>43462</v>
      </c>
      <c r="B1042">
        <v>2.39</v>
      </c>
      <c r="C1042">
        <v>2.4700000000000002</v>
      </c>
      <c r="D1042">
        <v>2.4</v>
      </c>
      <c r="F1042">
        <v>2.48</v>
      </c>
      <c r="G1042">
        <v>2.57</v>
      </c>
      <c r="H1042">
        <v>2.52</v>
      </c>
      <c r="I1042">
        <v>2.5</v>
      </c>
      <c r="J1042">
        <v>2.56</v>
      </c>
      <c r="K1042">
        <v>2.63</v>
      </c>
      <c r="L1042">
        <v>2.72</v>
      </c>
      <c r="M1042">
        <v>2.89</v>
      </c>
      <c r="N1042">
        <v>3.04</v>
      </c>
    </row>
    <row r="1043" spans="1:14" x14ac:dyDescent="0.25">
      <c r="A1043" s="1">
        <v>43461</v>
      </c>
      <c r="B1043">
        <v>2.4300000000000002</v>
      </c>
      <c r="C1043">
        <v>2.46</v>
      </c>
      <c r="D1043">
        <v>2.41</v>
      </c>
      <c r="F1043">
        <v>2.4900000000000002</v>
      </c>
      <c r="G1043">
        <v>2.58</v>
      </c>
      <c r="H1043">
        <v>2.56</v>
      </c>
      <c r="I1043">
        <v>2.5499999999999998</v>
      </c>
      <c r="J1043">
        <v>2.6</v>
      </c>
      <c r="K1043">
        <v>2.68</v>
      </c>
      <c r="L1043">
        <v>2.77</v>
      </c>
      <c r="M1043">
        <v>2.92</v>
      </c>
      <c r="N1043">
        <v>3.05</v>
      </c>
    </row>
    <row r="1044" spans="1:14" x14ac:dyDescent="0.25">
      <c r="A1044" s="1">
        <v>43460</v>
      </c>
      <c r="B1044">
        <v>2.41</v>
      </c>
      <c r="C1044">
        <v>2.4300000000000002</v>
      </c>
      <c r="D1044">
        <v>2.44</v>
      </c>
      <c r="F1044">
        <v>2.54</v>
      </c>
      <c r="G1044">
        <v>2.61</v>
      </c>
      <c r="H1044">
        <v>2.61</v>
      </c>
      <c r="I1044">
        <v>2.6</v>
      </c>
      <c r="J1044">
        <v>2.67</v>
      </c>
      <c r="K1044">
        <v>2.74</v>
      </c>
      <c r="L1044">
        <v>2.81</v>
      </c>
      <c r="M1044">
        <v>2.94</v>
      </c>
      <c r="N1044">
        <v>3.06</v>
      </c>
    </row>
    <row r="1045" spans="1:14" x14ac:dyDescent="0.25">
      <c r="A1045" s="1">
        <v>43458</v>
      </c>
      <c r="B1045">
        <v>2.42</v>
      </c>
      <c r="C1045">
        <v>2.4300000000000002</v>
      </c>
      <c r="D1045">
        <v>2.4500000000000002</v>
      </c>
      <c r="F1045">
        <v>2.52</v>
      </c>
      <c r="G1045">
        <v>2.61</v>
      </c>
      <c r="H1045">
        <v>2.5499999999999998</v>
      </c>
      <c r="I1045">
        <v>2.56</v>
      </c>
      <c r="J1045">
        <v>2.58</v>
      </c>
      <c r="K1045">
        <v>2.66</v>
      </c>
      <c r="L1045">
        <v>2.74</v>
      </c>
      <c r="M1045">
        <v>2.88</v>
      </c>
      <c r="N1045">
        <v>3</v>
      </c>
    </row>
    <row r="1046" spans="1:14" x14ac:dyDescent="0.25">
      <c r="A1046" s="1">
        <v>43455</v>
      </c>
      <c r="B1046">
        <v>2.41</v>
      </c>
      <c r="C1046">
        <v>2.42</v>
      </c>
      <c r="D1046">
        <v>2.39</v>
      </c>
      <c r="F1046">
        <v>2.54</v>
      </c>
      <c r="G1046">
        <v>2.62</v>
      </c>
      <c r="H1046">
        <v>2.63</v>
      </c>
      <c r="I1046">
        <v>2.61</v>
      </c>
      <c r="J1046">
        <v>2.64</v>
      </c>
      <c r="K1046">
        <v>2.72</v>
      </c>
      <c r="L1046">
        <v>2.79</v>
      </c>
      <c r="M1046">
        <v>2.92</v>
      </c>
      <c r="N1046">
        <v>3.03</v>
      </c>
    </row>
    <row r="1047" spans="1:14" x14ac:dyDescent="0.25">
      <c r="A1047" s="1">
        <v>43454</v>
      </c>
      <c r="B1047">
        <v>2.42</v>
      </c>
      <c r="C1047">
        <v>2.42</v>
      </c>
      <c r="D1047">
        <v>2.39</v>
      </c>
      <c r="F1047">
        <v>2.5499999999999998</v>
      </c>
      <c r="G1047">
        <v>2.64</v>
      </c>
      <c r="H1047">
        <v>2.67</v>
      </c>
      <c r="I1047">
        <v>2.65</v>
      </c>
      <c r="J1047">
        <v>2.65</v>
      </c>
      <c r="K1047">
        <v>2.72</v>
      </c>
      <c r="L1047">
        <v>2.79</v>
      </c>
      <c r="M1047">
        <v>2.92</v>
      </c>
      <c r="N1047">
        <v>3.02</v>
      </c>
    </row>
    <row r="1048" spans="1:14" x14ac:dyDescent="0.25">
      <c r="A1048" s="1">
        <v>43453</v>
      </c>
      <c r="B1048">
        <v>2.35</v>
      </c>
      <c r="C1048">
        <v>2.39</v>
      </c>
      <c r="D1048">
        <v>2.4</v>
      </c>
      <c r="F1048">
        <v>2.54</v>
      </c>
      <c r="G1048">
        <v>2.62</v>
      </c>
      <c r="H1048">
        <v>2.63</v>
      </c>
      <c r="I1048">
        <v>2.61</v>
      </c>
      <c r="J1048">
        <v>2.62</v>
      </c>
      <c r="K1048">
        <v>2.69</v>
      </c>
      <c r="L1048">
        <v>2.77</v>
      </c>
      <c r="M1048">
        <v>2.89</v>
      </c>
      <c r="N1048">
        <v>3</v>
      </c>
    </row>
    <row r="1049" spans="1:14" x14ac:dyDescent="0.25">
      <c r="A1049" s="1">
        <v>43452</v>
      </c>
      <c r="B1049">
        <v>2.35</v>
      </c>
      <c r="C1049">
        <v>2.39</v>
      </c>
      <c r="D1049">
        <v>2.39</v>
      </c>
      <c r="F1049">
        <v>2.5299999999999998</v>
      </c>
      <c r="G1049">
        <v>2.64</v>
      </c>
      <c r="H1049">
        <v>2.65</v>
      </c>
      <c r="I1049">
        <v>2.64</v>
      </c>
      <c r="J1049">
        <v>2.65</v>
      </c>
      <c r="K1049">
        <v>2.74</v>
      </c>
      <c r="L1049">
        <v>2.82</v>
      </c>
      <c r="M1049">
        <v>2.96</v>
      </c>
      <c r="N1049">
        <v>3.07</v>
      </c>
    </row>
    <row r="1050" spans="1:14" x14ac:dyDescent="0.25">
      <c r="A1050" s="1">
        <v>43451</v>
      </c>
      <c r="B1050">
        <v>2.36</v>
      </c>
      <c r="C1050">
        <v>2.39</v>
      </c>
      <c r="D1050">
        <v>2.4</v>
      </c>
      <c r="F1050">
        <v>2.54</v>
      </c>
      <c r="G1050">
        <v>2.66</v>
      </c>
      <c r="H1050">
        <v>2.7</v>
      </c>
      <c r="I1050">
        <v>2.68</v>
      </c>
      <c r="J1050">
        <v>2.69</v>
      </c>
      <c r="K1050">
        <v>2.77</v>
      </c>
      <c r="L1050">
        <v>2.86</v>
      </c>
      <c r="M1050">
        <v>3</v>
      </c>
      <c r="N1050">
        <v>3.11</v>
      </c>
    </row>
    <row r="1051" spans="1:14" x14ac:dyDescent="0.25">
      <c r="A1051" s="1">
        <v>43448</v>
      </c>
      <c r="B1051">
        <v>2.36</v>
      </c>
      <c r="C1051">
        <v>2.41</v>
      </c>
      <c r="D1051">
        <v>2.42</v>
      </c>
      <c r="F1051">
        <v>2.56</v>
      </c>
      <c r="G1051">
        <v>2.68</v>
      </c>
      <c r="H1051">
        <v>2.73</v>
      </c>
      <c r="I1051">
        <v>2.72</v>
      </c>
      <c r="J1051">
        <v>2.73</v>
      </c>
      <c r="K1051">
        <v>2.81</v>
      </c>
      <c r="L1051">
        <v>2.89</v>
      </c>
      <c r="M1051">
        <v>3.03</v>
      </c>
      <c r="N1051">
        <v>3.14</v>
      </c>
    </row>
    <row r="1052" spans="1:14" x14ac:dyDescent="0.25">
      <c r="A1052" s="1">
        <v>43447</v>
      </c>
      <c r="B1052">
        <v>2.36</v>
      </c>
      <c r="C1052">
        <v>2.4</v>
      </c>
      <c r="D1052">
        <v>2.4300000000000002</v>
      </c>
      <c r="F1052">
        <v>2.56</v>
      </c>
      <c r="G1052">
        <v>2.69</v>
      </c>
      <c r="H1052">
        <v>2.75</v>
      </c>
      <c r="I1052">
        <v>2.76</v>
      </c>
      <c r="J1052">
        <v>2.75</v>
      </c>
      <c r="K1052">
        <v>2.83</v>
      </c>
      <c r="L1052">
        <v>2.91</v>
      </c>
      <c r="M1052">
        <v>3.05</v>
      </c>
      <c r="N1052">
        <v>3.16</v>
      </c>
    </row>
    <row r="1053" spans="1:14" x14ac:dyDescent="0.25">
      <c r="A1053" s="1">
        <v>43446</v>
      </c>
      <c r="B1053">
        <v>2.2999999999999998</v>
      </c>
      <c r="C1053">
        <v>2.38</v>
      </c>
      <c r="D1053">
        <v>2.4300000000000002</v>
      </c>
      <c r="F1053">
        <v>2.56</v>
      </c>
      <c r="G1053">
        <v>2.7</v>
      </c>
      <c r="H1053">
        <v>2.77</v>
      </c>
      <c r="I1053">
        <v>2.78</v>
      </c>
      <c r="J1053">
        <v>2.77</v>
      </c>
      <c r="K1053">
        <v>2.84</v>
      </c>
      <c r="L1053">
        <v>2.91</v>
      </c>
      <c r="M1053">
        <v>3.04</v>
      </c>
      <c r="N1053">
        <v>3.15</v>
      </c>
    </row>
    <row r="1054" spans="1:14" x14ac:dyDescent="0.25">
      <c r="A1054" s="1">
        <v>43445</v>
      </c>
      <c r="B1054">
        <v>2.2799999999999998</v>
      </c>
      <c r="C1054">
        <v>2.36</v>
      </c>
      <c r="D1054">
        <v>2.41</v>
      </c>
      <c r="F1054">
        <v>2.5499999999999998</v>
      </c>
      <c r="G1054">
        <v>2.7</v>
      </c>
      <c r="H1054">
        <v>2.78</v>
      </c>
      <c r="I1054">
        <v>2.78</v>
      </c>
      <c r="J1054">
        <v>2.75</v>
      </c>
      <c r="K1054">
        <v>2.81</v>
      </c>
      <c r="L1054">
        <v>2.89</v>
      </c>
      <c r="M1054">
        <v>3.02</v>
      </c>
      <c r="N1054">
        <v>3.13</v>
      </c>
    </row>
    <row r="1055" spans="1:14" x14ac:dyDescent="0.25">
      <c r="A1055" s="1">
        <v>43444</v>
      </c>
      <c r="B1055">
        <v>2.3199999999999998</v>
      </c>
      <c r="C1055">
        <v>2.39</v>
      </c>
      <c r="D1055">
        <v>2.41</v>
      </c>
      <c r="F1055">
        <v>2.54</v>
      </c>
      <c r="G1055">
        <v>2.69</v>
      </c>
      <c r="H1055">
        <v>2.72</v>
      </c>
      <c r="I1055">
        <v>2.73</v>
      </c>
      <c r="J1055">
        <v>2.71</v>
      </c>
      <c r="K1055">
        <v>2.77</v>
      </c>
      <c r="L1055">
        <v>2.85</v>
      </c>
      <c r="M1055">
        <v>3</v>
      </c>
      <c r="N1055">
        <v>3.13</v>
      </c>
    </row>
    <row r="1056" spans="1:14" x14ac:dyDescent="0.25">
      <c r="A1056" s="1">
        <v>43441</v>
      </c>
      <c r="B1056">
        <v>2.3199999999999998</v>
      </c>
      <c r="C1056">
        <v>2.4</v>
      </c>
      <c r="D1056">
        <v>2.4</v>
      </c>
      <c r="F1056">
        <v>2.54</v>
      </c>
      <c r="G1056">
        <v>2.68</v>
      </c>
      <c r="H1056">
        <v>2.72</v>
      </c>
      <c r="I1056">
        <v>2.72</v>
      </c>
      <c r="J1056">
        <v>2.7</v>
      </c>
      <c r="K1056">
        <v>2.77</v>
      </c>
      <c r="L1056">
        <v>2.85</v>
      </c>
      <c r="M1056">
        <v>3.01</v>
      </c>
      <c r="N1056">
        <v>3.14</v>
      </c>
    </row>
    <row r="1057" spans="1:14" x14ac:dyDescent="0.25">
      <c r="A1057" s="1">
        <v>43440</v>
      </c>
      <c r="B1057">
        <v>2.36</v>
      </c>
      <c r="C1057">
        <v>2.42</v>
      </c>
      <c r="D1057">
        <v>2.41</v>
      </c>
      <c r="F1057">
        <v>2.56</v>
      </c>
      <c r="G1057">
        <v>2.7</v>
      </c>
      <c r="H1057">
        <v>2.75</v>
      </c>
      <c r="I1057">
        <v>2.76</v>
      </c>
      <c r="J1057">
        <v>2.75</v>
      </c>
      <c r="K1057">
        <v>2.8</v>
      </c>
      <c r="L1057">
        <v>2.87</v>
      </c>
      <c r="M1057">
        <v>3.01</v>
      </c>
      <c r="N1057">
        <v>3.14</v>
      </c>
    </row>
    <row r="1058" spans="1:14" x14ac:dyDescent="0.25">
      <c r="A1058" s="1">
        <v>43438</v>
      </c>
      <c r="B1058">
        <v>2.37</v>
      </c>
      <c r="C1058">
        <v>2.42</v>
      </c>
      <c r="D1058">
        <v>2.42</v>
      </c>
      <c r="F1058">
        <v>2.58</v>
      </c>
      <c r="G1058">
        <v>2.71</v>
      </c>
      <c r="H1058">
        <v>2.8</v>
      </c>
      <c r="I1058">
        <v>2.81</v>
      </c>
      <c r="J1058">
        <v>2.79</v>
      </c>
      <c r="K1058">
        <v>2.84</v>
      </c>
      <c r="L1058">
        <v>2.91</v>
      </c>
      <c r="M1058">
        <v>3.05</v>
      </c>
      <c r="N1058">
        <v>3.16</v>
      </c>
    </row>
    <row r="1059" spans="1:14" x14ac:dyDescent="0.25">
      <c r="A1059" s="1">
        <v>43437</v>
      </c>
      <c r="B1059">
        <v>2.2999999999999998</v>
      </c>
      <c r="C1059">
        <v>2.35</v>
      </c>
      <c r="D1059">
        <v>2.38</v>
      </c>
      <c r="F1059">
        <v>2.56</v>
      </c>
      <c r="G1059">
        <v>2.72</v>
      </c>
      <c r="H1059">
        <v>2.83</v>
      </c>
      <c r="I1059">
        <v>2.84</v>
      </c>
      <c r="J1059">
        <v>2.83</v>
      </c>
      <c r="K1059">
        <v>2.9</v>
      </c>
      <c r="L1059">
        <v>2.98</v>
      </c>
      <c r="M1059">
        <v>3.15</v>
      </c>
      <c r="N1059">
        <v>3.27</v>
      </c>
    </row>
    <row r="1060" spans="1:14" x14ac:dyDescent="0.25">
      <c r="A1060" s="1">
        <v>43434</v>
      </c>
      <c r="B1060">
        <v>2.31</v>
      </c>
      <c r="C1060">
        <v>2.33</v>
      </c>
      <c r="D1060">
        <v>2.37</v>
      </c>
      <c r="F1060">
        <v>2.52</v>
      </c>
      <c r="G1060">
        <v>2.7</v>
      </c>
      <c r="H1060">
        <v>2.8</v>
      </c>
      <c r="I1060">
        <v>2.83</v>
      </c>
      <c r="J1060">
        <v>2.84</v>
      </c>
      <c r="K1060">
        <v>2.92</v>
      </c>
      <c r="L1060">
        <v>3.01</v>
      </c>
      <c r="M1060">
        <v>3.19</v>
      </c>
      <c r="N1060">
        <v>3.3</v>
      </c>
    </row>
    <row r="1061" spans="1:14" x14ac:dyDescent="0.25">
      <c r="A1061" s="1">
        <v>43433</v>
      </c>
      <c r="B1061">
        <v>2.31</v>
      </c>
      <c r="C1061">
        <v>2.34</v>
      </c>
      <c r="D1061">
        <v>2.37</v>
      </c>
      <c r="F1061">
        <v>2.52</v>
      </c>
      <c r="G1061">
        <v>2.69</v>
      </c>
      <c r="H1061">
        <v>2.81</v>
      </c>
      <c r="I1061">
        <v>2.83</v>
      </c>
      <c r="J1061">
        <v>2.85</v>
      </c>
      <c r="K1061">
        <v>2.94</v>
      </c>
      <c r="L1061">
        <v>3.03</v>
      </c>
      <c r="M1061">
        <v>3.21</v>
      </c>
      <c r="N1061">
        <v>3.33</v>
      </c>
    </row>
    <row r="1062" spans="1:14" x14ac:dyDescent="0.25">
      <c r="A1062" s="1">
        <v>43432</v>
      </c>
      <c r="B1062">
        <v>2.31</v>
      </c>
      <c r="C1062">
        <v>2.37</v>
      </c>
      <c r="D1062">
        <v>2.4</v>
      </c>
      <c r="F1062">
        <v>2.5299999999999998</v>
      </c>
      <c r="G1062">
        <v>2.69</v>
      </c>
      <c r="H1062">
        <v>2.81</v>
      </c>
      <c r="I1062">
        <v>2.84</v>
      </c>
      <c r="J1062">
        <v>2.87</v>
      </c>
      <c r="K1062">
        <v>2.97</v>
      </c>
      <c r="L1062">
        <v>3.06</v>
      </c>
      <c r="M1062">
        <v>3.23</v>
      </c>
      <c r="N1062">
        <v>3.34</v>
      </c>
    </row>
    <row r="1063" spans="1:14" x14ac:dyDescent="0.25">
      <c r="A1063" s="1">
        <v>43431</v>
      </c>
      <c r="B1063">
        <v>2.31</v>
      </c>
      <c r="C1063">
        <v>2.37</v>
      </c>
      <c r="D1063">
        <v>2.41</v>
      </c>
      <c r="F1063">
        <v>2.5299999999999998</v>
      </c>
      <c r="G1063">
        <v>2.7</v>
      </c>
      <c r="H1063">
        <v>2.83</v>
      </c>
      <c r="I1063">
        <v>2.86</v>
      </c>
      <c r="J1063">
        <v>2.89</v>
      </c>
      <c r="K1063">
        <v>2.98</v>
      </c>
      <c r="L1063">
        <v>3.06</v>
      </c>
      <c r="M1063">
        <v>3.22</v>
      </c>
      <c r="N1063">
        <v>3.32</v>
      </c>
    </row>
    <row r="1064" spans="1:14" x14ac:dyDescent="0.25">
      <c r="A1064" s="1">
        <v>43430</v>
      </c>
      <c r="B1064">
        <v>2.2400000000000002</v>
      </c>
      <c r="C1064">
        <v>2.35</v>
      </c>
      <c r="D1064">
        <v>2.41</v>
      </c>
      <c r="F1064">
        <v>2.54</v>
      </c>
      <c r="G1064">
        <v>2.7</v>
      </c>
      <c r="H1064">
        <v>2.84</v>
      </c>
      <c r="I1064">
        <v>2.86</v>
      </c>
      <c r="J1064">
        <v>2.9</v>
      </c>
      <c r="K1064">
        <v>2.98</v>
      </c>
      <c r="L1064">
        <v>3.07</v>
      </c>
      <c r="M1064">
        <v>3.22</v>
      </c>
      <c r="N1064">
        <v>3.32</v>
      </c>
    </row>
    <row r="1065" spans="1:14" x14ac:dyDescent="0.25">
      <c r="A1065" s="1">
        <v>43427</v>
      </c>
      <c r="B1065">
        <v>2.25</v>
      </c>
      <c r="C1065">
        <v>2.35</v>
      </c>
      <c r="D1065">
        <v>2.41</v>
      </c>
      <c r="F1065">
        <v>2.52</v>
      </c>
      <c r="G1065">
        <v>2.67</v>
      </c>
      <c r="H1065">
        <v>2.81</v>
      </c>
      <c r="I1065">
        <v>2.83</v>
      </c>
      <c r="J1065">
        <v>2.88</v>
      </c>
      <c r="K1065">
        <v>2.97</v>
      </c>
      <c r="L1065">
        <v>3.05</v>
      </c>
      <c r="M1065">
        <v>3.21</v>
      </c>
      <c r="N1065">
        <v>3.31</v>
      </c>
    </row>
    <row r="1066" spans="1:14" x14ac:dyDescent="0.25">
      <c r="A1066" s="1">
        <v>43425</v>
      </c>
      <c r="B1066">
        <v>2.25</v>
      </c>
      <c r="C1066">
        <v>2.34</v>
      </c>
      <c r="D1066">
        <v>2.41</v>
      </c>
      <c r="F1066">
        <v>2.52</v>
      </c>
      <c r="G1066">
        <v>2.67</v>
      </c>
      <c r="H1066">
        <v>2.81</v>
      </c>
      <c r="I1066">
        <v>2.84</v>
      </c>
      <c r="J1066">
        <v>2.89</v>
      </c>
      <c r="K1066">
        <v>2.98</v>
      </c>
      <c r="L1066">
        <v>3.06</v>
      </c>
      <c r="M1066">
        <v>3.22</v>
      </c>
      <c r="N1066">
        <v>3.31</v>
      </c>
    </row>
    <row r="1067" spans="1:14" x14ac:dyDescent="0.25">
      <c r="A1067" s="1">
        <v>43424</v>
      </c>
      <c r="B1067">
        <v>2.23</v>
      </c>
      <c r="C1067">
        <v>2.35</v>
      </c>
      <c r="D1067">
        <v>2.39</v>
      </c>
      <c r="F1067">
        <v>2.5099999999999998</v>
      </c>
      <c r="G1067">
        <v>2.67</v>
      </c>
      <c r="H1067">
        <v>2.79</v>
      </c>
      <c r="I1067">
        <v>2.83</v>
      </c>
      <c r="J1067">
        <v>2.88</v>
      </c>
      <c r="K1067">
        <v>2.97</v>
      </c>
      <c r="L1067">
        <v>3.06</v>
      </c>
      <c r="M1067">
        <v>3.22</v>
      </c>
      <c r="N1067">
        <v>3.31</v>
      </c>
    </row>
    <row r="1068" spans="1:14" x14ac:dyDescent="0.25">
      <c r="A1068" s="1">
        <v>43423</v>
      </c>
      <c r="B1068">
        <v>2.23</v>
      </c>
      <c r="C1068">
        <v>2.3199999999999998</v>
      </c>
      <c r="D1068">
        <v>2.38</v>
      </c>
      <c r="F1068">
        <v>2.52</v>
      </c>
      <c r="G1068">
        <v>2.66</v>
      </c>
      <c r="H1068">
        <v>2.79</v>
      </c>
      <c r="I1068">
        <v>2.82</v>
      </c>
      <c r="J1068">
        <v>2.87</v>
      </c>
      <c r="K1068">
        <v>2.97</v>
      </c>
      <c r="L1068">
        <v>3.06</v>
      </c>
      <c r="M1068">
        <v>3.22</v>
      </c>
      <c r="N1068">
        <v>3.32</v>
      </c>
    </row>
    <row r="1069" spans="1:14" x14ac:dyDescent="0.25">
      <c r="A1069" s="1">
        <v>43420</v>
      </c>
      <c r="B1069">
        <v>2.21</v>
      </c>
      <c r="C1069">
        <v>2.31</v>
      </c>
      <c r="D1069">
        <v>2.36</v>
      </c>
      <c r="F1069">
        <v>2.5</v>
      </c>
      <c r="G1069">
        <v>2.68</v>
      </c>
      <c r="H1069">
        <v>2.81</v>
      </c>
      <c r="I1069">
        <v>2.85</v>
      </c>
      <c r="J1069">
        <v>2.9</v>
      </c>
      <c r="K1069">
        <v>2.99</v>
      </c>
      <c r="L1069">
        <v>3.08</v>
      </c>
      <c r="M1069">
        <v>3.23</v>
      </c>
      <c r="N1069">
        <v>3.33</v>
      </c>
    </row>
    <row r="1070" spans="1:14" x14ac:dyDescent="0.25">
      <c r="A1070" s="1">
        <v>43419</v>
      </c>
      <c r="B1070">
        <v>2.2000000000000002</v>
      </c>
      <c r="C1070">
        <v>2.3199999999999998</v>
      </c>
      <c r="D1070">
        <v>2.37</v>
      </c>
      <c r="F1070">
        <v>2.5099999999999998</v>
      </c>
      <c r="G1070">
        <v>2.7</v>
      </c>
      <c r="H1070">
        <v>2.86</v>
      </c>
      <c r="I1070">
        <v>2.91</v>
      </c>
      <c r="J1070">
        <v>2.94</v>
      </c>
      <c r="K1070">
        <v>3.02</v>
      </c>
      <c r="L1070">
        <v>3.11</v>
      </c>
      <c r="M1070">
        <v>3.27</v>
      </c>
      <c r="N1070">
        <v>3.36</v>
      </c>
    </row>
    <row r="1071" spans="1:14" x14ac:dyDescent="0.25">
      <c r="A1071" s="1">
        <v>43418</v>
      </c>
      <c r="B1071">
        <v>2.2400000000000002</v>
      </c>
      <c r="C1071">
        <v>2.33</v>
      </c>
      <c r="D1071">
        <v>2.38</v>
      </c>
      <c r="F1071">
        <v>2.52</v>
      </c>
      <c r="G1071">
        <v>2.71</v>
      </c>
      <c r="H1071">
        <v>2.86</v>
      </c>
      <c r="I1071">
        <v>2.92</v>
      </c>
      <c r="J1071">
        <v>2.95</v>
      </c>
      <c r="K1071">
        <v>3.04</v>
      </c>
      <c r="L1071">
        <v>3.12</v>
      </c>
      <c r="M1071">
        <v>3.26</v>
      </c>
      <c r="N1071">
        <v>3.35</v>
      </c>
    </row>
    <row r="1072" spans="1:14" x14ac:dyDescent="0.25">
      <c r="A1072" s="1">
        <v>43417</v>
      </c>
      <c r="B1072">
        <v>2.2400000000000002</v>
      </c>
      <c r="C1072">
        <v>2.3199999999999998</v>
      </c>
      <c r="D1072">
        <v>2.38</v>
      </c>
      <c r="F1072">
        <v>2.5299999999999998</v>
      </c>
      <c r="G1072">
        <v>2.72</v>
      </c>
      <c r="H1072">
        <v>2.89</v>
      </c>
      <c r="I1072">
        <v>2.95</v>
      </c>
      <c r="J1072">
        <v>2.99</v>
      </c>
      <c r="K1072">
        <v>3.07</v>
      </c>
      <c r="L1072">
        <v>3.14</v>
      </c>
      <c r="M1072">
        <v>3.28</v>
      </c>
      <c r="N1072">
        <v>3.36</v>
      </c>
    </row>
    <row r="1073" spans="1:14" x14ac:dyDescent="0.25">
      <c r="A1073" s="1">
        <v>43413</v>
      </c>
      <c r="B1073">
        <v>2.21</v>
      </c>
      <c r="C1073">
        <v>2.2999999999999998</v>
      </c>
      <c r="D1073">
        <v>2.36</v>
      </c>
      <c r="F1073">
        <v>2.52</v>
      </c>
      <c r="G1073">
        <v>2.73</v>
      </c>
      <c r="H1073">
        <v>2.94</v>
      </c>
      <c r="I1073">
        <v>3.01</v>
      </c>
      <c r="J1073">
        <v>3.05</v>
      </c>
      <c r="K1073">
        <v>3.13</v>
      </c>
      <c r="L1073">
        <v>3.19</v>
      </c>
      <c r="M1073">
        <v>3.32</v>
      </c>
      <c r="N1073">
        <v>3.4</v>
      </c>
    </row>
    <row r="1074" spans="1:14" x14ac:dyDescent="0.25">
      <c r="A1074" s="1">
        <v>43412</v>
      </c>
      <c r="B1074">
        <v>2.21</v>
      </c>
      <c r="C1074">
        <v>2.29</v>
      </c>
      <c r="D1074">
        <v>2.35</v>
      </c>
      <c r="F1074">
        <v>2.52</v>
      </c>
      <c r="G1074">
        <v>2.74</v>
      </c>
      <c r="H1074">
        <v>2.98</v>
      </c>
      <c r="I1074">
        <v>3.05</v>
      </c>
      <c r="J1074">
        <v>3.09</v>
      </c>
      <c r="K1074">
        <v>3.17</v>
      </c>
      <c r="L1074">
        <v>3.24</v>
      </c>
      <c r="M1074">
        <v>3.36</v>
      </c>
      <c r="N1074">
        <v>3.43</v>
      </c>
    </row>
    <row r="1075" spans="1:14" x14ac:dyDescent="0.25">
      <c r="A1075" s="1">
        <v>43411</v>
      </c>
      <c r="B1075">
        <v>2.23</v>
      </c>
      <c r="C1075">
        <v>2.29</v>
      </c>
      <c r="D1075">
        <v>2.37</v>
      </c>
      <c r="F1075">
        <v>2.5099999999999998</v>
      </c>
      <c r="G1075">
        <v>2.74</v>
      </c>
      <c r="H1075">
        <v>2.96</v>
      </c>
      <c r="I1075">
        <v>3.03</v>
      </c>
      <c r="J1075">
        <v>3.07</v>
      </c>
      <c r="K1075">
        <v>3.15</v>
      </c>
      <c r="L1075">
        <v>3.22</v>
      </c>
      <c r="M1075">
        <v>3.35</v>
      </c>
      <c r="N1075">
        <v>3.43</v>
      </c>
    </row>
    <row r="1076" spans="1:14" x14ac:dyDescent="0.25">
      <c r="A1076" s="1">
        <v>43410</v>
      </c>
      <c r="B1076">
        <v>2.23</v>
      </c>
      <c r="C1076">
        <v>2.29</v>
      </c>
      <c r="D1076">
        <v>2.35</v>
      </c>
      <c r="F1076">
        <v>2.52</v>
      </c>
      <c r="G1076">
        <v>2.72</v>
      </c>
      <c r="H1076">
        <v>2.93</v>
      </c>
      <c r="I1076">
        <v>3.01</v>
      </c>
      <c r="J1076">
        <v>3.05</v>
      </c>
      <c r="K1076">
        <v>3.14</v>
      </c>
      <c r="L1076">
        <v>3.22</v>
      </c>
      <c r="M1076">
        <v>3.35</v>
      </c>
      <c r="N1076">
        <v>3.43</v>
      </c>
    </row>
    <row r="1077" spans="1:14" x14ac:dyDescent="0.25">
      <c r="A1077" s="1">
        <v>43409</v>
      </c>
      <c r="B1077">
        <v>2.2000000000000002</v>
      </c>
      <c r="C1077">
        <v>2.29</v>
      </c>
      <c r="D1077">
        <v>2.36</v>
      </c>
      <c r="F1077">
        <v>2.5099999999999998</v>
      </c>
      <c r="G1077">
        <v>2.71</v>
      </c>
      <c r="H1077">
        <v>2.91</v>
      </c>
      <c r="I1077">
        <v>2.99</v>
      </c>
      <c r="J1077">
        <v>3.03</v>
      </c>
      <c r="K1077">
        <v>3.12</v>
      </c>
      <c r="L1077">
        <v>3.2</v>
      </c>
      <c r="M1077">
        <v>3.34</v>
      </c>
      <c r="N1077">
        <v>3.43</v>
      </c>
    </row>
    <row r="1078" spans="1:14" x14ac:dyDescent="0.25">
      <c r="A1078" s="1">
        <v>43406</v>
      </c>
      <c r="B1078">
        <v>2.19</v>
      </c>
      <c r="C1078">
        <v>2.2799999999999998</v>
      </c>
      <c r="D1078">
        <v>2.33</v>
      </c>
      <c r="F1078">
        <v>2.5</v>
      </c>
      <c r="G1078">
        <v>2.7</v>
      </c>
      <c r="H1078">
        <v>2.91</v>
      </c>
      <c r="I1078">
        <v>2.98</v>
      </c>
      <c r="J1078">
        <v>3.04</v>
      </c>
      <c r="K1078">
        <v>3.13</v>
      </c>
      <c r="L1078">
        <v>3.22</v>
      </c>
      <c r="M1078">
        <v>3.37</v>
      </c>
      <c r="N1078">
        <v>3.46</v>
      </c>
    </row>
    <row r="1079" spans="1:14" x14ac:dyDescent="0.25">
      <c r="A1079" s="1">
        <v>43405</v>
      </c>
      <c r="B1079">
        <v>2.21</v>
      </c>
      <c r="C1079">
        <v>2.2799999999999998</v>
      </c>
      <c r="D1079">
        <v>2.3199999999999998</v>
      </c>
      <c r="F1079">
        <v>2.4900000000000002</v>
      </c>
      <c r="G1079">
        <v>2.67</v>
      </c>
      <c r="H1079">
        <v>2.84</v>
      </c>
      <c r="I1079">
        <v>2.91</v>
      </c>
      <c r="J1079">
        <v>2.96</v>
      </c>
      <c r="K1079">
        <v>3.06</v>
      </c>
      <c r="L1079">
        <v>3.14</v>
      </c>
      <c r="M1079">
        <v>3.29</v>
      </c>
      <c r="N1079">
        <v>3.38</v>
      </c>
    </row>
    <row r="1080" spans="1:14" x14ac:dyDescent="0.25">
      <c r="A1080" s="1">
        <v>43404</v>
      </c>
      <c r="B1080">
        <v>2.2000000000000002</v>
      </c>
      <c r="C1080">
        <v>2.2599999999999998</v>
      </c>
      <c r="D1080">
        <v>2.34</v>
      </c>
      <c r="F1080">
        <v>2.4900000000000002</v>
      </c>
      <c r="G1080">
        <v>2.69</v>
      </c>
      <c r="H1080">
        <v>2.87</v>
      </c>
      <c r="I1080">
        <v>2.93</v>
      </c>
      <c r="J1080">
        <v>2.98</v>
      </c>
      <c r="K1080">
        <v>3.07</v>
      </c>
      <c r="L1080">
        <v>3.15</v>
      </c>
      <c r="M1080">
        <v>3.3</v>
      </c>
      <c r="N1080">
        <v>3.39</v>
      </c>
    </row>
    <row r="1081" spans="1:14" x14ac:dyDescent="0.25">
      <c r="A1081" s="1">
        <v>43403</v>
      </c>
      <c r="B1081">
        <v>2.21</v>
      </c>
      <c r="C1081">
        <v>2.2599999999999998</v>
      </c>
      <c r="D1081">
        <v>2.33</v>
      </c>
      <c r="F1081">
        <v>2.48</v>
      </c>
      <c r="G1081">
        <v>2.66</v>
      </c>
      <c r="H1081">
        <v>2.84</v>
      </c>
      <c r="I1081">
        <v>2.9</v>
      </c>
      <c r="J1081">
        <v>2.94</v>
      </c>
      <c r="K1081">
        <v>3.03</v>
      </c>
      <c r="L1081">
        <v>3.12</v>
      </c>
      <c r="M1081">
        <v>3.26</v>
      </c>
      <c r="N1081">
        <v>3.36</v>
      </c>
    </row>
    <row r="1082" spans="1:14" x14ac:dyDescent="0.25">
      <c r="A1082" s="1">
        <v>43402</v>
      </c>
      <c r="B1082">
        <v>2.17</v>
      </c>
      <c r="C1082">
        <v>2.21</v>
      </c>
      <c r="D1082">
        <v>2.34</v>
      </c>
      <c r="F1082">
        <v>2.4900000000000002</v>
      </c>
      <c r="G1082">
        <v>2.64</v>
      </c>
      <c r="H1082">
        <v>2.81</v>
      </c>
      <c r="I1082">
        <v>2.86</v>
      </c>
      <c r="J1082">
        <v>2.91</v>
      </c>
      <c r="K1082">
        <v>3</v>
      </c>
      <c r="L1082">
        <v>3.08</v>
      </c>
      <c r="M1082">
        <v>3.23</v>
      </c>
      <c r="N1082">
        <v>3.33</v>
      </c>
    </row>
    <row r="1083" spans="1:14" x14ac:dyDescent="0.25">
      <c r="A1083" s="1">
        <v>43399</v>
      </c>
      <c r="B1083">
        <v>2.16</v>
      </c>
      <c r="C1083">
        <v>2.21</v>
      </c>
      <c r="D1083">
        <v>2.33</v>
      </c>
      <c r="F1083">
        <v>2.4700000000000002</v>
      </c>
      <c r="G1083">
        <v>2.63</v>
      </c>
      <c r="H1083">
        <v>2.81</v>
      </c>
      <c r="I1083">
        <v>2.85</v>
      </c>
      <c r="J1083">
        <v>2.91</v>
      </c>
      <c r="K1083">
        <v>3</v>
      </c>
      <c r="L1083">
        <v>3.08</v>
      </c>
      <c r="M1083">
        <v>3.23</v>
      </c>
      <c r="N1083">
        <v>3.32</v>
      </c>
    </row>
    <row r="1084" spans="1:14" x14ac:dyDescent="0.25">
      <c r="A1084" s="1">
        <v>43398</v>
      </c>
      <c r="B1084">
        <v>2.19</v>
      </c>
      <c r="C1084">
        <v>2.2400000000000002</v>
      </c>
      <c r="D1084">
        <v>2.34</v>
      </c>
      <c r="F1084">
        <v>2.4700000000000002</v>
      </c>
      <c r="G1084">
        <v>2.66</v>
      </c>
      <c r="H1084">
        <v>2.86</v>
      </c>
      <c r="I1084">
        <v>2.92</v>
      </c>
      <c r="J1084">
        <v>2.98</v>
      </c>
      <c r="K1084">
        <v>3.07</v>
      </c>
      <c r="L1084">
        <v>3.14</v>
      </c>
      <c r="M1084">
        <v>3.27</v>
      </c>
      <c r="N1084">
        <v>3.35</v>
      </c>
    </row>
    <row r="1085" spans="1:14" x14ac:dyDescent="0.25">
      <c r="A1085" s="1">
        <v>43397</v>
      </c>
      <c r="B1085">
        <v>2.2000000000000002</v>
      </c>
      <c r="C1085">
        <v>2.23</v>
      </c>
      <c r="D1085">
        <v>2.34</v>
      </c>
      <c r="F1085">
        <v>2.4700000000000002</v>
      </c>
      <c r="G1085">
        <v>2.64</v>
      </c>
      <c r="H1085">
        <v>2.84</v>
      </c>
      <c r="I1085">
        <v>2.89</v>
      </c>
      <c r="J1085">
        <v>2.94</v>
      </c>
      <c r="K1085">
        <v>3.02</v>
      </c>
      <c r="L1085">
        <v>3.1</v>
      </c>
      <c r="M1085">
        <v>3.24</v>
      </c>
      <c r="N1085">
        <v>3.33</v>
      </c>
    </row>
    <row r="1086" spans="1:14" x14ac:dyDescent="0.25">
      <c r="A1086" s="1">
        <v>43396</v>
      </c>
      <c r="B1086">
        <v>2.21</v>
      </c>
      <c r="C1086">
        <v>2.23</v>
      </c>
      <c r="D1086">
        <v>2.33</v>
      </c>
      <c r="F1086">
        <v>2.48</v>
      </c>
      <c r="G1086">
        <v>2.67</v>
      </c>
      <c r="H1086">
        <v>2.89</v>
      </c>
      <c r="I1086">
        <v>2.95</v>
      </c>
      <c r="J1086">
        <v>3.01</v>
      </c>
      <c r="K1086">
        <v>3.1</v>
      </c>
      <c r="L1086">
        <v>3.17</v>
      </c>
      <c r="M1086">
        <v>3.29</v>
      </c>
      <c r="N1086">
        <v>3.37</v>
      </c>
    </row>
    <row r="1087" spans="1:14" x14ac:dyDescent="0.25">
      <c r="A1087" s="1">
        <v>43395</v>
      </c>
      <c r="B1087">
        <v>2.1800000000000002</v>
      </c>
      <c r="C1087">
        <v>2.25</v>
      </c>
      <c r="D1087">
        <v>2.34</v>
      </c>
      <c r="F1087">
        <v>2.4900000000000002</v>
      </c>
      <c r="G1087">
        <v>2.68</v>
      </c>
      <c r="H1087">
        <v>2.92</v>
      </c>
      <c r="I1087">
        <v>2.99</v>
      </c>
      <c r="J1087">
        <v>3.05</v>
      </c>
      <c r="K1087">
        <v>3.13</v>
      </c>
      <c r="L1087">
        <v>3.2</v>
      </c>
      <c r="M1087">
        <v>3.31</v>
      </c>
      <c r="N1087">
        <v>3.38</v>
      </c>
    </row>
    <row r="1088" spans="1:14" x14ac:dyDescent="0.25">
      <c r="A1088" s="1">
        <v>43392</v>
      </c>
      <c r="B1088">
        <v>2.19</v>
      </c>
      <c r="C1088">
        <v>2.23</v>
      </c>
      <c r="D1088">
        <v>2.31</v>
      </c>
      <c r="F1088">
        <v>2.48</v>
      </c>
      <c r="G1088">
        <v>2.67</v>
      </c>
      <c r="H1088">
        <v>2.92</v>
      </c>
      <c r="I1088">
        <v>2.99</v>
      </c>
      <c r="J1088">
        <v>3.05</v>
      </c>
      <c r="K1088">
        <v>3.14</v>
      </c>
      <c r="L1088">
        <v>3.2</v>
      </c>
      <c r="M1088">
        <v>3.31</v>
      </c>
      <c r="N1088">
        <v>3.38</v>
      </c>
    </row>
    <row r="1089" spans="1:14" x14ac:dyDescent="0.25">
      <c r="A1089" s="1">
        <v>43391</v>
      </c>
      <c r="B1089">
        <v>2.19</v>
      </c>
      <c r="C1089">
        <v>2.23</v>
      </c>
      <c r="D1089">
        <v>2.3199999999999998</v>
      </c>
      <c r="F1089">
        <v>2.4700000000000002</v>
      </c>
      <c r="G1089">
        <v>2.67</v>
      </c>
      <c r="H1089">
        <v>2.87</v>
      </c>
      <c r="I1089">
        <v>2.95</v>
      </c>
      <c r="J1089">
        <v>3.03</v>
      </c>
      <c r="K1089">
        <v>3.11</v>
      </c>
      <c r="L1089">
        <v>3.17</v>
      </c>
      <c r="M1089">
        <v>3.28</v>
      </c>
      <c r="N1089">
        <v>3.36</v>
      </c>
    </row>
    <row r="1090" spans="1:14" x14ac:dyDescent="0.25">
      <c r="A1090" s="1">
        <v>43390</v>
      </c>
      <c r="B1090">
        <v>2.2000000000000002</v>
      </c>
      <c r="C1090">
        <v>2.23</v>
      </c>
      <c r="D1090">
        <v>2.31</v>
      </c>
      <c r="F1090">
        <v>2.4700000000000002</v>
      </c>
      <c r="G1090">
        <v>2.66</v>
      </c>
      <c r="H1090">
        <v>2.89</v>
      </c>
      <c r="I1090">
        <v>2.97</v>
      </c>
      <c r="J1090">
        <v>3.04</v>
      </c>
      <c r="K1090">
        <v>3.13</v>
      </c>
      <c r="L1090">
        <v>3.19</v>
      </c>
      <c r="M1090">
        <v>3.29</v>
      </c>
      <c r="N1090">
        <v>3.35</v>
      </c>
    </row>
    <row r="1091" spans="1:14" x14ac:dyDescent="0.25">
      <c r="A1091" s="1">
        <v>43389</v>
      </c>
      <c r="B1091">
        <v>2.19</v>
      </c>
      <c r="C1091">
        <v>2.2200000000000002</v>
      </c>
      <c r="D1091">
        <v>2.2999999999999998</v>
      </c>
      <c r="F1091">
        <v>2.46</v>
      </c>
      <c r="G1091">
        <v>2.66</v>
      </c>
      <c r="H1091">
        <v>2.87</v>
      </c>
      <c r="I1091">
        <v>2.95</v>
      </c>
      <c r="J1091">
        <v>3.02</v>
      </c>
      <c r="K1091">
        <v>3.1</v>
      </c>
      <c r="L1091">
        <v>3.16</v>
      </c>
      <c r="M1091">
        <v>3.26</v>
      </c>
      <c r="N1091">
        <v>3.32</v>
      </c>
    </row>
    <row r="1092" spans="1:14" x14ac:dyDescent="0.25">
      <c r="A1092" s="1">
        <v>43388</v>
      </c>
      <c r="B1092">
        <v>2.17</v>
      </c>
      <c r="D1092">
        <v>2.31</v>
      </c>
      <c r="F1092">
        <v>2.4700000000000002</v>
      </c>
      <c r="G1092">
        <v>2.67</v>
      </c>
      <c r="H1092">
        <v>2.85</v>
      </c>
      <c r="I1092">
        <v>2.94</v>
      </c>
      <c r="J1092">
        <v>3.01</v>
      </c>
      <c r="K1092">
        <v>3.1</v>
      </c>
      <c r="L1092">
        <v>3.16</v>
      </c>
      <c r="M1092">
        <v>3.27</v>
      </c>
      <c r="N1092">
        <v>3.34</v>
      </c>
    </row>
    <row r="1093" spans="1:14" x14ac:dyDescent="0.25">
      <c r="A1093" s="1">
        <v>43385</v>
      </c>
      <c r="B1093">
        <v>2.14</v>
      </c>
      <c r="D1093">
        <v>2.2799999999999998</v>
      </c>
      <c r="F1093">
        <v>2.44</v>
      </c>
      <c r="G1093">
        <v>2.66</v>
      </c>
      <c r="H1093">
        <v>2.85</v>
      </c>
      <c r="I1093">
        <v>2.93</v>
      </c>
      <c r="J1093">
        <v>3</v>
      </c>
      <c r="K1093">
        <v>3.09</v>
      </c>
      <c r="L1093">
        <v>3.15</v>
      </c>
      <c r="M1093">
        <v>3.25</v>
      </c>
      <c r="N1093">
        <v>3.32</v>
      </c>
    </row>
    <row r="1094" spans="1:14" x14ac:dyDescent="0.25">
      <c r="A1094" s="1">
        <v>43384</v>
      </c>
      <c r="B1094">
        <v>2.14</v>
      </c>
      <c r="D1094">
        <v>2.27</v>
      </c>
      <c r="F1094">
        <v>2.44</v>
      </c>
      <c r="G1094">
        <v>2.66</v>
      </c>
      <c r="H1094">
        <v>2.85</v>
      </c>
      <c r="I1094">
        <v>2.94</v>
      </c>
      <c r="J1094">
        <v>3</v>
      </c>
      <c r="K1094">
        <v>3.09</v>
      </c>
      <c r="L1094">
        <v>3.14</v>
      </c>
      <c r="M1094">
        <v>3.25</v>
      </c>
      <c r="N1094">
        <v>3.32</v>
      </c>
    </row>
    <row r="1095" spans="1:14" x14ac:dyDescent="0.25">
      <c r="A1095" s="1">
        <v>43383</v>
      </c>
      <c r="B1095">
        <v>2.1800000000000002</v>
      </c>
      <c r="D1095">
        <v>2.27</v>
      </c>
      <c r="F1095">
        <v>2.4500000000000002</v>
      </c>
      <c r="G1095">
        <v>2.67</v>
      </c>
      <c r="H1095">
        <v>2.88</v>
      </c>
      <c r="I1095">
        <v>2.97</v>
      </c>
      <c r="J1095">
        <v>3.05</v>
      </c>
      <c r="K1095">
        <v>3.15</v>
      </c>
      <c r="L1095">
        <v>3.22</v>
      </c>
      <c r="M1095">
        <v>3.33</v>
      </c>
      <c r="N1095">
        <v>3.39</v>
      </c>
    </row>
    <row r="1096" spans="1:14" x14ac:dyDescent="0.25">
      <c r="A1096" s="1">
        <v>43382</v>
      </c>
      <c r="B1096">
        <v>2.17</v>
      </c>
      <c r="D1096">
        <v>2.25</v>
      </c>
      <c r="F1096">
        <v>2.46</v>
      </c>
      <c r="G1096">
        <v>2.65</v>
      </c>
      <c r="H1096">
        <v>2.88</v>
      </c>
      <c r="I1096">
        <v>2.98</v>
      </c>
      <c r="J1096">
        <v>3.05</v>
      </c>
      <c r="K1096">
        <v>3.15</v>
      </c>
      <c r="L1096">
        <v>3.21</v>
      </c>
      <c r="M1096">
        <v>3.3</v>
      </c>
      <c r="N1096">
        <v>3.37</v>
      </c>
    </row>
    <row r="1097" spans="1:14" x14ac:dyDescent="0.25">
      <c r="A1097" s="1">
        <v>43378</v>
      </c>
      <c r="B1097">
        <v>2.15</v>
      </c>
      <c r="D1097">
        <v>2.23</v>
      </c>
      <c r="F1097">
        <v>2.41</v>
      </c>
      <c r="G1097">
        <v>2.64</v>
      </c>
      <c r="H1097">
        <v>2.88</v>
      </c>
      <c r="I1097">
        <v>2.99</v>
      </c>
      <c r="J1097">
        <v>3.07</v>
      </c>
      <c r="K1097">
        <v>3.18</v>
      </c>
      <c r="L1097">
        <v>3.23</v>
      </c>
      <c r="M1097">
        <v>3.34</v>
      </c>
      <c r="N1097">
        <v>3.4</v>
      </c>
    </row>
    <row r="1098" spans="1:14" x14ac:dyDescent="0.25">
      <c r="A1098" s="1">
        <v>43377</v>
      </c>
      <c r="B1098">
        <v>2.16</v>
      </c>
      <c r="D1098">
        <v>2.2200000000000002</v>
      </c>
      <c r="F1098">
        <v>2.42</v>
      </c>
      <c r="G1098">
        <v>2.63</v>
      </c>
      <c r="H1098">
        <v>2.87</v>
      </c>
      <c r="I1098">
        <v>2.97</v>
      </c>
      <c r="J1098">
        <v>3.05</v>
      </c>
      <c r="K1098">
        <v>3.14</v>
      </c>
      <c r="L1098">
        <v>3.19</v>
      </c>
      <c r="M1098">
        <v>3.29</v>
      </c>
      <c r="N1098">
        <v>3.35</v>
      </c>
    </row>
    <row r="1099" spans="1:14" x14ac:dyDescent="0.25">
      <c r="A1099" s="1">
        <v>43376</v>
      </c>
      <c r="B1099">
        <v>2.15</v>
      </c>
      <c r="D1099">
        <v>2.23</v>
      </c>
      <c r="F1099">
        <v>2.41</v>
      </c>
      <c r="G1099">
        <v>2.62</v>
      </c>
      <c r="H1099">
        <v>2.85</v>
      </c>
      <c r="I1099">
        <v>2.94</v>
      </c>
      <c r="J1099">
        <v>3.02</v>
      </c>
      <c r="K1099">
        <v>3.1</v>
      </c>
      <c r="L1099">
        <v>3.15</v>
      </c>
      <c r="M1099">
        <v>3.24</v>
      </c>
      <c r="N1099">
        <v>3.3</v>
      </c>
    </row>
    <row r="1100" spans="1:14" x14ac:dyDescent="0.25">
      <c r="A1100" s="1">
        <v>43375</v>
      </c>
      <c r="B1100">
        <v>2.14</v>
      </c>
      <c r="D1100">
        <v>2.23</v>
      </c>
      <c r="F1100">
        <v>2.41</v>
      </c>
      <c r="G1100">
        <v>2.61</v>
      </c>
      <c r="H1100">
        <v>2.82</v>
      </c>
      <c r="I1100">
        <v>2.88</v>
      </c>
      <c r="J1100">
        <v>2.94</v>
      </c>
      <c r="K1100">
        <v>3.01</v>
      </c>
      <c r="L1100">
        <v>3.05</v>
      </c>
      <c r="M1100">
        <v>3.14</v>
      </c>
      <c r="N1100">
        <v>3.2</v>
      </c>
    </row>
    <row r="1101" spans="1:14" x14ac:dyDescent="0.25">
      <c r="A1101" s="1">
        <v>43374</v>
      </c>
      <c r="B1101">
        <v>2.13</v>
      </c>
      <c r="D1101">
        <v>2.23</v>
      </c>
      <c r="F1101">
        <v>2.4</v>
      </c>
      <c r="G1101">
        <v>2.6</v>
      </c>
      <c r="H1101">
        <v>2.82</v>
      </c>
      <c r="I1101">
        <v>2.9</v>
      </c>
      <c r="J1101">
        <v>2.96</v>
      </c>
      <c r="K1101">
        <v>3.04</v>
      </c>
      <c r="L1101">
        <v>3.09</v>
      </c>
      <c r="M1101">
        <v>3.18</v>
      </c>
      <c r="N1101">
        <v>3.24</v>
      </c>
    </row>
    <row r="1102" spans="1:14" x14ac:dyDescent="0.25">
      <c r="A1102" s="1">
        <v>43371</v>
      </c>
      <c r="B1102">
        <v>2.12</v>
      </c>
      <c r="D1102">
        <v>2.19</v>
      </c>
      <c r="F1102">
        <v>2.36</v>
      </c>
      <c r="G1102">
        <v>2.59</v>
      </c>
      <c r="H1102">
        <v>2.81</v>
      </c>
      <c r="I1102">
        <v>2.88</v>
      </c>
      <c r="J1102">
        <v>2.94</v>
      </c>
      <c r="K1102">
        <v>3.01</v>
      </c>
      <c r="L1102">
        <v>3.05</v>
      </c>
      <c r="M1102">
        <v>3.13</v>
      </c>
      <c r="N1102">
        <v>3.19</v>
      </c>
    </row>
    <row r="1103" spans="1:14" x14ac:dyDescent="0.25">
      <c r="A1103" s="1">
        <v>43370</v>
      </c>
      <c r="B1103">
        <v>2.1</v>
      </c>
      <c r="D1103">
        <v>2.1800000000000002</v>
      </c>
      <c r="F1103">
        <v>2.37</v>
      </c>
      <c r="G1103">
        <v>2.58</v>
      </c>
      <c r="H1103">
        <v>2.83</v>
      </c>
      <c r="I1103">
        <v>2.89</v>
      </c>
      <c r="J1103">
        <v>2.96</v>
      </c>
      <c r="K1103">
        <v>3.02</v>
      </c>
      <c r="L1103">
        <v>3.06</v>
      </c>
      <c r="M1103">
        <v>3.13</v>
      </c>
      <c r="N1103">
        <v>3.19</v>
      </c>
    </row>
    <row r="1104" spans="1:14" x14ac:dyDescent="0.25">
      <c r="A1104" s="1">
        <v>43369</v>
      </c>
      <c r="B1104">
        <v>2.11</v>
      </c>
      <c r="D1104">
        <v>2.2000000000000002</v>
      </c>
      <c r="F1104">
        <v>2.37</v>
      </c>
      <c r="G1104">
        <v>2.58</v>
      </c>
      <c r="H1104">
        <v>2.83</v>
      </c>
      <c r="I1104">
        <v>2.89</v>
      </c>
      <c r="J1104">
        <v>2.96</v>
      </c>
      <c r="K1104">
        <v>3.02</v>
      </c>
      <c r="L1104">
        <v>3.06</v>
      </c>
      <c r="M1104">
        <v>3.14</v>
      </c>
      <c r="N1104">
        <v>3.19</v>
      </c>
    </row>
    <row r="1105" spans="1:14" x14ac:dyDescent="0.25">
      <c r="A1105" s="1">
        <v>43368</v>
      </c>
      <c r="B1105">
        <v>2.12</v>
      </c>
      <c r="D1105">
        <v>2.21</v>
      </c>
      <c r="F1105">
        <v>2.38</v>
      </c>
      <c r="G1105">
        <v>2.59</v>
      </c>
      <c r="H1105">
        <v>2.83</v>
      </c>
      <c r="I1105">
        <v>2.91</v>
      </c>
      <c r="J1105">
        <v>2.99</v>
      </c>
      <c r="K1105">
        <v>3.06</v>
      </c>
      <c r="L1105">
        <v>3.1</v>
      </c>
      <c r="M1105">
        <v>3.17</v>
      </c>
      <c r="N1105">
        <v>3.23</v>
      </c>
    </row>
    <row r="1106" spans="1:14" x14ac:dyDescent="0.25">
      <c r="A1106" s="1">
        <v>43367</v>
      </c>
      <c r="B1106">
        <v>2.0699999999999998</v>
      </c>
      <c r="D1106">
        <v>2.2200000000000002</v>
      </c>
      <c r="F1106">
        <v>2.38</v>
      </c>
      <c r="G1106">
        <v>2.6</v>
      </c>
      <c r="H1106">
        <v>2.83</v>
      </c>
      <c r="I1106">
        <v>2.89</v>
      </c>
      <c r="J1106">
        <v>2.96</v>
      </c>
      <c r="K1106">
        <v>3.04</v>
      </c>
      <c r="L1106">
        <v>3.08</v>
      </c>
      <c r="M1106">
        <v>3.15</v>
      </c>
      <c r="N1106">
        <v>3.21</v>
      </c>
    </row>
    <row r="1107" spans="1:14" x14ac:dyDescent="0.25">
      <c r="A1107" s="1">
        <v>43364</v>
      </c>
      <c r="B1107">
        <v>2.0499999999999998</v>
      </c>
      <c r="D1107">
        <v>2.1800000000000002</v>
      </c>
      <c r="F1107">
        <v>2.38</v>
      </c>
      <c r="G1107">
        <v>2.58</v>
      </c>
      <c r="H1107">
        <v>2.81</v>
      </c>
      <c r="I1107">
        <v>2.89</v>
      </c>
      <c r="J1107">
        <v>2.95</v>
      </c>
      <c r="K1107">
        <v>3.03</v>
      </c>
      <c r="L1107">
        <v>3.07</v>
      </c>
      <c r="M1107">
        <v>3.14</v>
      </c>
      <c r="N1107">
        <v>3.2</v>
      </c>
    </row>
    <row r="1108" spans="1:14" x14ac:dyDescent="0.25">
      <c r="A1108" s="1">
        <v>43363</v>
      </c>
      <c r="B1108">
        <v>2.0299999999999998</v>
      </c>
      <c r="D1108">
        <v>2.17</v>
      </c>
      <c r="F1108">
        <v>2.37</v>
      </c>
      <c r="G1108">
        <v>2.58</v>
      </c>
      <c r="H1108">
        <v>2.81</v>
      </c>
      <c r="I1108">
        <v>2.89</v>
      </c>
      <c r="J1108">
        <v>2.96</v>
      </c>
      <c r="K1108">
        <v>3.03</v>
      </c>
      <c r="L1108">
        <v>3.07</v>
      </c>
      <c r="M1108">
        <v>3.15</v>
      </c>
      <c r="N1108">
        <v>3.21</v>
      </c>
    </row>
    <row r="1109" spans="1:14" x14ac:dyDescent="0.25">
      <c r="A1109" s="1">
        <v>43362</v>
      </c>
      <c r="B1109">
        <v>2.0299999999999998</v>
      </c>
      <c r="D1109">
        <v>2.16</v>
      </c>
      <c r="F1109">
        <v>2.36</v>
      </c>
      <c r="G1109">
        <v>2.58</v>
      </c>
      <c r="H1109">
        <v>2.81</v>
      </c>
      <c r="I1109">
        <v>2.89</v>
      </c>
      <c r="J1109">
        <v>2.96</v>
      </c>
      <c r="K1109">
        <v>3.04</v>
      </c>
      <c r="L1109">
        <v>3.08</v>
      </c>
      <c r="M1109">
        <v>3.16</v>
      </c>
      <c r="N1109">
        <v>3.23</v>
      </c>
    </row>
    <row r="1110" spans="1:14" x14ac:dyDescent="0.25">
      <c r="A1110" s="1">
        <v>43361</v>
      </c>
      <c r="B1110">
        <v>2.0499999999999998</v>
      </c>
      <c r="D1110">
        <v>2.17</v>
      </c>
      <c r="F1110">
        <v>2.36</v>
      </c>
      <c r="G1110">
        <v>2.58</v>
      </c>
      <c r="H1110">
        <v>2.81</v>
      </c>
      <c r="I1110">
        <v>2.88</v>
      </c>
      <c r="J1110">
        <v>2.94</v>
      </c>
      <c r="K1110">
        <v>3.01</v>
      </c>
      <c r="L1110">
        <v>3.05</v>
      </c>
      <c r="M1110">
        <v>3.14</v>
      </c>
      <c r="N1110">
        <v>3.2</v>
      </c>
    </row>
    <row r="1111" spans="1:14" x14ac:dyDescent="0.25">
      <c r="A1111" s="1">
        <v>43360</v>
      </c>
      <c r="B1111">
        <v>2.02</v>
      </c>
      <c r="D1111">
        <v>2.16</v>
      </c>
      <c r="F1111">
        <v>2.35</v>
      </c>
      <c r="G1111">
        <v>2.57</v>
      </c>
      <c r="H1111">
        <v>2.78</v>
      </c>
      <c r="I1111">
        <v>2.85</v>
      </c>
      <c r="J1111">
        <v>2.89</v>
      </c>
      <c r="K1111">
        <v>2.96</v>
      </c>
      <c r="L1111">
        <v>2.99</v>
      </c>
      <c r="M1111">
        <v>3.07</v>
      </c>
      <c r="N1111">
        <v>3.13</v>
      </c>
    </row>
    <row r="1112" spans="1:14" x14ac:dyDescent="0.25">
      <c r="A1112" s="1">
        <v>43357</v>
      </c>
      <c r="B1112">
        <v>2.02</v>
      </c>
      <c r="D1112">
        <v>2.16</v>
      </c>
      <c r="F1112">
        <v>2.33</v>
      </c>
      <c r="G1112">
        <v>2.56</v>
      </c>
      <c r="H1112">
        <v>2.78</v>
      </c>
      <c r="I1112">
        <v>2.85</v>
      </c>
      <c r="J1112">
        <v>2.9</v>
      </c>
      <c r="K1112">
        <v>2.96</v>
      </c>
      <c r="L1112">
        <v>2.99</v>
      </c>
      <c r="M1112">
        <v>3.07</v>
      </c>
      <c r="N1112">
        <v>3.13</v>
      </c>
    </row>
    <row r="1113" spans="1:14" x14ac:dyDescent="0.25">
      <c r="A1113" s="1">
        <v>43356</v>
      </c>
      <c r="B1113">
        <v>2.0099999999999998</v>
      </c>
      <c r="D1113">
        <v>2.15</v>
      </c>
      <c r="F1113">
        <v>2.33</v>
      </c>
      <c r="G1113">
        <v>2.5499999999999998</v>
      </c>
      <c r="H1113">
        <v>2.76</v>
      </c>
      <c r="I1113">
        <v>2.83</v>
      </c>
      <c r="J1113">
        <v>2.87</v>
      </c>
      <c r="K1113">
        <v>2.93</v>
      </c>
      <c r="L1113">
        <v>2.97</v>
      </c>
      <c r="M1113">
        <v>3.04</v>
      </c>
      <c r="N1113">
        <v>3.11</v>
      </c>
    </row>
    <row r="1114" spans="1:14" x14ac:dyDescent="0.25">
      <c r="A1114" s="1">
        <v>43355</v>
      </c>
      <c r="B1114">
        <v>2.0099999999999998</v>
      </c>
      <c r="D1114">
        <v>2.16</v>
      </c>
      <c r="F1114">
        <v>2.33</v>
      </c>
      <c r="G1114">
        <v>2.56</v>
      </c>
      <c r="H1114">
        <v>2.74</v>
      </c>
      <c r="I1114">
        <v>2.82</v>
      </c>
      <c r="J1114">
        <v>2.87</v>
      </c>
      <c r="K1114">
        <v>2.93</v>
      </c>
      <c r="L1114">
        <v>2.97</v>
      </c>
      <c r="M1114">
        <v>3.04</v>
      </c>
      <c r="N1114">
        <v>3.11</v>
      </c>
    </row>
    <row r="1115" spans="1:14" x14ac:dyDescent="0.25">
      <c r="A1115" s="1">
        <v>43354</v>
      </c>
      <c r="B1115">
        <v>2.02</v>
      </c>
      <c r="D1115">
        <v>2.15</v>
      </c>
      <c r="F1115">
        <v>2.31</v>
      </c>
      <c r="G1115">
        <v>2.5499999999999998</v>
      </c>
      <c r="H1115">
        <v>2.76</v>
      </c>
      <c r="I1115">
        <v>2.83</v>
      </c>
      <c r="J1115">
        <v>2.87</v>
      </c>
      <c r="K1115">
        <v>2.94</v>
      </c>
      <c r="L1115">
        <v>2.98</v>
      </c>
      <c r="M1115">
        <v>3.06</v>
      </c>
      <c r="N1115">
        <v>3.13</v>
      </c>
    </row>
    <row r="1116" spans="1:14" x14ac:dyDescent="0.25">
      <c r="A1116" s="1">
        <v>43353</v>
      </c>
      <c r="B1116">
        <v>1.98</v>
      </c>
      <c r="D1116">
        <v>2.14</v>
      </c>
      <c r="F1116">
        <v>2.3199999999999998</v>
      </c>
      <c r="G1116">
        <v>2.54</v>
      </c>
      <c r="H1116">
        <v>2.73</v>
      </c>
      <c r="I1116">
        <v>2.78</v>
      </c>
      <c r="J1116">
        <v>2.83</v>
      </c>
      <c r="K1116">
        <v>2.89</v>
      </c>
      <c r="L1116">
        <v>2.94</v>
      </c>
      <c r="M1116">
        <v>3.02</v>
      </c>
      <c r="N1116">
        <v>3.09</v>
      </c>
    </row>
    <row r="1117" spans="1:14" x14ac:dyDescent="0.25">
      <c r="A1117" s="1">
        <v>43350</v>
      </c>
      <c r="B1117">
        <v>1.98</v>
      </c>
      <c r="D1117">
        <v>2.14</v>
      </c>
      <c r="F1117">
        <v>2.2999999999999998</v>
      </c>
      <c r="G1117">
        <v>2.5299999999999998</v>
      </c>
      <c r="H1117">
        <v>2.71</v>
      </c>
      <c r="I1117">
        <v>2.78</v>
      </c>
      <c r="J1117">
        <v>2.82</v>
      </c>
      <c r="K1117">
        <v>2.89</v>
      </c>
      <c r="L1117">
        <v>2.94</v>
      </c>
      <c r="M1117">
        <v>3.03</v>
      </c>
      <c r="N1117">
        <v>3.11</v>
      </c>
    </row>
    <row r="1118" spans="1:14" x14ac:dyDescent="0.25">
      <c r="A1118" s="1">
        <v>43349</v>
      </c>
      <c r="B1118">
        <v>1.98</v>
      </c>
      <c r="D1118">
        <v>2.13</v>
      </c>
      <c r="F1118">
        <v>2.2999999999999998</v>
      </c>
      <c r="G1118">
        <v>2.5</v>
      </c>
      <c r="H1118">
        <v>2.64</v>
      </c>
      <c r="I1118">
        <v>2.71</v>
      </c>
      <c r="J1118">
        <v>2.76</v>
      </c>
      <c r="K1118">
        <v>2.83</v>
      </c>
      <c r="L1118">
        <v>2.88</v>
      </c>
      <c r="M1118">
        <v>2.98</v>
      </c>
      <c r="N1118">
        <v>3.06</v>
      </c>
    </row>
    <row r="1119" spans="1:14" x14ac:dyDescent="0.25">
      <c r="A1119" s="1">
        <v>43348</v>
      </c>
      <c r="B1119">
        <v>2</v>
      </c>
      <c r="D1119">
        <v>2.14</v>
      </c>
      <c r="F1119">
        <v>2.2999999999999998</v>
      </c>
      <c r="G1119">
        <v>2.4900000000000002</v>
      </c>
      <c r="H1119">
        <v>2.66</v>
      </c>
      <c r="I1119">
        <v>2.72</v>
      </c>
      <c r="J1119">
        <v>2.77</v>
      </c>
      <c r="K1119">
        <v>2.85</v>
      </c>
      <c r="L1119">
        <v>2.9</v>
      </c>
      <c r="M1119">
        <v>3</v>
      </c>
      <c r="N1119">
        <v>3.08</v>
      </c>
    </row>
    <row r="1120" spans="1:14" x14ac:dyDescent="0.25">
      <c r="A1120" s="1">
        <v>43347</v>
      </c>
      <c r="B1120">
        <v>2</v>
      </c>
      <c r="D1120">
        <v>2.13</v>
      </c>
      <c r="F1120">
        <v>2.29</v>
      </c>
      <c r="G1120">
        <v>2.4900000000000002</v>
      </c>
      <c r="H1120">
        <v>2.66</v>
      </c>
      <c r="I1120">
        <v>2.73</v>
      </c>
      <c r="J1120">
        <v>2.78</v>
      </c>
      <c r="K1120">
        <v>2.85</v>
      </c>
      <c r="L1120">
        <v>2.9</v>
      </c>
      <c r="M1120">
        <v>2.99</v>
      </c>
      <c r="N1120">
        <v>3.07</v>
      </c>
    </row>
    <row r="1121" spans="1:14" x14ac:dyDescent="0.25">
      <c r="A1121" s="1">
        <v>43343</v>
      </c>
      <c r="B1121">
        <v>1.95</v>
      </c>
      <c r="D1121">
        <v>2.11</v>
      </c>
      <c r="F1121">
        <v>2.2799999999999998</v>
      </c>
      <c r="G1121">
        <v>2.46</v>
      </c>
      <c r="H1121">
        <v>2.62</v>
      </c>
      <c r="I1121">
        <v>2.7</v>
      </c>
      <c r="J1121">
        <v>2.74</v>
      </c>
      <c r="K1121">
        <v>2.81</v>
      </c>
      <c r="L1121">
        <v>2.86</v>
      </c>
      <c r="M1121">
        <v>2.95</v>
      </c>
      <c r="N1121">
        <v>3.02</v>
      </c>
    </row>
    <row r="1122" spans="1:14" x14ac:dyDescent="0.25">
      <c r="A1122" s="1">
        <v>43342</v>
      </c>
      <c r="B1122">
        <v>1.97</v>
      </c>
      <c r="D1122">
        <v>2.11</v>
      </c>
      <c r="F1122">
        <v>2.2799999999999998</v>
      </c>
      <c r="G1122">
        <v>2.4700000000000002</v>
      </c>
      <c r="H1122">
        <v>2.64</v>
      </c>
      <c r="I1122">
        <v>2.72</v>
      </c>
      <c r="J1122">
        <v>2.75</v>
      </c>
      <c r="K1122">
        <v>2.82</v>
      </c>
      <c r="L1122">
        <v>2.86</v>
      </c>
      <c r="M1122">
        <v>2.93</v>
      </c>
      <c r="N1122">
        <v>3</v>
      </c>
    </row>
    <row r="1123" spans="1:14" x14ac:dyDescent="0.25">
      <c r="A1123" s="1">
        <v>43341</v>
      </c>
      <c r="B1123">
        <v>1.97</v>
      </c>
      <c r="D1123">
        <v>2.13</v>
      </c>
      <c r="F1123">
        <v>2.2799999999999998</v>
      </c>
      <c r="G1123">
        <v>2.48</v>
      </c>
      <c r="H1123">
        <v>2.67</v>
      </c>
      <c r="I1123">
        <v>2.75</v>
      </c>
      <c r="J1123">
        <v>2.78</v>
      </c>
      <c r="K1123">
        <v>2.85</v>
      </c>
      <c r="L1123">
        <v>2.89</v>
      </c>
      <c r="M1123">
        <v>2.96</v>
      </c>
      <c r="N1123">
        <v>3.02</v>
      </c>
    </row>
    <row r="1124" spans="1:14" x14ac:dyDescent="0.25">
      <c r="A1124" s="1">
        <v>43340</v>
      </c>
      <c r="B1124">
        <v>1.96</v>
      </c>
      <c r="D1124">
        <v>2.13</v>
      </c>
      <c r="F1124">
        <v>2.2799999999999998</v>
      </c>
      <c r="G1124">
        <v>2.4700000000000002</v>
      </c>
      <c r="H1124">
        <v>2.67</v>
      </c>
      <c r="I1124">
        <v>2.73</v>
      </c>
      <c r="J1124">
        <v>2.77</v>
      </c>
      <c r="K1124">
        <v>2.84</v>
      </c>
      <c r="L1124">
        <v>2.88</v>
      </c>
      <c r="M1124">
        <v>2.96</v>
      </c>
      <c r="N1124">
        <v>3.03</v>
      </c>
    </row>
    <row r="1125" spans="1:14" x14ac:dyDescent="0.25">
      <c r="A1125" s="1">
        <v>43339</v>
      </c>
      <c r="B1125">
        <v>1.96</v>
      </c>
      <c r="D1125">
        <v>2.12</v>
      </c>
      <c r="F1125">
        <v>2.25</v>
      </c>
      <c r="G1125">
        <v>2.4700000000000002</v>
      </c>
      <c r="H1125">
        <v>2.67</v>
      </c>
      <c r="I1125">
        <v>2.7</v>
      </c>
      <c r="J1125">
        <v>2.74</v>
      </c>
      <c r="K1125">
        <v>2.81</v>
      </c>
      <c r="L1125">
        <v>2.85</v>
      </c>
      <c r="M1125">
        <v>2.92</v>
      </c>
      <c r="N1125">
        <v>3</v>
      </c>
    </row>
    <row r="1126" spans="1:14" x14ac:dyDescent="0.25">
      <c r="A1126" s="1">
        <v>43336</v>
      </c>
      <c r="B1126">
        <v>1.95</v>
      </c>
      <c r="D1126">
        <v>2.09</v>
      </c>
      <c r="F1126">
        <v>2.25</v>
      </c>
      <c r="G1126">
        <v>2.44</v>
      </c>
      <c r="H1126">
        <v>2.63</v>
      </c>
      <c r="I1126">
        <v>2.68</v>
      </c>
      <c r="J1126">
        <v>2.72</v>
      </c>
      <c r="K1126">
        <v>2.78</v>
      </c>
      <c r="L1126">
        <v>2.82</v>
      </c>
      <c r="M1126">
        <v>2.89</v>
      </c>
      <c r="N1126">
        <v>2.97</v>
      </c>
    </row>
    <row r="1127" spans="1:14" x14ac:dyDescent="0.25">
      <c r="A1127" s="1">
        <v>43335</v>
      </c>
      <c r="B1127">
        <v>1.94</v>
      </c>
      <c r="D1127">
        <v>2.08</v>
      </c>
      <c r="F1127">
        <v>2.23</v>
      </c>
      <c r="G1127">
        <v>2.4300000000000002</v>
      </c>
      <c r="H1127">
        <v>2.61</v>
      </c>
      <c r="I1127">
        <v>2.66</v>
      </c>
      <c r="J1127">
        <v>2.72</v>
      </c>
      <c r="K1127">
        <v>2.78</v>
      </c>
      <c r="L1127">
        <v>2.82</v>
      </c>
      <c r="M1127">
        <v>2.9</v>
      </c>
      <c r="N1127">
        <v>2.97</v>
      </c>
    </row>
    <row r="1128" spans="1:14" x14ac:dyDescent="0.25">
      <c r="A1128" s="1">
        <v>43334</v>
      </c>
      <c r="B1128">
        <v>1.95</v>
      </c>
      <c r="D1128">
        <v>2.09</v>
      </c>
      <c r="F1128">
        <v>2.2400000000000002</v>
      </c>
      <c r="G1128">
        <v>2.4300000000000002</v>
      </c>
      <c r="H1128">
        <v>2.6</v>
      </c>
      <c r="I1128">
        <v>2.65</v>
      </c>
      <c r="J1128">
        <v>2.7</v>
      </c>
      <c r="K1128">
        <v>2.77</v>
      </c>
      <c r="L1128">
        <v>2.82</v>
      </c>
      <c r="M1128">
        <v>2.91</v>
      </c>
      <c r="N1128">
        <v>2.99</v>
      </c>
    </row>
    <row r="1129" spans="1:14" x14ac:dyDescent="0.25">
      <c r="A1129" s="1">
        <v>43333</v>
      </c>
      <c r="B1129">
        <v>1.94</v>
      </c>
      <c r="D1129">
        <v>2.08</v>
      </c>
      <c r="F1129">
        <v>2.25</v>
      </c>
      <c r="G1129">
        <v>2.4500000000000002</v>
      </c>
      <c r="H1129">
        <v>2.61</v>
      </c>
      <c r="I1129">
        <v>2.67</v>
      </c>
      <c r="J1129">
        <v>2.73</v>
      </c>
      <c r="K1129">
        <v>2.8</v>
      </c>
      <c r="L1129">
        <v>2.85</v>
      </c>
      <c r="M1129">
        <v>2.93</v>
      </c>
      <c r="N1129">
        <v>3</v>
      </c>
    </row>
    <row r="1130" spans="1:14" x14ac:dyDescent="0.25">
      <c r="A1130" s="1">
        <v>43332</v>
      </c>
      <c r="B1130">
        <v>1.93</v>
      </c>
      <c r="D1130">
        <v>2.06</v>
      </c>
      <c r="F1130">
        <v>2.25</v>
      </c>
      <c r="G1130">
        <v>2.4300000000000002</v>
      </c>
      <c r="H1130">
        <v>2.6</v>
      </c>
      <c r="I1130">
        <v>2.65</v>
      </c>
      <c r="J1130">
        <v>2.7</v>
      </c>
      <c r="K1130">
        <v>2.77</v>
      </c>
      <c r="L1130">
        <v>2.82</v>
      </c>
      <c r="M1130">
        <v>2.91</v>
      </c>
      <c r="N1130">
        <v>2.99</v>
      </c>
    </row>
    <row r="1131" spans="1:14" x14ac:dyDescent="0.25">
      <c r="A1131" s="1">
        <v>43329</v>
      </c>
      <c r="B1131">
        <v>1.95</v>
      </c>
      <c r="D1131">
        <v>2.0499999999999998</v>
      </c>
      <c r="F1131">
        <v>2.2400000000000002</v>
      </c>
      <c r="G1131">
        <v>2.44</v>
      </c>
      <c r="H1131">
        <v>2.61</v>
      </c>
      <c r="I1131">
        <v>2.68</v>
      </c>
      <c r="J1131">
        <v>2.75</v>
      </c>
      <c r="K1131">
        <v>2.82</v>
      </c>
      <c r="L1131">
        <v>2.87</v>
      </c>
      <c r="M1131">
        <v>2.95</v>
      </c>
      <c r="N1131">
        <v>3.03</v>
      </c>
    </row>
    <row r="1132" spans="1:14" x14ac:dyDescent="0.25">
      <c r="A1132" s="1">
        <v>43328</v>
      </c>
      <c r="B1132">
        <v>1.96</v>
      </c>
      <c r="D1132">
        <v>2.0699999999999998</v>
      </c>
      <c r="F1132">
        <v>2.2400000000000002</v>
      </c>
      <c r="G1132">
        <v>2.4500000000000002</v>
      </c>
      <c r="H1132">
        <v>2.63</v>
      </c>
      <c r="I1132">
        <v>2.7</v>
      </c>
      <c r="J1132">
        <v>2.75</v>
      </c>
      <c r="K1132">
        <v>2.82</v>
      </c>
      <c r="L1132">
        <v>2.87</v>
      </c>
      <c r="M1132">
        <v>2.95</v>
      </c>
      <c r="N1132">
        <v>3.03</v>
      </c>
    </row>
    <row r="1133" spans="1:14" x14ac:dyDescent="0.25">
      <c r="A1133" s="1">
        <v>43327</v>
      </c>
      <c r="B1133">
        <v>1.96</v>
      </c>
      <c r="D1133">
        <v>2.0699999999999998</v>
      </c>
      <c r="F1133">
        <v>2.23</v>
      </c>
      <c r="G1133">
        <v>2.4500000000000002</v>
      </c>
      <c r="H1133">
        <v>2.61</v>
      </c>
      <c r="I1133">
        <v>2.68</v>
      </c>
      <c r="J1133">
        <v>2.73</v>
      </c>
      <c r="K1133">
        <v>2.81</v>
      </c>
      <c r="L1133">
        <v>2.86</v>
      </c>
      <c r="M1133">
        <v>2.95</v>
      </c>
      <c r="N1133">
        <v>3.03</v>
      </c>
    </row>
    <row r="1134" spans="1:14" x14ac:dyDescent="0.25">
      <c r="A1134" s="1">
        <v>43326</v>
      </c>
      <c r="B1134">
        <v>1.96</v>
      </c>
      <c r="D1134">
        <v>2.08</v>
      </c>
      <c r="F1134">
        <v>2.25</v>
      </c>
      <c r="G1134">
        <v>2.44</v>
      </c>
      <c r="H1134">
        <v>2.63</v>
      </c>
      <c r="I1134">
        <v>2.71</v>
      </c>
      <c r="J1134">
        <v>2.77</v>
      </c>
      <c r="K1134">
        <v>2.84</v>
      </c>
      <c r="L1134">
        <v>2.89</v>
      </c>
      <c r="M1134">
        <v>2.98</v>
      </c>
      <c r="N1134">
        <v>3.06</v>
      </c>
    </row>
    <row r="1135" spans="1:14" x14ac:dyDescent="0.25">
      <c r="A1135" s="1">
        <v>43325</v>
      </c>
      <c r="B1135">
        <v>1.93</v>
      </c>
      <c r="D1135">
        <v>2.06</v>
      </c>
      <c r="F1135">
        <v>2.2200000000000002</v>
      </c>
      <c r="G1135">
        <v>2.42</v>
      </c>
      <c r="H1135">
        <v>2.61</v>
      </c>
      <c r="I1135">
        <v>2.68</v>
      </c>
      <c r="J1135">
        <v>2.75</v>
      </c>
      <c r="K1135">
        <v>2.82</v>
      </c>
      <c r="L1135">
        <v>2.88</v>
      </c>
      <c r="M1135">
        <v>2.97</v>
      </c>
      <c r="N1135">
        <v>3.05</v>
      </c>
    </row>
    <row r="1136" spans="1:14" x14ac:dyDescent="0.25">
      <c r="A1136" s="1">
        <v>43322</v>
      </c>
      <c r="B1136">
        <v>1.92</v>
      </c>
      <c r="D1136">
        <v>2.0499999999999998</v>
      </c>
      <c r="F1136">
        <v>2.23</v>
      </c>
      <c r="G1136">
        <v>2.42</v>
      </c>
      <c r="H1136">
        <v>2.61</v>
      </c>
      <c r="I1136">
        <v>2.68</v>
      </c>
      <c r="J1136">
        <v>2.75</v>
      </c>
      <c r="K1136">
        <v>2.82</v>
      </c>
      <c r="L1136">
        <v>2.87</v>
      </c>
      <c r="M1136">
        <v>2.96</v>
      </c>
      <c r="N1136">
        <v>3.03</v>
      </c>
    </row>
    <row r="1137" spans="1:14" x14ac:dyDescent="0.25">
      <c r="A1137" s="1">
        <v>43321</v>
      </c>
      <c r="B1137">
        <v>1.91</v>
      </c>
      <c r="D1137">
        <v>2.06</v>
      </c>
      <c r="F1137">
        <v>2.25</v>
      </c>
      <c r="G1137">
        <v>2.44</v>
      </c>
      <c r="H1137">
        <v>2.64</v>
      </c>
      <c r="I1137">
        <v>2.74</v>
      </c>
      <c r="J1137">
        <v>2.8</v>
      </c>
      <c r="K1137">
        <v>2.89</v>
      </c>
      <c r="L1137">
        <v>2.93</v>
      </c>
      <c r="M1137">
        <v>3.01</v>
      </c>
      <c r="N1137">
        <v>3.08</v>
      </c>
    </row>
    <row r="1138" spans="1:14" x14ac:dyDescent="0.25">
      <c r="A1138" s="1">
        <v>43320</v>
      </c>
      <c r="B1138">
        <v>1.93</v>
      </c>
      <c r="D1138">
        <v>2.06</v>
      </c>
      <c r="F1138">
        <v>2.2400000000000002</v>
      </c>
      <c r="G1138">
        <v>2.44</v>
      </c>
      <c r="H1138">
        <v>2.68</v>
      </c>
      <c r="I1138">
        <v>2.77</v>
      </c>
      <c r="J1138">
        <v>2.83</v>
      </c>
      <c r="K1138">
        <v>2.92</v>
      </c>
      <c r="L1138">
        <v>2.96</v>
      </c>
      <c r="M1138">
        <v>3.05</v>
      </c>
      <c r="N1138">
        <v>3.12</v>
      </c>
    </row>
    <row r="1139" spans="1:14" x14ac:dyDescent="0.25">
      <c r="A1139" s="1">
        <v>43319</v>
      </c>
      <c r="B1139">
        <v>1.96</v>
      </c>
      <c r="D1139">
        <v>2.06</v>
      </c>
      <c r="F1139">
        <v>2.23</v>
      </c>
      <c r="G1139">
        <v>2.4500000000000002</v>
      </c>
      <c r="H1139">
        <v>2.68</v>
      </c>
      <c r="I1139">
        <v>2.76</v>
      </c>
      <c r="J1139">
        <v>2.84</v>
      </c>
      <c r="K1139">
        <v>2.92</v>
      </c>
      <c r="L1139">
        <v>2.98</v>
      </c>
      <c r="M1139">
        <v>3.06</v>
      </c>
      <c r="N1139">
        <v>3.12</v>
      </c>
    </row>
    <row r="1140" spans="1:14" x14ac:dyDescent="0.25">
      <c r="A1140" s="1">
        <v>43318</v>
      </c>
      <c r="B1140">
        <v>1.92</v>
      </c>
      <c r="D1140">
        <v>2.0499999999999998</v>
      </c>
      <c r="F1140">
        <v>2.23</v>
      </c>
      <c r="G1140">
        <v>2.44</v>
      </c>
      <c r="H1140">
        <v>2.64</v>
      </c>
      <c r="I1140">
        <v>2.73</v>
      </c>
      <c r="J1140">
        <v>2.8</v>
      </c>
      <c r="K1140">
        <v>2.89</v>
      </c>
      <c r="L1140">
        <v>2.94</v>
      </c>
      <c r="M1140">
        <v>3.02</v>
      </c>
      <c r="N1140">
        <v>3.08</v>
      </c>
    </row>
    <row r="1141" spans="1:14" x14ac:dyDescent="0.25">
      <c r="A1141" s="1">
        <v>43315</v>
      </c>
      <c r="B1141">
        <v>1.9</v>
      </c>
      <c r="D1141">
        <v>2.0099999999999998</v>
      </c>
      <c r="F1141">
        <v>2.23</v>
      </c>
      <c r="G1141">
        <v>2.4300000000000002</v>
      </c>
      <c r="H1141">
        <v>2.63</v>
      </c>
      <c r="I1141">
        <v>2.74</v>
      </c>
      <c r="J1141">
        <v>2.82</v>
      </c>
      <c r="K1141">
        <v>2.91</v>
      </c>
      <c r="L1141">
        <v>2.95</v>
      </c>
      <c r="M1141">
        <v>3.03</v>
      </c>
      <c r="N1141">
        <v>3.09</v>
      </c>
    </row>
    <row r="1142" spans="1:14" x14ac:dyDescent="0.25">
      <c r="A1142" s="1">
        <v>43314</v>
      </c>
      <c r="B1142">
        <v>1.89</v>
      </c>
      <c r="D1142">
        <v>2.02</v>
      </c>
      <c r="F1142">
        <v>2.2200000000000002</v>
      </c>
      <c r="G1142">
        <v>2.4500000000000002</v>
      </c>
      <c r="H1142">
        <v>2.66</v>
      </c>
      <c r="I1142">
        <v>2.76</v>
      </c>
      <c r="J1142">
        <v>2.85</v>
      </c>
      <c r="K1142">
        <v>2.93</v>
      </c>
      <c r="L1142">
        <v>2.98</v>
      </c>
      <c r="M1142">
        <v>3.06</v>
      </c>
      <c r="N1142">
        <v>3.12</v>
      </c>
    </row>
    <row r="1143" spans="1:14" x14ac:dyDescent="0.25">
      <c r="A1143" s="1">
        <v>43313</v>
      </c>
      <c r="B1143">
        <v>1.93</v>
      </c>
      <c r="D1143">
        <v>2.0299999999999998</v>
      </c>
      <c r="F1143">
        <v>2.2200000000000002</v>
      </c>
      <c r="G1143">
        <v>2.4500000000000002</v>
      </c>
      <c r="H1143">
        <v>2.67</v>
      </c>
      <c r="I1143">
        <v>2.78</v>
      </c>
      <c r="J1143">
        <v>2.87</v>
      </c>
      <c r="K1143">
        <v>2.96</v>
      </c>
      <c r="L1143">
        <v>3</v>
      </c>
      <c r="M1143">
        <v>3.07</v>
      </c>
      <c r="N1143">
        <v>3.13</v>
      </c>
    </row>
    <row r="1144" spans="1:14" x14ac:dyDescent="0.25">
      <c r="A1144" s="1">
        <v>43312</v>
      </c>
      <c r="B1144">
        <v>1.94</v>
      </c>
      <c r="D1144">
        <v>2.0299999999999998</v>
      </c>
      <c r="F1144">
        <v>2.21</v>
      </c>
      <c r="G1144">
        <v>2.44</v>
      </c>
      <c r="H1144">
        <v>2.67</v>
      </c>
      <c r="I1144">
        <v>2.77</v>
      </c>
      <c r="J1144">
        <v>2.85</v>
      </c>
      <c r="K1144">
        <v>2.92</v>
      </c>
      <c r="L1144">
        <v>2.96</v>
      </c>
      <c r="M1144">
        <v>3.03</v>
      </c>
      <c r="N1144">
        <v>3.08</v>
      </c>
    </row>
    <row r="1145" spans="1:14" x14ac:dyDescent="0.25">
      <c r="A1145" s="1">
        <v>43311</v>
      </c>
      <c r="B1145">
        <v>1.91</v>
      </c>
      <c r="D1145">
        <v>2.04</v>
      </c>
      <c r="F1145">
        <v>2.21</v>
      </c>
      <c r="G1145">
        <v>2.4300000000000002</v>
      </c>
      <c r="H1145">
        <v>2.66</v>
      </c>
      <c r="I1145">
        <v>2.77</v>
      </c>
      <c r="J1145">
        <v>2.85</v>
      </c>
      <c r="K1145">
        <v>2.94</v>
      </c>
      <c r="L1145">
        <v>2.98</v>
      </c>
      <c r="M1145">
        <v>3.05</v>
      </c>
      <c r="N1145">
        <v>3.11</v>
      </c>
    </row>
    <row r="1146" spans="1:14" x14ac:dyDescent="0.25">
      <c r="A1146" s="1">
        <v>43308</v>
      </c>
      <c r="B1146">
        <v>1.9</v>
      </c>
      <c r="D1146">
        <v>2</v>
      </c>
      <c r="F1146">
        <v>2.2000000000000002</v>
      </c>
      <c r="G1146">
        <v>2.4300000000000002</v>
      </c>
      <c r="H1146">
        <v>2.67</v>
      </c>
      <c r="I1146">
        <v>2.76</v>
      </c>
      <c r="J1146">
        <v>2.84</v>
      </c>
      <c r="K1146">
        <v>2.92</v>
      </c>
      <c r="L1146">
        <v>2.96</v>
      </c>
      <c r="M1146">
        <v>3.03</v>
      </c>
      <c r="N1146">
        <v>3.09</v>
      </c>
    </row>
    <row r="1147" spans="1:14" x14ac:dyDescent="0.25">
      <c r="A1147" s="1">
        <v>43307</v>
      </c>
      <c r="B1147">
        <v>1.89</v>
      </c>
      <c r="D1147">
        <v>1.99</v>
      </c>
      <c r="F1147">
        <v>2.19</v>
      </c>
      <c r="G1147">
        <v>2.41</v>
      </c>
      <c r="H1147">
        <v>2.69</v>
      </c>
      <c r="I1147">
        <v>2.78</v>
      </c>
      <c r="J1147">
        <v>2.86</v>
      </c>
      <c r="K1147">
        <v>2.95</v>
      </c>
      <c r="L1147">
        <v>2.98</v>
      </c>
      <c r="M1147">
        <v>3.05</v>
      </c>
      <c r="N1147">
        <v>3.1</v>
      </c>
    </row>
    <row r="1148" spans="1:14" x14ac:dyDescent="0.25">
      <c r="A1148" s="1">
        <v>43306</v>
      </c>
      <c r="B1148">
        <v>1.9</v>
      </c>
      <c r="D1148">
        <v>2.0099999999999998</v>
      </c>
      <c r="F1148">
        <v>2.2000000000000002</v>
      </c>
      <c r="G1148">
        <v>2.42</v>
      </c>
      <c r="H1148">
        <v>2.66</v>
      </c>
      <c r="I1148">
        <v>2.74</v>
      </c>
      <c r="J1148">
        <v>2.82</v>
      </c>
      <c r="K1148">
        <v>2.9</v>
      </c>
      <c r="L1148">
        <v>2.94</v>
      </c>
      <c r="M1148">
        <v>3</v>
      </c>
      <c r="N1148">
        <v>3.06</v>
      </c>
    </row>
    <row r="1149" spans="1:14" x14ac:dyDescent="0.25">
      <c r="A1149" s="1">
        <v>43305</v>
      </c>
      <c r="B1149">
        <v>1.92</v>
      </c>
      <c r="D1149">
        <v>2.02</v>
      </c>
      <c r="F1149">
        <v>2.19</v>
      </c>
      <c r="G1149">
        <v>2.42</v>
      </c>
      <c r="H1149">
        <v>2.63</v>
      </c>
      <c r="I1149">
        <v>2.74</v>
      </c>
      <c r="J1149">
        <v>2.83</v>
      </c>
      <c r="K1149">
        <v>2.91</v>
      </c>
      <c r="L1149">
        <v>2.95</v>
      </c>
      <c r="M1149">
        <v>3.02</v>
      </c>
      <c r="N1149">
        <v>3.08</v>
      </c>
    </row>
    <row r="1150" spans="1:14" x14ac:dyDescent="0.25">
      <c r="A1150" s="1">
        <v>43304</v>
      </c>
      <c r="B1150">
        <v>1.88</v>
      </c>
      <c r="D1150">
        <v>1.99</v>
      </c>
      <c r="F1150">
        <v>2.19</v>
      </c>
      <c r="G1150">
        <v>2.42</v>
      </c>
      <c r="H1150">
        <v>2.64</v>
      </c>
      <c r="I1150">
        <v>2.72</v>
      </c>
      <c r="J1150">
        <v>2.83</v>
      </c>
      <c r="K1150">
        <v>2.92</v>
      </c>
      <c r="L1150">
        <v>2.96</v>
      </c>
      <c r="M1150">
        <v>3.04</v>
      </c>
      <c r="N1150">
        <v>3.1</v>
      </c>
    </row>
    <row r="1151" spans="1:14" x14ac:dyDescent="0.25">
      <c r="A1151" s="1">
        <v>43301</v>
      </c>
      <c r="B1151">
        <v>1.86</v>
      </c>
      <c r="D1151">
        <v>1.99</v>
      </c>
      <c r="F1151">
        <v>2.16</v>
      </c>
      <c r="G1151">
        <v>2.41</v>
      </c>
      <c r="H1151">
        <v>2.6</v>
      </c>
      <c r="I1151">
        <v>2.68</v>
      </c>
      <c r="J1151">
        <v>2.77</v>
      </c>
      <c r="K1151">
        <v>2.85</v>
      </c>
      <c r="L1151">
        <v>2.89</v>
      </c>
      <c r="M1151">
        <v>2.96</v>
      </c>
      <c r="N1151">
        <v>3.03</v>
      </c>
    </row>
    <row r="1152" spans="1:14" x14ac:dyDescent="0.25">
      <c r="A1152" s="1">
        <v>43300</v>
      </c>
      <c r="B1152">
        <v>1.89</v>
      </c>
      <c r="D1152">
        <v>2</v>
      </c>
      <c r="F1152">
        <v>2.16</v>
      </c>
      <c r="G1152">
        <v>2.4</v>
      </c>
      <c r="H1152">
        <v>2.6</v>
      </c>
      <c r="I1152">
        <v>2.67</v>
      </c>
      <c r="J1152">
        <v>2.74</v>
      </c>
      <c r="K1152">
        <v>2.81</v>
      </c>
      <c r="L1152">
        <v>2.84</v>
      </c>
      <c r="M1152">
        <v>2.9</v>
      </c>
      <c r="N1152">
        <v>2.96</v>
      </c>
    </row>
    <row r="1153" spans="1:14" x14ac:dyDescent="0.25">
      <c r="A1153" s="1">
        <v>43299</v>
      </c>
      <c r="B1153">
        <v>1.9</v>
      </c>
      <c r="D1153">
        <v>2</v>
      </c>
      <c r="F1153">
        <v>2.17</v>
      </c>
      <c r="G1153">
        <v>2.4300000000000002</v>
      </c>
      <c r="H1153">
        <v>2.6</v>
      </c>
      <c r="I1153">
        <v>2.69</v>
      </c>
      <c r="J1153">
        <v>2.77</v>
      </c>
      <c r="K1153">
        <v>2.84</v>
      </c>
      <c r="L1153">
        <v>2.88</v>
      </c>
      <c r="M1153">
        <v>2.93</v>
      </c>
      <c r="N1153">
        <v>2.99</v>
      </c>
    </row>
    <row r="1154" spans="1:14" x14ac:dyDescent="0.25">
      <c r="A1154" s="1">
        <v>43298</v>
      </c>
      <c r="B1154">
        <v>1.93</v>
      </c>
      <c r="D1154">
        <v>2.02</v>
      </c>
      <c r="F1154">
        <v>2.19</v>
      </c>
      <c r="G1154">
        <v>2.39</v>
      </c>
      <c r="H1154">
        <v>2.62</v>
      </c>
      <c r="I1154">
        <v>2.69</v>
      </c>
      <c r="J1154">
        <v>2.76</v>
      </c>
      <c r="K1154">
        <v>2.83</v>
      </c>
      <c r="L1154">
        <v>2.86</v>
      </c>
      <c r="M1154">
        <v>2.91</v>
      </c>
      <c r="N1154">
        <v>2.97</v>
      </c>
    </row>
    <row r="1155" spans="1:14" x14ac:dyDescent="0.25">
      <c r="A1155" s="1">
        <v>43297</v>
      </c>
      <c r="B1155">
        <v>1.9</v>
      </c>
      <c r="D1155">
        <v>2.0099999999999998</v>
      </c>
      <c r="F1155">
        <v>2.19</v>
      </c>
      <c r="G1155">
        <v>2.39</v>
      </c>
      <c r="H1155">
        <v>2.59</v>
      </c>
      <c r="I1155">
        <v>2.67</v>
      </c>
      <c r="J1155">
        <v>2.75</v>
      </c>
      <c r="K1155">
        <v>2.82</v>
      </c>
      <c r="L1155">
        <v>2.85</v>
      </c>
      <c r="M1155">
        <v>2.9</v>
      </c>
      <c r="N1155">
        <v>2.96</v>
      </c>
    </row>
    <row r="1156" spans="1:14" x14ac:dyDescent="0.25">
      <c r="A1156" s="1">
        <v>43294</v>
      </c>
      <c r="B1156">
        <v>1.87</v>
      </c>
      <c r="D1156">
        <v>1.98</v>
      </c>
      <c r="F1156">
        <v>2.16</v>
      </c>
      <c r="G1156">
        <v>2.37</v>
      </c>
      <c r="H1156">
        <v>2.59</v>
      </c>
      <c r="I1156">
        <v>2.66</v>
      </c>
      <c r="J1156">
        <v>2.73</v>
      </c>
      <c r="K1156">
        <v>2.8</v>
      </c>
      <c r="L1156">
        <v>2.83</v>
      </c>
      <c r="M1156">
        <v>2.87</v>
      </c>
      <c r="N1156">
        <v>2.94</v>
      </c>
    </row>
    <row r="1157" spans="1:14" x14ac:dyDescent="0.25">
      <c r="A1157" s="1">
        <v>43293</v>
      </c>
      <c r="B1157">
        <v>1.89</v>
      </c>
      <c r="D1157">
        <v>1.98</v>
      </c>
      <c r="F1157">
        <v>2.17</v>
      </c>
      <c r="G1157">
        <v>2.39</v>
      </c>
      <c r="H1157">
        <v>2.6</v>
      </c>
      <c r="I1157">
        <v>2.68</v>
      </c>
      <c r="J1157">
        <v>2.75</v>
      </c>
      <c r="K1157">
        <v>2.83</v>
      </c>
      <c r="L1157">
        <v>2.85</v>
      </c>
      <c r="M1157">
        <v>2.89</v>
      </c>
      <c r="N1157">
        <v>2.95</v>
      </c>
    </row>
    <row r="1158" spans="1:14" x14ac:dyDescent="0.25">
      <c r="A1158" s="1">
        <v>43292</v>
      </c>
      <c r="B1158">
        <v>1.89</v>
      </c>
      <c r="D1158">
        <v>1.97</v>
      </c>
      <c r="F1158">
        <v>2.14</v>
      </c>
      <c r="G1158">
        <v>2.36</v>
      </c>
      <c r="H1158">
        <v>2.58</v>
      </c>
      <c r="I1158">
        <v>2.67</v>
      </c>
      <c r="J1158">
        <v>2.74</v>
      </c>
      <c r="K1158">
        <v>2.82</v>
      </c>
      <c r="L1158">
        <v>2.85</v>
      </c>
      <c r="M1158">
        <v>2.89</v>
      </c>
      <c r="N1158">
        <v>2.95</v>
      </c>
    </row>
    <row r="1159" spans="1:14" x14ac:dyDescent="0.25">
      <c r="A1159" s="1">
        <v>43291</v>
      </c>
      <c r="B1159">
        <v>1.88</v>
      </c>
      <c r="D1159">
        <v>1.99</v>
      </c>
      <c r="F1159">
        <v>2.15</v>
      </c>
      <c r="G1159">
        <v>2.36</v>
      </c>
      <c r="H1159">
        <v>2.59</v>
      </c>
      <c r="I1159">
        <v>2.69</v>
      </c>
      <c r="J1159">
        <v>2.77</v>
      </c>
      <c r="K1159">
        <v>2.83</v>
      </c>
      <c r="L1159">
        <v>2.87</v>
      </c>
      <c r="M1159">
        <v>2.91</v>
      </c>
      <c r="N1159">
        <v>2.97</v>
      </c>
    </row>
    <row r="1160" spans="1:14" x14ac:dyDescent="0.25">
      <c r="A1160" s="1">
        <v>43290</v>
      </c>
      <c r="B1160">
        <v>1.87</v>
      </c>
      <c r="D1160">
        <v>1.98</v>
      </c>
      <c r="F1160">
        <v>2.15</v>
      </c>
      <c r="G1160">
        <v>2.34</v>
      </c>
      <c r="H1160">
        <v>2.57</v>
      </c>
      <c r="I1160">
        <v>2.66</v>
      </c>
      <c r="J1160">
        <v>2.75</v>
      </c>
      <c r="K1160">
        <v>2.82</v>
      </c>
      <c r="L1160">
        <v>2.86</v>
      </c>
      <c r="M1160">
        <v>2.9</v>
      </c>
      <c r="N1160">
        <v>2.96</v>
      </c>
    </row>
    <row r="1161" spans="1:14" x14ac:dyDescent="0.25">
      <c r="A1161" s="1">
        <v>43287</v>
      </c>
      <c r="B1161">
        <v>1.86</v>
      </c>
      <c r="D1161">
        <v>1.97</v>
      </c>
      <c r="F1161">
        <v>2.13</v>
      </c>
      <c r="G1161">
        <v>2.34</v>
      </c>
      <c r="H1161">
        <v>2.5299999999999998</v>
      </c>
      <c r="I1161">
        <v>2.64</v>
      </c>
      <c r="J1161">
        <v>2.71</v>
      </c>
      <c r="K1161">
        <v>2.78</v>
      </c>
      <c r="L1161">
        <v>2.82</v>
      </c>
      <c r="M1161">
        <v>2.87</v>
      </c>
      <c r="N1161">
        <v>2.94</v>
      </c>
    </row>
    <row r="1162" spans="1:14" x14ac:dyDescent="0.25">
      <c r="A1162" s="1">
        <v>43286</v>
      </c>
      <c r="B1162">
        <v>1.87</v>
      </c>
      <c r="D1162">
        <v>1.96</v>
      </c>
      <c r="F1162">
        <v>2.11</v>
      </c>
      <c r="G1162">
        <v>2.3199999999999998</v>
      </c>
      <c r="H1162">
        <v>2.5499999999999998</v>
      </c>
      <c r="I1162">
        <v>2.65</v>
      </c>
      <c r="J1162">
        <v>2.74</v>
      </c>
      <c r="K1162">
        <v>2.8</v>
      </c>
      <c r="L1162">
        <v>2.84</v>
      </c>
      <c r="M1162">
        <v>2.88</v>
      </c>
      <c r="N1162">
        <v>2.95</v>
      </c>
    </row>
    <row r="1163" spans="1:14" x14ac:dyDescent="0.25">
      <c r="A1163" s="1">
        <v>43284</v>
      </c>
      <c r="B1163">
        <v>1.91</v>
      </c>
      <c r="D1163">
        <v>1.98</v>
      </c>
      <c r="F1163">
        <v>2.12</v>
      </c>
      <c r="G1163">
        <v>2.33</v>
      </c>
      <c r="H1163">
        <v>2.5299999999999998</v>
      </c>
      <c r="I1163">
        <v>2.63</v>
      </c>
      <c r="J1163">
        <v>2.72</v>
      </c>
      <c r="K1163">
        <v>2.79</v>
      </c>
      <c r="L1163">
        <v>2.83</v>
      </c>
      <c r="M1163">
        <v>2.89</v>
      </c>
      <c r="N1163">
        <v>2.96</v>
      </c>
    </row>
    <row r="1164" spans="1:14" x14ac:dyDescent="0.25">
      <c r="A1164" s="1">
        <v>43283</v>
      </c>
      <c r="B1164">
        <v>1.9</v>
      </c>
      <c r="D1164">
        <v>1.98</v>
      </c>
      <c r="F1164">
        <v>2.14</v>
      </c>
      <c r="G1164">
        <v>2.34</v>
      </c>
      <c r="H1164">
        <v>2.57</v>
      </c>
      <c r="I1164">
        <v>2.65</v>
      </c>
      <c r="J1164">
        <v>2.75</v>
      </c>
      <c r="K1164">
        <v>2.83</v>
      </c>
      <c r="L1164">
        <v>2.87</v>
      </c>
      <c r="M1164">
        <v>2.92</v>
      </c>
      <c r="N1164">
        <v>2.99</v>
      </c>
    </row>
    <row r="1165" spans="1:14" x14ac:dyDescent="0.25">
      <c r="A1165" s="1">
        <v>43280</v>
      </c>
      <c r="B1165">
        <v>1.77</v>
      </c>
      <c r="D1165">
        <v>1.93</v>
      </c>
      <c r="F1165">
        <v>2.11</v>
      </c>
      <c r="G1165">
        <v>2.33</v>
      </c>
      <c r="H1165">
        <v>2.52</v>
      </c>
      <c r="I1165">
        <v>2.63</v>
      </c>
      <c r="J1165">
        <v>2.73</v>
      </c>
      <c r="K1165">
        <v>2.81</v>
      </c>
      <c r="L1165">
        <v>2.85</v>
      </c>
      <c r="M1165">
        <v>2.91</v>
      </c>
      <c r="N1165">
        <v>2.98</v>
      </c>
    </row>
    <row r="1166" spans="1:14" x14ac:dyDescent="0.25">
      <c r="A1166" s="1">
        <v>43279</v>
      </c>
      <c r="B1166">
        <v>1.76</v>
      </c>
      <c r="D1166">
        <v>1.93</v>
      </c>
      <c r="F1166">
        <v>2.11</v>
      </c>
      <c r="G1166">
        <v>2.33</v>
      </c>
      <c r="H1166">
        <v>2.52</v>
      </c>
      <c r="I1166">
        <v>2.6</v>
      </c>
      <c r="J1166">
        <v>2.73</v>
      </c>
      <c r="K1166">
        <v>2.81</v>
      </c>
      <c r="L1166">
        <v>2.84</v>
      </c>
      <c r="M1166">
        <v>2.91</v>
      </c>
      <c r="N1166">
        <v>2.97</v>
      </c>
    </row>
    <row r="1167" spans="1:14" x14ac:dyDescent="0.25">
      <c r="A1167" s="1">
        <v>43278</v>
      </c>
      <c r="B1167">
        <v>1.79</v>
      </c>
      <c r="D1167">
        <v>1.93</v>
      </c>
      <c r="F1167">
        <v>2.1</v>
      </c>
      <c r="G1167">
        <v>2.33</v>
      </c>
      <c r="H1167">
        <v>2.52</v>
      </c>
      <c r="I1167">
        <v>2.59</v>
      </c>
      <c r="J1167">
        <v>2.71</v>
      </c>
      <c r="K1167">
        <v>2.79</v>
      </c>
      <c r="L1167">
        <v>2.83</v>
      </c>
      <c r="M1167">
        <v>2.9</v>
      </c>
      <c r="N1167">
        <v>2.97</v>
      </c>
    </row>
    <row r="1168" spans="1:14" x14ac:dyDescent="0.25">
      <c r="A1168" s="1">
        <v>43277</v>
      </c>
      <c r="B1168">
        <v>1.79</v>
      </c>
      <c r="D1168">
        <v>1.93</v>
      </c>
      <c r="F1168">
        <v>2.14</v>
      </c>
      <c r="G1168">
        <v>2.33</v>
      </c>
      <c r="H1168">
        <v>2.5299999999999998</v>
      </c>
      <c r="I1168">
        <v>2.63</v>
      </c>
      <c r="J1168">
        <v>2.75</v>
      </c>
      <c r="K1168">
        <v>2.84</v>
      </c>
      <c r="L1168">
        <v>2.88</v>
      </c>
      <c r="M1168">
        <v>2.95</v>
      </c>
      <c r="N1168">
        <v>3.03</v>
      </c>
    </row>
    <row r="1169" spans="1:14" x14ac:dyDescent="0.25">
      <c r="A1169" s="1">
        <v>43276</v>
      </c>
      <c r="B1169">
        <v>1.8</v>
      </c>
      <c r="D1169">
        <v>1.93</v>
      </c>
      <c r="F1169">
        <v>2.13</v>
      </c>
      <c r="G1169">
        <v>2.34</v>
      </c>
      <c r="H1169">
        <v>2.54</v>
      </c>
      <c r="I1169">
        <v>2.63</v>
      </c>
      <c r="J1169">
        <v>2.75</v>
      </c>
      <c r="K1169">
        <v>2.83</v>
      </c>
      <c r="L1169">
        <v>2.87</v>
      </c>
      <c r="M1169">
        <v>2.95</v>
      </c>
      <c r="N1169">
        <v>3.02</v>
      </c>
    </row>
    <row r="1170" spans="1:14" x14ac:dyDescent="0.25">
      <c r="A1170" s="1">
        <v>43273</v>
      </c>
      <c r="B1170">
        <v>1.83</v>
      </c>
      <c r="D1170">
        <v>1.93</v>
      </c>
      <c r="F1170">
        <v>2.11</v>
      </c>
      <c r="G1170">
        <v>2.33</v>
      </c>
      <c r="H1170">
        <v>2.56</v>
      </c>
      <c r="I1170">
        <v>2.65</v>
      </c>
      <c r="J1170">
        <v>2.77</v>
      </c>
      <c r="K1170">
        <v>2.86</v>
      </c>
      <c r="L1170">
        <v>2.9</v>
      </c>
      <c r="M1170">
        <v>2.97</v>
      </c>
      <c r="N1170">
        <v>3.04</v>
      </c>
    </row>
    <row r="1171" spans="1:14" x14ac:dyDescent="0.25">
      <c r="A1171" s="1">
        <v>43272</v>
      </c>
      <c r="B1171">
        <v>1.85</v>
      </c>
      <c r="D1171">
        <v>1.94</v>
      </c>
      <c r="F1171">
        <v>2.12</v>
      </c>
      <c r="G1171">
        <v>2.34</v>
      </c>
      <c r="H1171">
        <v>2.56</v>
      </c>
      <c r="I1171">
        <v>2.65</v>
      </c>
      <c r="J1171">
        <v>2.77</v>
      </c>
      <c r="K1171">
        <v>2.86</v>
      </c>
      <c r="L1171">
        <v>2.9</v>
      </c>
      <c r="M1171">
        <v>2.97</v>
      </c>
      <c r="N1171">
        <v>3.04</v>
      </c>
    </row>
    <row r="1172" spans="1:14" x14ac:dyDescent="0.25">
      <c r="A1172" s="1">
        <v>43271</v>
      </c>
      <c r="B1172">
        <v>1.85</v>
      </c>
      <c r="D1172">
        <v>1.94</v>
      </c>
      <c r="F1172">
        <v>2.14</v>
      </c>
      <c r="G1172">
        <v>2.36</v>
      </c>
      <c r="H1172">
        <v>2.56</v>
      </c>
      <c r="I1172">
        <v>2.67</v>
      </c>
      <c r="J1172">
        <v>2.8</v>
      </c>
      <c r="K1172">
        <v>2.89</v>
      </c>
      <c r="L1172">
        <v>2.93</v>
      </c>
      <c r="M1172">
        <v>2.99</v>
      </c>
      <c r="N1172">
        <v>3.06</v>
      </c>
    </row>
    <row r="1173" spans="1:14" x14ac:dyDescent="0.25">
      <c r="A1173" s="1">
        <v>43270</v>
      </c>
      <c r="B1173">
        <v>1.85</v>
      </c>
      <c r="D1173">
        <v>1.94</v>
      </c>
      <c r="F1173">
        <v>2.13</v>
      </c>
      <c r="G1173">
        <v>2.34</v>
      </c>
      <c r="H1173">
        <v>2.54</v>
      </c>
      <c r="I1173">
        <v>2.64</v>
      </c>
      <c r="J1173">
        <v>2.77</v>
      </c>
      <c r="K1173">
        <v>2.84</v>
      </c>
      <c r="L1173">
        <v>2.89</v>
      </c>
      <c r="M1173">
        <v>2.95</v>
      </c>
      <c r="N1173">
        <v>3.02</v>
      </c>
    </row>
    <row r="1174" spans="1:14" x14ac:dyDescent="0.25">
      <c r="A1174" s="1">
        <v>43269</v>
      </c>
      <c r="B1174">
        <v>1.84</v>
      </c>
      <c r="D1174">
        <v>1.94</v>
      </c>
      <c r="F1174">
        <v>2.13</v>
      </c>
      <c r="G1174">
        <v>2.35</v>
      </c>
      <c r="H1174">
        <v>2.56</v>
      </c>
      <c r="I1174">
        <v>2.67</v>
      </c>
      <c r="J1174">
        <v>2.8</v>
      </c>
      <c r="K1174">
        <v>2.89</v>
      </c>
      <c r="L1174">
        <v>2.92</v>
      </c>
      <c r="M1174">
        <v>2.98</v>
      </c>
      <c r="N1174">
        <v>3.05</v>
      </c>
    </row>
    <row r="1175" spans="1:14" x14ac:dyDescent="0.25">
      <c r="A1175" s="1">
        <v>43266</v>
      </c>
      <c r="B1175">
        <v>1.82</v>
      </c>
      <c r="D1175">
        <v>1.94</v>
      </c>
      <c r="F1175">
        <v>2.0699999999999998</v>
      </c>
      <c r="G1175">
        <v>2.35</v>
      </c>
      <c r="H1175">
        <v>2.5499999999999998</v>
      </c>
      <c r="I1175">
        <v>2.68</v>
      </c>
      <c r="J1175">
        <v>2.81</v>
      </c>
      <c r="K1175">
        <v>2.89</v>
      </c>
      <c r="L1175">
        <v>2.93</v>
      </c>
      <c r="M1175">
        <v>2.98</v>
      </c>
      <c r="N1175">
        <v>3.05</v>
      </c>
    </row>
    <row r="1176" spans="1:14" x14ac:dyDescent="0.25">
      <c r="A1176" s="1">
        <v>43265</v>
      </c>
      <c r="B1176">
        <v>1.81</v>
      </c>
      <c r="D1176">
        <v>1.94</v>
      </c>
      <c r="F1176">
        <v>2.0699999999999998</v>
      </c>
      <c r="G1176">
        <v>2.35</v>
      </c>
      <c r="H1176">
        <v>2.59</v>
      </c>
      <c r="I1176">
        <v>2.69</v>
      </c>
      <c r="J1176">
        <v>2.81</v>
      </c>
      <c r="K1176">
        <v>2.9</v>
      </c>
      <c r="L1176">
        <v>2.94</v>
      </c>
      <c r="M1176">
        <v>2.99</v>
      </c>
      <c r="N1176">
        <v>3.05</v>
      </c>
    </row>
    <row r="1177" spans="1:14" x14ac:dyDescent="0.25">
      <c r="A1177" s="1">
        <v>43264</v>
      </c>
      <c r="B1177">
        <v>1.82</v>
      </c>
      <c r="D1177">
        <v>1.94</v>
      </c>
      <c r="F1177">
        <v>2.09</v>
      </c>
      <c r="G1177">
        <v>2.35</v>
      </c>
      <c r="H1177">
        <v>2.59</v>
      </c>
      <c r="I1177">
        <v>2.71</v>
      </c>
      <c r="J1177">
        <v>2.85</v>
      </c>
      <c r="K1177">
        <v>2.95</v>
      </c>
      <c r="L1177">
        <v>2.98</v>
      </c>
      <c r="M1177">
        <v>3.04</v>
      </c>
      <c r="N1177">
        <v>3.1</v>
      </c>
    </row>
    <row r="1178" spans="1:14" x14ac:dyDescent="0.25">
      <c r="A1178" s="1">
        <v>43263</v>
      </c>
      <c r="B1178">
        <v>1.81</v>
      </c>
      <c r="D1178">
        <v>1.92</v>
      </c>
      <c r="F1178">
        <v>2.1</v>
      </c>
      <c r="G1178">
        <v>2.31</v>
      </c>
      <c r="H1178">
        <v>2.54</v>
      </c>
      <c r="I1178">
        <v>2.67</v>
      </c>
      <c r="J1178">
        <v>2.81</v>
      </c>
      <c r="K1178">
        <v>2.91</v>
      </c>
      <c r="L1178">
        <v>2.96</v>
      </c>
      <c r="M1178">
        <v>3.02</v>
      </c>
      <c r="N1178">
        <v>3.09</v>
      </c>
    </row>
    <row r="1179" spans="1:14" x14ac:dyDescent="0.25">
      <c r="A1179" s="1">
        <v>43262</v>
      </c>
      <c r="B1179">
        <v>1.82</v>
      </c>
      <c r="D1179">
        <v>1.94</v>
      </c>
      <c r="F1179">
        <v>2.11</v>
      </c>
      <c r="G1179">
        <v>2.3199999999999998</v>
      </c>
      <c r="H1179">
        <v>2.52</v>
      </c>
      <c r="I1179">
        <v>2.66</v>
      </c>
      <c r="J1179">
        <v>2.8</v>
      </c>
      <c r="K1179">
        <v>2.91</v>
      </c>
      <c r="L1179">
        <v>2.96</v>
      </c>
      <c r="M1179">
        <v>3.02</v>
      </c>
      <c r="N1179">
        <v>3.1</v>
      </c>
    </row>
    <row r="1180" spans="1:14" x14ac:dyDescent="0.25">
      <c r="A1180" s="1">
        <v>43259</v>
      </c>
      <c r="B1180">
        <v>1.78</v>
      </c>
      <c r="D1180">
        <v>1.93</v>
      </c>
      <c r="F1180">
        <v>2.12</v>
      </c>
      <c r="G1180">
        <v>2.2999999999999998</v>
      </c>
      <c r="H1180">
        <v>2.5</v>
      </c>
      <c r="I1180">
        <v>2.63</v>
      </c>
      <c r="J1180">
        <v>2.77</v>
      </c>
      <c r="K1180">
        <v>2.88</v>
      </c>
      <c r="L1180">
        <v>2.93</v>
      </c>
      <c r="M1180">
        <v>3</v>
      </c>
      <c r="N1180">
        <v>3.08</v>
      </c>
    </row>
    <row r="1181" spans="1:14" x14ac:dyDescent="0.25">
      <c r="A1181" s="1">
        <v>43258</v>
      </c>
      <c r="B1181">
        <v>1.78</v>
      </c>
      <c r="D1181">
        <v>1.94</v>
      </c>
      <c r="F1181">
        <v>2.12</v>
      </c>
      <c r="G1181">
        <v>2.31</v>
      </c>
      <c r="H1181">
        <v>2.5</v>
      </c>
      <c r="I1181">
        <v>2.63</v>
      </c>
      <c r="J1181">
        <v>2.77</v>
      </c>
      <c r="K1181">
        <v>2.88</v>
      </c>
      <c r="L1181">
        <v>2.93</v>
      </c>
      <c r="M1181">
        <v>3</v>
      </c>
      <c r="N1181">
        <v>3.08</v>
      </c>
    </row>
    <row r="1182" spans="1:14" x14ac:dyDescent="0.25">
      <c r="A1182" s="1">
        <v>43257</v>
      </c>
      <c r="B1182">
        <v>1.81</v>
      </c>
      <c r="D1182">
        <v>1.95</v>
      </c>
      <c r="F1182">
        <v>2.13</v>
      </c>
      <c r="G1182">
        <v>2.3199999999999998</v>
      </c>
      <c r="H1182">
        <v>2.52</v>
      </c>
      <c r="I1182">
        <v>2.65</v>
      </c>
      <c r="J1182">
        <v>2.81</v>
      </c>
      <c r="K1182">
        <v>2.93</v>
      </c>
      <c r="L1182">
        <v>2.97</v>
      </c>
      <c r="M1182">
        <v>3.05</v>
      </c>
      <c r="N1182">
        <v>3.13</v>
      </c>
    </row>
    <row r="1183" spans="1:14" x14ac:dyDescent="0.25">
      <c r="A1183" s="1">
        <v>43256</v>
      </c>
      <c r="B1183">
        <v>1.82</v>
      </c>
      <c r="D1183">
        <v>1.94</v>
      </c>
      <c r="F1183">
        <v>2.13</v>
      </c>
      <c r="G1183">
        <v>2.3199999999999998</v>
      </c>
      <c r="H1183">
        <v>2.4900000000000002</v>
      </c>
      <c r="I1183">
        <v>2.62</v>
      </c>
      <c r="J1183">
        <v>2.76</v>
      </c>
      <c r="K1183">
        <v>2.87</v>
      </c>
      <c r="L1183">
        <v>2.92</v>
      </c>
      <c r="M1183">
        <v>2.99</v>
      </c>
      <c r="N1183">
        <v>3.07</v>
      </c>
    </row>
    <row r="1184" spans="1:14" x14ac:dyDescent="0.25">
      <c r="A1184" s="1">
        <v>43255</v>
      </c>
      <c r="B1184">
        <v>1.77</v>
      </c>
      <c r="D1184">
        <v>1.94</v>
      </c>
      <c r="F1184">
        <v>2.13</v>
      </c>
      <c r="G1184">
        <v>2.2999999999999998</v>
      </c>
      <c r="H1184">
        <v>2.52</v>
      </c>
      <c r="I1184">
        <v>2.64</v>
      </c>
      <c r="J1184">
        <v>2.78</v>
      </c>
      <c r="K1184">
        <v>2.89</v>
      </c>
      <c r="L1184">
        <v>2.94</v>
      </c>
      <c r="M1184">
        <v>3</v>
      </c>
      <c r="N1184">
        <v>3.08</v>
      </c>
    </row>
    <row r="1185" spans="1:14" x14ac:dyDescent="0.25">
      <c r="A1185" s="1">
        <v>43252</v>
      </c>
      <c r="B1185">
        <v>1.74</v>
      </c>
      <c r="D1185">
        <v>1.92</v>
      </c>
      <c r="F1185">
        <v>2.1</v>
      </c>
      <c r="G1185">
        <v>2.2799999999999998</v>
      </c>
      <c r="H1185">
        <v>2.4700000000000002</v>
      </c>
      <c r="I1185">
        <v>2.61</v>
      </c>
      <c r="J1185">
        <v>2.74</v>
      </c>
      <c r="K1185">
        <v>2.85</v>
      </c>
      <c r="L1185">
        <v>2.89</v>
      </c>
      <c r="M1185">
        <v>2.96</v>
      </c>
      <c r="N1185">
        <v>3.04</v>
      </c>
    </row>
    <row r="1186" spans="1:14" x14ac:dyDescent="0.25">
      <c r="A1186" s="1">
        <v>43251</v>
      </c>
      <c r="B1186">
        <v>1.76</v>
      </c>
      <c r="D1186">
        <v>1.93</v>
      </c>
      <c r="F1186">
        <v>2.08</v>
      </c>
      <c r="G1186">
        <v>2.23</v>
      </c>
      <c r="H1186">
        <v>2.4</v>
      </c>
      <c r="I1186">
        <v>2.54</v>
      </c>
      <c r="J1186">
        <v>2.68</v>
      </c>
      <c r="K1186">
        <v>2.78</v>
      </c>
      <c r="L1186">
        <v>2.83</v>
      </c>
      <c r="M1186">
        <v>2.91</v>
      </c>
      <c r="N1186">
        <v>3</v>
      </c>
    </row>
    <row r="1187" spans="1:14" x14ac:dyDescent="0.25">
      <c r="A1187" s="1">
        <v>43250</v>
      </c>
      <c r="B1187">
        <v>1.77</v>
      </c>
      <c r="D1187">
        <v>1.94</v>
      </c>
      <c r="F1187">
        <v>2.08</v>
      </c>
      <c r="G1187">
        <v>2.23</v>
      </c>
      <c r="H1187">
        <v>2.42</v>
      </c>
      <c r="I1187">
        <v>2.5299999999999998</v>
      </c>
      <c r="J1187">
        <v>2.67</v>
      </c>
      <c r="K1187">
        <v>2.79</v>
      </c>
      <c r="L1187">
        <v>2.84</v>
      </c>
      <c r="M1187">
        <v>2.93</v>
      </c>
      <c r="N1187">
        <v>3.01</v>
      </c>
    </row>
    <row r="1188" spans="1:14" x14ac:dyDescent="0.25">
      <c r="A1188" s="1">
        <v>43249</v>
      </c>
      <c r="B1188">
        <v>1.77</v>
      </c>
      <c r="D1188">
        <v>1.93</v>
      </c>
      <c r="F1188">
        <v>2.06</v>
      </c>
      <c r="G1188">
        <v>2.17</v>
      </c>
      <c r="H1188">
        <v>2.3199999999999998</v>
      </c>
      <c r="I1188">
        <v>2.4300000000000002</v>
      </c>
      <c r="J1188">
        <v>2.58</v>
      </c>
      <c r="K1188">
        <v>2.71</v>
      </c>
      <c r="L1188">
        <v>2.77</v>
      </c>
      <c r="M1188">
        <v>2.87</v>
      </c>
      <c r="N1188">
        <v>2.96</v>
      </c>
    </row>
    <row r="1189" spans="1:14" x14ac:dyDescent="0.25">
      <c r="A1189" s="1">
        <v>43245</v>
      </c>
      <c r="B1189">
        <v>1.7</v>
      </c>
      <c r="D1189">
        <v>1.9</v>
      </c>
      <c r="F1189">
        <v>2.0699999999999998</v>
      </c>
      <c r="G1189">
        <v>2.27</v>
      </c>
      <c r="H1189">
        <v>2.48</v>
      </c>
      <c r="I1189">
        <v>2.6</v>
      </c>
      <c r="J1189">
        <v>2.76</v>
      </c>
      <c r="K1189">
        <v>2.88</v>
      </c>
      <c r="L1189">
        <v>2.93</v>
      </c>
      <c r="M1189">
        <v>3.01</v>
      </c>
      <c r="N1189">
        <v>3.09</v>
      </c>
    </row>
    <row r="1190" spans="1:14" x14ac:dyDescent="0.25">
      <c r="A1190" s="1">
        <v>43244</v>
      </c>
      <c r="B1190">
        <v>1.74</v>
      </c>
      <c r="D1190">
        <v>1.91</v>
      </c>
      <c r="F1190">
        <v>2.09</v>
      </c>
      <c r="G1190">
        <v>2.2799999999999998</v>
      </c>
      <c r="H1190">
        <v>2.5</v>
      </c>
      <c r="I1190">
        <v>2.65</v>
      </c>
      <c r="J1190">
        <v>2.82</v>
      </c>
      <c r="K1190">
        <v>2.93</v>
      </c>
      <c r="L1190">
        <v>2.98</v>
      </c>
      <c r="M1190">
        <v>3.06</v>
      </c>
      <c r="N1190">
        <v>3.13</v>
      </c>
    </row>
    <row r="1191" spans="1:14" x14ac:dyDescent="0.25">
      <c r="A1191" s="1">
        <v>43243</v>
      </c>
      <c r="B1191">
        <v>1.76</v>
      </c>
      <c r="D1191">
        <v>1.92</v>
      </c>
      <c r="F1191">
        <v>2.11</v>
      </c>
      <c r="G1191">
        <v>2.29</v>
      </c>
      <c r="H1191">
        <v>2.5299999999999998</v>
      </c>
      <c r="I1191">
        <v>2.67</v>
      </c>
      <c r="J1191">
        <v>2.83</v>
      </c>
      <c r="K1191">
        <v>2.95</v>
      </c>
      <c r="L1191">
        <v>3.01</v>
      </c>
      <c r="M1191">
        <v>3.09</v>
      </c>
      <c r="N1191">
        <v>3.17</v>
      </c>
    </row>
    <row r="1192" spans="1:14" x14ac:dyDescent="0.25">
      <c r="A1192" s="1">
        <v>43242</v>
      </c>
      <c r="B1192">
        <v>1.73</v>
      </c>
      <c r="D1192">
        <v>1.93</v>
      </c>
      <c r="F1192">
        <v>2.13</v>
      </c>
      <c r="G1192">
        <v>2.34</v>
      </c>
      <c r="H1192">
        <v>2.59</v>
      </c>
      <c r="I1192">
        <v>2.73</v>
      </c>
      <c r="J1192">
        <v>2.9</v>
      </c>
      <c r="K1192">
        <v>3.02</v>
      </c>
      <c r="L1192">
        <v>3.06</v>
      </c>
      <c r="M1192">
        <v>3.14</v>
      </c>
      <c r="N1192">
        <v>3.21</v>
      </c>
    </row>
    <row r="1193" spans="1:14" x14ac:dyDescent="0.25">
      <c r="A1193" s="1">
        <v>43241</v>
      </c>
      <c r="B1193">
        <v>1.71</v>
      </c>
      <c r="D1193">
        <v>1.93</v>
      </c>
      <c r="F1193">
        <v>2.14</v>
      </c>
      <c r="G1193">
        <v>2.35</v>
      </c>
      <c r="H1193">
        <v>2.58</v>
      </c>
      <c r="I1193">
        <v>2.73</v>
      </c>
      <c r="J1193">
        <v>2.9</v>
      </c>
      <c r="K1193">
        <v>3.02</v>
      </c>
      <c r="L1193">
        <v>3.06</v>
      </c>
      <c r="M1193">
        <v>3.13</v>
      </c>
      <c r="N1193">
        <v>3.2</v>
      </c>
    </row>
    <row r="1194" spans="1:14" x14ac:dyDescent="0.25">
      <c r="A1194" s="1">
        <v>43238</v>
      </c>
      <c r="B1194">
        <v>1.68</v>
      </c>
      <c r="D1194">
        <v>1.91</v>
      </c>
      <c r="F1194">
        <v>2.09</v>
      </c>
      <c r="G1194">
        <v>2.3199999999999998</v>
      </c>
      <c r="H1194">
        <v>2.5499999999999998</v>
      </c>
      <c r="I1194">
        <v>2.71</v>
      </c>
      <c r="J1194">
        <v>2.9</v>
      </c>
      <c r="K1194">
        <v>3.02</v>
      </c>
      <c r="L1194">
        <v>3.06</v>
      </c>
      <c r="M1194">
        <v>3.14</v>
      </c>
      <c r="N1194">
        <v>3.2</v>
      </c>
    </row>
    <row r="1195" spans="1:14" x14ac:dyDescent="0.25">
      <c r="A1195" s="1">
        <v>43237</v>
      </c>
      <c r="B1195">
        <v>1.7</v>
      </c>
      <c r="D1195">
        <v>1.92</v>
      </c>
      <c r="F1195">
        <v>2.1</v>
      </c>
      <c r="G1195">
        <v>2.3199999999999998</v>
      </c>
      <c r="H1195">
        <v>2.57</v>
      </c>
      <c r="I1195">
        <v>2.75</v>
      </c>
      <c r="J1195">
        <v>2.94</v>
      </c>
      <c r="K1195">
        <v>3.07</v>
      </c>
      <c r="L1195">
        <v>3.11</v>
      </c>
      <c r="M1195">
        <v>3.19</v>
      </c>
      <c r="N1195">
        <v>3.25</v>
      </c>
    </row>
    <row r="1196" spans="1:14" x14ac:dyDescent="0.25">
      <c r="A1196" s="1">
        <v>43236</v>
      </c>
      <c r="B1196">
        <v>1.69</v>
      </c>
      <c r="D1196">
        <v>1.92</v>
      </c>
      <c r="F1196">
        <v>2.09</v>
      </c>
      <c r="G1196">
        <v>2.3199999999999998</v>
      </c>
      <c r="H1196">
        <v>2.58</v>
      </c>
      <c r="I1196">
        <v>2.76</v>
      </c>
      <c r="J1196">
        <v>2.94</v>
      </c>
      <c r="K1196">
        <v>3.05</v>
      </c>
      <c r="L1196">
        <v>3.09</v>
      </c>
      <c r="M1196">
        <v>3.16</v>
      </c>
      <c r="N1196">
        <v>3.21</v>
      </c>
    </row>
    <row r="1197" spans="1:14" x14ac:dyDescent="0.25">
      <c r="A1197" s="1">
        <v>43235</v>
      </c>
      <c r="B1197">
        <v>1.69</v>
      </c>
      <c r="D1197">
        <v>1.92</v>
      </c>
      <c r="F1197">
        <v>2.09</v>
      </c>
      <c r="G1197">
        <v>2.31</v>
      </c>
      <c r="H1197">
        <v>2.58</v>
      </c>
      <c r="I1197">
        <v>2.75</v>
      </c>
      <c r="J1197">
        <v>2.92</v>
      </c>
      <c r="K1197">
        <v>3.04</v>
      </c>
      <c r="L1197">
        <v>3.08</v>
      </c>
      <c r="M1197">
        <v>3.14</v>
      </c>
      <c r="N1197">
        <v>3.2</v>
      </c>
    </row>
    <row r="1198" spans="1:14" x14ac:dyDescent="0.25">
      <c r="A1198" s="1">
        <v>43234</v>
      </c>
      <c r="B1198">
        <v>1.7</v>
      </c>
      <c r="D1198">
        <v>1.93</v>
      </c>
      <c r="F1198">
        <v>2.09</v>
      </c>
      <c r="G1198">
        <v>2.2799999999999998</v>
      </c>
      <c r="H1198">
        <v>2.5499999999999998</v>
      </c>
      <c r="I1198">
        <v>2.7</v>
      </c>
      <c r="J1198">
        <v>2.85</v>
      </c>
      <c r="K1198">
        <v>2.96</v>
      </c>
      <c r="L1198">
        <v>3</v>
      </c>
      <c r="M1198">
        <v>3.06</v>
      </c>
      <c r="N1198">
        <v>3.13</v>
      </c>
    </row>
    <row r="1199" spans="1:14" x14ac:dyDescent="0.25">
      <c r="A1199" s="1">
        <v>43231</v>
      </c>
      <c r="B1199">
        <v>1.68</v>
      </c>
      <c r="D1199">
        <v>1.92</v>
      </c>
      <c r="F1199">
        <v>2.06</v>
      </c>
      <c r="G1199">
        <v>2.2799999999999998</v>
      </c>
      <c r="H1199">
        <v>2.54</v>
      </c>
      <c r="I1199">
        <v>2.69</v>
      </c>
      <c r="J1199">
        <v>2.84</v>
      </c>
      <c r="K1199">
        <v>2.94</v>
      </c>
      <c r="L1199">
        <v>2.97</v>
      </c>
      <c r="M1199">
        <v>3.03</v>
      </c>
      <c r="N1199">
        <v>3.1</v>
      </c>
    </row>
    <row r="1200" spans="1:14" x14ac:dyDescent="0.25">
      <c r="A1200" s="1">
        <v>43230</v>
      </c>
      <c r="B1200">
        <v>1.69</v>
      </c>
      <c r="D1200">
        <v>1.9</v>
      </c>
      <c r="F1200">
        <v>2.0499999999999998</v>
      </c>
      <c r="G1200">
        <v>2.27</v>
      </c>
      <c r="H1200">
        <v>2.54</v>
      </c>
      <c r="I1200">
        <v>2.69</v>
      </c>
      <c r="J1200">
        <v>2.83</v>
      </c>
      <c r="K1200">
        <v>2.94</v>
      </c>
      <c r="L1200">
        <v>2.97</v>
      </c>
      <c r="M1200">
        <v>3.04</v>
      </c>
      <c r="N1200">
        <v>3.12</v>
      </c>
    </row>
    <row r="1201" spans="1:14" x14ac:dyDescent="0.25">
      <c r="A1201" s="1">
        <v>43229</v>
      </c>
      <c r="B1201">
        <v>1.68</v>
      </c>
      <c r="D1201">
        <v>1.88</v>
      </c>
      <c r="F1201">
        <v>2.0499999999999998</v>
      </c>
      <c r="G1201">
        <v>2.27</v>
      </c>
      <c r="H1201">
        <v>2.54</v>
      </c>
      <c r="I1201">
        <v>2.68</v>
      </c>
      <c r="J1201">
        <v>2.84</v>
      </c>
      <c r="K1201">
        <v>2.96</v>
      </c>
      <c r="L1201">
        <v>3</v>
      </c>
      <c r="M1201">
        <v>3.07</v>
      </c>
      <c r="N1201">
        <v>3.16</v>
      </c>
    </row>
    <row r="1202" spans="1:14" x14ac:dyDescent="0.25">
      <c r="A1202" s="1">
        <v>43228</v>
      </c>
      <c r="B1202">
        <v>1.69</v>
      </c>
      <c r="D1202">
        <v>1.87</v>
      </c>
      <c r="F1202">
        <v>2.0499999999999998</v>
      </c>
      <c r="G1202">
        <v>2.2599999999999998</v>
      </c>
      <c r="H1202">
        <v>2.5099999999999998</v>
      </c>
      <c r="I1202">
        <v>2.66</v>
      </c>
      <c r="J1202">
        <v>2.81</v>
      </c>
      <c r="K1202">
        <v>2.93</v>
      </c>
      <c r="L1202">
        <v>2.97</v>
      </c>
      <c r="M1202">
        <v>3.04</v>
      </c>
      <c r="N1202">
        <v>3.13</v>
      </c>
    </row>
    <row r="1203" spans="1:14" x14ac:dyDescent="0.25">
      <c r="A1203" s="1">
        <v>43227</v>
      </c>
      <c r="B1203">
        <v>1.69</v>
      </c>
      <c r="D1203">
        <v>1.86</v>
      </c>
      <c r="F1203">
        <v>2.0499999999999998</v>
      </c>
      <c r="G1203">
        <v>2.25</v>
      </c>
      <c r="H1203">
        <v>2.4900000000000002</v>
      </c>
      <c r="I1203">
        <v>2.64</v>
      </c>
      <c r="J1203">
        <v>2.78</v>
      </c>
      <c r="K1203">
        <v>2.9</v>
      </c>
      <c r="L1203">
        <v>2.95</v>
      </c>
      <c r="M1203">
        <v>3.02</v>
      </c>
      <c r="N1203">
        <v>3.12</v>
      </c>
    </row>
    <row r="1204" spans="1:14" x14ac:dyDescent="0.25">
      <c r="A1204" s="1">
        <v>43224</v>
      </c>
      <c r="B1204">
        <v>1.67</v>
      </c>
      <c r="D1204">
        <v>1.84</v>
      </c>
      <c r="F1204">
        <v>2.0299999999999998</v>
      </c>
      <c r="G1204">
        <v>2.2400000000000002</v>
      </c>
      <c r="H1204">
        <v>2.5099999999999998</v>
      </c>
      <c r="I1204">
        <v>2.63</v>
      </c>
      <c r="J1204">
        <v>2.78</v>
      </c>
      <c r="K1204">
        <v>2.9</v>
      </c>
      <c r="L1204">
        <v>2.95</v>
      </c>
      <c r="M1204">
        <v>3.02</v>
      </c>
      <c r="N1204">
        <v>3.12</v>
      </c>
    </row>
    <row r="1205" spans="1:14" x14ac:dyDescent="0.25">
      <c r="A1205" s="1">
        <v>43223</v>
      </c>
      <c r="B1205">
        <v>1.68</v>
      </c>
      <c r="D1205">
        <v>1.84</v>
      </c>
      <c r="F1205">
        <v>2.02</v>
      </c>
      <c r="G1205">
        <v>2.2400000000000002</v>
      </c>
      <c r="H1205">
        <v>2.4900000000000002</v>
      </c>
      <c r="I1205">
        <v>2.62</v>
      </c>
      <c r="J1205">
        <v>2.78</v>
      </c>
      <c r="K1205">
        <v>2.9</v>
      </c>
      <c r="L1205">
        <v>2.94</v>
      </c>
      <c r="M1205">
        <v>3.02</v>
      </c>
      <c r="N1205">
        <v>3.12</v>
      </c>
    </row>
    <row r="1206" spans="1:14" x14ac:dyDescent="0.25">
      <c r="A1206" s="1">
        <v>43222</v>
      </c>
      <c r="B1206">
        <v>1.69</v>
      </c>
      <c r="D1206">
        <v>1.84</v>
      </c>
      <c r="F1206">
        <v>2.0299999999999998</v>
      </c>
      <c r="G1206">
        <v>2.2400000000000002</v>
      </c>
      <c r="H1206">
        <v>2.4900000000000002</v>
      </c>
      <c r="I1206">
        <v>2.64</v>
      </c>
      <c r="J1206">
        <v>2.8</v>
      </c>
      <c r="K1206">
        <v>2.92</v>
      </c>
      <c r="L1206">
        <v>2.97</v>
      </c>
      <c r="M1206">
        <v>3.04</v>
      </c>
      <c r="N1206">
        <v>3.14</v>
      </c>
    </row>
    <row r="1207" spans="1:14" x14ac:dyDescent="0.25">
      <c r="A1207" s="1">
        <v>43221</v>
      </c>
      <c r="B1207">
        <v>1.68</v>
      </c>
      <c r="D1207">
        <v>1.85</v>
      </c>
      <c r="F1207">
        <v>2.0499999999999998</v>
      </c>
      <c r="G1207">
        <v>2.2599999999999998</v>
      </c>
      <c r="H1207">
        <v>2.5</v>
      </c>
      <c r="I1207">
        <v>2.66</v>
      </c>
      <c r="J1207">
        <v>2.82</v>
      </c>
      <c r="K1207">
        <v>2.93</v>
      </c>
      <c r="L1207">
        <v>2.97</v>
      </c>
      <c r="M1207">
        <v>3.03</v>
      </c>
      <c r="N1207">
        <v>3.13</v>
      </c>
    </row>
    <row r="1208" spans="1:14" x14ac:dyDescent="0.25">
      <c r="A1208" s="1">
        <v>43220</v>
      </c>
      <c r="B1208">
        <v>1.65</v>
      </c>
      <c r="D1208">
        <v>1.87</v>
      </c>
      <c r="F1208">
        <v>2.04</v>
      </c>
      <c r="G1208">
        <v>2.2400000000000002</v>
      </c>
      <c r="H1208">
        <v>2.4900000000000002</v>
      </c>
      <c r="I1208">
        <v>2.62</v>
      </c>
      <c r="J1208">
        <v>2.79</v>
      </c>
      <c r="K1208">
        <v>2.91</v>
      </c>
      <c r="L1208">
        <v>2.95</v>
      </c>
      <c r="M1208">
        <v>3.01</v>
      </c>
      <c r="N1208">
        <v>3.11</v>
      </c>
    </row>
    <row r="1209" spans="1:14" x14ac:dyDescent="0.25">
      <c r="A1209" s="1">
        <v>43217</v>
      </c>
      <c r="B1209">
        <v>1.62</v>
      </c>
      <c r="D1209">
        <v>1.82</v>
      </c>
      <c r="F1209">
        <v>2.02</v>
      </c>
      <c r="G1209">
        <v>2.2400000000000002</v>
      </c>
      <c r="H1209">
        <v>2.4900000000000002</v>
      </c>
      <c r="I1209">
        <v>2.62</v>
      </c>
      <c r="J1209">
        <v>2.8</v>
      </c>
      <c r="K1209">
        <v>2.92</v>
      </c>
      <c r="L1209">
        <v>2.96</v>
      </c>
      <c r="M1209">
        <v>3.03</v>
      </c>
      <c r="N1209">
        <v>3.13</v>
      </c>
    </row>
    <row r="1210" spans="1:14" x14ac:dyDescent="0.25">
      <c r="A1210" s="1">
        <v>43216</v>
      </c>
      <c r="B1210">
        <v>1.62</v>
      </c>
      <c r="D1210">
        <v>1.82</v>
      </c>
      <c r="F1210">
        <v>2.02</v>
      </c>
      <c r="G1210">
        <v>2.25</v>
      </c>
      <c r="H1210">
        <v>2.4900000000000002</v>
      </c>
      <c r="I1210">
        <v>2.63</v>
      </c>
      <c r="J1210">
        <v>2.82</v>
      </c>
      <c r="K1210">
        <v>2.95</v>
      </c>
      <c r="L1210">
        <v>3</v>
      </c>
      <c r="M1210">
        <v>3.08</v>
      </c>
      <c r="N1210">
        <v>3.18</v>
      </c>
    </row>
    <row r="1211" spans="1:14" x14ac:dyDescent="0.25">
      <c r="A1211" s="1">
        <v>43215</v>
      </c>
      <c r="B1211">
        <v>1.65</v>
      </c>
      <c r="D1211">
        <v>1.85</v>
      </c>
      <c r="F1211">
        <v>2.0299999999999998</v>
      </c>
      <c r="G1211">
        <v>2.2599999999999998</v>
      </c>
      <c r="H1211">
        <v>2.4900000000000002</v>
      </c>
      <c r="I1211">
        <v>2.64</v>
      </c>
      <c r="J1211">
        <v>2.84</v>
      </c>
      <c r="K1211">
        <v>2.97</v>
      </c>
      <c r="L1211">
        <v>3.03</v>
      </c>
      <c r="M1211">
        <v>3.12</v>
      </c>
      <c r="N1211">
        <v>3.21</v>
      </c>
    </row>
    <row r="1212" spans="1:14" x14ac:dyDescent="0.25">
      <c r="A1212" s="1">
        <v>43214</v>
      </c>
      <c r="B1212">
        <v>1.7</v>
      </c>
      <c r="D1212">
        <v>1.87</v>
      </c>
      <c r="F1212">
        <v>2.0499999999999998</v>
      </c>
      <c r="G1212">
        <v>2.25</v>
      </c>
      <c r="H1212">
        <v>2.48</v>
      </c>
      <c r="I1212">
        <v>2.63</v>
      </c>
      <c r="J1212">
        <v>2.83</v>
      </c>
      <c r="K1212">
        <v>2.95</v>
      </c>
      <c r="L1212">
        <v>3</v>
      </c>
      <c r="M1212">
        <v>3.08</v>
      </c>
      <c r="N1212">
        <v>3.18</v>
      </c>
    </row>
    <row r="1213" spans="1:14" x14ac:dyDescent="0.25">
      <c r="A1213" s="1">
        <v>43213</v>
      </c>
      <c r="B1213">
        <v>1.69</v>
      </c>
      <c r="D1213">
        <v>1.87</v>
      </c>
      <c r="F1213">
        <v>2.04</v>
      </c>
      <c r="G1213">
        <v>2.25</v>
      </c>
      <c r="H1213">
        <v>2.4900000000000002</v>
      </c>
      <c r="I1213">
        <v>2.64</v>
      </c>
      <c r="J1213">
        <v>2.83</v>
      </c>
      <c r="K1213">
        <v>2.94</v>
      </c>
      <c r="L1213">
        <v>2.98</v>
      </c>
      <c r="M1213">
        <v>3.05</v>
      </c>
      <c r="N1213">
        <v>3.15</v>
      </c>
    </row>
    <row r="1214" spans="1:14" x14ac:dyDescent="0.25">
      <c r="A1214" s="1">
        <v>43210</v>
      </c>
      <c r="B1214">
        <v>1.65</v>
      </c>
      <c r="D1214">
        <v>1.81</v>
      </c>
      <c r="F1214">
        <v>2.0099999999999998</v>
      </c>
      <c r="G1214">
        <v>2.2200000000000002</v>
      </c>
      <c r="H1214">
        <v>2.46</v>
      </c>
      <c r="I1214">
        <v>2.62</v>
      </c>
      <c r="J1214">
        <v>2.8</v>
      </c>
      <c r="K1214">
        <v>2.91</v>
      </c>
      <c r="L1214">
        <v>2.96</v>
      </c>
      <c r="M1214">
        <v>3.04</v>
      </c>
      <c r="N1214">
        <v>3.14</v>
      </c>
    </row>
    <row r="1215" spans="1:14" x14ac:dyDescent="0.25">
      <c r="A1215" s="1">
        <v>43209</v>
      </c>
      <c r="B1215">
        <v>1.67</v>
      </c>
      <c r="D1215">
        <v>1.82</v>
      </c>
      <c r="F1215">
        <v>2.0099999999999998</v>
      </c>
      <c r="G1215">
        <v>2.21</v>
      </c>
      <c r="H1215">
        <v>2.44</v>
      </c>
      <c r="I1215">
        <v>2.58</v>
      </c>
      <c r="J1215">
        <v>2.77</v>
      </c>
      <c r="K1215">
        <v>2.87</v>
      </c>
      <c r="L1215">
        <v>2.92</v>
      </c>
      <c r="M1215">
        <v>3.01</v>
      </c>
      <c r="N1215">
        <v>3.11</v>
      </c>
    </row>
    <row r="1216" spans="1:14" x14ac:dyDescent="0.25">
      <c r="A1216" s="1">
        <v>43208</v>
      </c>
      <c r="B1216">
        <v>1.67</v>
      </c>
      <c r="D1216">
        <v>1.81</v>
      </c>
      <c r="F1216">
        <v>2.0099999999999998</v>
      </c>
      <c r="G1216">
        <v>2.17</v>
      </c>
      <c r="H1216">
        <v>2.42</v>
      </c>
      <c r="I1216">
        <v>2.57</v>
      </c>
      <c r="J1216">
        <v>2.73</v>
      </c>
      <c r="K1216">
        <v>2.83</v>
      </c>
      <c r="L1216">
        <v>2.87</v>
      </c>
      <c r="M1216">
        <v>2.95</v>
      </c>
      <c r="N1216">
        <v>3.06</v>
      </c>
    </row>
    <row r="1217" spans="1:14" x14ac:dyDescent="0.25">
      <c r="A1217" s="1">
        <v>43207</v>
      </c>
      <c r="B1217">
        <v>1.68</v>
      </c>
      <c r="D1217">
        <v>1.8</v>
      </c>
      <c r="F1217">
        <v>2.02</v>
      </c>
      <c r="G1217">
        <v>2.16</v>
      </c>
      <c r="H1217">
        <v>2.41</v>
      </c>
      <c r="I1217">
        <v>2.52</v>
      </c>
      <c r="J1217">
        <v>2.68</v>
      </c>
      <c r="K1217">
        <v>2.77</v>
      </c>
      <c r="L1217">
        <v>2.82</v>
      </c>
      <c r="M1217">
        <v>2.89</v>
      </c>
      <c r="N1217">
        <v>3</v>
      </c>
    </row>
    <row r="1218" spans="1:14" x14ac:dyDescent="0.25">
      <c r="A1218" s="1">
        <v>43206</v>
      </c>
      <c r="B1218">
        <v>1.64</v>
      </c>
      <c r="D1218">
        <v>1.79</v>
      </c>
      <c r="F1218">
        <v>1.98</v>
      </c>
      <c r="G1218">
        <v>2.12</v>
      </c>
      <c r="H1218">
        <v>2.39</v>
      </c>
      <c r="I1218">
        <v>2.52</v>
      </c>
      <c r="J1218">
        <v>2.69</v>
      </c>
      <c r="K1218">
        <v>2.78</v>
      </c>
      <c r="L1218">
        <v>2.83</v>
      </c>
      <c r="M1218">
        <v>2.91</v>
      </c>
      <c r="N1218">
        <v>3.03</v>
      </c>
    </row>
    <row r="1219" spans="1:14" x14ac:dyDescent="0.25">
      <c r="A1219" s="1">
        <v>43203</v>
      </c>
      <c r="B1219">
        <v>1.64</v>
      </c>
      <c r="D1219">
        <v>1.76</v>
      </c>
      <c r="F1219">
        <v>1.97</v>
      </c>
      <c r="G1219">
        <v>2.12</v>
      </c>
      <c r="H1219">
        <v>2.37</v>
      </c>
      <c r="I1219">
        <v>2.5099999999999998</v>
      </c>
      <c r="J1219">
        <v>2.67</v>
      </c>
      <c r="K1219">
        <v>2.77</v>
      </c>
      <c r="L1219">
        <v>2.82</v>
      </c>
      <c r="M1219">
        <v>2.91</v>
      </c>
      <c r="N1219">
        <v>3.03</v>
      </c>
    </row>
    <row r="1220" spans="1:14" x14ac:dyDescent="0.25">
      <c r="A1220" s="1">
        <v>43202</v>
      </c>
      <c r="B1220">
        <v>1.65</v>
      </c>
      <c r="D1220">
        <v>1.75</v>
      </c>
      <c r="F1220">
        <v>1.95</v>
      </c>
      <c r="G1220">
        <v>2.11</v>
      </c>
      <c r="H1220">
        <v>2.34</v>
      </c>
      <c r="I1220">
        <v>2.4900000000000002</v>
      </c>
      <c r="J1220">
        <v>2.67</v>
      </c>
      <c r="K1220">
        <v>2.78</v>
      </c>
      <c r="L1220">
        <v>2.83</v>
      </c>
      <c r="M1220">
        <v>2.92</v>
      </c>
      <c r="N1220">
        <v>3.05</v>
      </c>
    </row>
    <row r="1221" spans="1:14" x14ac:dyDescent="0.25">
      <c r="A1221" s="1">
        <v>43201</v>
      </c>
      <c r="B1221">
        <v>1.64</v>
      </c>
      <c r="D1221">
        <v>1.73</v>
      </c>
      <c r="F1221">
        <v>1.95</v>
      </c>
      <c r="G1221">
        <v>2.09</v>
      </c>
      <c r="H1221">
        <v>2.3199999999999998</v>
      </c>
      <c r="I1221">
        <v>2.4500000000000002</v>
      </c>
      <c r="J1221">
        <v>2.62</v>
      </c>
      <c r="K1221">
        <v>2.72</v>
      </c>
      <c r="L1221">
        <v>2.79</v>
      </c>
      <c r="M1221">
        <v>2.87</v>
      </c>
      <c r="N1221">
        <v>2.99</v>
      </c>
    </row>
    <row r="1222" spans="1:14" x14ac:dyDescent="0.25">
      <c r="A1222" s="1">
        <v>43200</v>
      </c>
      <c r="B1222">
        <v>1.63</v>
      </c>
      <c r="D1222">
        <v>1.74</v>
      </c>
      <c r="F1222">
        <v>1.93</v>
      </c>
      <c r="G1222">
        <v>2.09</v>
      </c>
      <c r="H1222">
        <v>2.3199999999999998</v>
      </c>
      <c r="I1222">
        <v>2.4500000000000002</v>
      </c>
      <c r="J1222">
        <v>2.62</v>
      </c>
      <c r="K1222">
        <v>2.74</v>
      </c>
      <c r="L1222">
        <v>2.8</v>
      </c>
      <c r="M1222">
        <v>2.89</v>
      </c>
      <c r="N1222">
        <v>3.02</v>
      </c>
    </row>
    <row r="1223" spans="1:14" x14ac:dyDescent="0.25">
      <c r="A1223" s="1">
        <v>43199</v>
      </c>
      <c r="B1223">
        <v>1.67</v>
      </c>
      <c r="D1223">
        <v>1.76</v>
      </c>
      <c r="F1223">
        <v>1.93</v>
      </c>
      <c r="G1223">
        <v>2.08</v>
      </c>
      <c r="H1223">
        <v>2.29</v>
      </c>
      <c r="I1223">
        <v>2.4300000000000002</v>
      </c>
      <c r="J1223">
        <v>2.6</v>
      </c>
      <c r="K1223">
        <v>2.72</v>
      </c>
      <c r="L1223">
        <v>2.78</v>
      </c>
      <c r="M1223">
        <v>2.89</v>
      </c>
      <c r="N1223">
        <v>3.02</v>
      </c>
    </row>
    <row r="1224" spans="1:14" x14ac:dyDescent="0.25">
      <c r="A1224" s="1">
        <v>43196</v>
      </c>
      <c r="B1224">
        <v>1.68</v>
      </c>
      <c r="D1224">
        <v>1.73</v>
      </c>
      <c r="F1224">
        <v>1.91</v>
      </c>
      <c r="G1224">
        <v>2.06</v>
      </c>
      <c r="H1224">
        <v>2.27</v>
      </c>
      <c r="I1224">
        <v>2.4</v>
      </c>
      <c r="J1224">
        <v>2.58</v>
      </c>
      <c r="K1224">
        <v>2.7</v>
      </c>
      <c r="L1224">
        <v>2.77</v>
      </c>
      <c r="M1224">
        <v>2.89</v>
      </c>
      <c r="N1224">
        <v>3.01</v>
      </c>
    </row>
    <row r="1225" spans="1:14" x14ac:dyDescent="0.25">
      <c r="A1225" s="1">
        <v>43195</v>
      </c>
      <c r="B1225">
        <v>1.67</v>
      </c>
      <c r="D1225">
        <v>1.72</v>
      </c>
      <c r="F1225">
        <v>1.93</v>
      </c>
      <c r="G1225">
        <v>2.0699999999999998</v>
      </c>
      <c r="H1225">
        <v>2.2999999999999998</v>
      </c>
      <c r="I1225">
        <v>2.4500000000000002</v>
      </c>
      <c r="J1225">
        <v>2.64</v>
      </c>
      <c r="K1225">
        <v>2.76</v>
      </c>
      <c r="L1225">
        <v>2.83</v>
      </c>
      <c r="M1225">
        <v>2.95</v>
      </c>
      <c r="N1225">
        <v>3.07</v>
      </c>
    </row>
    <row r="1226" spans="1:14" x14ac:dyDescent="0.25">
      <c r="A1226" s="1">
        <v>43194</v>
      </c>
      <c r="B1226">
        <v>1.67</v>
      </c>
      <c r="D1226">
        <v>1.71</v>
      </c>
      <c r="F1226">
        <v>1.9</v>
      </c>
      <c r="G1226">
        <v>2.0699999999999998</v>
      </c>
      <c r="H1226">
        <v>2.2799999999999998</v>
      </c>
      <c r="I1226">
        <v>2.42</v>
      </c>
      <c r="J1226">
        <v>2.61</v>
      </c>
      <c r="K1226">
        <v>2.73</v>
      </c>
      <c r="L1226">
        <v>2.79</v>
      </c>
      <c r="M1226">
        <v>2.91</v>
      </c>
      <c r="N1226">
        <v>3.03</v>
      </c>
    </row>
    <row r="1227" spans="1:14" x14ac:dyDescent="0.25">
      <c r="A1227" s="1">
        <v>43193</v>
      </c>
      <c r="B1227">
        <v>1.7</v>
      </c>
      <c r="D1227">
        <v>1.75</v>
      </c>
      <c r="F1227">
        <v>1.92</v>
      </c>
      <c r="G1227">
        <v>2.09</v>
      </c>
      <c r="H1227">
        <v>2.2799999999999998</v>
      </c>
      <c r="I1227">
        <v>2.41</v>
      </c>
      <c r="J1227">
        <v>2.6</v>
      </c>
      <c r="K1227">
        <v>2.73</v>
      </c>
      <c r="L1227">
        <v>2.79</v>
      </c>
      <c r="M1227">
        <v>2.9</v>
      </c>
      <c r="N1227">
        <v>3.02</v>
      </c>
    </row>
    <row r="1228" spans="1:14" x14ac:dyDescent="0.25">
      <c r="A1228" s="1">
        <v>43192</v>
      </c>
      <c r="B1228">
        <v>1.68</v>
      </c>
      <c r="D1228">
        <v>1.77</v>
      </c>
      <c r="F1228">
        <v>1.92</v>
      </c>
      <c r="G1228">
        <v>2.08</v>
      </c>
      <c r="H1228">
        <v>2.25</v>
      </c>
      <c r="I1228">
        <v>2.37</v>
      </c>
      <c r="J1228">
        <v>2.5499999999999998</v>
      </c>
      <c r="K1228">
        <v>2.67</v>
      </c>
      <c r="L1228">
        <v>2.73</v>
      </c>
      <c r="M1228">
        <v>2.85</v>
      </c>
      <c r="N1228">
        <v>2.97</v>
      </c>
    </row>
    <row r="1229" spans="1:14" x14ac:dyDescent="0.25">
      <c r="A1229" s="1">
        <v>43188</v>
      </c>
      <c r="B1229">
        <v>1.63</v>
      </c>
      <c r="D1229">
        <v>1.73</v>
      </c>
      <c r="F1229">
        <v>1.93</v>
      </c>
      <c r="G1229">
        <v>2.09</v>
      </c>
      <c r="H1229">
        <v>2.27</v>
      </c>
      <c r="I1229">
        <v>2.39</v>
      </c>
      <c r="J1229">
        <v>2.56</v>
      </c>
      <c r="K1229">
        <v>2.68</v>
      </c>
      <c r="L1229">
        <v>2.74</v>
      </c>
      <c r="M1229">
        <v>2.85</v>
      </c>
      <c r="N1229">
        <v>2.97</v>
      </c>
    </row>
    <row r="1230" spans="1:14" x14ac:dyDescent="0.25">
      <c r="A1230" s="1">
        <v>43187</v>
      </c>
      <c r="B1230">
        <v>1.65</v>
      </c>
      <c r="D1230">
        <v>1.73</v>
      </c>
      <c r="F1230">
        <v>1.95</v>
      </c>
      <c r="G1230">
        <v>2.12</v>
      </c>
      <c r="H1230">
        <v>2.2799999999999998</v>
      </c>
      <c r="I1230">
        <v>2.41</v>
      </c>
      <c r="J1230">
        <v>2.59</v>
      </c>
      <c r="K1230">
        <v>2.72</v>
      </c>
      <c r="L1230">
        <v>2.77</v>
      </c>
      <c r="M1230">
        <v>2.89</v>
      </c>
      <c r="N1230">
        <v>3.01</v>
      </c>
    </row>
    <row r="1231" spans="1:14" x14ac:dyDescent="0.25">
      <c r="A1231" s="1">
        <v>43186</v>
      </c>
      <c r="B1231">
        <v>1.69</v>
      </c>
      <c r="D1231">
        <v>1.77</v>
      </c>
      <c r="F1231">
        <v>1.93</v>
      </c>
      <c r="G1231">
        <v>2.1</v>
      </c>
      <c r="H1231">
        <v>2.2599999999999998</v>
      </c>
      <c r="I1231">
        <v>2.39</v>
      </c>
      <c r="J1231">
        <v>2.58</v>
      </c>
      <c r="K1231">
        <v>2.7</v>
      </c>
      <c r="L1231">
        <v>2.78</v>
      </c>
      <c r="M1231">
        <v>2.9</v>
      </c>
      <c r="N1231">
        <v>3.03</v>
      </c>
    </row>
    <row r="1232" spans="1:14" x14ac:dyDescent="0.25">
      <c r="A1232" s="1">
        <v>43185</v>
      </c>
      <c r="B1232">
        <v>1.71</v>
      </c>
      <c r="D1232">
        <v>1.79</v>
      </c>
      <c r="F1232">
        <v>1.94</v>
      </c>
      <c r="G1232">
        <v>2.06</v>
      </c>
      <c r="H1232">
        <v>2.33</v>
      </c>
      <c r="I1232">
        <v>2.44</v>
      </c>
      <c r="J1232">
        <v>2.64</v>
      </c>
      <c r="K1232">
        <v>2.78</v>
      </c>
      <c r="L1232">
        <v>2.85</v>
      </c>
      <c r="M1232">
        <v>2.96</v>
      </c>
      <c r="N1232">
        <v>3.08</v>
      </c>
    </row>
    <row r="1233" spans="1:14" x14ac:dyDescent="0.25">
      <c r="A1233" s="1">
        <v>43182</v>
      </c>
      <c r="B1233">
        <v>1.69</v>
      </c>
      <c r="D1233">
        <v>1.74</v>
      </c>
      <c r="F1233">
        <v>1.92</v>
      </c>
      <c r="G1233">
        <v>2.04</v>
      </c>
      <c r="H1233">
        <v>2.2799999999999998</v>
      </c>
      <c r="I1233">
        <v>2.41</v>
      </c>
      <c r="J1233">
        <v>2.61</v>
      </c>
      <c r="K1233">
        <v>2.74</v>
      </c>
      <c r="L1233">
        <v>2.82</v>
      </c>
      <c r="M1233">
        <v>2.94</v>
      </c>
      <c r="N1233">
        <v>3.06</v>
      </c>
    </row>
    <row r="1234" spans="1:14" x14ac:dyDescent="0.25">
      <c r="A1234" s="1">
        <v>43181</v>
      </c>
      <c r="B1234">
        <v>1.67</v>
      </c>
      <c r="D1234">
        <v>1.72</v>
      </c>
      <c r="F1234">
        <v>1.95</v>
      </c>
      <c r="G1234">
        <v>2.0499999999999998</v>
      </c>
      <c r="H1234">
        <v>2.29</v>
      </c>
      <c r="I1234">
        <v>2.4300000000000002</v>
      </c>
      <c r="J1234">
        <v>2.63</v>
      </c>
      <c r="K1234">
        <v>2.76</v>
      </c>
      <c r="L1234">
        <v>2.83</v>
      </c>
      <c r="M1234">
        <v>2.94</v>
      </c>
      <c r="N1234">
        <v>3.06</v>
      </c>
    </row>
    <row r="1235" spans="1:14" x14ac:dyDescent="0.25">
      <c r="A1235" s="1">
        <v>43180</v>
      </c>
      <c r="B1235">
        <v>1.71</v>
      </c>
      <c r="D1235">
        <v>1.74</v>
      </c>
      <c r="F1235">
        <v>1.95</v>
      </c>
      <c r="G1235">
        <v>2.06</v>
      </c>
      <c r="H1235">
        <v>2.31</v>
      </c>
      <c r="I1235">
        <v>2.46</v>
      </c>
      <c r="J1235">
        <v>2.69</v>
      </c>
      <c r="K1235">
        <v>2.82</v>
      </c>
      <c r="L1235">
        <v>2.89</v>
      </c>
      <c r="M1235">
        <v>3.01</v>
      </c>
      <c r="N1235">
        <v>3.12</v>
      </c>
    </row>
    <row r="1236" spans="1:14" x14ac:dyDescent="0.25">
      <c r="A1236" s="1">
        <v>43179</v>
      </c>
      <c r="B1236">
        <v>1.76</v>
      </c>
      <c r="D1236">
        <v>1.81</v>
      </c>
      <c r="F1236">
        <v>1.97</v>
      </c>
      <c r="G1236">
        <v>2.08</v>
      </c>
      <c r="H1236">
        <v>2.34</v>
      </c>
      <c r="I1236">
        <v>2.4900000000000002</v>
      </c>
      <c r="J1236">
        <v>2.69</v>
      </c>
      <c r="K1236">
        <v>2.82</v>
      </c>
      <c r="L1236">
        <v>2.89</v>
      </c>
      <c r="M1236">
        <v>3.01</v>
      </c>
      <c r="N1236">
        <v>3.12</v>
      </c>
    </row>
    <row r="1237" spans="1:14" x14ac:dyDescent="0.25">
      <c r="A1237" s="1">
        <v>43178</v>
      </c>
      <c r="B1237">
        <v>1.7</v>
      </c>
      <c r="D1237">
        <v>1.8</v>
      </c>
      <c r="F1237">
        <v>1.99</v>
      </c>
      <c r="G1237">
        <v>2.08</v>
      </c>
      <c r="H1237">
        <v>2.31</v>
      </c>
      <c r="I1237">
        <v>2.4500000000000002</v>
      </c>
      <c r="J1237">
        <v>2.65</v>
      </c>
      <c r="K1237">
        <v>2.78</v>
      </c>
      <c r="L1237">
        <v>2.85</v>
      </c>
      <c r="M1237">
        <v>2.97</v>
      </c>
      <c r="N1237">
        <v>3.09</v>
      </c>
    </row>
    <row r="1238" spans="1:14" x14ac:dyDescent="0.25">
      <c r="A1238" s="1">
        <v>43175</v>
      </c>
      <c r="B1238">
        <v>1.71</v>
      </c>
      <c r="D1238">
        <v>1.78</v>
      </c>
      <c r="F1238">
        <v>1.96</v>
      </c>
      <c r="G1238">
        <v>2.08</v>
      </c>
      <c r="H1238">
        <v>2.31</v>
      </c>
      <c r="I1238">
        <v>2.44</v>
      </c>
      <c r="J1238">
        <v>2.65</v>
      </c>
      <c r="K1238">
        <v>2.78</v>
      </c>
      <c r="L1238">
        <v>2.85</v>
      </c>
      <c r="M1238">
        <v>2.96</v>
      </c>
      <c r="N1238">
        <v>3.08</v>
      </c>
    </row>
    <row r="1239" spans="1:14" x14ac:dyDescent="0.25">
      <c r="A1239" s="1">
        <v>43174</v>
      </c>
      <c r="B1239">
        <v>1.7</v>
      </c>
      <c r="D1239">
        <v>1.77</v>
      </c>
      <c r="F1239">
        <v>1.95</v>
      </c>
      <c r="G1239">
        <v>2.0699999999999998</v>
      </c>
      <c r="H1239">
        <v>2.29</v>
      </c>
      <c r="I1239">
        <v>2.42</v>
      </c>
      <c r="J1239">
        <v>2.62</v>
      </c>
      <c r="K1239">
        <v>2.76</v>
      </c>
      <c r="L1239">
        <v>2.82</v>
      </c>
      <c r="M1239">
        <v>2.94</v>
      </c>
      <c r="N1239">
        <v>3.05</v>
      </c>
    </row>
    <row r="1240" spans="1:14" x14ac:dyDescent="0.25">
      <c r="A1240" s="1">
        <v>43173</v>
      </c>
      <c r="B1240">
        <v>1.71</v>
      </c>
      <c r="D1240">
        <v>1.76</v>
      </c>
      <c r="F1240">
        <v>1.94</v>
      </c>
      <c r="G1240">
        <v>2.0499999999999998</v>
      </c>
      <c r="H1240">
        <v>2.2599999999999998</v>
      </c>
      <c r="I1240">
        <v>2.41</v>
      </c>
      <c r="J1240">
        <v>2.61</v>
      </c>
      <c r="K1240">
        <v>2.75</v>
      </c>
      <c r="L1240">
        <v>2.81</v>
      </c>
      <c r="M1240">
        <v>2.94</v>
      </c>
      <c r="N1240">
        <v>3.05</v>
      </c>
    </row>
    <row r="1241" spans="1:14" x14ac:dyDescent="0.25">
      <c r="A1241" s="1">
        <v>43172</v>
      </c>
      <c r="B1241">
        <v>1.64</v>
      </c>
      <c r="D1241">
        <v>1.73</v>
      </c>
      <c r="F1241">
        <v>1.9</v>
      </c>
      <c r="G1241">
        <v>2.0299999999999998</v>
      </c>
      <c r="H1241">
        <v>2.2599999999999998</v>
      </c>
      <c r="I1241">
        <v>2.41</v>
      </c>
      <c r="J1241">
        <v>2.62</v>
      </c>
      <c r="K1241">
        <v>2.77</v>
      </c>
      <c r="L1241">
        <v>2.84</v>
      </c>
      <c r="M1241">
        <v>2.98</v>
      </c>
      <c r="N1241">
        <v>3.1</v>
      </c>
    </row>
    <row r="1242" spans="1:14" x14ac:dyDescent="0.25">
      <c r="A1242" s="1">
        <v>43171</v>
      </c>
      <c r="B1242">
        <v>1.6</v>
      </c>
      <c r="D1242">
        <v>1.71</v>
      </c>
      <c r="F1242">
        <v>1.89</v>
      </c>
      <c r="G1242">
        <v>2.0499999999999998</v>
      </c>
      <c r="H1242">
        <v>2.27</v>
      </c>
      <c r="I1242">
        <v>2.4300000000000002</v>
      </c>
      <c r="J1242">
        <v>2.64</v>
      </c>
      <c r="K1242">
        <v>2.79</v>
      </c>
      <c r="L1242">
        <v>2.87</v>
      </c>
      <c r="M1242">
        <v>3</v>
      </c>
      <c r="N1242">
        <v>3.13</v>
      </c>
    </row>
    <row r="1243" spans="1:14" x14ac:dyDescent="0.25">
      <c r="A1243" s="1">
        <v>43168</v>
      </c>
      <c r="B1243">
        <v>1.57</v>
      </c>
      <c r="D1243">
        <v>1.67</v>
      </c>
      <c r="F1243">
        <v>1.89</v>
      </c>
      <c r="G1243">
        <v>2.0299999999999998</v>
      </c>
      <c r="H1243">
        <v>2.27</v>
      </c>
      <c r="I1243">
        <v>2.4500000000000002</v>
      </c>
      <c r="J1243">
        <v>2.65</v>
      </c>
      <c r="K1243">
        <v>2.82</v>
      </c>
      <c r="L1243">
        <v>2.9</v>
      </c>
      <c r="M1243">
        <v>3.04</v>
      </c>
      <c r="N1243">
        <v>3.16</v>
      </c>
    </row>
    <row r="1244" spans="1:14" x14ac:dyDescent="0.25">
      <c r="A1244" s="1">
        <v>43167</v>
      </c>
      <c r="B1244">
        <v>1.57</v>
      </c>
      <c r="D1244">
        <v>1.67</v>
      </c>
      <c r="F1244">
        <v>1.89</v>
      </c>
      <c r="G1244">
        <v>2.0499999999999998</v>
      </c>
      <c r="H1244">
        <v>2.25</v>
      </c>
      <c r="I1244">
        <v>2.42</v>
      </c>
      <c r="J1244">
        <v>2.63</v>
      </c>
      <c r="K1244">
        <v>2.79</v>
      </c>
      <c r="L1244">
        <v>2.86</v>
      </c>
      <c r="M1244">
        <v>3.01</v>
      </c>
      <c r="N1244">
        <v>3.13</v>
      </c>
    </row>
    <row r="1245" spans="1:14" x14ac:dyDescent="0.25">
      <c r="A1245" s="1">
        <v>43166</v>
      </c>
      <c r="B1245">
        <v>1.57</v>
      </c>
      <c r="D1245">
        <v>1.68</v>
      </c>
      <c r="F1245">
        <v>1.87</v>
      </c>
      <c r="G1245">
        <v>2.0499999999999998</v>
      </c>
      <c r="H1245">
        <v>2.25</v>
      </c>
      <c r="I1245">
        <v>2.42</v>
      </c>
      <c r="J1245">
        <v>2.65</v>
      </c>
      <c r="K1245">
        <v>2.81</v>
      </c>
      <c r="L1245">
        <v>2.89</v>
      </c>
      <c r="M1245">
        <v>3.04</v>
      </c>
      <c r="N1245">
        <v>3.15</v>
      </c>
    </row>
    <row r="1246" spans="1:14" x14ac:dyDescent="0.25">
      <c r="A1246" s="1">
        <v>43165</v>
      </c>
      <c r="B1246">
        <v>1.56</v>
      </c>
      <c r="D1246">
        <v>1.68</v>
      </c>
      <c r="F1246">
        <v>1.87</v>
      </c>
      <c r="G1246">
        <v>2.06</v>
      </c>
      <c r="H1246">
        <v>2.25</v>
      </c>
      <c r="I1246">
        <v>2.42</v>
      </c>
      <c r="J1246">
        <v>2.65</v>
      </c>
      <c r="K1246">
        <v>2.81</v>
      </c>
      <c r="L1246">
        <v>2.88</v>
      </c>
      <c r="M1246">
        <v>3.03</v>
      </c>
      <c r="N1246">
        <v>3.14</v>
      </c>
    </row>
    <row r="1247" spans="1:14" x14ac:dyDescent="0.25">
      <c r="A1247" s="1">
        <v>43164</v>
      </c>
      <c r="B1247">
        <v>1.53</v>
      </c>
      <c r="D1247">
        <v>1.7</v>
      </c>
      <c r="F1247">
        <v>1.86</v>
      </c>
      <c r="G1247">
        <v>2.06</v>
      </c>
      <c r="H1247">
        <v>2.2400000000000002</v>
      </c>
      <c r="I1247">
        <v>2.41</v>
      </c>
      <c r="J1247">
        <v>2.65</v>
      </c>
      <c r="K1247">
        <v>2.81</v>
      </c>
      <c r="L1247">
        <v>2.88</v>
      </c>
      <c r="M1247">
        <v>3.04</v>
      </c>
      <c r="N1247">
        <v>3.16</v>
      </c>
    </row>
    <row r="1248" spans="1:14" x14ac:dyDescent="0.25">
      <c r="A1248" s="1">
        <v>43161</v>
      </c>
      <c r="B1248">
        <v>1.5</v>
      </c>
      <c r="D1248">
        <v>1.65</v>
      </c>
      <c r="F1248">
        <v>1.86</v>
      </c>
      <c r="G1248">
        <v>2.06</v>
      </c>
      <c r="H1248">
        <v>2.25</v>
      </c>
      <c r="I1248">
        <v>2.4</v>
      </c>
      <c r="J1248">
        <v>2.63</v>
      </c>
      <c r="K1248">
        <v>2.79</v>
      </c>
      <c r="L1248">
        <v>2.86</v>
      </c>
      <c r="M1248">
        <v>3.02</v>
      </c>
      <c r="N1248">
        <v>3.14</v>
      </c>
    </row>
    <row r="1249" spans="1:14" x14ac:dyDescent="0.25">
      <c r="A1249" s="1">
        <v>43160</v>
      </c>
      <c r="B1249">
        <v>1.5</v>
      </c>
      <c r="D1249">
        <v>1.63</v>
      </c>
      <c r="F1249">
        <v>1.85</v>
      </c>
      <c r="G1249">
        <v>2.0499999999999998</v>
      </c>
      <c r="H1249">
        <v>2.2200000000000002</v>
      </c>
      <c r="I1249">
        <v>2.36</v>
      </c>
      <c r="J1249">
        <v>2.58</v>
      </c>
      <c r="K1249">
        <v>2.74</v>
      </c>
      <c r="L1249">
        <v>2.81</v>
      </c>
      <c r="M1249">
        <v>2.97</v>
      </c>
      <c r="N1249">
        <v>3.09</v>
      </c>
    </row>
    <row r="1250" spans="1:14" x14ac:dyDescent="0.25">
      <c r="A1250" s="1">
        <v>43159</v>
      </c>
      <c r="B1250">
        <v>1.5</v>
      </c>
      <c r="D1250">
        <v>1.65</v>
      </c>
      <c r="F1250">
        <v>1.86</v>
      </c>
      <c r="G1250">
        <v>2.0699999999999998</v>
      </c>
      <c r="H1250">
        <v>2.25</v>
      </c>
      <c r="I1250">
        <v>2.42</v>
      </c>
      <c r="J1250">
        <v>2.65</v>
      </c>
      <c r="K1250">
        <v>2.8</v>
      </c>
      <c r="L1250">
        <v>2.87</v>
      </c>
      <c r="M1250">
        <v>3.02</v>
      </c>
      <c r="N1250">
        <v>3.13</v>
      </c>
    </row>
    <row r="1251" spans="1:14" x14ac:dyDescent="0.25">
      <c r="A1251" s="1">
        <v>43158</v>
      </c>
      <c r="B1251">
        <v>1.49</v>
      </c>
      <c r="D1251">
        <v>1.66</v>
      </c>
      <c r="F1251">
        <v>1.87</v>
      </c>
      <c r="G1251">
        <v>2.08</v>
      </c>
      <c r="H1251">
        <v>2.27</v>
      </c>
      <c r="I1251">
        <v>2.4300000000000002</v>
      </c>
      <c r="J1251">
        <v>2.67</v>
      </c>
      <c r="K1251">
        <v>2.83</v>
      </c>
      <c r="L1251">
        <v>2.9</v>
      </c>
      <c r="M1251">
        <v>3.06</v>
      </c>
      <c r="N1251">
        <v>3.17</v>
      </c>
    </row>
    <row r="1252" spans="1:14" x14ac:dyDescent="0.25">
      <c r="A1252" s="1">
        <v>43157</v>
      </c>
      <c r="B1252">
        <v>1.39</v>
      </c>
      <c r="D1252">
        <v>1.66</v>
      </c>
      <c r="F1252">
        <v>1.87</v>
      </c>
      <c r="G1252">
        <v>2.0299999999999998</v>
      </c>
      <c r="H1252">
        <v>2.2200000000000002</v>
      </c>
      <c r="I1252">
        <v>2.37</v>
      </c>
      <c r="J1252">
        <v>2.6</v>
      </c>
      <c r="K1252">
        <v>2.77</v>
      </c>
      <c r="L1252">
        <v>2.86</v>
      </c>
      <c r="M1252">
        <v>3.03</v>
      </c>
      <c r="N1252">
        <v>3.15</v>
      </c>
    </row>
    <row r="1253" spans="1:14" x14ac:dyDescent="0.25">
      <c r="A1253" s="1">
        <v>43154</v>
      </c>
      <c r="B1253">
        <v>1.38</v>
      </c>
      <c r="D1253">
        <v>1.64</v>
      </c>
      <c r="F1253">
        <v>1.85</v>
      </c>
      <c r="G1253">
        <v>2.02</v>
      </c>
      <c r="H1253">
        <v>2.25</v>
      </c>
      <c r="I1253">
        <v>2.39</v>
      </c>
      <c r="J1253">
        <v>2.62</v>
      </c>
      <c r="K1253">
        <v>2.79</v>
      </c>
      <c r="L1253">
        <v>2.88</v>
      </c>
      <c r="M1253">
        <v>3.04</v>
      </c>
      <c r="N1253">
        <v>3.16</v>
      </c>
    </row>
    <row r="1254" spans="1:14" x14ac:dyDescent="0.25">
      <c r="A1254" s="1">
        <v>43153</v>
      </c>
      <c r="B1254">
        <v>1.34</v>
      </c>
      <c r="D1254">
        <v>1.63</v>
      </c>
      <c r="F1254">
        <v>1.84</v>
      </c>
      <c r="G1254">
        <v>2.02</v>
      </c>
      <c r="H1254">
        <v>2.25</v>
      </c>
      <c r="I1254">
        <v>2.42</v>
      </c>
      <c r="J1254">
        <v>2.66</v>
      </c>
      <c r="K1254">
        <v>2.84</v>
      </c>
      <c r="L1254">
        <v>2.92</v>
      </c>
      <c r="M1254">
        <v>3.09</v>
      </c>
      <c r="N1254">
        <v>3.21</v>
      </c>
    </row>
    <row r="1255" spans="1:14" x14ac:dyDescent="0.25">
      <c r="A1255" s="1">
        <v>43152</v>
      </c>
      <c r="B1255">
        <v>1.4</v>
      </c>
      <c r="D1255">
        <v>1.64</v>
      </c>
      <c r="F1255">
        <v>1.85</v>
      </c>
      <c r="G1255">
        <v>2.0299999999999998</v>
      </c>
      <c r="H1255">
        <v>2.2599999999999998</v>
      </c>
      <c r="I1255">
        <v>2.44</v>
      </c>
      <c r="J1255">
        <v>2.69</v>
      </c>
      <c r="K1255">
        <v>2.86</v>
      </c>
      <c r="L1255">
        <v>2.94</v>
      </c>
      <c r="M1255">
        <v>3.11</v>
      </c>
      <c r="N1255">
        <v>3.22</v>
      </c>
    </row>
    <row r="1256" spans="1:14" x14ac:dyDescent="0.25">
      <c r="A1256" s="1">
        <v>43151</v>
      </c>
      <c r="B1256">
        <v>1.39</v>
      </c>
      <c r="D1256">
        <v>1.66</v>
      </c>
      <c r="F1256">
        <v>1.87</v>
      </c>
      <c r="G1256">
        <v>2.0099999999999998</v>
      </c>
      <c r="H1256">
        <v>2.25</v>
      </c>
      <c r="I1256">
        <v>2.4</v>
      </c>
      <c r="J1256">
        <v>2.65</v>
      </c>
      <c r="K1256">
        <v>2.81</v>
      </c>
      <c r="L1256">
        <v>2.88</v>
      </c>
      <c r="M1256">
        <v>3.04</v>
      </c>
      <c r="N1256">
        <v>3.15</v>
      </c>
    </row>
    <row r="1257" spans="1:14" x14ac:dyDescent="0.25">
      <c r="A1257" s="1">
        <v>43147</v>
      </c>
      <c r="B1257">
        <v>1.35</v>
      </c>
      <c r="D1257">
        <v>1.62</v>
      </c>
      <c r="F1257">
        <v>1.83</v>
      </c>
      <c r="G1257">
        <v>2</v>
      </c>
      <c r="H1257">
        <v>2.21</v>
      </c>
      <c r="I1257">
        <v>2.38</v>
      </c>
      <c r="J1257">
        <v>2.63</v>
      </c>
      <c r="K1257">
        <v>2.81</v>
      </c>
      <c r="L1257">
        <v>2.87</v>
      </c>
      <c r="M1257">
        <v>3.02</v>
      </c>
      <c r="N1257">
        <v>3.13</v>
      </c>
    </row>
    <row r="1258" spans="1:14" x14ac:dyDescent="0.25">
      <c r="A1258" s="1">
        <v>43146</v>
      </c>
      <c r="B1258">
        <v>1.3</v>
      </c>
      <c r="D1258">
        <v>1.58</v>
      </c>
      <c r="F1258">
        <v>1.82</v>
      </c>
      <c r="G1258">
        <v>1.99</v>
      </c>
      <c r="H1258">
        <v>2.19</v>
      </c>
      <c r="I1258">
        <v>2.4</v>
      </c>
      <c r="J1258">
        <v>2.65</v>
      </c>
      <c r="K1258">
        <v>2.83</v>
      </c>
      <c r="L1258">
        <v>2.9</v>
      </c>
      <c r="M1258">
        <v>3.04</v>
      </c>
      <c r="N1258">
        <v>3.15</v>
      </c>
    </row>
    <row r="1259" spans="1:14" x14ac:dyDescent="0.25">
      <c r="A1259" s="1">
        <v>43145</v>
      </c>
      <c r="B1259">
        <v>1.32</v>
      </c>
      <c r="D1259">
        <v>1.58</v>
      </c>
      <c r="F1259">
        <v>1.81</v>
      </c>
      <c r="G1259">
        <v>1.98</v>
      </c>
      <c r="H1259">
        <v>2.17</v>
      </c>
      <c r="I1259">
        <v>2.4</v>
      </c>
      <c r="J1259">
        <v>2.65</v>
      </c>
      <c r="K1259">
        <v>2.84</v>
      </c>
      <c r="L1259">
        <v>2.91</v>
      </c>
      <c r="M1259">
        <v>3.07</v>
      </c>
      <c r="N1259">
        <v>3.18</v>
      </c>
    </row>
    <row r="1260" spans="1:14" x14ac:dyDescent="0.25">
      <c r="A1260" s="1">
        <v>43144</v>
      </c>
      <c r="B1260">
        <v>1.34</v>
      </c>
      <c r="D1260">
        <v>1.59</v>
      </c>
      <c r="F1260">
        <v>1.8</v>
      </c>
      <c r="G1260">
        <v>1.95</v>
      </c>
      <c r="H1260">
        <v>2.1</v>
      </c>
      <c r="I1260">
        <v>2.2999999999999998</v>
      </c>
      <c r="J1260">
        <v>2.54</v>
      </c>
      <c r="K1260">
        <v>2.74</v>
      </c>
      <c r="L1260">
        <v>2.83</v>
      </c>
      <c r="M1260">
        <v>2.99</v>
      </c>
      <c r="N1260">
        <v>3.11</v>
      </c>
    </row>
    <row r="1261" spans="1:14" x14ac:dyDescent="0.25">
      <c r="A1261" s="1">
        <v>43143</v>
      </c>
      <c r="B1261">
        <v>1.35</v>
      </c>
      <c r="D1261">
        <v>1.62</v>
      </c>
      <c r="F1261">
        <v>1.82</v>
      </c>
      <c r="G1261">
        <v>1.93</v>
      </c>
      <c r="H1261">
        <v>2.09</v>
      </c>
      <c r="I1261">
        <v>2.2999999999999998</v>
      </c>
      <c r="J1261">
        <v>2.56</v>
      </c>
      <c r="K1261">
        <v>2.77</v>
      </c>
      <c r="L1261">
        <v>2.86</v>
      </c>
      <c r="M1261">
        <v>3.02</v>
      </c>
      <c r="N1261">
        <v>3.14</v>
      </c>
    </row>
    <row r="1262" spans="1:14" x14ac:dyDescent="0.25">
      <c r="A1262" s="1">
        <v>43140</v>
      </c>
      <c r="B1262">
        <v>1.31</v>
      </c>
      <c r="D1262">
        <v>1.55</v>
      </c>
      <c r="F1262">
        <v>1.73</v>
      </c>
      <c r="G1262">
        <v>1.89</v>
      </c>
      <c r="H1262">
        <v>2.0499999999999998</v>
      </c>
      <c r="I1262">
        <v>2.2599999999999998</v>
      </c>
      <c r="J1262">
        <v>2.52</v>
      </c>
      <c r="K1262">
        <v>2.72</v>
      </c>
      <c r="L1262">
        <v>2.83</v>
      </c>
      <c r="M1262">
        <v>3.02</v>
      </c>
      <c r="N1262">
        <v>3.14</v>
      </c>
    </row>
    <row r="1263" spans="1:14" x14ac:dyDescent="0.25">
      <c r="A1263" s="1">
        <v>43139</v>
      </c>
      <c r="B1263">
        <v>1.32</v>
      </c>
      <c r="D1263">
        <v>1.55</v>
      </c>
      <c r="F1263">
        <v>1.73</v>
      </c>
      <c r="G1263">
        <v>1.91</v>
      </c>
      <c r="H1263">
        <v>2.13</v>
      </c>
      <c r="I1263">
        <v>2.3199999999999998</v>
      </c>
      <c r="J1263">
        <v>2.57</v>
      </c>
      <c r="K1263">
        <v>2.76</v>
      </c>
      <c r="L1263">
        <v>2.85</v>
      </c>
      <c r="M1263">
        <v>3.03</v>
      </c>
      <c r="N1263">
        <v>3.14</v>
      </c>
    </row>
    <row r="1264" spans="1:14" x14ac:dyDescent="0.25">
      <c r="A1264" s="1">
        <v>43138</v>
      </c>
      <c r="B1264">
        <v>1.36</v>
      </c>
      <c r="D1264">
        <v>1.55</v>
      </c>
      <c r="F1264">
        <v>1.73</v>
      </c>
      <c r="G1264">
        <v>1.91</v>
      </c>
      <c r="H1264">
        <v>2.15</v>
      </c>
      <c r="I1264">
        <v>2.33</v>
      </c>
      <c r="J1264">
        <v>2.57</v>
      </c>
      <c r="K1264">
        <v>2.75</v>
      </c>
      <c r="L1264">
        <v>2.84</v>
      </c>
      <c r="M1264">
        <v>3.01</v>
      </c>
      <c r="N1264">
        <v>3.12</v>
      </c>
    </row>
    <row r="1265" spans="1:14" x14ac:dyDescent="0.25">
      <c r="A1265" s="1">
        <v>43137</v>
      </c>
      <c r="B1265">
        <v>1.48</v>
      </c>
      <c r="D1265">
        <v>1.52</v>
      </c>
      <c r="F1265">
        <v>1.69</v>
      </c>
      <c r="G1265">
        <v>1.87</v>
      </c>
      <c r="H1265">
        <v>2.1</v>
      </c>
      <c r="I1265">
        <v>2.2999999999999998</v>
      </c>
      <c r="J1265">
        <v>2.52</v>
      </c>
      <c r="K1265">
        <v>2.7</v>
      </c>
      <c r="L1265">
        <v>2.79</v>
      </c>
      <c r="M1265">
        <v>2.94</v>
      </c>
      <c r="N1265">
        <v>3.06</v>
      </c>
    </row>
    <row r="1266" spans="1:14" x14ac:dyDescent="0.25">
      <c r="A1266" s="1">
        <v>43136</v>
      </c>
      <c r="B1266">
        <v>1.4</v>
      </c>
      <c r="D1266">
        <v>1.51</v>
      </c>
      <c r="F1266">
        <v>1.67</v>
      </c>
      <c r="G1266">
        <v>1.85</v>
      </c>
      <c r="H1266">
        <v>2.08</v>
      </c>
      <c r="I1266">
        <v>2.25</v>
      </c>
      <c r="J1266">
        <v>2.5</v>
      </c>
      <c r="K1266">
        <v>2.68</v>
      </c>
      <c r="L1266">
        <v>2.77</v>
      </c>
      <c r="M1266">
        <v>2.92</v>
      </c>
      <c r="N1266">
        <v>3.04</v>
      </c>
    </row>
    <row r="1267" spans="1:14" x14ac:dyDescent="0.25">
      <c r="A1267" s="1">
        <v>43133</v>
      </c>
      <c r="B1267">
        <v>1.4</v>
      </c>
      <c r="D1267">
        <v>1.48</v>
      </c>
      <c r="F1267">
        <v>1.65</v>
      </c>
      <c r="G1267">
        <v>1.88</v>
      </c>
      <c r="H1267">
        <v>2.15</v>
      </c>
      <c r="I1267">
        <v>2.33</v>
      </c>
      <c r="J1267">
        <v>2.58</v>
      </c>
      <c r="K1267">
        <v>2.76</v>
      </c>
      <c r="L1267">
        <v>2.84</v>
      </c>
      <c r="M1267">
        <v>2.97</v>
      </c>
      <c r="N1267">
        <v>3.08</v>
      </c>
    </row>
    <row r="1268" spans="1:14" x14ac:dyDescent="0.25">
      <c r="A1268" s="1">
        <v>43132</v>
      </c>
      <c r="B1268">
        <v>1.41</v>
      </c>
      <c r="D1268">
        <v>1.48</v>
      </c>
      <c r="F1268">
        <v>1.64</v>
      </c>
      <c r="G1268">
        <v>1.89</v>
      </c>
      <c r="H1268">
        <v>2.16</v>
      </c>
      <c r="I1268">
        <v>2.33</v>
      </c>
      <c r="J1268">
        <v>2.56</v>
      </c>
      <c r="K1268">
        <v>2.72</v>
      </c>
      <c r="L1268">
        <v>2.78</v>
      </c>
      <c r="M1268">
        <v>2.9</v>
      </c>
      <c r="N1268">
        <v>3.01</v>
      </c>
    </row>
    <row r="1269" spans="1:14" x14ac:dyDescent="0.25">
      <c r="A1269" s="1">
        <v>43131</v>
      </c>
      <c r="B1269">
        <v>1.43</v>
      </c>
      <c r="D1269">
        <v>1.46</v>
      </c>
      <c r="F1269">
        <v>1.66</v>
      </c>
      <c r="G1269">
        <v>1.9</v>
      </c>
      <c r="H1269">
        <v>2.14</v>
      </c>
      <c r="I1269">
        <v>2.29</v>
      </c>
      <c r="J1269">
        <v>2.52</v>
      </c>
      <c r="K1269">
        <v>2.66</v>
      </c>
      <c r="L1269">
        <v>2.72</v>
      </c>
      <c r="M1269">
        <v>2.83</v>
      </c>
      <c r="N1269">
        <v>2.95</v>
      </c>
    </row>
    <row r="1270" spans="1:14" x14ac:dyDescent="0.25">
      <c r="A1270" s="1">
        <v>43130</v>
      </c>
      <c r="B1270">
        <v>1.49</v>
      </c>
      <c r="D1270">
        <v>1.44</v>
      </c>
      <c r="F1270">
        <v>1.66</v>
      </c>
      <c r="G1270">
        <v>1.88</v>
      </c>
      <c r="H1270">
        <v>2.13</v>
      </c>
      <c r="I1270">
        <v>2.27</v>
      </c>
      <c r="J1270">
        <v>2.5099999999999998</v>
      </c>
      <c r="K1270">
        <v>2.65</v>
      </c>
      <c r="L1270">
        <v>2.73</v>
      </c>
      <c r="M1270">
        <v>2.86</v>
      </c>
      <c r="N1270">
        <v>2.98</v>
      </c>
    </row>
    <row r="1271" spans="1:14" x14ac:dyDescent="0.25">
      <c r="A1271" s="1">
        <v>43129</v>
      </c>
      <c r="B1271">
        <v>1.28</v>
      </c>
      <c r="D1271">
        <v>1.44</v>
      </c>
      <c r="F1271">
        <v>1.66</v>
      </c>
      <c r="G1271">
        <v>1.8</v>
      </c>
      <c r="H1271">
        <v>2.11</v>
      </c>
      <c r="I1271">
        <v>2.2599999999999998</v>
      </c>
      <c r="J1271">
        <v>2.4900000000000002</v>
      </c>
      <c r="K1271">
        <v>2.63</v>
      </c>
      <c r="L1271">
        <v>2.7</v>
      </c>
      <c r="M1271">
        <v>2.82</v>
      </c>
      <c r="N1271">
        <v>2.94</v>
      </c>
    </row>
    <row r="1272" spans="1:14" x14ac:dyDescent="0.25">
      <c r="A1272" s="1">
        <v>43126</v>
      </c>
      <c r="B1272">
        <v>1.24</v>
      </c>
      <c r="D1272">
        <v>1.41</v>
      </c>
      <c r="F1272">
        <v>1.64</v>
      </c>
      <c r="G1272">
        <v>1.8</v>
      </c>
      <c r="H1272">
        <v>2.13</v>
      </c>
      <c r="I1272">
        <v>2.2400000000000002</v>
      </c>
      <c r="J1272">
        <v>2.4700000000000002</v>
      </c>
      <c r="K1272">
        <v>2.6</v>
      </c>
      <c r="L1272">
        <v>2.66</v>
      </c>
      <c r="M1272">
        <v>2.79</v>
      </c>
      <c r="N1272">
        <v>2.91</v>
      </c>
    </row>
    <row r="1273" spans="1:14" x14ac:dyDescent="0.25">
      <c r="A1273" s="1">
        <v>43125</v>
      </c>
      <c r="B1273">
        <v>1.23</v>
      </c>
      <c r="D1273">
        <v>1.42</v>
      </c>
      <c r="F1273">
        <v>1.64</v>
      </c>
      <c r="G1273">
        <v>1.8</v>
      </c>
      <c r="H1273">
        <v>2.08</v>
      </c>
      <c r="I1273">
        <v>2.2000000000000002</v>
      </c>
      <c r="J1273">
        <v>2.41</v>
      </c>
      <c r="K1273">
        <v>2.5499999999999998</v>
      </c>
      <c r="L1273">
        <v>2.63</v>
      </c>
      <c r="M1273">
        <v>2.76</v>
      </c>
      <c r="N1273">
        <v>2.89</v>
      </c>
    </row>
    <row r="1274" spans="1:14" x14ac:dyDescent="0.25">
      <c r="A1274" s="1">
        <v>43124</v>
      </c>
      <c r="B1274">
        <v>1.25</v>
      </c>
      <c r="D1274">
        <v>1.43</v>
      </c>
      <c r="F1274">
        <v>1.63</v>
      </c>
      <c r="G1274">
        <v>1.79</v>
      </c>
      <c r="H1274">
        <v>2.08</v>
      </c>
      <c r="I1274">
        <v>2.2000000000000002</v>
      </c>
      <c r="J1274">
        <v>2.4300000000000002</v>
      </c>
      <c r="K1274">
        <v>2.57</v>
      </c>
      <c r="L1274">
        <v>2.65</v>
      </c>
      <c r="M1274">
        <v>2.8</v>
      </c>
      <c r="N1274">
        <v>2.93</v>
      </c>
    </row>
    <row r="1275" spans="1:14" x14ac:dyDescent="0.25">
      <c r="A1275" s="1">
        <v>43123</v>
      </c>
      <c r="B1275">
        <v>1.26</v>
      </c>
      <c r="D1275">
        <v>1.44</v>
      </c>
      <c r="F1275">
        <v>1.63</v>
      </c>
      <c r="G1275">
        <v>1.78</v>
      </c>
      <c r="H1275">
        <v>2.06</v>
      </c>
      <c r="I1275">
        <v>2.1800000000000002</v>
      </c>
      <c r="J1275">
        <v>2.4300000000000002</v>
      </c>
      <c r="K1275">
        <v>2.5499999999999998</v>
      </c>
      <c r="L1275">
        <v>2.63</v>
      </c>
      <c r="M1275">
        <v>2.77</v>
      </c>
      <c r="N1275">
        <v>2.9</v>
      </c>
    </row>
    <row r="1276" spans="1:14" x14ac:dyDescent="0.25">
      <c r="A1276" s="1">
        <v>43122</v>
      </c>
      <c r="B1276">
        <v>1.27</v>
      </c>
      <c r="D1276">
        <v>1.44</v>
      </c>
      <c r="F1276">
        <v>1.65</v>
      </c>
      <c r="G1276">
        <v>1.79</v>
      </c>
      <c r="H1276">
        <v>2.08</v>
      </c>
      <c r="I1276">
        <v>2.21</v>
      </c>
      <c r="J1276">
        <v>2.46</v>
      </c>
      <c r="K1276">
        <v>2.59</v>
      </c>
      <c r="L1276">
        <v>2.66</v>
      </c>
      <c r="M1276">
        <v>2.79</v>
      </c>
      <c r="N1276">
        <v>2.93</v>
      </c>
    </row>
    <row r="1277" spans="1:14" x14ac:dyDescent="0.25">
      <c r="A1277" s="1">
        <v>43119</v>
      </c>
      <c r="B1277">
        <v>1.28</v>
      </c>
      <c r="D1277">
        <v>1.44</v>
      </c>
      <c r="F1277">
        <v>1.62</v>
      </c>
      <c r="G1277">
        <v>1.79</v>
      </c>
      <c r="H1277">
        <v>2.06</v>
      </c>
      <c r="I1277">
        <v>2.2000000000000002</v>
      </c>
      <c r="J1277">
        <v>2.4500000000000002</v>
      </c>
      <c r="K1277">
        <v>2.57</v>
      </c>
      <c r="L1277">
        <v>2.64</v>
      </c>
      <c r="M1277">
        <v>2.78</v>
      </c>
      <c r="N1277">
        <v>2.91</v>
      </c>
    </row>
    <row r="1278" spans="1:14" x14ac:dyDescent="0.25">
      <c r="A1278" s="1">
        <v>43118</v>
      </c>
      <c r="B1278">
        <v>1.29</v>
      </c>
      <c r="D1278">
        <v>1.45</v>
      </c>
      <c r="F1278">
        <v>1.63</v>
      </c>
      <c r="G1278">
        <v>1.79</v>
      </c>
      <c r="H1278">
        <v>2.0499999999999998</v>
      </c>
      <c r="I1278">
        <v>2.17</v>
      </c>
      <c r="J1278">
        <v>2.4300000000000002</v>
      </c>
      <c r="K1278">
        <v>2.5499999999999998</v>
      </c>
      <c r="L1278">
        <v>2.62</v>
      </c>
      <c r="M1278">
        <v>2.77</v>
      </c>
      <c r="N1278">
        <v>2.9</v>
      </c>
    </row>
    <row r="1279" spans="1:14" x14ac:dyDescent="0.25">
      <c r="A1279" s="1">
        <v>43117</v>
      </c>
      <c r="B1279">
        <v>1.31</v>
      </c>
      <c r="D1279">
        <v>1.44</v>
      </c>
      <c r="F1279">
        <v>1.63</v>
      </c>
      <c r="G1279">
        <v>1.79</v>
      </c>
      <c r="H1279">
        <v>2.0499999999999998</v>
      </c>
      <c r="I1279">
        <v>2.15</v>
      </c>
      <c r="J1279">
        <v>2.39</v>
      </c>
      <c r="K1279">
        <v>2.5099999999999998</v>
      </c>
      <c r="L1279">
        <v>2.57</v>
      </c>
      <c r="M1279">
        <v>2.71</v>
      </c>
      <c r="N1279">
        <v>2.84</v>
      </c>
    </row>
    <row r="1280" spans="1:14" x14ac:dyDescent="0.25">
      <c r="A1280" s="1">
        <v>43116</v>
      </c>
      <c r="B1280">
        <v>1.33</v>
      </c>
      <c r="D1280">
        <v>1.45</v>
      </c>
      <c r="F1280">
        <v>1.63</v>
      </c>
      <c r="G1280">
        <v>1.79</v>
      </c>
      <c r="H1280">
        <v>2.0299999999999998</v>
      </c>
      <c r="I1280">
        <v>2.12</v>
      </c>
      <c r="J1280">
        <v>2.36</v>
      </c>
      <c r="K1280">
        <v>2.48</v>
      </c>
      <c r="L1280">
        <v>2.54</v>
      </c>
      <c r="M1280">
        <v>2.69</v>
      </c>
      <c r="N1280">
        <v>2.83</v>
      </c>
    </row>
    <row r="1281" spans="1:14" x14ac:dyDescent="0.25">
      <c r="A1281" s="1">
        <v>43112</v>
      </c>
      <c r="B1281">
        <v>1.31</v>
      </c>
      <c r="D1281">
        <v>1.43</v>
      </c>
      <c r="F1281">
        <v>1.59</v>
      </c>
      <c r="G1281">
        <v>1.78</v>
      </c>
      <c r="H1281">
        <v>1.99</v>
      </c>
      <c r="I1281">
        <v>2.12</v>
      </c>
      <c r="J1281">
        <v>2.35</v>
      </c>
      <c r="K1281">
        <v>2.48</v>
      </c>
      <c r="L1281">
        <v>2.5499999999999998</v>
      </c>
      <c r="M1281">
        <v>2.71</v>
      </c>
      <c r="N1281">
        <v>2.85</v>
      </c>
    </row>
    <row r="1282" spans="1:14" x14ac:dyDescent="0.25">
      <c r="A1282" s="1">
        <v>43111</v>
      </c>
      <c r="B1282">
        <v>1.32</v>
      </c>
      <c r="D1282">
        <v>1.43</v>
      </c>
      <c r="F1282">
        <v>1.58</v>
      </c>
      <c r="G1282">
        <v>1.77</v>
      </c>
      <c r="H1282">
        <v>1.98</v>
      </c>
      <c r="I1282">
        <v>2.09</v>
      </c>
      <c r="J1282">
        <v>2.3199999999999998</v>
      </c>
      <c r="K1282">
        <v>2.46</v>
      </c>
      <c r="L1282">
        <v>2.54</v>
      </c>
      <c r="M1282">
        <v>2.72</v>
      </c>
      <c r="N1282">
        <v>2.91</v>
      </c>
    </row>
    <row r="1283" spans="1:14" x14ac:dyDescent="0.25">
      <c r="A1283" s="1">
        <v>43110</v>
      </c>
      <c r="B1283">
        <v>1.31</v>
      </c>
      <c r="D1283">
        <v>1.42</v>
      </c>
      <c r="F1283">
        <v>1.59</v>
      </c>
      <c r="G1283">
        <v>1.78</v>
      </c>
      <c r="H1283">
        <v>1.98</v>
      </c>
      <c r="I1283">
        <v>2.08</v>
      </c>
      <c r="J1283">
        <v>2.3199999999999998</v>
      </c>
      <c r="K1283">
        <v>2.4700000000000002</v>
      </c>
      <c r="L1283">
        <v>2.5499999999999998</v>
      </c>
      <c r="M1283">
        <v>2.73</v>
      </c>
      <c r="N1283">
        <v>2.88</v>
      </c>
    </row>
    <row r="1284" spans="1:14" x14ac:dyDescent="0.25">
      <c r="A1284" s="1">
        <v>43109</v>
      </c>
      <c r="B1284">
        <v>1.27</v>
      </c>
      <c r="D1284">
        <v>1.44</v>
      </c>
      <c r="F1284">
        <v>1.6</v>
      </c>
      <c r="G1284">
        <v>1.78</v>
      </c>
      <c r="H1284">
        <v>1.98</v>
      </c>
      <c r="I1284">
        <v>2.09</v>
      </c>
      <c r="J1284">
        <v>2.33</v>
      </c>
      <c r="K1284">
        <v>2.46</v>
      </c>
      <c r="L1284">
        <v>2.5499999999999998</v>
      </c>
      <c r="M1284">
        <v>2.72</v>
      </c>
      <c r="N1284">
        <v>2.88</v>
      </c>
    </row>
    <row r="1285" spans="1:14" x14ac:dyDescent="0.25">
      <c r="A1285" s="1">
        <v>43108</v>
      </c>
      <c r="B1285">
        <v>1.3</v>
      </c>
      <c r="D1285">
        <v>1.45</v>
      </c>
      <c r="F1285">
        <v>1.6</v>
      </c>
      <c r="G1285">
        <v>1.79</v>
      </c>
      <c r="H1285">
        <v>1.96</v>
      </c>
      <c r="I1285">
        <v>2.0699999999999998</v>
      </c>
      <c r="J1285">
        <v>2.29</v>
      </c>
      <c r="K1285">
        <v>2.41</v>
      </c>
      <c r="L1285">
        <v>2.4900000000000002</v>
      </c>
      <c r="M1285">
        <v>2.65</v>
      </c>
      <c r="N1285">
        <v>2.81</v>
      </c>
    </row>
    <row r="1286" spans="1:14" x14ac:dyDescent="0.25">
      <c r="A1286" s="1">
        <v>43105</v>
      </c>
      <c r="B1286">
        <v>1.27</v>
      </c>
      <c r="D1286">
        <v>1.39</v>
      </c>
      <c r="F1286">
        <v>1.58</v>
      </c>
      <c r="G1286">
        <v>1.8</v>
      </c>
      <c r="H1286">
        <v>1.96</v>
      </c>
      <c r="I1286">
        <v>2.06</v>
      </c>
      <c r="J1286">
        <v>2.29</v>
      </c>
      <c r="K1286">
        <v>2.4</v>
      </c>
      <c r="L1286">
        <v>2.4700000000000002</v>
      </c>
      <c r="M1286">
        <v>2.64</v>
      </c>
      <c r="N1286">
        <v>2.81</v>
      </c>
    </row>
    <row r="1287" spans="1:14" x14ac:dyDescent="0.25">
      <c r="A1287" s="1">
        <v>43104</v>
      </c>
      <c r="B1287">
        <v>1.28</v>
      </c>
      <c r="D1287">
        <v>1.41</v>
      </c>
      <c r="F1287">
        <v>1.6</v>
      </c>
      <c r="G1287">
        <v>1.82</v>
      </c>
      <c r="H1287">
        <v>1.96</v>
      </c>
      <c r="I1287">
        <v>2.0499999999999998</v>
      </c>
      <c r="J1287">
        <v>2.27</v>
      </c>
      <c r="K1287">
        <v>2.38</v>
      </c>
      <c r="L1287">
        <v>2.46</v>
      </c>
      <c r="M1287">
        <v>2.62</v>
      </c>
      <c r="N1287">
        <v>2.79</v>
      </c>
    </row>
    <row r="1288" spans="1:14" x14ac:dyDescent="0.25">
      <c r="A1288" s="1">
        <v>43103</v>
      </c>
      <c r="B1288">
        <v>1.29</v>
      </c>
      <c r="D1288">
        <v>1.41</v>
      </c>
      <c r="F1288">
        <v>1.59</v>
      </c>
      <c r="G1288">
        <v>1.81</v>
      </c>
      <c r="H1288">
        <v>1.94</v>
      </c>
      <c r="I1288">
        <v>2.02</v>
      </c>
      <c r="J1288">
        <v>2.25</v>
      </c>
      <c r="K1288">
        <v>2.37</v>
      </c>
      <c r="L1288">
        <v>2.44</v>
      </c>
      <c r="M1288">
        <v>2.62</v>
      </c>
      <c r="N1288">
        <v>2.78</v>
      </c>
    </row>
    <row r="1289" spans="1:14" x14ac:dyDescent="0.25">
      <c r="A1289" s="1">
        <v>43102</v>
      </c>
      <c r="B1289">
        <v>1.29</v>
      </c>
      <c r="D1289">
        <v>1.44</v>
      </c>
      <c r="F1289">
        <v>1.61</v>
      </c>
      <c r="G1289">
        <v>1.83</v>
      </c>
      <c r="H1289">
        <v>1.92</v>
      </c>
      <c r="I1289">
        <v>2.0099999999999998</v>
      </c>
      <c r="J1289">
        <v>2.25</v>
      </c>
      <c r="K1289">
        <v>2.38</v>
      </c>
      <c r="L1289">
        <v>2.46</v>
      </c>
      <c r="M1289">
        <v>2.64</v>
      </c>
      <c r="N1289">
        <v>2.81</v>
      </c>
    </row>
    <row r="1290" spans="1:14" x14ac:dyDescent="0.25">
      <c r="A1290" s="1">
        <v>43098</v>
      </c>
      <c r="B1290">
        <v>1.28</v>
      </c>
      <c r="D1290">
        <v>1.39</v>
      </c>
      <c r="F1290">
        <v>1.53</v>
      </c>
      <c r="G1290">
        <v>1.76</v>
      </c>
      <c r="H1290">
        <v>1.89</v>
      </c>
      <c r="I1290">
        <v>1.98</v>
      </c>
      <c r="J1290">
        <v>2.2000000000000002</v>
      </c>
      <c r="K1290">
        <v>2.33</v>
      </c>
      <c r="L1290">
        <v>2.4</v>
      </c>
      <c r="M1290">
        <v>2.58</v>
      </c>
      <c r="N1290">
        <v>2.74</v>
      </c>
    </row>
    <row r="1291" spans="1:14" x14ac:dyDescent="0.25">
      <c r="A1291" s="1">
        <v>43097</v>
      </c>
      <c r="B1291">
        <v>1.19</v>
      </c>
      <c r="D1291">
        <v>1.39</v>
      </c>
      <c r="F1291">
        <v>1.54</v>
      </c>
      <c r="G1291">
        <v>1.76</v>
      </c>
      <c r="H1291">
        <v>1.91</v>
      </c>
      <c r="I1291">
        <v>2</v>
      </c>
      <c r="J1291">
        <v>2.23</v>
      </c>
      <c r="K1291">
        <v>2.36</v>
      </c>
      <c r="L1291">
        <v>2.4300000000000002</v>
      </c>
      <c r="M1291">
        <v>2.6</v>
      </c>
      <c r="N1291">
        <v>2.75</v>
      </c>
    </row>
    <row r="1292" spans="1:14" x14ac:dyDescent="0.25">
      <c r="A1292" s="1">
        <v>43096</v>
      </c>
      <c r="B1292">
        <v>1.18</v>
      </c>
      <c r="D1292">
        <v>1.44</v>
      </c>
      <c r="F1292">
        <v>1.53</v>
      </c>
      <c r="G1292">
        <v>1.75</v>
      </c>
      <c r="H1292">
        <v>1.89</v>
      </c>
      <c r="I1292">
        <v>1.99</v>
      </c>
      <c r="J1292">
        <v>2.2200000000000002</v>
      </c>
      <c r="K1292">
        <v>2.34</v>
      </c>
      <c r="L1292">
        <v>2.42</v>
      </c>
      <c r="M1292">
        <v>2.59</v>
      </c>
      <c r="N1292">
        <v>2.75</v>
      </c>
    </row>
    <row r="1293" spans="1:14" x14ac:dyDescent="0.25">
      <c r="A1293" s="1">
        <v>43095</v>
      </c>
      <c r="B1293">
        <v>1.24</v>
      </c>
      <c r="D1293">
        <v>1.47</v>
      </c>
      <c r="F1293">
        <v>1.52</v>
      </c>
      <c r="G1293">
        <v>1.75</v>
      </c>
      <c r="H1293">
        <v>1.92</v>
      </c>
      <c r="I1293">
        <v>2.02</v>
      </c>
      <c r="J1293">
        <v>2.25</v>
      </c>
      <c r="K1293">
        <v>2.38</v>
      </c>
      <c r="L1293">
        <v>2.4700000000000002</v>
      </c>
      <c r="M1293">
        <v>2.66</v>
      </c>
      <c r="N1293">
        <v>2.82</v>
      </c>
    </row>
    <row r="1294" spans="1:14" x14ac:dyDescent="0.25">
      <c r="A1294" s="1">
        <v>43091</v>
      </c>
      <c r="B1294">
        <v>1.1499999999999999</v>
      </c>
      <c r="D1294">
        <v>1.33</v>
      </c>
      <c r="F1294">
        <v>1.54</v>
      </c>
      <c r="G1294">
        <v>1.73</v>
      </c>
      <c r="H1294">
        <v>1.91</v>
      </c>
      <c r="I1294">
        <v>2.0099999999999998</v>
      </c>
      <c r="J1294">
        <v>2.2599999999999998</v>
      </c>
      <c r="K1294">
        <v>2.4</v>
      </c>
      <c r="L1294">
        <v>2.48</v>
      </c>
      <c r="M1294">
        <v>2.68</v>
      </c>
      <c r="N1294">
        <v>2.83</v>
      </c>
    </row>
    <row r="1295" spans="1:14" x14ac:dyDescent="0.25">
      <c r="A1295" s="1">
        <v>43090</v>
      </c>
      <c r="B1295">
        <v>1.21</v>
      </c>
      <c r="D1295">
        <v>1.35</v>
      </c>
      <c r="F1295">
        <v>1.54</v>
      </c>
      <c r="G1295">
        <v>1.73</v>
      </c>
      <c r="H1295">
        <v>1.89</v>
      </c>
      <c r="I1295">
        <v>2.0099999999999998</v>
      </c>
      <c r="J1295">
        <v>2.2599999999999998</v>
      </c>
      <c r="K1295">
        <v>2.39</v>
      </c>
      <c r="L1295">
        <v>2.48</v>
      </c>
      <c r="M1295">
        <v>2.68</v>
      </c>
      <c r="N1295">
        <v>2.84</v>
      </c>
    </row>
    <row r="1296" spans="1:14" x14ac:dyDescent="0.25">
      <c r="A1296" s="1">
        <v>43089</v>
      </c>
      <c r="B1296">
        <v>1.22</v>
      </c>
      <c r="D1296">
        <v>1.38</v>
      </c>
      <c r="F1296">
        <v>1.51</v>
      </c>
      <c r="G1296">
        <v>1.72</v>
      </c>
      <c r="H1296">
        <v>1.87</v>
      </c>
      <c r="I1296">
        <v>1.98</v>
      </c>
      <c r="J1296">
        <v>2.2400000000000002</v>
      </c>
      <c r="K1296">
        <v>2.4</v>
      </c>
      <c r="L1296">
        <v>2.4900000000000002</v>
      </c>
      <c r="M1296">
        <v>2.71</v>
      </c>
      <c r="N1296">
        <v>2.88</v>
      </c>
    </row>
    <row r="1297" spans="1:14" x14ac:dyDescent="0.25">
      <c r="A1297" s="1">
        <v>43088</v>
      </c>
      <c r="B1297">
        <v>1.25</v>
      </c>
      <c r="D1297">
        <v>1.37</v>
      </c>
      <c r="F1297">
        <v>1.51</v>
      </c>
      <c r="G1297">
        <v>1.71</v>
      </c>
      <c r="H1297">
        <v>1.87</v>
      </c>
      <c r="I1297">
        <v>1.97</v>
      </c>
      <c r="J1297">
        <v>2.23</v>
      </c>
      <c r="K1297">
        <v>2.37</v>
      </c>
      <c r="L1297">
        <v>2.46</v>
      </c>
      <c r="M1297">
        <v>2.66</v>
      </c>
      <c r="N1297">
        <v>2.82</v>
      </c>
    </row>
    <row r="1298" spans="1:14" x14ac:dyDescent="0.25">
      <c r="A1298" s="1">
        <v>43087</v>
      </c>
      <c r="B1298">
        <v>1.26</v>
      </c>
      <c r="D1298">
        <v>1.38</v>
      </c>
      <c r="F1298">
        <v>1.51</v>
      </c>
      <c r="G1298">
        <v>1.7</v>
      </c>
      <c r="H1298">
        <v>1.84</v>
      </c>
      <c r="I1298">
        <v>1.94</v>
      </c>
      <c r="J1298">
        <v>2.17</v>
      </c>
      <c r="K1298">
        <v>2.2999999999999998</v>
      </c>
      <c r="L1298">
        <v>2.39</v>
      </c>
      <c r="M1298">
        <v>2.57</v>
      </c>
      <c r="N1298">
        <v>2.74</v>
      </c>
    </row>
    <row r="1299" spans="1:14" x14ac:dyDescent="0.25">
      <c r="A1299" s="1">
        <v>43084</v>
      </c>
      <c r="B1299">
        <v>1.24</v>
      </c>
      <c r="D1299">
        <v>1.31</v>
      </c>
      <c r="F1299">
        <v>1.48</v>
      </c>
      <c r="G1299">
        <v>1.71</v>
      </c>
      <c r="H1299">
        <v>1.84</v>
      </c>
      <c r="I1299">
        <v>1.95</v>
      </c>
      <c r="J1299">
        <v>2.16</v>
      </c>
      <c r="K1299">
        <v>2.2799999999999998</v>
      </c>
      <c r="L1299">
        <v>2.35</v>
      </c>
      <c r="M1299">
        <v>2.52</v>
      </c>
      <c r="N1299">
        <v>2.68</v>
      </c>
    </row>
    <row r="1300" spans="1:14" x14ac:dyDescent="0.25">
      <c r="A1300" s="1">
        <v>43083</v>
      </c>
      <c r="B1300">
        <v>1.21</v>
      </c>
      <c r="D1300">
        <v>1.32</v>
      </c>
      <c r="F1300">
        <v>1.48</v>
      </c>
      <c r="G1300">
        <v>1.7</v>
      </c>
      <c r="H1300">
        <v>1.82</v>
      </c>
      <c r="I1300">
        <v>1.92</v>
      </c>
      <c r="J1300">
        <v>2.14</v>
      </c>
      <c r="K1300">
        <v>2.27</v>
      </c>
      <c r="L1300">
        <v>2.35</v>
      </c>
      <c r="M1300">
        <v>2.5299999999999998</v>
      </c>
      <c r="N1300">
        <v>2.71</v>
      </c>
    </row>
    <row r="1301" spans="1:14" x14ac:dyDescent="0.25">
      <c r="A1301" s="1">
        <v>43082</v>
      </c>
      <c r="B1301">
        <v>1.22</v>
      </c>
      <c r="D1301">
        <v>1.3</v>
      </c>
      <c r="F1301">
        <v>1.47</v>
      </c>
      <c r="G1301">
        <v>1.68</v>
      </c>
      <c r="H1301">
        <v>1.79</v>
      </c>
      <c r="I1301">
        <v>1.9</v>
      </c>
      <c r="J1301">
        <v>2.12</v>
      </c>
      <c r="K1301">
        <v>2.2599999999999998</v>
      </c>
      <c r="L1301">
        <v>2.36</v>
      </c>
      <c r="M1301">
        <v>2.56</v>
      </c>
      <c r="N1301">
        <v>2.74</v>
      </c>
    </row>
    <row r="1302" spans="1:14" x14ac:dyDescent="0.25">
      <c r="A1302" s="1">
        <v>43081</v>
      </c>
      <c r="B1302">
        <v>1.26</v>
      </c>
      <c r="D1302">
        <v>1.34</v>
      </c>
      <c r="F1302">
        <v>1.49</v>
      </c>
      <c r="G1302">
        <v>1.7</v>
      </c>
      <c r="H1302">
        <v>1.83</v>
      </c>
      <c r="I1302">
        <v>1.95</v>
      </c>
      <c r="J1302">
        <v>2.1800000000000002</v>
      </c>
      <c r="K1302">
        <v>2.3199999999999998</v>
      </c>
      <c r="L1302">
        <v>2.4</v>
      </c>
      <c r="M1302">
        <v>2.6</v>
      </c>
      <c r="N1302">
        <v>2.79</v>
      </c>
    </row>
    <row r="1303" spans="1:14" x14ac:dyDescent="0.25">
      <c r="A1303" s="1">
        <v>43080</v>
      </c>
      <c r="B1303">
        <v>1.18</v>
      </c>
      <c r="D1303">
        <v>1.33</v>
      </c>
      <c r="F1303">
        <v>1.47</v>
      </c>
      <c r="G1303">
        <v>1.69</v>
      </c>
      <c r="H1303">
        <v>1.82</v>
      </c>
      <c r="I1303">
        <v>1.95</v>
      </c>
      <c r="J1303">
        <v>2.16</v>
      </c>
      <c r="K1303">
        <v>2.2999999999999998</v>
      </c>
      <c r="L1303">
        <v>2.39</v>
      </c>
      <c r="M1303">
        <v>2.59</v>
      </c>
      <c r="N1303">
        <v>2.77</v>
      </c>
    </row>
    <row r="1304" spans="1:14" x14ac:dyDescent="0.25">
      <c r="A1304" s="1">
        <v>43077</v>
      </c>
      <c r="B1304">
        <v>1.1399999999999999</v>
      </c>
      <c r="D1304">
        <v>1.28</v>
      </c>
      <c r="F1304">
        <v>1.45</v>
      </c>
      <c r="G1304">
        <v>1.65</v>
      </c>
      <c r="H1304">
        <v>1.8</v>
      </c>
      <c r="I1304">
        <v>1.92</v>
      </c>
      <c r="J1304">
        <v>2.14</v>
      </c>
      <c r="K1304">
        <v>2.29</v>
      </c>
      <c r="L1304">
        <v>2.38</v>
      </c>
      <c r="M1304">
        <v>2.59</v>
      </c>
      <c r="N1304">
        <v>2.77</v>
      </c>
    </row>
    <row r="1305" spans="1:14" x14ac:dyDescent="0.25">
      <c r="A1305" s="1">
        <v>43076</v>
      </c>
      <c r="B1305">
        <v>1.1599999999999999</v>
      </c>
      <c r="D1305">
        <v>1.29</v>
      </c>
      <c r="F1305">
        <v>1.47</v>
      </c>
      <c r="G1305">
        <v>1.67</v>
      </c>
      <c r="H1305">
        <v>1.8</v>
      </c>
      <c r="I1305">
        <v>1.92</v>
      </c>
      <c r="J1305">
        <v>2.14</v>
      </c>
      <c r="K1305">
        <v>2.29</v>
      </c>
      <c r="L1305">
        <v>2.37</v>
      </c>
      <c r="M1305">
        <v>2.58</v>
      </c>
      <c r="N1305">
        <v>2.76</v>
      </c>
    </row>
    <row r="1306" spans="1:14" x14ac:dyDescent="0.25">
      <c r="A1306" s="1">
        <v>43075</v>
      </c>
      <c r="B1306">
        <v>1.18</v>
      </c>
      <c r="D1306">
        <v>1.3</v>
      </c>
      <c r="F1306">
        <v>1.48</v>
      </c>
      <c r="G1306">
        <v>1.68</v>
      </c>
      <c r="H1306">
        <v>1.78</v>
      </c>
      <c r="I1306">
        <v>1.92</v>
      </c>
      <c r="J1306">
        <v>2.11</v>
      </c>
      <c r="K1306">
        <v>2.25</v>
      </c>
      <c r="L1306">
        <v>2.33</v>
      </c>
      <c r="M1306">
        <v>2.5299999999999998</v>
      </c>
      <c r="N1306">
        <v>2.71</v>
      </c>
    </row>
    <row r="1307" spans="1:14" x14ac:dyDescent="0.25">
      <c r="A1307" s="1">
        <v>43074</v>
      </c>
      <c r="B1307">
        <v>1.21</v>
      </c>
      <c r="D1307">
        <v>1.3</v>
      </c>
      <c r="F1307">
        <v>1.48</v>
      </c>
      <c r="G1307">
        <v>1.64</v>
      </c>
      <c r="H1307">
        <v>1.83</v>
      </c>
      <c r="I1307">
        <v>1.94</v>
      </c>
      <c r="J1307">
        <v>2.15</v>
      </c>
      <c r="K1307">
        <v>2.2799999999999998</v>
      </c>
      <c r="L1307">
        <v>2.36</v>
      </c>
      <c r="M1307">
        <v>2.5499999999999998</v>
      </c>
      <c r="N1307">
        <v>2.73</v>
      </c>
    </row>
    <row r="1308" spans="1:14" x14ac:dyDescent="0.25">
      <c r="A1308" s="1">
        <v>43073</v>
      </c>
      <c r="B1308">
        <v>1.1599999999999999</v>
      </c>
      <c r="D1308">
        <v>1.29</v>
      </c>
      <c r="F1308">
        <v>1.45</v>
      </c>
      <c r="G1308">
        <v>1.66</v>
      </c>
      <c r="H1308">
        <v>1.8</v>
      </c>
      <c r="I1308">
        <v>1.93</v>
      </c>
      <c r="J1308">
        <v>2.15</v>
      </c>
      <c r="K1308">
        <v>2.29</v>
      </c>
      <c r="L1308">
        <v>2.37</v>
      </c>
      <c r="M1308">
        <v>2.58</v>
      </c>
      <c r="N1308">
        <v>2.77</v>
      </c>
    </row>
    <row r="1309" spans="1:14" x14ac:dyDescent="0.25">
      <c r="A1309" s="1">
        <v>43070</v>
      </c>
      <c r="B1309">
        <v>1.1399999999999999</v>
      </c>
      <c r="D1309">
        <v>1.27</v>
      </c>
      <c r="F1309">
        <v>1.45</v>
      </c>
      <c r="G1309">
        <v>1.62</v>
      </c>
      <c r="H1309">
        <v>1.78</v>
      </c>
      <c r="I1309">
        <v>1.9</v>
      </c>
      <c r="J1309">
        <v>2.13</v>
      </c>
      <c r="K1309">
        <v>2.2799999999999998</v>
      </c>
      <c r="L1309">
        <v>2.37</v>
      </c>
      <c r="M1309">
        <v>2.58</v>
      </c>
      <c r="N1309">
        <v>2.76</v>
      </c>
    </row>
    <row r="1310" spans="1:14" x14ac:dyDescent="0.25">
      <c r="A1310" s="1">
        <v>43069</v>
      </c>
      <c r="B1310">
        <v>1.1399999999999999</v>
      </c>
      <c r="D1310">
        <v>1.27</v>
      </c>
      <c r="F1310">
        <v>1.44</v>
      </c>
      <c r="G1310">
        <v>1.62</v>
      </c>
      <c r="H1310">
        <v>1.78</v>
      </c>
      <c r="I1310">
        <v>1.9</v>
      </c>
      <c r="J1310">
        <v>2.14</v>
      </c>
      <c r="K1310">
        <v>2.31</v>
      </c>
      <c r="L1310">
        <v>2.42</v>
      </c>
      <c r="M1310">
        <v>2.65</v>
      </c>
      <c r="N1310">
        <v>2.83</v>
      </c>
    </row>
    <row r="1311" spans="1:14" x14ac:dyDescent="0.25">
      <c r="A1311" s="1">
        <v>43068</v>
      </c>
      <c r="B1311">
        <v>1.17</v>
      </c>
      <c r="D1311">
        <v>1.29</v>
      </c>
      <c r="F1311">
        <v>1.45</v>
      </c>
      <c r="G1311">
        <v>1.61</v>
      </c>
      <c r="H1311">
        <v>1.78</v>
      </c>
      <c r="I1311">
        <v>1.86</v>
      </c>
      <c r="J1311">
        <v>2.09</v>
      </c>
      <c r="K1311">
        <v>2.27</v>
      </c>
      <c r="L1311">
        <v>2.37</v>
      </c>
      <c r="M1311">
        <v>2.62</v>
      </c>
      <c r="N1311">
        <v>2.81</v>
      </c>
    </row>
    <row r="1312" spans="1:14" x14ac:dyDescent="0.25">
      <c r="A1312" s="1">
        <v>43067</v>
      </c>
      <c r="B1312">
        <v>1.1599999999999999</v>
      </c>
      <c r="D1312">
        <v>1.3</v>
      </c>
      <c r="F1312">
        <v>1.46</v>
      </c>
      <c r="G1312">
        <v>1.61</v>
      </c>
      <c r="H1312">
        <v>1.75</v>
      </c>
      <c r="I1312">
        <v>1.85</v>
      </c>
      <c r="J1312">
        <v>2.0699999999999998</v>
      </c>
      <c r="K1312">
        <v>2.2400000000000002</v>
      </c>
      <c r="L1312">
        <v>2.34</v>
      </c>
      <c r="M1312">
        <v>2.58</v>
      </c>
      <c r="N1312">
        <v>2.77</v>
      </c>
    </row>
    <row r="1313" spans="1:14" x14ac:dyDescent="0.25">
      <c r="A1313" s="1">
        <v>43066</v>
      </c>
      <c r="B1313">
        <v>1.1499999999999999</v>
      </c>
      <c r="D1313">
        <v>1.27</v>
      </c>
      <c r="F1313">
        <v>1.41</v>
      </c>
      <c r="G1313">
        <v>1.62</v>
      </c>
      <c r="H1313">
        <v>1.74</v>
      </c>
      <c r="I1313">
        <v>1.84</v>
      </c>
      <c r="J1313">
        <v>2.06</v>
      </c>
      <c r="K1313">
        <v>2.21</v>
      </c>
      <c r="L1313">
        <v>2.3199999999999998</v>
      </c>
      <c r="M1313">
        <v>2.57</v>
      </c>
      <c r="N1313">
        <v>2.76</v>
      </c>
    </row>
    <row r="1314" spans="1:14" x14ac:dyDescent="0.25">
      <c r="A1314" s="1">
        <v>43063</v>
      </c>
      <c r="B1314">
        <v>1.1399999999999999</v>
      </c>
      <c r="D1314">
        <v>1.29</v>
      </c>
      <c r="F1314">
        <v>1.45</v>
      </c>
      <c r="G1314">
        <v>1.61</v>
      </c>
      <c r="H1314">
        <v>1.75</v>
      </c>
      <c r="I1314">
        <v>1.85</v>
      </c>
      <c r="J1314">
        <v>2.0699999999999998</v>
      </c>
      <c r="K1314">
        <v>2.23</v>
      </c>
      <c r="L1314">
        <v>2.34</v>
      </c>
      <c r="M1314">
        <v>2.58</v>
      </c>
      <c r="N1314">
        <v>2.76</v>
      </c>
    </row>
    <row r="1315" spans="1:14" x14ac:dyDescent="0.25">
      <c r="A1315" s="1">
        <v>43061</v>
      </c>
      <c r="B1315">
        <v>1.1599999999999999</v>
      </c>
      <c r="D1315">
        <v>1.29</v>
      </c>
      <c r="F1315">
        <v>1.45</v>
      </c>
      <c r="G1315">
        <v>1.61</v>
      </c>
      <c r="H1315">
        <v>1.74</v>
      </c>
      <c r="I1315">
        <v>1.84</v>
      </c>
      <c r="J1315">
        <v>2.0499999999999998</v>
      </c>
      <c r="K1315">
        <v>2.2200000000000002</v>
      </c>
      <c r="L1315">
        <v>2.3199999999999998</v>
      </c>
      <c r="M1315">
        <v>2.57</v>
      </c>
      <c r="N1315">
        <v>2.75</v>
      </c>
    </row>
    <row r="1316" spans="1:14" x14ac:dyDescent="0.25">
      <c r="A1316" s="1">
        <v>43060</v>
      </c>
      <c r="B1316">
        <v>1.1499999999999999</v>
      </c>
      <c r="D1316">
        <v>1.3</v>
      </c>
      <c r="F1316">
        <v>1.45</v>
      </c>
      <c r="G1316">
        <v>1.62</v>
      </c>
      <c r="H1316">
        <v>1.77</v>
      </c>
      <c r="I1316">
        <v>1.88</v>
      </c>
      <c r="J1316">
        <v>2.11</v>
      </c>
      <c r="K1316">
        <v>2.27</v>
      </c>
      <c r="L1316">
        <v>2.36</v>
      </c>
      <c r="M1316">
        <v>2.58</v>
      </c>
      <c r="N1316">
        <v>2.76</v>
      </c>
    </row>
    <row r="1317" spans="1:14" x14ac:dyDescent="0.25">
      <c r="A1317" s="1">
        <v>43059</v>
      </c>
      <c r="B1317">
        <v>1.0900000000000001</v>
      </c>
      <c r="D1317">
        <v>1.3</v>
      </c>
      <c r="F1317">
        <v>1.46</v>
      </c>
      <c r="G1317">
        <v>1.62</v>
      </c>
      <c r="H1317">
        <v>1.77</v>
      </c>
      <c r="I1317">
        <v>1.86</v>
      </c>
      <c r="J1317">
        <v>2.09</v>
      </c>
      <c r="K1317">
        <v>2.2599999999999998</v>
      </c>
      <c r="L1317">
        <v>2.37</v>
      </c>
      <c r="M1317">
        <v>2.6</v>
      </c>
      <c r="N1317">
        <v>2.78</v>
      </c>
    </row>
    <row r="1318" spans="1:14" x14ac:dyDescent="0.25">
      <c r="A1318" s="1">
        <v>43056</v>
      </c>
      <c r="B1318">
        <v>1.08</v>
      </c>
      <c r="D1318">
        <v>1.29</v>
      </c>
      <c r="F1318">
        <v>1.42</v>
      </c>
      <c r="G1318">
        <v>1.6</v>
      </c>
      <c r="H1318">
        <v>1.73</v>
      </c>
      <c r="I1318">
        <v>1.83</v>
      </c>
      <c r="J1318">
        <v>2.06</v>
      </c>
      <c r="K1318">
        <v>2.23</v>
      </c>
      <c r="L1318">
        <v>2.35</v>
      </c>
      <c r="M1318">
        <v>2.59</v>
      </c>
      <c r="N1318">
        <v>2.78</v>
      </c>
    </row>
    <row r="1319" spans="1:14" x14ac:dyDescent="0.25">
      <c r="A1319" s="1">
        <v>43055</v>
      </c>
      <c r="B1319">
        <v>1.08</v>
      </c>
      <c r="D1319">
        <v>1.27</v>
      </c>
      <c r="F1319">
        <v>1.42</v>
      </c>
      <c r="G1319">
        <v>1.59</v>
      </c>
      <c r="H1319">
        <v>1.72</v>
      </c>
      <c r="I1319">
        <v>1.83</v>
      </c>
      <c r="J1319">
        <v>2.0699999999999998</v>
      </c>
      <c r="K1319">
        <v>2.25</v>
      </c>
      <c r="L1319">
        <v>2.37</v>
      </c>
      <c r="M1319">
        <v>2.62</v>
      </c>
      <c r="N1319">
        <v>2.81</v>
      </c>
    </row>
    <row r="1320" spans="1:14" x14ac:dyDescent="0.25">
      <c r="A1320" s="1">
        <v>43054</v>
      </c>
      <c r="B1320">
        <v>1.08</v>
      </c>
      <c r="D1320">
        <v>1.25</v>
      </c>
      <c r="F1320">
        <v>1.39</v>
      </c>
      <c r="G1320">
        <v>1.55</v>
      </c>
      <c r="H1320">
        <v>1.68</v>
      </c>
      <c r="I1320">
        <v>1.79</v>
      </c>
      <c r="J1320">
        <v>2.04</v>
      </c>
      <c r="K1320">
        <v>2.21</v>
      </c>
      <c r="L1320">
        <v>2.33</v>
      </c>
      <c r="M1320">
        <v>2.58</v>
      </c>
      <c r="N1320">
        <v>2.77</v>
      </c>
    </row>
    <row r="1321" spans="1:14" x14ac:dyDescent="0.25">
      <c r="A1321" s="1">
        <v>43053</v>
      </c>
      <c r="B1321">
        <v>1.06</v>
      </c>
      <c r="D1321">
        <v>1.26</v>
      </c>
      <c r="F1321">
        <v>1.4</v>
      </c>
      <c r="G1321">
        <v>1.55</v>
      </c>
      <c r="H1321">
        <v>1.68</v>
      </c>
      <c r="I1321">
        <v>1.81</v>
      </c>
      <c r="J1321">
        <v>2.06</v>
      </c>
      <c r="K1321">
        <v>2.2599999999999998</v>
      </c>
      <c r="L1321">
        <v>2.38</v>
      </c>
      <c r="M1321">
        <v>2.64</v>
      </c>
      <c r="N1321">
        <v>2.84</v>
      </c>
    </row>
    <row r="1322" spans="1:14" x14ac:dyDescent="0.25">
      <c r="A1322" s="1">
        <v>43052</v>
      </c>
      <c r="B1322">
        <v>1.07</v>
      </c>
      <c r="D1322">
        <v>1.24</v>
      </c>
      <c r="F1322">
        <v>1.37</v>
      </c>
      <c r="G1322">
        <v>1.55</v>
      </c>
      <c r="H1322">
        <v>1.7</v>
      </c>
      <c r="I1322">
        <v>1.82</v>
      </c>
      <c r="J1322">
        <v>2.08</v>
      </c>
      <c r="K1322">
        <v>2.27</v>
      </c>
      <c r="L1322">
        <v>2.4</v>
      </c>
      <c r="M1322">
        <v>2.67</v>
      </c>
      <c r="N1322">
        <v>2.87</v>
      </c>
    </row>
    <row r="1323" spans="1:14" x14ac:dyDescent="0.25">
      <c r="A1323" s="1">
        <v>43049</v>
      </c>
      <c r="B1323">
        <v>1.06</v>
      </c>
      <c r="D1323">
        <v>1.23</v>
      </c>
      <c r="F1323">
        <v>1.37</v>
      </c>
      <c r="G1323">
        <v>1.54</v>
      </c>
      <c r="H1323">
        <v>1.67</v>
      </c>
      <c r="I1323">
        <v>1.79</v>
      </c>
      <c r="J1323">
        <v>2.06</v>
      </c>
      <c r="K1323">
        <v>2.27</v>
      </c>
      <c r="L1323">
        <v>2.4</v>
      </c>
      <c r="M1323">
        <v>2.67</v>
      </c>
      <c r="N1323">
        <v>2.88</v>
      </c>
    </row>
    <row r="1324" spans="1:14" x14ac:dyDescent="0.25">
      <c r="A1324" s="1">
        <v>43048</v>
      </c>
      <c r="B1324">
        <v>1.07</v>
      </c>
      <c r="D1324">
        <v>1.24</v>
      </c>
      <c r="F1324">
        <v>1.36</v>
      </c>
      <c r="G1324">
        <v>1.53</v>
      </c>
      <c r="H1324">
        <v>1.63</v>
      </c>
      <c r="I1324">
        <v>1.75</v>
      </c>
      <c r="J1324">
        <v>2.0099999999999998</v>
      </c>
      <c r="K1324">
        <v>2.2000000000000002</v>
      </c>
      <c r="L1324">
        <v>2.33</v>
      </c>
      <c r="M1324">
        <v>2.59</v>
      </c>
      <c r="N1324">
        <v>2.81</v>
      </c>
    </row>
    <row r="1325" spans="1:14" x14ac:dyDescent="0.25">
      <c r="A1325" s="1">
        <v>43047</v>
      </c>
      <c r="B1325">
        <v>1.05</v>
      </c>
      <c r="D1325">
        <v>1.23</v>
      </c>
      <c r="F1325">
        <v>1.35</v>
      </c>
      <c r="G1325">
        <v>1.53</v>
      </c>
      <c r="H1325">
        <v>1.65</v>
      </c>
      <c r="I1325">
        <v>1.77</v>
      </c>
      <c r="J1325">
        <v>2.0099999999999998</v>
      </c>
      <c r="K1325">
        <v>2.19</v>
      </c>
      <c r="L1325">
        <v>2.3199999999999998</v>
      </c>
      <c r="M1325">
        <v>2.57</v>
      </c>
      <c r="N1325">
        <v>2.79</v>
      </c>
    </row>
    <row r="1326" spans="1:14" x14ac:dyDescent="0.25">
      <c r="A1326" s="1">
        <v>43046</v>
      </c>
      <c r="B1326">
        <v>1.05</v>
      </c>
      <c r="D1326">
        <v>1.22</v>
      </c>
      <c r="F1326">
        <v>1.33</v>
      </c>
      <c r="G1326">
        <v>1.49</v>
      </c>
      <c r="H1326">
        <v>1.63</v>
      </c>
      <c r="I1326">
        <v>1.75</v>
      </c>
      <c r="J1326">
        <v>1.99</v>
      </c>
      <c r="K1326">
        <v>2.17</v>
      </c>
      <c r="L1326">
        <v>2.3199999999999998</v>
      </c>
      <c r="M1326">
        <v>2.56</v>
      </c>
      <c r="N1326">
        <v>2.77</v>
      </c>
    </row>
    <row r="1327" spans="1:14" x14ac:dyDescent="0.25">
      <c r="A1327" s="1">
        <v>43045</v>
      </c>
      <c r="B1327">
        <v>1.03</v>
      </c>
      <c r="D1327">
        <v>1.19</v>
      </c>
      <c r="F1327">
        <v>1.3</v>
      </c>
      <c r="G1327">
        <v>1.5</v>
      </c>
      <c r="H1327">
        <v>1.61</v>
      </c>
      <c r="I1327">
        <v>1.73</v>
      </c>
      <c r="J1327">
        <v>1.99</v>
      </c>
      <c r="K1327">
        <v>2.17</v>
      </c>
      <c r="L1327">
        <v>2.3199999999999998</v>
      </c>
      <c r="M1327">
        <v>2.58</v>
      </c>
      <c r="N1327">
        <v>2.8</v>
      </c>
    </row>
    <row r="1328" spans="1:14" x14ac:dyDescent="0.25">
      <c r="A1328" s="1">
        <v>43042</v>
      </c>
      <c r="B1328">
        <v>1.02</v>
      </c>
      <c r="D1328">
        <v>1.18</v>
      </c>
      <c r="F1328">
        <v>1.31</v>
      </c>
      <c r="G1328">
        <v>1.49</v>
      </c>
      <c r="H1328">
        <v>1.63</v>
      </c>
      <c r="I1328">
        <v>1.74</v>
      </c>
      <c r="J1328">
        <v>1.99</v>
      </c>
      <c r="K1328">
        <v>2.19</v>
      </c>
      <c r="L1328">
        <v>2.34</v>
      </c>
      <c r="M1328">
        <v>2.59</v>
      </c>
      <c r="N1328">
        <v>2.82</v>
      </c>
    </row>
    <row r="1329" spans="1:14" x14ac:dyDescent="0.25">
      <c r="A1329" s="1">
        <v>43041</v>
      </c>
      <c r="B1329">
        <v>1.02</v>
      </c>
      <c r="D1329">
        <v>1.17</v>
      </c>
      <c r="F1329">
        <v>1.29</v>
      </c>
      <c r="G1329">
        <v>1.46</v>
      </c>
      <c r="H1329">
        <v>1.61</v>
      </c>
      <c r="I1329">
        <v>1.73</v>
      </c>
      <c r="J1329">
        <v>2</v>
      </c>
      <c r="K1329">
        <v>2.21</v>
      </c>
      <c r="L1329">
        <v>2.35</v>
      </c>
      <c r="M1329">
        <v>2.61</v>
      </c>
      <c r="N1329">
        <v>2.83</v>
      </c>
    </row>
    <row r="1330" spans="1:14" x14ac:dyDescent="0.25">
      <c r="A1330" s="1">
        <v>43040</v>
      </c>
      <c r="B1330">
        <v>1.06</v>
      </c>
      <c r="D1330">
        <v>1.18</v>
      </c>
      <c r="F1330">
        <v>1.3</v>
      </c>
      <c r="G1330">
        <v>1.46</v>
      </c>
      <c r="H1330">
        <v>1.61</v>
      </c>
      <c r="I1330">
        <v>1.74</v>
      </c>
      <c r="J1330">
        <v>2.0099999999999998</v>
      </c>
      <c r="K1330">
        <v>2.2200000000000002</v>
      </c>
      <c r="L1330">
        <v>2.37</v>
      </c>
      <c r="M1330">
        <v>2.63</v>
      </c>
      <c r="N1330">
        <v>2.85</v>
      </c>
    </row>
    <row r="1331" spans="1:14" x14ac:dyDescent="0.25">
      <c r="A1331" s="1">
        <v>43039</v>
      </c>
      <c r="B1331">
        <v>0.99</v>
      </c>
      <c r="D1331">
        <v>1.1499999999999999</v>
      </c>
      <c r="F1331">
        <v>1.28</v>
      </c>
      <c r="G1331">
        <v>1.43</v>
      </c>
      <c r="H1331">
        <v>1.6</v>
      </c>
      <c r="I1331">
        <v>1.73</v>
      </c>
      <c r="J1331">
        <v>2.0099999999999998</v>
      </c>
      <c r="K1331">
        <v>2.23</v>
      </c>
      <c r="L1331">
        <v>2.38</v>
      </c>
      <c r="M1331">
        <v>2.66</v>
      </c>
      <c r="N1331">
        <v>2.88</v>
      </c>
    </row>
    <row r="1332" spans="1:14" x14ac:dyDescent="0.25">
      <c r="A1332" s="1">
        <v>43038</v>
      </c>
      <c r="B1332">
        <v>0.97</v>
      </c>
      <c r="D1332">
        <v>1.1200000000000001</v>
      </c>
      <c r="F1332">
        <v>1.24</v>
      </c>
      <c r="G1332">
        <v>1.42</v>
      </c>
      <c r="H1332">
        <v>1.58</v>
      </c>
      <c r="I1332">
        <v>1.71</v>
      </c>
      <c r="J1332">
        <v>2</v>
      </c>
      <c r="K1332">
        <v>2.2200000000000002</v>
      </c>
      <c r="L1332">
        <v>2.37</v>
      </c>
      <c r="M1332">
        <v>2.66</v>
      </c>
      <c r="N1332">
        <v>2.88</v>
      </c>
    </row>
    <row r="1333" spans="1:14" x14ac:dyDescent="0.25">
      <c r="A1333" s="1">
        <v>43035</v>
      </c>
      <c r="B1333">
        <v>0.98</v>
      </c>
      <c r="D1333">
        <v>1.1000000000000001</v>
      </c>
      <c r="F1333">
        <v>1.28</v>
      </c>
      <c r="G1333">
        <v>1.42</v>
      </c>
      <c r="H1333">
        <v>1.59</v>
      </c>
      <c r="I1333">
        <v>1.73</v>
      </c>
      <c r="J1333">
        <v>2.0299999999999998</v>
      </c>
      <c r="K1333">
        <v>2.2599999999999998</v>
      </c>
      <c r="L1333">
        <v>2.42</v>
      </c>
      <c r="M1333">
        <v>2.71</v>
      </c>
      <c r="N1333">
        <v>2.93</v>
      </c>
    </row>
    <row r="1334" spans="1:14" x14ac:dyDescent="0.25">
      <c r="A1334" s="1">
        <v>43034</v>
      </c>
      <c r="B1334">
        <v>0.99</v>
      </c>
      <c r="D1334">
        <v>1.1100000000000001</v>
      </c>
      <c r="F1334">
        <v>1.29</v>
      </c>
      <c r="G1334">
        <v>1.43</v>
      </c>
      <c r="H1334">
        <v>1.63</v>
      </c>
      <c r="I1334">
        <v>1.76</v>
      </c>
      <c r="J1334">
        <v>2.0699999999999998</v>
      </c>
      <c r="K1334">
        <v>2.2999999999999998</v>
      </c>
      <c r="L1334">
        <v>2.46</v>
      </c>
      <c r="M1334">
        <v>2.74</v>
      </c>
      <c r="N1334">
        <v>2.96</v>
      </c>
    </row>
    <row r="1335" spans="1:14" x14ac:dyDescent="0.25">
      <c r="A1335" s="1">
        <v>43033</v>
      </c>
      <c r="B1335">
        <v>1.01</v>
      </c>
      <c r="D1335">
        <v>1.1200000000000001</v>
      </c>
      <c r="F1335">
        <v>1.27</v>
      </c>
      <c r="G1335">
        <v>1.43</v>
      </c>
      <c r="H1335">
        <v>1.61</v>
      </c>
      <c r="I1335">
        <v>1.74</v>
      </c>
      <c r="J1335">
        <v>2.06</v>
      </c>
      <c r="K1335">
        <v>2.2799999999999998</v>
      </c>
      <c r="L1335">
        <v>2.44</v>
      </c>
      <c r="M1335">
        <v>2.72</v>
      </c>
      <c r="N1335">
        <v>2.95</v>
      </c>
    </row>
    <row r="1336" spans="1:14" x14ac:dyDescent="0.25">
      <c r="A1336" s="1">
        <v>43032</v>
      </c>
      <c r="B1336">
        <v>1</v>
      </c>
      <c r="D1336">
        <v>1.1200000000000001</v>
      </c>
      <c r="F1336">
        <v>1.27</v>
      </c>
      <c r="G1336">
        <v>1.43</v>
      </c>
      <c r="H1336">
        <v>1.6</v>
      </c>
      <c r="I1336">
        <v>1.73</v>
      </c>
      <c r="J1336">
        <v>2.0499999999999998</v>
      </c>
      <c r="K1336">
        <v>2.2599999999999998</v>
      </c>
      <c r="L1336">
        <v>2.42</v>
      </c>
      <c r="M1336">
        <v>2.7</v>
      </c>
      <c r="N1336">
        <v>2.92</v>
      </c>
    </row>
    <row r="1337" spans="1:14" x14ac:dyDescent="0.25">
      <c r="A1337" s="1">
        <v>43031</v>
      </c>
      <c r="B1337">
        <v>1</v>
      </c>
      <c r="D1337">
        <v>1.0900000000000001</v>
      </c>
      <c r="F1337">
        <v>1.25</v>
      </c>
      <c r="G1337">
        <v>1.42</v>
      </c>
      <c r="H1337">
        <v>1.58</v>
      </c>
      <c r="I1337">
        <v>1.7</v>
      </c>
      <c r="J1337">
        <v>2.0099999999999998</v>
      </c>
      <c r="K1337">
        <v>2.2200000000000002</v>
      </c>
      <c r="L1337">
        <v>2.38</v>
      </c>
      <c r="M1337">
        <v>2.66</v>
      </c>
      <c r="N1337">
        <v>2.89</v>
      </c>
    </row>
    <row r="1338" spans="1:14" x14ac:dyDescent="0.25">
      <c r="A1338" s="1">
        <v>43028</v>
      </c>
      <c r="B1338">
        <v>0.99</v>
      </c>
      <c r="D1338">
        <v>1.1100000000000001</v>
      </c>
      <c r="F1338">
        <v>1.27</v>
      </c>
      <c r="G1338">
        <v>1.43</v>
      </c>
      <c r="H1338">
        <v>1.6</v>
      </c>
      <c r="I1338">
        <v>1.72</v>
      </c>
      <c r="J1338">
        <v>2.0299999999999998</v>
      </c>
      <c r="K1338">
        <v>2.2400000000000002</v>
      </c>
      <c r="L1338">
        <v>2.39</v>
      </c>
      <c r="M1338">
        <v>2.67</v>
      </c>
      <c r="N1338">
        <v>2.89</v>
      </c>
    </row>
    <row r="1339" spans="1:14" x14ac:dyDescent="0.25">
      <c r="A1339" s="1">
        <v>43027</v>
      </c>
      <c r="B1339">
        <v>0.99</v>
      </c>
      <c r="D1339">
        <v>1.1000000000000001</v>
      </c>
      <c r="F1339">
        <v>1.25</v>
      </c>
      <c r="G1339">
        <v>1.41</v>
      </c>
      <c r="H1339">
        <v>1.58</v>
      </c>
      <c r="I1339">
        <v>1.69</v>
      </c>
      <c r="J1339">
        <v>1.98</v>
      </c>
      <c r="K1339">
        <v>2.1800000000000002</v>
      </c>
      <c r="L1339">
        <v>2.33</v>
      </c>
      <c r="M1339">
        <v>2.6</v>
      </c>
      <c r="N1339">
        <v>2.83</v>
      </c>
    </row>
    <row r="1340" spans="1:14" x14ac:dyDescent="0.25">
      <c r="A1340" s="1">
        <v>43026</v>
      </c>
      <c r="B1340">
        <v>0.99</v>
      </c>
      <c r="D1340">
        <v>1.0900000000000001</v>
      </c>
      <c r="F1340">
        <v>1.24</v>
      </c>
      <c r="G1340">
        <v>1.42</v>
      </c>
      <c r="H1340">
        <v>1.59</v>
      </c>
      <c r="I1340">
        <v>1.7</v>
      </c>
      <c r="J1340">
        <v>1.99</v>
      </c>
      <c r="K1340">
        <v>2.19</v>
      </c>
      <c r="L1340">
        <v>2.34</v>
      </c>
      <c r="M1340">
        <v>2.62</v>
      </c>
      <c r="N1340">
        <v>2.85</v>
      </c>
    </row>
    <row r="1341" spans="1:14" x14ac:dyDescent="0.25">
      <c r="A1341" s="1">
        <v>43025</v>
      </c>
      <c r="B1341">
        <v>0.99</v>
      </c>
      <c r="D1341">
        <v>1.0900000000000001</v>
      </c>
      <c r="F1341">
        <v>1.25</v>
      </c>
      <c r="G1341">
        <v>1.41</v>
      </c>
      <c r="H1341">
        <v>1.54</v>
      </c>
      <c r="I1341">
        <v>1.69</v>
      </c>
      <c r="J1341">
        <v>1.97</v>
      </c>
      <c r="K1341">
        <v>2.15</v>
      </c>
      <c r="L1341">
        <v>2.2999999999999998</v>
      </c>
      <c r="M1341">
        <v>2.58</v>
      </c>
      <c r="N1341">
        <v>2.8</v>
      </c>
    </row>
    <row r="1342" spans="1:14" x14ac:dyDescent="0.25">
      <c r="A1342" s="1">
        <v>43024</v>
      </c>
      <c r="B1342">
        <v>0.97</v>
      </c>
      <c r="D1342">
        <v>1.1000000000000001</v>
      </c>
      <c r="F1342">
        <v>1.24</v>
      </c>
      <c r="G1342">
        <v>1.42</v>
      </c>
      <c r="H1342">
        <v>1.54</v>
      </c>
      <c r="I1342">
        <v>1.68</v>
      </c>
      <c r="J1342">
        <v>1.95</v>
      </c>
      <c r="K1342">
        <v>2.15</v>
      </c>
      <c r="L1342">
        <v>2.2999999999999998</v>
      </c>
      <c r="M1342">
        <v>2.58</v>
      </c>
      <c r="N1342">
        <v>2.82</v>
      </c>
    </row>
    <row r="1343" spans="1:14" x14ac:dyDescent="0.25">
      <c r="A1343" s="1">
        <v>43021</v>
      </c>
      <c r="B1343">
        <v>0.97</v>
      </c>
      <c r="D1343">
        <v>1.0900000000000001</v>
      </c>
      <c r="F1343">
        <v>1.26</v>
      </c>
      <c r="G1343">
        <v>1.39</v>
      </c>
      <c r="H1343">
        <v>1.51</v>
      </c>
      <c r="I1343">
        <v>1.64</v>
      </c>
      <c r="J1343">
        <v>1.91</v>
      </c>
      <c r="K1343">
        <v>2.12</v>
      </c>
      <c r="L1343">
        <v>2.2799999999999998</v>
      </c>
      <c r="M1343">
        <v>2.58</v>
      </c>
      <c r="N1343">
        <v>2.81</v>
      </c>
    </row>
    <row r="1344" spans="1:14" x14ac:dyDescent="0.25">
      <c r="A1344" s="1">
        <v>43020</v>
      </c>
      <c r="B1344">
        <v>0.99</v>
      </c>
      <c r="D1344">
        <v>1.0900000000000001</v>
      </c>
      <c r="F1344">
        <v>1.27</v>
      </c>
      <c r="G1344">
        <v>1.41</v>
      </c>
      <c r="H1344">
        <v>1.51</v>
      </c>
      <c r="I1344">
        <v>1.66</v>
      </c>
      <c r="J1344">
        <v>1.95</v>
      </c>
      <c r="K1344">
        <v>2.16</v>
      </c>
      <c r="L1344">
        <v>2.33</v>
      </c>
      <c r="M1344">
        <v>2.62</v>
      </c>
      <c r="N1344">
        <v>2.86</v>
      </c>
    </row>
    <row r="1345" spans="1:14" x14ac:dyDescent="0.25">
      <c r="A1345" s="1">
        <v>43019</v>
      </c>
      <c r="B1345">
        <v>1.04</v>
      </c>
      <c r="D1345">
        <v>1.1000000000000001</v>
      </c>
      <c r="F1345">
        <v>1.25</v>
      </c>
      <c r="G1345">
        <v>1.4</v>
      </c>
      <c r="H1345">
        <v>1.51</v>
      </c>
      <c r="I1345">
        <v>1.66</v>
      </c>
      <c r="J1345">
        <v>1.95</v>
      </c>
      <c r="K1345">
        <v>2.17</v>
      </c>
      <c r="L1345">
        <v>2.35</v>
      </c>
      <c r="M1345">
        <v>2.64</v>
      </c>
      <c r="N1345">
        <v>2.88</v>
      </c>
    </row>
    <row r="1346" spans="1:14" x14ac:dyDescent="0.25">
      <c r="A1346" s="1">
        <v>43018</v>
      </c>
      <c r="B1346">
        <v>1.03</v>
      </c>
      <c r="D1346">
        <v>1.08</v>
      </c>
      <c r="F1346">
        <v>1.26</v>
      </c>
      <c r="G1346">
        <v>1.42</v>
      </c>
      <c r="H1346">
        <v>1.51</v>
      </c>
      <c r="I1346">
        <v>1.64</v>
      </c>
      <c r="J1346">
        <v>1.95</v>
      </c>
      <c r="K1346">
        <v>2.1800000000000002</v>
      </c>
      <c r="L1346">
        <v>2.35</v>
      </c>
      <c r="M1346">
        <v>2.65</v>
      </c>
      <c r="N1346">
        <v>2.88</v>
      </c>
    </row>
    <row r="1347" spans="1:14" x14ac:dyDescent="0.25">
      <c r="A1347" s="1">
        <v>43014</v>
      </c>
      <c r="B1347">
        <v>1.03</v>
      </c>
      <c r="D1347">
        <v>1.07</v>
      </c>
      <c r="F1347">
        <v>1.22</v>
      </c>
      <c r="G1347">
        <v>1.35</v>
      </c>
      <c r="H1347">
        <v>1.54</v>
      </c>
      <c r="I1347">
        <v>1.66</v>
      </c>
      <c r="J1347">
        <v>1.97</v>
      </c>
      <c r="K1347">
        <v>2.2000000000000002</v>
      </c>
      <c r="L1347">
        <v>2.37</v>
      </c>
      <c r="M1347">
        <v>2.68</v>
      </c>
      <c r="N1347">
        <v>2.91</v>
      </c>
    </row>
    <row r="1348" spans="1:14" x14ac:dyDescent="0.25">
      <c r="A1348" s="1">
        <v>43013</v>
      </c>
      <c r="B1348">
        <v>1.02</v>
      </c>
      <c r="D1348">
        <v>1.07</v>
      </c>
      <c r="F1348">
        <v>1.21</v>
      </c>
      <c r="G1348">
        <v>1.35</v>
      </c>
      <c r="H1348">
        <v>1.49</v>
      </c>
      <c r="I1348">
        <v>1.63</v>
      </c>
      <c r="J1348">
        <v>1.94</v>
      </c>
      <c r="K1348">
        <v>2.17</v>
      </c>
      <c r="L1348">
        <v>2.35</v>
      </c>
      <c r="M1348">
        <v>2.65</v>
      </c>
      <c r="N1348">
        <v>2.89</v>
      </c>
    </row>
    <row r="1349" spans="1:14" x14ac:dyDescent="0.25">
      <c r="A1349" s="1">
        <v>43012</v>
      </c>
      <c r="B1349">
        <v>1</v>
      </c>
      <c r="D1349">
        <v>1.08</v>
      </c>
      <c r="F1349">
        <v>1.21</v>
      </c>
      <c r="G1349">
        <v>1.33</v>
      </c>
      <c r="H1349">
        <v>1.47</v>
      </c>
      <c r="I1349">
        <v>1.62</v>
      </c>
      <c r="J1349">
        <v>1.92</v>
      </c>
      <c r="K1349">
        <v>2.15</v>
      </c>
      <c r="L1349">
        <v>2.33</v>
      </c>
      <c r="M1349">
        <v>2.64</v>
      </c>
      <c r="N1349">
        <v>2.87</v>
      </c>
    </row>
    <row r="1350" spans="1:14" x14ac:dyDescent="0.25">
      <c r="A1350" s="1">
        <v>43011</v>
      </c>
      <c r="B1350">
        <v>1.01</v>
      </c>
      <c r="D1350">
        <v>1.07</v>
      </c>
      <c r="F1350">
        <v>1.21</v>
      </c>
      <c r="G1350">
        <v>1.32</v>
      </c>
      <c r="H1350">
        <v>1.47</v>
      </c>
      <c r="I1350">
        <v>1.62</v>
      </c>
      <c r="J1350">
        <v>1.92</v>
      </c>
      <c r="K1350">
        <v>2.15</v>
      </c>
      <c r="L1350">
        <v>2.33</v>
      </c>
      <c r="M1350">
        <v>2.63</v>
      </c>
      <c r="N1350">
        <v>2.87</v>
      </c>
    </row>
    <row r="1351" spans="1:14" x14ac:dyDescent="0.25">
      <c r="A1351" s="1">
        <v>43010</v>
      </c>
      <c r="B1351">
        <v>0.95</v>
      </c>
      <c r="D1351">
        <v>1.01</v>
      </c>
      <c r="F1351">
        <v>1.22</v>
      </c>
      <c r="G1351">
        <v>1.31</v>
      </c>
      <c r="H1351">
        <v>1.49</v>
      </c>
      <c r="I1351">
        <v>1.63</v>
      </c>
      <c r="J1351">
        <v>1.94</v>
      </c>
      <c r="K1351">
        <v>2.17</v>
      </c>
      <c r="L1351">
        <v>2.34</v>
      </c>
      <c r="M1351">
        <v>2.64</v>
      </c>
      <c r="N1351">
        <v>2.87</v>
      </c>
    </row>
    <row r="1352" spans="1:14" x14ac:dyDescent="0.25">
      <c r="A1352" s="1">
        <v>43007</v>
      </c>
      <c r="B1352">
        <v>0.96</v>
      </c>
      <c r="D1352">
        <v>1.06</v>
      </c>
      <c r="F1352">
        <v>1.2</v>
      </c>
      <c r="G1352">
        <v>1.31</v>
      </c>
      <c r="H1352">
        <v>1.47</v>
      </c>
      <c r="I1352">
        <v>1.62</v>
      </c>
      <c r="J1352">
        <v>1.92</v>
      </c>
      <c r="K1352">
        <v>2.16</v>
      </c>
      <c r="L1352">
        <v>2.33</v>
      </c>
      <c r="M1352">
        <v>2.63</v>
      </c>
      <c r="N1352">
        <v>2.86</v>
      </c>
    </row>
    <row r="1353" spans="1:14" x14ac:dyDescent="0.25">
      <c r="A1353" s="1">
        <v>43006</v>
      </c>
      <c r="B1353">
        <v>0.97</v>
      </c>
      <c r="D1353">
        <v>1.06</v>
      </c>
      <c r="F1353">
        <v>1.18</v>
      </c>
      <c r="G1353">
        <v>1.31</v>
      </c>
      <c r="H1353">
        <v>1.45</v>
      </c>
      <c r="I1353">
        <v>1.59</v>
      </c>
      <c r="J1353">
        <v>1.89</v>
      </c>
      <c r="K1353">
        <v>2.13</v>
      </c>
      <c r="L1353">
        <v>2.31</v>
      </c>
      <c r="M1353">
        <v>2.63</v>
      </c>
      <c r="N1353">
        <v>2.87</v>
      </c>
    </row>
    <row r="1354" spans="1:14" x14ac:dyDescent="0.25">
      <c r="A1354" s="1">
        <v>43005</v>
      </c>
      <c r="B1354">
        <v>0.99</v>
      </c>
      <c r="D1354">
        <v>1.07</v>
      </c>
      <c r="F1354">
        <v>1.2</v>
      </c>
      <c r="G1354">
        <v>1.33</v>
      </c>
      <c r="H1354">
        <v>1.47</v>
      </c>
      <c r="I1354">
        <v>1.6</v>
      </c>
      <c r="J1354">
        <v>1.91</v>
      </c>
      <c r="K1354">
        <v>2.14</v>
      </c>
      <c r="L1354">
        <v>2.31</v>
      </c>
      <c r="M1354">
        <v>2.62</v>
      </c>
      <c r="N1354">
        <v>2.86</v>
      </c>
    </row>
    <row r="1355" spans="1:14" x14ac:dyDescent="0.25">
      <c r="A1355" s="1">
        <v>43004</v>
      </c>
      <c r="B1355">
        <v>0.96</v>
      </c>
      <c r="D1355">
        <v>1.06</v>
      </c>
      <c r="F1355">
        <v>1.19</v>
      </c>
      <c r="G1355">
        <v>1.31</v>
      </c>
      <c r="H1355">
        <v>1.45</v>
      </c>
      <c r="I1355">
        <v>1.57</v>
      </c>
      <c r="J1355">
        <v>1.87</v>
      </c>
      <c r="K1355">
        <v>2.08</v>
      </c>
      <c r="L1355">
        <v>2.2400000000000002</v>
      </c>
      <c r="M1355">
        <v>2.54</v>
      </c>
      <c r="N1355">
        <v>2.78</v>
      </c>
    </row>
    <row r="1356" spans="1:14" x14ac:dyDescent="0.25">
      <c r="A1356" s="1">
        <v>43003</v>
      </c>
      <c r="B1356">
        <v>0.97</v>
      </c>
      <c r="D1356">
        <v>1.05</v>
      </c>
      <c r="F1356">
        <v>1.19</v>
      </c>
      <c r="G1356">
        <v>1.3</v>
      </c>
      <c r="H1356">
        <v>1.44</v>
      </c>
      <c r="I1356">
        <v>1.56</v>
      </c>
      <c r="J1356">
        <v>1.85</v>
      </c>
      <c r="K1356">
        <v>2.0699999999999998</v>
      </c>
      <c r="L1356">
        <v>2.2200000000000002</v>
      </c>
      <c r="M1356">
        <v>2.5299999999999998</v>
      </c>
      <c r="N1356">
        <v>2.76</v>
      </c>
    </row>
    <row r="1357" spans="1:14" x14ac:dyDescent="0.25">
      <c r="A1357" s="1">
        <v>43000</v>
      </c>
      <c r="B1357">
        <v>0.97</v>
      </c>
      <c r="D1357">
        <v>1.03</v>
      </c>
      <c r="F1357">
        <v>1.19</v>
      </c>
      <c r="G1357">
        <v>1.3</v>
      </c>
      <c r="H1357">
        <v>1.46</v>
      </c>
      <c r="I1357">
        <v>1.58</v>
      </c>
      <c r="J1357">
        <v>1.88</v>
      </c>
      <c r="K1357">
        <v>2.1</v>
      </c>
      <c r="L1357">
        <v>2.2599999999999998</v>
      </c>
      <c r="M1357">
        <v>2.57</v>
      </c>
      <c r="N1357">
        <v>2.8</v>
      </c>
    </row>
    <row r="1358" spans="1:14" x14ac:dyDescent="0.25">
      <c r="A1358" s="1">
        <v>42999</v>
      </c>
      <c r="B1358">
        <v>0.99</v>
      </c>
      <c r="D1358">
        <v>1.04</v>
      </c>
      <c r="F1358">
        <v>1.19</v>
      </c>
      <c r="G1358">
        <v>1.31</v>
      </c>
      <c r="H1358">
        <v>1.45</v>
      </c>
      <c r="I1358">
        <v>1.59</v>
      </c>
      <c r="J1358">
        <v>1.89</v>
      </c>
      <c r="K1358">
        <v>2.11</v>
      </c>
      <c r="L1358">
        <v>2.27</v>
      </c>
      <c r="M1358">
        <v>2.57</v>
      </c>
      <c r="N1358">
        <v>2.8</v>
      </c>
    </row>
    <row r="1359" spans="1:14" x14ac:dyDescent="0.25">
      <c r="A1359" s="1">
        <v>42998</v>
      </c>
      <c r="B1359">
        <v>0.98</v>
      </c>
      <c r="D1359">
        <v>1.04</v>
      </c>
      <c r="F1359">
        <v>1.2</v>
      </c>
      <c r="G1359">
        <v>1.32</v>
      </c>
      <c r="H1359">
        <v>1.45</v>
      </c>
      <c r="I1359">
        <v>1.6</v>
      </c>
      <c r="J1359">
        <v>1.89</v>
      </c>
      <c r="K1359">
        <v>2.12</v>
      </c>
      <c r="L1359">
        <v>2.2799999999999998</v>
      </c>
      <c r="M1359">
        <v>2.59</v>
      </c>
      <c r="N1359">
        <v>2.82</v>
      </c>
    </row>
    <row r="1360" spans="1:14" x14ac:dyDescent="0.25">
      <c r="A1360" s="1">
        <v>42997</v>
      </c>
      <c r="B1360">
        <v>0.97</v>
      </c>
      <c r="D1360">
        <v>1.04</v>
      </c>
      <c r="F1360">
        <v>1.19</v>
      </c>
      <c r="G1360">
        <v>1.31</v>
      </c>
      <c r="H1360">
        <v>1.4</v>
      </c>
      <c r="I1360">
        <v>1.55</v>
      </c>
      <c r="J1360">
        <v>1.84</v>
      </c>
      <c r="K1360">
        <v>2.0699999999999998</v>
      </c>
      <c r="L1360">
        <v>2.2400000000000002</v>
      </c>
      <c r="M1360">
        <v>2.57</v>
      </c>
      <c r="N1360">
        <v>2.81</v>
      </c>
    </row>
    <row r="1361" spans="1:14" x14ac:dyDescent="0.25">
      <c r="A1361" s="1">
        <v>42996</v>
      </c>
      <c r="B1361">
        <v>0.96</v>
      </c>
      <c r="D1361">
        <v>1.05</v>
      </c>
      <c r="F1361">
        <v>1.18</v>
      </c>
      <c r="G1361">
        <v>1.3</v>
      </c>
      <c r="H1361">
        <v>1.4</v>
      </c>
      <c r="I1361">
        <v>1.54</v>
      </c>
      <c r="J1361">
        <v>1.83</v>
      </c>
      <c r="K1361">
        <v>2.06</v>
      </c>
      <c r="L1361">
        <v>2.23</v>
      </c>
      <c r="M1361">
        <v>2.56</v>
      </c>
      <c r="N1361">
        <v>2.8</v>
      </c>
    </row>
    <row r="1362" spans="1:14" x14ac:dyDescent="0.25">
      <c r="A1362" s="1">
        <v>42993</v>
      </c>
      <c r="B1362">
        <v>0.98</v>
      </c>
      <c r="D1362">
        <v>1.05</v>
      </c>
      <c r="F1362">
        <v>1.17</v>
      </c>
      <c r="G1362">
        <v>1.3</v>
      </c>
      <c r="H1362">
        <v>1.39</v>
      </c>
      <c r="I1362">
        <v>1.53</v>
      </c>
      <c r="J1362">
        <v>1.81</v>
      </c>
      <c r="K1362">
        <v>2.04</v>
      </c>
      <c r="L1362">
        <v>2.2000000000000002</v>
      </c>
      <c r="M1362">
        <v>2.52</v>
      </c>
      <c r="N1362">
        <v>2.77</v>
      </c>
    </row>
    <row r="1363" spans="1:14" x14ac:dyDescent="0.25">
      <c r="A1363" s="1">
        <v>42992</v>
      </c>
      <c r="B1363">
        <v>0.99</v>
      </c>
      <c r="D1363">
        <v>1.05</v>
      </c>
      <c r="F1363">
        <v>1.17</v>
      </c>
      <c r="G1363">
        <v>1.28</v>
      </c>
      <c r="H1363">
        <v>1.37</v>
      </c>
      <c r="I1363">
        <v>1.5</v>
      </c>
      <c r="J1363">
        <v>1.79</v>
      </c>
      <c r="K1363">
        <v>2.0099999999999998</v>
      </c>
      <c r="L1363">
        <v>2.2000000000000002</v>
      </c>
      <c r="M1363">
        <v>2.52</v>
      </c>
      <c r="N1363">
        <v>2.77</v>
      </c>
    </row>
    <row r="1364" spans="1:14" x14ac:dyDescent="0.25">
      <c r="A1364" s="1">
        <v>42991</v>
      </c>
      <c r="B1364">
        <v>0.99</v>
      </c>
      <c r="D1364">
        <v>1.04</v>
      </c>
      <c r="F1364">
        <v>1.1599999999999999</v>
      </c>
      <c r="G1364">
        <v>1.27</v>
      </c>
      <c r="H1364">
        <v>1.35</v>
      </c>
      <c r="I1364">
        <v>1.48</v>
      </c>
      <c r="J1364">
        <v>1.78</v>
      </c>
      <c r="K1364">
        <v>2.0099999999999998</v>
      </c>
      <c r="L1364">
        <v>2.2000000000000002</v>
      </c>
      <c r="M1364">
        <v>2.5299999999999998</v>
      </c>
      <c r="N1364">
        <v>2.79</v>
      </c>
    </row>
    <row r="1365" spans="1:14" x14ac:dyDescent="0.25">
      <c r="A1365" s="1">
        <v>42990</v>
      </c>
      <c r="B1365">
        <v>0.99</v>
      </c>
      <c r="D1365">
        <v>1.03</v>
      </c>
      <c r="F1365">
        <v>1.1599999999999999</v>
      </c>
      <c r="G1365">
        <v>1.27</v>
      </c>
      <c r="H1365">
        <v>1.33</v>
      </c>
      <c r="I1365">
        <v>1.46</v>
      </c>
      <c r="J1365">
        <v>1.75</v>
      </c>
      <c r="K1365">
        <v>1.99</v>
      </c>
      <c r="L1365">
        <v>2.17</v>
      </c>
      <c r="M1365">
        <v>2.52</v>
      </c>
      <c r="N1365">
        <v>2.78</v>
      </c>
    </row>
    <row r="1366" spans="1:14" x14ac:dyDescent="0.25">
      <c r="A1366" s="1">
        <v>42989</v>
      </c>
      <c r="B1366">
        <v>0.97</v>
      </c>
      <c r="D1366">
        <v>1.05</v>
      </c>
      <c r="F1366">
        <v>1.1599999999999999</v>
      </c>
      <c r="G1366">
        <v>1.24</v>
      </c>
      <c r="H1366">
        <v>1.32</v>
      </c>
      <c r="I1366">
        <v>1.44</v>
      </c>
      <c r="J1366">
        <v>1.71</v>
      </c>
      <c r="K1366">
        <v>1.96</v>
      </c>
      <c r="L1366">
        <v>2.14</v>
      </c>
      <c r="M1366">
        <v>2.4900000000000002</v>
      </c>
      <c r="N1366">
        <v>2.75</v>
      </c>
    </row>
    <row r="1367" spans="1:14" x14ac:dyDescent="0.25">
      <c r="A1367" s="1">
        <v>42986</v>
      </c>
      <c r="B1367">
        <v>0.96</v>
      </c>
      <c r="D1367">
        <v>1.04</v>
      </c>
      <c r="F1367">
        <v>1.1399999999999999</v>
      </c>
      <c r="G1367">
        <v>1.22</v>
      </c>
      <c r="H1367">
        <v>1.27</v>
      </c>
      <c r="I1367">
        <v>1.39</v>
      </c>
      <c r="J1367">
        <v>1.64</v>
      </c>
      <c r="K1367">
        <v>1.89</v>
      </c>
      <c r="L1367">
        <v>2.06</v>
      </c>
      <c r="M1367">
        <v>2.41</v>
      </c>
      <c r="N1367">
        <v>2.67</v>
      </c>
    </row>
    <row r="1368" spans="1:14" x14ac:dyDescent="0.25">
      <c r="A1368" s="1">
        <v>42985</v>
      </c>
      <c r="B1368">
        <v>0.98</v>
      </c>
      <c r="D1368">
        <v>1.05</v>
      </c>
      <c r="F1368">
        <v>1.1499999999999999</v>
      </c>
      <c r="G1368">
        <v>1.21</v>
      </c>
      <c r="H1368">
        <v>1.27</v>
      </c>
      <c r="I1368">
        <v>1.38</v>
      </c>
      <c r="J1368">
        <v>1.63</v>
      </c>
      <c r="K1368">
        <v>1.88</v>
      </c>
      <c r="L1368">
        <v>2.0499999999999998</v>
      </c>
      <c r="M1368">
        <v>2.4</v>
      </c>
      <c r="N1368">
        <v>2.66</v>
      </c>
    </row>
    <row r="1369" spans="1:14" x14ac:dyDescent="0.25">
      <c r="A1369" s="1">
        <v>42984</v>
      </c>
      <c r="B1369">
        <v>1.04</v>
      </c>
      <c r="D1369">
        <v>1.07</v>
      </c>
      <c r="F1369">
        <v>1.17</v>
      </c>
      <c r="G1369">
        <v>1.24</v>
      </c>
      <c r="H1369">
        <v>1.3</v>
      </c>
      <c r="I1369">
        <v>1.42</v>
      </c>
      <c r="J1369">
        <v>1.69</v>
      </c>
      <c r="K1369">
        <v>1.93</v>
      </c>
      <c r="L1369">
        <v>2.1</v>
      </c>
      <c r="M1369">
        <v>2.46</v>
      </c>
      <c r="N1369">
        <v>2.72</v>
      </c>
    </row>
    <row r="1370" spans="1:14" x14ac:dyDescent="0.25">
      <c r="A1370" s="1">
        <v>42983</v>
      </c>
      <c r="B1370">
        <v>1.3</v>
      </c>
      <c r="D1370">
        <v>1.03</v>
      </c>
      <c r="F1370">
        <v>1.1299999999999999</v>
      </c>
      <c r="G1370">
        <v>1.23</v>
      </c>
      <c r="H1370">
        <v>1.3</v>
      </c>
      <c r="I1370">
        <v>1.4</v>
      </c>
      <c r="J1370">
        <v>1.65</v>
      </c>
      <c r="K1370">
        <v>1.9</v>
      </c>
      <c r="L1370">
        <v>2.0699999999999998</v>
      </c>
      <c r="M1370">
        <v>2.4300000000000002</v>
      </c>
      <c r="N1370">
        <v>2.69</v>
      </c>
    </row>
    <row r="1371" spans="1:14" x14ac:dyDescent="0.25">
      <c r="A1371" s="1">
        <v>42979</v>
      </c>
      <c r="B1371">
        <v>0.96</v>
      </c>
      <c r="D1371">
        <v>1.02</v>
      </c>
      <c r="F1371">
        <v>1.1000000000000001</v>
      </c>
      <c r="G1371">
        <v>1.24</v>
      </c>
      <c r="H1371">
        <v>1.35</v>
      </c>
      <c r="I1371">
        <v>1.46</v>
      </c>
      <c r="J1371">
        <v>1.73</v>
      </c>
      <c r="K1371">
        <v>1.99</v>
      </c>
      <c r="L1371">
        <v>2.16</v>
      </c>
      <c r="M1371">
        <v>2.5099999999999998</v>
      </c>
      <c r="N1371">
        <v>2.77</v>
      </c>
    </row>
    <row r="1372" spans="1:14" x14ac:dyDescent="0.25">
      <c r="A1372" s="1">
        <v>42978</v>
      </c>
      <c r="B1372">
        <v>0.95</v>
      </c>
      <c r="D1372">
        <v>1.01</v>
      </c>
      <c r="F1372">
        <v>1.08</v>
      </c>
      <c r="G1372">
        <v>1.23</v>
      </c>
      <c r="H1372">
        <v>1.33</v>
      </c>
      <c r="I1372">
        <v>1.44</v>
      </c>
      <c r="J1372">
        <v>1.7</v>
      </c>
      <c r="K1372">
        <v>1.95</v>
      </c>
      <c r="L1372">
        <v>2.12</v>
      </c>
      <c r="M1372">
        <v>2.4700000000000002</v>
      </c>
      <c r="N1372">
        <v>2.73</v>
      </c>
    </row>
    <row r="1373" spans="1:14" x14ac:dyDescent="0.25">
      <c r="A1373" s="1">
        <v>42977</v>
      </c>
      <c r="B1373">
        <v>0.96</v>
      </c>
      <c r="D1373">
        <v>1.03</v>
      </c>
      <c r="F1373">
        <v>1.1100000000000001</v>
      </c>
      <c r="G1373">
        <v>1.23</v>
      </c>
      <c r="H1373">
        <v>1.33</v>
      </c>
      <c r="I1373">
        <v>1.44</v>
      </c>
      <c r="J1373">
        <v>1.72</v>
      </c>
      <c r="K1373">
        <v>1.97</v>
      </c>
      <c r="L1373">
        <v>2.15</v>
      </c>
      <c r="M1373">
        <v>2.4900000000000002</v>
      </c>
      <c r="N1373">
        <v>2.75</v>
      </c>
    </row>
    <row r="1374" spans="1:14" x14ac:dyDescent="0.25">
      <c r="A1374" s="1">
        <v>42976</v>
      </c>
      <c r="B1374">
        <v>0.96</v>
      </c>
      <c r="D1374">
        <v>1.03</v>
      </c>
      <c r="F1374">
        <v>1.1299999999999999</v>
      </c>
      <c r="G1374">
        <v>1.23</v>
      </c>
      <c r="H1374">
        <v>1.33</v>
      </c>
      <c r="I1374">
        <v>1.43</v>
      </c>
      <c r="J1374">
        <v>1.7</v>
      </c>
      <c r="K1374">
        <v>1.96</v>
      </c>
      <c r="L1374">
        <v>2.13</v>
      </c>
      <c r="M1374">
        <v>2.48</v>
      </c>
      <c r="N1374">
        <v>2.74</v>
      </c>
    </row>
    <row r="1375" spans="1:14" x14ac:dyDescent="0.25">
      <c r="A1375" s="1">
        <v>42975</v>
      </c>
      <c r="B1375">
        <v>0.99</v>
      </c>
      <c r="D1375">
        <v>0.98</v>
      </c>
      <c r="F1375">
        <v>1.1200000000000001</v>
      </c>
      <c r="G1375">
        <v>1.24</v>
      </c>
      <c r="H1375">
        <v>1.33</v>
      </c>
      <c r="I1375">
        <v>1.46</v>
      </c>
      <c r="J1375">
        <v>1.74</v>
      </c>
      <c r="K1375">
        <v>1.99</v>
      </c>
      <c r="L1375">
        <v>2.16</v>
      </c>
      <c r="M1375">
        <v>2.5099999999999998</v>
      </c>
      <c r="N1375">
        <v>2.76</v>
      </c>
    </row>
    <row r="1376" spans="1:14" x14ac:dyDescent="0.25">
      <c r="A1376" s="1">
        <v>42972</v>
      </c>
      <c r="B1376">
        <v>0.99</v>
      </c>
      <c r="D1376">
        <v>1.03</v>
      </c>
      <c r="F1376">
        <v>1.1100000000000001</v>
      </c>
      <c r="G1376">
        <v>1.23</v>
      </c>
      <c r="H1376">
        <v>1.35</v>
      </c>
      <c r="I1376">
        <v>1.47</v>
      </c>
      <c r="J1376">
        <v>1.77</v>
      </c>
      <c r="K1376">
        <v>2</v>
      </c>
      <c r="L1376">
        <v>2.17</v>
      </c>
      <c r="M1376">
        <v>2.5099999999999998</v>
      </c>
      <c r="N1376">
        <v>2.75</v>
      </c>
    </row>
    <row r="1377" spans="1:14" x14ac:dyDescent="0.25">
      <c r="A1377" s="1">
        <v>42971</v>
      </c>
      <c r="B1377">
        <v>0.98</v>
      </c>
      <c r="D1377">
        <v>1.02</v>
      </c>
      <c r="F1377">
        <v>1.1100000000000001</v>
      </c>
      <c r="G1377">
        <v>1.23</v>
      </c>
      <c r="H1377">
        <v>1.33</v>
      </c>
      <c r="I1377">
        <v>1.47</v>
      </c>
      <c r="J1377">
        <v>1.78</v>
      </c>
      <c r="K1377">
        <v>2.0099999999999998</v>
      </c>
      <c r="L1377">
        <v>2.19</v>
      </c>
      <c r="M1377">
        <v>2.5299999999999998</v>
      </c>
      <c r="N1377">
        <v>2.77</v>
      </c>
    </row>
    <row r="1378" spans="1:14" x14ac:dyDescent="0.25">
      <c r="A1378" s="1">
        <v>42970</v>
      </c>
      <c r="B1378">
        <v>0.98</v>
      </c>
      <c r="D1378">
        <v>1</v>
      </c>
      <c r="F1378">
        <v>1.1100000000000001</v>
      </c>
      <c r="G1378">
        <v>1.22</v>
      </c>
      <c r="H1378">
        <v>1.32</v>
      </c>
      <c r="I1378">
        <v>1.45</v>
      </c>
      <c r="J1378">
        <v>1.76</v>
      </c>
      <c r="K1378">
        <v>1.99</v>
      </c>
      <c r="L1378">
        <v>2.17</v>
      </c>
      <c r="M1378">
        <v>2.5099999999999998</v>
      </c>
      <c r="N1378">
        <v>2.75</v>
      </c>
    </row>
    <row r="1379" spans="1:14" x14ac:dyDescent="0.25">
      <c r="A1379" s="1">
        <v>42969</v>
      </c>
      <c r="B1379">
        <v>0.93</v>
      </c>
      <c r="D1379">
        <v>1</v>
      </c>
      <c r="F1379">
        <v>1.1299999999999999</v>
      </c>
      <c r="G1379">
        <v>1.24</v>
      </c>
      <c r="H1379">
        <v>1.33</v>
      </c>
      <c r="I1379">
        <v>1.48</v>
      </c>
      <c r="J1379">
        <v>1.8</v>
      </c>
      <c r="K1379">
        <v>2.04</v>
      </c>
      <c r="L1379">
        <v>2.2200000000000002</v>
      </c>
      <c r="M1379">
        <v>2.5499999999999998</v>
      </c>
      <c r="N1379">
        <v>2.79</v>
      </c>
    </row>
    <row r="1380" spans="1:14" x14ac:dyDescent="0.25">
      <c r="A1380" s="1">
        <v>42968</v>
      </c>
      <c r="B1380">
        <v>0.95</v>
      </c>
      <c r="D1380">
        <v>1</v>
      </c>
      <c r="F1380">
        <v>1.1100000000000001</v>
      </c>
      <c r="G1380">
        <v>1.23</v>
      </c>
      <c r="H1380">
        <v>1.32</v>
      </c>
      <c r="I1380">
        <v>1.46</v>
      </c>
      <c r="J1380">
        <v>1.76</v>
      </c>
      <c r="K1380">
        <v>2</v>
      </c>
      <c r="L1380">
        <v>2.1800000000000002</v>
      </c>
      <c r="M1380">
        <v>2.52</v>
      </c>
      <c r="N1380">
        <v>2.77</v>
      </c>
    </row>
    <row r="1381" spans="1:14" x14ac:dyDescent="0.25">
      <c r="A1381" s="1">
        <v>42965</v>
      </c>
      <c r="B1381">
        <v>0.97</v>
      </c>
      <c r="D1381">
        <v>1.02</v>
      </c>
      <c r="F1381">
        <v>1.1299999999999999</v>
      </c>
      <c r="G1381">
        <v>1.24</v>
      </c>
      <c r="H1381">
        <v>1.33</v>
      </c>
      <c r="I1381">
        <v>1.47</v>
      </c>
      <c r="J1381">
        <v>1.77</v>
      </c>
      <c r="K1381">
        <v>2.0099999999999998</v>
      </c>
      <c r="L1381">
        <v>2.19</v>
      </c>
      <c r="M1381">
        <v>2.54</v>
      </c>
      <c r="N1381">
        <v>2.78</v>
      </c>
    </row>
    <row r="1382" spans="1:14" x14ac:dyDescent="0.25">
      <c r="A1382" s="1">
        <v>42964</v>
      </c>
      <c r="B1382">
        <v>0.95</v>
      </c>
      <c r="D1382">
        <v>1</v>
      </c>
      <c r="F1382">
        <v>1.1100000000000001</v>
      </c>
      <c r="G1382">
        <v>1.24</v>
      </c>
      <c r="H1382">
        <v>1.32</v>
      </c>
      <c r="I1382">
        <v>1.46</v>
      </c>
      <c r="J1382">
        <v>1.76</v>
      </c>
      <c r="K1382">
        <v>2.0099999999999998</v>
      </c>
      <c r="L1382">
        <v>2.19</v>
      </c>
      <c r="M1382">
        <v>2.54</v>
      </c>
      <c r="N1382">
        <v>2.78</v>
      </c>
    </row>
    <row r="1383" spans="1:14" x14ac:dyDescent="0.25">
      <c r="A1383" s="1">
        <v>42963</v>
      </c>
      <c r="B1383">
        <v>0.97</v>
      </c>
      <c r="D1383">
        <v>1.02</v>
      </c>
      <c r="F1383">
        <v>1.1299999999999999</v>
      </c>
      <c r="G1383">
        <v>1.24</v>
      </c>
      <c r="H1383">
        <v>1.33</v>
      </c>
      <c r="I1383">
        <v>1.49</v>
      </c>
      <c r="J1383">
        <v>1.79</v>
      </c>
      <c r="K1383">
        <v>2.04</v>
      </c>
      <c r="L1383">
        <v>2.23</v>
      </c>
      <c r="M1383">
        <v>2.58</v>
      </c>
      <c r="N1383">
        <v>2.81</v>
      </c>
    </row>
    <row r="1384" spans="1:14" x14ac:dyDescent="0.25">
      <c r="A1384" s="1">
        <v>42962</v>
      </c>
      <c r="B1384">
        <v>0.97</v>
      </c>
      <c r="D1384">
        <v>1.04</v>
      </c>
      <c r="F1384">
        <v>1.1599999999999999</v>
      </c>
      <c r="G1384">
        <v>1.23</v>
      </c>
      <c r="H1384">
        <v>1.35</v>
      </c>
      <c r="I1384">
        <v>1.51</v>
      </c>
      <c r="J1384">
        <v>1.83</v>
      </c>
      <c r="K1384">
        <v>2.09</v>
      </c>
      <c r="L1384">
        <v>2.27</v>
      </c>
      <c r="M1384">
        <v>2.6</v>
      </c>
      <c r="N1384">
        <v>2.84</v>
      </c>
    </row>
    <row r="1385" spans="1:14" x14ac:dyDescent="0.25">
      <c r="A1385" s="1">
        <v>42961</v>
      </c>
      <c r="B1385">
        <v>0.95</v>
      </c>
      <c r="D1385">
        <v>1.02</v>
      </c>
      <c r="F1385">
        <v>1.1299999999999999</v>
      </c>
      <c r="G1385">
        <v>1.23</v>
      </c>
      <c r="H1385">
        <v>1.33</v>
      </c>
      <c r="I1385">
        <v>1.48</v>
      </c>
      <c r="J1385">
        <v>1.77</v>
      </c>
      <c r="K1385">
        <v>2.04</v>
      </c>
      <c r="L1385">
        <v>2.2200000000000002</v>
      </c>
      <c r="M1385">
        <v>2.57</v>
      </c>
      <c r="N1385">
        <v>2.81</v>
      </c>
    </row>
    <row r="1386" spans="1:14" x14ac:dyDescent="0.25">
      <c r="A1386" s="1">
        <v>42958</v>
      </c>
      <c r="B1386">
        <v>0.99</v>
      </c>
      <c r="D1386">
        <v>1.03</v>
      </c>
      <c r="F1386">
        <v>1.1399999999999999</v>
      </c>
      <c r="G1386">
        <v>1.21</v>
      </c>
      <c r="H1386">
        <v>1.3</v>
      </c>
      <c r="I1386">
        <v>1.43</v>
      </c>
      <c r="J1386">
        <v>1.74</v>
      </c>
      <c r="K1386">
        <v>2</v>
      </c>
      <c r="L1386">
        <v>2.19</v>
      </c>
      <c r="M1386">
        <v>2.5499999999999998</v>
      </c>
      <c r="N1386">
        <v>2.79</v>
      </c>
    </row>
    <row r="1387" spans="1:14" x14ac:dyDescent="0.25">
      <c r="A1387" s="1">
        <v>42957</v>
      </c>
      <c r="B1387">
        <v>1.02</v>
      </c>
      <c r="D1387">
        <v>1.05</v>
      </c>
      <c r="F1387">
        <v>1.1399999999999999</v>
      </c>
      <c r="G1387">
        <v>1.22</v>
      </c>
      <c r="H1387">
        <v>1.33</v>
      </c>
      <c r="I1387">
        <v>1.49</v>
      </c>
      <c r="J1387">
        <v>1.78</v>
      </c>
      <c r="K1387">
        <v>2.0299999999999998</v>
      </c>
      <c r="L1387">
        <v>2.2000000000000002</v>
      </c>
      <c r="M1387">
        <v>2.5499999999999998</v>
      </c>
      <c r="N1387">
        <v>2.79</v>
      </c>
    </row>
    <row r="1388" spans="1:14" x14ac:dyDescent="0.25">
      <c r="A1388" s="1">
        <v>42956</v>
      </c>
      <c r="B1388">
        <v>1.01</v>
      </c>
      <c r="D1388">
        <v>1.06</v>
      </c>
      <c r="F1388">
        <v>1.1499999999999999</v>
      </c>
      <c r="G1388">
        <v>1.21</v>
      </c>
      <c r="H1388">
        <v>1.33</v>
      </c>
      <c r="I1388">
        <v>1.5</v>
      </c>
      <c r="J1388">
        <v>1.81</v>
      </c>
      <c r="K1388">
        <v>2.06</v>
      </c>
      <c r="L1388">
        <v>2.2400000000000002</v>
      </c>
      <c r="M1388">
        <v>2.59</v>
      </c>
      <c r="N1388">
        <v>2.82</v>
      </c>
    </row>
    <row r="1389" spans="1:14" x14ac:dyDescent="0.25">
      <c r="A1389" s="1">
        <v>42955</v>
      </c>
      <c r="B1389">
        <v>1</v>
      </c>
      <c r="D1389">
        <v>1.06</v>
      </c>
      <c r="F1389">
        <v>1.1599999999999999</v>
      </c>
      <c r="G1389">
        <v>1.24</v>
      </c>
      <c r="H1389">
        <v>1.36</v>
      </c>
      <c r="I1389">
        <v>1.53</v>
      </c>
      <c r="J1389">
        <v>1.84</v>
      </c>
      <c r="K1389">
        <v>2.1</v>
      </c>
      <c r="L1389">
        <v>2.29</v>
      </c>
      <c r="M1389">
        <v>2.63</v>
      </c>
      <c r="N1389">
        <v>2.86</v>
      </c>
    </row>
    <row r="1390" spans="1:14" x14ac:dyDescent="0.25">
      <c r="A1390" s="1">
        <v>42954</v>
      </c>
      <c r="B1390">
        <v>0.99</v>
      </c>
      <c r="D1390">
        <v>1.02</v>
      </c>
      <c r="F1390">
        <v>1.1399999999999999</v>
      </c>
      <c r="G1390">
        <v>1.22</v>
      </c>
      <c r="H1390">
        <v>1.36</v>
      </c>
      <c r="I1390">
        <v>1.52</v>
      </c>
      <c r="J1390">
        <v>1.81</v>
      </c>
      <c r="K1390">
        <v>2.0699999999999998</v>
      </c>
      <c r="L1390">
        <v>2.2599999999999998</v>
      </c>
      <c r="M1390">
        <v>2.6</v>
      </c>
      <c r="N1390">
        <v>2.84</v>
      </c>
    </row>
    <row r="1391" spans="1:14" x14ac:dyDescent="0.25">
      <c r="A1391" s="1">
        <v>42951</v>
      </c>
      <c r="B1391">
        <v>1</v>
      </c>
      <c r="D1391">
        <v>1.08</v>
      </c>
      <c r="F1391">
        <v>1.1399999999999999</v>
      </c>
      <c r="G1391">
        <v>1.23</v>
      </c>
      <c r="H1391">
        <v>1.36</v>
      </c>
      <c r="I1391">
        <v>1.51</v>
      </c>
      <c r="J1391">
        <v>1.82</v>
      </c>
      <c r="K1391">
        <v>2.08</v>
      </c>
      <c r="L1391">
        <v>2.27</v>
      </c>
      <c r="M1391">
        <v>2.61</v>
      </c>
      <c r="N1391">
        <v>2.84</v>
      </c>
    </row>
    <row r="1392" spans="1:14" x14ac:dyDescent="0.25">
      <c r="A1392" s="1">
        <v>42950</v>
      </c>
      <c r="B1392">
        <v>1</v>
      </c>
      <c r="D1392">
        <v>1.08</v>
      </c>
      <c r="F1392">
        <v>1.1299999999999999</v>
      </c>
      <c r="G1392">
        <v>1.22</v>
      </c>
      <c r="H1392">
        <v>1.34</v>
      </c>
      <c r="I1392">
        <v>1.49</v>
      </c>
      <c r="J1392">
        <v>1.79</v>
      </c>
      <c r="K1392">
        <v>2.0499999999999998</v>
      </c>
      <c r="L1392">
        <v>2.2400000000000002</v>
      </c>
      <c r="M1392">
        <v>2.56</v>
      </c>
      <c r="N1392">
        <v>2.81</v>
      </c>
    </row>
    <row r="1393" spans="1:14" x14ac:dyDescent="0.25">
      <c r="A1393" s="1">
        <v>42949</v>
      </c>
      <c r="B1393">
        <v>1.02</v>
      </c>
      <c r="D1393">
        <v>1.08</v>
      </c>
      <c r="F1393">
        <v>1.1499999999999999</v>
      </c>
      <c r="G1393">
        <v>1.24</v>
      </c>
      <c r="H1393">
        <v>1.36</v>
      </c>
      <c r="I1393">
        <v>1.52</v>
      </c>
      <c r="J1393">
        <v>1.82</v>
      </c>
      <c r="K1393">
        <v>2.08</v>
      </c>
      <c r="L1393">
        <v>2.27</v>
      </c>
      <c r="M1393">
        <v>2.6</v>
      </c>
      <c r="N1393">
        <v>2.85</v>
      </c>
    </row>
    <row r="1394" spans="1:14" x14ac:dyDescent="0.25">
      <c r="A1394" s="1">
        <v>42948</v>
      </c>
      <c r="B1394">
        <v>1</v>
      </c>
      <c r="D1394">
        <v>1.08</v>
      </c>
      <c r="F1394">
        <v>1.1499999999999999</v>
      </c>
      <c r="G1394">
        <v>1.22</v>
      </c>
      <c r="H1394">
        <v>1.34</v>
      </c>
      <c r="I1394">
        <v>1.5</v>
      </c>
      <c r="J1394">
        <v>1.8</v>
      </c>
      <c r="K1394">
        <v>2.0699999999999998</v>
      </c>
      <c r="L1394">
        <v>2.2599999999999998</v>
      </c>
      <c r="M1394">
        <v>2.61</v>
      </c>
      <c r="N1394">
        <v>2.86</v>
      </c>
    </row>
    <row r="1395" spans="1:14" x14ac:dyDescent="0.25">
      <c r="A1395" s="1">
        <v>42947</v>
      </c>
      <c r="B1395">
        <v>1</v>
      </c>
      <c r="D1395">
        <v>1.07</v>
      </c>
      <c r="F1395">
        <v>1.1299999999999999</v>
      </c>
      <c r="G1395">
        <v>1.23</v>
      </c>
      <c r="H1395">
        <v>1.34</v>
      </c>
      <c r="I1395">
        <v>1.51</v>
      </c>
      <c r="J1395">
        <v>1.84</v>
      </c>
      <c r="K1395">
        <v>2.11</v>
      </c>
      <c r="L1395">
        <v>2.2999999999999998</v>
      </c>
      <c r="M1395">
        <v>2.66</v>
      </c>
      <c r="N1395">
        <v>2.89</v>
      </c>
    </row>
    <row r="1396" spans="1:14" x14ac:dyDescent="0.25">
      <c r="A1396" s="1">
        <v>42944</v>
      </c>
      <c r="B1396">
        <v>1</v>
      </c>
      <c r="D1396">
        <v>1.08</v>
      </c>
      <c r="F1396">
        <v>1.1299999999999999</v>
      </c>
      <c r="G1396">
        <v>1.22</v>
      </c>
      <c r="H1396">
        <v>1.34</v>
      </c>
      <c r="I1396">
        <v>1.51</v>
      </c>
      <c r="J1396">
        <v>1.83</v>
      </c>
      <c r="K1396">
        <v>2.1</v>
      </c>
      <c r="L1396">
        <v>2.2999999999999998</v>
      </c>
      <c r="M1396">
        <v>2.65</v>
      </c>
      <c r="N1396">
        <v>2.89</v>
      </c>
    </row>
    <row r="1397" spans="1:14" x14ac:dyDescent="0.25">
      <c r="A1397" s="1">
        <v>42943</v>
      </c>
      <c r="B1397">
        <v>1.01</v>
      </c>
      <c r="D1397">
        <v>1.1100000000000001</v>
      </c>
      <c r="F1397">
        <v>1.1299999999999999</v>
      </c>
      <c r="G1397">
        <v>1.22</v>
      </c>
      <c r="H1397">
        <v>1.36</v>
      </c>
      <c r="I1397">
        <v>1.52</v>
      </c>
      <c r="J1397">
        <v>1.84</v>
      </c>
      <c r="K1397">
        <v>2.12</v>
      </c>
      <c r="L1397">
        <v>2.3199999999999998</v>
      </c>
      <c r="M1397">
        <v>2.68</v>
      </c>
      <c r="N1397">
        <v>2.93</v>
      </c>
    </row>
    <row r="1398" spans="1:14" x14ac:dyDescent="0.25">
      <c r="A1398" s="1">
        <v>42942</v>
      </c>
      <c r="B1398">
        <v>1.02</v>
      </c>
      <c r="D1398">
        <v>1.1299999999999999</v>
      </c>
      <c r="F1398">
        <v>1.1399999999999999</v>
      </c>
      <c r="G1398">
        <v>1.23</v>
      </c>
      <c r="H1398">
        <v>1.36</v>
      </c>
      <c r="I1398">
        <v>1.5</v>
      </c>
      <c r="J1398">
        <v>1.83</v>
      </c>
      <c r="K1398">
        <v>2.09</v>
      </c>
      <c r="L1398">
        <v>2.29</v>
      </c>
      <c r="M1398">
        <v>2.65</v>
      </c>
      <c r="N1398">
        <v>2.89</v>
      </c>
    </row>
    <row r="1399" spans="1:14" x14ac:dyDescent="0.25">
      <c r="A1399" s="1">
        <v>42941</v>
      </c>
      <c r="B1399">
        <v>0.96</v>
      </c>
      <c r="D1399">
        <v>1.18</v>
      </c>
      <c r="F1399">
        <v>1.1499999999999999</v>
      </c>
      <c r="G1399">
        <v>1.24</v>
      </c>
      <c r="H1399">
        <v>1.4</v>
      </c>
      <c r="I1399">
        <v>1.56</v>
      </c>
      <c r="J1399">
        <v>1.9</v>
      </c>
      <c r="K1399">
        <v>2.15</v>
      </c>
      <c r="L1399">
        <v>2.33</v>
      </c>
      <c r="M1399">
        <v>2.67</v>
      </c>
      <c r="N1399">
        <v>2.91</v>
      </c>
    </row>
    <row r="1400" spans="1:14" x14ac:dyDescent="0.25">
      <c r="A1400" s="1">
        <v>42940</v>
      </c>
      <c r="B1400">
        <v>1</v>
      </c>
      <c r="D1400">
        <v>1.17</v>
      </c>
      <c r="F1400">
        <v>1.1200000000000001</v>
      </c>
      <c r="G1400">
        <v>1.23</v>
      </c>
      <c r="H1400">
        <v>1.37</v>
      </c>
      <c r="I1400">
        <v>1.53</v>
      </c>
      <c r="J1400">
        <v>1.83</v>
      </c>
      <c r="K1400">
        <v>2.0699999999999998</v>
      </c>
      <c r="L1400">
        <v>2.2599999999999998</v>
      </c>
      <c r="M1400">
        <v>2.59</v>
      </c>
      <c r="N1400">
        <v>2.83</v>
      </c>
    </row>
    <row r="1401" spans="1:14" x14ac:dyDescent="0.25">
      <c r="A1401" s="1">
        <v>42937</v>
      </c>
      <c r="B1401">
        <v>1</v>
      </c>
      <c r="D1401">
        <v>1.1599999999999999</v>
      </c>
      <c r="F1401">
        <v>1.1000000000000001</v>
      </c>
      <c r="G1401">
        <v>1.22</v>
      </c>
      <c r="H1401">
        <v>1.36</v>
      </c>
      <c r="I1401">
        <v>1.5</v>
      </c>
      <c r="J1401">
        <v>1.81</v>
      </c>
      <c r="K1401">
        <v>2.0499999999999998</v>
      </c>
      <c r="L1401">
        <v>2.2400000000000002</v>
      </c>
      <c r="M1401">
        <v>2.57</v>
      </c>
      <c r="N1401">
        <v>2.81</v>
      </c>
    </row>
    <row r="1402" spans="1:14" x14ac:dyDescent="0.25">
      <c r="A1402" s="1">
        <v>42936</v>
      </c>
      <c r="B1402">
        <v>1</v>
      </c>
      <c r="D1402">
        <v>1.1499999999999999</v>
      </c>
      <c r="F1402">
        <v>1.1200000000000001</v>
      </c>
      <c r="G1402">
        <v>1.22</v>
      </c>
      <c r="H1402">
        <v>1.37</v>
      </c>
      <c r="I1402">
        <v>1.51</v>
      </c>
      <c r="J1402">
        <v>1.82</v>
      </c>
      <c r="K1402">
        <v>2.08</v>
      </c>
      <c r="L1402">
        <v>2.27</v>
      </c>
      <c r="M1402">
        <v>2.6</v>
      </c>
      <c r="N1402">
        <v>2.83</v>
      </c>
    </row>
    <row r="1403" spans="1:14" x14ac:dyDescent="0.25">
      <c r="A1403" s="1">
        <v>42935</v>
      </c>
      <c r="B1403">
        <v>0.99</v>
      </c>
      <c r="D1403">
        <v>1.1100000000000001</v>
      </c>
      <c r="F1403">
        <v>1.1200000000000001</v>
      </c>
      <c r="G1403">
        <v>1.23</v>
      </c>
      <c r="H1403">
        <v>1.37</v>
      </c>
      <c r="I1403">
        <v>1.52</v>
      </c>
      <c r="J1403">
        <v>1.83</v>
      </c>
      <c r="K1403">
        <v>2.09</v>
      </c>
      <c r="L1403">
        <v>2.27</v>
      </c>
      <c r="M1403">
        <v>2.61</v>
      </c>
      <c r="N1403">
        <v>2.85</v>
      </c>
    </row>
    <row r="1404" spans="1:14" x14ac:dyDescent="0.25">
      <c r="A1404" s="1">
        <v>42934</v>
      </c>
      <c r="B1404">
        <v>0.95</v>
      </c>
      <c r="D1404">
        <v>1.07</v>
      </c>
      <c r="F1404">
        <v>1.1100000000000001</v>
      </c>
      <c r="G1404">
        <v>1.19</v>
      </c>
      <c r="H1404">
        <v>1.36</v>
      </c>
      <c r="I1404">
        <v>1.52</v>
      </c>
      <c r="J1404">
        <v>1.82</v>
      </c>
      <c r="K1404">
        <v>2.08</v>
      </c>
      <c r="L1404">
        <v>2.27</v>
      </c>
      <c r="M1404">
        <v>2.61</v>
      </c>
      <c r="N1404">
        <v>2.85</v>
      </c>
    </row>
    <row r="1405" spans="1:14" x14ac:dyDescent="0.25">
      <c r="A1405" s="1">
        <v>42933</v>
      </c>
      <c r="B1405">
        <v>0.95</v>
      </c>
      <c r="D1405">
        <v>1.07</v>
      </c>
      <c r="F1405">
        <v>1.1000000000000001</v>
      </c>
      <c r="G1405">
        <v>1.22</v>
      </c>
      <c r="H1405">
        <v>1.36</v>
      </c>
      <c r="I1405">
        <v>1.53</v>
      </c>
      <c r="J1405">
        <v>1.86</v>
      </c>
      <c r="K1405">
        <v>2.12</v>
      </c>
      <c r="L1405">
        <v>2.31</v>
      </c>
      <c r="M1405">
        <v>2.65</v>
      </c>
      <c r="N1405">
        <v>2.89</v>
      </c>
    </row>
    <row r="1406" spans="1:14" x14ac:dyDescent="0.25">
      <c r="A1406" s="1">
        <v>42930</v>
      </c>
      <c r="B1406">
        <v>0.93</v>
      </c>
      <c r="D1406">
        <v>1.04</v>
      </c>
      <c r="F1406">
        <v>1.1200000000000001</v>
      </c>
      <c r="G1406">
        <v>1.22</v>
      </c>
      <c r="H1406">
        <v>1.35</v>
      </c>
      <c r="I1406">
        <v>1.54</v>
      </c>
      <c r="J1406">
        <v>1.87</v>
      </c>
      <c r="K1406">
        <v>2.13</v>
      </c>
      <c r="L1406">
        <v>2.33</v>
      </c>
      <c r="M1406">
        <v>2.67</v>
      </c>
      <c r="N1406">
        <v>2.91</v>
      </c>
    </row>
    <row r="1407" spans="1:14" x14ac:dyDescent="0.25">
      <c r="A1407" s="1">
        <v>42929</v>
      </c>
      <c r="B1407">
        <v>0.95</v>
      </c>
      <c r="D1407">
        <v>1.05</v>
      </c>
      <c r="F1407">
        <v>1.1399999999999999</v>
      </c>
      <c r="G1407">
        <v>1.23</v>
      </c>
      <c r="H1407">
        <v>1.37</v>
      </c>
      <c r="I1407">
        <v>1.55</v>
      </c>
      <c r="J1407">
        <v>1.89</v>
      </c>
      <c r="K1407">
        <v>2.16</v>
      </c>
      <c r="L1407">
        <v>2.35</v>
      </c>
      <c r="M1407">
        <v>2.69</v>
      </c>
      <c r="N1407">
        <v>2.92</v>
      </c>
    </row>
    <row r="1408" spans="1:14" x14ac:dyDescent="0.25">
      <c r="A1408" s="1">
        <v>42928</v>
      </c>
      <c r="B1408">
        <v>0.94</v>
      </c>
      <c r="D1408">
        <v>1.05</v>
      </c>
      <c r="F1408">
        <v>1.1299999999999999</v>
      </c>
      <c r="G1408">
        <v>1.21</v>
      </c>
      <c r="H1408">
        <v>1.35</v>
      </c>
      <c r="I1408">
        <v>1.53</v>
      </c>
      <c r="J1408">
        <v>1.88</v>
      </c>
      <c r="K1408">
        <v>2.14</v>
      </c>
      <c r="L1408">
        <v>2.33</v>
      </c>
      <c r="M1408">
        <v>2.65</v>
      </c>
      <c r="N1408">
        <v>2.89</v>
      </c>
    </row>
    <row r="1409" spans="1:14" x14ac:dyDescent="0.25">
      <c r="A1409" s="1">
        <v>42927</v>
      </c>
      <c r="B1409">
        <v>0.97</v>
      </c>
      <c r="D1409">
        <v>1.05</v>
      </c>
      <c r="F1409">
        <v>1.1399999999999999</v>
      </c>
      <c r="G1409">
        <v>1.2</v>
      </c>
      <c r="H1409">
        <v>1.37</v>
      </c>
      <c r="I1409">
        <v>1.57</v>
      </c>
      <c r="J1409">
        <v>1.92</v>
      </c>
      <c r="K1409">
        <v>2.1800000000000002</v>
      </c>
      <c r="L1409">
        <v>2.37</v>
      </c>
      <c r="M1409">
        <v>2.69</v>
      </c>
      <c r="N1409">
        <v>2.92</v>
      </c>
    </row>
    <row r="1410" spans="1:14" x14ac:dyDescent="0.25">
      <c r="A1410" s="1">
        <v>42926</v>
      </c>
      <c r="B1410">
        <v>0.95</v>
      </c>
      <c r="D1410">
        <v>1.04</v>
      </c>
      <c r="F1410">
        <v>1.1299999999999999</v>
      </c>
      <c r="G1410">
        <v>1.23</v>
      </c>
      <c r="H1410">
        <v>1.4</v>
      </c>
      <c r="I1410">
        <v>1.59</v>
      </c>
      <c r="J1410">
        <v>1.93</v>
      </c>
      <c r="K1410">
        <v>2.2000000000000002</v>
      </c>
      <c r="L1410">
        <v>2.38</v>
      </c>
      <c r="M1410">
        <v>2.7</v>
      </c>
      <c r="N1410">
        <v>2.93</v>
      </c>
    </row>
    <row r="1411" spans="1:14" x14ac:dyDescent="0.25">
      <c r="A1411" s="1">
        <v>42923</v>
      </c>
      <c r="B1411">
        <v>0.94</v>
      </c>
      <c r="D1411">
        <v>1.05</v>
      </c>
      <c r="F1411">
        <v>1.1399999999999999</v>
      </c>
      <c r="G1411">
        <v>1.22</v>
      </c>
      <c r="H1411">
        <v>1.4</v>
      </c>
      <c r="I1411">
        <v>1.6</v>
      </c>
      <c r="J1411">
        <v>1.95</v>
      </c>
      <c r="K1411">
        <v>2.2200000000000002</v>
      </c>
      <c r="L1411">
        <v>2.39</v>
      </c>
      <c r="M1411">
        <v>2.71</v>
      </c>
      <c r="N1411">
        <v>2.93</v>
      </c>
    </row>
    <row r="1412" spans="1:14" x14ac:dyDescent="0.25">
      <c r="A1412" s="1">
        <v>42922</v>
      </c>
      <c r="B1412">
        <v>0.95</v>
      </c>
      <c r="D1412">
        <v>1.04</v>
      </c>
      <c r="F1412">
        <v>1.1399999999999999</v>
      </c>
      <c r="G1412">
        <v>1.23</v>
      </c>
      <c r="H1412">
        <v>1.4</v>
      </c>
      <c r="I1412">
        <v>1.6</v>
      </c>
      <c r="J1412">
        <v>1.94</v>
      </c>
      <c r="K1412">
        <v>2.21</v>
      </c>
      <c r="L1412">
        <v>2.37</v>
      </c>
      <c r="M1412">
        <v>2.68</v>
      </c>
      <c r="N1412">
        <v>2.9</v>
      </c>
    </row>
    <row r="1413" spans="1:14" x14ac:dyDescent="0.25">
      <c r="A1413" s="1">
        <v>42921</v>
      </c>
      <c r="B1413">
        <v>0.97</v>
      </c>
      <c r="D1413">
        <v>1.05</v>
      </c>
      <c r="F1413">
        <v>1.1499999999999999</v>
      </c>
      <c r="G1413">
        <v>1.24</v>
      </c>
      <c r="H1413">
        <v>1.41</v>
      </c>
      <c r="I1413">
        <v>1.59</v>
      </c>
      <c r="J1413">
        <v>1.92</v>
      </c>
      <c r="K1413">
        <v>2.17</v>
      </c>
      <c r="L1413">
        <v>2.33</v>
      </c>
      <c r="M1413">
        <v>2.63</v>
      </c>
      <c r="N1413">
        <v>2.85</v>
      </c>
    </row>
    <row r="1414" spans="1:14" x14ac:dyDescent="0.25">
      <c r="A1414" s="1">
        <v>42919</v>
      </c>
      <c r="B1414">
        <v>0.96</v>
      </c>
      <c r="D1414">
        <v>1.06</v>
      </c>
      <c r="F1414">
        <v>1.1299999999999999</v>
      </c>
      <c r="G1414">
        <v>1.24</v>
      </c>
      <c r="H1414">
        <v>1.41</v>
      </c>
      <c r="I1414">
        <v>1.6</v>
      </c>
      <c r="J1414">
        <v>1.93</v>
      </c>
      <c r="K1414">
        <v>2.19</v>
      </c>
      <c r="L1414">
        <v>2.35</v>
      </c>
      <c r="M1414">
        <v>2.65</v>
      </c>
      <c r="N1414">
        <v>2.86</v>
      </c>
    </row>
    <row r="1415" spans="1:14" x14ac:dyDescent="0.25">
      <c r="A1415" s="1">
        <v>42916</v>
      </c>
      <c r="B1415">
        <v>0.84</v>
      </c>
      <c r="D1415">
        <v>1.03</v>
      </c>
      <c r="F1415">
        <v>1.1399999999999999</v>
      </c>
      <c r="G1415">
        <v>1.24</v>
      </c>
      <c r="H1415">
        <v>1.38</v>
      </c>
      <c r="I1415">
        <v>1.55</v>
      </c>
      <c r="J1415">
        <v>1.89</v>
      </c>
      <c r="K1415">
        <v>2.14</v>
      </c>
      <c r="L1415">
        <v>2.31</v>
      </c>
      <c r="M1415">
        <v>2.61</v>
      </c>
      <c r="N1415">
        <v>2.84</v>
      </c>
    </row>
    <row r="1416" spans="1:14" x14ac:dyDescent="0.25">
      <c r="A1416" s="1">
        <v>42915</v>
      </c>
      <c r="B1416">
        <v>0.88</v>
      </c>
      <c r="D1416">
        <v>1.04</v>
      </c>
      <c r="F1416">
        <v>1.1399999999999999</v>
      </c>
      <c r="G1416">
        <v>1.23</v>
      </c>
      <c r="H1416">
        <v>1.38</v>
      </c>
      <c r="I1416">
        <v>1.53</v>
      </c>
      <c r="J1416">
        <v>1.85</v>
      </c>
      <c r="K1416">
        <v>2.1</v>
      </c>
      <c r="L1416">
        <v>2.27</v>
      </c>
      <c r="M1416">
        <v>2.59</v>
      </c>
      <c r="N1416">
        <v>2.82</v>
      </c>
    </row>
    <row r="1417" spans="1:14" x14ac:dyDescent="0.25">
      <c r="A1417" s="1">
        <v>42914</v>
      </c>
      <c r="B1417">
        <v>0.89</v>
      </c>
      <c r="D1417">
        <v>1.02</v>
      </c>
      <c r="F1417">
        <v>1.1200000000000001</v>
      </c>
      <c r="G1417">
        <v>1.21</v>
      </c>
      <c r="H1417">
        <v>1.34</v>
      </c>
      <c r="I1417">
        <v>1.51</v>
      </c>
      <c r="J1417">
        <v>1.81</v>
      </c>
      <c r="K1417">
        <v>2.0499999999999998</v>
      </c>
      <c r="L1417">
        <v>2.2200000000000002</v>
      </c>
      <c r="M1417">
        <v>2.5499999999999998</v>
      </c>
      <c r="N1417">
        <v>2.77</v>
      </c>
    </row>
    <row r="1418" spans="1:14" x14ac:dyDescent="0.25">
      <c r="A1418" s="1">
        <v>42913</v>
      </c>
      <c r="B1418">
        <v>0.89</v>
      </c>
      <c r="D1418">
        <v>1</v>
      </c>
      <c r="F1418">
        <v>1.1299999999999999</v>
      </c>
      <c r="G1418">
        <v>1.22</v>
      </c>
      <c r="H1418">
        <v>1.38</v>
      </c>
      <c r="I1418">
        <v>1.53</v>
      </c>
      <c r="J1418">
        <v>1.83</v>
      </c>
      <c r="K1418">
        <v>2.04</v>
      </c>
      <c r="L1418">
        <v>2.21</v>
      </c>
      <c r="M1418">
        <v>2.52</v>
      </c>
      <c r="N1418">
        <v>2.75</v>
      </c>
    </row>
    <row r="1419" spans="1:14" x14ac:dyDescent="0.25">
      <c r="A1419" s="1">
        <v>42912</v>
      </c>
      <c r="B1419">
        <v>0.81</v>
      </c>
      <c r="D1419">
        <v>0.99</v>
      </c>
      <c r="F1419">
        <v>1.1000000000000001</v>
      </c>
      <c r="G1419">
        <v>1.2</v>
      </c>
      <c r="H1419">
        <v>1.36</v>
      </c>
      <c r="I1419">
        <v>1.48</v>
      </c>
      <c r="J1419">
        <v>1.77</v>
      </c>
      <c r="K1419">
        <v>1.97</v>
      </c>
      <c r="L1419">
        <v>2.14</v>
      </c>
      <c r="M1419">
        <v>2.46</v>
      </c>
      <c r="N1419">
        <v>2.7</v>
      </c>
    </row>
    <row r="1420" spans="1:14" x14ac:dyDescent="0.25">
      <c r="A1420" s="1">
        <v>42909</v>
      </c>
      <c r="B1420">
        <v>0.76</v>
      </c>
      <c r="D1420">
        <v>0.97</v>
      </c>
      <c r="F1420">
        <v>1.1000000000000001</v>
      </c>
      <c r="G1420">
        <v>1.21</v>
      </c>
      <c r="H1420">
        <v>1.34</v>
      </c>
      <c r="I1420">
        <v>1.48</v>
      </c>
      <c r="J1420">
        <v>1.77</v>
      </c>
      <c r="K1420">
        <v>1.98</v>
      </c>
      <c r="L1420">
        <v>2.15</v>
      </c>
      <c r="M1420">
        <v>2.48</v>
      </c>
      <c r="N1420">
        <v>2.71</v>
      </c>
    </row>
    <row r="1421" spans="1:14" x14ac:dyDescent="0.25">
      <c r="A1421" s="1">
        <v>42908</v>
      </c>
      <c r="B1421">
        <v>0.8</v>
      </c>
      <c r="D1421">
        <v>0.96</v>
      </c>
      <c r="F1421">
        <v>1.1000000000000001</v>
      </c>
      <c r="G1421">
        <v>1.22</v>
      </c>
      <c r="H1421">
        <v>1.34</v>
      </c>
      <c r="I1421">
        <v>1.48</v>
      </c>
      <c r="J1421">
        <v>1.76</v>
      </c>
      <c r="K1421">
        <v>1.98</v>
      </c>
      <c r="L1421">
        <v>2.15</v>
      </c>
      <c r="M1421">
        <v>2.4700000000000002</v>
      </c>
      <c r="N1421">
        <v>2.72</v>
      </c>
    </row>
    <row r="1422" spans="1:14" x14ac:dyDescent="0.25">
      <c r="A1422" s="1">
        <v>42907</v>
      </c>
      <c r="B1422">
        <v>0.85</v>
      </c>
      <c r="D1422">
        <v>0.99</v>
      </c>
      <c r="F1422">
        <v>1.1200000000000001</v>
      </c>
      <c r="G1422">
        <v>1.22</v>
      </c>
      <c r="H1422">
        <v>1.36</v>
      </c>
      <c r="I1422">
        <v>1.5</v>
      </c>
      <c r="J1422">
        <v>1.78</v>
      </c>
      <c r="K1422">
        <v>2</v>
      </c>
      <c r="L1422">
        <v>2.16</v>
      </c>
      <c r="M1422">
        <v>2.48</v>
      </c>
      <c r="N1422">
        <v>2.73</v>
      </c>
    </row>
    <row r="1423" spans="1:14" x14ac:dyDescent="0.25">
      <c r="A1423" s="1">
        <v>42906</v>
      </c>
      <c r="B1423">
        <v>0.88</v>
      </c>
      <c r="D1423">
        <v>1.01</v>
      </c>
      <c r="F1423">
        <v>1.1399999999999999</v>
      </c>
      <c r="G1423">
        <v>1.22</v>
      </c>
      <c r="H1423">
        <v>1.36</v>
      </c>
      <c r="I1423">
        <v>1.5</v>
      </c>
      <c r="J1423">
        <v>1.77</v>
      </c>
      <c r="K1423">
        <v>1.99</v>
      </c>
      <c r="L1423">
        <v>2.16</v>
      </c>
      <c r="M1423">
        <v>2.4900000000000002</v>
      </c>
      <c r="N1423">
        <v>2.74</v>
      </c>
    </row>
    <row r="1424" spans="1:14" x14ac:dyDescent="0.25">
      <c r="A1424" s="1">
        <v>42905</v>
      </c>
      <c r="B1424">
        <v>0.85</v>
      </c>
      <c r="D1424">
        <v>1.02</v>
      </c>
      <c r="F1424">
        <v>1.1299999999999999</v>
      </c>
      <c r="G1424">
        <v>1.22</v>
      </c>
      <c r="H1424">
        <v>1.36</v>
      </c>
      <c r="I1424">
        <v>1.52</v>
      </c>
      <c r="J1424">
        <v>1.8</v>
      </c>
      <c r="K1424">
        <v>2.02</v>
      </c>
      <c r="L1424">
        <v>2.19</v>
      </c>
      <c r="M1424">
        <v>2.5299999999999998</v>
      </c>
      <c r="N1424">
        <v>2.79</v>
      </c>
    </row>
    <row r="1425" spans="1:14" x14ac:dyDescent="0.25">
      <c r="A1425" s="1">
        <v>42902</v>
      </c>
      <c r="B1425">
        <v>0.85</v>
      </c>
      <c r="D1425">
        <v>1.03</v>
      </c>
      <c r="F1425">
        <v>1.1299999999999999</v>
      </c>
      <c r="G1425">
        <v>1.21</v>
      </c>
      <c r="H1425">
        <v>1.32</v>
      </c>
      <c r="I1425">
        <v>1.48</v>
      </c>
      <c r="J1425">
        <v>1.75</v>
      </c>
      <c r="K1425">
        <v>1.97</v>
      </c>
      <c r="L1425">
        <v>2.16</v>
      </c>
      <c r="M1425">
        <v>2.52</v>
      </c>
      <c r="N1425">
        <v>2.78</v>
      </c>
    </row>
    <row r="1426" spans="1:14" x14ac:dyDescent="0.25">
      <c r="A1426" s="1">
        <v>42901</v>
      </c>
      <c r="B1426">
        <v>0.86</v>
      </c>
      <c r="D1426">
        <v>1.02</v>
      </c>
      <c r="F1426">
        <v>1.1299999999999999</v>
      </c>
      <c r="G1426">
        <v>1.21</v>
      </c>
      <c r="H1426">
        <v>1.35</v>
      </c>
      <c r="I1426">
        <v>1.49</v>
      </c>
      <c r="J1426">
        <v>1.76</v>
      </c>
      <c r="K1426">
        <v>1.98</v>
      </c>
      <c r="L1426">
        <v>2.16</v>
      </c>
      <c r="M1426">
        <v>2.52</v>
      </c>
      <c r="N1426">
        <v>2.78</v>
      </c>
    </row>
    <row r="1427" spans="1:14" x14ac:dyDescent="0.25">
      <c r="A1427" s="1">
        <v>42900</v>
      </c>
      <c r="B1427">
        <v>0.9</v>
      </c>
      <c r="D1427">
        <v>1.01</v>
      </c>
      <c r="F1427">
        <v>1.1200000000000001</v>
      </c>
      <c r="G1427">
        <v>1.2</v>
      </c>
      <c r="H1427">
        <v>1.35</v>
      </c>
      <c r="I1427">
        <v>1.48</v>
      </c>
      <c r="J1427">
        <v>1.74</v>
      </c>
      <c r="K1427">
        <v>1.96</v>
      </c>
      <c r="L1427">
        <v>2.15</v>
      </c>
      <c r="M1427">
        <v>2.5299999999999998</v>
      </c>
      <c r="N1427">
        <v>2.79</v>
      </c>
    </row>
    <row r="1428" spans="1:14" x14ac:dyDescent="0.25">
      <c r="A1428" s="1">
        <v>42899</v>
      </c>
      <c r="B1428">
        <v>0.89</v>
      </c>
      <c r="D1428">
        <v>1</v>
      </c>
      <c r="F1428">
        <v>1.1200000000000001</v>
      </c>
      <c r="G1428">
        <v>1.22</v>
      </c>
      <c r="H1428">
        <v>1.38</v>
      </c>
      <c r="I1428">
        <v>1.51</v>
      </c>
      <c r="J1428">
        <v>1.79</v>
      </c>
      <c r="K1428">
        <v>2.02</v>
      </c>
      <c r="L1428">
        <v>2.21</v>
      </c>
      <c r="M1428">
        <v>2.6</v>
      </c>
      <c r="N1428">
        <v>2.87</v>
      </c>
    </row>
    <row r="1429" spans="1:14" x14ac:dyDescent="0.25">
      <c r="A1429" s="1">
        <v>42898</v>
      </c>
      <c r="B1429">
        <v>0.82</v>
      </c>
      <c r="D1429">
        <v>0.98</v>
      </c>
      <c r="F1429">
        <v>1.0900000000000001</v>
      </c>
      <c r="G1429">
        <v>1.19</v>
      </c>
      <c r="H1429">
        <v>1.35</v>
      </c>
      <c r="I1429">
        <v>1.5</v>
      </c>
      <c r="J1429">
        <v>1.78</v>
      </c>
      <c r="K1429">
        <v>2.02</v>
      </c>
      <c r="L1429">
        <v>2.21</v>
      </c>
      <c r="M1429">
        <v>2.59</v>
      </c>
      <c r="N1429">
        <v>2.86</v>
      </c>
    </row>
    <row r="1430" spans="1:14" x14ac:dyDescent="0.25">
      <c r="A1430" s="1">
        <v>42895</v>
      </c>
      <c r="B1430">
        <v>0.8</v>
      </c>
      <c r="D1430">
        <v>1.01</v>
      </c>
      <c r="F1430">
        <v>1.1299999999999999</v>
      </c>
      <c r="G1430">
        <v>1.2</v>
      </c>
      <c r="H1430">
        <v>1.35</v>
      </c>
      <c r="I1430">
        <v>1.5</v>
      </c>
      <c r="J1430">
        <v>1.77</v>
      </c>
      <c r="K1430">
        <v>2.02</v>
      </c>
      <c r="L1430">
        <v>2.21</v>
      </c>
      <c r="M1430">
        <v>2.59</v>
      </c>
      <c r="N1430">
        <v>2.86</v>
      </c>
    </row>
    <row r="1431" spans="1:14" x14ac:dyDescent="0.25">
      <c r="A1431" s="1">
        <v>42894</v>
      </c>
      <c r="B1431">
        <v>0.8</v>
      </c>
      <c r="D1431">
        <v>1.01</v>
      </c>
      <c r="F1431">
        <v>1.1100000000000001</v>
      </c>
      <c r="G1431">
        <v>1.19</v>
      </c>
      <c r="H1431">
        <v>1.33</v>
      </c>
      <c r="I1431">
        <v>1.47</v>
      </c>
      <c r="J1431">
        <v>1.75</v>
      </c>
      <c r="K1431">
        <v>2</v>
      </c>
      <c r="L1431">
        <v>2.19</v>
      </c>
      <c r="M1431">
        <v>2.57</v>
      </c>
      <c r="N1431">
        <v>2.85</v>
      </c>
    </row>
    <row r="1432" spans="1:14" x14ac:dyDescent="0.25">
      <c r="A1432" s="1">
        <v>42893</v>
      </c>
      <c r="B1432">
        <v>0.84</v>
      </c>
      <c r="D1432">
        <v>1</v>
      </c>
      <c r="F1432">
        <v>1.0900000000000001</v>
      </c>
      <c r="G1432">
        <v>1.17</v>
      </c>
      <c r="H1432">
        <v>1.32</v>
      </c>
      <c r="I1432">
        <v>1.45</v>
      </c>
      <c r="J1432">
        <v>1.74</v>
      </c>
      <c r="K1432">
        <v>1.99</v>
      </c>
      <c r="L1432">
        <v>2.1800000000000002</v>
      </c>
      <c r="M1432">
        <v>2.56</v>
      </c>
      <c r="N1432">
        <v>2.84</v>
      </c>
    </row>
    <row r="1433" spans="1:14" x14ac:dyDescent="0.25">
      <c r="A1433" s="1">
        <v>42892</v>
      </c>
      <c r="B1433">
        <v>0.83</v>
      </c>
      <c r="D1433">
        <v>0.97</v>
      </c>
      <c r="F1433">
        <v>1.08</v>
      </c>
      <c r="G1433">
        <v>1.1599999999999999</v>
      </c>
      <c r="H1433">
        <v>1.3</v>
      </c>
      <c r="I1433">
        <v>1.42</v>
      </c>
      <c r="J1433">
        <v>1.71</v>
      </c>
      <c r="K1433">
        <v>1.95</v>
      </c>
      <c r="L1433">
        <v>2.14</v>
      </c>
      <c r="M1433">
        <v>2.5299999999999998</v>
      </c>
      <c r="N1433">
        <v>2.81</v>
      </c>
    </row>
    <row r="1434" spans="1:14" x14ac:dyDescent="0.25">
      <c r="A1434" s="1">
        <v>42891</v>
      </c>
      <c r="B1434">
        <v>0.83</v>
      </c>
      <c r="D1434">
        <v>0.96</v>
      </c>
      <c r="F1434">
        <v>1.06</v>
      </c>
      <c r="G1434">
        <v>1.1599999999999999</v>
      </c>
      <c r="H1434">
        <v>1.32</v>
      </c>
      <c r="I1434">
        <v>1.45</v>
      </c>
      <c r="J1434">
        <v>1.74</v>
      </c>
      <c r="K1434">
        <v>1.99</v>
      </c>
      <c r="L1434">
        <v>2.1800000000000002</v>
      </c>
      <c r="M1434">
        <v>2.56</v>
      </c>
      <c r="N1434">
        <v>2.84</v>
      </c>
    </row>
    <row r="1435" spans="1:14" x14ac:dyDescent="0.25">
      <c r="A1435" s="1">
        <v>42888</v>
      </c>
      <c r="B1435">
        <v>0.82</v>
      </c>
      <c r="D1435">
        <v>0.98</v>
      </c>
      <c r="F1435">
        <v>1.06</v>
      </c>
      <c r="G1435">
        <v>1.1599999999999999</v>
      </c>
      <c r="H1435">
        <v>1.28</v>
      </c>
      <c r="I1435">
        <v>1.42</v>
      </c>
      <c r="J1435">
        <v>1.71</v>
      </c>
      <c r="K1435">
        <v>1.96</v>
      </c>
      <c r="L1435">
        <v>2.15</v>
      </c>
      <c r="M1435">
        <v>2.5299999999999998</v>
      </c>
      <c r="N1435">
        <v>2.8</v>
      </c>
    </row>
    <row r="1436" spans="1:14" x14ac:dyDescent="0.25">
      <c r="A1436" s="1">
        <v>42887</v>
      </c>
      <c r="B1436">
        <v>0.82</v>
      </c>
      <c r="D1436">
        <v>0.98</v>
      </c>
      <c r="F1436">
        <v>1.07</v>
      </c>
      <c r="G1436">
        <v>1.1599999999999999</v>
      </c>
      <c r="H1436">
        <v>1.28</v>
      </c>
      <c r="I1436">
        <v>1.45</v>
      </c>
      <c r="J1436">
        <v>1.76</v>
      </c>
      <c r="K1436">
        <v>2.02</v>
      </c>
      <c r="L1436">
        <v>2.21</v>
      </c>
      <c r="M1436">
        <v>2.6</v>
      </c>
      <c r="N1436">
        <v>2.87</v>
      </c>
    </row>
    <row r="1437" spans="1:14" x14ac:dyDescent="0.25">
      <c r="A1437" s="1">
        <v>42886</v>
      </c>
      <c r="B1437">
        <v>0.86</v>
      </c>
      <c r="D1437">
        <v>0.98</v>
      </c>
      <c r="F1437">
        <v>1.08</v>
      </c>
      <c r="G1437">
        <v>1.17</v>
      </c>
      <c r="H1437">
        <v>1.28</v>
      </c>
      <c r="I1437">
        <v>1.44</v>
      </c>
      <c r="J1437">
        <v>1.75</v>
      </c>
      <c r="K1437">
        <v>2.02</v>
      </c>
      <c r="L1437">
        <v>2.21</v>
      </c>
      <c r="M1437">
        <v>2.6</v>
      </c>
      <c r="N1437">
        <v>2.87</v>
      </c>
    </row>
    <row r="1438" spans="1:14" x14ac:dyDescent="0.25">
      <c r="A1438" s="1">
        <v>42885</v>
      </c>
      <c r="B1438">
        <v>0.77</v>
      </c>
      <c r="D1438">
        <v>0.93</v>
      </c>
      <c r="F1438">
        <v>1.07</v>
      </c>
      <c r="G1438">
        <v>1.1599999999999999</v>
      </c>
      <c r="H1438">
        <v>1.28</v>
      </c>
      <c r="I1438">
        <v>1.44</v>
      </c>
      <c r="J1438">
        <v>1.76</v>
      </c>
      <c r="K1438">
        <v>2.02</v>
      </c>
      <c r="L1438">
        <v>2.21</v>
      </c>
      <c r="M1438">
        <v>2.61</v>
      </c>
      <c r="N1438">
        <v>2.88</v>
      </c>
    </row>
    <row r="1439" spans="1:14" x14ac:dyDescent="0.25">
      <c r="A1439" s="1">
        <v>42881</v>
      </c>
      <c r="B1439">
        <v>0.75</v>
      </c>
      <c r="D1439">
        <v>0.94</v>
      </c>
      <c r="F1439">
        <v>1.08</v>
      </c>
      <c r="G1439">
        <v>1.17</v>
      </c>
      <c r="H1439">
        <v>1.3</v>
      </c>
      <c r="I1439">
        <v>1.46</v>
      </c>
      <c r="J1439">
        <v>1.79</v>
      </c>
      <c r="K1439">
        <v>2.06</v>
      </c>
      <c r="L1439">
        <v>2.25</v>
      </c>
      <c r="M1439">
        <v>2.65</v>
      </c>
      <c r="N1439">
        <v>2.92</v>
      </c>
    </row>
    <row r="1440" spans="1:14" x14ac:dyDescent="0.25">
      <c r="A1440" s="1">
        <v>42880</v>
      </c>
      <c r="B1440">
        <v>0.72</v>
      </c>
      <c r="D1440">
        <v>0.94</v>
      </c>
      <c r="F1440">
        <v>1.08</v>
      </c>
      <c r="G1440">
        <v>1.1599999999999999</v>
      </c>
      <c r="H1440">
        <v>1.3</v>
      </c>
      <c r="I1440">
        <v>1.46</v>
      </c>
      <c r="J1440">
        <v>1.78</v>
      </c>
      <c r="K1440">
        <v>2.06</v>
      </c>
      <c r="L1440">
        <v>2.25</v>
      </c>
      <c r="M1440">
        <v>2.65</v>
      </c>
      <c r="N1440">
        <v>2.92</v>
      </c>
    </row>
    <row r="1441" spans="1:14" x14ac:dyDescent="0.25">
      <c r="A1441" s="1">
        <v>42879</v>
      </c>
      <c r="B1441">
        <v>0.76</v>
      </c>
      <c r="D1441">
        <v>0.93</v>
      </c>
      <c r="F1441">
        <v>1.07</v>
      </c>
      <c r="G1441">
        <v>1.18</v>
      </c>
      <c r="H1441">
        <v>1.29</v>
      </c>
      <c r="I1441">
        <v>1.46</v>
      </c>
      <c r="J1441">
        <v>1.79</v>
      </c>
      <c r="K1441">
        <v>2.0699999999999998</v>
      </c>
      <c r="L1441">
        <v>2.2599999999999998</v>
      </c>
      <c r="M1441">
        <v>2.65</v>
      </c>
      <c r="N1441">
        <v>2.92</v>
      </c>
    </row>
    <row r="1442" spans="1:14" x14ac:dyDescent="0.25">
      <c r="A1442" s="1">
        <v>42878</v>
      </c>
      <c r="B1442">
        <v>0.76</v>
      </c>
      <c r="D1442">
        <v>0.92</v>
      </c>
      <c r="F1442">
        <v>1.08</v>
      </c>
      <c r="G1442">
        <v>1.1399999999999999</v>
      </c>
      <c r="H1442">
        <v>1.31</v>
      </c>
      <c r="I1442">
        <v>1.49</v>
      </c>
      <c r="J1442">
        <v>1.84</v>
      </c>
      <c r="K1442">
        <v>2.1</v>
      </c>
      <c r="L1442">
        <v>2.29</v>
      </c>
      <c r="M1442">
        <v>2.68</v>
      </c>
      <c r="N1442">
        <v>2.95</v>
      </c>
    </row>
    <row r="1443" spans="1:14" x14ac:dyDescent="0.25">
      <c r="A1443" s="1">
        <v>42877</v>
      </c>
      <c r="B1443">
        <v>0.7</v>
      </c>
      <c r="D1443">
        <v>0.93</v>
      </c>
      <c r="F1443">
        <v>1.05</v>
      </c>
      <c r="G1443">
        <v>1.1200000000000001</v>
      </c>
      <c r="H1443">
        <v>1.29</v>
      </c>
      <c r="I1443">
        <v>1.45</v>
      </c>
      <c r="J1443">
        <v>1.8</v>
      </c>
      <c r="K1443">
        <v>2.06</v>
      </c>
      <c r="L1443">
        <v>2.25</v>
      </c>
      <c r="M1443">
        <v>2.64</v>
      </c>
      <c r="N1443">
        <v>2.91</v>
      </c>
    </row>
    <row r="1444" spans="1:14" x14ac:dyDescent="0.25">
      <c r="A1444" s="1">
        <v>42874</v>
      </c>
      <c r="B1444">
        <v>0.71</v>
      </c>
      <c r="D1444">
        <v>0.92</v>
      </c>
      <c r="F1444">
        <v>1.03</v>
      </c>
      <c r="G1444">
        <v>1.1000000000000001</v>
      </c>
      <c r="H1444">
        <v>1.28</v>
      </c>
      <c r="I1444">
        <v>1.45</v>
      </c>
      <c r="J1444">
        <v>1.79</v>
      </c>
      <c r="K1444">
        <v>2.0499999999999998</v>
      </c>
      <c r="L1444">
        <v>2.23</v>
      </c>
      <c r="M1444">
        <v>2.63</v>
      </c>
      <c r="N1444">
        <v>2.9</v>
      </c>
    </row>
    <row r="1445" spans="1:14" x14ac:dyDescent="0.25">
      <c r="A1445" s="1">
        <v>42873</v>
      </c>
      <c r="B1445">
        <v>0.73</v>
      </c>
      <c r="D1445">
        <v>0.93</v>
      </c>
      <c r="F1445">
        <v>1.02</v>
      </c>
      <c r="G1445">
        <v>1.0900000000000001</v>
      </c>
      <c r="H1445">
        <v>1.27</v>
      </c>
      <c r="I1445">
        <v>1.44</v>
      </c>
      <c r="J1445">
        <v>1.78</v>
      </c>
      <c r="K1445">
        <v>2.04</v>
      </c>
      <c r="L1445">
        <v>2.23</v>
      </c>
      <c r="M1445">
        <v>2.64</v>
      </c>
      <c r="N1445">
        <v>2.9</v>
      </c>
    </row>
    <row r="1446" spans="1:14" x14ac:dyDescent="0.25">
      <c r="A1446" s="1">
        <v>42872</v>
      </c>
      <c r="B1446">
        <v>0.72</v>
      </c>
      <c r="D1446">
        <v>0.9</v>
      </c>
      <c r="F1446">
        <v>1</v>
      </c>
      <c r="G1446">
        <v>1.08</v>
      </c>
      <c r="H1446">
        <v>1.26</v>
      </c>
      <c r="I1446">
        <v>1.42</v>
      </c>
      <c r="J1446">
        <v>1.76</v>
      </c>
      <c r="K1446">
        <v>2.0299999999999998</v>
      </c>
      <c r="L1446">
        <v>2.2200000000000002</v>
      </c>
      <c r="M1446">
        <v>2.65</v>
      </c>
      <c r="N1446">
        <v>2.91</v>
      </c>
    </row>
    <row r="1447" spans="1:14" x14ac:dyDescent="0.25">
      <c r="A1447" s="1">
        <v>42871</v>
      </c>
      <c r="B1447">
        <v>0.72</v>
      </c>
      <c r="D1447">
        <v>0.9</v>
      </c>
      <c r="F1447">
        <v>1.04</v>
      </c>
      <c r="G1447">
        <v>1.1100000000000001</v>
      </c>
      <c r="H1447">
        <v>1.29</v>
      </c>
      <c r="I1447">
        <v>1.48</v>
      </c>
      <c r="J1447">
        <v>1.86</v>
      </c>
      <c r="K1447">
        <v>2.13</v>
      </c>
      <c r="L1447">
        <v>2.33</v>
      </c>
      <c r="M1447">
        <v>2.74</v>
      </c>
      <c r="N1447">
        <v>2.99</v>
      </c>
    </row>
    <row r="1448" spans="1:14" x14ac:dyDescent="0.25">
      <c r="A1448" s="1">
        <v>42870</v>
      </c>
      <c r="B1448">
        <v>0.73</v>
      </c>
      <c r="D1448">
        <v>0.9</v>
      </c>
      <c r="F1448">
        <v>1.02</v>
      </c>
      <c r="G1448">
        <v>1.1100000000000001</v>
      </c>
      <c r="H1448">
        <v>1.31</v>
      </c>
      <c r="I1448">
        <v>1.49</v>
      </c>
      <c r="J1448">
        <v>1.86</v>
      </c>
      <c r="K1448">
        <v>2.14</v>
      </c>
      <c r="L1448">
        <v>2.34</v>
      </c>
      <c r="M1448">
        <v>2.76</v>
      </c>
      <c r="N1448">
        <v>3</v>
      </c>
    </row>
    <row r="1449" spans="1:14" x14ac:dyDescent="0.25">
      <c r="A1449" s="1">
        <v>42867</v>
      </c>
      <c r="B1449">
        <v>0.69</v>
      </c>
      <c r="D1449">
        <v>0.88</v>
      </c>
      <c r="F1449">
        <v>1.03</v>
      </c>
      <c r="G1449">
        <v>1.1100000000000001</v>
      </c>
      <c r="H1449">
        <v>1.29</v>
      </c>
      <c r="I1449">
        <v>1.49</v>
      </c>
      <c r="J1449">
        <v>1.85</v>
      </c>
      <c r="K1449">
        <v>2.13</v>
      </c>
      <c r="L1449">
        <v>2.33</v>
      </c>
      <c r="M1449">
        <v>2.74</v>
      </c>
      <c r="N1449">
        <v>2.98</v>
      </c>
    </row>
    <row r="1450" spans="1:14" x14ac:dyDescent="0.25">
      <c r="A1450" s="1">
        <v>42866</v>
      </c>
      <c r="B1450">
        <v>0.68</v>
      </c>
      <c r="D1450">
        <v>0.89</v>
      </c>
      <c r="F1450">
        <v>1.04</v>
      </c>
      <c r="G1450">
        <v>1.1299999999999999</v>
      </c>
      <c r="H1450">
        <v>1.35</v>
      </c>
      <c r="I1450">
        <v>1.55</v>
      </c>
      <c r="J1450">
        <v>1.93</v>
      </c>
      <c r="K1450">
        <v>2.2000000000000002</v>
      </c>
      <c r="L1450">
        <v>2.39</v>
      </c>
      <c r="M1450">
        <v>2.78</v>
      </c>
      <c r="N1450">
        <v>3.03</v>
      </c>
    </row>
    <row r="1451" spans="1:14" x14ac:dyDescent="0.25">
      <c r="A1451" s="1">
        <v>42865</v>
      </c>
      <c r="B1451">
        <v>0.71</v>
      </c>
      <c r="D1451">
        <v>0.9</v>
      </c>
      <c r="F1451">
        <v>1.04</v>
      </c>
      <c r="G1451">
        <v>1.1299999999999999</v>
      </c>
      <c r="H1451">
        <v>1.35</v>
      </c>
      <c r="I1451">
        <v>1.56</v>
      </c>
      <c r="J1451">
        <v>1.94</v>
      </c>
      <c r="K1451">
        <v>2.2200000000000002</v>
      </c>
      <c r="L1451">
        <v>2.41</v>
      </c>
      <c r="M1451">
        <v>2.79</v>
      </c>
      <c r="N1451">
        <v>3.03</v>
      </c>
    </row>
    <row r="1452" spans="1:14" x14ac:dyDescent="0.25">
      <c r="A1452" s="1">
        <v>42864</v>
      </c>
      <c r="B1452">
        <v>0.74</v>
      </c>
      <c r="D1452">
        <v>0.91</v>
      </c>
      <c r="F1452">
        <v>1.04</v>
      </c>
      <c r="G1452">
        <v>1.1399999999999999</v>
      </c>
      <c r="H1452">
        <v>1.37</v>
      </c>
      <c r="I1452">
        <v>1.57</v>
      </c>
      <c r="J1452">
        <v>1.94</v>
      </c>
      <c r="K1452">
        <v>2.2200000000000002</v>
      </c>
      <c r="L1452">
        <v>2.42</v>
      </c>
      <c r="M1452">
        <v>2.79</v>
      </c>
      <c r="N1452">
        <v>3.04</v>
      </c>
    </row>
    <row r="1453" spans="1:14" x14ac:dyDescent="0.25">
      <c r="A1453" s="1">
        <v>42863</v>
      </c>
      <c r="B1453">
        <v>0.73</v>
      </c>
      <c r="D1453">
        <v>0.91</v>
      </c>
      <c r="F1453">
        <v>1.02</v>
      </c>
      <c r="G1453">
        <v>1.1200000000000001</v>
      </c>
      <c r="H1453">
        <v>1.33</v>
      </c>
      <c r="I1453">
        <v>1.53</v>
      </c>
      <c r="J1453">
        <v>1.91</v>
      </c>
      <c r="K1453">
        <v>2.19</v>
      </c>
      <c r="L1453">
        <v>2.39</v>
      </c>
      <c r="M1453">
        <v>2.76</v>
      </c>
      <c r="N1453">
        <v>3.02</v>
      </c>
    </row>
    <row r="1454" spans="1:14" x14ac:dyDescent="0.25">
      <c r="A1454" s="1">
        <v>42860</v>
      </c>
      <c r="B1454">
        <v>0.71</v>
      </c>
      <c r="D1454">
        <v>0.9</v>
      </c>
      <c r="F1454">
        <v>1.01</v>
      </c>
      <c r="G1454">
        <v>1.1000000000000001</v>
      </c>
      <c r="H1454">
        <v>1.32</v>
      </c>
      <c r="I1454">
        <v>1.52</v>
      </c>
      <c r="J1454">
        <v>1.89</v>
      </c>
      <c r="K1454">
        <v>2.17</v>
      </c>
      <c r="L1454">
        <v>2.36</v>
      </c>
      <c r="M1454">
        <v>2.73</v>
      </c>
      <c r="N1454">
        <v>2.99</v>
      </c>
    </row>
    <row r="1455" spans="1:14" x14ac:dyDescent="0.25">
      <c r="A1455" s="1">
        <v>42859</v>
      </c>
      <c r="B1455">
        <v>0.71</v>
      </c>
      <c r="D1455">
        <v>0.86</v>
      </c>
      <c r="F1455">
        <v>1</v>
      </c>
      <c r="G1455">
        <v>1.1100000000000001</v>
      </c>
      <c r="H1455">
        <v>1.32</v>
      </c>
      <c r="I1455">
        <v>1.51</v>
      </c>
      <c r="J1455">
        <v>1.88</v>
      </c>
      <c r="K1455">
        <v>2.17</v>
      </c>
      <c r="L1455">
        <v>2.36</v>
      </c>
      <c r="M1455">
        <v>2.73</v>
      </c>
      <c r="N1455">
        <v>3</v>
      </c>
    </row>
    <row r="1456" spans="1:14" x14ac:dyDescent="0.25">
      <c r="A1456" s="1">
        <v>42858</v>
      </c>
      <c r="B1456">
        <v>0.73</v>
      </c>
      <c r="D1456">
        <v>0.85</v>
      </c>
      <c r="F1456">
        <v>1</v>
      </c>
      <c r="G1456">
        <v>1.1000000000000001</v>
      </c>
      <c r="H1456">
        <v>1.3</v>
      </c>
      <c r="I1456">
        <v>1.5</v>
      </c>
      <c r="J1456">
        <v>1.86</v>
      </c>
      <c r="K1456">
        <v>2.14</v>
      </c>
      <c r="L1456">
        <v>2.33</v>
      </c>
      <c r="M1456">
        <v>2.7</v>
      </c>
      <c r="N1456">
        <v>2.97</v>
      </c>
    </row>
    <row r="1457" spans="1:14" x14ac:dyDescent="0.25">
      <c r="A1457" s="1">
        <v>42857</v>
      </c>
      <c r="B1457">
        <v>0.72</v>
      </c>
      <c r="D1457">
        <v>0.82</v>
      </c>
      <c r="F1457">
        <v>0.99</v>
      </c>
      <c r="G1457">
        <v>1.08</v>
      </c>
      <c r="H1457">
        <v>1.27</v>
      </c>
      <c r="I1457">
        <v>1.45</v>
      </c>
      <c r="J1457">
        <v>1.81</v>
      </c>
      <c r="K1457">
        <v>2.09</v>
      </c>
      <c r="L1457">
        <v>2.29</v>
      </c>
      <c r="M1457">
        <v>2.68</v>
      </c>
      <c r="N1457">
        <v>2.97</v>
      </c>
    </row>
    <row r="1458" spans="1:14" x14ac:dyDescent="0.25">
      <c r="A1458" s="1">
        <v>42856</v>
      </c>
      <c r="B1458">
        <v>0.67</v>
      </c>
      <c r="D1458">
        <v>0.83</v>
      </c>
      <c r="F1458">
        <v>0.98</v>
      </c>
      <c r="G1458">
        <v>1.0900000000000001</v>
      </c>
      <c r="H1458">
        <v>1.28</v>
      </c>
      <c r="I1458">
        <v>1.48</v>
      </c>
      <c r="J1458">
        <v>1.84</v>
      </c>
      <c r="K1458">
        <v>2.13</v>
      </c>
      <c r="L1458">
        <v>2.33</v>
      </c>
      <c r="M1458">
        <v>2.71</v>
      </c>
      <c r="N1458">
        <v>3</v>
      </c>
    </row>
    <row r="1459" spans="1:14" x14ac:dyDescent="0.25">
      <c r="A1459" s="1">
        <v>42853</v>
      </c>
      <c r="B1459">
        <v>0.68</v>
      </c>
      <c r="D1459">
        <v>0.8</v>
      </c>
      <c r="F1459">
        <v>0.99</v>
      </c>
      <c r="G1459">
        <v>1.07</v>
      </c>
      <c r="H1459">
        <v>1.28</v>
      </c>
      <c r="I1459">
        <v>1.45</v>
      </c>
      <c r="J1459">
        <v>1.81</v>
      </c>
      <c r="K1459">
        <v>2.1</v>
      </c>
      <c r="L1459">
        <v>2.29</v>
      </c>
      <c r="M1459">
        <v>2.67</v>
      </c>
      <c r="N1459">
        <v>2.96</v>
      </c>
    </row>
    <row r="1460" spans="1:14" x14ac:dyDescent="0.25">
      <c r="A1460" s="1">
        <v>42852</v>
      </c>
      <c r="B1460">
        <v>0.7</v>
      </c>
      <c r="D1460">
        <v>0.81</v>
      </c>
      <c r="F1460">
        <v>0.98</v>
      </c>
      <c r="G1460">
        <v>1.06</v>
      </c>
      <c r="H1460">
        <v>1.25</v>
      </c>
      <c r="I1460">
        <v>1.44</v>
      </c>
      <c r="J1460">
        <v>1.81</v>
      </c>
      <c r="K1460">
        <v>2.1</v>
      </c>
      <c r="L1460">
        <v>2.2999999999999998</v>
      </c>
      <c r="M1460">
        <v>2.68</v>
      </c>
      <c r="N1460">
        <v>2.96</v>
      </c>
    </row>
    <row r="1461" spans="1:14" x14ac:dyDescent="0.25">
      <c r="A1461" s="1">
        <v>42851</v>
      </c>
      <c r="B1461">
        <v>0.74</v>
      </c>
      <c r="D1461">
        <v>0.83</v>
      </c>
      <c r="F1461">
        <v>0.99</v>
      </c>
      <c r="G1461">
        <v>1.07</v>
      </c>
      <c r="H1461">
        <v>1.28</v>
      </c>
      <c r="I1461">
        <v>1.46</v>
      </c>
      <c r="J1461">
        <v>1.84</v>
      </c>
      <c r="K1461">
        <v>2.12</v>
      </c>
      <c r="L1461">
        <v>2.3199999999999998</v>
      </c>
      <c r="M1461">
        <v>2.69</v>
      </c>
      <c r="N1461">
        <v>2.97</v>
      </c>
    </row>
    <row r="1462" spans="1:14" x14ac:dyDescent="0.25">
      <c r="A1462" s="1">
        <v>42850</v>
      </c>
      <c r="B1462">
        <v>0.73</v>
      </c>
      <c r="D1462">
        <v>0.82</v>
      </c>
      <c r="F1462">
        <v>0.98</v>
      </c>
      <c r="G1462">
        <v>1.0900000000000001</v>
      </c>
      <c r="H1462">
        <v>1.29</v>
      </c>
      <c r="I1462">
        <v>1.49</v>
      </c>
      <c r="J1462">
        <v>1.87</v>
      </c>
      <c r="K1462">
        <v>2.15</v>
      </c>
      <c r="L1462">
        <v>2.35</v>
      </c>
      <c r="M1462">
        <v>2.71</v>
      </c>
      <c r="N1462">
        <v>2.99</v>
      </c>
    </row>
    <row r="1463" spans="1:14" x14ac:dyDescent="0.25">
      <c r="A1463" s="1">
        <v>42849</v>
      </c>
      <c r="B1463">
        <v>0.74</v>
      </c>
      <c r="D1463">
        <v>0.81</v>
      </c>
      <c r="F1463">
        <v>0.96</v>
      </c>
      <c r="G1463">
        <v>1.03</v>
      </c>
      <c r="H1463">
        <v>1.25</v>
      </c>
      <c r="I1463">
        <v>1.44</v>
      </c>
      <c r="J1463">
        <v>1.81</v>
      </c>
      <c r="K1463">
        <v>2.09</v>
      </c>
      <c r="L1463">
        <v>2.2799999999999998</v>
      </c>
      <c r="M1463">
        <v>2.65</v>
      </c>
      <c r="N1463">
        <v>2.93</v>
      </c>
    </row>
    <row r="1464" spans="1:14" x14ac:dyDescent="0.25">
      <c r="A1464" s="1">
        <v>42846</v>
      </c>
      <c r="B1464">
        <v>0.72</v>
      </c>
      <c r="D1464">
        <v>0.79</v>
      </c>
      <c r="F1464">
        <v>0.92</v>
      </c>
      <c r="G1464">
        <v>0.99</v>
      </c>
      <c r="H1464">
        <v>1.2</v>
      </c>
      <c r="I1464">
        <v>1.4</v>
      </c>
      <c r="J1464">
        <v>1.77</v>
      </c>
      <c r="K1464">
        <v>2.0499999999999998</v>
      </c>
      <c r="L1464">
        <v>2.2400000000000002</v>
      </c>
      <c r="M1464">
        <v>2.61</v>
      </c>
      <c r="N1464">
        <v>2.89</v>
      </c>
    </row>
    <row r="1465" spans="1:14" x14ac:dyDescent="0.25">
      <c r="A1465" s="1">
        <v>42845</v>
      </c>
      <c r="B1465">
        <v>0.73</v>
      </c>
      <c r="D1465">
        <v>0.79</v>
      </c>
      <c r="F1465">
        <v>0.93</v>
      </c>
      <c r="G1465">
        <v>1.01</v>
      </c>
      <c r="H1465">
        <v>1.21</v>
      </c>
      <c r="I1465">
        <v>1.41</v>
      </c>
      <c r="J1465">
        <v>1.78</v>
      </c>
      <c r="K1465">
        <v>2.06</v>
      </c>
      <c r="L1465">
        <v>2.2400000000000002</v>
      </c>
      <c r="M1465">
        <v>2.61</v>
      </c>
      <c r="N1465">
        <v>2.89</v>
      </c>
    </row>
    <row r="1466" spans="1:14" x14ac:dyDescent="0.25">
      <c r="A1466" s="1">
        <v>42844</v>
      </c>
      <c r="B1466">
        <v>0.75</v>
      </c>
      <c r="D1466">
        <v>0.81</v>
      </c>
      <c r="F1466">
        <v>0.94</v>
      </c>
      <c r="G1466">
        <v>1.02</v>
      </c>
      <c r="H1466">
        <v>1.19</v>
      </c>
      <c r="I1466">
        <v>1.38</v>
      </c>
      <c r="J1466">
        <v>1.74</v>
      </c>
      <c r="K1466">
        <v>2.02</v>
      </c>
      <c r="L1466">
        <v>2.21</v>
      </c>
      <c r="M1466">
        <v>2.59</v>
      </c>
      <c r="N1466">
        <v>2.87</v>
      </c>
    </row>
    <row r="1467" spans="1:14" x14ac:dyDescent="0.25">
      <c r="A1467" s="1">
        <v>42843</v>
      </c>
      <c r="B1467">
        <v>0.76</v>
      </c>
      <c r="D1467">
        <v>0.82</v>
      </c>
      <c r="F1467">
        <v>0.94</v>
      </c>
      <c r="G1467">
        <v>1.02</v>
      </c>
      <c r="H1467">
        <v>1.18</v>
      </c>
      <c r="I1467">
        <v>1.35</v>
      </c>
      <c r="J1467">
        <v>1.71</v>
      </c>
      <c r="K1467">
        <v>1.98</v>
      </c>
      <c r="L1467">
        <v>2.1800000000000002</v>
      </c>
      <c r="M1467">
        <v>2.56</v>
      </c>
      <c r="N1467">
        <v>2.84</v>
      </c>
    </row>
    <row r="1468" spans="1:14" x14ac:dyDescent="0.25">
      <c r="A1468" s="1">
        <v>42842</v>
      </c>
      <c r="B1468">
        <v>0.76</v>
      </c>
      <c r="D1468">
        <v>0.83</v>
      </c>
      <c r="F1468">
        <v>0.94</v>
      </c>
      <c r="G1468">
        <v>1.04</v>
      </c>
      <c r="H1468">
        <v>1.21</v>
      </c>
      <c r="I1468">
        <v>1.42</v>
      </c>
      <c r="J1468">
        <v>1.79</v>
      </c>
      <c r="K1468">
        <v>2.0699999999999998</v>
      </c>
      <c r="L1468">
        <v>2.2599999999999998</v>
      </c>
      <c r="M1468">
        <v>2.65</v>
      </c>
      <c r="N1468">
        <v>2.92</v>
      </c>
    </row>
    <row r="1469" spans="1:14" x14ac:dyDescent="0.25">
      <c r="A1469" s="1">
        <v>42838</v>
      </c>
      <c r="B1469">
        <v>0.76</v>
      </c>
      <c r="D1469">
        <v>0.81</v>
      </c>
      <c r="F1469">
        <v>0.94</v>
      </c>
      <c r="G1469">
        <v>1.03</v>
      </c>
      <c r="H1469">
        <v>1.21</v>
      </c>
      <c r="I1469">
        <v>1.4</v>
      </c>
      <c r="J1469">
        <v>1.77</v>
      </c>
      <c r="K1469">
        <v>2.0499999999999998</v>
      </c>
      <c r="L1469">
        <v>2.2400000000000002</v>
      </c>
      <c r="M1469">
        <v>2.62</v>
      </c>
      <c r="N1469">
        <v>2.89</v>
      </c>
    </row>
    <row r="1470" spans="1:14" x14ac:dyDescent="0.25">
      <c r="A1470" s="1">
        <v>42837</v>
      </c>
      <c r="B1470">
        <v>0.77</v>
      </c>
      <c r="D1470">
        <v>0.81</v>
      </c>
      <c r="F1470">
        <v>0.95</v>
      </c>
      <c r="G1470">
        <v>1.04</v>
      </c>
      <c r="H1470">
        <v>1.24</v>
      </c>
      <c r="I1470">
        <v>1.44</v>
      </c>
      <c r="J1470">
        <v>1.81</v>
      </c>
      <c r="K1470">
        <v>2.09</v>
      </c>
      <c r="L1470">
        <v>2.2799999999999998</v>
      </c>
      <c r="M1470">
        <v>2.65</v>
      </c>
      <c r="N1470">
        <v>2.92</v>
      </c>
    </row>
    <row r="1471" spans="1:14" x14ac:dyDescent="0.25">
      <c r="A1471" s="1">
        <v>42836</v>
      </c>
      <c r="B1471">
        <v>0.74</v>
      </c>
      <c r="D1471">
        <v>0.82</v>
      </c>
      <c r="F1471">
        <v>0.94</v>
      </c>
      <c r="G1471">
        <v>1.05</v>
      </c>
      <c r="H1471">
        <v>1.24</v>
      </c>
      <c r="I1471">
        <v>1.45</v>
      </c>
      <c r="J1471">
        <v>1.84</v>
      </c>
      <c r="K1471">
        <v>2.11</v>
      </c>
      <c r="L1471">
        <v>2.3199999999999998</v>
      </c>
      <c r="M1471">
        <v>2.67</v>
      </c>
      <c r="N1471">
        <v>2.93</v>
      </c>
    </row>
    <row r="1472" spans="1:14" x14ac:dyDescent="0.25">
      <c r="A1472" s="1">
        <v>42835</v>
      </c>
      <c r="B1472">
        <v>0.77</v>
      </c>
      <c r="D1472">
        <v>0.82</v>
      </c>
      <c r="F1472">
        <v>0.97</v>
      </c>
      <c r="G1472">
        <v>1.07</v>
      </c>
      <c r="H1472">
        <v>1.29</v>
      </c>
      <c r="I1472">
        <v>1.52</v>
      </c>
      <c r="J1472">
        <v>1.91</v>
      </c>
      <c r="K1472">
        <v>2.1800000000000002</v>
      </c>
      <c r="L1472">
        <v>2.37</v>
      </c>
      <c r="M1472">
        <v>2.72</v>
      </c>
      <c r="N1472">
        <v>2.99</v>
      </c>
    </row>
    <row r="1473" spans="1:14" x14ac:dyDescent="0.25">
      <c r="A1473" s="1">
        <v>42832</v>
      </c>
      <c r="B1473">
        <v>0.77</v>
      </c>
      <c r="D1473">
        <v>0.82</v>
      </c>
      <c r="F1473">
        <v>0.95</v>
      </c>
      <c r="G1473">
        <v>1.08</v>
      </c>
      <c r="H1473">
        <v>1.29</v>
      </c>
      <c r="I1473">
        <v>1.52</v>
      </c>
      <c r="J1473">
        <v>1.92</v>
      </c>
      <c r="K1473">
        <v>2.2000000000000002</v>
      </c>
      <c r="L1473">
        <v>2.38</v>
      </c>
      <c r="M1473">
        <v>2.74</v>
      </c>
      <c r="N1473">
        <v>3</v>
      </c>
    </row>
    <row r="1474" spans="1:14" x14ac:dyDescent="0.25">
      <c r="A1474" s="1">
        <v>42831</v>
      </c>
      <c r="B1474">
        <v>0.78</v>
      </c>
      <c r="D1474">
        <v>0.79</v>
      </c>
      <c r="F1474">
        <v>0.94</v>
      </c>
      <c r="G1474">
        <v>1.05</v>
      </c>
      <c r="H1474">
        <v>1.24</v>
      </c>
      <c r="I1474">
        <v>1.45</v>
      </c>
      <c r="J1474">
        <v>1.87</v>
      </c>
      <c r="K1474">
        <v>2.15</v>
      </c>
      <c r="L1474">
        <v>2.34</v>
      </c>
      <c r="M1474">
        <v>2.72</v>
      </c>
      <c r="N1474">
        <v>2.99</v>
      </c>
    </row>
    <row r="1475" spans="1:14" x14ac:dyDescent="0.25">
      <c r="A1475" s="1">
        <v>42830</v>
      </c>
      <c r="B1475">
        <v>0.77</v>
      </c>
      <c r="D1475">
        <v>0.8</v>
      </c>
      <c r="F1475">
        <v>0.93</v>
      </c>
      <c r="G1475">
        <v>1.03</v>
      </c>
      <c r="H1475">
        <v>1.24</v>
      </c>
      <c r="I1475">
        <v>1.44</v>
      </c>
      <c r="J1475">
        <v>1.85</v>
      </c>
      <c r="K1475">
        <v>2.14</v>
      </c>
      <c r="L1475">
        <v>2.34</v>
      </c>
      <c r="M1475">
        <v>2.71</v>
      </c>
      <c r="N1475">
        <v>2.98</v>
      </c>
    </row>
    <row r="1476" spans="1:14" x14ac:dyDescent="0.25">
      <c r="A1476" s="1">
        <v>42829</v>
      </c>
      <c r="B1476">
        <v>0.77</v>
      </c>
      <c r="D1476">
        <v>0.79</v>
      </c>
      <c r="F1476">
        <v>0.92</v>
      </c>
      <c r="G1476">
        <v>1.03</v>
      </c>
      <c r="H1476">
        <v>1.25</v>
      </c>
      <c r="I1476">
        <v>1.47</v>
      </c>
      <c r="J1476">
        <v>1.88</v>
      </c>
      <c r="K1476">
        <v>2.16</v>
      </c>
      <c r="L1476">
        <v>2.36</v>
      </c>
      <c r="M1476">
        <v>2.72</v>
      </c>
      <c r="N1476">
        <v>2.99</v>
      </c>
    </row>
    <row r="1477" spans="1:14" x14ac:dyDescent="0.25">
      <c r="A1477" s="1">
        <v>42828</v>
      </c>
      <c r="B1477">
        <v>0.73</v>
      </c>
      <c r="D1477">
        <v>0.79</v>
      </c>
      <c r="F1477">
        <v>0.92</v>
      </c>
      <c r="G1477">
        <v>1.02</v>
      </c>
      <c r="H1477">
        <v>1.24</v>
      </c>
      <c r="I1477">
        <v>1.47</v>
      </c>
      <c r="J1477">
        <v>1.88</v>
      </c>
      <c r="K1477">
        <v>2.16</v>
      </c>
      <c r="L1477">
        <v>2.35</v>
      </c>
      <c r="M1477">
        <v>2.71</v>
      </c>
      <c r="N1477">
        <v>2.98</v>
      </c>
    </row>
    <row r="1478" spans="1:14" x14ac:dyDescent="0.25">
      <c r="A1478" s="1">
        <v>42825</v>
      </c>
      <c r="B1478">
        <v>0.74</v>
      </c>
      <c r="D1478">
        <v>0.76</v>
      </c>
      <c r="F1478">
        <v>0.91</v>
      </c>
      <c r="G1478">
        <v>1.03</v>
      </c>
      <c r="H1478">
        <v>1.27</v>
      </c>
      <c r="I1478">
        <v>1.5</v>
      </c>
      <c r="J1478">
        <v>1.93</v>
      </c>
      <c r="K1478">
        <v>2.2200000000000002</v>
      </c>
      <c r="L1478">
        <v>2.4</v>
      </c>
      <c r="M1478">
        <v>2.76</v>
      </c>
      <c r="N1478">
        <v>3.02</v>
      </c>
    </row>
    <row r="1479" spans="1:14" x14ac:dyDescent="0.25">
      <c r="A1479" s="1">
        <v>42824</v>
      </c>
      <c r="B1479">
        <v>0.75</v>
      </c>
      <c r="D1479">
        <v>0.78</v>
      </c>
      <c r="F1479">
        <v>0.91</v>
      </c>
      <c r="G1479">
        <v>1.03</v>
      </c>
      <c r="H1479">
        <v>1.28</v>
      </c>
      <c r="I1479">
        <v>1.55</v>
      </c>
      <c r="J1479">
        <v>1.96</v>
      </c>
      <c r="K1479">
        <v>2.25</v>
      </c>
      <c r="L1479">
        <v>2.42</v>
      </c>
      <c r="M1479">
        <v>2.78</v>
      </c>
      <c r="N1479">
        <v>3.03</v>
      </c>
    </row>
    <row r="1480" spans="1:14" x14ac:dyDescent="0.25">
      <c r="A1480" s="1">
        <v>42823</v>
      </c>
      <c r="B1480">
        <v>0.76</v>
      </c>
      <c r="D1480">
        <v>0.78</v>
      </c>
      <c r="F1480">
        <v>0.92</v>
      </c>
      <c r="G1480">
        <v>1.04</v>
      </c>
      <c r="H1480">
        <v>1.26</v>
      </c>
      <c r="I1480">
        <v>1.53</v>
      </c>
      <c r="J1480">
        <v>1.93</v>
      </c>
      <c r="K1480">
        <v>2.21</v>
      </c>
      <c r="L1480">
        <v>2.39</v>
      </c>
      <c r="M1480">
        <v>2.74</v>
      </c>
      <c r="N1480">
        <v>2.99</v>
      </c>
    </row>
    <row r="1481" spans="1:14" x14ac:dyDescent="0.25">
      <c r="A1481" s="1">
        <v>42822</v>
      </c>
      <c r="B1481">
        <v>0.75</v>
      </c>
      <c r="D1481">
        <v>0.78</v>
      </c>
      <c r="F1481">
        <v>0.92</v>
      </c>
      <c r="G1481">
        <v>1.03</v>
      </c>
      <c r="H1481">
        <v>1.3</v>
      </c>
      <c r="I1481">
        <v>1.56</v>
      </c>
      <c r="J1481">
        <v>1.97</v>
      </c>
      <c r="K1481">
        <v>2.25</v>
      </c>
      <c r="L1481">
        <v>2.42</v>
      </c>
      <c r="M1481">
        <v>2.77</v>
      </c>
      <c r="N1481">
        <v>3.02</v>
      </c>
    </row>
    <row r="1482" spans="1:14" x14ac:dyDescent="0.25">
      <c r="A1482" s="1">
        <v>42821</v>
      </c>
      <c r="B1482">
        <v>0.73</v>
      </c>
      <c r="D1482">
        <v>0.78</v>
      </c>
      <c r="F1482">
        <v>0.91</v>
      </c>
      <c r="G1482">
        <v>1</v>
      </c>
      <c r="H1482">
        <v>1.27</v>
      </c>
      <c r="I1482">
        <v>1.51</v>
      </c>
      <c r="J1482">
        <v>1.93</v>
      </c>
      <c r="K1482">
        <v>2.2000000000000002</v>
      </c>
      <c r="L1482">
        <v>2.38</v>
      </c>
      <c r="M1482">
        <v>2.73</v>
      </c>
      <c r="N1482">
        <v>2.98</v>
      </c>
    </row>
    <row r="1483" spans="1:14" x14ac:dyDescent="0.25">
      <c r="A1483" s="1">
        <v>42818</v>
      </c>
      <c r="B1483">
        <v>0.73</v>
      </c>
      <c r="D1483">
        <v>0.78</v>
      </c>
      <c r="F1483">
        <v>0.89</v>
      </c>
      <c r="G1483">
        <v>1</v>
      </c>
      <c r="H1483">
        <v>1.26</v>
      </c>
      <c r="I1483">
        <v>1.52</v>
      </c>
      <c r="J1483">
        <v>1.93</v>
      </c>
      <c r="K1483">
        <v>2.2200000000000002</v>
      </c>
      <c r="L1483">
        <v>2.4</v>
      </c>
      <c r="M1483">
        <v>2.74</v>
      </c>
      <c r="N1483">
        <v>3</v>
      </c>
    </row>
    <row r="1484" spans="1:14" x14ac:dyDescent="0.25">
      <c r="A1484" s="1">
        <v>42817</v>
      </c>
      <c r="B1484">
        <v>0.73</v>
      </c>
      <c r="D1484">
        <v>0.76</v>
      </c>
      <c r="F1484">
        <v>0.9</v>
      </c>
      <c r="G1484">
        <v>0.99</v>
      </c>
      <c r="H1484">
        <v>1.26</v>
      </c>
      <c r="I1484">
        <v>1.52</v>
      </c>
      <c r="J1484">
        <v>1.95</v>
      </c>
      <c r="K1484">
        <v>2.23</v>
      </c>
      <c r="L1484">
        <v>2.41</v>
      </c>
      <c r="M1484">
        <v>2.76</v>
      </c>
      <c r="N1484">
        <v>3.02</v>
      </c>
    </row>
    <row r="1485" spans="1:14" x14ac:dyDescent="0.25">
      <c r="A1485" s="1">
        <v>42816</v>
      </c>
      <c r="B1485">
        <v>0.74</v>
      </c>
      <c r="D1485">
        <v>0.77</v>
      </c>
      <c r="F1485">
        <v>0.9</v>
      </c>
      <c r="G1485">
        <v>0.99</v>
      </c>
      <c r="H1485">
        <v>1.27</v>
      </c>
      <c r="I1485">
        <v>1.52</v>
      </c>
      <c r="J1485">
        <v>1.95</v>
      </c>
      <c r="K1485">
        <v>2.2200000000000002</v>
      </c>
      <c r="L1485">
        <v>2.4</v>
      </c>
      <c r="M1485">
        <v>2.76</v>
      </c>
      <c r="N1485">
        <v>3.02</v>
      </c>
    </row>
    <row r="1486" spans="1:14" x14ac:dyDescent="0.25">
      <c r="A1486" s="1">
        <v>42815</v>
      </c>
      <c r="B1486">
        <v>0.76</v>
      </c>
      <c r="D1486">
        <v>0.77</v>
      </c>
      <c r="F1486">
        <v>0.91</v>
      </c>
      <c r="G1486">
        <v>1</v>
      </c>
      <c r="H1486">
        <v>1.27</v>
      </c>
      <c r="I1486">
        <v>1.54</v>
      </c>
      <c r="J1486">
        <v>1.96</v>
      </c>
      <c r="K1486">
        <v>2.2400000000000002</v>
      </c>
      <c r="L1486">
        <v>2.4300000000000002</v>
      </c>
      <c r="M1486">
        <v>2.79</v>
      </c>
      <c r="N1486">
        <v>3.04</v>
      </c>
    </row>
    <row r="1487" spans="1:14" x14ac:dyDescent="0.25">
      <c r="A1487" s="1">
        <v>42814</v>
      </c>
      <c r="B1487">
        <v>0.7</v>
      </c>
      <c r="D1487">
        <v>0.76</v>
      </c>
      <c r="F1487">
        <v>0.89</v>
      </c>
      <c r="G1487">
        <v>1.01</v>
      </c>
      <c r="H1487">
        <v>1.3</v>
      </c>
      <c r="I1487">
        <v>1.57</v>
      </c>
      <c r="J1487">
        <v>2</v>
      </c>
      <c r="K1487">
        <v>2.2799999999999998</v>
      </c>
      <c r="L1487">
        <v>2.4700000000000002</v>
      </c>
      <c r="M1487">
        <v>2.83</v>
      </c>
      <c r="N1487">
        <v>3.08</v>
      </c>
    </row>
    <row r="1488" spans="1:14" x14ac:dyDescent="0.25">
      <c r="A1488" s="1">
        <v>42811</v>
      </c>
      <c r="B1488">
        <v>0.71</v>
      </c>
      <c r="D1488">
        <v>0.73</v>
      </c>
      <c r="F1488">
        <v>0.87</v>
      </c>
      <c r="G1488">
        <v>1</v>
      </c>
      <c r="H1488">
        <v>1.33</v>
      </c>
      <c r="I1488">
        <v>1.6</v>
      </c>
      <c r="J1488">
        <v>2.0299999999999998</v>
      </c>
      <c r="K1488">
        <v>2.31</v>
      </c>
      <c r="L1488">
        <v>2.5</v>
      </c>
      <c r="M1488">
        <v>2.86</v>
      </c>
      <c r="N1488">
        <v>3.11</v>
      </c>
    </row>
    <row r="1489" spans="1:14" x14ac:dyDescent="0.25">
      <c r="A1489" s="1">
        <v>42810</v>
      </c>
      <c r="B1489">
        <v>0.68</v>
      </c>
      <c r="D1489">
        <v>0.73</v>
      </c>
      <c r="F1489">
        <v>0.89</v>
      </c>
      <c r="G1489">
        <v>1.01</v>
      </c>
      <c r="H1489">
        <v>1.35</v>
      </c>
      <c r="I1489">
        <v>1.63</v>
      </c>
      <c r="J1489">
        <v>2.0499999999999998</v>
      </c>
      <c r="K1489">
        <v>2.34</v>
      </c>
      <c r="L1489">
        <v>2.5299999999999998</v>
      </c>
      <c r="M1489">
        <v>2.89</v>
      </c>
      <c r="N1489">
        <v>3.14</v>
      </c>
    </row>
    <row r="1490" spans="1:14" x14ac:dyDescent="0.25">
      <c r="A1490" s="1">
        <v>42809</v>
      </c>
      <c r="B1490">
        <v>0.71</v>
      </c>
      <c r="D1490">
        <v>0.73</v>
      </c>
      <c r="F1490">
        <v>0.89</v>
      </c>
      <c r="G1490">
        <v>1.02</v>
      </c>
      <c r="H1490">
        <v>1.33</v>
      </c>
      <c r="I1490">
        <v>1.59</v>
      </c>
      <c r="J1490">
        <v>2.02</v>
      </c>
      <c r="K1490">
        <v>2.31</v>
      </c>
      <c r="L1490">
        <v>2.5099999999999998</v>
      </c>
      <c r="M1490">
        <v>2.87</v>
      </c>
      <c r="N1490">
        <v>3.11</v>
      </c>
    </row>
    <row r="1491" spans="1:14" x14ac:dyDescent="0.25">
      <c r="A1491" s="1">
        <v>42808</v>
      </c>
      <c r="B1491">
        <v>0.77</v>
      </c>
      <c r="D1491">
        <v>0.78</v>
      </c>
      <c r="F1491">
        <v>0.93</v>
      </c>
      <c r="G1491">
        <v>1.06</v>
      </c>
      <c r="H1491">
        <v>1.4</v>
      </c>
      <c r="I1491">
        <v>1.68</v>
      </c>
      <c r="J1491">
        <v>2.13</v>
      </c>
      <c r="K1491">
        <v>2.42</v>
      </c>
      <c r="L1491">
        <v>2.6</v>
      </c>
      <c r="M1491">
        <v>2.94</v>
      </c>
      <c r="N1491">
        <v>3.17</v>
      </c>
    </row>
    <row r="1492" spans="1:14" x14ac:dyDescent="0.25">
      <c r="A1492" s="1">
        <v>42807</v>
      </c>
      <c r="B1492">
        <v>0.69</v>
      </c>
      <c r="D1492">
        <v>0.79</v>
      </c>
      <c r="F1492">
        <v>0.93</v>
      </c>
      <c r="G1492">
        <v>1.06</v>
      </c>
      <c r="H1492">
        <v>1.4</v>
      </c>
      <c r="I1492">
        <v>1.69</v>
      </c>
      <c r="J1492">
        <v>2.14</v>
      </c>
      <c r="K1492">
        <v>2.4300000000000002</v>
      </c>
      <c r="L1492">
        <v>2.62</v>
      </c>
      <c r="M1492">
        <v>2.97</v>
      </c>
      <c r="N1492">
        <v>3.2</v>
      </c>
    </row>
    <row r="1493" spans="1:14" x14ac:dyDescent="0.25">
      <c r="A1493" s="1">
        <v>42804</v>
      </c>
      <c r="B1493">
        <v>0.6</v>
      </c>
      <c r="D1493">
        <v>0.75</v>
      </c>
      <c r="F1493">
        <v>0.89</v>
      </c>
      <c r="G1493">
        <v>1.03</v>
      </c>
      <c r="H1493">
        <v>1.36</v>
      </c>
      <c r="I1493">
        <v>1.66</v>
      </c>
      <c r="J1493">
        <v>2.11</v>
      </c>
      <c r="K1493">
        <v>2.4</v>
      </c>
      <c r="L1493">
        <v>2.58</v>
      </c>
      <c r="M1493">
        <v>2.94</v>
      </c>
      <c r="N1493">
        <v>3.16</v>
      </c>
    </row>
    <row r="1494" spans="1:14" x14ac:dyDescent="0.25">
      <c r="A1494" s="1">
        <v>42803</v>
      </c>
      <c r="B1494">
        <v>0.5</v>
      </c>
      <c r="D1494">
        <v>0.73</v>
      </c>
      <c r="F1494">
        <v>0.88</v>
      </c>
      <c r="G1494">
        <v>1.04</v>
      </c>
      <c r="H1494">
        <v>1.37</v>
      </c>
      <c r="I1494">
        <v>1.67</v>
      </c>
      <c r="J1494">
        <v>2.13</v>
      </c>
      <c r="K1494">
        <v>2.4300000000000002</v>
      </c>
      <c r="L1494">
        <v>2.6</v>
      </c>
      <c r="M1494">
        <v>2.94</v>
      </c>
      <c r="N1494">
        <v>3.19</v>
      </c>
    </row>
    <row r="1495" spans="1:14" x14ac:dyDescent="0.25">
      <c r="A1495" s="1">
        <v>42802</v>
      </c>
      <c r="B1495">
        <v>0.54</v>
      </c>
      <c r="D1495">
        <v>0.73</v>
      </c>
      <c r="F1495">
        <v>0.86</v>
      </c>
      <c r="G1495">
        <v>1.03</v>
      </c>
      <c r="H1495">
        <v>1.36</v>
      </c>
      <c r="I1495">
        <v>1.65</v>
      </c>
      <c r="J1495">
        <v>2.08</v>
      </c>
      <c r="K1495">
        <v>2.38</v>
      </c>
      <c r="L1495">
        <v>2.57</v>
      </c>
      <c r="M1495">
        <v>2.89</v>
      </c>
      <c r="N1495">
        <v>3.15</v>
      </c>
    </row>
    <row r="1496" spans="1:14" x14ac:dyDescent="0.25">
      <c r="A1496" s="1">
        <v>42801</v>
      </c>
      <c r="B1496">
        <v>0.55000000000000004</v>
      </c>
      <c r="D1496">
        <v>0.76</v>
      </c>
      <c r="F1496">
        <v>0.87</v>
      </c>
      <c r="G1496">
        <v>1.02</v>
      </c>
      <c r="H1496">
        <v>1.32</v>
      </c>
      <c r="I1496">
        <v>1.62</v>
      </c>
      <c r="J1496">
        <v>2.0499999999999998</v>
      </c>
      <c r="K1496">
        <v>2.34</v>
      </c>
      <c r="L1496">
        <v>2.52</v>
      </c>
      <c r="M1496">
        <v>2.85</v>
      </c>
      <c r="N1496">
        <v>3.11</v>
      </c>
    </row>
    <row r="1497" spans="1:14" x14ac:dyDescent="0.25">
      <c r="A1497" s="1">
        <v>42800</v>
      </c>
      <c r="B1497">
        <v>0.56000000000000005</v>
      </c>
      <c r="D1497">
        <v>0.74</v>
      </c>
      <c r="F1497">
        <v>0.83</v>
      </c>
      <c r="G1497">
        <v>0.97</v>
      </c>
      <c r="H1497">
        <v>1.31</v>
      </c>
      <c r="I1497">
        <v>1.6</v>
      </c>
      <c r="J1497">
        <v>2.02</v>
      </c>
      <c r="K1497">
        <v>2.3199999999999998</v>
      </c>
      <c r="L1497">
        <v>2.4900000000000002</v>
      </c>
      <c r="M1497">
        <v>2.84</v>
      </c>
      <c r="N1497">
        <v>3.1</v>
      </c>
    </row>
    <row r="1498" spans="1:14" x14ac:dyDescent="0.25">
      <c r="A1498" s="1">
        <v>42797</v>
      </c>
      <c r="B1498">
        <v>0.56000000000000005</v>
      </c>
      <c r="D1498">
        <v>0.71</v>
      </c>
      <c r="F1498">
        <v>0.84</v>
      </c>
      <c r="G1498">
        <v>0.98</v>
      </c>
      <c r="H1498">
        <v>1.32</v>
      </c>
      <c r="I1498">
        <v>1.59</v>
      </c>
      <c r="J1498">
        <v>2.02</v>
      </c>
      <c r="K1498">
        <v>2.3199999999999998</v>
      </c>
      <c r="L1498">
        <v>2.4900000000000002</v>
      </c>
      <c r="M1498">
        <v>2.83</v>
      </c>
      <c r="N1498">
        <v>3.08</v>
      </c>
    </row>
    <row r="1499" spans="1:14" x14ac:dyDescent="0.25">
      <c r="A1499" s="1">
        <v>42796</v>
      </c>
      <c r="B1499">
        <v>0.52</v>
      </c>
      <c r="D1499">
        <v>0.67</v>
      </c>
      <c r="F1499">
        <v>0.84</v>
      </c>
      <c r="G1499">
        <v>0.98</v>
      </c>
      <c r="H1499">
        <v>1.32</v>
      </c>
      <c r="I1499">
        <v>1.6</v>
      </c>
      <c r="J1499">
        <v>2.0299999999999998</v>
      </c>
      <c r="K1499">
        <v>2.3199999999999998</v>
      </c>
      <c r="L1499">
        <v>2.4900000000000002</v>
      </c>
      <c r="M1499">
        <v>2.84</v>
      </c>
      <c r="N1499">
        <v>3.09</v>
      </c>
    </row>
    <row r="1500" spans="1:14" x14ac:dyDescent="0.25">
      <c r="A1500" s="1">
        <v>42795</v>
      </c>
      <c r="B1500">
        <v>0.46</v>
      </c>
      <c r="D1500">
        <v>0.63</v>
      </c>
      <c r="F1500">
        <v>0.79</v>
      </c>
      <c r="G1500">
        <v>0.92</v>
      </c>
      <c r="H1500">
        <v>1.29</v>
      </c>
      <c r="I1500">
        <v>1.57</v>
      </c>
      <c r="J1500">
        <v>1.99</v>
      </c>
      <c r="K1500">
        <v>2.29</v>
      </c>
      <c r="L1500">
        <v>2.46</v>
      </c>
      <c r="M1500">
        <v>2.81</v>
      </c>
      <c r="N1500">
        <v>3.06</v>
      </c>
    </row>
    <row r="1501" spans="1:14" x14ac:dyDescent="0.25">
      <c r="A1501" s="1">
        <v>42794</v>
      </c>
      <c r="B1501">
        <v>0.4</v>
      </c>
      <c r="D1501">
        <v>0.53</v>
      </c>
      <c r="F1501">
        <v>0.69</v>
      </c>
      <c r="G1501">
        <v>0.88</v>
      </c>
      <c r="H1501">
        <v>1.22</v>
      </c>
      <c r="I1501">
        <v>1.49</v>
      </c>
      <c r="J1501">
        <v>1.89</v>
      </c>
      <c r="K1501">
        <v>2.19</v>
      </c>
      <c r="L1501">
        <v>2.36</v>
      </c>
      <c r="M1501">
        <v>2.7</v>
      </c>
      <c r="N1501">
        <v>2.97</v>
      </c>
    </row>
    <row r="1502" spans="1:14" x14ac:dyDescent="0.25">
      <c r="A1502" s="1">
        <v>42793</v>
      </c>
      <c r="B1502">
        <v>0.44</v>
      </c>
      <c r="D1502">
        <v>0.5</v>
      </c>
      <c r="F1502">
        <v>0.68</v>
      </c>
      <c r="G1502">
        <v>0.81</v>
      </c>
      <c r="H1502">
        <v>1.2</v>
      </c>
      <c r="I1502">
        <v>1.46</v>
      </c>
      <c r="J1502">
        <v>1.87</v>
      </c>
      <c r="K1502">
        <v>2.1800000000000002</v>
      </c>
      <c r="L1502">
        <v>2.36</v>
      </c>
      <c r="M1502">
        <v>2.72</v>
      </c>
      <c r="N1502">
        <v>2.98</v>
      </c>
    </row>
    <row r="1503" spans="1:14" x14ac:dyDescent="0.25">
      <c r="A1503" s="1">
        <v>42790</v>
      </c>
      <c r="B1503">
        <v>0.4</v>
      </c>
      <c r="D1503">
        <v>0.52</v>
      </c>
      <c r="F1503">
        <v>0.65</v>
      </c>
      <c r="G1503">
        <v>0.8</v>
      </c>
      <c r="H1503">
        <v>1.1200000000000001</v>
      </c>
      <c r="I1503">
        <v>1.38</v>
      </c>
      <c r="J1503">
        <v>1.8</v>
      </c>
      <c r="K1503">
        <v>2.12</v>
      </c>
      <c r="L1503">
        <v>2.31</v>
      </c>
      <c r="M1503">
        <v>2.69</v>
      </c>
      <c r="N1503">
        <v>2.95</v>
      </c>
    </row>
    <row r="1504" spans="1:14" x14ac:dyDescent="0.25">
      <c r="A1504" s="1">
        <v>42789</v>
      </c>
      <c r="B1504">
        <v>0.39</v>
      </c>
      <c r="D1504">
        <v>0.51</v>
      </c>
      <c r="F1504">
        <v>0.66</v>
      </c>
      <c r="G1504">
        <v>0.81</v>
      </c>
      <c r="H1504">
        <v>1.18</v>
      </c>
      <c r="I1504">
        <v>1.44</v>
      </c>
      <c r="J1504">
        <v>1.87</v>
      </c>
      <c r="K1504">
        <v>2.2000000000000002</v>
      </c>
      <c r="L1504">
        <v>2.38</v>
      </c>
      <c r="M1504">
        <v>2.75</v>
      </c>
      <c r="N1504">
        <v>3.02</v>
      </c>
    </row>
    <row r="1505" spans="1:14" x14ac:dyDescent="0.25">
      <c r="A1505" s="1">
        <v>42788</v>
      </c>
      <c r="B1505">
        <v>0.47</v>
      </c>
      <c r="D1505">
        <v>0.52</v>
      </c>
      <c r="F1505">
        <v>0.68</v>
      </c>
      <c r="G1505">
        <v>0.82</v>
      </c>
      <c r="H1505">
        <v>1.22</v>
      </c>
      <c r="I1505">
        <v>1.49</v>
      </c>
      <c r="J1505">
        <v>1.92</v>
      </c>
      <c r="K1505">
        <v>2.23</v>
      </c>
      <c r="L1505">
        <v>2.42</v>
      </c>
      <c r="M1505">
        <v>2.78</v>
      </c>
      <c r="N1505">
        <v>3.04</v>
      </c>
    </row>
    <row r="1506" spans="1:14" x14ac:dyDescent="0.25">
      <c r="A1506" s="1">
        <v>42787</v>
      </c>
      <c r="B1506">
        <v>0.49</v>
      </c>
      <c r="D1506">
        <v>0.53</v>
      </c>
      <c r="F1506">
        <v>0.69</v>
      </c>
      <c r="G1506">
        <v>0.83</v>
      </c>
      <c r="H1506">
        <v>1.22</v>
      </c>
      <c r="I1506">
        <v>1.5</v>
      </c>
      <c r="J1506">
        <v>1.93</v>
      </c>
      <c r="K1506">
        <v>2.2400000000000002</v>
      </c>
      <c r="L1506">
        <v>2.4300000000000002</v>
      </c>
      <c r="M1506">
        <v>2.78</v>
      </c>
      <c r="N1506">
        <v>3.04</v>
      </c>
    </row>
    <row r="1507" spans="1:14" x14ac:dyDescent="0.25">
      <c r="A1507" s="1">
        <v>42783</v>
      </c>
      <c r="B1507">
        <v>0.5</v>
      </c>
      <c r="D1507">
        <v>0.53</v>
      </c>
      <c r="F1507">
        <v>0.66</v>
      </c>
      <c r="G1507">
        <v>0.82</v>
      </c>
      <c r="H1507">
        <v>1.21</v>
      </c>
      <c r="I1507">
        <v>1.48</v>
      </c>
      <c r="J1507">
        <v>1.92</v>
      </c>
      <c r="K1507">
        <v>2.23</v>
      </c>
      <c r="L1507">
        <v>2.42</v>
      </c>
      <c r="M1507">
        <v>2.78</v>
      </c>
      <c r="N1507">
        <v>3.03</v>
      </c>
    </row>
    <row r="1508" spans="1:14" x14ac:dyDescent="0.25">
      <c r="A1508" s="1">
        <v>42782</v>
      </c>
      <c r="B1508">
        <v>0.51</v>
      </c>
      <c r="D1508">
        <v>0.53</v>
      </c>
      <c r="F1508">
        <v>0.66</v>
      </c>
      <c r="G1508">
        <v>0.82</v>
      </c>
      <c r="H1508">
        <v>1.22</v>
      </c>
      <c r="I1508">
        <v>1.5</v>
      </c>
      <c r="J1508">
        <v>1.95</v>
      </c>
      <c r="K1508">
        <v>2.2599999999999998</v>
      </c>
      <c r="L1508">
        <v>2.4500000000000002</v>
      </c>
      <c r="M1508">
        <v>2.8</v>
      </c>
      <c r="N1508">
        <v>3.05</v>
      </c>
    </row>
    <row r="1509" spans="1:14" x14ac:dyDescent="0.25">
      <c r="A1509" s="1">
        <v>42781</v>
      </c>
      <c r="B1509">
        <v>0.53</v>
      </c>
      <c r="D1509">
        <v>0.54</v>
      </c>
      <c r="F1509">
        <v>0.67</v>
      </c>
      <c r="G1509">
        <v>0.86</v>
      </c>
      <c r="H1509">
        <v>1.27</v>
      </c>
      <c r="I1509">
        <v>1.57</v>
      </c>
      <c r="J1509">
        <v>2.0099999999999998</v>
      </c>
      <c r="K1509">
        <v>2.33</v>
      </c>
      <c r="L1509">
        <v>2.5099999999999998</v>
      </c>
      <c r="M1509">
        <v>2.84</v>
      </c>
      <c r="N1509">
        <v>3.09</v>
      </c>
    </row>
    <row r="1510" spans="1:14" x14ac:dyDescent="0.25">
      <c r="A1510" s="1">
        <v>42780</v>
      </c>
      <c r="B1510">
        <v>0.51</v>
      </c>
      <c r="D1510">
        <v>0.54</v>
      </c>
      <c r="F1510">
        <v>0.66</v>
      </c>
      <c r="G1510">
        <v>0.84</v>
      </c>
      <c r="H1510">
        <v>1.25</v>
      </c>
      <c r="I1510">
        <v>1.53</v>
      </c>
      <c r="J1510">
        <v>1.98</v>
      </c>
      <c r="K1510">
        <v>2.29</v>
      </c>
      <c r="L1510">
        <v>2.4700000000000002</v>
      </c>
      <c r="M1510">
        <v>2.81</v>
      </c>
      <c r="N1510">
        <v>3.07</v>
      </c>
    </row>
    <row r="1511" spans="1:14" x14ac:dyDescent="0.25">
      <c r="A1511" s="1">
        <v>42779</v>
      </c>
      <c r="B1511">
        <v>0.5</v>
      </c>
      <c r="D1511">
        <v>0.52</v>
      </c>
      <c r="F1511">
        <v>0.63</v>
      </c>
      <c r="G1511">
        <v>0.82</v>
      </c>
      <c r="H1511">
        <v>1.2</v>
      </c>
      <c r="I1511">
        <v>1.48</v>
      </c>
      <c r="J1511">
        <v>1.92</v>
      </c>
      <c r="K1511">
        <v>2.2400000000000002</v>
      </c>
      <c r="L1511">
        <v>2.4300000000000002</v>
      </c>
      <c r="M1511">
        <v>2.77</v>
      </c>
      <c r="N1511">
        <v>3.03</v>
      </c>
    </row>
    <row r="1512" spans="1:14" x14ac:dyDescent="0.25">
      <c r="A1512" s="1">
        <v>42776</v>
      </c>
      <c r="B1512">
        <v>0.51</v>
      </c>
      <c r="D1512">
        <v>0.55000000000000004</v>
      </c>
      <c r="F1512">
        <v>0.64</v>
      </c>
      <c r="G1512">
        <v>0.81</v>
      </c>
      <c r="H1512">
        <v>1.2</v>
      </c>
      <c r="I1512">
        <v>1.47</v>
      </c>
      <c r="J1512">
        <v>1.89</v>
      </c>
      <c r="K1512">
        <v>2.2200000000000002</v>
      </c>
      <c r="L1512">
        <v>2.41</v>
      </c>
      <c r="M1512">
        <v>2.75</v>
      </c>
      <c r="N1512">
        <v>3.01</v>
      </c>
    </row>
    <row r="1513" spans="1:14" x14ac:dyDescent="0.25">
      <c r="A1513" s="1">
        <v>42775</v>
      </c>
      <c r="B1513">
        <v>0.51</v>
      </c>
      <c r="D1513">
        <v>0.54</v>
      </c>
      <c r="F1513">
        <v>0.64</v>
      </c>
      <c r="G1513">
        <v>0.8</v>
      </c>
      <c r="H1513">
        <v>1.2</v>
      </c>
      <c r="I1513">
        <v>1.46</v>
      </c>
      <c r="J1513">
        <v>1.88</v>
      </c>
      <c r="K1513">
        <v>2.2000000000000002</v>
      </c>
      <c r="L1513">
        <v>2.4</v>
      </c>
      <c r="M1513">
        <v>2.74</v>
      </c>
      <c r="N1513">
        <v>3.02</v>
      </c>
    </row>
    <row r="1514" spans="1:14" x14ac:dyDescent="0.25">
      <c r="A1514" s="1">
        <v>42774</v>
      </c>
      <c r="B1514">
        <v>0.52</v>
      </c>
      <c r="D1514">
        <v>0.54</v>
      </c>
      <c r="F1514">
        <v>0.63</v>
      </c>
      <c r="G1514">
        <v>0.79</v>
      </c>
      <c r="H1514">
        <v>1.1499999999999999</v>
      </c>
      <c r="I1514">
        <v>1.4</v>
      </c>
      <c r="J1514">
        <v>1.81</v>
      </c>
      <c r="K1514">
        <v>2.14</v>
      </c>
      <c r="L1514">
        <v>2.34</v>
      </c>
      <c r="M1514">
        <v>2.68</v>
      </c>
      <c r="N1514">
        <v>2.96</v>
      </c>
    </row>
    <row r="1515" spans="1:14" x14ac:dyDescent="0.25">
      <c r="A1515" s="1">
        <v>42773</v>
      </c>
      <c r="B1515">
        <v>0.51</v>
      </c>
      <c r="D1515">
        <v>0.53</v>
      </c>
      <c r="F1515">
        <v>0.63</v>
      </c>
      <c r="G1515">
        <v>0.8</v>
      </c>
      <c r="H1515">
        <v>1.1599999999999999</v>
      </c>
      <c r="I1515">
        <v>1.43</v>
      </c>
      <c r="J1515">
        <v>1.85</v>
      </c>
      <c r="K1515">
        <v>2.17</v>
      </c>
      <c r="L1515">
        <v>2.4</v>
      </c>
      <c r="M1515">
        <v>2.74</v>
      </c>
      <c r="N1515">
        <v>3.02</v>
      </c>
    </row>
    <row r="1516" spans="1:14" x14ac:dyDescent="0.25">
      <c r="A1516" s="1">
        <v>42772</v>
      </c>
      <c r="B1516">
        <v>0.48</v>
      </c>
      <c r="D1516">
        <v>0.53</v>
      </c>
      <c r="F1516">
        <v>0.62</v>
      </c>
      <c r="G1516">
        <v>0.79</v>
      </c>
      <c r="H1516">
        <v>1.1599999999999999</v>
      </c>
      <c r="I1516">
        <v>1.43</v>
      </c>
      <c r="J1516">
        <v>1.86</v>
      </c>
      <c r="K1516">
        <v>2.19</v>
      </c>
      <c r="L1516">
        <v>2.42</v>
      </c>
      <c r="M1516">
        <v>2.76</v>
      </c>
      <c r="N1516">
        <v>3.05</v>
      </c>
    </row>
    <row r="1517" spans="1:14" x14ac:dyDescent="0.25">
      <c r="A1517" s="1">
        <v>42769</v>
      </c>
      <c r="B1517">
        <v>0.49</v>
      </c>
      <c r="D1517">
        <v>0.51</v>
      </c>
      <c r="F1517">
        <v>0.63</v>
      </c>
      <c r="G1517">
        <v>0.82</v>
      </c>
      <c r="H1517">
        <v>1.21</v>
      </c>
      <c r="I1517">
        <v>1.49</v>
      </c>
      <c r="J1517">
        <v>1.93</v>
      </c>
      <c r="K1517">
        <v>2.27</v>
      </c>
      <c r="L1517">
        <v>2.4900000000000002</v>
      </c>
      <c r="M1517">
        <v>2.82</v>
      </c>
      <c r="N1517">
        <v>3.11</v>
      </c>
    </row>
    <row r="1518" spans="1:14" x14ac:dyDescent="0.25">
      <c r="A1518" s="1">
        <v>42768</v>
      </c>
      <c r="B1518">
        <v>0.5</v>
      </c>
      <c r="D1518">
        <v>0.52</v>
      </c>
      <c r="F1518">
        <v>0.64</v>
      </c>
      <c r="G1518">
        <v>0.84</v>
      </c>
      <c r="H1518">
        <v>1.21</v>
      </c>
      <c r="I1518">
        <v>1.48</v>
      </c>
      <c r="J1518">
        <v>1.92</v>
      </c>
      <c r="K1518">
        <v>2.27</v>
      </c>
      <c r="L1518">
        <v>2.48</v>
      </c>
      <c r="M1518">
        <v>2.8</v>
      </c>
      <c r="N1518">
        <v>3.09</v>
      </c>
    </row>
    <row r="1519" spans="1:14" x14ac:dyDescent="0.25">
      <c r="A1519" s="1">
        <v>42767</v>
      </c>
      <c r="B1519">
        <v>0.5</v>
      </c>
      <c r="D1519">
        <v>0.51</v>
      </c>
      <c r="F1519">
        <v>0.65</v>
      </c>
      <c r="G1519">
        <v>0.83</v>
      </c>
      <c r="H1519">
        <v>1.22</v>
      </c>
      <c r="I1519">
        <v>1.49</v>
      </c>
      <c r="J1519">
        <v>1.93</v>
      </c>
      <c r="K1519">
        <v>2.27</v>
      </c>
      <c r="L1519">
        <v>2.48</v>
      </c>
      <c r="M1519">
        <v>2.8</v>
      </c>
      <c r="N1519">
        <v>3.08</v>
      </c>
    </row>
    <row r="1520" spans="1:14" x14ac:dyDescent="0.25">
      <c r="A1520" s="1">
        <v>42766</v>
      </c>
      <c r="B1520">
        <v>0.5</v>
      </c>
      <c r="D1520">
        <v>0.52</v>
      </c>
      <c r="F1520">
        <v>0.64</v>
      </c>
      <c r="G1520">
        <v>0.84</v>
      </c>
      <c r="H1520">
        <v>1.19</v>
      </c>
      <c r="I1520">
        <v>1.46</v>
      </c>
      <c r="J1520">
        <v>1.9</v>
      </c>
      <c r="K1520">
        <v>2.2400000000000002</v>
      </c>
      <c r="L1520">
        <v>2.4500000000000002</v>
      </c>
      <c r="M1520">
        <v>2.78</v>
      </c>
      <c r="N1520">
        <v>3.05</v>
      </c>
    </row>
    <row r="1521" spans="1:14" x14ac:dyDescent="0.25">
      <c r="A1521" s="1">
        <v>42765</v>
      </c>
      <c r="B1521">
        <v>0.49</v>
      </c>
      <c r="D1521">
        <v>0.51</v>
      </c>
      <c r="F1521">
        <v>0.63</v>
      </c>
      <c r="G1521">
        <v>0.81</v>
      </c>
      <c r="H1521">
        <v>1.22</v>
      </c>
      <c r="I1521">
        <v>1.48</v>
      </c>
      <c r="J1521">
        <v>1.94</v>
      </c>
      <c r="K1521">
        <v>2.2799999999999998</v>
      </c>
      <c r="L1521">
        <v>2.4900000000000002</v>
      </c>
      <c r="M1521">
        <v>2.82</v>
      </c>
      <c r="N1521">
        <v>3.08</v>
      </c>
    </row>
    <row r="1522" spans="1:14" x14ac:dyDescent="0.25">
      <c r="A1522" s="1">
        <v>42762</v>
      </c>
      <c r="B1522">
        <v>0.49</v>
      </c>
      <c r="D1522">
        <v>0.52</v>
      </c>
      <c r="F1522">
        <v>0.63</v>
      </c>
      <c r="G1522">
        <v>0.82</v>
      </c>
      <c r="H1522">
        <v>1.22</v>
      </c>
      <c r="I1522">
        <v>1.48</v>
      </c>
      <c r="J1522">
        <v>1.94</v>
      </c>
      <c r="K1522">
        <v>2.2799999999999998</v>
      </c>
      <c r="L1522">
        <v>2.4900000000000002</v>
      </c>
      <c r="M1522">
        <v>2.8</v>
      </c>
      <c r="N1522">
        <v>3.06</v>
      </c>
    </row>
    <row r="1523" spans="1:14" x14ac:dyDescent="0.25">
      <c r="A1523" s="1">
        <v>42761</v>
      </c>
      <c r="B1523">
        <v>0.49</v>
      </c>
      <c r="D1523">
        <v>0.51</v>
      </c>
      <c r="F1523">
        <v>0.62</v>
      </c>
      <c r="G1523">
        <v>0.82</v>
      </c>
      <c r="H1523">
        <v>1.21</v>
      </c>
      <c r="I1523">
        <v>1.49</v>
      </c>
      <c r="J1523">
        <v>1.95</v>
      </c>
      <c r="K1523">
        <v>2.2999999999999998</v>
      </c>
      <c r="L1523">
        <v>2.5099999999999998</v>
      </c>
      <c r="M1523">
        <v>2.82</v>
      </c>
      <c r="N1523">
        <v>3.08</v>
      </c>
    </row>
    <row r="1524" spans="1:14" x14ac:dyDescent="0.25">
      <c r="A1524" s="1">
        <v>42760</v>
      </c>
      <c r="B1524">
        <v>0.48</v>
      </c>
      <c r="D1524">
        <v>0.5</v>
      </c>
      <c r="F1524">
        <v>0.61</v>
      </c>
      <c r="G1524">
        <v>0.82</v>
      </c>
      <c r="H1524">
        <v>1.23</v>
      </c>
      <c r="I1524">
        <v>1.52</v>
      </c>
      <c r="J1524">
        <v>1.99</v>
      </c>
      <c r="K1524">
        <v>2.33</v>
      </c>
      <c r="L1524">
        <v>2.5299999999999998</v>
      </c>
      <c r="M1524">
        <v>2.84</v>
      </c>
      <c r="N1524">
        <v>3.1</v>
      </c>
    </row>
    <row r="1525" spans="1:14" x14ac:dyDescent="0.25">
      <c r="A1525" s="1">
        <v>42759</v>
      </c>
      <c r="B1525">
        <v>0.5</v>
      </c>
      <c r="D1525">
        <v>0.51</v>
      </c>
      <c r="F1525">
        <v>0.62</v>
      </c>
      <c r="G1525">
        <v>0.81</v>
      </c>
      <c r="H1525">
        <v>1.21</v>
      </c>
      <c r="I1525">
        <v>1.49</v>
      </c>
      <c r="J1525">
        <v>1.94</v>
      </c>
      <c r="K1525">
        <v>2.27</v>
      </c>
      <c r="L1525">
        <v>2.4700000000000002</v>
      </c>
      <c r="M1525">
        <v>2.78</v>
      </c>
      <c r="N1525">
        <v>3.05</v>
      </c>
    </row>
    <row r="1526" spans="1:14" x14ac:dyDescent="0.25">
      <c r="A1526" s="1">
        <v>42758</v>
      </c>
      <c r="B1526">
        <v>0.46</v>
      </c>
      <c r="D1526">
        <v>0.51</v>
      </c>
      <c r="F1526">
        <v>0.59</v>
      </c>
      <c r="G1526">
        <v>0.79</v>
      </c>
      <c r="H1526">
        <v>1.1599999999999999</v>
      </c>
      <c r="I1526">
        <v>1.43</v>
      </c>
      <c r="J1526">
        <v>1.88</v>
      </c>
      <c r="K1526">
        <v>2.19</v>
      </c>
      <c r="L1526">
        <v>2.41</v>
      </c>
      <c r="M1526">
        <v>2.72</v>
      </c>
      <c r="N1526">
        <v>2.99</v>
      </c>
    </row>
    <row r="1527" spans="1:14" x14ac:dyDescent="0.25">
      <c r="A1527" s="1">
        <v>42755</v>
      </c>
      <c r="B1527">
        <v>0.46</v>
      </c>
      <c r="D1527">
        <v>0.5</v>
      </c>
      <c r="F1527">
        <v>0.62</v>
      </c>
      <c r="G1527">
        <v>0.82</v>
      </c>
      <c r="H1527">
        <v>1.2</v>
      </c>
      <c r="I1527">
        <v>1.5</v>
      </c>
      <c r="J1527">
        <v>1.95</v>
      </c>
      <c r="K1527">
        <v>2.2799999999999998</v>
      </c>
      <c r="L1527">
        <v>2.48</v>
      </c>
      <c r="M1527">
        <v>2.79</v>
      </c>
      <c r="N1527">
        <v>3.05</v>
      </c>
    </row>
    <row r="1528" spans="1:14" x14ac:dyDescent="0.25">
      <c r="A1528" s="1">
        <v>42754</v>
      </c>
      <c r="B1528">
        <v>0.47</v>
      </c>
      <c r="D1528">
        <v>0.52</v>
      </c>
      <c r="F1528">
        <v>0.62</v>
      </c>
      <c r="G1528">
        <v>0.83</v>
      </c>
      <c r="H1528">
        <v>1.25</v>
      </c>
      <c r="I1528">
        <v>1.53</v>
      </c>
      <c r="J1528">
        <v>1.97</v>
      </c>
      <c r="K1528">
        <v>2.2799999999999998</v>
      </c>
      <c r="L1528">
        <v>2.4700000000000002</v>
      </c>
      <c r="M1528">
        <v>2.77</v>
      </c>
      <c r="N1528">
        <v>3.04</v>
      </c>
    </row>
    <row r="1529" spans="1:14" x14ac:dyDescent="0.25">
      <c r="A1529" s="1">
        <v>42753</v>
      </c>
      <c r="B1529">
        <v>0.48</v>
      </c>
      <c r="D1529">
        <v>0.53</v>
      </c>
      <c r="F1529">
        <v>0.63</v>
      </c>
      <c r="G1529">
        <v>0.82</v>
      </c>
      <c r="H1529">
        <v>1.23</v>
      </c>
      <c r="I1529">
        <v>1.51</v>
      </c>
      <c r="J1529">
        <v>1.93</v>
      </c>
      <c r="K1529">
        <v>2.2400000000000002</v>
      </c>
      <c r="L1529">
        <v>2.42</v>
      </c>
      <c r="M1529">
        <v>2.74</v>
      </c>
      <c r="N1529">
        <v>3</v>
      </c>
    </row>
    <row r="1530" spans="1:14" x14ac:dyDescent="0.25">
      <c r="A1530" s="1">
        <v>42752</v>
      </c>
      <c r="B1530">
        <v>0.52</v>
      </c>
      <c r="D1530">
        <v>0.55000000000000004</v>
      </c>
      <c r="F1530">
        <v>0.62</v>
      </c>
      <c r="G1530">
        <v>0.8</v>
      </c>
      <c r="H1530">
        <v>1.17</v>
      </c>
      <c r="I1530">
        <v>1.42</v>
      </c>
      <c r="J1530">
        <v>1.84</v>
      </c>
      <c r="K1530">
        <v>2.14</v>
      </c>
      <c r="L1530">
        <v>2.33</v>
      </c>
      <c r="M1530">
        <v>2.66</v>
      </c>
      <c r="N1530">
        <v>2.93</v>
      </c>
    </row>
    <row r="1531" spans="1:14" x14ac:dyDescent="0.25">
      <c r="A1531" s="1">
        <v>42748</v>
      </c>
      <c r="B1531">
        <v>0.52</v>
      </c>
      <c r="D1531">
        <v>0.53</v>
      </c>
      <c r="F1531">
        <v>0.61</v>
      </c>
      <c r="G1531">
        <v>0.82</v>
      </c>
      <c r="H1531">
        <v>1.21</v>
      </c>
      <c r="I1531">
        <v>1.48</v>
      </c>
      <c r="J1531">
        <v>1.9</v>
      </c>
      <c r="K1531">
        <v>2.2000000000000002</v>
      </c>
      <c r="L1531">
        <v>2.4</v>
      </c>
      <c r="M1531">
        <v>2.71</v>
      </c>
      <c r="N1531">
        <v>2.99</v>
      </c>
    </row>
    <row r="1532" spans="1:14" x14ac:dyDescent="0.25">
      <c r="A1532" s="1">
        <v>42747</v>
      </c>
      <c r="B1532">
        <v>0.52</v>
      </c>
      <c r="D1532">
        <v>0.52</v>
      </c>
      <c r="F1532">
        <v>0.59</v>
      </c>
      <c r="G1532">
        <v>0.81</v>
      </c>
      <c r="H1532">
        <v>1.18</v>
      </c>
      <c r="I1532">
        <v>1.45</v>
      </c>
      <c r="J1532">
        <v>1.87</v>
      </c>
      <c r="K1532">
        <v>2.17</v>
      </c>
      <c r="L1532">
        <v>2.36</v>
      </c>
      <c r="M1532">
        <v>2.68</v>
      </c>
      <c r="N1532">
        <v>3.01</v>
      </c>
    </row>
    <row r="1533" spans="1:14" x14ac:dyDescent="0.25">
      <c r="A1533" s="1">
        <v>42746</v>
      </c>
      <c r="B1533">
        <v>0.51</v>
      </c>
      <c r="D1533">
        <v>0.52</v>
      </c>
      <c r="F1533">
        <v>0.6</v>
      </c>
      <c r="G1533">
        <v>0.82</v>
      </c>
      <c r="H1533">
        <v>1.2</v>
      </c>
      <c r="I1533">
        <v>1.47</v>
      </c>
      <c r="J1533">
        <v>1.89</v>
      </c>
      <c r="K1533">
        <v>2.1800000000000002</v>
      </c>
      <c r="L1533">
        <v>2.38</v>
      </c>
      <c r="M1533">
        <v>2.68</v>
      </c>
      <c r="N1533">
        <v>2.96</v>
      </c>
    </row>
    <row r="1534" spans="1:14" x14ac:dyDescent="0.25">
      <c r="A1534" s="1">
        <v>42745</v>
      </c>
      <c r="B1534">
        <v>0.51</v>
      </c>
      <c r="D1534">
        <v>0.52</v>
      </c>
      <c r="F1534">
        <v>0.6</v>
      </c>
      <c r="G1534">
        <v>0.82</v>
      </c>
      <c r="H1534">
        <v>1.19</v>
      </c>
      <c r="I1534">
        <v>1.47</v>
      </c>
      <c r="J1534">
        <v>1.89</v>
      </c>
      <c r="K1534">
        <v>2.1800000000000002</v>
      </c>
      <c r="L1534">
        <v>2.38</v>
      </c>
      <c r="M1534">
        <v>2.69</v>
      </c>
      <c r="N1534">
        <v>2.97</v>
      </c>
    </row>
    <row r="1535" spans="1:14" x14ac:dyDescent="0.25">
      <c r="A1535" s="1">
        <v>42744</v>
      </c>
      <c r="B1535">
        <v>0.5</v>
      </c>
      <c r="D1535">
        <v>0.5</v>
      </c>
      <c r="F1535">
        <v>0.6</v>
      </c>
      <c r="G1535">
        <v>0.82</v>
      </c>
      <c r="H1535">
        <v>1.21</v>
      </c>
      <c r="I1535">
        <v>1.47</v>
      </c>
      <c r="J1535">
        <v>1.89</v>
      </c>
      <c r="K1535">
        <v>2.1800000000000002</v>
      </c>
      <c r="L1535">
        <v>2.38</v>
      </c>
      <c r="M1535">
        <v>2.69</v>
      </c>
      <c r="N1535">
        <v>2.97</v>
      </c>
    </row>
    <row r="1536" spans="1:14" x14ac:dyDescent="0.25">
      <c r="A1536" s="1">
        <v>42741</v>
      </c>
      <c r="B1536">
        <v>0.5</v>
      </c>
      <c r="D1536">
        <v>0.53</v>
      </c>
      <c r="F1536">
        <v>0.61</v>
      </c>
      <c r="G1536">
        <v>0.85</v>
      </c>
      <c r="H1536">
        <v>1.22</v>
      </c>
      <c r="I1536">
        <v>1.5</v>
      </c>
      <c r="J1536">
        <v>1.92</v>
      </c>
      <c r="K1536">
        <v>2.23</v>
      </c>
      <c r="L1536">
        <v>2.42</v>
      </c>
      <c r="M1536">
        <v>2.73</v>
      </c>
      <c r="N1536">
        <v>3</v>
      </c>
    </row>
    <row r="1537" spans="1:14" x14ac:dyDescent="0.25">
      <c r="A1537" s="1">
        <v>42740</v>
      </c>
      <c r="B1537">
        <v>0.51</v>
      </c>
      <c r="D1537">
        <v>0.52</v>
      </c>
      <c r="F1537">
        <v>0.62</v>
      </c>
      <c r="G1537">
        <v>0.83</v>
      </c>
      <c r="H1537">
        <v>1.17</v>
      </c>
      <c r="I1537">
        <v>1.43</v>
      </c>
      <c r="J1537">
        <v>1.86</v>
      </c>
      <c r="K1537">
        <v>2.1800000000000002</v>
      </c>
      <c r="L1537">
        <v>2.37</v>
      </c>
      <c r="M1537">
        <v>2.69</v>
      </c>
      <c r="N1537">
        <v>2.96</v>
      </c>
    </row>
    <row r="1538" spans="1:14" x14ac:dyDescent="0.25">
      <c r="A1538" s="1">
        <v>42739</v>
      </c>
      <c r="B1538">
        <v>0.49</v>
      </c>
      <c r="D1538">
        <v>0.53</v>
      </c>
      <c r="F1538">
        <v>0.63</v>
      </c>
      <c r="G1538">
        <v>0.87</v>
      </c>
      <c r="H1538">
        <v>1.24</v>
      </c>
      <c r="I1538">
        <v>1.5</v>
      </c>
      <c r="J1538">
        <v>1.94</v>
      </c>
      <c r="K1538">
        <v>2.2599999999999998</v>
      </c>
      <c r="L1538">
        <v>2.46</v>
      </c>
      <c r="M1538">
        <v>2.78</v>
      </c>
      <c r="N1538">
        <v>3.05</v>
      </c>
    </row>
    <row r="1539" spans="1:14" x14ac:dyDescent="0.25">
      <c r="A1539" s="1">
        <v>42738</v>
      </c>
      <c r="B1539">
        <v>0.52</v>
      </c>
      <c r="D1539">
        <v>0.53</v>
      </c>
      <c r="F1539">
        <v>0.65</v>
      </c>
      <c r="G1539">
        <v>0.89</v>
      </c>
      <c r="H1539">
        <v>1.22</v>
      </c>
      <c r="I1539">
        <v>1.5</v>
      </c>
      <c r="J1539">
        <v>1.94</v>
      </c>
      <c r="K1539">
        <v>2.2599999999999998</v>
      </c>
      <c r="L1539">
        <v>2.4500000000000002</v>
      </c>
      <c r="M1539">
        <v>2.78</v>
      </c>
      <c r="N1539">
        <v>3.04</v>
      </c>
    </row>
    <row r="1540" spans="1:14" x14ac:dyDescent="0.25">
      <c r="A1540" s="1">
        <v>42734</v>
      </c>
      <c r="B1540">
        <v>0.44</v>
      </c>
      <c r="D1540">
        <v>0.51</v>
      </c>
      <c r="F1540">
        <v>0.62</v>
      </c>
      <c r="G1540">
        <v>0.85</v>
      </c>
      <c r="H1540">
        <v>1.2</v>
      </c>
      <c r="I1540">
        <v>1.47</v>
      </c>
      <c r="J1540">
        <v>1.93</v>
      </c>
      <c r="K1540">
        <v>2.25</v>
      </c>
      <c r="L1540">
        <v>2.4500000000000002</v>
      </c>
      <c r="M1540">
        <v>2.79</v>
      </c>
      <c r="N1540">
        <v>3.06</v>
      </c>
    </row>
    <row r="1541" spans="1:14" x14ac:dyDescent="0.25">
      <c r="A1541" s="1">
        <v>42733</v>
      </c>
      <c r="B1541">
        <v>0.39</v>
      </c>
      <c r="D1541">
        <v>0.47</v>
      </c>
      <c r="F1541">
        <v>0.62</v>
      </c>
      <c r="G1541">
        <v>0.85</v>
      </c>
      <c r="H1541">
        <v>1.22</v>
      </c>
      <c r="I1541">
        <v>1.49</v>
      </c>
      <c r="J1541">
        <v>1.96</v>
      </c>
      <c r="K1541">
        <v>2.2999999999999998</v>
      </c>
      <c r="L1541">
        <v>2.4900000000000002</v>
      </c>
      <c r="M1541">
        <v>2.82</v>
      </c>
      <c r="N1541">
        <v>3.08</v>
      </c>
    </row>
    <row r="1542" spans="1:14" x14ac:dyDescent="0.25">
      <c r="A1542" s="1">
        <v>42732</v>
      </c>
      <c r="B1542">
        <v>0.48</v>
      </c>
      <c r="D1542">
        <v>0.53</v>
      </c>
      <c r="F1542">
        <v>0.62</v>
      </c>
      <c r="G1542">
        <v>0.9</v>
      </c>
      <c r="H1542">
        <v>1.26</v>
      </c>
      <c r="I1542">
        <v>1.55</v>
      </c>
      <c r="J1542">
        <v>2.02</v>
      </c>
      <c r="K1542">
        <v>2.3199999999999998</v>
      </c>
      <c r="L1542">
        <v>2.5099999999999998</v>
      </c>
      <c r="M1542">
        <v>2.83</v>
      </c>
      <c r="N1542">
        <v>3.09</v>
      </c>
    </row>
    <row r="1543" spans="1:14" x14ac:dyDescent="0.25">
      <c r="A1543" s="1">
        <v>42731</v>
      </c>
      <c r="B1543">
        <v>0.5</v>
      </c>
      <c r="D1543">
        <v>0.51</v>
      </c>
      <c r="F1543">
        <v>0.66</v>
      </c>
      <c r="G1543">
        <v>0.89</v>
      </c>
      <c r="H1543">
        <v>1.28</v>
      </c>
      <c r="I1543">
        <v>1.58</v>
      </c>
      <c r="J1543">
        <v>2.0699999999999998</v>
      </c>
      <c r="K1543">
        <v>2.37</v>
      </c>
      <c r="L1543">
        <v>2.57</v>
      </c>
      <c r="M1543">
        <v>2.88</v>
      </c>
      <c r="N1543">
        <v>3.14</v>
      </c>
    </row>
    <row r="1544" spans="1:14" x14ac:dyDescent="0.25">
      <c r="A1544" s="1">
        <v>42727</v>
      </c>
      <c r="B1544">
        <v>0.42</v>
      </c>
      <c r="D1544">
        <v>0.52</v>
      </c>
      <c r="F1544">
        <v>0.65</v>
      </c>
      <c r="G1544">
        <v>0.87</v>
      </c>
      <c r="H1544">
        <v>1.22</v>
      </c>
      <c r="I1544">
        <v>1.54</v>
      </c>
      <c r="J1544">
        <v>2.04</v>
      </c>
      <c r="K1544">
        <v>2.35</v>
      </c>
      <c r="L1544">
        <v>2.5499999999999998</v>
      </c>
      <c r="M1544">
        <v>2.86</v>
      </c>
      <c r="N1544">
        <v>3.12</v>
      </c>
    </row>
    <row r="1545" spans="1:14" x14ac:dyDescent="0.25">
      <c r="A1545" s="1">
        <v>42726</v>
      </c>
      <c r="B1545">
        <v>0.42</v>
      </c>
      <c r="D1545">
        <v>0.51</v>
      </c>
      <c r="F1545">
        <v>0.65</v>
      </c>
      <c r="G1545">
        <v>0.87</v>
      </c>
      <c r="H1545">
        <v>1.22</v>
      </c>
      <c r="I1545">
        <v>1.54</v>
      </c>
      <c r="J1545">
        <v>2.04</v>
      </c>
      <c r="K1545">
        <v>2.36</v>
      </c>
      <c r="L1545">
        <v>2.5499999999999998</v>
      </c>
      <c r="M1545">
        <v>2.86</v>
      </c>
      <c r="N1545">
        <v>3.12</v>
      </c>
    </row>
    <row r="1546" spans="1:14" x14ac:dyDescent="0.25">
      <c r="A1546" s="1">
        <v>42725</v>
      </c>
      <c r="B1546">
        <v>0.46</v>
      </c>
      <c r="D1546">
        <v>0.52</v>
      </c>
      <c r="F1546">
        <v>0.65</v>
      </c>
      <c r="G1546">
        <v>0.88</v>
      </c>
      <c r="H1546">
        <v>1.21</v>
      </c>
      <c r="I1546">
        <v>1.54</v>
      </c>
      <c r="J1546">
        <v>2.04</v>
      </c>
      <c r="K1546">
        <v>2.35</v>
      </c>
      <c r="L1546">
        <v>2.5499999999999998</v>
      </c>
      <c r="M1546">
        <v>2.86</v>
      </c>
      <c r="N1546">
        <v>3.12</v>
      </c>
    </row>
    <row r="1547" spans="1:14" x14ac:dyDescent="0.25">
      <c r="A1547" s="1">
        <v>42724</v>
      </c>
      <c r="B1547">
        <v>0.48</v>
      </c>
      <c r="D1547">
        <v>0.52</v>
      </c>
      <c r="F1547">
        <v>0.66</v>
      </c>
      <c r="G1547">
        <v>0.9</v>
      </c>
      <c r="H1547">
        <v>1.25</v>
      </c>
      <c r="I1547">
        <v>1.56</v>
      </c>
      <c r="J1547">
        <v>2.06</v>
      </c>
      <c r="K1547">
        <v>2.38</v>
      </c>
      <c r="L1547">
        <v>2.57</v>
      </c>
      <c r="M1547">
        <v>2.88</v>
      </c>
      <c r="N1547">
        <v>3.15</v>
      </c>
    </row>
    <row r="1548" spans="1:14" x14ac:dyDescent="0.25">
      <c r="A1548" s="1">
        <v>42723</v>
      </c>
      <c r="B1548">
        <v>0.45</v>
      </c>
      <c r="D1548">
        <v>0.52</v>
      </c>
      <c r="F1548">
        <v>0.65</v>
      </c>
      <c r="G1548">
        <v>0.9</v>
      </c>
      <c r="H1548">
        <v>1.24</v>
      </c>
      <c r="I1548">
        <v>1.55</v>
      </c>
      <c r="J1548">
        <v>2.0299999999999998</v>
      </c>
      <c r="K1548">
        <v>2.35</v>
      </c>
      <c r="L1548">
        <v>2.54</v>
      </c>
      <c r="M1548">
        <v>2.85</v>
      </c>
      <c r="N1548">
        <v>3.12</v>
      </c>
    </row>
    <row r="1549" spans="1:14" x14ac:dyDescent="0.25">
      <c r="A1549" s="1">
        <v>42720</v>
      </c>
      <c r="B1549">
        <v>0.46</v>
      </c>
      <c r="D1549">
        <v>0.51</v>
      </c>
      <c r="F1549">
        <v>0.65</v>
      </c>
      <c r="G1549">
        <v>0.91</v>
      </c>
      <c r="H1549">
        <v>1.28</v>
      </c>
      <c r="I1549">
        <v>1.59</v>
      </c>
      <c r="J1549">
        <v>2.0699999999999998</v>
      </c>
      <c r="K1549">
        <v>2.41</v>
      </c>
      <c r="L1549">
        <v>2.6</v>
      </c>
      <c r="M1549">
        <v>2.91</v>
      </c>
      <c r="N1549">
        <v>3.19</v>
      </c>
    </row>
    <row r="1550" spans="1:14" x14ac:dyDescent="0.25">
      <c r="A1550" s="1">
        <v>42719</v>
      </c>
      <c r="B1550">
        <v>0.48</v>
      </c>
      <c r="D1550">
        <v>0.51</v>
      </c>
      <c r="F1550">
        <v>0.65</v>
      </c>
      <c r="G1550">
        <v>0.91</v>
      </c>
      <c r="H1550">
        <v>1.29</v>
      </c>
      <c r="I1550">
        <v>1.61</v>
      </c>
      <c r="J1550">
        <v>2.1</v>
      </c>
      <c r="K1550">
        <v>2.42</v>
      </c>
      <c r="L1550">
        <v>2.6</v>
      </c>
      <c r="M1550">
        <v>2.89</v>
      </c>
      <c r="N1550">
        <v>3.16</v>
      </c>
    </row>
    <row r="1551" spans="1:14" x14ac:dyDescent="0.25">
      <c r="A1551" s="1">
        <v>42718</v>
      </c>
      <c r="B1551">
        <v>0.49</v>
      </c>
      <c r="D1551">
        <v>0.55000000000000004</v>
      </c>
      <c r="F1551">
        <v>0.66</v>
      </c>
      <c r="G1551">
        <v>0.92</v>
      </c>
      <c r="H1551">
        <v>1.27</v>
      </c>
      <c r="I1551">
        <v>1.57</v>
      </c>
      <c r="J1551">
        <v>2.02</v>
      </c>
      <c r="K1551">
        <v>2.34</v>
      </c>
      <c r="L1551">
        <v>2.54</v>
      </c>
      <c r="M1551">
        <v>2.86</v>
      </c>
      <c r="N1551">
        <v>3.14</v>
      </c>
    </row>
    <row r="1552" spans="1:14" x14ac:dyDescent="0.25">
      <c r="A1552" s="1">
        <v>42717</v>
      </c>
      <c r="B1552">
        <v>0.47</v>
      </c>
      <c r="D1552">
        <v>0.54</v>
      </c>
      <c r="F1552">
        <v>0.66</v>
      </c>
      <c r="G1552">
        <v>0.88</v>
      </c>
      <c r="H1552">
        <v>1.17</v>
      </c>
      <c r="I1552">
        <v>1.46</v>
      </c>
      <c r="J1552">
        <v>1.92</v>
      </c>
      <c r="K1552">
        <v>2.2599999999999998</v>
      </c>
      <c r="L1552">
        <v>2.48</v>
      </c>
      <c r="M1552">
        <v>2.85</v>
      </c>
      <c r="N1552">
        <v>3.14</v>
      </c>
    </row>
    <row r="1553" spans="1:14" x14ac:dyDescent="0.25">
      <c r="A1553" s="1">
        <v>42716</v>
      </c>
      <c r="B1553">
        <v>0.42</v>
      </c>
      <c r="D1553">
        <v>0.51</v>
      </c>
      <c r="F1553">
        <v>0.64</v>
      </c>
      <c r="G1553">
        <v>0.85</v>
      </c>
      <c r="H1553">
        <v>1.1499999999999999</v>
      </c>
      <c r="I1553">
        <v>1.44</v>
      </c>
      <c r="J1553">
        <v>1.9</v>
      </c>
      <c r="K1553">
        <v>2.2599999999999998</v>
      </c>
      <c r="L1553">
        <v>2.4900000000000002</v>
      </c>
      <c r="M1553">
        <v>2.86</v>
      </c>
      <c r="N1553">
        <v>3.16</v>
      </c>
    </row>
    <row r="1554" spans="1:14" x14ac:dyDescent="0.25">
      <c r="A1554" s="1">
        <v>42713</v>
      </c>
      <c r="B1554">
        <v>0.41</v>
      </c>
      <c r="D1554">
        <v>0.54</v>
      </c>
      <c r="F1554">
        <v>0.64</v>
      </c>
      <c r="G1554">
        <v>0.85</v>
      </c>
      <c r="H1554">
        <v>1.1499999999999999</v>
      </c>
      <c r="I1554">
        <v>1.43</v>
      </c>
      <c r="J1554">
        <v>1.89</v>
      </c>
      <c r="K1554">
        <v>2.2599999999999998</v>
      </c>
      <c r="L1554">
        <v>2.4700000000000002</v>
      </c>
      <c r="M1554">
        <v>2.87</v>
      </c>
      <c r="N1554">
        <v>3.16</v>
      </c>
    </row>
    <row r="1555" spans="1:14" x14ac:dyDescent="0.25">
      <c r="A1555" s="1">
        <v>42712</v>
      </c>
      <c r="B1555">
        <v>0.39</v>
      </c>
      <c r="D1555">
        <v>0.51</v>
      </c>
      <c r="F1555">
        <v>0.62</v>
      </c>
      <c r="G1555">
        <v>0.84</v>
      </c>
      <c r="H1555">
        <v>1.1200000000000001</v>
      </c>
      <c r="I1555">
        <v>1.4</v>
      </c>
      <c r="J1555">
        <v>1.83</v>
      </c>
      <c r="K1555">
        <v>2.2000000000000002</v>
      </c>
      <c r="L1555">
        <v>2.4</v>
      </c>
      <c r="M1555">
        <v>2.81</v>
      </c>
      <c r="N1555">
        <v>3.1</v>
      </c>
    </row>
    <row r="1556" spans="1:14" x14ac:dyDescent="0.25">
      <c r="A1556" s="1">
        <v>42711</v>
      </c>
      <c r="B1556">
        <v>0.38</v>
      </c>
      <c r="D1556">
        <v>0.52</v>
      </c>
      <c r="F1556">
        <v>0.63</v>
      </c>
      <c r="G1556">
        <v>0.85</v>
      </c>
      <c r="H1556">
        <v>1.1000000000000001</v>
      </c>
      <c r="I1556">
        <v>1.39</v>
      </c>
      <c r="J1556">
        <v>1.8</v>
      </c>
      <c r="K1556">
        <v>2.14</v>
      </c>
      <c r="L1556">
        <v>2.34</v>
      </c>
      <c r="M1556">
        <v>2.73</v>
      </c>
      <c r="N1556">
        <v>3.02</v>
      </c>
    </row>
    <row r="1557" spans="1:14" x14ac:dyDescent="0.25">
      <c r="A1557" s="1">
        <v>42710</v>
      </c>
      <c r="B1557">
        <v>0.35</v>
      </c>
      <c r="D1557">
        <v>0.49</v>
      </c>
      <c r="F1557">
        <v>0.63</v>
      </c>
      <c r="G1557">
        <v>0.83</v>
      </c>
      <c r="H1557">
        <v>1.1200000000000001</v>
      </c>
      <c r="I1557">
        <v>1.41</v>
      </c>
      <c r="J1557">
        <v>1.84</v>
      </c>
      <c r="K1557">
        <v>2.1800000000000002</v>
      </c>
      <c r="L1557">
        <v>2.39</v>
      </c>
      <c r="M1557">
        <v>2.77</v>
      </c>
      <c r="N1557">
        <v>3.08</v>
      </c>
    </row>
    <row r="1558" spans="1:14" x14ac:dyDescent="0.25">
      <c r="A1558" s="1">
        <v>42709</v>
      </c>
      <c r="B1558">
        <v>0.34</v>
      </c>
      <c r="D1558">
        <v>0.49</v>
      </c>
      <c r="F1558">
        <v>0.63</v>
      </c>
      <c r="G1558">
        <v>0.82</v>
      </c>
      <c r="H1558">
        <v>1.1299999999999999</v>
      </c>
      <c r="I1558">
        <v>1.42</v>
      </c>
      <c r="J1558">
        <v>1.84</v>
      </c>
      <c r="K1558">
        <v>2.19</v>
      </c>
      <c r="L1558">
        <v>2.39</v>
      </c>
      <c r="M1558">
        <v>2.76</v>
      </c>
      <c r="N1558">
        <v>3.05</v>
      </c>
    </row>
    <row r="1559" spans="1:14" x14ac:dyDescent="0.25">
      <c r="A1559" s="1">
        <v>42706</v>
      </c>
      <c r="B1559">
        <v>0.34</v>
      </c>
      <c r="D1559">
        <v>0.49</v>
      </c>
      <c r="F1559">
        <v>0.61</v>
      </c>
      <c r="G1559">
        <v>0.8</v>
      </c>
      <c r="H1559">
        <v>1.1100000000000001</v>
      </c>
      <c r="I1559">
        <v>1.4</v>
      </c>
      <c r="J1559">
        <v>1.84</v>
      </c>
      <c r="K1559">
        <v>2.2000000000000002</v>
      </c>
      <c r="L1559">
        <v>2.4</v>
      </c>
      <c r="M1559">
        <v>2.78</v>
      </c>
      <c r="N1559">
        <v>3.08</v>
      </c>
    </row>
    <row r="1560" spans="1:14" x14ac:dyDescent="0.25">
      <c r="A1560" s="1">
        <v>42705</v>
      </c>
      <c r="B1560">
        <v>0.32</v>
      </c>
      <c r="D1560">
        <v>0.48</v>
      </c>
      <c r="F1560">
        <v>0.6</v>
      </c>
      <c r="G1560">
        <v>0.82</v>
      </c>
      <c r="H1560">
        <v>1.1399999999999999</v>
      </c>
      <c r="I1560">
        <v>1.45</v>
      </c>
      <c r="J1560">
        <v>1.9</v>
      </c>
      <c r="K1560">
        <v>2.25</v>
      </c>
      <c r="L1560">
        <v>2.4500000000000002</v>
      </c>
      <c r="M1560">
        <v>2.82</v>
      </c>
      <c r="N1560">
        <v>3.1</v>
      </c>
    </row>
    <row r="1561" spans="1:14" x14ac:dyDescent="0.25">
      <c r="A1561" s="1">
        <v>42704</v>
      </c>
      <c r="B1561">
        <v>0.38</v>
      </c>
      <c r="D1561">
        <v>0.48</v>
      </c>
      <c r="F1561">
        <v>0.62</v>
      </c>
      <c r="G1561">
        <v>0.8</v>
      </c>
      <c r="H1561">
        <v>1.1100000000000001</v>
      </c>
      <c r="I1561">
        <v>1.4</v>
      </c>
      <c r="J1561">
        <v>1.83</v>
      </c>
      <c r="K1561">
        <v>2.1800000000000002</v>
      </c>
      <c r="L1561">
        <v>2.37</v>
      </c>
      <c r="M1561">
        <v>2.73</v>
      </c>
      <c r="N1561">
        <v>3.02</v>
      </c>
    </row>
    <row r="1562" spans="1:14" x14ac:dyDescent="0.25">
      <c r="A1562" s="1">
        <v>42703</v>
      </c>
      <c r="B1562">
        <v>0.34</v>
      </c>
      <c r="D1562">
        <v>0.48</v>
      </c>
      <c r="F1562">
        <v>0.6</v>
      </c>
      <c r="G1562">
        <v>0.78</v>
      </c>
      <c r="H1562">
        <v>1.0900000000000001</v>
      </c>
      <c r="I1562">
        <v>1.37</v>
      </c>
      <c r="J1562">
        <v>1.78</v>
      </c>
      <c r="K1562">
        <v>2.12</v>
      </c>
      <c r="L1562">
        <v>2.2999999999999998</v>
      </c>
      <c r="M1562">
        <v>2.66</v>
      </c>
      <c r="N1562">
        <v>2.95</v>
      </c>
    </row>
    <row r="1563" spans="1:14" x14ac:dyDescent="0.25">
      <c r="A1563" s="1">
        <v>42702</v>
      </c>
      <c r="B1563">
        <v>0.32</v>
      </c>
      <c r="D1563">
        <v>0.48</v>
      </c>
      <c r="F1563">
        <v>0.6</v>
      </c>
      <c r="G1563">
        <v>0.79</v>
      </c>
      <c r="H1563">
        <v>1.1100000000000001</v>
      </c>
      <c r="I1563">
        <v>1.38</v>
      </c>
      <c r="J1563">
        <v>1.8</v>
      </c>
      <c r="K1563">
        <v>2.13</v>
      </c>
      <c r="L1563">
        <v>2.3199999999999998</v>
      </c>
      <c r="M1563">
        <v>2.68</v>
      </c>
      <c r="N1563">
        <v>2.99</v>
      </c>
    </row>
    <row r="1564" spans="1:14" x14ac:dyDescent="0.25">
      <c r="A1564" s="1">
        <v>42699</v>
      </c>
      <c r="B1564">
        <v>0.34</v>
      </c>
      <c r="D1564">
        <v>0.49</v>
      </c>
      <c r="F1564">
        <v>0.62</v>
      </c>
      <c r="G1564">
        <v>0.81</v>
      </c>
      <c r="H1564">
        <v>1.1200000000000001</v>
      </c>
      <c r="I1564">
        <v>1.41</v>
      </c>
      <c r="J1564">
        <v>1.83</v>
      </c>
      <c r="K1564">
        <v>2.1800000000000002</v>
      </c>
      <c r="L1564">
        <v>2.36</v>
      </c>
      <c r="M1564">
        <v>2.71</v>
      </c>
      <c r="N1564">
        <v>3.01</v>
      </c>
    </row>
    <row r="1565" spans="1:14" x14ac:dyDescent="0.25">
      <c r="A1565" s="1">
        <v>42697</v>
      </c>
      <c r="B1565">
        <v>0.35</v>
      </c>
      <c r="D1565">
        <v>0.51</v>
      </c>
      <c r="F1565">
        <v>0.63</v>
      </c>
      <c r="G1565">
        <v>0.8</v>
      </c>
      <c r="H1565">
        <v>1.1200000000000001</v>
      </c>
      <c r="I1565">
        <v>1.4</v>
      </c>
      <c r="J1565">
        <v>1.83</v>
      </c>
      <c r="K1565">
        <v>2.17</v>
      </c>
      <c r="L1565">
        <v>2.36</v>
      </c>
      <c r="M1565">
        <v>2.71</v>
      </c>
      <c r="N1565">
        <v>3.02</v>
      </c>
    </row>
    <row r="1566" spans="1:14" x14ac:dyDescent="0.25">
      <c r="A1566" s="1">
        <v>42696</v>
      </c>
      <c r="B1566">
        <v>0.34</v>
      </c>
      <c r="D1566">
        <v>0.49</v>
      </c>
      <c r="F1566">
        <v>0.61</v>
      </c>
      <c r="G1566">
        <v>0.78</v>
      </c>
      <c r="H1566">
        <v>1.07</v>
      </c>
      <c r="I1566">
        <v>1.35</v>
      </c>
      <c r="J1566">
        <v>1.77</v>
      </c>
      <c r="K1566">
        <v>2.12</v>
      </c>
      <c r="L1566">
        <v>2.31</v>
      </c>
      <c r="M1566">
        <v>2.69</v>
      </c>
      <c r="N1566">
        <v>3</v>
      </c>
    </row>
    <row r="1567" spans="1:14" x14ac:dyDescent="0.25">
      <c r="A1567" s="1">
        <v>42695</v>
      </c>
      <c r="B1567">
        <v>0.28000000000000003</v>
      </c>
      <c r="D1567">
        <v>0.46</v>
      </c>
      <c r="F1567">
        <v>0.6</v>
      </c>
      <c r="G1567">
        <v>0.78</v>
      </c>
      <c r="H1567">
        <v>1.08</v>
      </c>
      <c r="I1567">
        <v>1.36</v>
      </c>
      <c r="J1567">
        <v>1.79</v>
      </c>
      <c r="K1567">
        <v>2.13</v>
      </c>
      <c r="L1567">
        <v>2.33</v>
      </c>
      <c r="M1567">
        <v>2.69</v>
      </c>
      <c r="N1567">
        <v>3</v>
      </c>
    </row>
    <row r="1568" spans="1:14" x14ac:dyDescent="0.25">
      <c r="A1568" s="1">
        <v>42692</v>
      </c>
      <c r="B1568">
        <v>0.28000000000000003</v>
      </c>
      <c r="D1568">
        <v>0.44</v>
      </c>
      <c r="F1568">
        <v>0.6</v>
      </c>
      <c r="G1568">
        <v>0.77</v>
      </c>
      <c r="H1568">
        <v>1.07</v>
      </c>
      <c r="I1568">
        <v>1.36</v>
      </c>
      <c r="J1568">
        <v>1.8</v>
      </c>
      <c r="K1568">
        <v>2.14</v>
      </c>
      <c r="L1568">
        <v>2.34</v>
      </c>
      <c r="M1568">
        <v>2.7</v>
      </c>
      <c r="N1568">
        <v>3.01</v>
      </c>
    </row>
    <row r="1569" spans="1:14" x14ac:dyDescent="0.25">
      <c r="A1569" s="1">
        <v>42691</v>
      </c>
      <c r="B1569">
        <v>0.3</v>
      </c>
      <c r="D1569">
        <v>0.44</v>
      </c>
      <c r="F1569">
        <v>0.61</v>
      </c>
      <c r="G1569">
        <v>0.77</v>
      </c>
      <c r="H1569">
        <v>1.04</v>
      </c>
      <c r="I1569">
        <v>1.31</v>
      </c>
      <c r="J1569">
        <v>1.73</v>
      </c>
      <c r="K1569">
        <v>2.08</v>
      </c>
      <c r="L1569">
        <v>2.29</v>
      </c>
      <c r="M1569">
        <v>2.69</v>
      </c>
      <c r="N1569">
        <v>3.01</v>
      </c>
    </row>
    <row r="1570" spans="1:14" x14ac:dyDescent="0.25">
      <c r="A1570" s="1">
        <v>42690</v>
      </c>
      <c r="B1570">
        <v>0.32</v>
      </c>
      <c r="D1570">
        <v>0.47</v>
      </c>
      <c r="F1570">
        <v>0.62</v>
      </c>
      <c r="G1570">
        <v>0.76</v>
      </c>
      <c r="H1570">
        <v>1</v>
      </c>
      <c r="I1570">
        <v>1.28</v>
      </c>
      <c r="J1570">
        <v>1.68</v>
      </c>
      <c r="K1570">
        <v>2.0299999999999998</v>
      </c>
      <c r="L1570">
        <v>2.2200000000000002</v>
      </c>
      <c r="M1570">
        <v>2.61</v>
      </c>
      <c r="N1570">
        <v>2.92</v>
      </c>
    </row>
    <row r="1571" spans="1:14" x14ac:dyDescent="0.25">
      <c r="A1571" s="1">
        <v>42689</v>
      </c>
      <c r="B1571">
        <v>0.3</v>
      </c>
      <c r="D1571">
        <v>0.51</v>
      </c>
      <c r="F1571">
        <v>0.61</v>
      </c>
      <c r="G1571">
        <v>0.78</v>
      </c>
      <c r="H1571">
        <v>1.02</v>
      </c>
      <c r="I1571">
        <v>1.28</v>
      </c>
      <c r="J1571">
        <v>1.68</v>
      </c>
      <c r="K1571">
        <v>2.0299999999999998</v>
      </c>
      <c r="L1571">
        <v>2.23</v>
      </c>
      <c r="M1571">
        <v>2.64</v>
      </c>
      <c r="N1571">
        <v>2.97</v>
      </c>
    </row>
    <row r="1572" spans="1:14" x14ac:dyDescent="0.25">
      <c r="A1572" s="1">
        <v>42688</v>
      </c>
      <c r="B1572">
        <v>0.32</v>
      </c>
      <c r="D1572">
        <v>0.55000000000000004</v>
      </c>
      <c r="F1572">
        <v>0.65</v>
      </c>
      <c r="G1572">
        <v>0.77</v>
      </c>
      <c r="H1572">
        <v>1</v>
      </c>
      <c r="I1572">
        <v>1.27</v>
      </c>
      <c r="J1572">
        <v>1.66</v>
      </c>
      <c r="K1572">
        <v>2.0099999999999998</v>
      </c>
      <c r="L1572">
        <v>2.23</v>
      </c>
      <c r="M1572">
        <v>2.65</v>
      </c>
      <c r="N1572">
        <v>2.99</v>
      </c>
    </row>
    <row r="1573" spans="1:14" x14ac:dyDescent="0.25">
      <c r="A1573" s="1">
        <v>42684</v>
      </c>
      <c r="B1573">
        <v>0.3</v>
      </c>
      <c r="D1573">
        <v>0.48</v>
      </c>
      <c r="F1573">
        <v>0.59</v>
      </c>
      <c r="G1573">
        <v>0.72</v>
      </c>
      <c r="H1573">
        <v>0.92</v>
      </c>
      <c r="I1573">
        <v>1.17</v>
      </c>
      <c r="J1573">
        <v>1.56</v>
      </c>
      <c r="K1573">
        <v>1.92</v>
      </c>
      <c r="L1573">
        <v>2.15</v>
      </c>
      <c r="M1573">
        <v>2.58</v>
      </c>
      <c r="N1573">
        <v>2.94</v>
      </c>
    </row>
    <row r="1574" spans="1:14" x14ac:dyDescent="0.25">
      <c r="A1574" s="1">
        <v>42683</v>
      </c>
      <c r="B1574">
        <v>0.3</v>
      </c>
      <c r="D1574">
        <v>0.45</v>
      </c>
      <c r="F1574">
        <v>0.56000000000000005</v>
      </c>
      <c r="G1574">
        <v>0.72</v>
      </c>
      <c r="H1574">
        <v>0.9</v>
      </c>
      <c r="I1574">
        <v>1.1200000000000001</v>
      </c>
      <c r="J1574">
        <v>1.49</v>
      </c>
      <c r="K1574">
        <v>1.84</v>
      </c>
      <c r="L1574">
        <v>2.0699999999999998</v>
      </c>
      <c r="M1574">
        <v>2.52</v>
      </c>
      <c r="N1574">
        <v>2.88</v>
      </c>
    </row>
    <row r="1575" spans="1:14" x14ac:dyDescent="0.25">
      <c r="A1575" s="1">
        <v>42682</v>
      </c>
      <c r="B1575">
        <v>0.28000000000000003</v>
      </c>
      <c r="D1575">
        <v>0.43</v>
      </c>
      <c r="F1575">
        <v>0.56000000000000005</v>
      </c>
      <c r="G1575">
        <v>0.71</v>
      </c>
      <c r="H1575">
        <v>0.87</v>
      </c>
      <c r="I1575">
        <v>1.04</v>
      </c>
      <c r="J1575">
        <v>1.34</v>
      </c>
      <c r="K1575">
        <v>1.65</v>
      </c>
      <c r="L1575">
        <v>1.88</v>
      </c>
      <c r="M1575">
        <v>2.29</v>
      </c>
      <c r="N1575">
        <v>2.63</v>
      </c>
    </row>
    <row r="1576" spans="1:14" x14ac:dyDescent="0.25">
      <c r="A1576" s="1">
        <v>42681</v>
      </c>
      <c r="B1576">
        <v>0.28000000000000003</v>
      </c>
      <c r="D1576">
        <v>0.41</v>
      </c>
      <c r="F1576">
        <v>0.54</v>
      </c>
      <c r="G1576">
        <v>0.63</v>
      </c>
      <c r="H1576">
        <v>0.82</v>
      </c>
      <c r="I1576">
        <v>0.99</v>
      </c>
      <c r="J1576">
        <v>1.29</v>
      </c>
      <c r="K1576">
        <v>1.6</v>
      </c>
      <c r="L1576">
        <v>1.83</v>
      </c>
      <c r="M1576">
        <v>2.2599999999999998</v>
      </c>
      <c r="N1576">
        <v>2.6</v>
      </c>
    </row>
    <row r="1577" spans="1:14" x14ac:dyDescent="0.25">
      <c r="A1577" s="1">
        <v>42678</v>
      </c>
      <c r="B1577">
        <v>0.25</v>
      </c>
      <c r="D1577">
        <v>0.38</v>
      </c>
      <c r="F1577">
        <v>0.52</v>
      </c>
      <c r="G1577">
        <v>0.62</v>
      </c>
      <c r="H1577">
        <v>0.8</v>
      </c>
      <c r="I1577">
        <v>0.95</v>
      </c>
      <c r="J1577">
        <v>1.24</v>
      </c>
      <c r="K1577">
        <v>1.55</v>
      </c>
      <c r="L1577">
        <v>1.79</v>
      </c>
      <c r="M1577">
        <v>2.2200000000000002</v>
      </c>
      <c r="N1577">
        <v>2.56</v>
      </c>
    </row>
    <row r="1578" spans="1:14" x14ac:dyDescent="0.25">
      <c r="A1578" s="1">
        <v>42677</v>
      </c>
      <c r="B1578">
        <v>0.24</v>
      </c>
      <c r="D1578">
        <v>0.38</v>
      </c>
      <c r="F1578">
        <v>0.52</v>
      </c>
      <c r="G1578">
        <v>0.64</v>
      </c>
      <c r="H1578">
        <v>0.81</v>
      </c>
      <c r="I1578">
        <v>0.98</v>
      </c>
      <c r="J1578">
        <v>1.26</v>
      </c>
      <c r="K1578">
        <v>1.58</v>
      </c>
      <c r="L1578">
        <v>1.82</v>
      </c>
      <c r="M1578">
        <v>2.25</v>
      </c>
      <c r="N1578">
        <v>2.6</v>
      </c>
    </row>
    <row r="1579" spans="1:14" x14ac:dyDescent="0.25">
      <c r="A1579" s="1">
        <v>42676</v>
      </c>
      <c r="B1579">
        <v>0.24</v>
      </c>
      <c r="D1579">
        <v>0.37</v>
      </c>
      <c r="F1579">
        <v>0.51</v>
      </c>
      <c r="G1579">
        <v>0.64</v>
      </c>
      <c r="H1579">
        <v>0.81</v>
      </c>
      <c r="I1579">
        <v>0.98</v>
      </c>
      <c r="J1579">
        <v>1.26</v>
      </c>
      <c r="K1579">
        <v>1.57</v>
      </c>
      <c r="L1579">
        <v>1.81</v>
      </c>
      <c r="M1579">
        <v>2.2200000000000002</v>
      </c>
      <c r="N1579">
        <v>2.56</v>
      </c>
    </row>
    <row r="1580" spans="1:14" x14ac:dyDescent="0.25">
      <c r="A1580" s="1">
        <v>42675</v>
      </c>
      <c r="B1580">
        <v>0.24</v>
      </c>
      <c r="D1580">
        <v>0.35</v>
      </c>
      <c r="F1580">
        <v>0.5</v>
      </c>
      <c r="G1580">
        <v>0.65</v>
      </c>
      <c r="H1580">
        <v>0.83</v>
      </c>
      <c r="I1580">
        <v>0.99</v>
      </c>
      <c r="J1580">
        <v>1.3</v>
      </c>
      <c r="K1580">
        <v>1.61</v>
      </c>
      <c r="L1580">
        <v>1.83</v>
      </c>
      <c r="M1580">
        <v>2.2400000000000002</v>
      </c>
      <c r="N1580">
        <v>2.58</v>
      </c>
    </row>
    <row r="1581" spans="1:14" x14ac:dyDescent="0.25">
      <c r="A1581" s="1">
        <v>42674</v>
      </c>
      <c r="B1581">
        <v>0.2</v>
      </c>
      <c r="D1581">
        <v>0.34</v>
      </c>
      <c r="F1581">
        <v>0.51</v>
      </c>
      <c r="G1581">
        <v>0.66</v>
      </c>
      <c r="H1581">
        <v>0.86</v>
      </c>
      <c r="I1581">
        <v>1</v>
      </c>
      <c r="J1581">
        <v>1.31</v>
      </c>
      <c r="K1581">
        <v>1.62</v>
      </c>
      <c r="L1581">
        <v>1.84</v>
      </c>
      <c r="M1581">
        <v>2.25</v>
      </c>
      <c r="N1581">
        <v>2.58</v>
      </c>
    </row>
    <row r="1582" spans="1:14" x14ac:dyDescent="0.25">
      <c r="A1582" s="1">
        <v>42671</v>
      </c>
      <c r="B1582">
        <v>0.18</v>
      </c>
      <c r="D1582">
        <v>0.3</v>
      </c>
      <c r="F1582">
        <v>0.49</v>
      </c>
      <c r="G1582">
        <v>0.66</v>
      </c>
      <c r="H1582">
        <v>0.86</v>
      </c>
      <c r="I1582">
        <v>1.02</v>
      </c>
      <c r="J1582">
        <v>1.33</v>
      </c>
      <c r="K1582">
        <v>1.63</v>
      </c>
      <c r="L1582">
        <v>1.86</v>
      </c>
      <c r="M1582">
        <v>2.27</v>
      </c>
      <c r="N1582">
        <v>2.62</v>
      </c>
    </row>
    <row r="1583" spans="1:14" x14ac:dyDescent="0.25">
      <c r="A1583" s="1">
        <v>42670</v>
      </c>
      <c r="B1583">
        <v>0.19</v>
      </c>
      <c r="D1583">
        <v>0.3</v>
      </c>
      <c r="F1583">
        <v>0.49</v>
      </c>
      <c r="G1583">
        <v>0.68</v>
      </c>
      <c r="H1583">
        <v>0.87</v>
      </c>
      <c r="I1583">
        <v>1.04</v>
      </c>
      <c r="J1583">
        <v>1.33</v>
      </c>
      <c r="K1583">
        <v>1.64</v>
      </c>
      <c r="L1583">
        <v>1.85</v>
      </c>
      <c r="M1583">
        <v>2.2599999999999998</v>
      </c>
      <c r="N1583">
        <v>2.6</v>
      </c>
    </row>
    <row r="1584" spans="1:14" x14ac:dyDescent="0.25">
      <c r="A1584" s="1">
        <v>42669</v>
      </c>
      <c r="B1584">
        <v>0.25</v>
      </c>
      <c r="D1584">
        <v>0.33</v>
      </c>
      <c r="F1584">
        <v>0.49</v>
      </c>
      <c r="G1584">
        <v>0.67</v>
      </c>
      <c r="H1584">
        <v>0.86</v>
      </c>
      <c r="I1584">
        <v>1.01</v>
      </c>
      <c r="J1584">
        <v>1.3</v>
      </c>
      <c r="K1584">
        <v>1.59</v>
      </c>
      <c r="L1584">
        <v>1.79</v>
      </c>
      <c r="M1584">
        <v>2.2000000000000002</v>
      </c>
      <c r="N1584">
        <v>2.5299999999999998</v>
      </c>
    </row>
    <row r="1585" spans="1:14" x14ac:dyDescent="0.25">
      <c r="A1585" s="1">
        <v>42668</v>
      </c>
      <c r="B1585">
        <v>0.22</v>
      </c>
      <c r="D1585">
        <v>0.34</v>
      </c>
      <c r="F1585">
        <v>0.49</v>
      </c>
      <c r="G1585">
        <v>0.66</v>
      </c>
      <c r="H1585">
        <v>0.86</v>
      </c>
      <c r="I1585">
        <v>1</v>
      </c>
      <c r="J1585">
        <v>1.29</v>
      </c>
      <c r="K1585">
        <v>1.56</v>
      </c>
      <c r="L1585">
        <v>1.77</v>
      </c>
      <c r="M1585">
        <v>2.17</v>
      </c>
      <c r="N1585">
        <v>2.5</v>
      </c>
    </row>
    <row r="1586" spans="1:14" x14ac:dyDescent="0.25">
      <c r="A1586" s="1">
        <v>42667</v>
      </c>
      <c r="B1586">
        <v>0.23</v>
      </c>
      <c r="D1586">
        <v>0.33</v>
      </c>
      <c r="F1586">
        <v>0.46</v>
      </c>
      <c r="G1586">
        <v>0.66</v>
      </c>
      <c r="H1586">
        <v>0.84</v>
      </c>
      <c r="I1586">
        <v>1</v>
      </c>
      <c r="J1586">
        <v>1.27</v>
      </c>
      <c r="K1586">
        <v>1.56</v>
      </c>
      <c r="L1586">
        <v>1.77</v>
      </c>
      <c r="M1586">
        <v>2.1800000000000002</v>
      </c>
      <c r="N1586">
        <v>2.52</v>
      </c>
    </row>
    <row r="1587" spans="1:14" x14ac:dyDescent="0.25">
      <c r="A1587" s="1">
        <v>42664</v>
      </c>
      <c r="B1587">
        <v>0.25</v>
      </c>
      <c r="D1587">
        <v>0.34</v>
      </c>
      <c r="F1587">
        <v>0.47</v>
      </c>
      <c r="G1587">
        <v>0.66</v>
      </c>
      <c r="H1587">
        <v>0.84</v>
      </c>
      <c r="I1587">
        <v>0.98</v>
      </c>
      <c r="J1587">
        <v>1.25</v>
      </c>
      <c r="K1587">
        <v>1.53</v>
      </c>
      <c r="L1587">
        <v>1.74</v>
      </c>
      <c r="M1587">
        <v>2.15</v>
      </c>
      <c r="N1587">
        <v>2.48</v>
      </c>
    </row>
    <row r="1588" spans="1:14" x14ac:dyDescent="0.25">
      <c r="A1588" s="1">
        <v>42663</v>
      </c>
      <c r="B1588">
        <v>0.25</v>
      </c>
      <c r="D1588">
        <v>0.35</v>
      </c>
      <c r="F1588">
        <v>0.48</v>
      </c>
      <c r="G1588">
        <v>0.66</v>
      </c>
      <c r="H1588">
        <v>0.84</v>
      </c>
      <c r="I1588">
        <v>0.98</v>
      </c>
      <c r="J1588">
        <v>1.26</v>
      </c>
      <c r="K1588">
        <v>1.55</v>
      </c>
      <c r="L1588">
        <v>1.76</v>
      </c>
      <c r="M1588">
        <v>2.17</v>
      </c>
      <c r="N1588">
        <v>2.5</v>
      </c>
    </row>
    <row r="1589" spans="1:14" x14ac:dyDescent="0.25">
      <c r="A1589" s="1">
        <v>42662</v>
      </c>
      <c r="B1589">
        <v>0.25</v>
      </c>
      <c r="D1589">
        <v>0.35</v>
      </c>
      <c r="F1589">
        <v>0.48</v>
      </c>
      <c r="G1589">
        <v>0.65</v>
      </c>
      <c r="H1589">
        <v>0.81</v>
      </c>
      <c r="I1589">
        <v>0.96</v>
      </c>
      <c r="J1589">
        <v>1.24</v>
      </c>
      <c r="K1589">
        <v>1.54</v>
      </c>
      <c r="L1589">
        <v>1.76</v>
      </c>
      <c r="M1589">
        <v>2.1800000000000002</v>
      </c>
      <c r="N1589">
        <v>2.5099999999999998</v>
      </c>
    </row>
    <row r="1590" spans="1:14" x14ac:dyDescent="0.25">
      <c r="A1590" s="1">
        <v>42661</v>
      </c>
      <c r="B1590">
        <v>0.26</v>
      </c>
      <c r="D1590">
        <v>0.34</v>
      </c>
      <c r="F1590">
        <v>0.47</v>
      </c>
      <c r="G1590">
        <v>0.66</v>
      </c>
      <c r="H1590">
        <v>0.82</v>
      </c>
      <c r="I1590">
        <v>0.96</v>
      </c>
      <c r="J1590">
        <v>1.24</v>
      </c>
      <c r="K1590">
        <v>1.54</v>
      </c>
      <c r="L1590">
        <v>1.75</v>
      </c>
      <c r="M1590">
        <v>2.1800000000000002</v>
      </c>
      <c r="N1590">
        <v>2.5099999999999998</v>
      </c>
    </row>
    <row r="1591" spans="1:14" x14ac:dyDescent="0.25">
      <c r="A1591" s="1">
        <v>42660</v>
      </c>
      <c r="B1591">
        <v>0.24</v>
      </c>
      <c r="D1591">
        <v>0.34</v>
      </c>
      <c r="F1591">
        <v>0.47</v>
      </c>
      <c r="G1591">
        <v>0.65</v>
      </c>
      <c r="H1591">
        <v>0.81</v>
      </c>
      <c r="I1591">
        <v>0.98</v>
      </c>
      <c r="J1591">
        <v>1.26</v>
      </c>
      <c r="K1591">
        <v>1.56</v>
      </c>
      <c r="L1591">
        <v>1.77</v>
      </c>
      <c r="M1591">
        <v>2.19</v>
      </c>
      <c r="N1591">
        <v>2.52</v>
      </c>
    </row>
    <row r="1592" spans="1:14" x14ac:dyDescent="0.25">
      <c r="A1592" s="1">
        <v>42657</v>
      </c>
      <c r="B1592">
        <v>0.26</v>
      </c>
      <c r="D1592">
        <v>0.32</v>
      </c>
      <c r="F1592">
        <v>0.46</v>
      </c>
      <c r="G1592">
        <v>0.66</v>
      </c>
      <c r="H1592">
        <v>0.84</v>
      </c>
      <c r="I1592">
        <v>1</v>
      </c>
      <c r="J1592">
        <v>1.28</v>
      </c>
      <c r="K1592">
        <v>1.58</v>
      </c>
      <c r="L1592">
        <v>1.8</v>
      </c>
      <c r="M1592">
        <v>2.2200000000000002</v>
      </c>
      <c r="N1592">
        <v>2.5499999999999998</v>
      </c>
    </row>
    <row r="1593" spans="1:14" x14ac:dyDescent="0.25">
      <c r="A1593" s="1">
        <v>42656</v>
      </c>
      <c r="B1593">
        <v>0.26</v>
      </c>
      <c r="D1593">
        <v>0.3</v>
      </c>
      <c r="F1593">
        <v>0.45</v>
      </c>
      <c r="G1593">
        <v>0.66</v>
      </c>
      <c r="H1593">
        <v>0.85</v>
      </c>
      <c r="I1593">
        <v>1</v>
      </c>
      <c r="J1593">
        <v>1.27</v>
      </c>
      <c r="K1593">
        <v>1.56</v>
      </c>
      <c r="L1593">
        <v>1.75</v>
      </c>
      <c r="M1593">
        <v>2.15</v>
      </c>
      <c r="N1593">
        <v>2.48</v>
      </c>
    </row>
    <row r="1594" spans="1:14" x14ac:dyDescent="0.25">
      <c r="A1594" s="1">
        <v>42655</v>
      </c>
      <c r="B1594">
        <v>0.26</v>
      </c>
      <c r="D1594">
        <v>0.37</v>
      </c>
      <c r="F1594">
        <v>0.49</v>
      </c>
      <c r="G1594">
        <v>0.68</v>
      </c>
      <c r="H1594">
        <v>0.87</v>
      </c>
      <c r="I1594">
        <v>0.99</v>
      </c>
      <c r="J1594">
        <v>1.31</v>
      </c>
      <c r="K1594">
        <v>1.6</v>
      </c>
      <c r="L1594">
        <v>1.79</v>
      </c>
      <c r="M1594">
        <v>2.19</v>
      </c>
      <c r="N1594">
        <v>2.5099999999999998</v>
      </c>
    </row>
    <row r="1595" spans="1:14" x14ac:dyDescent="0.25">
      <c r="A1595" s="1">
        <v>42654</v>
      </c>
      <c r="B1595">
        <v>0.27</v>
      </c>
      <c r="D1595">
        <v>0.35</v>
      </c>
      <c r="F1595">
        <v>0.48</v>
      </c>
      <c r="G1595">
        <v>0.69</v>
      </c>
      <c r="H1595">
        <v>0.87</v>
      </c>
      <c r="I1595">
        <v>1.03</v>
      </c>
      <c r="J1595">
        <v>1.3</v>
      </c>
      <c r="K1595">
        <v>1.58</v>
      </c>
      <c r="L1595">
        <v>1.77</v>
      </c>
      <c r="M1595">
        <v>2.17</v>
      </c>
      <c r="N1595">
        <v>2.5</v>
      </c>
    </row>
    <row r="1596" spans="1:14" x14ac:dyDescent="0.25">
      <c r="A1596" s="1">
        <v>42650</v>
      </c>
      <c r="B1596">
        <v>0.26</v>
      </c>
      <c r="D1596">
        <v>0.33</v>
      </c>
      <c r="F1596">
        <v>0.46</v>
      </c>
      <c r="G1596">
        <v>0.66</v>
      </c>
      <c r="H1596">
        <v>0.83</v>
      </c>
      <c r="I1596">
        <v>0.99</v>
      </c>
      <c r="J1596">
        <v>1.26</v>
      </c>
      <c r="K1596">
        <v>1.55</v>
      </c>
      <c r="L1596">
        <v>1.73</v>
      </c>
      <c r="M1596">
        <v>2.14</v>
      </c>
      <c r="N1596">
        <v>2.46</v>
      </c>
    </row>
    <row r="1597" spans="1:14" x14ac:dyDescent="0.25">
      <c r="A1597" s="1">
        <v>42649</v>
      </c>
      <c r="B1597">
        <v>0.26</v>
      </c>
      <c r="D1597">
        <v>0.33</v>
      </c>
      <c r="F1597">
        <v>0.46</v>
      </c>
      <c r="G1597">
        <v>0.65</v>
      </c>
      <c r="H1597">
        <v>0.86</v>
      </c>
      <c r="I1597">
        <v>1</v>
      </c>
      <c r="J1597">
        <v>1.28</v>
      </c>
      <c r="K1597">
        <v>1.58</v>
      </c>
      <c r="L1597">
        <v>1.75</v>
      </c>
      <c r="M1597">
        <v>2.14</v>
      </c>
      <c r="N1597">
        <v>2.46</v>
      </c>
    </row>
    <row r="1598" spans="1:14" x14ac:dyDescent="0.25">
      <c r="A1598" s="1">
        <v>42648</v>
      </c>
      <c r="B1598">
        <v>0.26</v>
      </c>
      <c r="D1598">
        <v>0.32</v>
      </c>
      <c r="F1598">
        <v>0.48</v>
      </c>
      <c r="G1598">
        <v>0.65</v>
      </c>
      <c r="H1598">
        <v>0.85</v>
      </c>
      <c r="I1598">
        <v>0.98</v>
      </c>
      <c r="J1598">
        <v>1.26</v>
      </c>
      <c r="K1598">
        <v>1.54</v>
      </c>
      <c r="L1598">
        <v>1.72</v>
      </c>
      <c r="M1598">
        <v>2.11</v>
      </c>
      <c r="N1598">
        <v>2.44</v>
      </c>
    </row>
    <row r="1599" spans="1:14" x14ac:dyDescent="0.25">
      <c r="A1599" s="1">
        <v>42647</v>
      </c>
      <c r="B1599">
        <v>0.28000000000000003</v>
      </c>
      <c r="D1599">
        <v>0.33</v>
      </c>
      <c r="F1599">
        <v>0.48</v>
      </c>
      <c r="G1599">
        <v>0.64</v>
      </c>
      <c r="H1599">
        <v>0.82</v>
      </c>
      <c r="I1599">
        <v>0.95</v>
      </c>
      <c r="J1599">
        <v>1.22</v>
      </c>
      <c r="K1599">
        <v>1.51</v>
      </c>
      <c r="L1599">
        <v>1.69</v>
      </c>
      <c r="M1599">
        <v>2.08</v>
      </c>
      <c r="N1599">
        <v>2.4</v>
      </c>
    </row>
    <row r="1600" spans="1:14" x14ac:dyDescent="0.25">
      <c r="A1600" s="1">
        <v>42646</v>
      </c>
      <c r="B1600">
        <v>0.25</v>
      </c>
      <c r="D1600">
        <v>0.32</v>
      </c>
      <c r="F1600">
        <v>0.48</v>
      </c>
      <c r="G1600">
        <v>0.63</v>
      </c>
      <c r="H1600">
        <v>0.8</v>
      </c>
      <c r="I1600">
        <v>0.91</v>
      </c>
      <c r="J1600">
        <v>1.18</v>
      </c>
      <c r="K1600">
        <v>1.46</v>
      </c>
      <c r="L1600">
        <v>1.63</v>
      </c>
      <c r="M1600">
        <v>2.0099999999999998</v>
      </c>
      <c r="N1600">
        <v>2.34</v>
      </c>
    </row>
    <row r="1601" spans="1:14" x14ac:dyDescent="0.25">
      <c r="A1601" s="1">
        <v>42643</v>
      </c>
      <c r="B1601">
        <v>0.2</v>
      </c>
      <c r="D1601">
        <v>0.28999999999999998</v>
      </c>
      <c r="F1601">
        <v>0.45</v>
      </c>
      <c r="G1601">
        <v>0.59</v>
      </c>
      <c r="H1601">
        <v>0.77</v>
      </c>
      <c r="I1601">
        <v>0.88</v>
      </c>
      <c r="J1601">
        <v>1.1399999999999999</v>
      </c>
      <c r="K1601">
        <v>1.42</v>
      </c>
      <c r="L1601">
        <v>1.6</v>
      </c>
      <c r="M1601">
        <v>1.99</v>
      </c>
      <c r="N1601">
        <v>2.3199999999999998</v>
      </c>
    </row>
    <row r="1602" spans="1:14" x14ac:dyDescent="0.25">
      <c r="A1602" s="1">
        <v>42642</v>
      </c>
      <c r="B1602">
        <v>0.12</v>
      </c>
      <c r="D1602">
        <v>0.26</v>
      </c>
      <c r="F1602">
        <v>0.43</v>
      </c>
      <c r="G1602">
        <v>0.59</v>
      </c>
      <c r="H1602">
        <v>0.73</v>
      </c>
      <c r="I1602">
        <v>0.85</v>
      </c>
      <c r="J1602">
        <v>1.1200000000000001</v>
      </c>
      <c r="K1602">
        <v>1.39</v>
      </c>
      <c r="L1602">
        <v>1.56</v>
      </c>
      <c r="M1602">
        <v>1.95</v>
      </c>
      <c r="N1602">
        <v>2.2799999999999998</v>
      </c>
    </row>
    <row r="1603" spans="1:14" x14ac:dyDescent="0.25">
      <c r="A1603" s="1">
        <v>42641</v>
      </c>
      <c r="B1603">
        <v>0.14000000000000001</v>
      </c>
      <c r="D1603">
        <v>0.27</v>
      </c>
      <c r="F1603">
        <v>0.44</v>
      </c>
      <c r="G1603">
        <v>0.6</v>
      </c>
      <c r="H1603">
        <v>0.75</v>
      </c>
      <c r="I1603">
        <v>0.87</v>
      </c>
      <c r="J1603">
        <v>1.1299999999999999</v>
      </c>
      <c r="K1603">
        <v>1.41</v>
      </c>
      <c r="L1603">
        <v>1.57</v>
      </c>
      <c r="M1603">
        <v>1.96</v>
      </c>
      <c r="N1603">
        <v>2.29</v>
      </c>
    </row>
    <row r="1604" spans="1:14" x14ac:dyDescent="0.25">
      <c r="A1604" s="1">
        <v>42640</v>
      </c>
      <c r="B1604">
        <v>0.16</v>
      </c>
      <c r="D1604">
        <v>0.26</v>
      </c>
      <c r="F1604">
        <v>0.42</v>
      </c>
      <c r="G1604">
        <v>0.57999999999999996</v>
      </c>
      <c r="H1604">
        <v>0.75</v>
      </c>
      <c r="I1604">
        <v>0.86</v>
      </c>
      <c r="J1604">
        <v>1.1200000000000001</v>
      </c>
      <c r="K1604">
        <v>1.39</v>
      </c>
      <c r="L1604">
        <v>1.56</v>
      </c>
      <c r="M1604">
        <v>1.96</v>
      </c>
      <c r="N1604">
        <v>2.2799999999999998</v>
      </c>
    </row>
    <row r="1605" spans="1:14" x14ac:dyDescent="0.25">
      <c r="A1605" s="1">
        <v>42639</v>
      </c>
      <c r="B1605">
        <v>0.12</v>
      </c>
      <c r="D1605">
        <v>0.25</v>
      </c>
      <c r="F1605">
        <v>0.42</v>
      </c>
      <c r="G1605">
        <v>0.57999999999999996</v>
      </c>
      <c r="H1605">
        <v>0.76</v>
      </c>
      <c r="I1605">
        <v>0.87</v>
      </c>
      <c r="J1605">
        <v>1.1299999999999999</v>
      </c>
      <c r="K1605">
        <v>1.41</v>
      </c>
      <c r="L1605">
        <v>1.59</v>
      </c>
      <c r="M1605">
        <v>2</v>
      </c>
      <c r="N1605">
        <v>2.3199999999999998</v>
      </c>
    </row>
    <row r="1606" spans="1:14" x14ac:dyDescent="0.25">
      <c r="A1606" s="1">
        <v>42636</v>
      </c>
      <c r="B1606">
        <v>0.09</v>
      </c>
      <c r="D1606">
        <v>0.18</v>
      </c>
      <c r="F1606">
        <v>0.4</v>
      </c>
      <c r="G1606">
        <v>0.6</v>
      </c>
      <c r="H1606">
        <v>0.77</v>
      </c>
      <c r="I1606">
        <v>0.9</v>
      </c>
      <c r="J1606">
        <v>1.1599999999999999</v>
      </c>
      <c r="K1606">
        <v>1.44</v>
      </c>
      <c r="L1606">
        <v>1.62</v>
      </c>
      <c r="M1606">
        <v>2.02</v>
      </c>
      <c r="N1606">
        <v>2.34</v>
      </c>
    </row>
    <row r="1607" spans="1:14" x14ac:dyDescent="0.25">
      <c r="A1607" s="1">
        <v>42635</v>
      </c>
      <c r="B1607">
        <v>0.1</v>
      </c>
      <c r="D1607">
        <v>0.18</v>
      </c>
      <c r="F1607">
        <v>0.39</v>
      </c>
      <c r="G1607">
        <v>0.6</v>
      </c>
      <c r="H1607">
        <v>0.79</v>
      </c>
      <c r="I1607">
        <v>0.91</v>
      </c>
      <c r="J1607">
        <v>1.18</v>
      </c>
      <c r="K1607">
        <v>1.46</v>
      </c>
      <c r="L1607">
        <v>1.63</v>
      </c>
      <c r="M1607">
        <v>2.02</v>
      </c>
      <c r="N1607">
        <v>2.34</v>
      </c>
    </row>
    <row r="1608" spans="1:14" x14ac:dyDescent="0.25">
      <c r="A1608" s="1">
        <v>42634</v>
      </c>
      <c r="B1608">
        <v>0.12</v>
      </c>
      <c r="D1608">
        <v>0.22</v>
      </c>
      <c r="F1608">
        <v>0.44</v>
      </c>
      <c r="G1608">
        <v>0.61</v>
      </c>
      <c r="H1608">
        <v>0.79</v>
      </c>
      <c r="I1608">
        <v>0.92</v>
      </c>
      <c r="J1608">
        <v>1.2</v>
      </c>
      <c r="K1608">
        <v>1.48</v>
      </c>
      <c r="L1608">
        <v>1.66</v>
      </c>
      <c r="M1608">
        <v>2.06</v>
      </c>
      <c r="N1608">
        <v>2.39</v>
      </c>
    </row>
    <row r="1609" spans="1:14" x14ac:dyDescent="0.25">
      <c r="A1609" s="1">
        <v>42633</v>
      </c>
      <c r="B1609">
        <v>0.17</v>
      </c>
      <c r="D1609">
        <v>0.3</v>
      </c>
      <c r="F1609">
        <v>0.49</v>
      </c>
      <c r="G1609">
        <v>0.61</v>
      </c>
      <c r="H1609">
        <v>0.79</v>
      </c>
      <c r="I1609">
        <v>0.93</v>
      </c>
      <c r="J1609">
        <v>1.2</v>
      </c>
      <c r="K1609">
        <v>1.5</v>
      </c>
      <c r="L1609">
        <v>1.69</v>
      </c>
      <c r="M1609">
        <v>2.09</v>
      </c>
      <c r="N1609">
        <v>2.4300000000000002</v>
      </c>
    </row>
    <row r="1610" spans="1:14" x14ac:dyDescent="0.25">
      <c r="A1610" s="1">
        <v>42632</v>
      </c>
      <c r="B1610">
        <v>0.16</v>
      </c>
      <c r="D1610">
        <v>0.3</v>
      </c>
      <c r="F1610">
        <v>0.48</v>
      </c>
      <c r="G1610">
        <v>0.6</v>
      </c>
      <c r="H1610">
        <v>0.79</v>
      </c>
      <c r="I1610">
        <v>0.92</v>
      </c>
      <c r="J1610">
        <v>1.22</v>
      </c>
      <c r="K1610">
        <v>1.52</v>
      </c>
      <c r="L1610">
        <v>1.7</v>
      </c>
      <c r="M1610">
        <v>2.1</v>
      </c>
      <c r="N1610">
        <v>2.4500000000000002</v>
      </c>
    </row>
    <row r="1611" spans="1:14" x14ac:dyDescent="0.25">
      <c r="A1611" s="1">
        <v>42629</v>
      </c>
      <c r="B1611">
        <v>0.2</v>
      </c>
      <c r="D1611">
        <v>0.3</v>
      </c>
      <c r="F1611">
        <v>0.5</v>
      </c>
      <c r="G1611">
        <v>0.61</v>
      </c>
      <c r="H1611">
        <v>0.77</v>
      </c>
      <c r="I1611">
        <v>0.91</v>
      </c>
      <c r="J1611">
        <v>1.21</v>
      </c>
      <c r="K1611">
        <v>1.51</v>
      </c>
      <c r="L1611">
        <v>1.7</v>
      </c>
      <c r="M1611">
        <v>2.1</v>
      </c>
      <c r="N1611">
        <v>2.44</v>
      </c>
    </row>
    <row r="1612" spans="1:14" x14ac:dyDescent="0.25">
      <c r="A1612" s="1">
        <v>42628</v>
      </c>
      <c r="B1612">
        <v>0.2</v>
      </c>
      <c r="D1612">
        <v>0.28999999999999998</v>
      </c>
      <c r="F1612">
        <v>0.49</v>
      </c>
      <c r="G1612">
        <v>0.6</v>
      </c>
      <c r="H1612">
        <v>0.74</v>
      </c>
      <c r="I1612">
        <v>0.87</v>
      </c>
      <c r="J1612">
        <v>1.2</v>
      </c>
      <c r="K1612">
        <v>1.51</v>
      </c>
      <c r="L1612">
        <v>1.71</v>
      </c>
      <c r="M1612">
        <v>2.13</v>
      </c>
      <c r="N1612">
        <v>2.48</v>
      </c>
    </row>
    <row r="1613" spans="1:14" x14ac:dyDescent="0.25">
      <c r="A1613" s="1">
        <v>42627</v>
      </c>
      <c r="B1613">
        <v>0.24</v>
      </c>
      <c r="D1613">
        <v>0.33</v>
      </c>
      <c r="F1613">
        <v>0.52</v>
      </c>
      <c r="G1613">
        <v>0.62</v>
      </c>
      <c r="H1613">
        <v>0.77</v>
      </c>
      <c r="I1613">
        <v>0.9</v>
      </c>
      <c r="J1613">
        <v>1.21</v>
      </c>
      <c r="K1613">
        <v>1.52</v>
      </c>
      <c r="L1613">
        <v>1.7</v>
      </c>
      <c r="M1613">
        <v>2.1</v>
      </c>
      <c r="N1613">
        <v>2.44</v>
      </c>
    </row>
    <row r="1614" spans="1:14" x14ac:dyDescent="0.25">
      <c r="A1614" s="1">
        <v>42626</v>
      </c>
      <c r="B1614">
        <v>0.25</v>
      </c>
      <c r="D1614">
        <v>0.36</v>
      </c>
      <c r="F1614">
        <v>0.54</v>
      </c>
      <c r="G1614">
        <v>0.63</v>
      </c>
      <c r="H1614">
        <v>0.8</v>
      </c>
      <c r="I1614">
        <v>0.95</v>
      </c>
      <c r="J1614">
        <v>1.26</v>
      </c>
      <c r="K1614">
        <v>1.56</v>
      </c>
      <c r="L1614">
        <v>1.73</v>
      </c>
      <c r="M1614">
        <v>2.12</v>
      </c>
      <c r="N1614">
        <v>2.4700000000000002</v>
      </c>
    </row>
    <row r="1615" spans="1:14" x14ac:dyDescent="0.25">
      <c r="A1615" s="1">
        <v>42625</v>
      </c>
      <c r="B1615">
        <v>0.24</v>
      </c>
      <c r="D1615">
        <v>0.37</v>
      </c>
      <c r="F1615">
        <v>0.53</v>
      </c>
      <c r="G1615">
        <v>0.56999999999999995</v>
      </c>
      <c r="H1615">
        <v>0.79</v>
      </c>
      <c r="I1615">
        <v>0.92</v>
      </c>
      <c r="J1615">
        <v>1.21</v>
      </c>
      <c r="K1615">
        <v>1.5</v>
      </c>
      <c r="L1615">
        <v>1.68</v>
      </c>
      <c r="M1615">
        <v>2.0499999999999998</v>
      </c>
      <c r="N1615">
        <v>2.4</v>
      </c>
    </row>
    <row r="1616" spans="1:14" x14ac:dyDescent="0.25">
      <c r="A1616" s="1">
        <v>42622</v>
      </c>
      <c r="B1616">
        <v>0.24</v>
      </c>
      <c r="D1616">
        <v>0.35</v>
      </c>
      <c r="F1616">
        <v>0.51</v>
      </c>
      <c r="G1616">
        <v>0.57999999999999996</v>
      </c>
      <c r="H1616">
        <v>0.79</v>
      </c>
      <c r="I1616">
        <v>0.93</v>
      </c>
      <c r="J1616">
        <v>1.23</v>
      </c>
      <c r="K1616">
        <v>1.51</v>
      </c>
      <c r="L1616">
        <v>1.67</v>
      </c>
      <c r="M1616">
        <v>2.0499999999999998</v>
      </c>
      <c r="N1616">
        <v>2.39</v>
      </c>
    </row>
    <row r="1617" spans="1:14" x14ac:dyDescent="0.25">
      <c r="A1617" s="1">
        <v>42621</v>
      </c>
      <c r="B1617">
        <v>0.26</v>
      </c>
      <c r="D1617">
        <v>0.35</v>
      </c>
      <c r="F1617">
        <v>0.5</v>
      </c>
      <c r="G1617">
        <v>0.56999999999999995</v>
      </c>
      <c r="H1617">
        <v>0.78</v>
      </c>
      <c r="I1617">
        <v>0.91</v>
      </c>
      <c r="J1617">
        <v>1.19</v>
      </c>
      <c r="K1617">
        <v>1.46</v>
      </c>
      <c r="L1617">
        <v>1.61</v>
      </c>
      <c r="M1617">
        <v>1.98</v>
      </c>
      <c r="N1617">
        <v>2.3199999999999998</v>
      </c>
    </row>
    <row r="1618" spans="1:14" x14ac:dyDescent="0.25">
      <c r="A1618" s="1">
        <v>42620</v>
      </c>
      <c r="B1618">
        <v>0.25</v>
      </c>
      <c r="D1618">
        <v>0.34</v>
      </c>
      <c r="F1618">
        <v>0.49</v>
      </c>
      <c r="G1618">
        <v>0.56999999999999995</v>
      </c>
      <c r="H1618">
        <v>0.74</v>
      </c>
      <c r="I1618">
        <v>0.86</v>
      </c>
      <c r="J1618">
        <v>1.1200000000000001</v>
      </c>
      <c r="K1618">
        <v>1.39</v>
      </c>
      <c r="L1618">
        <v>1.54</v>
      </c>
      <c r="M1618">
        <v>1.89</v>
      </c>
      <c r="N1618">
        <v>2.23</v>
      </c>
    </row>
    <row r="1619" spans="1:14" x14ac:dyDescent="0.25">
      <c r="A1619" s="1">
        <v>42619</v>
      </c>
      <c r="B1619">
        <v>0.24</v>
      </c>
      <c r="D1619">
        <v>0.32</v>
      </c>
      <c r="F1619">
        <v>0.45</v>
      </c>
      <c r="G1619">
        <v>0.56000000000000005</v>
      </c>
      <c r="H1619">
        <v>0.74</v>
      </c>
      <c r="I1619">
        <v>0.86</v>
      </c>
      <c r="J1619">
        <v>1.1299999999999999</v>
      </c>
      <c r="K1619">
        <v>1.4</v>
      </c>
      <c r="L1619">
        <v>1.55</v>
      </c>
      <c r="M1619">
        <v>1.9</v>
      </c>
      <c r="N1619">
        <v>2.2400000000000002</v>
      </c>
    </row>
    <row r="1620" spans="1:14" x14ac:dyDescent="0.25">
      <c r="A1620" s="1">
        <v>42615</v>
      </c>
      <c r="B1620">
        <v>0.25</v>
      </c>
      <c r="D1620">
        <v>0.33</v>
      </c>
      <c r="F1620">
        <v>0.45</v>
      </c>
      <c r="G1620">
        <v>0.59</v>
      </c>
      <c r="H1620">
        <v>0.8</v>
      </c>
      <c r="I1620">
        <v>0.92</v>
      </c>
      <c r="J1620">
        <v>1.2</v>
      </c>
      <c r="K1620">
        <v>1.47</v>
      </c>
      <c r="L1620">
        <v>1.6</v>
      </c>
      <c r="M1620">
        <v>1.95</v>
      </c>
      <c r="N1620">
        <v>2.2799999999999998</v>
      </c>
    </row>
    <row r="1621" spans="1:14" x14ac:dyDescent="0.25">
      <c r="A1621" s="1">
        <v>42614</v>
      </c>
      <c r="B1621">
        <v>0.27</v>
      </c>
      <c r="D1621">
        <v>0.33</v>
      </c>
      <c r="F1621">
        <v>0.47</v>
      </c>
      <c r="G1621">
        <v>0.6</v>
      </c>
      <c r="H1621">
        <v>0.78</v>
      </c>
      <c r="I1621">
        <v>0.91</v>
      </c>
      <c r="J1621">
        <v>1.18</v>
      </c>
      <c r="K1621">
        <v>1.44</v>
      </c>
      <c r="L1621">
        <v>1.57</v>
      </c>
      <c r="M1621">
        <v>1.9</v>
      </c>
      <c r="N1621">
        <v>2.23</v>
      </c>
    </row>
    <row r="1622" spans="1:14" x14ac:dyDescent="0.25">
      <c r="A1622" s="1">
        <v>42613</v>
      </c>
      <c r="B1622">
        <v>0.26</v>
      </c>
      <c r="D1622">
        <v>0.33</v>
      </c>
      <c r="F1622">
        <v>0.47</v>
      </c>
      <c r="G1622">
        <v>0.61</v>
      </c>
      <c r="H1622">
        <v>0.8</v>
      </c>
      <c r="I1622">
        <v>0.92</v>
      </c>
      <c r="J1622">
        <v>1.19</v>
      </c>
      <c r="K1622">
        <v>1.45</v>
      </c>
      <c r="L1622">
        <v>1.58</v>
      </c>
      <c r="M1622">
        <v>1.9</v>
      </c>
      <c r="N1622">
        <v>2.23</v>
      </c>
    </row>
    <row r="1623" spans="1:14" x14ac:dyDescent="0.25">
      <c r="A1623" s="1">
        <v>42612</v>
      </c>
      <c r="B1623">
        <v>0.23</v>
      </c>
      <c r="D1623">
        <v>0.33</v>
      </c>
      <c r="F1623">
        <v>0.47</v>
      </c>
      <c r="G1623">
        <v>0.61</v>
      </c>
      <c r="H1623">
        <v>0.8</v>
      </c>
      <c r="I1623">
        <v>0.92</v>
      </c>
      <c r="J1623">
        <v>1.18</v>
      </c>
      <c r="K1623">
        <v>1.44</v>
      </c>
      <c r="L1623">
        <v>1.57</v>
      </c>
      <c r="M1623">
        <v>1.91</v>
      </c>
      <c r="N1623">
        <v>2.23</v>
      </c>
    </row>
    <row r="1624" spans="1:14" x14ac:dyDescent="0.25">
      <c r="A1624" s="1">
        <v>42611</v>
      </c>
      <c r="B1624">
        <v>0.25</v>
      </c>
      <c r="D1624">
        <v>0.33</v>
      </c>
      <c r="F1624">
        <v>0.49</v>
      </c>
      <c r="G1624">
        <v>0.62</v>
      </c>
      <c r="H1624">
        <v>0.81</v>
      </c>
      <c r="I1624">
        <v>0.92</v>
      </c>
      <c r="J1624">
        <v>1.18</v>
      </c>
      <c r="K1624">
        <v>1.43</v>
      </c>
      <c r="L1624">
        <v>1.57</v>
      </c>
      <c r="M1624">
        <v>1.9</v>
      </c>
      <c r="N1624">
        <v>2.2200000000000002</v>
      </c>
    </row>
    <row r="1625" spans="1:14" x14ac:dyDescent="0.25">
      <c r="A1625" s="1">
        <v>42608</v>
      </c>
      <c r="B1625">
        <v>0.28000000000000003</v>
      </c>
      <c r="D1625">
        <v>0.34</v>
      </c>
      <c r="F1625">
        <v>0.47</v>
      </c>
      <c r="G1625">
        <v>0.62</v>
      </c>
      <c r="H1625">
        <v>0.84</v>
      </c>
      <c r="I1625">
        <v>0.96</v>
      </c>
      <c r="J1625">
        <v>1.23</v>
      </c>
      <c r="K1625">
        <v>1.49</v>
      </c>
      <c r="L1625">
        <v>1.62</v>
      </c>
      <c r="M1625">
        <v>1.96</v>
      </c>
      <c r="N1625">
        <v>2.29</v>
      </c>
    </row>
    <row r="1626" spans="1:14" x14ac:dyDescent="0.25">
      <c r="A1626" s="1">
        <v>42607</v>
      </c>
      <c r="B1626">
        <v>0.28000000000000003</v>
      </c>
      <c r="D1626">
        <v>0.33</v>
      </c>
      <c r="F1626">
        <v>0.46</v>
      </c>
      <c r="G1626">
        <v>0.6</v>
      </c>
      <c r="H1626">
        <v>0.78</v>
      </c>
      <c r="I1626">
        <v>0.89</v>
      </c>
      <c r="J1626">
        <v>1.1599999999999999</v>
      </c>
      <c r="K1626">
        <v>1.43</v>
      </c>
      <c r="L1626">
        <v>1.58</v>
      </c>
      <c r="M1626">
        <v>1.91</v>
      </c>
      <c r="N1626">
        <v>2.27</v>
      </c>
    </row>
    <row r="1627" spans="1:14" x14ac:dyDescent="0.25">
      <c r="A1627" s="1">
        <v>42606</v>
      </c>
      <c r="B1627">
        <v>0.28000000000000003</v>
      </c>
      <c r="D1627">
        <v>0.31</v>
      </c>
      <c r="F1627">
        <v>0.46</v>
      </c>
      <c r="G1627">
        <v>0.59</v>
      </c>
      <c r="H1627">
        <v>0.76</v>
      </c>
      <c r="I1627">
        <v>0.87</v>
      </c>
      <c r="J1627">
        <v>1.1299999999999999</v>
      </c>
      <c r="K1627">
        <v>1.4</v>
      </c>
      <c r="L1627">
        <v>1.56</v>
      </c>
      <c r="M1627">
        <v>1.89</v>
      </c>
      <c r="N1627">
        <v>2.2400000000000002</v>
      </c>
    </row>
    <row r="1628" spans="1:14" x14ac:dyDescent="0.25">
      <c r="A1628" s="1">
        <v>42605</v>
      </c>
      <c r="B1628">
        <v>0.28000000000000003</v>
      </c>
      <c r="D1628">
        <v>0.3</v>
      </c>
      <c r="F1628">
        <v>0.45</v>
      </c>
      <c r="G1628">
        <v>0.57999999999999996</v>
      </c>
      <c r="H1628">
        <v>0.74</v>
      </c>
      <c r="I1628">
        <v>0.86</v>
      </c>
      <c r="J1628">
        <v>1.1499999999999999</v>
      </c>
      <c r="K1628">
        <v>1.4</v>
      </c>
      <c r="L1628">
        <v>1.55</v>
      </c>
      <c r="M1628">
        <v>1.88</v>
      </c>
      <c r="N1628">
        <v>2.2400000000000002</v>
      </c>
    </row>
    <row r="1629" spans="1:14" x14ac:dyDescent="0.25">
      <c r="A1629" s="1">
        <v>42604</v>
      </c>
      <c r="B1629">
        <v>0.24</v>
      </c>
      <c r="D1629">
        <v>0.28999999999999998</v>
      </c>
      <c r="F1629">
        <v>0.45</v>
      </c>
      <c r="G1629">
        <v>0.57999999999999996</v>
      </c>
      <c r="H1629">
        <v>0.76</v>
      </c>
      <c r="I1629">
        <v>0.86</v>
      </c>
      <c r="J1629">
        <v>1.1499999999999999</v>
      </c>
      <c r="K1629">
        <v>1.4</v>
      </c>
      <c r="L1629">
        <v>1.55</v>
      </c>
      <c r="M1629">
        <v>1.88</v>
      </c>
      <c r="N1629">
        <v>2.2400000000000002</v>
      </c>
    </row>
    <row r="1630" spans="1:14" x14ac:dyDescent="0.25">
      <c r="A1630" s="1">
        <v>42601</v>
      </c>
      <c r="B1630">
        <v>0.27</v>
      </c>
      <c r="D1630">
        <v>0.3</v>
      </c>
      <c r="F1630">
        <v>0.44</v>
      </c>
      <c r="G1630">
        <v>0.59</v>
      </c>
      <c r="H1630">
        <v>0.76</v>
      </c>
      <c r="I1630">
        <v>0.88</v>
      </c>
      <c r="J1630">
        <v>1.17</v>
      </c>
      <c r="K1630">
        <v>1.43</v>
      </c>
      <c r="L1630">
        <v>1.58</v>
      </c>
      <c r="M1630">
        <v>1.93</v>
      </c>
      <c r="N1630">
        <v>2.29</v>
      </c>
    </row>
    <row r="1631" spans="1:14" x14ac:dyDescent="0.25">
      <c r="A1631" s="1">
        <v>42600</v>
      </c>
      <c r="B1631">
        <v>0.27</v>
      </c>
      <c r="D1631">
        <v>0.3</v>
      </c>
      <c r="F1631">
        <v>0.44</v>
      </c>
      <c r="G1631">
        <v>0.57999999999999996</v>
      </c>
      <c r="H1631">
        <v>0.71</v>
      </c>
      <c r="I1631">
        <v>0.81</v>
      </c>
      <c r="J1631">
        <v>1.1200000000000001</v>
      </c>
      <c r="K1631">
        <v>1.38</v>
      </c>
      <c r="L1631">
        <v>1.53</v>
      </c>
      <c r="M1631">
        <v>1.89</v>
      </c>
      <c r="N1631">
        <v>2.2599999999999998</v>
      </c>
    </row>
    <row r="1632" spans="1:14" x14ac:dyDescent="0.25">
      <c r="A1632" s="1">
        <v>42599</v>
      </c>
      <c r="B1632">
        <v>0.27</v>
      </c>
      <c r="D1632">
        <v>0.3</v>
      </c>
      <c r="F1632">
        <v>0.46</v>
      </c>
      <c r="G1632">
        <v>0.57999999999999996</v>
      </c>
      <c r="H1632">
        <v>0.74</v>
      </c>
      <c r="I1632">
        <v>0.86</v>
      </c>
      <c r="J1632">
        <v>1.1499999999999999</v>
      </c>
      <c r="K1632">
        <v>1.41</v>
      </c>
      <c r="L1632">
        <v>1.56</v>
      </c>
      <c r="M1632">
        <v>1.9</v>
      </c>
      <c r="N1632">
        <v>2.27</v>
      </c>
    </row>
    <row r="1633" spans="1:14" x14ac:dyDescent="0.25">
      <c r="A1633" s="1">
        <v>42598</v>
      </c>
      <c r="B1633">
        <v>0.27</v>
      </c>
      <c r="D1633">
        <v>0.27</v>
      </c>
      <c r="F1633">
        <v>0.45</v>
      </c>
      <c r="G1633">
        <v>0.56999999999999995</v>
      </c>
      <c r="H1633">
        <v>0.76</v>
      </c>
      <c r="I1633">
        <v>0.87</v>
      </c>
      <c r="J1633">
        <v>1.1599999999999999</v>
      </c>
      <c r="K1633">
        <v>1.42</v>
      </c>
      <c r="L1633">
        <v>1.57</v>
      </c>
      <c r="M1633">
        <v>1.92</v>
      </c>
      <c r="N1633">
        <v>2.29</v>
      </c>
    </row>
    <row r="1634" spans="1:14" x14ac:dyDescent="0.25">
      <c r="A1634" s="1">
        <v>42597</v>
      </c>
      <c r="B1634">
        <v>0.26</v>
      </c>
      <c r="D1634">
        <v>0.31</v>
      </c>
      <c r="F1634">
        <v>0.46</v>
      </c>
      <c r="G1634">
        <v>0.56000000000000005</v>
      </c>
      <c r="H1634">
        <v>0.72</v>
      </c>
      <c r="I1634">
        <v>0.85</v>
      </c>
      <c r="J1634">
        <v>1.1399999999999999</v>
      </c>
      <c r="K1634">
        <v>1.4</v>
      </c>
      <c r="L1634">
        <v>1.55</v>
      </c>
      <c r="M1634">
        <v>1.9</v>
      </c>
      <c r="N1634">
        <v>2.27</v>
      </c>
    </row>
    <row r="1635" spans="1:14" x14ac:dyDescent="0.25">
      <c r="A1635" s="1">
        <v>42594</v>
      </c>
      <c r="B1635">
        <v>0.27</v>
      </c>
      <c r="D1635">
        <v>0.28999999999999998</v>
      </c>
      <c r="F1635">
        <v>0.43</v>
      </c>
      <c r="G1635">
        <v>0.56000000000000005</v>
      </c>
      <c r="H1635">
        <v>0.71</v>
      </c>
      <c r="I1635">
        <v>0.82</v>
      </c>
      <c r="J1635">
        <v>1.1000000000000001</v>
      </c>
      <c r="K1635">
        <v>1.36</v>
      </c>
      <c r="L1635">
        <v>1.51</v>
      </c>
      <c r="M1635">
        <v>1.85</v>
      </c>
      <c r="N1635">
        <v>2.23</v>
      </c>
    </row>
    <row r="1636" spans="1:14" x14ac:dyDescent="0.25">
      <c r="A1636" s="1">
        <v>42593</v>
      </c>
      <c r="B1636">
        <v>0.27</v>
      </c>
      <c r="D1636">
        <v>0.28000000000000003</v>
      </c>
      <c r="F1636">
        <v>0.45</v>
      </c>
      <c r="G1636">
        <v>0.55000000000000004</v>
      </c>
      <c r="H1636">
        <v>0.76</v>
      </c>
      <c r="I1636">
        <v>0.88</v>
      </c>
      <c r="J1636">
        <v>1.1599999999999999</v>
      </c>
      <c r="K1636">
        <v>1.42</v>
      </c>
      <c r="L1636">
        <v>1.57</v>
      </c>
      <c r="M1636">
        <v>1.89</v>
      </c>
      <c r="N1636">
        <v>2.2799999999999998</v>
      </c>
    </row>
    <row r="1637" spans="1:14" x14ac:dyDescent="0.25">
      <c r="A1637" s="1">
        <v>42592</v>
      </c>
      <c r="B1637">
        <v>0.27</v>
      </c>
      <c r="D1637">
        <v>0.28000000000000003</v>
      </c>
      <c r="F1637">
        <v>0.43</v>
      </c>
      <c r="G1637">
        <v>0.55000000000000004</v>
      </c>
      <c r="H1637">
        <v>0.69</v>
      </c>
      <c r="I1637">
        <v>0.8</v>
      </c>
      <c r="J1637">
        <v>1.07</v>
      </c>
      <c r="K1637">
        <v>1.34</v>
      </c>
      <c r="L1637">
        <v>1.5</v>
      </c>
      <c r="M1637">
        <v>1.83</v>
      </c>
      <c r="N1637">
        <v>2.23</v>
      </c>
    </row>
    <row r="1638" spans="1:14" x14ac:dyDescent="0.25">
      <c r="A1638" s="1">
        <v>42591</v>
      </c>
      <c r="B1638">
        <v>0.27</v>
      </c>
      <c r="D1638">
        <v>0.28999999999999998</v>
      </c>
      <c r="F1638">
        <v>0.44</v>
      </c>
      <c r="G1638">
        <v>0.55000000000000004</v>
      </c>
      <c r="H1638">
        <v>0.71</v>
      </c>
      <c r="I1638">
        <v>0.84</v>
      </c>
      <c r="J1638">
        <v>1.1100000000000001</v>
      </c>
      <c r="K1638">
        <v>1.38</v>
      </c>
      <c r="L1638">
        <v>1.55</v>
      </c>
      <c r="M1638">
        <v>1.86</v>
      </c>
      <c r="N1638">
        <v>2.25</v>
      </c>
    </row>
    <row r="1639" spans="1:14" x14ac:dyDescent="0.25">
      <c r="A1639" s="1">
        <v>42590</v>
      </c>
      <c r="B1639">
        <v>0.27</v>
      </c>
      <c r="D1639">
        <v>0.31</v>
      </c>
      <c r="F1639">
        <v>0.45</v>
      </c>
      <c r="G1639">
        <v>0.56999999999999995</v>
      </c>
      <c r="H1639">
        <v>0.74</v>
      </c>
      <c r="I1639">
        <v>0.86</v>
      </c>
      <c r="J1639">
        <v>1.1499999999999999</v>
      </c>
      <c r="K1639">
        <v>1.42</v>
      </c>
      <c r="L1639">
        <v>1.59</v>
      </c>
      <c r="M1639">
        <v>1.91</v>
      </c>
      <c r="N1639">
        <v>2.2999999999999998</v>
      </c>
    </row>
    <row r="1640" spans="1:14" x14ac:dyDescent="0.25">
      <c r="A1640" s="1">
        <v>42587</v>
      </c>
      <c r="B1640">
        <v>0.23</v>
      </c>
      <c r="D1640">
        <v>0.28000000000000003</v>
      </c>
      <c r="F1640">
        <v>0.45</v>
      </c>
      <c r="G1640">
        <v>0.56000000000000005</v>
      </c>
      <c r="H1640">
        <v>0.72</v>
      </c>
      <c r="I1640">
        <v>0.86</v>
      </c>
      <c r="J1640">
        <v>1.1299999999999999</v>
      </c>
      <c r="K1640">
        <v>1.41</v>
      </c>
      <c r="L1640">
        <v>1.59</v>
      </c>
      <c r="M1640">
        <v>1.91</v>
      </c>
      <c r="N1640">
        <v>2.3199999999999998</v>
      </c>
    </row>
    <row r="1641" spans="1:14" x14ac:dyDescent="0.25">
      <c r="A1641" s="1">
        <v>42586</v>
      </c>
      <c r="B1641">
        <v>0.24</v>
      </c>
      <c r="D1641">
        <v>0.26</v>
      </c>
      <c r="F1641">
        <v>0.41</v>
      </c>
      <c r="G1641">
        <v>0.51</v>
      </c>
      <c r="H1641">
        <v>0.64</v>
      </c>
      <c r="I1641">
        <v>0.76</v>
      </c>
      <c r="J1641">
        <v>1.03</v>
      </c>
      <c r="K1641">
        <v>1.31</v>
      </c>
      <c r="L1641">
        <v>1.51</v>
      </c>
      <c r="M1641">
        <v>1.84</v>
      </c>
      <c r="N1641">
        <v>2.25</v>
      </c>
    </row>
    <row r="1642" spans="1:14" x14ac:dyDescent="0.25">
      <c r="A1642" s="1">
        <v>42585</v>
      </c>
      <c r="B1642">
        <v>0.26</v>
      </c>
      <c r="D1642">
        <v>0.28000000000000003</v>
      </c>
      <c r="F1642">
        <v>0.42</v>
      </c>
      <c r="G1642">
        <v>0.53</v>
      </c>
      <c r="H1642">
        <v>0.67</v>
      </c>
      <c r="I1642">
        <v>0.78</v>
      </c>
      <c r="J1642">
        <v>1.07</v>
      </c>
      <c r="K1642">
        <v>1.35</v>
      </c>
      <c r="L1642">
        <v>1.55</v>
      </c>
      <c r="M1642">
        <v>1.88</v>
      </c>
      <c r="N1642">
        <v>2.29</v>
      </c>
    </row>
    <row r="1643" spans="1:14" x14ac:dyDescent="0.25">
      <c r="A1643" s="1">
        <v>42584</v>
      </c>
      <c r="B1643">
        <v>0.28000000000000003</v>
      </c>
      <c r="D1643">
        <v>0.28999999999999998</v>
      </c>
      <c r="F1643">
        <v>0.41</v>
      </c>
      <c r="G1643">
        <v>0.5</v>
      </c>
      <c r="H1643">
        <v>0.67</v>
      </c>
      <c r="I1643">
        <v>0.79</v>
      </c>
      <c r="J1643">
        <v>1.07</v>
      </c>
      <c r="K1643">
        <v>1.36</v>
      </c>
      <c r="L1643">
        <v>1.55</v>
      </c>
      <c r="M1643">
        <v>1.88</v>
      </c>
      <c r="N1643">
        <v>2.29</v>
      </c>
    </row>
    <row r="1644" spans="1:14" x14ac:dyDescent="0.25">
      <c r="A1644" s="1">
        <v>42583</v>
      </c>
      <c r="B1644">
        <v>0.2</v>
      </c>
      <c r="D1644">
        <v>0.28999999999999998</v>
      </c>
      <c r="F1644">
        <v>0.4</v>
      </c>
      <c r="G1644">
        <v>0.5</v>
      </c>
      <c r="H1644">
        <v>0.67</v>
      </c>
      <c r="I1644">
        <v>0.78</v>
      </c>
      <c r="J1644">
        <v>1.06</v>
      </c>
      <c r="K1644">
        <v>1.33</v>
      </c>
      <c r="L1644">
        <v>1.51</v>
      </c>
      <c r="M1644">
        <v>1.84</v>
      </c>
      <c r="N1644">
        <v>2.2400000000000002</v>
      </c>
    </row>
    <row r="1645" spans="1:14" x14ac:dyDescent="0.25">
      <c r="A1645" s="1">
        <v>42580</v>
      </c>
      <c r="B1645">
        <v>0.19</v>
      </c>
      <c r="D1645">
        <v>0.28000000000000003</v>
      </c>
      <c r="F1645">
        <v>0.38</v>
      </c>
      <c r="G1645">
        <v>0.5</v>
      </c>
      <c r="H1645">
        <v>0.67</v>
      </c>
      <c r="I1645">
        <v>0.76</v>
      </c>
      <c r="J1645">
        <v>1.03</v>
      </c>
      <c r="K1645">
        <v>1.29</v>
      </c>
      <c r="L1645">
        <v>1.46</v>
      </c>
      <c r="M1645">
        <v>1.78</v>
      </c>
      <c r="N1645">
        <v>2.1800000000000002</v>
      </c>
    </row>
    <row r="1646" spans="1:14" x14ac:dyDescent="0.25">
      <c r="A1646" s="1">
        <v>42579</v>
      </c>
      <c r="B1646">
        <v>0.19</v>
      </c>
      <c r="D1646">
        <v>0.25</v>
      </c>
      <c r="F1646">
        <v>0.39</v>
      </c>
      <c r="G1646">
        <v>0.53</v>
      </c>
      <c r="H1646">
        <v>0.72</v>
      </c>
      <c r="I1646">
        <v>0.82</v>
      </c>
      <c r="J1646">
        <v>1.0900000000000001</v>
      </c>
      <c r="K1646">
        <v>1.35</v>
      </c>
      <c r="L1646">
        <v>1.52</v>
      </c>
      <c r="M1646">
        <v>1.83</v>
      </c>
      <c r="N1646">
        <v>2.23</v>
      </c>
    </row>
    <row r="1647" spans="1:14" x14ac:dyDescent="0.25">
      <c r="A1647" s="1">
        <v>42578</v>
      </c>
      <c r="B1647">
        <v>0.25</v>
      </c>
      <c r="D1647">
        <v>0.31</v>
      </c>
      <c r="F1647">
        <v>0.4</v>
      </c>
      <c r="G1647">
        <v>0.53</v>
      </c>
      <c r="H1647">
        <v>0.73</v>
      </c>
      <c r="I1647">
        <v>0.83</v>
      </c>
      <c r="J1647">
        <v>1.1000000000000001</v>
      </c>
      <c r="K1647">
        <v>1.35</v>
      </c>
      <c r="L1647">
        <v>1.52</v>
      </c>
      <c r="M1647">
        <v>1.84</v>
      </c>
      <c r="N1647">
        <v>2.23</v>
      </c>
    </row>
    <row r="1648" spans="1:14" x14ac:dyDescent="0.25">
      <c r="A1648" s="1">
        <v>42577</v>
      </c>
      <c r="B1648">
        <v>0.24</v>
      </c>
      <c r="D1648">
        <v>0.31</v>
      </c>
      <c r="F1648">
        <v>0.43</v>
      </c>
      <c r="G1648">
        <v>0.55000000000000004</v>
      </c>
      <c r="H1648">
        <v>0.75</v>
      </c>
      <c r="I1648">
        <v>0.87</v>
      </c>
      <c r="J1648">
        <v>1.1499999999999999</v>
      </c>
      <c r="K1648">
        <v>1.4</v>
      </c>
      <c r="L1648">
        <v>1.57</v>
      </c>
      <c r="M1648">
        <v>1.89</v>
      </c>
      <c r="N1648">
        <v>2.2799999999999998</v>
      </c>
    </row>
    <row r="1649" spans="1:14" x14ac:dyDescent="0.25">
      <c r="A1649" s="1">
        <v>42576</v>
      </c>
      <c r="B1649">
        <v>0.28000000000000003</v>
      </c>
      <c r="D1649">
        <v>0.32</v>
      </c>
      <c r="F1649">
        <v>0.44</v>
      </c>
      <c r="G1649">
        <v>0.55000000000000004</v>
      </c>
      <c r="H1649">
        <v>0.72</v>
      </c>
      <c r="I1649">
        <v>0.87</v>
      </c>
      <c r="J1649">
        <v>1.1499999999999999</v>
      </c>
      <c r="K1649">
        <v>1.41</v>
      </c>
      <c r="L1649">
        <v>1.58</v>
      </c>
      <c r="M1649">
        <v>1.9</v>
      </c>
      <c r="N1649">
        <v>2.29</v>
      </c>
    </row>
    <row r="1650" spans="1:14" x14ac:dyDescent="0.25">
      <c r="A1650" s="1">
        <v>42573</v>
      </c>
      <c r="B1650">
        <v>0.28999999999999998</v>
      </c>
      <c r="D1650">
        <v>0.33</v>
      </c>
      <c r="F1650">
        <v>0.44</v>
      </c>
      <c r="G1650">
        <v>0.55000000000000004</v>
      </c>
      <c r="H1650">
        <v>0.71</v>
      </c>
      <c r="I1650">
        <v>0.84</v>
      </c>
      <c r="J1650">
        <v>1.1299999999999999</v>
      </c>
      <c r="K1650">
        <v>1.4</v>
      </c>
      <c r="L1650">
        <v>1.57</v>
      </c>
      <c r="M1650">
        <v>1.9</v>
      </c>
      <c r="N1650">
        <v>2.29</v>
      </c>
    </row>
    <row r="1651" spans="1:14" x14ac:dyDescent="0.25">
      <c r="A1651" s="1">
        <v>42572</v>
      </c>
      <c r="B1651">
        <v>0.28000000000000003</v>
      </c>
      <c r="D1651">
        <v>0.32</v>
      </c>
      <c r="F1651">
        <v>0.44</v>
      </c>
      <c r="G1651">
        <v>0.54</v>
      </c>
      <c r="H1651">
        <v>0.7</v>
      </c>
      <c r="I1651">
        <v>0.82</v>
      </c>
      <c r="J1651">
        <v>1.1100000000000001</v>
      </c>
      <c r="K1651">
        <v>1.38</v>
      </c>
      <c r="L1651">
        <v>1.57</v>
      </c>
      <c r="M1651">
        <v>1.9</v>
      </c>
      <c r="N1651">
        <v>2.29</v>
      </c>
    </row>
    <row r="1652" spans="1:14" x14ac:dyDescent="0.25">
      <c r="A1652" s="1">
        <v>42571</v>
      </c>
      <c r="B1652">
        <v>0.28000000000000003</v>
      </c>
      <c r="D1652">
        <v>0.32</v>
      </c>
      <c r="F1652">
        <v>0.44</v>
      </c>
      <c r="G1652">
        <v>0.56000000000000005</v>
      </c>
      <c r="H1652">
        <v>0.73</v>
      </c>
      <c r="I1652">
        <v>0.86</v>
      </c>
      <c r="J1652">
        <v>1.1499999999999999</v>
      </c>
      <c r="K1652">
        <v>1.41</v>
      </c>
      <c r="L1652">
        <v>1.59</v>
      </c>
      <c r="M1652">
        <v>1.91</v>
      </c>
      <c r="N1652">
        <v>2.2999999999999998</v>
      </c>
    </row>
    <row r="1653" spans="1:14" x14ac:dyDescent="0.25">
      <c r="A1653" s="1">
        <v>42570</v>
      </c>
      <c r="B1653">
        <v>0.28999999999999998</v>
      </c>
      <c r="D1653">
        <v>0.31</v>
      </c>
      <c r="F1653">
        <v>0.44</v>
      </c>
      <c r="G1653">
        <v>0.56000000000000005</v>
      </c>
      <c r="H1653">
        <v>0.7</v>
      </c>
      <c r="I1653">
        <v>0.84</v>
      </c>
      <c r="J1653">
        <v>1.1200000000000001</v>
      </c>
      <c r="K1653">
        <v>1.38</v>
      </c>
      <c r="L1653">
        <v>1.56</v>
      </c>
      <c r="M1653">
        <v>1.88</v>
      </c>
      <c r="N1653">
        <v>2.27</v>
      </c>
    </row>
    <row r="1654" spans="1:14" x14ac:dyDescent="0.25">
      <c r="A1654" s="1">
        <v>42569</v>
      </c>
      <c r="B1654">
        <v>0.26</v>
      </c>
      <c r="D1654">
        <v>0.32</v>
      </c>
      <c r="F1654">
        <v>0.44</v>
      </c>
      <c r="G1654">
        <v>0.52</v>
      </c>
      <c r="H1654">
        <v>0.68</v>
      </c>
      <c r="I1654">
        <v>0.85</v>
      </c>
      <c r="J1654">
        <v>1.1399999999999999</v>
      </c>
      <c r="K1654">
        <v>1.4</v>
      </c>
      <c r="L1654">
        <v>1.59</v>
      </c>
      <c r="M1654">
        <v>1.9</v>
      </c>
      <c r="N1654">
        <v>2.2999999999999998</v>
      </c>
    </row>
    <row r="1655" spans="1:14" x14ac:dyDescent="0.25">
      <c r="A1655" s="1">
        <v>42566</v>
      </c>
      <c r="B1655">
        <v>0.27</v>
      </c>
      <c r="D1655">
        <v>0.32</v>
      </c>
      <c r="F1655">
        <v>0.42</v>
      </c>
      <c r="G1655">
        <v>0.52</v>
      </c>
      <c r="H1655">
        <v>0.71</v>
      </c>
      <c r="I1655">
        <v>0.87</v>
      </c>
      <c r="J1655">
        <v>1.1499999999999999</v>
      </c>
      <c r="K1655">
        <v>1.42</v>
      </c>
      <c r="L1655">
        <v>1.6</v>
      </c>
      <c r="M1655">
        <v>1.9</v>
      </c>
      <c r="N1655">
        <v>2.2999999999999998</v>
      </c>
    </row>
    <row r="1656" spans="1:14" x14ac:dyDescent="0.25">
      <c r="A1656" s="1">
        <v>42565</v>
      </c>
      <c r="B1656">
        <v>0.28999999999999998</v>
      </c>
      <c r="D1656">
        <v>0.32</v>
      </c>
      <c r="F1656">
        <v>0.41</v>
      </c>
      <c r="G1656">
        <v>0.53</v>
      </c>
      <c r="H1656">
        <v>0.68</v>
      </c>
      <c r="I1656">
        <v>0.82</v>
      </c>
      <c r="J1656">
        <v>1.1000000000000001</v>
      </c>
      <c r="K1656">
        <v>1.36</v>
      </c>
      <c r="L1656">
        <v>1.53</v>
      </c>
      <c r="M1656">
        <v>1.84</v>
      </c>
      <c r="N1656">
        <v>2.25</v>
      </c>
    </row>
    <row r="1657" spans="1:14" x14ac:dyDescent="0.25">
      <c r="A1657" s="1">
        <v>42564</v>
      </c>
      <c r="B1657">
        <v>0.28999999999999998</v>
      </c>
      <c r="D1657">
        <v>0.31</v>
      </c>
      <c r="F1657">
        <v>0.4</v>
      </c>
      <c r="G1657">
        <v>0.51</v>
      </c>
      <c r="H1657">
        <v>0.68</v>
      </c>
      <c r="I1657">
        <v>0.8</v>
      </c>
      <c r="J1657">
        <v>1.07</v>
      </c>
      <c r="K1657">
        <v>1.32</v>
      </c>
      <c r="L1657">
        <v>1.48</v>
      </c>
      <c r="M1657">
        <v>1.77</v>
      </c>
      <c r="N1657">
        <v>2.1800000000000002</v>
      </c>
    </row>
    <row r="1658" spans="1:14" x14ac:dyDescent="0.25">
      <c r="A1658" s="1">
        <v>42563</v>
      </c>
      <c r="B1658">
        <v>0.28999999999999998</v>
      </c>
      <c r="D1658">
        <v>0.28999999999999998</v>
      </c>
      <c r="F1658">
        <v>0.4</v>
      </c>
      <c r="G1658">
        <v>0.52</v>
      </c>
      <c r="H1658">
        <v>0.69</v>
      </c>
      <c r="I1658">
        <v>0.81</v>
      </c>
      <c r="J1658">
        <v>1.1000000000000001</v>
      </c>
      <c r="K1658">
        <v>1.35</v>
      </c>
      <c r="L1658">
        <v>1.53</v>
      </c>
      <c r="M1658">
        <v>1.82</v>
      </c>
      <c r="N1658">
        <v>2.2400000000000002</v>
      </c>
    </row>
    <row r="1659" spans="1:14" x14ac:dyDescent="0.25">
      <c r="A1659" s="1">
        <v>42562</v>
      </c>
      <c r="B1659">
        <v>0.28000000000000003</v>
      </c>
      <c r="D1659">
        <v>0.31</v>
      </c>
      <c r="F1659">
        <v>0.4</v>
      </c>
      <c r="G1659">
        <v>0.5</v>
      </c>
      <c r="H1659">
        <v>0.66</v>
      </c>
      <c r="I1659">
        <v>0.77</v>
      </c>
      <c r="J1659">
        <v>1.03</v>
      </c>
      <c r="K1659">
        <v>1.27</v>
      </c>
      <c r="L1659">
        <v>1.43</v>
      </c>
      <c r="M1659">
        <v>1.73</v>
      </c>
      <c r="N1659">
        <v>2.14</v>
      </c>
    </row>
    <row r="1660" spans="1:14" x14ac:dyDescent="0.25">
      <c r="A1660" s="1">
        <v>42559</v>
      </c>
      <c r="B1660">
        <v>0.26</v>
      </c>
      <c r="D1660">
        <v>0.28000000000000003</v>
      </c>
      <c r="F1660">
        <v>0.36</v>
      </c>
      <c r="G1660">
        <v>0.48</v>
      </c>
      <c r="H1660">
        <v>0.61</v>
      </c>
      <c r="I1660">
        <v>0.71</v>
      </c>
      <c r="J1660">
        <v>0.95</v>
      </c>
      <c r="K1660">
        <v>1.19</v>
      </c>
      <c r="L1660">
        <v>1.37</v>
      </c>
      <c r="M1660">
        <v>1.69</v>
      </c>
      <c r="N1660">
        <v>2.11</v>
      </c>
    </row>
    <row r="1661" spans="1:14" x14ac:dyDescent="0.25">
      <c r="A1661" s="1">
        <v>42558</v>
      </c>
      <c r="B1661">
        <v>0.27</v>
      </c>
      <c r="D1661">
        <v>0.28999999999999998</v>
      </c>
      <c r="F1661">
        <v>0.37</v>
      </c>
      <c r="G1661">
        <v>0.47</v>
      </c>
      <c r="H1661">
        <v>0.57999999999999996</v>
      </c>
      <c r="I1661">
        <v>0.69</v>
      </c>
      <c r="J1661">
        <v>0.97</v>
      </c>
      <c r="K1661">
        <v>1.21</v>
      </c>
      <c r="L1661">
        <v>1.4</v>
      </c>
      <c r="M1661">
        <v>1.72</v>
      </c>
      <c r="N1661">
        <v>2.14</v>
      </c>
    </row>
    <row r="1662" spans="1:14" x14ac:dyDescent="0.25">
      <c r="A1662" s="1">
        <v>42557</v>
      </c>
      <c r="B1662">
        <v>0.26</v>
      </c>
      <c r="D1662">
        <v>0.27</v>
      </c>
      <c r="F1662">
        <v>0.36</v>
      </c>
      <c r="G1662">
        <v>0.46</v>
      </c>
      <c r="H1662">
        <v>0.57999999999999996</v>
      </c>
      <c r="I1662">
        <v>0.69</v>
      </c>
      <c r="J1662">
        <v>0.95</v>
      </c>
      <c r="K1662">
        <v>1.2</v>
      </c>
      <c r="L1662">
        <v>1.38</v>
      </c>
      <c r="M1662">
        <v>1.72</v>
      </c>
      <c r="N1662">
        <v>2.14</v>
      </c>
    </row>
    <row r="1663" spans="1:14" x14ac:dyDescent="0.25">
      <c r="A1663" s="1">
        <v>42556</v>
      </c>
      <c r="B1663">
        <v>0.27</v>
      </c>
      <c r="D1663">
        <v>0.28000000000000003</v>
      </c>
      <c r="F1663">
        <v>0.35</v>
      </c>
      <c r="G1663">
        <v>0.44</v>
      </c>
      <c r="H1663">
        <v>0.56000000000000005</v>
      </c>
      <c r="I1663">
        <v>0.66</v>
      </c>
      <c r="J1663">
        <v>0.94</v>
      </c>
      <c r="K1663">
        <v>1.19</v>
      </c>
      <c r="L1663">
        <v>1.37</v>
      </c>
      <c r="M1663">
        <v>1.72</v>
      </c>
      <c r="N1663">
        <v>2.14</v>
      </c>
    </row>
    <row r="1664" spans="1:14" x14ac:dyDescent="0.25">
      <c r="A1664" s="1">
        <v>42552</v>
      </c>
      <c r="B1664">
        <v>0.24</v>
      </c>
      <c r="D1664">
        <v>0.28000000000000003</v>
      </c>
      <c r="F1664">
        <v>0.37</v>
      </c>
      <c r="G1664">
        <v>0.45</v>
      </c>
      <c r="H1664">
        <v>0.59</v>
      </c>
      <c r="I1664">
        <v>0.71</v>
      </c>
      <c r="J1664">
        <v>1</v>
      </c>
      <c r="K1664">
        <v>1.27</v>
      </c>
      <c r="L1664">
        <v>1.46</v>
      </c>
      <c r="M1664">
        <v>1.81</v>
      </c>
      <c r="N1664">
        <v>2.2400000000000002</v>
      </c>
    </row>
    <row r="1665" spans="1:14" x14ac:dyDescent="0.25">
      <c r="A1665" s="1">
        <v>42551</v>
      </c>
      <c r="B1665">
        <v>0.2</v>
      </c>
      <c r="D1665">
        <v>0.26</v>
      </c>
      <c r="F1665">
        <v>0.36</v>
      </c>
      <c r="G1665">
        <v>0.45</v>
      </c>
      <c r="H1665">
        <v>0.57999999999999996</v>
      </c>
      <c r="I1665">
        <v>0.71</v>
      </c>
      <c r="J1665">
        <v>1.01</v>
      </c>
      <c r="K1665">
        <v>1.29</v>
      </c>
      <c r="L1665">
        <v>1.49</v>
      </c>
      <c r="M1665">
        <v>1.86</v>
      </c>
      <c r="N1665">
        <v>2.2999999999999998</v>
      </c>
    </row>
    <row r="1666" spans="1:14" x14ac:dyDescent="0.25">
      <c r="A1666" s="1">
        <v>42550</v>
      </c>
      <c r="B1666">
        <v>0.18</v>
      </c>
      <c r="D1666">
        <v>0.26</v>
      </c>
      <c r="F1666">
        <v>0.35</v>
      </c>
      <c r="G1666">
        <v>0.46</v>
      </c>
      <c r="H1666">
        <v>0.62</v>
      </c>
      <c r="I1666">
        <v>0.74</v>
      </c>
      <c r="J1666">
        <v>1.03</v>
      </c>
      <c r="K1666">
        <v>1.3</v>
      </c>
      <c r="L1666">
        <v>1.5</v>
      </c>
      <c r="M1666">
        <v>1.86</v>
      </c>
      <c r="N1666">
        <v>2.2999999999999998</v>
      </c>
    </row>
    <row r="1667" spans="1:14" x14ac:dyDescent="0.25">
      <c r="A1667" s="1">
        <v>42549</v>
      </c>
      <c r="B1667">
        <v>0.25</v>
      </c>
      <c r="D1667">
        <v>0.26</v>
      </c>
      <c r="F1667">
        <v>0.35</v>
      </c>
      <c r="G1667">
        <v>0.45</v>
      </c>
      <c r="H1667">
        <v>0.61</v>
      </c>
      <c r="I1667">
        <v>0.71</v>
      </c>
      <c r="J1667">
        <v>1</v>
      </c>
      <c r="K1667">
        <v>1.26</v>
      </c>
      <c r="L1667">
        <v>1.46</v>
      </c>
      <c r="M1667">
        <v>1.83</v>
      </c>
      <c r="N1667">
        <v>2.27</v>
      </c>
    </row>
    <row r="1668" spans="1:14" x14ac:dyDescent="0.25">
      <c r="A1668" s="1">
        <v>42548</v>
      </c>
      <c r="B1668">
        <v>0.22</v>
      </c>
      <c r="D1668">
        <v>0.27</v>
      </c>
      <c r="F1668">
        <v>0.35</v>
      </c>
      <c r="G1668">
        <v>0.45</v>
      </c>
      <c r="H1668">
        <v>0.61</v>
      </c>
      <c r="I1668">
        <v>0.7</v>
      </c>
      <c r="J1668">
        <v>1</v>
      </c>
      <c r="K1668">
        <v>1.26</v>
      </c>
      <c r="L1668">
        <v>1.46</v>
      </c>
      <c r="M1668">
        <v>1.83</v>
      </c>
      <c r="N1668">
        <v>2.2799999999999998</v>
      </c>
    </row>
    <row r="1669" spans="1:14" x14ac:dyDescent="0.25">
      <c r="A1669" s="1">
        <v>42545</v>
      </c>
      <c r="B1669">
        <v>0.24</v>
      </c>
      <c r="D1669">
        <v>0.27</v>
      </c>
      <c r="F1669">
        <v>0.38</v>
      </c>
      <c r="G1669">
        <v>0.48</v>
      </c>
      <c r="H1669">
        <v>0.64</v>
      </c>
      <c r="I1669">
        <v>0.76</v>
      </c>
      <c r="J1669">
        <v>1.08</v>
      </c>
      <c r="K1669">
        <v>1.35</v>
      </c>
      <c r="L1669">
        <v>1.57</v>
      </c>
      <c r="M1669">
        <v>1.96</v>
      </c>
      <c r="N1669">
        <v>2.42</v>
      </c>
    </row>
    <row r="1670" spans="1:14" x14ac:dyDescent="0.25">
      <c r="A1670" s="1">
        <v>42544</v>
      </c>
      <c r="B1670">
        <v>0.27</v>
      </c>
      <c r="D1670">
        <v>0.31</v>
      </c>
      <c r="F1670">
        <v>0.43</v>
      </c>
      <c r="G1670">
        <v>0.57999999999999996</v>
      </c>
      <c r="H1670">
        <v>0.78</v>
      </c>
      <c r="I1670">
        <v>0.92</v>
      </c>
      <c r="J1670">
        <v>1.25</v>
      </c>
      <c r="K1670">
        <v>1.54</v>
      </c>
      <c r="L1670">
        <v>1.74</v>
      </c>
      <c r="M1670">
        <v>2.12</v>
      </c>
      <c r="N1670">
        <v>2.5499999999999998</v>
      </c>
    </row>
    <row r="1671" spans="1:14" x14ac:dyDescent="0.25">
      <c r="A1671" s="1">
        <v>42543</v>
      </c>
      <c r="B1671">
        <v>0.25</v>
      </c>
      <c r="D1671">
        <v>0.27</v>
      </c>
      <c r="F1671">
        <v>0.4</v>
      </c>
      <c r="G1671">
        <v>0.56000000000000005</v>
      </c>
      <c r="H1671">
        <v>0.75</v>
      </c>
      <c r="I1671">
        <v>0.88</v>
      </c>
      <c r="J1671">
        <v>1.2</v>
      </c>
      <c r="K1671">
        <v>1.49</v>
      </c>
      <c r="L1671">
        <v>1.69</v>
      </c>
      <c r="M1671">
        <v>2.06</v>
      </c>
      <c r="N1671">
        <v>2.5</v>
      </c>
    </row>
    <row r="1672" spans="1:14" x14ac:dyDescent="0.25">
      <c r="A1672" s="1">
        <v>42542</v>
      </c>
      <c r="B1672">
        <v>0.25</v>
      </c>
      <c r="D1672">
        <v>0.27</v>
      </c>
      <c r="F1672">
        <v>0.41</v>
      </c>
      <c r="G1672">
        <v>0.56999999999999995</v>
      </c>
      <c r="H1672">
        <v>0.76</v>
      </c>
      <c r="I1672">
        <v>0.89</v>
      </c>
      <c r="J1672">
        <v>1.22</v>
      </c>
      <c r="K1672">
        <v>1.49</v>
      </c>
      <c r="L1672">
        <v>1.71</v>
      </c>
      <c r="M1672">
        <v>2.0699999999999998</v>
      </c>
      <c r="N1672">
        <v>2.5</v>
      </c>
    </row>
    <row r="1673" spans="1:14" x14ac:dyDescent="0.25">
      <c r="A1673" s="1">
        <v>42541</v>
      </c>
      <c r="B1673">
        <v>0.23</v>
      </c>
      <c r="D1673">
        <v>0.28000000000000003</v>
      </c>
      <c r="F1673">
        <v>0.41</v>
      </c>
      <c r="G1673">
        <v>0.56000000000000005</v>
      </c>
      <c r="H1673">
        <v>0.74</v>
      </c>
      <c r="I1673">
        <v>0.87</v>
      </c>
      <c r="J1673">
        <v>1.17</v>
      </c>
      <c r="K1673">
        <v>1.45</v>
      </c>
      <c r="L1673">
        <v>1.67</v>
      </c>
      <c r="M1673">
        <v>2.0299999999999998</v>
      </c>
      <c r="N1673">
        <v>2.4700000000000002</v>
      </c>
    </row>
    <row r="1674" spans="1:14" x14ac:dyDescent="0.25">
      <c r="A1674" s="1">
        <v>42538</v>
      </c>
      <c r="B1674">
        <v>0.22</v>
      </c>
      <c r="D1674">
        <v>0.27</v>
      </c>
      <c r="F1674">
        <v>0.37</v>
      </c>
      <c r="G1674">
        <v>0.51</v>
      </c>
      <c r="H1674">
        <v>0.7</v>
      </c>
      <c r="I1674">
        <v>0.83</v>
      </c>
      <c r="J1674">
        <v>1.1299999999999999</v>
      </c>
      <c r="K1674">
        <v>1.41</v>
      </c>
      <c r="L1674">
        <v>1.62</v>
      </c>
      <c r="M1674">
        <v>1.99</v>
      </c>
      <c r="N1674">
        <v>2.4300000000000002</v>
      </c>
    </row>
    <row r="1675" spans="1:14" x14ac:dyDescent="0.25">
      <c r="A1675" s="1">
        <v>42537</v>
      </c>
      <c r="B1675">
        <v>0.23</v>
      </c>
      <c r="D1675">
        <v>0.27</v>
      </c>
      <c r="F1675">
        <v>0.36</v>
      </c>
      <c r="G1675">
        <v>0.53</v>
      </c>
      <c r="H1675">
        <v>0.7</v>
      </c>
      <c r="I1675">
        <v>0.81</v>
      </c>
      <c r="J1675">
        <v>1.1000000000000001</v>
      </c>
      <c r="K1675">
        <v>1.37</v>
      </c>
      <c r="L1675">
        <v>1.57</v>
      </c>
      <c r="M1675">
        <v>1.96</v>
      </c>
      <c r="N1675">
        <v>2.39</v>
      </c>
    </row>
    <row r="1676" spans="1:14" x14ac:dyDescent="0.25">
      <c r="A1676" s="1">
        <v>42536</v>
      </c>
      <c r="B1676">
        <v>0.23</v>
      </c>
      <c r="D1676">
        <v>0.26</v>
      </c>
      <c r="F1676">
        <v>0.37</v>
      </c>
      <c r="G1676">
        <v>0.52</v>
      </c>
      <c r="H1676">
        <v>0.69</v>
      </c>
      <c r="I1676">
        <v>0.81</v>
      </c>
      <c r="J1676">
        <v>1.1000000000000001</v>
      </c>
      <c r="K1676">
        <v>1.38</v>
      </c>
      <c r="L1676">
        <v>1.6</v>
      </c>
      <c r="M1676">
        <v>1.99</v>
      </c>
      <c r="N1676">
        <v>2.4300000000000002</v>
      </c>
    </row>
    <row r="1677" spans="1:14" x14ac:dyDescent="0.25">
      <c r="A1677" s="1">
        <v>42535</v>
      </c>
      <c r="B1677">
        <v>0.24</v>
      </c>
      <c r="D1677">
        <v>0.27</v>
      </c>
      <c r="F1677">
        <v>0.41</v>
      </c>
      <c r="G1677">
        <v>0.55000000000000004</v>
      </c>
      <c r="H1677">
        <v>0.74</v>
      </c>
      <c r="I1677">
        <v>0.85</v>
      </c>
      <c r="J1677">
        <v>1.1499999999999999</v>
      </c>
      <c r="K1677">
        <v>1.42</v>
      </c>
      <c r="L1677">
        <v>1.62</v>
      </c>
      <c r="M1677">
        <v>2</v>
      </c>
      <c r="N1677">
        <v>2.4300000000000002</v>
      </c>
    </row>
    <row r="1678" spans="1:14" x14ac:dyDescent="0.25">
      <c r="A1678" s="1">
        <v>42534</v>
      </c>
      <c r="B1678">
        <v>0.23</v>
      </c>
      <c r="D1678">
        <v>0.27</v>
      </c>
      <c r="F1678">
        <v>0.4</v>
      </c>
      <c r="G1678">
        <v>0.55000000000000004</v>
      </c>
      <c r="H1678">
        <v>0.73</v>
      </c>
      <c r="I1678">
        <v>0.84</v>
      </c>
      <c r="J1678">
        <v>1.1399999999999999</v>
      </c>
      <c r="K1678">
        <v>1.42</v>
      </c>
      <c r="L1678">
        <v>1.62</v>
      </c>
      <c r="M1678">
        <v>2.0099999999999998</v>
      </c>
      <c r="N1678">
        <v>2.4300000000000002</v>
      </c>
    </row>
    <row r="1679" spans="1:14" x14ac:dyDescent="0.25">
      <c r="A1679" s="1">
        <v>42531</v>
      </c>
      <c r="B1679">
        <v>0.18</v>
      </c>
      <c r="D1679">
        <v>0.26</v>
      </c>
      <c r="F1679">
        <v>0.42</v>
      </c>
      <c r="G1679">
        <v>0.56999999999999995</v>
      </c>
      <c r="H1679">
        <v>0.73</v>
      </c>
      <c r="I1679">
        <v>0.87</v>
      </c>
      <c r="J1679">
        <v>1.17</v>
      </c>
      <c r="K1679">
        <v>1.44</v>
      </c>
      <c r="L1679">
        <v>1.64</v>
      </c>
      <c r="M1679">
        <v>2.02</v>
      </c>
      <c r="N1679">
        <v>2.44</v>
      </c>
    </row>
    <row r="1680" spans="1:14" x14ac:dyDescent="0.25">
      <c r="A1680" s="1">
        <v>42530</v>
      </c>
      <c r="B1680">
        <v>0.21</v>
      </c>
      <c r="D1680">
        <v>0.26</v>
      </c>
      <c r="F1680">
        <v>0.43</v>
      </c>
      <c r="G1680">
        <v>0.59</v>
      </c>
      <c r="H1680">
        <v>0.77</v>
      </c>
      <c r="I1680">
        <v>0.91</v>
      </c>
      <c r="J1680">
        <v>1.22</v>
      </c>
      <c r="K1680">
        <v>1.49</v>
      </c>
      <c r="L1680">
        <v>1.68</v>
      </c>
      <c r="M1680">
        <v>2.0499999999999998</v>
      </c>
      <c r="N1680">
        <v>2.48</v>
      </c>
    </row>
    <row r="1681" spans="1:14" x14ac:dyDescent="0.25">
      <c r="A1681" s="1">
        <v>42529</v>
      </c>
      <c r="B1681">
        <v>0.2</v>
      </c>
      <c r="D1681">
        <v>0.24</v>
      </c>
      <c r="F1681">
        <v>0.43</v>
      </c>
      <c r="G1681">
        <v>0.6</v>
      </c>
      <c r="H1681">
        <v>0.78</v>
      </c>
      <c r="I1681">
        <v>0.93</v>
      </c>
      <c r="J1681">
        <v>1.23</v>
      </c>
      <c r="K1681">
        <v>1.51</v>
      </c>
      <c r="L1681">
        <v>1.71</v>
      </c>
      <c r="M1681">
        <v>2.08</v>
      </c>
      <c r="N1681">
        <v>2.5099999999999998</v>
      </c>
    </row>
    <row r="1682" spans="1:14" x14ac:dyDescent="0.25">
      <c r="A1682" s="1">
        <v>42528</v>
      </c>
      <c r="B1682">
        <v>0.2</v>
      </c>
      <c r="D1682">
        <v>0.28000000000000003</v>
      </c>
      <c r="F1682">
        <v>0.43</v>
      </c>
      <c r="G1682">
        <v>0.59</v>
      </c>
      <c r="H1682">
        <v>0.78</v>
      </c>
      <c r="I1682">
        <v>0.94</v>
      </c>
      <c r="J1682">
        <v>1.23</v>
      </c>
      <c r="K1682">
        <v>1.51</v>
      </c>
      <c r="L1682">
        <v>1.72</v>
      </c>
      <c r="M1682">
        <v>2.1</v>
      </c>
      <c r="N1682">
        <v>2.54</v>
      </c>
    </row>
    <row r="1683" spans="1:14" x14ac:dyDescent="0.25">
      <c r="A1683" s="1">
        <v>42527</v>
      </c>
      <c r="B1683">
        <v>0.19</v>
      </c>
      <c r="D1683">
        <v>0.28000000000000003</v>
      </c>
      <c r="F1683">
        <v>0.43</v>
      </c>
      <c r="G1683">
        <v>0.6</v>
      </c>
      <c r="H1683">
        <v>0.8</v>
      </c>
      <c r="I1683">
        <v>0.94</v>
      </c>
      <c r="J1683">
        <v>1.25</v>
      </c>
      <c r="K1683">
        <v>1.53</v>
      </c>
      <c r="L1683">
        <v>1.73</v>
      </c>
      <c r="M1683">
        <v>2.12</v>
      </c>
      <c r="N1683">
        <v>2.5499999999999998</v>
      </c>
    </row>
    <row r="1684" spans="1:14" x14ac:dyDescent="0.25">
      <c r="A1684" s="1">
        <v>42524</v>
      </c>
      <c r="B1684">
        <v>0.19</v>
      </c>
      <c r="D1684">
        <v>0.3</v>
      </c>
      <c r="F1684">
        <v>0.43</v>
      </c>
      <c r="G1684">
        <v>0.6</v>
      </c>
      <c r="H1684">
        <v>0.78</v>
      </c>
      <c r="I1684">
        <v>0.92</v>
      </c>
      <c r="J1684">
        <v>1.23</v>
      </c>
      <c r="K1684">
        <v>1.5</v>
      </c>
      <c r="L1684">
        <v>1.71</v>
      </c>
      <c r="M1684">
        <v>2.09</v>
      </c>
      <c r="N1684">
        <v>2.52</v>
      </c>
    </row>
    <row r="1685" spans="1:14" x14ac:dyDescent="0.25">
      <c r="A1685" s="1">
        <v>42523</v>
      </c>
      <c r="B1685">
        <v>0.19</v>
      </c>
      <c r="D1685">
        <v>0.28999999999999998</v>
      </c>
      <c r="F1685">
        <v>0.48</v>
      </c>
      <c r="G1685">
        <v>0.68</v>
      </c>
      <c r="H1685">
        <v>0.89</v>
      </c>
      <c r="I1685">
        <v>1.03</v>
      </c>
      <c r="J1685">
        <v>1.36</v>
      </c>
      <c r="K1685">
        <v>1.63</v>
      </c>
      <c r="L1685">
        <v>1.81</v>
      </c>
      <c r="M1685">
        <v>2.17</v>
      </c>
      <c r="N1685">
        <v>2.58</v>
      </c>
    </row>
    <row r="1686" spans="1:14" x14ac:dyDescent="0.25">
      <c r="A1686" s="1">
        <v>42522</v>
      </c>
      <c r="B1686">
        <v>0.27</v>
      </c>
      <c r="D1686">
        <v>0.3</v>
      </c>
      <c r="F1686">
        <v>0.49</v>
      </c>
      <c r="G1686">
        <v>0.7</v>
      </c>
      <c r="H1686">
        <v>0.91</v>
      </c>
      <c r="I1686">
        <v>1.07</v>
      </c>
      <c r="J1686">
        <v>1.39</v>
      </c>
      <c r="K1686">
        <v>1.67</v>
      </c>
      <c r="L1686">
        <v>1.85</v>
      </c>
      <c r="M1686">
        <v>2.2200000000000002</v>
      </c>
      <c r="N1686">
        <v>2.63</v>
      </c>
    </row>
    <row r="1687" spans="1:14" x14ac:dyDescent="0.25">
      <c r="A1687" s="1">
        <v>42521</v>
      </c>
      <c r="B1687">
        <v>0.27</v>
      </c>
      <c r="D1687">
        <v>0.34</v>
      </c>
      <c r="F1687">
        <v>0.49</v>
      </c>
      <c r="G1687">
        <v>0.68</v>
      </c>
      <c r="H1687">
        <v>0.87</v>
      </c>
      <c r="I1687">
        <v>1.03</v>
      </c>
      <c r="J1687">
        <v>1.37</v>
      </c>
      <c r="K1687">
        <v>1.66</v>
      </c>
      <c r="L1687">
        <v>1.84</v>
      </c>
      <c r="M1687">
        <v>2.23</v>
      </c>
      <c r="N1687">
        <v>2.64</v>
      </c>
    </row>
    <row r="1688" spans="1:14" x14ac:dyDescent="0.25">
      <c r="A1688" s="1">
        <v>42517</v>
      </c>
      <c r="B1688">
        <v>0.23</v>
      </c>
      <c r="D1688">
        <v>0.32</v>
      </c>
      <c r="F1688">
        <v>0.47</v>
      </c>
      <c r="G1688">
        <v>0.68</v>
      </c>
      <c r="H1688">
        <v>0.9</v>
      </c>
      <c r="I1688">
        <v>1.06</v>
      </c>
      <c r="J1688">
        <v>1.39</v>
      </c>
      <c r="K1688">
        <v>1.67</v>
      </c>
      <c r="L1688">
        <v>1.85</v>
      </c>
      <c r="M1688">
        <v>2.25</v>
      </c>
      <c r="N1688">
        <v>2.65</v>
      </c>
    </row>
    <row r="1689" spans="1:14" x14ac:dyDescent="0.25">
      <c r="A1689" s="1">
        <v>42516</v>
      </c>
      <c r="B1689">
        <v>0.17</v>
      </c>
      <c r="D1689">
        <v>0.31</v>
      </c>
      <c r="F1689">
        <v>0.46</v>
      </c>
      <c r="G1689">
        <v>0.65</v>
      </c>
      <c r="H1689">
        <v>0.87</v>
      </c>
      <c r="I1689">
        <v>1.03</v>
      </c>
      <c r="J1689">
        <v>1.35</v>
      </c>
      <c r="K1689">
        <v>1.65</v>
      </c>
      <c r="L1689">
        <v>1.83</v>
      </c>
      <c r="M1689">
        <v>2.2400000000000002</v>
      </c>
      <c r="N1689">
        <v>2.64</v>
      </c>
    </row>
    <row r="1690" spans="1:14" x14ac:dyDescent="0.25">
      <c r="A1690" s="1">
        <v>42515</v>
      </c>
      <c r="B1690">
        <v>0.24</v>
      </c>
      <c r="D1690">
        <v>0.33</v>
      </c>
      <c r="F1690">
        <v>0.47</v>
      </c>
      <c r="G1690">
        <v>0.67</v>
      </c>
      <c r="H1690">
        <v>0.92</v>
      </c>
      <c r="I1690">
        <v>1.08</v>
      </c>
      <c r="J1690">
        <v>1.4</v>
      </c>
      <c r="K1690">
        <v>1.69</v>
      </c>
      <c r="L1690">
        <v>1.87</v>
      </c>
      <c r="M1690">
        <v>2.27</v>
      </c>
      <c r="N1690">
        <v>2.67</v>
      </c>
    </row>
    <row r="1691" spans="1:14" x14ac:dyDescent="0.25">
      <c r="A1691" s="1">
        <v>42514</v>
      </c>
      <c r="B1691">
        <v>0.28000000000000003</v>
      </c>
      <c r="D1691">
        <v>0.35</v>
      </c>
      <c r="F1691">
        <v>0.48</v>
      </c>
      <c r="G1691">
        <v>0.69</v>
      </c>
      <c r="H1691">
        <v>0.92</v>
      </c>
      <c r="I1691">
        <v>1.08</v>
      </c>
      <c r="J1691">
        <v>1.41</v>
      </c>
      <c r="K1691">
        <v>1.68</v>
      </c>
      <c r="L1691">
        <v>1.86</v>
      </c>
      <c r="M1691">
        <v>2.25</v>
      </c>
      <c r="N1691">
        <v>2.65</v>
      </c>
    </row>
    <row r="1692" spans="1:14" x14ac:dyDescent="0.25">
      <c r="A1692" s="1">
        <v>42513</v>
      </c>
      <c r="B1692">
        <v>0.26</v>
      </c>
      <c r="D1692">
        <v>0.35</v>
      </c>
      <c r="F1692">
        <v>0.48</v>
      </c>
      <c r="G1692">
        <v>0.69</v>
      </c>
      <c r="H1692">
        <v>0.91</v>
      </c>
      <c r="I1692">
        <v>1.05</v>
      </c>
      <c r="J1692">
        <v>1.38</v>
      </c>
      <c r="K1692">
        <v>1.65</v>
      </c>
      <c r="L1692">
        <v>1.84</v>
      </c>
      <c r="M1692">
        <v>2.23</v>
      </c>
      <c r="N1692">
        <v>2.63</v>
      </c>
    </row>
    <row r="1693" spans="1:14" x14ac:dyDescent="0.25">
      <c r="A1693" s="1">
        <v>42510</v>
      </c>
      <c r="B1693">
        <v>0.26</v>
      </c>
      <c r="D1693">
        <v>0.33</v>
      </c>
      <c r="F1693">
        <v>0.46</v>
      </c>
      <c r="G1693">
        <v>0.67</v>
      </c>
      <c r="H1693">
        <v>0.89</v>
      </c>
      <c r="I1693">
        <v>1.05</v>
      </c>
      <c r="J1693">
        <v>1.38</v>
      </c>
      <c r="K1693">
        <v>1.65</v>
      </c>
      <c r="L1693">
        <v>1.85</v>
      </c>
      <c r="M1693">
        <v>2.2400000000000002</v>
      </c>
      <c r="N1693">
        <v>2.63</v>
      </c>
    </row>
    <row r="1694" spans="1:14" x14ac:dyDescent="0.25">
      <c r="A1694" s="1">
        <v>42509</v>
      </c>
      <c r="B1694">
        <v>0.25</v>
      </c>
      <c r="D1694">
        <v>0.31</v>
      </c>
      <c r="F1694">
        <v>0.43</v>
      </c>
      <c r="G1694">
        <v>0.64</v>
      </c>
      <c r="H1694">
        <v>0.89</v>
      </c>
      <c r="I1694">
        <v>1.06</v>
      </c>
      <c r="J1694">
        <v>1.38</v>
      </c>
      <c r="K1694">
        <v>1.67</v>
      </c>
      <c r="L1694">
        <v>1.85</v>
      </c>
      <c r="M1694">
        <v>2.2400000000000002</v>
      </c>
      <c r="N1694">
        <v>2.64</v>
      </c>
    </row>
    <row r="1695" spans="1:14" x14ac:dyDescent="0.25">
      <c r="A1695" s="1">
        <v>42508</v>
      </c>
      <c r="B1695">
        <v>0.25</v>
      </c>
      <c r="D1695">
        <v>0.3</v>
      </c>
      <c r="F1695">
        <v>0.43</v>
      </c>
      <c r="G1695">
        <v>0.63</v>
      </c>
      <c r="H1695">
        <v>0.9</v>
      </c>
      <c r="I1695">
        <v>1.08</v>
      </c>
      <c r="J1695">
        <v>1.41</v>
      </c>
      <c r="K1695">
        <v>1.69</v>
      </c>
      <c r="L1695">
        <v>1.87</v>
      </c>
      <c r="M1695">
        <v>2.27</v>
      </c>
      <c r="N1695">
        <v>2.67</v>
      </c>
    </row>
    <row r="1696" spans="1:14" x14ac:dyDescent="0.25">
      <c r="A1696" s="1">
        <v>42507</v>
      </c>
      <c r="B1696">
        <v>0.25</v>
      </c>
      <c r="D1696">
        <v>0.28000000000000003</v>
      </c>
      <c r="F1696">
        <v>0.4</v>
      </c>
      <c r="G1696">
        <v>0.57999999999999996</v>
      </c>
      <c r="H1696">
        <v>0.82</v>
      </c>
      <c r="I1696">
        <v>0.97</v>
      </c>
      <c r="J1696">
        <v>1.29</v>
      </c>
      <c r="K1696">
        <v>1.57</v>
      </c>
      <c r="L1696">
        <v>1.76</v>
      </c>
      <c r="M1696">
        <v>2.1800000000000002</v>
      </c>
      <c r="N1696">
        <v>2.59</v>
      </c>
    </row>
    <row r="1697" spans="1:14" x14ac:dyDescent="0.25">
      <c r="A1697" s="1">
        <v>42506</v>
      </c>
      <c r="B1697">
        <v>0.21</v>
      </c>
      <c r="D1697">
        <v>0.28000000000000003</v>
      </c>
      <c r="F1697">
        <v>0.38</v>
      </c>
      <c r="G1697">
        <v>0.56999999999999995</v>
      </c>
      <c r="H1697">
        <v>0.79</v>
      </c>
      <c r="I1697">
        <v>0.94</v>
      </c>
      <c r="J1697">
        <v>1.26</v>
      </c>
      <c r="K1697">
        <v>1.55</v>
      </c>
      <c r="L1697">
        <v>1.75</v>
      </c>
      <c r="M1697">
        <v>2.1800000000000002</v>
      </c>
      <c r="N1697">
        <v>2.59</v>
      </c>
    </row>
    <row r="1698" spans="1:14" x14ac:dyDescent="0.25">
      <c r="A1698" s="1">
        <v>42503</v>
      </c>
      <c r="B1698">
        <v>0.25</v>
      </c>
      <c r="D1698">
        <v>0.28999999999999998</v>
      </c>
      <c r="F1698">
        <v>0.38</v>
      </c>
      <c r="G1698">
        <v>0.55000000000000004</v>
      </c>
      <c r="H1698">
        <v>0.76</v>
      </c>
      <c r="I1698">
        <v>0.91</v>
      </c>
      <c r="J1698">
        <v>1.22</v>
      </c>
      <c r="K1698">
        <v>1.51</v>
      </c>
      <c r="L1698">
        <v>1.71</v>
      </c>
      <c r="M1698">
        <v>2.14</v>
      </c>
      <c r="N1698">
        <v>2.5499999999999998</v>
      </c>
    </row>
    <row r="1699" spans="1:14" x14ac:dyDescent="0.25">
      <c r="A1699" s="1">
        <v>42502</v>
      </c>
      <c r="B1699">
        <v>0.25</v>
      </c>
      <c r="D1699">
        <v>0.27</v>
      </c>
      <c r="F1699">
        <v>0.37</v>
      </c>
      <c r="G1699">
        <v>0.54</v>
      </c>
      <c r="H1699">
        <v>0.76</v>
      </c>
      <c r="I1699">
        <v>0.92</v>
      </c>
      <c r="J1699">
        <v>1.24</v>
      </c>
      <c r="K1699">
        <v>1.54</v>
      </c>
      <c r="L1699">
        <v>1.75</v>
      </c>
      <c r="M1699">
        <v>2.1800000000000002</v>
      </c>
      <c r="N1699">
        <v>2.6</v>
      </c>
    </row>
    <row r="1700" spans="1:14" x14ac:dyDescent="0.25">
      <c r="A1700" s="1">
        <v>42501</v>
      </c>
      <c r="B1700">
        <v>0.25</v>
      </c>
      <c r="D1700">
        <v>0.26</v>
      </c>
      <c r="F1700">
        <v>0.37</v>
      </c>
      <c r="G1700">
        <v>0.53</v>
      </c>
      <c r="H1700">
        <v>0.74</v>
      </c>
      <c r="I1700">
        <v>0.87</v>
      </c>
      <c r="J1700">
        <v>1.2</v>
      </c>
      <c r="K1700">
        <v>1.51</v>
      </c>
      <c r="L1700">
        <v>1.73</v>
      </c>
      <c r="M1700">
        <v>2.15</v>
      </c>
      <c r="N1700">
        <v>2.58</v>
      </c>
    </row>
    <row r="1701" spans="1:14" x14ac:dyDescent="0.25">
      <c r="A1701" s="1">
        <v>42500</v>
      </c>
      <c r="B1701">
        <v>0.25</v>
      </c>
      <c r="D1701">
        <v>0.24</v>
      </c>
      <c r="F1701">
        <v>0.36</v>
      </c>
      <c r="G1701">
        <v>0.52</v>
      </c>
      <c r="H1701">
        <v>0.72</v>
      </c>
      <c r="I1701">
        <v>0.88</v>
      </c>
      <c r="J1701">
        <v>1.2</v>
      </c>
      <c r="K1701">
        <v>1.52</v>
      </c>
      <c r="L1701">
        <v>1.77</v>
      </c>
      <c r="M1701">
        <v>2.1800000000000002</v>
      </c>
      <c r="N1701">
        <v>2.61</v>
      </c>
    </row>
    <row r="1702" spans="1:14" x14ac:dyDescent="0.25">
      <c r="A1702" s="1">
        <v>42499</v>
      </c>
      <c r="B1702">
        <v>0.21</v>
      </c>
      <c r="D1702">
        <v>0.24</v>
      </c>
      <c r="F1702">
        <v>0.38</v>
      </c>
      <c r="G1702">
        <v>0.51</v>
      </c>
      <c r="H1702">
        <v>0.72</v>
      </c>
      <c r="I1702">
        <v>0.86</v>
      </c>
      <c r="J1702">
        <v>1.2</v>
      </c>
      <c r="K1702">
        <v>1.51</v>
      </c>
      <c r="L1702">
        <v>1.77</v>
      </c>
      <c r="M1702">
        <v>2.1800000000000002</v>
      </c>
      <c r="N1702">
        <v>2.61</v>
      </c>
    </row>
    <row r="1703" spans="1:14" x14ac:dyDescent="0.25">
      <c r="A1703" s="1">
        <v>42496</v>
      </c>
      <c r="B1703">
        <v>0.2</v>
      </c>
      <c r="D1703">
        <v>0.19</v>
      </c>
      <c r="F1703">
        <v>0.39</v>
      </c>
      <c r="G1703">
        <v>0.51</v>
      </c>
      <c r="H1703">
        <v>0.74</v>
      </c>
      <c r="I1703">
        <v>0.9</v>
      </c>
      <c r="J1703">
        <v>1.23</v>
      </c>
      <c r="K1703">
        <v>1.55</v>
      </c>
      <c r="L1703">
        <v>1.79</v>
      </c>
      <c r="M1703">
        <v>2.2000000000000002</v>
      </c>
      <c r="N1703">
        <v>2.62</v>
      </c>
    </row>
    <row r="1704" spans="1:14" x14ac:dyDescent="0.25">
      <c r="A1704" s="1">
        <v>42495</v>
      </c>
      <c r="B1704">
        <v>0.2</v>
      </c>
      <c r="D1704">
        <v>0.2</v>
      </c>
      <c r="F1704">
        <v>0.39</v>
      </c>
      <c r="G1704">
        <v>0.51</v>
      </c>
      <c r="H1704">
        <v>0.72</v>
      </c>
      <c r="I1704">
        <v>0.87</v>
      </c>
      <c r="J1704">
        <v>1.2</v>
      </c>
      <c r="K1704">
        <v>1.52</v>
      </c>
      <c r="L1704">
        <v>1.76</v>
      </c>
      <c r="M1704">
        <v>2.17</v>
      </c>
      <c r="N1704">
        <v>2.6</v>
      </c>
    </row>
    <row r="1705" spans="1:14" x14ac:dyDescent="0.25">
      <c r="A1705" s="1">
        <v>42494</v>
      </c>
      <c r="B1705">
        <v>0.18</v>
      </c>
      <c r="D1705">
        <v>0.19</v>
      </c>
      <c r="F1705">
        <v>0.39</v>
      </c>
      <c r="G1705">
        <v>0.52</v>
      </c>
      <c r="H1705">
        <v>0.75</v>
      </c>
      <c r="I1705">
        <v>0.89</v>
      </c>
      <c r="J1705">
        <v>1.23</v>
      </c>
      <c r="K1705">
        <v>1.55</v>
      </c>
      <c r="L1705">
        <v>1.79</v>
      </c>
      <c r="M1705">
        <v>2.2200000000000002</v>
      </c>
      <c r="N1705">
        <v>2.64</v>
      </c>
    </row>
    <row r="1706" spans="1:14" x14ac:dyDescent="0.25">
      <c r="A1706" s="1">
        <v>42493</v>
      </c>
      <c r="B1706">
        <v>0.18</v>
      </c>
      <c r="D1706">
        <v>0.21</v>
      </c>
      <c r="F1706">
        <v>0.4</v>
      </c>
      <c r="G1706">
        <v>0.53</v>
      </c>
      <c r="H1706">
        <v>0.75</v>
      </c>
      <c r="I1706">
        <v>0.92</v>
      </c>
      <c r="J1706">
        <v>1.25</v>
      </c>
      <c r="K1706">
        <v>1.57</v>
      </c>
      <c r="L1706">
        <v>1.81</v>
      </c>
      <c r="M1706">
        <v>2.2400000000000002</v>
      </c>
      <c r="N1706">
        <v>2.66</v>
      </c>
    </row>
    <row r="1707" spans="1:14" x14ac:dyDescent="0.25">
      <c r="A1707" s="1">
        <v>42492</v>
      </c>
      <c r="B1707">
        <v>0.11</v>
      </c>
      <c r="D1707">
        <v>0.22</v>
      </c>
      <c r="F1707">
        <v>0.41</v>
      </c>
      <c r="G1707">
        <v>0.55000000000000004</v>
      </c>
      <c r="H1707">
        <v>0.8</v>
      </c>
      <c r="I1707">
        <v>0.96</v>
      </c>
      <c r="J1707">
        <v>1.32</v>
      </c>
      <c r="K1707">
        <v>1.64</v>
      </c>
      <c r="L1707">
        <v>1.88</v>
      </c>
      <c r="M1707">
        <v>2.31</v>
      </c>
      <c r="N1707">
        <v>2.71</v>
      </c>
    </row>
    <row r="1708" spans="1:14" x14ac:dyDescent="0.25">
      <c r="A1708" s="1">
        <v>42489</v>
      </c>
      <c r="B1708">
        <v>0.16</v>
      </c>
      <c r="D1708">
        <v>0.22</v>
      </c>
      <c r="F1708">
        <v>0.4</v>
      </c>
      <c r="G1708">
        <v>0.56000000000000005</v>
      </c>
      <c r="H1708">
        <v>0.77</v>
      </c>
      <c r="I1708">
        <v>0.92</v>
      </c>
      <c r="J1708">
        <v>1.28</v>
      </c>
      <c r="K1708">
        <v>1.6</v>
      </c>
      <c r="L1708">
        <v>1.83</v>
      </c>
      <c r="M1708">
        <v>2.2599999999999998</v>
      </c>
      <c r="N1708">
        <v>2.66</v>
      </c>
    </row>
    <row r="1709" spans="1:14" x14ac:dyDescent="0.25">
      <c r="A1709" s="1">
        <v>42488</v>
      </c>
      <c r="B1709">
        <v>0.17</v>
      </c>
      <c r="D1709">
        <v>0.22</v>
      </c>
      <c r="F1709">
        <v>0.39</v>
      </c>
      <c r="G1709">
        <v>0.56000000000000005</v>
      </c>
      <c r="H1709">
        <v>0.78</v>
      </c>
      <c r="I1709">
        <v>0.93</v>
      </c>
      <c r="J1709">
        <v>1.28</v>
      </c>
      <c r="K1709">
        <v>1.6</v>
      </c>
      <c r="L1709">
        <v>1.84</v>
      </c>
      <c r="M1709">
        <v>2.27</v>
      </c>
      <c r="N1709">
        <v>2.68</v>
      </c>
    </row>
    <row r="1710" spans="1:14" x14ac:dyDescent="0.25">
      <c r="A1710" s="1">
        <v>42487</v>
      </c>
      <c r="B1710">
        <v>0.18</v>
      </c>
      <c r="D1710">
        <v>0.24</v>
      </c>
      <c r="F1710">
        <v>0.4</v>
      </c>
      <c r="G1710">
        <v>0.57999999999999996</v>
      </c>
      <c r="H1710">
        <v>0.83</v>
      </c>
      <c r="I1710">
        <v>0.99</v>
      </c>
      <c r="J1710">
        <v>1.33</v>
      </c>
      <c r="K1710">
        <v>1.64</v>
      </c>
      <c r="L1710">
        <v>1.87</v>
      </c>
      <c r="M1710">
        <v>2.2999999999999998</v>
      </c>
      <c r="N1710">
        <v>2.71</v>
      </c>
    </row>
    <row r="1711" spans="1:14" x14ac:dyDescent="0.25">
      <c r="A1711" s="1">
        <v>42486</v>
      </c>
      <c r="B1711">
        <v>0.19</v>
      </c>
      <c r="D1711">
        <v>0.24</v>
      </c>
      <c r="F1711">
        <v>0.43</v>
      </c>
      <c r="G1711">
        <v>0.61</v>
      </c>
      <c r="H1711">
        <v>0.86</v>
      </c>
      <c r="I1711">
        <v>1.04</v>
      </c>
      <c r="J1711">
        <v>1.4</v>
      </c>
      <c r="K1711">
        <v>1.72</v>
      </c>
      <c r="L1711">
        <v>1.94</v>
      </c>
      <c r="M1711">
        <v>2.35</v>
      </c>
      <c r="N1711">
        <v>2.76</v>
      </c>
    </row>
    <row r="1712" spans="1:14" x14ac:dyDescent="0.25">
      <c r="A1712" s="1">
        <v>42485</v>
      </c>
      <c r="B1712">
        <v>0.17</v>
      </c>
      <c r="D1712">
        <v>0.25</v>
      </c>
      <c r="F1712">
        <v>0.4</v>
      </c>
      <c r="G1712">
        <v>0.56999999999999995</v>
      </c>
      <c r="H1712">
        <v>0.85</v>
      </c>
      <c r="I1712">
        <v>1.01</v>
      </c>
      <c r="J1712">
        <v>1.38</v>
      </c>
      <c r="K1712">
        <v>1.69</v>
      </c>
      <c r="L1712">
        <v>1.91</v>
      </c>
      <c r="M1712">
        <v>2.3199999999999998</v>
      </c>
      <c r="N1712">
        <v>2.72</v>
      </c>
    </row>
    <row r="1713" spans="1:14" x14ac:dyDescent="0.25">
      <c r="A1713" s="1">
        <v>42482</v>
      </c>
      <c r="B1713">
        <v>0.19</v>
      </c>
      <c r="D1713">
        <v>0.23</v>
      </c>
      <c r="F1713">
        <v>0.38</v>
      </c>
      <c r="G1713">
        <v>0.56000000000000005</v>
      </c>
      <c r="H1713">
        <v>0.84</v>
      </c>
      <c r="I1713">
        <v>1.01</v>
      </c>
      <c r="J1713">
        <v>1.37</v>
      </c>
      <c r="K1713">
        <v>1.67</v>
      </c>
      <c r="L1713">
        <v>1.89</v>
      </c>
      <c r="M1713">
        <v>2.2999999999999998</v>
      </c>
      <c r="N1713">
        <v>2.7</v>
      </c>
    </row>
    <row r="1714" spans="1:14" x14ac:dyDescent="0.25">
      <c r="A1714" s="1">
        <v>42481</v>
      </c>
      <c r="B1714">
        <v>0.19</v>
      </c>
      <c r="D1714">
        <v>0.23</v>
      </c>
      <c r="F1714">
        <v>0.37</v>
      </c>
      <c r="G1714">
        <v>0.56000000000000005</v>
      </c>
      <c r="H1714">
        <v>0.82</v>
      </c>
      <c r="I1714">
        <v>0.98</v>
      </c>
      <c r="J1714">
        <v>1.35</v>
      </c>
      <c r="K1714">
        <v>1.65</v>
      </c>
      <c r="L1714">
        <v>1.88</v>
      </c>
      <c r="M1714">
        <v>2.29</v>
      </c>
      <c r="N1714">
        <v>2.69</v>
      </c>
    </row>
    <row r="1715" spans="1:14" x14ac:dyDescent="0.25">
      <c r="A1715" s="1">
        <v>42480</v>
      </c>
      <c r="B1715">
        <v>0.18</v>
      </c>
      <c r="D1715">
        <v>0.23</v>
      </c>
      <c r="F1715">
        <v>0.36</v>
      </c>
      <c r="G1715">
        <v>0.54</v>
      </c>
      <c r="H1715">
        <v>0.8</v>
      </c>
      <c r="I1715">
        <v>0.97</v>
      </c>
      <c r="J1715">
        <v>1.32</v>
      </c>
      <c r="K1715">
        <v>1.63</v>
      </c>
      <c r="L1715">
        <v>1.85</v>
      </c>
      <c r="M1715">
        <v>2.25</v>
      </c>
      <c r="N1715">
        <v>2.66</v>
      </c>
    </row>
    <row r="1716" spans="1:14" x14ac:dyDescent="0.25">
      <c r="A1716" s="1">
        <v>42479</v>
      </c>
      <c r="B1716">
        <v>0.18</v>
      </c>
      <c r="D1716">
        <v>0.21</v>
      </c>
      <c r="F1716">
        <v>0.36</v>
      </c>
      <c r="G1716">
        <v>0.53</v>
      </c>
      <c r="H1716">
        <v>0.77</v>
      </c>
      <c r="I1716">
        <v>0.92</v>
      </c>
      <c r="J1716">
        <v>1.26</v>
      </c>
      <c r="K1716">
        <v>1.57</v>
      </c>
      <c r="L1716">
        <v>1.79</v>
      </c>
      <c r="M1716">
        <v>2.19</v>
      </c>
      <c r="N1716">
        <v>2.6</v>
      </c>
    </row>
    <row r="1717" spans="1:14" x14ac:dyDescent="0.25">
      <c r="A1717" s="1">
        <v>42478</v>
      </c>
      <c r="B1717">
        <v>0.16</v>
      </c>
      <c r="D1717">
        <v>0.22</v>
      </c>
      <c r="F1717">
        <v>0.35</v>
      </c>
      <c r="G1717">
        <v>0.52</v>
      </c>
      <c r="H1717">
        <v>0.75</v>
      </c>
      <c r="I1717">
        <v>0.9</v>
      </c>
      <c r="J1717">
        <v>1.24</v>
      </c>
      <c r="K1717">
        <v>1.54</v>
      </c>
      <c r="L1717">
        <v>1.78</v>
      </c>
      <c r="M1717">
        <v>2.17</v>
      </c>
      <c r="N1717">
        <v>2.58</v>
      </c>
    </row>
    <row r="1718" spans="1:14" x14ac:dyDescent="0.25">
      <c r="A1718" s="1">
        <v>42475</v>
      </c>
      <c r="B1718">
        <v>0.19</v>
      </c>
      <c r="D1718">
        <v>0.22</v>
      </c>
      <c r="F1718">
        <v>0.37</v>
      </c>
      <c r="G1718">
        <v>0.53</v>
      </c>
      <c r="H1718">
        <v>0.74</v>
      </c>
      <c r="I1718">
        <v>0.87</v>
      </c>
      <c r="J1718">
        <v>1.22</v>
      </c>
      <c r="K1718">
        <v>1.52</v>
      </c>
      <c r="L1718">
        <v>1.76</v>
      </c>
      <c r="M1718">
        <v>2.14</v>
      </c>
      <c r="N1718">
        <v>2.56</v>
      </c>
    </row>
    <row r="1719" spans="1:14" x14ac:dyDescent="0.25">
      <c r="A1719" s="1">
        <v>42474</v>
      </c>
      <c r="B1719">
        <v>0.21</v>
      </c>
      <c r="D1719">
        <v>0.22</v>
      </c>
      <c r="F1719">
        <v>0.37</v>
      </c>
      <c r="G1719">
        <v>0.55000000000000004</v>
      </c>
      <c r="H1719">
        <v>0.77</v>
      </c>
      <c r="I1719">
        <v>0.92</v>
      </c>
      <c r="J1719">
        <v>1.26</v>
      </c>
      <c r="K1719">
        <v>1.57</v>
      </c>
      <c r="L1719">
        <v>1.8</v>
      </c>
      <c r="M1719">
        <v>2.1800000000000002</v>
      </c>
      <c r="N1719">
        <v>2.61</v>
      </c>
    </row>
    <row r="1720" spans="1:14" x14ac:dyDescent="0.25">
      <c r="A1720" s="1">
        <v>42473</v>
      </c>
      <c r="B1720">
        <v>0.21</v>
      </c>
      <c r="D1720">
        <v>0.23</v>
      </c>
      <c r="F1720">
        <v>0.36</v>
      </c>
      <c r="G1720">
        <v>0.55000000000000004</v>
      </c>
      <c r="H1720">
        <v>0.75</v>
      </c>
      <c r="I1720">
        <v>0.9</v>
      </c>
      <c r="J1720">
        <v>1.22</v>
      </c>
      <c r="K1720">
        <v>1.53</v>
      </c>
      <c r="L1720">
        <v>1.77</v>
      </c>
      <c r="M1720">
        <v>2.16</v>
      </c>
      <c r="N1720">
        <v>2.58</v>
      </c>
    </row>
    <row r="1721" spans="1:14" x14ac:dyDescent="0.25">
      <c r="A1721" s="1">
        <v>42472</v>
      </c>
      <c r="B1721">
        <v>0.21</v>
      </c>
      <c r="D1721">
        <v>0.22</v>
      </c>
      <c r="F1721">
        <v>0.34</v>
      </c>
      <c r="G1721">
        <v>0.54</v>
      </c>
      <c r="H1721">
        <v>0.74</v>
      </c>
      <c r="I1721">
        <v>0.9</v>
      </c>
      <c r="J1721">
        <v>1.22</v>
      </c>
      <c r="K1721">
        <v>1.54</v>
      </c>
      <c r="L1721">
        <v>1.79</v>
      </c>
      <c r="M1721">
        <v>2.1800000000000002</v>
      </c>
      <c r="N1721">
        <v>2.61</v>
      </c>
    </row>
    <row r="1722" spans="1:14" x14ac:dyDescent="0.25">
      <c r="A1722" s="1">
        <v>42471</v>
      </c>
      <c r="B1722">
        <v>0.19</v>
      </c>
      <c r="D1722">
        <v>0.23</v>
      </c>
      <c r="F1722">
        <v>0.34</v>
      </c>
      <c r="G1722">
        <v>0.53</v>
      </c>
      <c r="H1722">
        <v>0.7</v>
      </c>
      <c r="I1722">
        <v>0.85</v>
      </c>
      <c r="J1722">
        <v>1.1599999999999999</v>
      </c>
      <c r="K1722">
        <v>1.48</v>
      </c>
      <c r="L1722">
        <v>1.73</v>
      </c>
      <c r="M1722">
        <v>2.14</v>
      </c>
      <c r="N1722">
        <v>2.56</v>
      </c>
    </row>
    <row r="1723" spans="1:14" x14ac:dyDescent="0.25">
      <c r="A1723" s="1">
        <v>42468</v>
      </c>
      <c r="B1723">
        <v>0.2</v>
      </c>
      <c r="D1723">
        <v>0.23</v>
      </c>
      <c r="F1723">
        <v>0.34</v>
      </c>
      <c r="G1723">
        <v>0.54</v>
      </c>
      <c r="H1723">
        <v>0.7</v>
      </c>
      <c r="I1723">
        <v>0.84</v>
      </c>
      <c r="J1723">
        <v>1.1599999999999999</v>
      </c>
      <c r="K1723">
        <v>1.47</v>
      </c>
      <c r="L1723">
        <v>1.72</v>
      </c>
      <c r="M1723">
        <v>2.13</v>
      </c>
      <c r="N1723">
        <v>2.5499999999999998</v>
      </c>
    </row>
    <row r="1724" spans="1:14" x14ac:dyDescent="0.25">
      <c r="A1724" s="1">
        <v>42467</v>
      </c>
      <c r="B1724">
        <v>0.2</v>
      </c>
      <c r="D1724">
        <v>0.23</v>
      </c>
      <c r="F1724">
        <v>0.36</v>
      </c>
      <c r="G1724">
        <v>0.52</v>
      </c>
      <c r="H1724">
        <v>0.7</v>
      </c>
      <c r="I1724">
        <v>0.83</v>
      </c>
      <c r="J1724">
        <v>1.1399999999999999</v>
      </c>
      <c r="K1724">
        <v>1.46</v>
      </c>
      <c r="L1724">
        <v>1.7</v>
      </c>
      <c r="M1724">
        <v>2.1</v>
      </c>
      <c r="N1724">
        <v>2.52</v>
      </c>
    </row>
    <row r="1725" spans="1:14" x14ac:dyDescent="0.25">
      <c r="A1725" s="1">
        <v>42466</v>
      </c>
      <c r="B1725">
        <v>0.19</v>
      </c>
      <c r="D1725">
        <v>0.23</v>
      </c>
      <c r="F1725">
        <v>0.36</v>
      </c>
      <c r="G1725">
        <v>0.55000000000000004</v>
      </c>
      <c r="H1725">
        <v>0.73</v>
      </c>
      <c r="I1725">
        <v>0.88</v>
      </c>
      <c r="J1725">
        <v>1.2</v>
      </c>
      <c r="K1725">
        <v>1.52</v>
      </c>
      <c r="L1725">
        <v>1.76</v>
      </c>
      <c r="M1725">
        <v>2.17</v>
      </c>
      <c r="N1725">
        <v>2.58</v>
      </c>
    </row>
    <row r="1726" spans="1:14" x14ac:dyDescent="0.25">
      <c r="A1726" s="1">
        <v>42465</v>
      </c>
      <c r="B1726">
        <v>0.19</v>
      </c>
      <c r="D1726">
        <v>0.23</v>
      </c>
      <c r="F1726">
        <v>0.36</v>
      </c>
      <c r="G1726">
        <v>0.56000000000000005</v>
      </c>
      <c r="H1726">
        <v>0.72</v>
      </c>
      <c r="I1726">
        <v>0.85</v>
      </c>
      <c r="J1726">
        <v>1.17</v>
      </c>
      <c r="K1726">
        <v>1.49</v>
      </c>
      <c r="L1726">
        <v>1.73</v>
      </c>
      <c r="M1726">
        <v>2.13</v>
      </c>
      <c r="N1726">
        <v>2.54</v>
      </c>
    </row>
    <row r="1727" spans="1:14" x14ac:dyDescent="0.25">
      <c r="A1727" s="1">
        <v>42464</v>
      </c>
      <c r="B1727">
        <v>0.18</v>
      </c>
      <c r="D1727">
        <v>0.23</v>
      </c>
      <c r="F1727">
        <v>0.38</v>
      </c>
      <c r="G1727">
        <v>0.59</v>
      </c>
      <c r="H1727">
        <v>0.75</v>
      </c>
      <c r="I1727">
        <v>0.88</v>
      </c>
      <c r="J1727">
        <v>1.22</v>
      </c>
      <c r="K1727">
        <v>1.53</v>
      </c>
      <c r="L1727">
        <v>1.78</v>
      </c>
      <c r="M1727">
        <v>2.19</v>
      </c>
      <c r="N1727">
        <v>2.6</v>
      </c>
    </row>
    <row r="1728" spans="1:14" x14ac:dyDescent="0.25">
      <c r="A1728" s="1">
        <v>42461</v>
      </c>
      <c r="B1728">
        <v>0.2</v>
      </c>
      <c r="D1728">
        <v>0.23</v>
      </c>
      <c r="F1728">
        <v>0.4</v>
      </c>
      <c r="G1728">
        <v>0.62</v>
      </c>
      <c r="H1728">
        <v>0.76</v>
      </c>
      <c r="I1728">
        <v>0.9</v>
      </c>
      <c r="J1728">
        <v>1.24</v>
      </c>
      <c r="K1728">
        <v>1.56</v>
      </c>
      <c r="L1728">
        <v>1.79</v>
      </c>
      <c r="M1728">
        <v>2.2000000000000002</v>
      </c>
      <c r="N1728">
        <v>2.62</v>
      </c>
    </row>
    <row r="1729" spans="1:14" x14ac:dyDescent="0.25">
      <c r="A1729" s="1">
        <v>42460</v>
      </c>
      <c r="B1729">
        <v>0.18</v>
      </c>
      <c r="D1729">
        <v>0.21</v>
      </c>
      <c r="F1729">
        <v>0.39</v>
      </c>
      <c r="G1729">
        <v>0.59</v>
      </c>
      <c r="H1729">
        <v>0.73</v>
      </c>
      <c r="I1729">
        <v>0.87</v>
      </c>
      <c r="J1729">
        <v>1.21</v>
      </c>
      <c r="K1729">
        <v>1.54</v>
      </c>
      <c r="L1729">
        <v>1.78</v>
      </c>
      <c r="M1729">
        <v>2.2000000000000002</v>
      </c>
      <c r="N1729">
        <v>2.61</v>
      </c>
    </row>
    <row r="1730" spans="1:14" x14ac:dyDescent="0.25">
      <c r="A1730" s="1">
        <v>42459</v>
      </c>
      <c r="B1730">
        <v>0.14000000000000001</v>
      </c>
      <c r="D1730">
        <v>0.2</v>
      </c>
      <c r="F1730">
        <v>0.39</v>
      </c>
      <c r="G1730">
        <v>0.61</v>
      </c>
      <c r="H1730">
        <v>0.76</v>
      </c>
      <c r="I1730">
        <v>0.91</v>
      </c>
      <c r="J1730">
        <v>1.26</v>
      </c>
      <c r="K1730">
        <v>1.6</v>
      </c>
      <c r="L1730">
        <v>1.83</v>
      </c>
      <c r="M1730">
        <v>2.2400000000000002</v>
      </c>
      <c r="N1730">
        <v>2.65</v>
      </c>
    </row>
    <row r="1731" spans="1:14" x14ac:dyDescent="0.25">
      <c r="A1731" s="1">
        <v>42458</v>
      </c>
      <c r="B1731">
        <v>0.18</v>
      </c>
      <c r="D1731">
        <v>0.23</v>
      </c>
      <c r="F1731">
        <v>0.45</v>
      </c>
      <c r="G1731">
        <v>0.63</v>
      </c>
      <c r="H1731">
        <v>0.78</v>
      </c>
      <c r="I1731">
        <v>0.94</v>
      </c>
      <c r="J1731">
        <v>1.29</v>
      </c>
      <c r="K1731">
        <v>1.59</v>
      </c>
      <c r="L1731">
        <v>1.81</v>
      </c>
      <c r="M1731">
        <v>2.2000000000000002</v>
      </c>
      <c r="N1731">
        <v>2.6</v>
      </c>
    </row>
    <row r="1732" spans="1:14" x14ac:dyDescent="0.25">
      <c r="A1732" s="1">
        <v>42457</v>
      </c>
      <c r="B1732">
        <v>0.19</v>
      </c>
      <c r="D1732">
        <v>0.28999999999999998</v>
      </c>
      <c r="F1732">
        <v>0.49</v>
      </c>
      <c r="G1732">
        <v>0.65</v>
      </c>
      <c r="H1732">
        <v>0.89</v>
      </c>
      <c r="I1732">
        <v>1.04</v>
      </c>
      <c r="J1732">
        <v>1.37</v>
      </c>
      <c r="K1732">
        <v>1.68</v>
      </c>
      <c r="L1732">
        <v>1.89</v>
      </c>
      <c r="M1732">
        <v>2.2599999999999998</v>
      </c>
      <c r="N1732">
        <v>2.66</v>
      </c>
    </row>
    <row r="1733" spans="1:14" x14ac:dyDescent="0.25">
      <c r="A1733" s="1">
        <v>42453</v>
      </c>
      <c r="B1733">
        <v>0.24</v>
      </c>
      <c r="D1733">
        <v>0.3</v>
      </c>
      <c r="F1733">
        <v>0.46</v>
      </c>
      <c r="G1733">
        <v>0.63</v>
      </c>
      <c r="H1733">
        <v>0.89</v>
      </c>
      <c r="I1733">
        <v>1.05</v>
      </c>
      <c r="J1733">
        <v>1.39</v>
      </c>
      <c r="K1733">
        <v>1.7</v>
      </c>
      <c r="L1733">
        <v>1.91</v>
      </c>
      <c r="M1733">
        <v>2.2799999999999998</v>
      </c>
      <c r="N1733">
        <v>2.67</v>
      </c>
    </row>
    <row r="1734" spans="1:14" x14ac:dyDescent="0.25">
      <c r="A1734" s="1">
        <v>42452</v>
      </c>
      <c r="B1734">
        <v>0.27</v>
      </c>
      <c r="D1734">
        <v>0.3</v>
      </c>
      <c r="F1734">
        <v>0.46</v>
      </c>
      <c r="G1734">
        <v>0.64</v>
      </c>
      <c r="H1734">
        <v>0.87</v>
      </c>
      <c r="I1734">
        <v>1.03</v>
      </c>
      <c r="J1734">
        <v>1.37</v>
      </c>
      <c r="K1734">
        <v>1.67</v>
      </c>
      <c r="L1734">
        <v>1.88</v>
      </c>
      <c r="M1734">
        <v>2.25</v>
      </c>
      <c r="N1734">
        <v>2.65</v>
      </c>
    </row>
    <row r="1735" spans="1:14" x14ac:dyDescent="0.25">
      <c r="A1735" s="1">
        <v>42451</v>
      </c>
      <c r="B1735">
        <v>0.28000000000000003</v>
      </c>
      <c r="D1735">
        <v>0.3</v>
      </c>
      <c r="F1735">
        <v>0.46</v>
      </c>
      <c r="G1735">
        <v>0.64</v>
      </c>
      <c r="H1735">
        <v>0.91</v>
      </c>
      <c r="I1735">
        <v>1.08</v>
      </c>
      <c r="J1735">
        <v>1.42</v>
      </c>
      <c r="K1735">
        <v>1.74</v>
      </c>
      <c r="L1735">
        <v>1.94</v>
      </c>
      <c r="M1735">
        <v>2.3199999999999998</v>
      </c>
      <c r="N1735">
        <v>2.72</v>
      </c>
    </row>
    <row r="1736" spans="1:14" x14ac:dyDescent="0.25">
      <c r="A1736" s="1">
        <v>42450</v>
      </c>
      <c r="B1736">
        <v>0.26</v>
      </c>
      <c r="D1736">
        <v>0.31</v>
      </c>
      <c r="F1736">
        <v>0.46</v>
      </c>
      <c r="G1736">
        <v>0.63</v>
      </c>
      <c r="H1736">
        <v>0.87</v>
      </c>
      <c r="I1736">
        <v>1.05</v>
      </c>
      <c r="J1736">
        <v>1.38</v>
      </c>
      <c r="K1736">
        <v>1.7</v>
      </c>
      <c r="L1736">
        <v>1.92</v>
      </c>
      <c r="M1736">
        <v>2.31</v>
      </c>
      <c r="N1736">
        <v>2.72</v>
      </c>
    </row>
    <row r="1737" spans="1:14" x14ac:dyDescent="0.25">
      <c r="A1737" s="1">
        <v>42447</v>
      </c>
      <c r="B1737">
        <v>0.27</v>
      </c>
      <c r="D1737">
        <v>0.3</v>
      </c>
      <c r="F1737">
        <v>0.44</v>
      </c>
      <c r="G1737">
        <v>0.62</v>
      </c>
      <c r="H1737">
        <v>0.84</v>
      </c>
      <c r="I1737">
        <v>1</v>
      </c>
      <c r="J1737">
        <v>1.34</v>
      </c>
      <c r="K1737">
        <v>1.66</v>
      </c>
      <c r="L1737">
        <v>1.88</v>
      </c>
      <c r="M1737">
        <v>2.2599999999999998</v>
      </c>
      <c r="N1737">
        <v>2.68</v>
      </c>
    </row>
    <row r="1738" spans="1:14" x14ac:dyDescent="0.25">
      <c r="A1738" s="1">
        <v>42446</v>
      </c>
      <c r="B1738">
        <v>0.28999999999999998</v>
      </c>
      <c r="D1738">
        <v>0.28999999999999998</v>
      </c>
      <c r="F1738">
        <v>0.47</v>
      </c>
      <c r="G1738">
        <v>0.64</v>
      </c>
      <c r="H1738">
        <v>0.87</v>
      </c>
      <c r="I1738">
        <v>1.04</v>
      </c>
      <c r="J1738">
        <v>1.39</v>
      </c>
      <c r="K1738">
        <v>1.7</v>
      </c>
      <c r="L1738">
        <v>1.91</v>
      </c>
      <c r="M1738">
        <v>2.2799999999999998</v>
      </c>
      <c r="N1738">
        <v>2.69</v>
      </c>
    </row>
    <row r="1739" spans="1:14" x14ac:dyDescent="0.25">
      <c r="A1739" s="1">
        <v>42445</v>
      </c>
      <c r="B1739">
        <v>0.28000000000000003</v>
      </c>
      <c r="D1739">
        <v>0.31</v>
      </c>
      <c r="F1739">
        <v>0.47</v>
      </c>
      <c r="G1739">
        <v>0.66</v>
      </c>
      <c r="H1739">
        <v>0.87</v>
      </c>
      <c r="I1739">
        <v>1.05</v>
      </c>
      <c r="J1739">
        <v>1.41</v>
      </c>
      <c r="K1739">
        <v>1.72</v>
      </c>
      <c r="L1739">
        <v>1.94</v>
      </c>
      <c r="M1739">
        <v>2.3199999999999998</v>
      </c>
      <c r="N1739">
        <v>2.73</v>
      </c>
    </row>
    <row r="1740" spans="1:14" x14ac:dyDescent="0.25">
      <c r="A1740" s="1">
        <v>42444</v>
      </c>
      <c r="B1740">
        <v>0.28999999999999998</v>
      </c>
      <c r="D1740">
        <v>0.34</v>
      </c>
      <c r="F1740">
        <v>0.52</v>
      </c>
      <c r="G1740">
        <v>0.71</v>
      </c>
      <c r="H1740">
        <v>0.98</v>
      </c>
      <c r="I1740">
        <v>1.1599999999999999</v>
      </c>
      <c r="J1740">
        <v>1.5</v>
      </c>
      <c r="K1740">
        <v>1.78</v>
      </c>
      <c r="L1740">
        <v>1.97</v>
      </c>
      <c r="M1740">
        <v>2.33</v>
      </c>
      <c r="N1740">
        <v>2.73</v>
      </c>
    </row>
    <row r="1741" spans="1:14" x14ac:dyDescent="0.25">
      <c r="A1741" s="1">
        <v>42443</v>
      </c>
      <c r="B1741">
        <v>0.28000000000000003</v>
      </c>
      <c r="D1741">
        <v>0.34</v>
      </c>
      <c r="F1741">
        <v>0.52</v>
      </c>
      <c r="G1741">
        <v>0.7</v>
      </c>
      <c r="H1741">
        <v>0.97</v>
      </c>
      <c r="I1741">
        <v>1.1499999999999999</v>
      </c>
      <c r="J1741">
        <v>1.49</v>
      </c>
      <c r="K1741">
        <v>1.78</v>
      </c>
      <c r="L1741">
        <v>1.97</v>
      </c>
      <c r="M1741">
        <v>2.33</v>
      </c>
      <c r="N1741">
        <v>2.74</v>
      </c>
    </row>
    <row r="1742" spans="1:14" x14ac:dyDescent="0.25">
      <c r="A1742" s="1">
        <v>42440</v>
      </c>
      <c r="B1742">
        <v>0.27</v>
      </c>
      <c r="D1742">
        <v>0.33</v>
      </c>
      <c r="F1742">
        <v>0.51</v>
      </c>
      <c r="G1742">
        <v>0.7</v>
      </c>
      <c r="H1742">
        <v>0.97</v>
      </c>
      <c r="I1742">
        <v>1.1599999999999999</v>
      </c>
      <c r="J1742">
        <v>1.49</v>
      </c>
      <c r="K1742">
        <v>1.79</v>
      </c>
      <c r="L1742">
        <v>1.98</v>
      </c>
      <c r="M1742">
        <v>2.34</v>
      </c>
      <c r="N1742">
        <v>2.75</v>
      </c>
    </row>
    <row r="1743" spans="1:14" x14ac:dyDescent="0.25">
      <c r="A1743" s="1">
        <v>42439</v>
      </c>
      <c r="B1743">
        <v>0.27</v>
      </c>
      <c r="D1743">
        <v>0.32</v>
      </c>
      <c r="F1743">
        <v>0.5</v>
      </c>
      <c r="G1743">
        <v>0.69</v>
      </c>
      <c r="H1743">
        <v>0.93</v>
      </c>
      <c r="I1743">
        <v>1.1100000000000001</v>
      </c>
      <c r="J1743">
        <v>1.45</v>
      </c>
      <c r="K1743">
        <v>1.75</v>
      </c>
      <c r="L1743">
        <v>1.93</v>
      </c>
      <c r="M1743">
        <v>2.29</v>
      </c>
      <c r="N1743">
        <v>2.7</v>
      </c>
    </row>
    <row r="1744" spans="1:14" x14ac:dyDescent="0.25">
      <c r="A1744" s="1">
        <v>42438</v>
      </c>
      <c r="B1744">
        <v>0.27</v>
      </c>
      <c r="D1744">
        <v>0.3</v>
      </c>
      <c r="F1744">
        <v>0.47</v>
      </c>
      <c r="G1744">
        <v>0.68</v>
      </c>
      <c r="H1744">
        <v>0.9</v>
      </c>
      <c r="I1744">
        <v>1.07</v>
      </c>
      <c r="J1744">
        <v>1.39</v>
      </c>
      <c r="K1744">
        <v>1.69</v>
      </c>
      <c r="L1744">
        <v>1.9</v>
      </c>
      <c r="M1744">
        <v>2.27</v>
      </c>
      <c r="N1744">
        <v>2.68</v>
      </c>
    </row>
    <row r="1745" spans="1:14" x14ac:dyDescent="0.25">
      <c r="A1745" s="1">
        <v>42437</v>
      </c>
      <c r="B1745">
        <v>0.27</v>
      </c>
      <c r="D1745">
        <v>0.28999999999999998</v>
      </c>
      <c r="F1745">
        <v>0.48</v>
      </c>
      <c r="G1745">
        <v>0.68</v>
      </c>
      <c r="H1745">
        <v>0.88</v>
      </c>
      <c r="I1745">
        <v>1.04</v>
      </c>
      <c r="J1745">
        <v>1.34</v>
      </c>
      <c r="K1745">
        <v>1.64</v>
      </c>
      <c r="L1745">
        <v>1.83</v>
      </c>
      <c r="M1745">
        <v>2.2200000000000002</v>
      </c>
      <c r="N1745">
        <v>2.63</v>
      </c>
    </row>
    <row r="1746" spans="1:14" x14ac:dyDescent="0.25">
      <c r="A1746" s="1">
        <v>42436</v>
      </c>
      <c r="B1746">
        <v>0.27</v>
      </c>
      <c r="D1746">
        <v>0.32</v>
      </c>
      <c r="F1746">
        <v>0.49</v>
      </c>
      <c r="G1746">
        <v>0.67</v>
      </c>
      <c r="H1746">
        <v>0.91</v>
      </c>
      <c r="I1746">
        <v>1.08</v>
      </c>
      <c r="J1746">
        <v>1.42</v>
      </c>
      <c r="K1746">
        <v>1.72</v>
      </c>
      <c r="L1746">
        <v>1.91</v>
      </c>
      <c r="M1746">
        <v>2.2999999999999998</v>
      </c>
      <c r="N1746">
        <v>2.71</v>
      </c>
    </row>
    <row r="1747" spans="1:14" x14ac:dyDescent="0.25">
      <c r="A1747" s="1">
        <v>42433</v>
      </c>
      <c r="B1747">
        <v>0.25</v>
      </c>
      <c r="D1747">
        <v>0.28999999999999998</v>
      </c>
      <c r="F1747">
        <v>0.47</v>
      </c>
      <c r="G1747">
        <v>0.67</v>
      </c>
      <c r="H1747">
        <v>0.88</v>
      </c>
      <c r="I1747">
        <v>1.04</v>
      </c>
      <c r="J1747">
        <v>1.38</v>
      </c>
      <c r="K1747">
        <v>1.69</v>
      </c>
      <c r="L1747">
        <v>1.88</v>
      </c>
      <c r="M1747">
        <v>2.29</v>
      </c>
      <c r="N1747">
        <v>2.7</v>
      </c>
    </row>
    <row r="1748" spans="1:14" x14ac:dyDescent="0.25">
      <c r="A1748" s="1">
        <v>42432</v>
      </c>
      <c r="B1748">
        <v>0.25</v>
      </c>
      <c r="D1748">
        <v>0.28000000000000003</v>
      </c>
      <c r="F1748">
        <v>0.46</v>
      </c>
      <c r="G1748">
        <v>0.65</v>
      </c>
      <c r="H1748">
        <v>0.85</v>
      </c>
      <c r="I1748">
        <v>0.99</v>
      </c>
      <c r="J1748">
        <v>1.33</v>
      </c>
      <c r="K1748">
        <v>1.63</v>
      </c>
      <c r="L1748">
        <v>1.83</v>
      </c>
      <c r="M1748">
        <v>2.23</v>
      </c>
      <c r="N1748">
        <v>2.65</v>
      </c>
    </row>
    <row r="1749" spans="1:14" x14ac:dyDescent="0.25">
      <c r="A1749" s="1">
        <v>42431</v>
      </c>
      <c r="B1749">
        <v>0.28000000000000003</v>
      </c>
      <c r="D1749">
        <v>0.36</v>
      </c>
      <c r="F1749">
        <v>0.48</v>
      </c>
      <c r="G1749">
        <v>0.67</v>
      </c>
      <c r="H1749">
        <v>0.85</v>
      </c>
      <c r="I1749">
        <v>1</v>
      </c>
      <c r="J1749">
        <v>1.34</v>
      </c>
      <c r="K1749">
        <v>1.65</v>
      </c>
      <c r="L1749">
        <v>1.84</v>
      </c>
      <c r="M1749">
        <v>2.27</v>
      </c>
      <c r="N1749">
        <v>2.69</v>
      </c>
    </row>
    <row r="1750" spans="1:14" x14ac:dyDescent="0.25">
      <c r="A1750" s="1">
        <v>42430</v>
      </c>
      <c r="B1750">
        <v>0.28999999999999998</v>
      </c>
      <c r="D1750">
        <v>0.33</v>
      </c>
      <c r="F1750">
        <v>0.5</v>
      </c>
      <c r="G1750">
        <v>0.68</v>
      </c>
      <c r="H1750">
        <v>0.85</v>
      </c>
      <c r="I1750">
        <v>0.98</v>
      </c>
      <c r="J1750">
        <v>1.31</v>
      </c>
      <c r="K1750">
        <v>1.62</v>
      </c>
      <c r="L1750">
        <v>1.83</v>
      </c>
      <c r="M1750">
        <v>2.2799999999999998</v>
      </c>
      <c r="N1750">
        <v>2.7</v>
      </c>
    </row>
    <row r="1751" spans="1:14" x14ac:dyDescent="0.25">
      <c r="A1751" s="1">
        <v>42429</v>
      </c>
      <c r="B1751">
        <v>0.23</v>
      </c>
      <c r="D1751">
        <v>0.33</v>
      </c>
      <c r="F1751">
        <v>0.49</v>
      </c>
      <c r="G1751">
        <v>0.62</v>
      </c>
      <c r="H1751">
        <v>0.78</v>
      </c>
      <c r="I1751">
        <v>0.91</v>
      </c>
      <c r="J1751">
        <v>1.22</v>
      </c>
      <c r="K1751">
        <v>1.52</v>
      </c>
      <c r="L1751">
        <v>1.74</v>
      </c>
      <c r="M1751">
        <v>2.19</v>
      </c>
      <c r="N1751">
        <v>2.61</v>
      </c>
    </row>
    <row r="1752" spans="1:14" x14ac:dyDescent="0.25">
      <c r="A1752" s="1">
        <v>42426</v>
      </c>
      <c r="B1752">
        <v>0.26</v>
      </c>
      <c r="D1752">
        <v>0.33</v>
      </c>
      <c r="F1752">
        <v>0.47</v>
      </c>
      <c r="G1752">
        <v>0.6</v>
      </c>
      <c r="H1752">
        <v>0.8</v>
      </c>
      <c r="I1752">
        <v>0.93</v>
      </c>
      <c r="J1752">
        <v>1.23</v>
      </c>
      <c r="K1752">
        <v>1.55</v>
      </c>
      <c r="L1752">
        <v>1.76</v>
      </c>
      <c r="M1752">
        <v>2.2000000000000002</v>
      </c>
      <c r="N1752">
        <v>2.63</v>
      </c>
    </row>
    <row r="1753" spans="1:14" x14ac:dyDescent="0.25">
      <c r="A1753" s="1">
        <v>42425</v>
      </c>
      <c r="B1753">
        <v>0.27</v>
      </c>
      <c r="D1753">
        <v>0.32</v>
      </c>
      <c r="F1753">
        <v>0.46</v>
      </c>
      <c r="G1753">
        <v>0.56000000000000005</v>
      </c>
      <c r="H1753">
        <v>0.72</v>
      </c>
      <c r="I1753">
        <v>0.85</v>
      </c>
      <c r="J1753">
        <v>1.1599999999999999</v>
      </c>
      <c r="K1753">
        <v>1.47</v>
      </c>
      <c r="L1753">
        <v>1.71</v>
      </c>
      <c r="M1753">
        <v>2.14</v>
      </c>
      <c r="N1753">
        <v>2.58</v>
      </c>
    </row>
    <row r="1754" spans="1:14" x14ac:dyDescent="0.25">
      <c r="A1754" s="1">
        <v>42424</v>
      </c>
      <c r="B1754">
        <v>0.28000000000000003</v>
      </c>
      <c r="D1754">
        <v>0.33</v>
      </c>
      <c r="F1754">
        <v>0.46</v>
      </c>
      <c r="G1754">
        <v>0.55000000000000004</v>
      </c>
      <c r="H1754">
        <v>0.75</v>
      </c>
      <c r="I1754">
        <v>0.9</v>
      </c>
      <c r="J1754">
        <v>1.21</v>
      </c>
      <c r="K1754">
        <v>1.52</v>
      </c>
      <c r="L1754">
        <v>1.75</v>
      </c>
      <c r="M1754">
        <v>2.16</v>
      </c>
      <c r="N1754">
        <v>2.61</v>
      </c>
    </row>
    <row r="1755" spans="1:14" x14ac:dyDescent="0.25">
      <c r="A1755" s="1">
        <v>42423</v>
      </c>
      <c r="B1755">
        <v>0.28000000000000003</v>
      </c>
      <c r="D1755">
        <v>0.32</v>
      </c>
      <c r="F1755">
        <v>0.47</v>
      </c>
      <c r="G1755">
        <v>0.55000000000000004</v>
      </c>
      <c r="H1755">
        <v>0.76</v>
      </c>
      <c r="I1755">
        <v>0.9</v>
      </c>
      <c r="J1755">
        <v>1.23</v>
      </c>
      <c r="K1755">
        <v>1.51</v>
      </c>
      <c r="L1755">
        <v>1.74</v>
      </c>
      <c r="M1755">
        <v>2.16</v>
      </c>
      <c r="N1755">
        <v>2.6</v>
      </c>
    </row>
    <row r="1756" spans="1:14" x14ac:dyDescent="0.25">
      <c r="A1756" s="1">
        <v>42422</v>
      </c>
      <c r="B1756">
        <v>0.28000000000000003</v>
      </c>
      <c r="D1756">
        <v>0.33</v>
      </c>
      <c r="F1756">
        <v>0.46</v>
      </c>
      <c r="G1756">
        <v>0.55000000000000004</v>
      </c>
      <c r="H1756">
        <v>0.78</v>
      </c>
      <c r="I1756">
        <v>0.92</v>
      </c>
      <c r="J1756">
        <v>1.25</v>
      </c>
      <c r="K1756">
        <v>1.54</v>
      </c>
      <c r="L1756">
        <v>1.77</v>
      </c>
      <c r="M1756">
        <v>2.1800000000000002</v>
      </c>
      <c r="N1756">
        <v>2.62</v>
      </c>
    </row>
    <row r="1757" spans="1:14" x14ac:dyDescent="0.25">
      <c r="A1757" s="1">
        <v>42419</v>
      </c>
      <c r="B1757">
        <v>0.26</v>
      </c>
      <c r="D1757">
        <v>0.31</v>
      </c>
      <c r="F1757">
        <v>0.46</v>
      </c>
      <c r="G1757">
        <v>0.53</v>
      </c>
      <c r="H1757">
        <v>0.76</v>
      </c>
      <c r="I1757">
        <v>0.91</v>
      </c>
      <c r="J1757">
        <v>1.24</v>
      </c>
      <c r="K1757">
        <v>1.53</v>
      </c>
      <c r="L1757">
        <v>1.76</v>
      </c>
      <c r="M1757">
        <v>2.17</v>
      </c>
      <c r="N1757">
        <v>2.61</v>
      </c>
    </row>
    <row r="1758" spans="1:14" x14ac:dyDescent="0.25">
      <c r="A1758" s="1">
        <v>42418</v>
      </c>
      <c r="B1758">
        <v>0.28000000000000003</v>
      </c>
      <c r="D1758">
        <v>0.3</v>
      </c>
      <c r="F1758">
        <v>0.45</v>
      </c>
      <c r="G1758">
        <v>0.53</v>
      </c>
      <c r="H1758">
        <v>0.71</v>
      </c>
      <c r="I1758">
        <v>0.88</v>
      </c>
      <c r="J1758">
        <v>1.21</v>
      </c>
      <c r="K1758">
        <v>1.51</v>
      </c>
      <c r="L1758">
        <v>1.75</v>
      </c>
      <c r="M1758">
        <v>2.17</v>
      </c>
      <c r="N1758">
        <v>2.62</v>
      </c>
    </row>
    <row r="1759" spans="1:14" x14ac:dyDescent="0.25">
      <c r="A1759" s="1">
        <v>42417</v>
      </c>
      <c r="B1759">
        <v>0.28000000000000003</v>
      </c>
      <c r="D1759">
        <v>0.3</v>
      </c>
      <c r="F1759">
        <v>0.43</v>
      </c>
      <c r="G1759">
        <v>0.53</v>
      </c>
      <c r="H1759">
        <v>0.74</v>
      </c>
      <c r="I1759">
        <v>0.93</v>
      </c>
      <c r="J1759">
        <v>1.26</v>
      </c>
      <c r="K1759">
        <v>1.57</v>
      </c>
      <c r="L1759">
        <v>1.81</v>
      </c>
      <c r="M1759">
        <v>2.2400000000000002</v>
      </c>
      <c r="N1759">
        <v>2.68</v>
      </c>
    </row>
    <row r="1760" spans="1:14" x14ac:dyDescent="0.25">
      <c r="A1760" s="1">
        <v>42416</v>
      </c>
      <c r="B1760">
        <v>0.23</v>
      </c>
      <c r="D1760">
        <v>0.3</v>
      </c>
      <c r="F1760">
        <v>0.42</v>
      </c>
      <c r="G1760">
        <v>0.51</v>
      </c>
      <c r="H1760">
        <v>0.74</v>
      </c>
      <c r="I1760">
        <v>0.91</v>
      </c>
      <c r="J1760">
        <v>1.23</v>
      </c>
      <c r="K1760">
        <v>1.53</v>
      </c>
      <c r="L1760">
        <v>1.78</v>
      </c>
      <c r="M1760">
        <v>2.19</v>
      </c>
      <c r="N1760">
        <v>2.64</v>
      </c>
    </row>
    <row r="1761" spans="1:14" x14ac:dyDescent="0.25">
      <c r="A1761" s="1">
        <v>42412</v>
      </c>
      <c r="B1761">
        <v>0.26</v>
      </c>
      <c r="D1761">
        <v>0.3</v>
      </c>
      <c r="F1761">
        <v>0.39</v>
      </c>
      <c r="G1761">
        <v>0.51</v>
      </c>
      <c r="H1761">
        <v>0.71</v>
      </c>
      <c r="I1761">
        <v>0.89</v>
      </c>
      <c r="J1761">
        <v>1.2</v>
      </c>
      <c r="K1761">
        <v>1.5</v>
      </c>
      <c r="L1761">
        <v>1.74</v>
      </c>
      <c r="M1761">
        <v>2.15</v>
      </c>
      <c r="N1761">
        <v>2.6</v>
      </c>
    </row>
    <row r="1762" spans="1:14" x14ac:dyDescent="0.25">
      <c r="A1762" s="1">
        <v>42411</v>
      </c>
      <c r="B1762">
        <v>0.27</v>
      </c>
      <c r="D1762">
        <v>0.28000000000000003</v>
      </c>
      <c r="F1762">
        <v>0.39</v>
      </c>
      <c r="G1762">
        <v>0.47</v>
      </c>
      <c r="H1762">
        <v>0.64</v>
      </c>
      <c r="I1762">
        <v>0.81</v>
      </c>
      <c r="J1762">
        <v>1.1100000000000001</v>
      </c>
      <c r="K1762">
        <v>1.39</v>
      </c>
      <c r="L1762">
        <v>1.63</v>
      </c>
      <c r="M1762">
        <v>2.06</v>
      </c>
      <c r="N1762">
        <v>2.5</v>
      </c>
    </row>
    <row r="1763" spans="1:14" x14ac:dyDescent="0.25">
      <c r="A1763" s="1">
        <v>42410</v>
      </c>
      <c r="B1763">
        <v>0.27</v>
      </c>
      <c r="D1763">
        <v>0.31</v>
      </c>
      <c r="F1763">
        <v>0.42</v>
      </c>
      <c r="G1763">
        <v>0.52</v>
      </c>
      <c r="H1763">
        <v>0.71</v>
      </c>
      <c r="I1763">
        <v>0.85</v>
      </c>
      <c r="J1763">
        <v>1.1499999999999999</v>
      </c>
      <c r="K1763">
        <v>1.46</v>
      </c>
      <c r="L1763">
        <v>1.71</v>
      </c>
      <c r="M1763">
        <v>2.13</v>
      </c>
      <c r="N1763">
        <v>2.5299999999999998</v>
      </c>
    </row>
    <row r="1764" spans="1:14" x14ac:dyDescent="0.25">
      <c r="A1764" s="1">
        <v>42409</v>
      </c>
      <c r="B1764">
        <v>0.27</v>
      </c>
      <c r="D1764">
        <v>0.3</v>
      </c>
      <c r="F1764">
        <v>0.43</v>
      </c>
      <c r="G1764">
        <v>0.52</v>
      </c>
      <c r="H1764">
        <v>0.69</v>
      </c>
      <c r="I1764">
        <v>0.85</v>
      </c>
      <c r="J1764">
        <v>1.1499999999999999</v>
      </c>
      <c r="K1764">
        <v>1.47</v>
      </c>
      <c r="L1764">
        <v>1.74</v>
      </c>
      <c r="M1764">
        <v>2.16</v>
      </c>
      <c r="N1764">
        <v>2.5499999999999998</v>
      </c>
    </row>
    <row r="1765" spans="1:14" x14ac:dyDescent="0.25">
      <c r="A1765" s="1">
        <v>42408</v>
      </c>
      <c r="B1765">
        <v>0.21</v>
      </c>
      <c r="D1765">
        <v>0.32</v>
      </c>
      <c r="F1765">
        <v>0.42</v>
      </c>
      <c r="G1765">
        <v>0.51</v>
      </c>
      <c r="H1765">
        <v>0.66</v>
      </c>
      <c r="I1765">
        <v>0.83</v>
      </c>
      <c r="J1765">
        <v>1.1599999999999999</v>
      </c>
      <c r="K1765">
        <v>1.48</v>
      </c>
      <c r="L1765">
        <v>1.75</v>
      </c>
      <c r="M1765">
        <v>2.17</v>
      </c>
      <c r="N1765">
        <v>2.56</v>
      </c>
    </row>
    <row r="1766" spans="1:14" x14ac:dyDescent="0.25">
      <c r="A1766" s="1">
        <v>42405</v>
      </c>
      <c r="B1766">
        <v>0.23</v>
      </c>
      <c r="D1766">
        <v>0.3</v>
      </c>
      <c r="F1766">
        <v>0.45</v>
      </c>
      <c r="G1766">
        <v>0.55000000000000004</v>
      </c>
      <c r="H1766">
        <v>0.74</v>
      </c>
      <c r="I1766">
        <v>0.91</v>
      </c>
      <c r="J1766">
        <v>1.25</v>
      </c>
      <c r="K1766">
        <v>1.58</v>
      </c>
      <c r="L1766">
        <v>1.86</v>
      </c>
      <c r="M1766">
        <v>2.27</v>
      </c>
      <c r="N1766">
        <v>2.68</v>
      </c>
    </row>
    <row r="1767" spans="1:14" x14ac:dyDescent="0.25">
      <c r="A1767" s="1">
        <v>42404</v>
      </c>
      <c r="B1767">
        <v>0.24</v>
      </c>
      <c r="D1767">
        <v>0.28999999999999998</v>
      </c>
      <c r="F1767">
        <v>0.43</v>
      </c>
      <c r="G1767">
        <v>0.52</v>
      </c>
      <c r="H1767">
        <v>0.7</v>
      </c>
      <c r="I1767">
        <v>0.9</v>
      </c>
      <c r="J1767">
        <v>1.25</v>
      </c>
      <c r="K1767">
        <v>1.6</v>
      </c>
      <c r="L1767">
        <v>1.87</v>
      </c>
      <c r="M1767">
        <v>2.29</v>
      </c>
      <c r="N1767">
        <v>2.7</v>
      </c>
    </row>
    <row r="1768" spans="1:14" x14ac:dyDescent="0.25">
      <c r="A1768" s="1">
        <v>42403</v>
      </c>
      <c r="B1768">
        <v>0.27</v>
      </c>
      <c r="D1768">
        <v>0.33</v>
      </c>
      <c r="F1768">
        <v>0.46</v>
      </c>
      <c r="G1768">
        <v>0.54</v>
      </c>
      <c r="H1768">
        <v>0.72</v>
      </c>
      <c r="I1768">
        <v>0.91</v>
      </c>
      <c r="J1768">
        <v>1.27</v>
      </c>
      <c r="K1768">
        <v>1.61</v>
      </c>
      <c r="L1768">
        <v>1.88</v>
      </c>
      <c r="M1768">
        <v>2.2999999999999998</v>
      </c>
      <c r="N1768">
        <v>2.7</v>
      </c>
    </row>
    <row r="1769" spans="1:14" x14ac:dyDescent="0.25">
      <c r="A1769" s="1">
        <v>42402</v>
      </c>
      <c r="B1769">
        <v>0.26</v>
      </c>
      <c r="D1769">
        <v>0.34</v>
      </c>
      <c r="F1769">
        <v>0.47</v>
      </c>
      <c r="G1769">
        <v>0.54</v>
      </c>
      <c r="H1769">
        <v>0.75</v>
      </c>
      <c r="I1769">
        <v>0.93</v>
      </c>
      <c r="J1769">
        <v>1.28</v>
      </c>
      <c r="K1769">
        <v>1.61</v>
      </c>
      <c r="L1769">
        <v>1.87</v>
      </c>
      <c r="M1769">
        <v>2.27</v>
      </c>
      <c r="N1769">
        <v>2.67</v>
      </c>
    </row>
    <row r="1770" spans="1:14" x14ac:dyDescent="0.25">
      <c r="A1770" s="1">
        <v>42401</v>
      </c>
      <c r="B1770">
        <v>0.19</v>
      </c>
      <c r="D1770">
        <v>0.35</v>
      </c>
      <c r="F1770">
        <v>0.47</v>
      </c>
      <c r="G1770">
        <v>0.47</v>
      </c>
      <c r="H1770">
        <v>0.81</v>
      </c>
      <c r="I1770">
        <v>1.01</v>
      </c>
      <c r="J1770">
        <v>1.38</v>
      </c>
      <c r="K1770">
        <v>1.72</v>
      </c>
      <c r="L1770">
        <v>1.97</v>
      </c>
      <c r="M1770">
        <v>2.38</v>
      </c>
      <c r="N1770">
        <v>2.77</v>
      </c>
    </row>
    <row r="1771" spans="1:14" x14ac:dyDescent="0.25">
      <c r="A1771" s="1">
        <v>42398</v>
      </c>
      <c r="B1771">
        <v>0.22</v>
      </c>
      <c r="D1771">
        <v>0.33</v>
      </c>
      <c r="F1771">
        <v>0.43</v>
      </c>
      <c r="G1771">
        <v>0.47</v>
      </c>
      <c r="H1771">
        <v>0.76</v>
      </c>
      <c r="I1771">
        <v>0.97</v>
      </c>
      <c r="J1771">
        <v>1.33</v>
      </c>
      <c r="K1771">
        <v>1.67</v>
      </c>
      <c r="L1771">
        <v>1.94</v>
      </c>
      <c r="M1771">
        <v>2.36</v>
      </c>
      <c r="N1771">
        <v>2.75</v>
      </c>
    </row>
    <row r="1772" spans="1:14" x14ac:dyDescent="0.25">
      <c r="A1772" s="1">
        <v>42397</v>
      </c>
      <c r="B1772">
        <v>0.26</v>
      </c>
      <c r="D1772">
        <v>0.35</v>
      </c>
      <c r="F1772">
        <v>0.45</v>
      </c>
      <c r="G1772">
        <v>0.47</v>
      </c>
      <c r="H1772">
        <v>0.83</v>
      </c>
      <c r="I1772">
        <v>1.05</v>
      </c>
      <c r="J1772">
        <v>1.4</v>
      </c>
      <c r="K1772">
        <v>1.75</v>
      </c>
      <c r="L1772">
        <v>2</v>
      </c>
      <c r="M1772">
        <v>2.41</v>
      </c>
      <c r="N1772">
        <v>2.79</v>
      </c>
    </row>
    <row r="1773" spans="1:14" x14ac:dyDescent="0.25">
      <c r="A1773" s="1">
        <v>42396</v>
      </c>
      <c r="B1773">
        <v>0.28000000000000003</v>
      </c>
      <c r="D1773">
        <v>0.32</v>
      </c>
      <c r="F1773">
        <v>0.43</v>
      </c>
      <c r="G1773">
        <v>0.47</v>
      </c>
      <c r="H1773">
        <v>0.84</v>
      </c>
      <c r="I1773">
        <v>1.07</v>
      </c>
      <c r="J1773">
        <v>1.43</v>
      </c>
      <c r="K1773">
        <v>1.76</v>
      </c>
      <c r="L1773">
        <v>2.02</v>
      </c>
      <c r="M1773">
        <v>2.42</v>
      </c>
      <c r="N1773">
        <v>2.8</v>
      </c>
    </row>
    <row r="1774" spans="1:14" x14ac:dyDescent="0.25">
      <c r="A1774" s="1">
        <v>42395</v>
      </c>
      <c r="B1774">
        <v>0.28999999999999998</v>
      </c>
      <c r="D1774">
        <v>0.31</v>
      </c>
      <c r="F1774">
        <v>0.45</v>
      </c>
      <c r="G1774">
        <v>0.47</v>
      </c>
      <c r="H1774">
        <v>0.85</v>
      </c>
      <c r="I1774">
        <v>1.07</v>
      </c>
      <c r="J1774">
        <v>1.45</v>
      </c>
      <c r="K1774">
        <v>1.76</v>
      </c>
      <c r="L1774">
        <v>2.0099999999999998</v>
      </c>
      <c r="M1774">
        <v>2.41</v>
      </c>
      <c r="N1774">
        <v>2.79</v>
      </c>
    </row>
    <row r="1775" spans="1:14" x14ac:dyDescent="0.25">
      <c r="A1775" s="1">
        <v>42394</v>
      </c>
      <c r="B1775">
        <v>0.25</v>
      </c>
      <c r="D1775">
        <v>0.31</v>
      </c>
      <c r="F1775">
        <v>0.42</v>
      </c>
      <c r="G1775">
        <v>0.47</v>
      </c>
      <c r="H1775">
        <v>0.88</v>
      </c>
      <c r="I1775">
        <v>1.1000000000000001</v>
      </c>
      <c r="J1775">
        <v>1.47</v>
      </c>
      <c r="K1775">
        <v>1.79</v>
      </c>
      <c r="L1775">
        <v>2.0299999999999998</v>
      </c>
      <c r="M1775">
        <v>2.42</v>
      </c>
      <c r="N1775">
        <v>2.8</v>
      </c>
    </row>
    <row r="1776" spans="1:14" x14ac:dyDescent="0.25">
      <c r="A1776" s="1">
        <v>42391</v>
      </c>
      <c r="B1776">
        <v>0.26</v>
      </c>
      <c r="D1776">
        <v>0.31</v>
      </c>
      <c r="F1776">
        <v>0.41</v>
      </c>
      <c r="G1776">
        <v>0.47</v>
      </c>
      <c r="H1776">
        <v>0.88</v>
      </c>
      <c r="I1776">
        <v>1.1100000000000001</v>
      </c>
      <c r="J1776">
        <v>1.49</v>
      </c>
      <c r="K1776">
        <v>1.81</v>
      </c>
      <c r="L1776">
        <v>2.0699999999999998</v>
      </c>
      <c r="M1776">
        <v>2.46</v>
      </c>
      <c r="N1776">
        <v>2.83</v>
      </c>
    </row>
    <row r="1777" spans="1:14" x14ac:dyDescent="0.25">
      <c r="A1777" s="1">
        <v>42390</v>
      </c>
      <c r="B1777">
        <v>0.27</v>
      </c>
      <c r="D1777">
        <v>0.28000000000000003</v>
      </c>
      <c r="F1777">
        <v>0.38</v>
      </c>
      <c r="G1777">
        <v>0.44</v>
      </c>
      <c r="H1777">
        <v>0.84</v>
      </c>
      <c r="I1777">
        <v>1.06</v>
      </c>
      <c r="J1777">
        <v>1.44</v>
      </c>
      <c r="K1777">
        <v>1.77</v>
      </c>
      <c r="L1777">
        <v>2.02</v>
      </c>
      <c r="M1777">
        <v>2.42</v>
      </c>
      <c r="N1777">
        <v>2.79</v>
      </c>
    </row>
    <row r="1778" spans="1:14" x14ac:dyDescent="0.25">
      <c r="A1778" s="1">
        <v>42389</v>
      </c>
      <c r="B1778">
        <v>0.26</v>
      </c>
      <c r="D1778">
        <v>0.26</v>
      </c>
      <c r="F1778">
        <v>0.35</v>
      </c>
      <c r="G1778">
        <v>0.43</v>
      </c>
      <c r="H1778">
        <v>0.85</v>
      </c>
      <c r="I1778">
        <v>1.06</v>
      </c>
      <c r="J1778">
        <v>1.44</v>
      </c>
      <c r="K1778">
        <v>1.76</v>
      </c>
      <c r="L1778">
        <v>2.0099999999999998</v>
      </c>
      <c r="M1778">
        <v>2.41</v>
      </c>
      <c r="N1778">
        <v>2.77</v>
      </c>
    </row>
    <row r="1779" spans="1:14" x14ac:dyDescent="0.25">
      <c r="A1779" s="1">
        <v>42388</v>
      </c>
      <c r="B1779">
        <v>0.21</v>
      </c>
      <c r="D1779">
        <v>0.26</v>
      </c>
      <c r="F1779">
        <v>0.37</v>
      </c>
      <c r="G1779">
        <v>0.48</v>
      </c>
      <c r="H1779">
        <v>0.88</v>
      </c>
      <c r="I1779">
        <v>1.1100000000000001</v>
      </c>
      <c r="J1779">
        <v>1.49</v>
      </c>
      <c r="K1779">
        <v>1.82</v>
      </c>
      <c r="L1779">
        <v>2.06</v>
      </c>
      <c r="M1779">
        <v>2.4500000000000002</v>
      </c>
      <c r="N1779">
        <v>2.82</v>
      </c>
    </row>
    <row r="1780" spans="1:14" x14ac:dyDescent="0.25">
      <c r="A1780" s="1">
        <v>42384</v>
      </c>
      <c r="B1780">
        <v>0.19</v>
      </c>
      <c r="D1780">
        <v>0.24</v>
      </c>
      <c r="F1780">
        <v>0.37</v>
      </c>
      <c r="G1780">
        <v>0.49</v>
      </c>
      <c r="H1780">
        <v>0.85</v>
      </c>
      <c r="I1780">
        <v>1.08</v>
      </c>
      <c r="J1780">
        <v>1.46</v>
      </c>
      <c r="K1780">
        <v>1.79</v>
      </c>
      <c r="L1780">
        <v>2.0299999999999998</v>
      </c>
      <c r="M1780">
        <v>2.44</v>
      </c>
      <c r="N1780">
        <v>2.81</v>
      </c>
    </row>
    <row r="1781" spans="1:14" x14ac:dyDescent="0.25">
      <c r="A1781" s="1">
        <v>42383</v>
      </c>
      <c r="B1781">
        <v>0.22</v>
      </c>
      <c r="D1781">
        <v>0.25</v>
      </c>
      <c r="F1781">
        <v>0.43</v>
      </c>
      <c r="G1781">
        <v>0.55000000000000004</v>
      </c>
      <c r="H1781">
        <v>0.9</v>
      </c>
      <c r="I1781">
        <v>1.1399999999999999</v>
      </c>
      <c r="J1781">
        <v>1.52</v>
      </c>
      <c r="K1781">
        <v>1.87</v>
      </c>
      <c r="L1781">
        <v>2.1</v>
      </c>
      <c r="M1781">
        <v>2.5099999999999998</v>
      </c>
      <c r="N1781">
        <v>2.9</v>
      </c>
    </row>
    <row r="1782" spans="1:14" x14ac:dyDescent="0.25">
      <c r="A1782" s="1">
        <v>42382</v>
      </c>
      <c r="B1782">
        <v>0.22</v>
      </c>
      <c r="D1782">
        <v>0.22</v>
      </c>
      <c r="F1782">
        <v>0.46</v>
      </c>
      <c r="G1782">
        <v>0.6</v>
      </c>
      <c r="H1782">
        <v>0.91</v>
      </c>
      <c r="I1782">
        <v>1.1499999999999999</v>
      </c>
      <c r="J1782">
        <v>1.51</v>
      </c>
      <c r="K1782">
        <v>1.85</v>
      </c>
      <c r="L1782">
        <v>2.08</v>
      </c>
      <c r="M1782">
        <v>2.4700000000000002</v>
      </c>
      <c r="N1782">
        <v>2.85</v>
      </c>
    </row>
    <row r="1783" spans="1:14" x14ac:dyDescent="0.25">
      <c r="A1783" s="1">
        <v>42381</v>
      </c>
      <c r="B1783">
        <v>0.22</v>
      </c>
      <c r="D1783">
        <v>0.21</v>
      </c>
      <c r="F1783">
        <v>0.47</v>
      </c>
      <c r="G1783">
        <v>0.62</v>
      </c>
      <c r="H1783">
        <v>0.93</v>
      </c>
      <c r="I1783">
        <v>1.18</v>
      </c>
      <c r="J1783">
        <v>1.55</v>
      </c>
      <c r="K1783">
        <v>1.88</v>
      </c>
      <c r="L1783">
        <v>2.12</v>
      </c>
      <c r="M1783">
        <v>2.5099999999999998</v>
      </c>
      <c r="N1783">
        <v>2.89</v>
      </c>
    </row>
    <row r="1784" spans="1:14" x14ac:dyDescent="0.25">
      <c r="A1784" s="1">
        <v>42380</v>
      </c>
      <c r="B1784">
        <v>0.19</v>
      </c>
      <c r="D1784">
        <v>0.21</v>
      </c>
      <c r="F1784">
        <v>0.48</v>
      </c>
      <c r="G1784">
        <v>0.63</v>
      </c>
      <c r="H1784">
        <v>0.94</v>
      </c>
      <c r="I1784">
        <v>1.2</v>
      </c>
      <c r="J1784">
        <v>1.58</v>
      </c>
      <c r="K1784">
        <v>1.94</v>
      </c>
      <c r="L1784">
        <v>2.17</v>
      </c>
      <c r="M1784">
        <v>2.59</v>
      </c>
      <c r="N1784">
        <v>2.96</v>
      </c>
    </row>
    <row r="1785" spans="1:14" x14ac:dyDescent="0.25">
      <c r="A1785" s="1">
        <v>42377</v>
      </c>
      <c r="B1785">
        <v>0.2</v>
      </c>
      <c r="D1785">
        <v>0.2</v>
      </c>
      <c r="F1785">
        <v>0.45</v>
      </c>
      <c r="G1785">
        <v>0.64</v>
      </c>
      <c r="H1785">
        <v>0.94</v>
      </c>
      <c r="I1785">
        <v>1.2</v>
      </c>
      <c r="J1785">
        <v>1.57</v>
      </c>
      <c r="K1785">
        <v>1.91</v>
      </c>
      <c r="L1785">
        <v>2.13</v>
      </c>
      <c r="M1785">
        <v>2.5499999999999998</v>
      </c>
      <c r="N1785">
        <v>2.91</v>
      </c>
    </row>
    <row r="1786" spans="1:14" x14ac:dyDescent="0.25">
      <c r="A1786" s="1">
        <v>42376</v>
      </c>
      <c r="B1786">
        <v>0.2</v>
      </c>
      <c r="D1786">
        <v>0.2</v>
      </c>
      <c r="F1786">
        <v>0.46</v>
      </c>
      <c r="G1786">
        <v>0.66</v>
      </c>
      <c r="H1786">
        <v>0.96</v>
      </c>
      <c r="I1786">
        <v>1.22</v>
      </c>
      <c r="J1786">
        <v>1.61</v>
      </c>
      <c r="K1786">
        <v>1.94</v>
      </c>
      <c r="L1786">
        <v>2.16</v>
      </c>
      <c r="M1786">
        <v>2.56</v>
      </c>
      <c r="N1786">
        <v>2.92</v>
      </c>
    </row>
    <row r="1787" spans="1:14" x14ac:dyDescent="0.25">
      <c r="A1787" s="1">
        <v>42375</v>
      </c>
      <c r="B1787">
        <v>0.21</v>
      </c>
      <c r="D1787">
        <v>0.21</v>
      </c>
      <c r="F1787">
        <v>0.47</v>
      </c>
      <c r="G1787">
        <v>0.67</v>
      </c>
      <c r="H1787">
        <v>0.99</v>
      </c>
      <c r="I1787">
        <v>1.26</v>
      </c>
      <c r="J1787">
        <v>1.65</v>
      </c>
      <c r="K1787">
        <v>1.98</v>
      </c>
      <c r="L1787">
        <v>2.1800000000000002</v>
      </c>
      <c r="M1787">
        <v>2.59</v>
      </c>
      <c r="N1787">
        <v>2.94</v>
      </c>
    </row>
    <row r="1788" spans="1:14" x14ac:dyDescent="0.25">
      <c r="A1788" s="1">
        <v>42374</v>
      </c>
      <c r="B1788">
        <v>0.2</v>
      </c>
      <c r="D1788">
        <v>0.2</v>
      </c>
      <c r="F1788">
        <v>0.49</v>
      </c>
      <c r="G1788">
        <v>0.68</v>
      </c>
      <c r="H1788">
        <v>1.04</v>
      </c>
      <c r="I1788">
        <v>1.32</v>
      </c>
      <c r="J1788">
        <v>1.73</v>
      </c>
      <c r="K1788">
        <v>2.06</v>
      </c>
      <c r="L1788">
        <v>2.25</v>
      </c>
      <c r="M1788">
        <v>2.67</v>
      </c>
      <c r="N1788">
        <v>3.01</v>
      </c>
    </row>
    <row r="1789" spans="1:14" x14ac:dyDescent="0.25">
      <c r="A1789" s="1">
        <v>42373</v>
      </c>
      <c r="B1789">
        <v>0.17</v>
      </c>
      <c r="D1789">
        <v>0.22</v>
      </c>
      <c r="F1789">
        <v>0.49</v>
      </c>
      <c r="G1789">
        <v>0.61</v>
      </c>
      <c r="H1789">
        <v>1.02</v>
      </c>
      <c r="I1789">
        <v>1.31</v>
      </c>
      <c r="J1789">
        <v>1.73</v>
      </c>
      <c r="K1789">
        <v>2.06</v>
      </c>
      <c r="L1789">
        <v>2.2400000000000002</v>
      </c>
      <c r="M1789">
        <v>2.64</v>
      </c>
      <c r="N1789">
        <v>2.98</v>
      </c>
    </row>
    <row r="1790" spans="1:14" x14ac:dyDescent="0.25">
      <c r="A1790" s="1">
        <v>42369</v>
      </c>
      <c r="B1790">
        <v>0.14000000000000001</v>
      </c>
      <c r="D1790">
        <v>0.16</v>
      </c>
      <c r="F1790">
        <v>0.49</v>
      </c>
      <c r="G1790">
        <v>0.65</v>
      </c>
      <c r="H1790">
        <v>1.06</v>
      </c>
      <c r="I1790">
        <v>1.31</v>
      </c>
      <c r="J1790">
        <v>1.76</v>
      </c>
      <c r="K1790">
        <v>2.09</v>
      </c>
      <c r="L1790">
        <v>2.27</v>
      </c>
      <c r="M1790">
        <v>2.67</v>
      </c>
      <c r="N1790">
        <v>3.01</v>
      </c>
    </row>
    <row r="1791" spans="1:14" x14ac:dyDescent="0.25">
      <c r="A1791" s="1">
        <v>42368</v>
      </c>
      <c r="B1791">
        <v>0.08</v>
      </c>
      <c r="D1791">
        <v>0.21</v>
      </c>
      <c r="F1791">
        <v>0.47</v>
      </c>
      <c r="G1791">
        <v>0.64</v>
      </c>
      <c r="H1791">
        <v>1.08</v>
      </c>
      <c r="I1791">
        <v>1.36</v>
      </c>
      <c r="J1791">
        <v>1.8</v>
      </c>
      <c r="K1791">
        <v>2.14</v>
      </c>
      <c r="L1791">
        <v>2.31</v>
      </c>
      <c r="M1791">
        <v>2.69</v>
      </c>
      <c r="N1791">
        <v>3.04</v>
      </c>
    </row>
    <row r="1792" spans="1:14" x14ac:dyDescent="0.25">
      <c r="A1792" s="1">
        <v>42367</v>
      </c>
      <c r="B1792">
        <v>0.18</v>
      </c>
      <c r="D1792">
        <v>0.23</v>
      </c>
      <c r="F1792">
        <v>0.5</v>
      </c>
      <c r="G1792">
        <v>0.67</v>
      </c>
      <c r="H1792">
        <v>1.0900000000000001</v>
      </c>
      <c r="I1792">
        <v>1.38</v>
      </c>
      <c r="J1792">
        <v>1.81</v>
      </c>
      <c r="K1792">
        <v>2.12</v>
      </c>
      <c r="L1792">
        <v>2.3199999999999998</v>
      </c>
      <c r="M1792">
        <v>2.69</v>
      </c>
      <c r="N1792">
        <v>3.04</v>
      </c>
    </row>
    <row r="1793" spans="1:14" x14ac:dyDescent="0.25">
      <c r="A1793" s="1">
        <v>42366</v>
      </c>
      <c r="B1793">
        <v>0.13</v>
      </c>
      <c r="D1793">
        <v>0.23</v>
      </c>
      <c r="F1793">
        <v>0.51</v>
      </c>
      <c r="G1793">
        <v>0.66</v>
      </c>
      <c r="H1793">
        <v>1.05</v>
      </c>
      <c r="I1793">
        <v>1.33</v>
      </c>
      <c r="J1793">
        <v>1.73</v>
      </c>
      <c r="K1793">
        <v>2.0499999999999998</v>
      </c>
      <c r="L1793">
        <v>2.2400000000000002</v>
      </c>
      <c r="M1793">
        <v>2.59</v>
      </c>
      <c r="N1793">
        <v>2.95</v>
      </c>
    </row>
    <row r="1794" spans="1:14" x14ac:dyDescent="0.25">
      <c r="A1794" s="1">
        <v>42362</v>
      </c>
      <c r="B1794">
        <v>0.15</v>
      </c>
      <c r="D1794">
        <v>0.2</v>
      </c>
      <c r="F1794">
        <v>0.49</v>
      </c>
      <c r="G1794">
        <v>0.64</v>
      </c>
      <c r="H1794">
        <v>1.03</v>
      </c>
      <c r="I1794">
        <v>1.33</v>
      </c>
      <c r="J1794">
        <v>1.73</v>
      </c>
      <c r="K1794">
        <v>2.06</v>
      </c>
      <c r="L1794">
        <v>2.25</v>
      </c>
      <c r="M1794">
        <v>2.61</v>
      </c>
      <c r="N1794">
        <v>2.96</v>
      </c>
    </row>
    <row r="1795" spans="1:14" x14ac:dyDescent="0.25">
      <c r="A1795" s="1">
        <v>42361</v>
      </c>
      <c r="B1795">
        <v>0.19</v>
      </c>
      <c r="D1795">
        <v>0.2</v>
      </c>
      <c r="F1795">
        <v>0.47</v>
      </c>
      <c r="G1795">
        <v>0.65</v>
      </c>
      <c r="H1795">
        <v>1.01</v>
      </c>
      <c r="I1795">
        <v>1.32</v>
      </c>
      <c r="J1795">
        <v>1.74</v>
      </c>
      <c r="K1795">
        <v>2.0699999999999998</v>
      </c>
      <c r="L1795">
        <v>2.27</v>
      </c>
      <c r="M1795">
        <v>2.64</v>
      </c>
      <c r="N1795">
        <v>3</v>
      </c>
    </row>
    <row r="1796" spans="1:14" x14ac:dyDescent="0.25">
      <c r="A1796" s="1">
        <v>42360</v>
      </c>
      <c r="B1796">
        <v>0.19</v>
      </c>
      <c r="D1796">
        <v>0.21</v>
      </c>
      <c r="F1796">
        <v>0.47</v>
      </c>
      <c r="G1796">
        <v>0.66</v>
      </c>
      <c r="H1796">
        <v>0.99</v>
      </c>
      <c r="I1796">
        <v>1.31</v>
      </c>
      <c r="J1796">
        <v>1.71</v>
      </c>
      <c r="K1796">
        <v>2.04</v>
      </c>
      <c r="L1796">
        <v>2.2400000000000002</v>
      </c>
      <c r="M1796">
        <v>2.6</v>
      </c>
      <c r="N1796">
        <v>2.96</v>
      </c>
    </row>
    <row r="1797" spans="1:14" x14ac:dyDescent="0.25">
      <c r="A1797" s="1">
        <v>42359</v>
      </c>
      <c r="B1797">
        <v>0.14000000000000001</v>
      </c>
      <c r="D1797">
        <v>0.24</v>
      </c>
      <c r="F1797">
        <v>0.51</v>
      </c>
      <c r="G1797">
        <v>0.64</v>
      </c>
      <c r="H1797">
        <v>0.96</v>
      </c>
      <c r="I1797">
        <v>1.28</v>
      </c>
      <c r="J1797">
        <v>1.67</v>
      </c>
      <c r="K1797">
        <v>2</v>
      </c>
      <c r="L1797">
        <v>2.2000000000000002</v>
      </c>
      <c r="M1797">
        <v>2.5499999999999998</v>
      </c>
      <c r="N1797">
        <v>2.92</v>
      </c>
    </row>
    <row r="1798" spans="1:14" x14ac:dyDescent="0.25">
      <c r="A1798" s="1">
        <v>42356</v>
      </c>
      <c r="B1798">
        <v>0.16</v>
      </c>
      <c r="D1798">
        <v>0.19</v>
      </c>
      <c r="F1798">
        <v>0.47</v>
      </c>
      <c r="G1798">
        <v>0.67</v>
      </c>
      <c r="H1798">
        <v>0.97</v>
      </c>
      <c r="I1798">
        <v>1.27</v>
      </c>
      <c r="J1798">
        <v>1.67</v>
      </c>
      <c r="K1798">
        <v>2</v>
      </c>
      <c r="L1798">
        <v>2.19</v>
      </c>
      <c r="M1798">
        <v>2.54</v>
      </c>
      <c r="N1798">
        <v>2.9</v>
      </c>
    </row>
    <row r="1799" spans="1:14" x14ac:dyDescent="0.25">
      <c r="A1799" s="1">
        <v>42355</v>
      </c>
      <c r="B1799">
        <v>0.18</v>
      </c>
      <c r="D1799">
        <v>0.23</v>
      </c>
      <c r="F1799">
        <v>0.48</v>
      </c>
      <c r="G1799">
        <v>0.69</v>
      </c>
      <c r="H1799">
        <v>1</v>
      </c>
      <c r="I1799">
        <v>1.33</v>
      </c>
      <c r="J1799">
        <v>1.73</v>
      </c>
      <c r="K1799">
        <v>2.0499999999999998</v>
      </c>
      <c r="L1799">
        <v>2.2400000000000002</v>
      </c>
      <c r="M1799">
        <v>2.57</v>
      </c>
      <c r="N1799">
        <v>2.94</v>
      </c>
    </row>
    <row r="1800" spans="1:14" x14ac:dyDescent="0.25">
      <c r="A1800" s="1">
        <v>42354</v>
      </c>
      <c r="B1800">
        <v>0.2</v>
      </c>
      <c r="D1800">
        <v>0.27</v>
      </c>
      <c r="F1800">
        <v>0.51</v>
      </c>
      <c r="G1800">
        <v>0.7</v>
      </c>
      <c r="H1800">
        <v>1.02</v>
      </c>
      <c r="I1800">
        <v>1.35</v>
      </c>
      <c r="J1800">
        <v>1.75</v>
      </c>
      <c r="K1800">
        <v>2.11</v>
      </c>
      <c r="L1800">
        <v>2.2999999999999998</v>
      </c>
      <c r="M1800">
        <v>2.65</v>
      </c>
      <c r="N1800">
        <v>3.02</v>
      </c>
    </row>
    <row r="1801" spans="1:14" x14ac:dyDescent="0.25">
      <c r="A1801" s="1">
        <v>42353</v>
      </c>
      <c r="B1801">
        <v>0.21</v>
      </c>
      <c r="D1801">
        <v>0.25</v>
      </c>
      <c r="F1801">
        <v>0.54</v>
      </c>
      <c r="G1801">
        <v>0.69</v>
      </c>
      <c r="H1801">
        <v>0.98</v>
      </c>
      <c r="I1801">
        <v>1.29</v>
      </c>
      <c r="J1801">
        <v>1.71</v>
      </c>
      <c r="K1801">
        <v>2.06</v>
      </c>
      <c r="L1801">
        <v>2.2799999999999998</v>
      </c>
      <c r="M1801">
        <v>2.62</v>
      </c>
      <c r="N1801">
        <v>3</v>
      </c>
    </row>
    <row r="1802" spans="1:14" x14ac:dyDescent="0.25">
      <c r="A1802" s="1">
        <v>42352</v>
      </c>
      <c r="B1802">
        <v>0.13</v>
      </c>
      <c r="D1802">
        <v>0.26</v>
      </c>
      <c r="F1802">
        <v>0.54</v>
      </c>
      <c r="G1802">
        <v>0.68</v>
      </c>
      <c r="H1802">
        <v>0.97</v>
      </c>
      <c r="I1802">
        <v>1.25</v>
      </c>
      <c r="J1802">
        <v>1.66</v>
      </c>
      <c r="K1802">
        <v>2.02</v>
      </c>
      <c r="L1802">
        <v>2.23</v>
      </c>
      <c r="M1802">
        <v>2.59</v>
      </c>
      <c r="N1802">
        <v>2.96</v>
      </c>
    </row>
    <row r="1803" spans="1:14" x14ac:dyDescent="0.25">
      <c r="A1803" s="1">
        <v>42349</v>
      </c>
      <c r="B1803">
        <v>0.15</v>
      </c>
      <c r="D1803">
        <v>0.23</v>
      </c>
      <c r="F1803">
        <v>0.52</v>
      </c>
      <c r="G1803">
        <v>0.68</v>
      </c>
      <c r="H1803">
        <v>0.88</v>
      </c>
      <c r="I1803">
        <v>1.1599999999999999</v>
      </c>
      <c r="J1803">
        <v>1.56</v>
      </c>
      <c r="K1803">
        <v>1.91</v>
      </c>
      <c r="L1803">
        <v>2.13</v>
      </c>
      <c r="M1803">
        <v>2.4900000000000002</v>
      </c>
      <c r="N1803">
        <v>2.87</v>
      </c>
    </row>
    <row r="1804" spans="1:14" x14ac:dyDescent="0.25">
      <c r="A1804" s="1">
        <v>42348</v>
      </c>
      <c r="B1804">
        <v>0.19</v>
      </c>
      <c r="D1804">
        <v>0.24</v>
      </c>
      <c r="F1804">
        <v>0.55000000000000004</v>
      </c>
      <c r="G1804">
        <v>0.71</v>
      </c>
      <c r="H1804">
        <v>0.95</v>
      </c>
      <c r="I1804">
        <v>1.25</v>
      </c>
      <c r="J1804">
        <v>1.68</v>
      </c>
      <c r="K1804">
        <v>2.0299999999999998</v>
      </c>
      <c r="L1804">
        <v>2.2400000000000002</v>
      </c>
      <c r="M1804">
        <v>2.6</v>
      </c>
      <c r="N1804">
        <v>2.98</v>
      </c>
    </row>
    <row r="1805" spans="1:14" x14ac:dyDescent="0.25">
      <c r="A1805" s="1">
        <v>42347</v>
      </c>
      <c r="B1805">
        <v>0.19</v>
      </c>
      <c r="D1805">
        <v>0.26</v>
      </c>
      <c r="F1805">
        <v>0.53</v>
      </c>
      <c r="G1805">
        <v>0.72</v>
      </c>
      <c r="H1805">
        <v>0.93</v>
      </c>
      <c r="I1805">
        <v>1.22</v>
      </c>
      <c r="J1805">
        <v>1.64</v>
      </c>
      <c r="K1805">
        <v>1.99</v>
      </c>
      <c r="L1805">
        <v>2.2200000000000002</v>
      </c>
      <c r="M1805">
        <v>2.59</v>
      </c>
      <c r="N1805">
        <v>2.97</v>
      </c>
    </row>
    <row r="1806" spans="1:14" x14ac:dyDescent="0.25">
      <c r="A1806" s="1">
        <v>42346</v>
      </c>
      <c r="B1806">
        <v>0.23</v>
      </c>
      <c r="D1806">
        <v>0.27</v>
      </c>
      <c r="F1806">
        <v>0.57999999999999996</v>
      </c>
      <c r="G1806">
        <v>0.76</v>
      </c>
      <c r="H1806">
        <v>0.94</v>
      </c>
      <c r="I1806">
        <v>1.25</v>
      </c>
      <c r="J1806">
        <v>1.68</v>
      </c>
      <c r="K1806">
        <v>2.02</v>
      </c>
      <c r="L1806">
        <v>2.2400000000000002</v>
      </c>
      <c r="M1806">
        <v>2.61</v>
      </c>
      <c r="N1806">
        <v>2.97</v>
      </c>
    </row>
    <row r="1807" spans="1:14" x14ac:dyDescent="0.25">
      <c r="A1807" s="1">
        <v>42345</v>
      </c>
      <c r="B1807">
        <v>0.21</v>
      </c>
      <c r="D1807">
        <v>0.28999999999999998</v>
      </c>
      <c r="F1807">
        <v>0.56999999999999995</v>
      </c>
      <c r="G1807">
        <v>0.67</v>
      </c>
      <c r="H1807">
        <v>0.94</v>
      </c>
      <c r="I1807">
        <v>1.24</v>
      </c>
      <c r="J1807">
        <v>1.67</v>
      </c>
      <c r="K1807">
        <v>2.02</v>
      </c>
      <c r="L1807">
        <v>2.23</v>
      </c>
      <c r="M1807">
        <v>2.59</v>
      </c>
      <c r="N1807">
        <v>2.95</v>
      </c>
    </row>
    <row r="1808" spans="1:14" x14ac:dyDescent="0.25">
      <c r="A1808" s="1">
        <v>42342</v>
      </c>
      <c r="B1808">
        <v>0.17</v>
      </c>
      <c r="D1808">
        <v>0.23</v>
      </c>
      <c r="F1808">
        <v>0.49</v>
      </c>
      <c r="G1808">
        <v>0.6</v>
      </c>
      <c r="H1808">
        <v>0.96</v>
      </c>
      <c r="I1808">
        <v>1.25</v>
      </c>
      <c r="J1808">
        <v>1.71</v>
      </c>
      <c r="K1808">
        <v>2.06</v>
      </c>
      <c r="L1808">
        <v>2.2799999999999998</v>
      </c>
      <c r="M1808">
        <v>2.65</v>
      </c>
      <c r="N1808">
        <v>3.01</v>
      </c>
    </row>
    <row r="1809" spans="1:14" x14ac:dyDescent="0.25">
      <c r="A1809" s="1">
        <v>42341</v>
      </c>
      <c r="B1809">
        <v>0.18</v>
      </c>
      <c r="D1809">
        <v>0.21</v>
      </c>
      <c r="F1809">
        <v>0.45</v>
      </c>
      <c r="G1809">
        <v>0.56999999999999995</v>
      </c>
      <c r="H1809">
        <v>0.96</v>
      </c>
      <c r="I1809">
        <v>1.27</v>
      </c>
      <c r="J1809">
        <v>1.74</v>
      </c>
      <c r="K1809">
        <v>2.1</v>
      </c>
      <c r="L1809">
        <v>2.33</v>
      </c>
      <c r="M1809">
        <v>2.72</v>
      </c>
      <c r="N1809">
        <v>3.07</v>
      </c>
    </row>
    <row r="1810" spans="1:14" x14ac:dyDescent="0.25">
      <c r="A1810" s="1">
        <v>42340</v>
      </c>
      <c r="B1810">
        <v>0.19</v>
      </c>
      <c r="D1810">
        <v>0.21</v>
      </c>
      <c r="F1810">
        <v>0.42</v>
      </c>
      <c r="G1810">
        <v>0.52</v>
      </c>
      <c r="H1810">
        <v>0.94</v>
      </c>
      <c r="I1810">
        <v>1.23</v>
      </c>
      <c r="J1810">
        <v>1.63</v>
      </c>
      <c r="K1810">
        <v>1.97</v>
      </c>
      <c r="L1810">
        <v>2.1800000000000002</v>
      </c>
      <c r="M1810">
        <v>2.5499999999999998</v>
      </c>
      <c r="N1810">
        <v>2.91</v>
      </c>
    </row>
    <row r="1811" spans="1:14" x14ac:dyDescent="0.25">
      <c r="A1811" s="1">
        <v>42339</v>
      </c>
      <c r="B1811">
        <v>0.19</v>
      </c>
      <c r="D1811">
        <v>0.21</v>
      </c>
      <c r="F1811">
        <v>0.42</v>
      </c>
      <c r="G1811">
        <v>0.51</v>
      </c>
      <c r="H1811">
        <v>0.91</v>
      </c>
      <c r="I1811">
        <v>1.19</v>
      </c>
      <c r="J1811">
        <v>1.59</v>
      </c>
      <c r="K1811">
        <v>1.93</v>
      </c>
      <c r="L1811">
        <v>2.15</v>
      </c>
      <c r="M1811">
        <v>2.5499999999999998</v>
      </c>
      <c r="N1811">
        <v>2.91</v>
      </c>
    </row>
    <row r="1812" spans="1:14" x14ac:dyDescent="0.25">
      <c r="A1812" s="1">
        <v>42338</v>
      </c>
      <c r="B1812">
        <v>0.11</v>
      </c>
      <c r="D1812">
        <v>0.22</v>
      </c>
      <c r="F1812">
        <v>0.42</v>
      </c>
      <c r="G1812">
        <v>0.51</v>
      </c>
      <c r="H1812">
        <v>0.94</v>
      </c>
      <c r="I1812">
        <v>1.24</v>
      </c>
      <c r="J1812">
        <v>1.65</v>
      </c>
      <c r="K1812">
        <v>1.99</v>
      </c>
      <c r="L1812">
        <v>2.21</v>
      </c>
      <c r="M1812">
        <v>2.63</v>
      </c>
      <c r="N1812">
        <v>2.98</v>
      </c>
    </row>
    <row r="1813" spans="1:14" x14ac:dyDescent="0.25">
      <c r="A1813" s="1">
        <v>42335</v>
      </c>
      <c r="B1813">
        <v>0.13</v>
      </c>
      <c r="D1813">
        <v>0.18</v>
      </c>
      <c r="F1813">
        <v>0.38</v>
      </c>
      <c r="G1813">
        <v>0.5</v>
      </c>
      <c r="H1813">
        <v>0.92</v>
      </c>
      <c r="I1813">
        <v>1.23</v>
      </c>
      <c r="J1813">
        <v>1.64</v>
      </c>
      <c r="K1813">
        <v>1.99</v>
      </c>
      <c r="L1813">
        <v>2.2200000000000002</v>
      </c>
      <c r="M1813">
        <v>2.64</v>
      </c>
      <c r="N1813">
        <v>3</v>
      </c>
    </row>
    <row r="1814" spans="1:14" x14ac:dyDescent="0.25">
      <c r="A1814" s="1">
        <v>42333</v>
      </c>
      <c r="B1814">
        <v>0.14000000000000001</v>
      </c>
      <c r="D1814">
        <v>0.19</v>
      </c>
      <c r="F1814">
        <v>0.39</v>
      </c>
      <c r="G1814">
        <v>0.52</v>
      </c>
      <c r="H1814">
        <v>0.93</v>
      </c>
      <c r="I1814">
        <v>1.25</v>
      </c>
      <c r="J1814">
        <v>1.66</v>
      </c>
      <c r="K1814">
        <v>2.0099999999999998</v>
      </c>
      <c r="L1814">
        <v>2.23</v>
      </c>
      <c r="M1814">
        <v>2.64</v>
      </c>
      <c r="N1814">
        <v>3</v>
      </c>
    </row>
    <row r="1815" spans="1:14" x14ac:dyDescent="0.25">
      <c r="A1815" s="1">
        <v>42332</v>
      </c>
      <c r="B1815">
        <v>0.13</v>
      </c>
      <c r="D1815">
        <v>0.16</v>
      </c>
      <c r="F1815">
        <v>0.36</v>
      </c>
      <c r="G1815">
        <v>0.52</v>
      </c>
      <c r="H1815">
        <v>0.93</v>
      </c>
      <c r="I1815">
        <v>1.23</v>
      </c>
      <c r="J1815">
        <v>1.66</v>
      </c>
      <c r="K1815">
        <v>2.0099999999999998</v>
      </c>
      <c r="L1815">
        <v>2.2400000000000002</v>
      </c>
      <c r="M1815">
        <v>2.65</v>
      </c>
      <c r="N1815">
        <v>3</v>
      </c>
    </row>
    <row r="1816" spans="1:14" x14ac:dyDescent="0.25">
      <c r="A1816" s="1">
        <v>42331</v>
      </c>
      <c r="B1816">
        <v>0.06</v>
      </c>
      <c r="D1816">
        <v>0.14000000000000001</v>
      </c>
      <c r="F1816">
        <v>0.35</v>
      </c>
      <c r="G1816">
        <v>0.5</v>
      </c>
      <c r="H1816">
        <v>0.94</v>
      </c>
      <c r="I1816">
        <v>1.26</v>
      </c>
      <c r="J1816">
        <v>1.7</v>
      </c>
      <c r="K1816">
        <v>2.0299999999999998</v>
      </c>
      <c r="L1816">
        <v>2.25</v>
      </c>
      <c r="M1816">
        <v>2.66</v>
      </c>
      <c r="N1816">
        <v>3</v>
      </c>
    </row>
    <row r="1817" spans="1:14" x14ac:dyDescent="0.25">
      <c r="A1817" s="1">
        <v>42328</v>
      </c>
      <c r="B1817">
        <v>0.05</v>
      </c>
      <c r="D1817">
        <v>0.12</v>
      </c>
      <c r="F1817">
        <v>0.31</v>
      </c>
      <c r="G1817">
        <v>0.49</v>
      </c>
      <c r="H1817">
        <v>0.93</v>
      </c>
      <c r="I1817">
        <v>1.23</v>
      </c>
      <c r="J1817">
        <v>1.7</v>
      </c>
      <c r="K1817">
        <v>2.04</v>
      </c>
      <c r="L1817">
        <v>2.2599999999999998</v>
      </c>
      <c r="M1817">
        <v>2.68</v>
      </c>
      <c r="N1817">
        <v>3.02</v>
      </c>
    </row>
    <row r="1818" spans="1:14" x14ac:dyDescent="0.25">
      <c r="A1818" s="1">
        <v>42327</v>
      </c>
      <c r="B1818">
        <v>0.06</v>
      </c>
      <c r="D1818">
        <v>0.11</v>
      </c>
      <c r="F1818">
        <v>0.31</v>
      </c>
      <c r="G1818">
        <v>0.49</v>
      </c>
      <c r="H1818">
        <v>0.91</v>
      </c>
      <c r="I1818">
        <v>1.21</v>
      </c>
      <c r="J1818">
        <v>1.68</v>
      </c>
      <c r="K1818">
        <v>2.02</v>
      </c>
      <c r="L1818">
        <v>2.2400000000000002</v>
      </c>
      <c r="M1818">
        <v>2.66</v>
      </c>
      <c r="N1818">
        <v>3</v>
      </c>
    </row>
    <row r="1819" spans="1:14" x14ac:dyDescent="0.25">
      <c r="A1819" s="1">
        <v>42326</v>
      </c>
      <c r="B1819">
        <v>7.0000000000000007E-2</v>
      </c>
      <c r="D1819">
        <v>0.12</v>
      </c>
      <c r="F1819">
        <v>0.31</v>
      </c>
      <c r="G1819">
        <v>0.49</v>
      </c>
      <c r="H1819">
        <v>0.9</v>
      </c>
      <c r="I1819">
        <v>1.21</v>
      </c>
      <c r="J1819">
        <v>1.69</v>
      </c>
      <c r="K1819">
        <v>2.04</v>
      </c>
      <c r="L1819">
        <v>2.27</v>
      </c>
      <c r="M1819">
        <v>2.7</v>
      </c>
      <c r="N1819">
        <v>3.04</v>
      </c>
    </row>
    <row r="1820" spans="1:14" x14ac:dyDescent="0.25">
      <c r="A1820" s="1">
        <v>42325</v>
      </c>
      <c r="B1820">
        <v>7.0000000000000007E-2</v>
      </c>
      <c r="D1820">
        <v>0.14000000000000001</v>
      </c>
      <c r="F1820">
        <v>0.34</v>
      </c>
      <c r="G1820">
        <v>0.5</v>
      </c>
      <c r="H1820">
        <v>0.86</v>
      </c>
      <c r="I1820">
        <v>1.18</v>
      </c>
      <c r="J1820">
        <v>1.66</v>
      </c>
      <c r="K1820">
        <v>2.02</v>
      </c>
      <c r="L1820">
        <v>2.25</v>
      </c>
      <c r="M1820">
        <v>2.69</v>
      </c>
      <c r="N1820">
        <v>3.04</v>
      </c>
    </row>
    <row r="1821" spans="1:14" x14ac:dyDescent="0.25">
      <c r="A1821" s="1">
        <v>42324</v>
      </c>
      <c r="B1821">
        <v>0.05</v>
      </c>
      <c r="D1821">
        <v>0.15</v>
      </c>
      <c r="F1821">
        <v>0.33</v>
      </c>
      <c r="G1821">
        <v>0.5</v>
      </c>
      <c r="H1821">
        <v>0.88</v>
      </c>
      <c r="I1821">
        <v>1.18</v>
      </c>
      <c r="J1821">
        <v>1.66</v>
      </c>
      <c r="K1821">
        <v>2.02</v>
      </c>
      <c r="L1821">
        <v>2.27</v>
      </c>
      <c r="M1821">
        <v>2.72</v>
      </c>
      <c r="N1821">
        <v>3.07</v>
      </c>
    </row>
    <row r="1822" spans="1:14" x14ac:dyDescent="0.25">
      <c r="A1822" s="1">
        <v>42321</v>
      </c>
      <c r="B1822">
        <v>0.03</v>
      </c>
      <c r="D1822">
        <v>0.14000000000000001</v>
      </c>
      <c r="F1822">
        <v>0.31</v>
      </c>
      <c r="G1822">
        <v>0.5</v>
      </c>
      <c r="H1822">
        <v>0.86</v>
      </c>
      <c r="I1822">
        <v>1.2</v>
      </c>
      <c r="J1822">
        <v>1.67</v>
      </c>
      <c r="K1822">
        <v>2.0499999999999998</v>
      </c>
      <c r="L1822">
        <v>2.2799999999999998</v>
      </c>
      <c r="M1822">
        <v>2.72</v>
      </c>
      <c r="N1822">
        <v>3.06</v>
      </c>
    </row>
    <row r="1823" spans="1:14" x14ac:dyDescent="0.25">
      <c r="A1823" s="1">
        <v>42320</v>
      </c>
      <c r="B1823">
        <v>0.08</v>
      </c>
      <c r="D1823">
        <v>0.14000000000000001</v>
      </c>
      <c r="F1823">
        <v>0.35</v>
      </c>
      <c r="G1823">
        <v>0.51</v>
      </c>
      <c r="H1823">
        <v>0.89</v>
      </c>
      <c r="I1823">
        <v>1.24</v>
      </c>
      <c r="J1823">
        <v>1.73</v>
      </c>
      <c r="K1823">
        <v>2.09</v>
      </c>
      <c r="L1823">
        <v>2.3199999999999998</v>
      </c>
      <c r="M1823">
        <v>2.75</v>
      </c>
      <c r="N1823">
        <v>3.09</v>
      </c>
    </row>
    <row r="1824" spans="1:14" x14ac:dyDescent="0.25">
      <c r="A1824" s="1">
        <v>42318</v>
      </c>
      <c r="B1824">
        <v>0.08</v>
      </c>
      <c r="D1824">
        <v>0.13</v>
      </c>
      <c r="F1824">
        <v>0.34</v>
      </c>
      <c r="G1824">
        <v>0.51</v>
      </c>
      <c r="H1824">
        <v>0.87</v>
      </c>
      <c r="I1824">
        <v>1.22</v>
      </c>
      <c r="J1824">
        <v>1.72</v>
      </c>
      <c r="K1824">
        <v>2.08</v>
      </c>
      <c r="L1824">
        <v>2.3199999999999998</v>
      </c>
      <c r="M1824">
        <v>2.76</v>
      </c>
      <c r="N1824">
        <v>3.1</v>
      </c>
    </row>
    <row r="1825" spans="1:14" x14ac:dyDescent="0.25">
      <c r="A1825" s="1">
        <v>42317</v>
      </c>
      <c r="B1825">
        <v>0.06</v>
      </c>
      <c r="D1825">
        <v>0.14000000000000001</v>
      </c>
      <c r="F1825">
        <v>0.34</v>
      </c>
      <c r="G1825">
        <v>0.47</v>
      </c>
      <c r="H1825">
        <v>0.89</v>
      </c>
      <c r="I1825">
        <v>1.27</v>
      </c>
      <c r="J1825">
        <v>1.75</v>
      </c>
      <c r="K1825">
        <v>2.11</v>
      </c>
      <c r="L1825">
        <v>2.36</v>
      </c>
      <c r="M1825">
        <v>2.79</v>
      </c>
      <c r="N1825">
        <v>3.12</v>
      </c>
    </row>
    <row r="1826" spans="1:14" x14ac:dyDescent="0.25">
      <c r="A1826" s="1">
        <v>42314</v>
      </c>
      <c r="B1826">
        <v>0.04</v>
      </c>
      <c r="D1826">
        <v>0.08</v>
      </c>
      <c r="F1826">
        <v>0.32</v>
      </c>
      <c r="G1826">
        <v>0.47</v>
      </c>
      <c r="H1826">
        <v>0.9</v>
      </c>
      <c r="I1826">
        <v>1.23</v>
      </c>
      <c r="J1826">
        <v>1.73</v>
      </c>
      <c r="K1826">
        <v>2.09</v>
      </c>
      <c r="L1826">
        <v>2.34</v>
      </c>
      <c r="M1826">
        <v>2.76</v>
      </c>
      <c r="N1826">
        <v>3.09</v>
      </c>
    </row>
    <row r="1827" spans="1:14" x14ac:dyDescent="0.25">
      <c r="A1827" s="1">
        <v>42313</v>
      </c>
      <c r="B1827">
        <v>0.04</v>
      </c>
      <c r="D1827">
        <v>0.05</v>
      </c>
      <c r="F1827">
        <v>0.27</v>
      </c>
      <c r="G1827">
        <v>0.42</v>
      </c>
      <c r="H1827">
        <v>0.85</v>
      </c>
      <c r="I1827">
        <v>1.1599999999999999</v>
      </c>
      <c r="J1827">
        <v>1.65</v>
      </c>
      <c r="K1827">
        <v>2</v>
      </c>
      <c r="L1827">
        <v>2.2599999999999998</v>
      </c>
      <c r="M1827">
        <v>2.68</v>
      </c>
      <c r="N1827">
        <v>3.01</v>
      </c>
    </row>
    <row r="1828" spans="1:14" x14ac:dyDescent="0.25">
      <c r="A1828" s="1">
        <v>42312</v>
      </c>
      <c r="B1828">
        <v>7.0000000000000007E-2</v>
      </c>
      <c r="D1828">
        <v>0.05</v>
      </c>
      <c r="F1828">
        <v>0.27</v>
      </c>
      <c r="G1828">
        <v>0.4</v>
      </c>
      <c r="H1828">
        <v>0.84</v>
      </c>
      <c r="I1828">
        <v>1.1599999999999999</v>
      </c>
      <c r="J1828">
        <v>1.64</v>
      </c>
      <c r="K1828">
        <v>1.99</v>
      </c>
      <c r="L1828">
        <v>2.25</v>
      </c>
      <c r="M1828">
        <v>2.66</v>
      </c>
      <c r="N1828">
        <v>3</v>
      </c>
    </row>
    <row r="1829" spans="1:14" x14ac:dyDescent="0.25">
      <c r="A1829" s="1">
        <v>42311</v>
      </c>
      <c r="B1829">
        <v>7.0000000000000007E-2</v>
      </c>
      <c r="D1829">
        <v>0.06</v>
      </c>
      <c r="F1829">
        <v>0.26</v>
      </c>
      <c r="G1829">
        <v>0.39</v>
      </c>
      <c r="H1829">
        <v>0.8</v>
      </c>
      <c r="I1829">
        <v>1.1000000000000001</v>
      </c>
      <c r="J1829">
        <v>1.59</v>
      </c>
      <c r="K1829">
        <v>1.96</v>
      </c>
      <c r="L1829">
        <v>2.23</v>
      </c>
      <c r="M1829">
        <v>2.65</v>
      </c>
      <c r="N1829">
        <v>3</v>
      </c>
    </row>
    <row r="1830" spans="1:14" x14ac:dyDescent="0.25">
      <c r="A1830" s="1">
        <v>42310</v>
      </c>
      <c r="B1830">
        <v>0.01</v>
      </c>
      <c r="D1830">
        <v>0.08</v>
      </c>
      <c r="F1830">
        <v>0.27</v>
      </c>
      <c r="G1830">
        <v>0.37</v>
      </c>
      <c r="H1830">
        <v>0.77</v>
      </c>
      <c r="I1830">
        <v>1.08</v>
      </c>
      <c r="J1830">
        <v>1.57</v>
      </c>
      <c r="K1830">
        <v>1.93</v>
      </c>
      <c r="L1830">
        <v>2.2000000000000002</v>
      </c>
      <c r="M1830">
        <v>2.6</v>
      </c>
      <c r="N1830">
        <v>2.95</v>
      </c>
    </row>
    <row r="1831" spans="1:14" x14ac:dyDescent="0.25">
      <c r="A1831" s="1">
        <v>42307</v>
      </c>
      <c r="B1831">
        <v>0.01</v>
      </c>
      <c r="D1831">
        <v>0.08</v>
      </c>
      <c r="F1831">
        <v>0.23</v>
      </c>
      <c r="G1831">
        <v>0.34</v>
      </c>
      <c r="H1831">
        <v>0.75</v>
      </c>
      <c r="I1831">
        <v>1.05</v>
      </c>
      <c r="J1831">
        <v>1.52</v>
      </c>
      <c r="K1831">
        <v>1.88</v>
      </c>
      <c r="L1831">
        <v>2.16</v>
      </c>
      <c r="M1831">
        <v>2.57</v>
      </c>
      <c r="N1831">
        <v>2.93</v>
      </c>
    </row>
    <row r="1832" spans="1:14" x14ac:dyDescent="0.25">
      <c r="A1832" s="1">
        <v>42306</v>
      </c>
      <c r="B1832">
        <v>0.02</v>
      </c>
      <c r="D1832">
        <v>7.0000000000000007E-2</v>
      </c>
      <c r="F1832">
        <v>0.21</v>
      </c>
      <c r="G1832">
        <v>0.33</v>
      </c>
      <c r="H1832">
        <v>0.75</v>
      </c>
      <c r="I1832">
        <v>1.05</v>
      </c>
      <c r="J1832">
        <v>1.53</v>
      </c>
      <c r="K1832">
        <v>1.9</v>
      </c>
      <c r="L1832">
        <v>2.19</v>
      </c>
      <c r="M1832">
        <v>2.6</v>
      </c>
      <c r="N1832">
        <v>2.96</v>
      </c>
    </row>
    <row r="1833" spans="1:14" x14ac:dyDescent="0.25">
      <c r="A1833" s="1">
        <v>42305</v>
      </c>
      <c r="B1833">
        <v>0.03</v>
      </c>
      <c r="D1833">
        <v>0.04</v>
      </c>
      <c r="F1833">
        <v>0.21</v>
      </c>
      <c r="G1833">
        <v>0.33</v>
      </c>
      <c r="H1833">
        <v>0.73</v>
      </c>
      <c r="I1833">
        <v>1</v>
      </c>
      <c r="J1833">
        <v>1.47</v>
      </c>
      <c r="K1833">
        <v>1.83</v>
      </c>
      <c r="L1833">
        <v>2.1</v>
      </c>
      <c r="M1833">
        <v>2.5</v>
      </c>
      <c r="N1833">
        <v>2.87</v>
      </c>
    </row>
    <row r="1834" spans="1:14" x14ac:dyDescent="0.25">
      <c r="A1834" s="1">
        <v>42304</v>
      </c>
      <c r="B1834">
        <v>0.01</v>
      </c>
      <c r="D1834">
        <v>0.03</v>
      </c>
      <c r="F1834">
        <v>0.18</v>
      </c>
      <c r="G1834">
        <v>0.28999999999999998</v>
      </c>
      <c r="H1834">
        <v>0.65</v>
      </c>
      <c r="I1834">
        <v>0.92</v>
      </c>
      <c r="J1834">
        <v>1.38</v>
      </c>
      <c r="K1834">
        <v>1.75</v>
      </c>
      <c r="L1834">
        <v>2.0499999999999998</v>
      </c>
      <c r="M1834">
        <v>2.48</v>
      </c>
      <c r="N1834">
        <v>2.86</v>
      </c>
    </row>
    <row r="1835" spans="1:14" x14ac:dyDescent="0.25">
      <c r="A1835" s="1">
        <v>42303</v>
      </c>
      <c r="B1835">
        <v>0.01</v>
      </c>
      <c r="D1835">
        <v>0.02</v>
      </c>
      <c r="F1835">
        <v>0.16</v>
      </c>
      <c r="G1835">
        <v>0.25</v>
      </c>
      <c r="H1835">
        <v>0.66</v>
      </c>
      <c r="I1835">
        <v>0.94</v>
      </c>
      <c r="J1835">
        <v>1.41</v>
      </c>
      <c r="K1835">
        <v>1.78</v>
      </c>
      <c r="L1835">
        <v>2.0699999999999998</v>
      </c>
      <c r="M1835">
        <v>2.5</v>
      </c>
      <c r="N1835">
        <v>2.87</v>
      </c>
    </row>
    <row r="1836" spans="1:14" x14ac:dyDescent="0.25">
      <c r="A1836" s="1">
        <v>42300</v>
      </c>
      <c r="B1836">
        <v>0.01</v>
      </c>
      <c r="D1836">
        <v>0.01</v>
      </c>
      <c r="F1836">
        <v>0.13</v>
      </c>
      <c r="G1836">
        <v>0.24</v>
      </c>
      <c r="H1836">
        <v>0.66</v>
      </c>
      <c r="I1836">
        <v>0.94</v>
      </c>
      <c r="J1836">
        <v>1.43</v>
      </c>
      <c r="K1836">
        <v>1.81</v>
      </c>
      <c r="L1836">
        <v>2.09</v>
      </c>
      <c r="M1836">
        <v>2.54</v>
      </c>
      <c r="N1836">
        <v>2.9</v>
      </c>
    </row>
    <row r="1837" spans="1:14" x14ac:dyDescent="0.25">
      <c r="A1837" s="1">
        <v>42299</v>
      </c>
      <c r="B1837">
        <v>0.02</v>
      </c>
      <c r="D1837">
        <v>0</v>
      </c>
      <c r="F1837">
        <v>0.11</v>
      </c>
      <c r="G1837">
        <v>0.23</v>
      </c>
      <c r="H1837">
        <v>0.61</v>
      </c>
      <c r="I1837">
        <v>0.89</v>
      </c>
      <c r="J1837">
        <v>1.36</v>
      </c>
      <c r="K1837">
        <v>1.74</v>
      </c>
      <c r="L1837">
        <v>2.04</v>
      </c>
      <c r="M1837">
        <v>2.48</v>
      </c>
      <c r="N1837">
        <v>2.87</v>
      </c>
    </row>
    <row r="1838" spans="1:14" x14ac:dyDescent="0.25">
      <c r="A1838" s="1">
        <v>42298</v>
      </c>
      <c r="B1838">
        <v>0.01</v>
      </c>
      <c r="D1838">
        <v>0.01</v>
      </c>
      <c r="F1838">
        <v>0.12</v>
      </c>
      <c r="G1838">
        <v>0.23</v>
      </c>
      <c r="H1838">
        <v>0.64</v>
      </c>
      <c r="I1838">
        <v>0.91</v>
      </c>
      <c r="J1838">
        <v>1.37</v>
      </c>
      <c r="K1838">
        <v>1.74</v>
      </c>
      <c r="L1838">
        <v>2.04</v>
      </c>
      <c r="M1838">
        <v>2.48</v>
      </c>
      <c r="N1838">
        <v>2.87</v>
      </c>
    </row>
    <row r="1839" spans="1:14" x14ac:dyDescent="0.25">
      <c r="A1839" s="1">
        <v>42297</v>
      </c>
      <c r="B1839">
        <v>0.08</v>
      </c>
      <c r="D1839">
        <v>0.02</v>
      </c>
      <c r="F1839">
        <v>0.12</v>
      </c>
      <c r="G1839">
        <v>0.23</v>
      </c>
      <c r="H1839">
        <v>0.66</v>
      </c>
      <c r="I1839">
        <v>0.93</v>
      </c>
      <c r="J1839">
        <v>1.4</v>
      </c>
      <c r="K1839">
        <v>1.78</v>
      </c>
      <c r="L1839">
        <v>2.08</v>
      </c>
      <c r="M1839">
        <v>2.5299999999999998</v>
      </c>
      <c r="N1839">
        <v>2.92</v>
      </c>
    </row>
    <row r="1840" spans="1:14" x14ac:dyDescent="0.25">
      <c r="A1840" s="1">
        <v>42296</v>
      </c>
      <c r="B1840">
        <v>0.06</v>
      </c>
      <c r="D1840">
        <v>0.02</v>
      </c>
      <c r="F1840">
        <v>0.12</v>
      </c>
      <c r="G1840">
        <v>0.23</v>
      </c>
      <c r="H1840">
        <v>0.61</v>
      </c>
      <c r="I1840">
        <v>0.89</v>
      </c>
      <c r="J1840">
        <v>1.35</v>
      </c>
      <c r="K1840">
        <v>1.73</v>
      </c>
      <c r="L1840">
        <v>2.04</v>
      </c>
      <c r="M1840">
        <v>2.48</v>
      </c>
      <c r="N1840">
        <v>2.89</v>
      </c>
    </row>
    <row r="1841" spans="1:14" x14ac:dyDescent="0.25">
      <c r="A1841" s="1">
        <v>42293</v>
      </c>
      <c r="B1841">
        <v>0.03</v>
      </c>
      <c r="D1841">
        <v>0.01</v>
      </c>
      <c r="F1841">
        <v>7.0000000000000007E-2</v>
      </c>
      <c r="G1841">
        <v>0.23</v>
      </c>
      <c r="H1841">
        <v>0.61</v>
      </c>
      <c r="I1841">
        <v>0.91</v>
      </c>
      <c r="J1841">
        <v>1.36</v>
      </c>
      <c r="K1841">
        <v>1.73</v>
      </c>
      <c r="L1841">
        <v>2.04</v>
      </c>
      <c r="M1841">
        <v>2.46</v>
      </c>
      <c r="N1841">
        <v>2.87</v>
      </c>
    </row>
    <row r="1842" spans="1:14" x14ac:dyDescent="0.25">
      <c r="A1842" s="1">
        <v>42292</v>
      </c>
      <c r="B1842">
        <v>0</v>
      </c>
      <c r="D1842">
        <v>0.01</v>
      </c>
      <c r="F1842">
        <v>0.08</v>
      </c>
      <c r="G1842">
        <v>0.22</v>
      </c>
      <c r="H1842">
        <v>0.61</v>
      </c>
      <c r="I1842">
        <v>0.9</v>
      </c>
      <c r="J1842">
        <v>1.34</v>
      </c>
      <c r="K1842">
        <v>1.72</v>
      </c>
      <c r="L1842">
        <v>2.04</v>
      </c>
      <c r="M1842">
        <v>2.46</v>
      </c>
      <c r="N1842">
        <v>2.87</v>
      </c>
    </row>
    <row r="1843" spans="1:14" x14ac:dyDescent="0.25">
      <c r="A1843" s="1">
        <v>42291</v>
      </c>
      <c r="B1843">
        <v>0</v>
      </c>
      <c r="D1843">
        <v>0</v>
      </c>
      <c r="F1843">
        <v>0.08</v>
      </c>
      <c r="G1843">
        <v>0.21</v>
      </c>
      <c r="H1843">
        <v>0.56999999999999995</v>
      </c>
      <c r="I1843">
        <v>0.84</v>
      </c>
      <c r="J1843">
        <v>1.29</v>
      </c>
      <c r="K1843">
        <v>1.66</v>
      </c>
      <c r="L1843">
        <v>1.99</v>
      </c>
      <c r="M1843">
        <v>2.42</v>
      </c>
      <c r="N1843">
        <v>2.84</v>
      </c>
    </row>
    <row r="1844" spans="1:14" x14ac:dyDescent="0.25">
      <c r="A1844" s="1">
        <v>42290</v>
      </c>
      <c r="B1844">
        <v>0</v>
      </c>
      <c r="D1844">
        <v>0.01</v>
      </c>
      <c r="F1844">
        <v>0.08</v>
      </c>
      <c r="G1844">
        <v>0.27</v>
      </c>
      <c r="H1844">
        <v>0.64</v>
      </c>
      <c r="I1844">
        <v>0.92</v>
      </c>
      <c r="J1844">
        <v>1.36</v>
      </c>
      <c r="K1844">
        <v>1.74</v>
      </c>
      <c r="L1844">
        <v>2.06</v>
      </c>
      <c r="M1844">
        <v>2.4900000000000002</v>
      </c>
      <c r="N1844">
        <v>2.89</v>
      </c>
    </row>
    <row r="1845" spans="1:14" x14ac:dyDescent="0.25">
      <c r="A1845" s="1">
        <v>42286</v>
      </c>
      <c r="B1845">
        <v>0.01</v>
      </c>
      <c r="D1845">
        <v>0.01</v>
      </c>
      <c r="F1845">
        <v>7.0000000000000007E-2</v>
      </c>
      <c r="G1845">
        <v>0.28000000000000003</v>
      </c>
      <c r="H1845">
        <v>0.65</v>
      </c>
      <c r="I1845">
        <v>0.96</v>
      </c>
      <c r="J1845">
        <v>1.41</v>
      </c>
      <c r="K1845">
        <v>1.8</v>
      </c>
      <c r="L1845">
        <v>2.12</v>
      </c>
      <c r="M1845">
        <v>2.5499999999999998</v>
      </c>
      <c r="N1845">
        <v>2.94</v>
      </c>
    </row>
    <row r="1846" spans="1:14" x14ac:dyDescent="0.25">
      <c r="A1846" s="1">
        <v>42285</v>
      </c>
      <c r="B1846">
        <v>0</v>
      </c>
      <c r="D1846">
        <v>0</v>
      </c>
      <c r="F1846">
        <v>7.0000000000000007E-2</v>
      </c>
      <c r="G1846">
        <v>0.27</v>
      </c>
      <c r="H1846">
        <v>0.65</v>
      </c>
      <c r="I1846">
        <v>0.93</v>
      </c>
      <c r="J1846">
        <v>1.4</v>
      </c>
      <c r="K1846">
        <v>1.79</v>
      </c>
      <c r="L1846">
        <v>2.12</v>
      </c>
      <c r="M1846">
        <v>2.56</v>
      </c>
      <c r="N1846">
        <v>2.96</v>
      </c>
    </row>
    <row r="1847" spans="1:14" x14ac:dyDescent="0.25">
      <c r="A1847" s="1">
        <v>42284</v>
      </c>
      <c r="B1847">
        <v>0</v>
      </c>
      <c r="D1847">
        <v>0</v>
      </c>
      <c r="F1847">
        <v>0.08</v>
      </c>
      <c r="G1847">
        <v>0.27</v>
      </c>
      <c r="H1847">
        <v>0.65</v>
      </c>
      <c r="I1847">
        <v>0.92</v>
      </c>
      <c r="J1847">
        <v>1.37</v>
      </c>
      <c r="K1847">
        <v>1.75</v>
      </c>
      <c r="L1847">
        <v>2.08</v>
      </c>
      <c r="M1847">
        <v>2.5099999999999998</v>
      </c>
      <c r="N1847">
        <v>2.89</v>
      </c>
    </row>
    <row r="1848" spans="1:14" x14ac:dyDescent="0.25">
      <c r="A1848" s="1">
        <v>42283</v>
      </c>
      <c r="B1848">
        <v>0</v>
      </c>
      <c r="D1848">
        <v>0</v>
      </c>
      <c r="F1848">
        <v>7.0000000000000007E-2</v>
      </c>
      <c r="G1848">
        <v>0.26</v>
      </c>
      <c r="H1848">
        <v>0.61</v>
      </c>
      <c r="I1848">
        <v>0.9</v>
      </c>
      <c r="J1848">
        <v>1.34</v>
      </c>
      <c r="K1848">
        <v>1.72</v>
      </c>
      <c r="L1848">
        <v>2.0499999999999998</v>
      </c>
      <c r="M1848">
        <v>2.5</v>
      </c>
      <c r="N1848">
        <v>2.88</v>
      </c>
    </row>
    <row r="1849" spans="1:14" x14ac:dyDescent="0.25">
      <c r="A1849" s="1">
        <v>42282</v>
      </c>
      <c r="B1849">
        <v>0</v>
      </c>
      <c r="D1849">
        <v>0.01</v>
      </c>
      <c r="F1849">
        <v>0.06</v>
      </c>
      <c r="G1849">
        <v>0.26</v>
      </c>
      <c r="H1849">
        <v>0.61</v>
      </c>
      <c r="I1849">
        <v>0.89</v>
      </c>
      <c r="J1849">
        <v>1.35</v>
      </c>
      <c r="K1849">
        <v>1.74</v>
      </c>
      <c r="L1849">
        <v>2.0699999999999998</v>
      </c>
      <c r="M1849">
        <v>2.52</v>
      </c>
      <c r="N1849">
        <v>2.9</v>
      </c>
    </row>
    <row r="1850" spans="1:14" x14ac:dyDescent="0.25">
      <c r="A1850" s="1">
        <v>42279</v>
      </c>
      <c r="B1850">
        <v>0</v>
      </c>
      <c r="D1850">
        <v>0</v>
      </c>
      <c r="F1850">
        <v>0.06</v>
      </c>
      <c r="G1850">
        <v>0.25</v>
      </c>
      <c r="H1850">
        <v>0.57999999999999996</v>
      </c>
      <c r="I1850">
        <v>0.85</v>
      </c>
      <c r="J1850">
        <v>1.29</v>
      </c>
      <c r="K1850">
        <v>1.67</v>
      </c>
      <c r="L1850">
        <v>1.99</v>
      </c>
      <c r="M1850">
        <v>2.44</v>
      </c>
      <c r="N1850">
        <v>2.82</v>
      </c>
    </row>
    <row r="1851" spans="1:14" x14ac:dyDescent="0.25">
      <c r="A1851" s="1">
        <v>42278</v>
      </c>
      <c r="B1851">
        <v>0</v>
      </c>
      <c r="D1851">
        <v>0</v>
      </c>
      <c r="F1851">
        <v>0.08</v>
      </c>
      <c r="G1851">
        <v>0.31</v>
      </c>
      <c r="H1851">
        <v>0.64</v>
      </c>
      <c r="I1851">
        <v>0.92</v>
      </c>
      <c r="J1851">
        <v>1.37</v>
      </c>
      <c r="K1851">
        <v>1.75</v>
      </c>
      <c r="L1851">
        <v>2.0499999999999998</v>
      </c>
      <c r="M1851">
        <v>2.4900000000000002</v>
      </c>
      <c r="N1851">
        <v>2.85</v>
      </c>
    </row>
    <row r="1852" spans="1:14" x14ac:dyDescent="0.25">
      <c r="A1852" s="1">
        <v>42277</v>
      </c>
      <c r="B1852">
        <v>0</v>
      </c>
      <c r="D1852">
        <v>0</v>
      </c>
      <c r="F1852">
        <v>0.08</v>
      </c>
      <c r="G1852">
        <v>0.33</v>
      </c>
      <c r="H1852">
        <v>0.64</v>
      </c>
      <c r="I1852">
        <v>0.92</v>
      </c>
      <c r="J1852">
        <v>1.37</v>
      </c>
      <c r="K1852">
        <v>1.75</v>
      </c>
      <c r="L1852">
        <v>2.06</v>
      </c>
      <c r="M1852">
        <v>2.5099999999999998</v>
      </c>
      <c r="N1852">
        <v>2.87</v>
      </c>
    </row>
    <row r="1853" spans="1:14" x14ac:dyDescent="0.25">
      <c r="A1853" s="1">
        <v>42276</v>
      </c>
      <c r="B1853">
        <v>0</v>
      </c>
      <c r="D1853">
        <v>0.01</v>
      </c>
      <c r="F1853">
        <v>0.09</v>
      </c>
      <c r="G1853">
        <v>0.33</v>
      </c>
      <c r="H1853">
        <v>0.64</v>
      </c>
      <c r="I1853">
        <v>0.92</v>
      </c>
      <c r="J1853">
        <v>1.37</v>
      </c>
      <c r="K1853">
        <v>1.74</v>
      </c>
      <c r="L1853">
        <v>2.0499999999999998</v>
      </c>
      <c r="M1853">
        <v>2.48</v>
      </c>
      <c r="N1853">
        <v>2.85</v>
      </c>
    </row>
    <row r="1854" spans="1:14" x14ac:dyDescent="0.25">
      <c r="A1854" s="1">
        <v>42275</v>
      </c>
      <c r="B1854">
        <v>0</v>
      </c>
      <c r="D1854">
        <v>0.01</v>
      </c>
      <c r="F1854">
        <v>0.1</v>
      </c>
      <c r="G1854">
        <v>0.34</v>
      </c>
      <c r="H1854">
        <v>0.67</v>
      </c>
      <c r="I1854">
        <v>0.97</v>
      </c>
      <c r="J1854">
        <v>1.42</v>
      </c>
      <c r="K1854">
        <v>1.8</v>
      </c>
      <c r="L1854">
        <v>2.1</v>
      </c>
      <c r="M1854">
        <v>2.5099999999999998</v>
      </c>
      <c r="N1854">
        <v>2.87</v>
      </c>
    </row>
    <row r="1855" spans="1:14" x14ac:dyDescent="0.25">
      <c r="A1855" s="1">
        <v>42272</v>
      </c>
      <c r="B1855">
        <v>0</v>
      </c>
      <c r="D1855">
        <v>0</v>
      </c>
      <c r="F1855">
        <v>7.0000000000000007E-2</v>
      </c>
      <c r="G1855">
        <v>0.35</v>
      </c>
      <c r="H1855">
        <v>0.7</v>
      </c>
      <c r="I1855">
        <v>1</v>
      </c>
      <c r="J1855">
        <v>1.48</v>
      </c>
      <c r="K1855">
        <v>1.87</v>
      </c>
      <c r="L1855">
        <v>2.17</v>
      </c>
      <c r="M1855">
        <v>2.6</v>
      </c>
      <c r="N1855">
        <v>2.96</v>
      </c>
    </row>
    <row r="1856" spans="1:14" x14ac:dyDescent="0.25">
      <c r="A1856" s="1">
        <v>42271</v>
      </c>
      <c r="B1856">
        <v>0</v>
      </c>
      <c r="D1856">
        <v>0.01</v>
      </c>
      <c r="F1856">
        <v>0.09</v>
      </c>
      <c r="G1856">
        <v>0.32</v>
      </c>
      <c r="H1856">
        <v>0.67</v>
      </c>
      <c r="I1856">
        <v>0.97</v>
      </c>
      <c r="J1856">
        <v>1.44</v>
      </c>
      <c r="K1856">
        <v>1.84</v>
      </c>
      <c r="L1856">
        <v>2.13</v>
      </c>
      <c r="M1856">
        <v>2.5499999999999998</v>
      </c>
      <c r="N1856">
        <v>2.91</v>
      </c>
    </row>
    <row r="1857" spans="1:14" x14ac:dyDescent="0.25">
      <c r="A1857" s="1">
        <v>42270</v>
      </c>
      <c r="B1857">
        <v>0</v>
      </c>
      <c r="D1857">
        <v>0.01</v>
      </c>
      <c r="F1857">
        <v>0.09</v>
      </c>
      <c r="G1857">
        <v>0.34</v>
      </c>
      <c r="H1857">
        <v>0.7</v>
      </c>
      <c r="I1857">
        <v>1</v>
      </c>
      <c r="J1857">
        <v>1.47</v>
      </c>
      <c r="K1857">
        <v>1.85</v>
      </c>
      <c r="L1857">
        <v>2.16</v>
      </c>
      <c r="M1857">
        <v>2.6</v>
      </c>
      <c r="N1857">
        <v>2.95</v>
      </c>
    </row>
    <row r="1858" spans="1:14" x14ac:dyDescent="0.25">
      <c r="A1858" s="1">
        <v>42269</v>
      </c>
      <c r="B1858">
        <v>0</v>
      </c>
      <c r="D1858">
        <v>0</v>
      </c>
      <c r="F1858">
        <v>0.1</v>
      </c>
      <c r="G1858">
        <v>0.35</v>
      </c>
      <c r="H1858">
        <v>0.69</v>
      </c>
      <c r="I1858">
        <v>0.97</v>
      </c>
      <c r="J1858">
        <v>1.44</v>
      </c>
      <c r="K1858">
        <v>1.83</v>
      </c>
      <c r="L1858">
        <v>2.14</v>
      </c>
      <c r="M1858">
        <v>2.6</v>
      </c>
      <c r="N1858">
        <v>2.94</v>
      </c>
    </row>
    <row r="1859" spans="1:14" x14ac:dyDescent="0.25">
      <c r="A1859" s="1">
        <v>42268</v>
      </c>
      <c r="B1859">
        <v>0</v>
      </c>
      <c r="D1859">
        <v>0.01</v>
      </c>
      <c r="F1859">
        <v>0.11</v>
      </c>
      <c r="G1859">
        <v>0.36</v>
      </c>
      <c r="H1859">
        <v>0.72</v>
      </c>
      <c r="I1859">
        <v>1.01</v>
      </c>
      <c r="J1859">
        <v>1.51</v>
      </c>
      <c r="K1859">
        <v>1.9</v>
      </c>
      <c r="L1859">
        <v>2.2000000000000002</v>
      </c>
      <c r="M1859">
        <v>2.67</v>
      </c>
      <c r="N1859">
        <v>3.02</v>
      </c>
    </row>
    <row r="1860" spans="1:14" x14ac:dyDescent="0.25">
      <c r="A1860" s="1">
        <v>42265</v>
      </c>
      <c r="B1860">
        <v>0</v>
      </c>
      <c r="D1860">
        <v>0</v>
      </c>
      <c r="F1860">
        <v>0.1</v>
      </c>
      <c r="G1860">
        <v>0.35</v>
      </c>
      <c r="H1860">
        <v>0.69</v>
      </c>
      <c r="I1860">
        <v>0.97</v>
      </c>
      <c r="J1860">
        <v>1.45</v>
      </c>
      <c r="K1860">
        <v>1.83</v>
      </c>
      <c r="L1860">
        <v>2.13</v>
      </c>
      <c r="M1860">
        <v>2.58</v>
      </c>
      <c r="N1860">
        <v>2.93</v>
      </c>
    </row>
    <row r="1861" spans="1:14" x14ac:dyDescent="0.25">
      <c r="A1861" s="1">
        <v>42264</v>
      </c>
      <c r="B1861">
        <v>0</v>
      </c>
      <c r="D1861">
        <v>0.01</v>
      </c>
      <c r="F1861">
        <v>0.16</v>
      </c>
      <c r="G1861">
        <v>0.39</v>
      </c>
      <c r="H1861">
        <v>0.7</v>
      </c>
      <c r="I1861">
        <v>1</v>
      </c>
      <c r="J1861">
        <v>1.5</v>
      </c>
      <c r="K1861">
        <v>1.9</v>
      </c>
      <c r="L1861">
        <v>2.21</v>
      </c>
      <c r="M1861">
        <v>2.69</v>
      </c>
      <c r="N1861">
        <v>3.02</v>
      </c>
    </row>
    <row r="1862" spans="1:14" x14ac:dyDescent="0.25">
      <c r="A1862" s="1">
        <v>42263</v>
      </c>
      <c r="B1862">
        <v>0</v>
      </c>
      <c r="D1862">
        <v>0.06</v>
      </c>
      <c r="F1862">
        <v>0.24</v>
      </c>
      <c r="G1862">
        <v>0.46</v>
      </c>
      <c r="H1862">
        <v>0.82</v>
      </c>
      <c r="I1862">
        <v>1.1299999999999999</v>
      </c>
      <c r="J1862">
        <v>1.62</v>
      </c>
      <c r="K1862">
        <v>2.0099999999999998</v>
      </c>
      <c r="L1862">
        <v>2.2999999999999998</v>
      </c>
      <c r="M1862">
        <v>2.75</v>
      </c>
      <c r="N1862">
        <v>3.08</v>
      </c>
    </row>
    <row r="1863" spans="1:14" x14ac:dyDescent="0.25">
      <c r="A1863" s="1">
        <v>42262</v>
      </c>
      <c r="B1863">
        <v>0</v>
      </c>
      <c r="D1863">
        <v>7.0000000000000007E-2</v>
      </c>
      <c r="F1863">
        <v>0.27</v>
      </c>
      <c r="G1863">
        <v>0.47</v>
      </c>
      <c r="H1863">
        <v>0.82</v>
      </c>
      <c r="I1863">
        <v>1.1200000000000001</v>
      </c>
      <c r="J1863">
        <v>1.61</v>
      </c>
      <c r="K1863">
        <v>1.99</v>
      </c>
      <c r="L1863">
        <v>2.2799999999999998</v>
      </c>
      <c r="M1863">
        <v>2.73</v>
      </c>
      <c r="N1863">
        <v>3.06</v>
      </c>
    </row>
    <row r="1864" spans="1:14" x14ac:dyDescent="0.25">
      <c r="A1864" s="1">
        <v>42261</v>
      </c>
      <c r="B1864">
        <v>0.02</v>
      </c>
      <c r="D1864">
        <v>7.0000000000000007E-2</v>
      </c>
      <c r="F1864">
        <v>0.26</v>
      </c>
      <c r="G1864">
        <v>0.4</v>
      </c>
      <c r="H1864">
        <v>0.73</v>
      </c>
      <c r="I1864">
        <v>1.03</v>
      </c>
      <c r="J1864">
        <v>1.51</v>
      </c>
      <c r="K1864">
        <v>1.88</v>
      </c>
      <c r="L1864">
        <v>2.1800000000000002</v>
      </c>
      <c r="M1864">
        <v>2.62</v>
      </c>
      <c r="N1864">
        <v>2.95</v>
      </c>
    </row>
    <row r="1865" spans="1:14" x14ac:dyDescent="0.25">
      <c r="A1865" s="1">
        <v>42258</v>
      </c>
      <c r="B1865">
        <v>0.04</v>
      </c>
      <c r="D1865">
        <v>0.04</v>
      </c>
      <c r="F1865">
        <v>0.25</v>
      </c>
      <c r="G1865">
        <v>0.4</v>
      </c>
      <c r="H1865">
        <v>0.71</v>
      </c>
      <c r="I1865">
        <v>1.03</v>
      </c>
      <c r="J1865">
        <v>1.52</v>
      </c>
      <c r="K1865">
        <v>1.89</v>
      </c>
      <c r="L1865">
        <v>2.2000000000000002</v>
      </c>
      <c r="M1865">
        <v>2.63</v>
      </c>
      <c r="N1865">
        <v>2.95</v>
      </c>
    </row>
    <row r="1866" spans="1:14" x14ac:dyDescent="0.25">
      <c r="A1866" s="1">
        <v>42257</v>
      </c>
      <c r="B1866">
        <v>0.02</v>
      </c>
      <c r="D1866">
        <v>0.02</v>
      </c>
      <c r="F1866">
        <v>0.25</v>
      </c>
      <c r="G1866">
        <v>0.39</v>
      </c>
      <c r="H1866">
        <v>0.75</v>
      </c>
      <c r="I1866">
        <v>1.06</v>
      </c>
      <c r="J1866">
        <v>1.55</v>
      </c>
      <c r="K1866">
        <v>1.93</v>
      </c>
      <c r="L1866">
        <v>2.23</v>
      </c>
      <c r="M1866">
        <v>2.66</v>
      </c>
      <c r="N1866">
        <v>2.98</v>
      </c>
    </row>
    <row r="1867" spans="1:14" x14ac:dyDescent="0.25">
      <c r="A1867" s="1">
        <v>42256</v>
      </c>
      <c r="B1867">
        <v>0.02</v>
      </c>
      <c r="D1867">
        <v>0.03</v>
      </c>
      <c r="F1867">
        <v>0.26</v>
      </c>
      <c r="G1867">
        <v>0.39</v>
      </c>
      <c r="H1867">
        <v>0.75</v>
      </c>
      <c r="I1867">
        <v>1.06</v>
      </c>
      <c r="J1867">
        <v>1.53</v>
      </c>
      <c r="K1867">
        <v>1.91</v>
      </c>
      <c r="L1867">
        <v>2.21</v>
      </c>
      <c r="M1867">
        <v>2.64</v>
      </c>
      <c r="N1867">
        <v>2.96</v>
      </c>
    </row>
    <row r="1868" spans="1:14" x14ac:dyDescent="0.25">
      <c r="A1868" s="1">
        <v>42255</v>
      </c>
      <c r="B1868">
        <v>0.02</v>
      </c>
      <c r="D1868">
        <v>0.06</v>
      </c>
      <c r="F1868">
        <v>0.27</v>
      </c>
      <c r="G1868">
        <v>0.39</v>
      </c>
      <c r="H1868">
        <v>0.74</v>
      </c>
      <c r="I1868">
        <v>1.05</v>
      </c>
      <c r="J1868">
        <v>1.53</v>
      </c>
      <c r="K1868">
        <v>1.92</v>
      </c>
      <c r="L1868">
        <v>2.2000000000000002</v>
      </c>
      <c r="M1868">
        <v>2.66</v>
      </c>
      <c r="N1868">
        <v>2.97</v>
      </c>
    </row>
    <row r="1869" spans="1:14" x14ac:dyDescent="0.25">
      <c r="A1869" s="1">
        <v>42251</v>
      </c>
      <c r="B1869">
        <v>0.02</v>
      </c>
      <c r="D1869">
        <v>0.02</v>
      </c>
      <c r="F1869">
        <v>0.23</v>
      </c>
      <c r="G1869">
        <v>0.36</v>
      </c>
      <c r="H1869">
        <v>0.71</v>
      </c>
      <c r="I1869">
        <v>1</v>
      </c>
      <c r="J1869">
        <v>1.47</v>
      </c>
      <c r="K1869">
        <v>1.85</v>
      </c>
      <c r="L1869">
        <v>2.13</v>
      </c>
      <c r="M1869">
        <v>2.58</v>
      </c>
      <c r="N1869">
        <v>2.89</v>
      </c>
    </row>
    <row r="1870" spans="1:14" x14ac:dyDescent="0.25">
      <c r="A1870" s="1">
        <v>42250</v>
      </c>
      <c r="B1870">
        <v>0.02</v>
      </c>
      <c r="D1870">
        <v>0.02</v>
      </c>
      <c r="F1870">
        <v>0.24</v>
      </c>
      <c r="G1870">
        <v>0.36</v>
      </c>
      <c r="H1870">
        <v>0.71</v>
      </c>
      <c r="I1870">
        <v>1</v>
      </c>
      <c r="J1870">
        <v>1.49</v>
      </c>
      <c r="K1870">
        <v>1.9</v>
      </c>
      <c r="L1870">
        <v>2.1800000000000002</v>
      </c>
      <c r="M1870">
        <v>2.64</v>
      </c>
      <c r="N1870">
        <v>2.95</v>
      </c>
    </row>
    <row r="1871" spans="1:14" x14ac:dyDescent="0.25">
      <c r="A1871" s="1">
        <v>42249</v>
      </c>
      <c r="B1871">
        <v>0.01</v>
      </c>
      <c r="D1871">
        <v>0.03</v>
      </c>
      <c r="F1871">
        <v>0.25</v>
      </c>
      <c r="G1871">
        <v>0.37</v>
      </c>
      <c r="H1871">
        <v>0.72</v>
      </c>
      <c r="I1871">
        <v>1.04</v>
      </c>
      <c r="J1871">
        <v>1.52</v>
      </c>
      <c r="K1871">
        <v>1.92</v>
      </c>
      <c r="L1871">
        <v>2.2000000000000002</v>
      </c>
      <c r="M1871">
        <v>2.66</v>
      </c>
      <c r="N1871">
        <v>2.97</v>
      </c>
    </row>
    <row r="1872" spans="1:14" x14ac:dyDescent="0.25">
      <c r="A1872" s="1">
        <v>42248</v>
      </c>
      <c r="B1872">
        <v>0.01</v>
      </c>
      <c r="D1872">
        <v>0.03</v>
      </c>
      <c r="F1872">
        <v>0.26</v>
      </c>
      <c r="G1872">
        <v>0.39</v>
      </c>
      <c r="H1872">
        <v>0.7</v>
      </c>
      <c r="I1872">
        <v>1.03</v>
      </c>
      <c r="J1872">
        <v>1.49</v>
      </c>
      <c r="K1872">
        <v>1.89</v>
      </c>
      <c r="L1872">
        <v>2.17</v>
      </c>
      <c r="M1872">
        <v>2.62</v>
      </c>
      <c r="N1872">
        <v>2.93</v>
      </c>
    </row>
    <row r="1873" spans="1:14" x14ac:dyDescent="0.25">
      <c r="A1873" s="1">
        <v>42247</v>
      </c>
      <c r="B1873">
        <v>0</v>
      </c>
      <c r="D1873">
        <v>0.08</v>
      </c>
      <c r="F1873">
        <v>0.27</v>
      </c>
      <c r="G1873">
        <v>0.39</v>
      </c>
      <c r="H1873">
        <v>0.74</v>
      </c>
      <c r="I1873">
        <v>1.07</v>
      </c>
      <c r="J1873">
        <v>1.54</v>
      </c>
      <c r="K1873">
        <v>1.94</v>
      </c>
      <c r="L1873">
        <v>2.21</v>
      </c>
      <c r="M1873">
        <v>2.64</v>
      </c>
      <c r="N1873">
        <v>2.95</v>
      </c>
    </row>
    <row r="1874" spans="1:14" x14ac:dyDescent="0.25">
      <c r="A1874" s="1">
        <v>42244</v>
      </c>
      <c r="B1874">
        <v>0.02</v>
      </c>
      <c r="D1874">
        <v>0.06</v>
      </c>
      <c r="F1874">
        <v>0.25</v>
      </c>
      <c r="G1874">
        <v>0.38</v>
      </c>
      <c r="H1874">
        <v>0.72</v>
      </c>
      <c r="I1874">
        <v>1.04</v>
      </c>
      <c r="J1874">
        <v>1.52</v>
      </c>
      <c r="K1874">
        <v>1.92</v>
      </c>
      <c r="L1874">
        <v>2.19</v>
      </c>
      <c r="M1874">
        <v>2.61</v>
      </c>
      <c r="N1874">
        <v>2.92</v>
      </c>
    </row>
    <row r="1875" spans="1:14" x14ac:dyDescent="0.25">
      <c r="A1875" s="1">
        <v>42243</v>
      </c>
      <c r="B1875">
        <v>0.02</v>
      </c>
      <c r="D1875">
        <v>0.06</v>
      </c>
      <c r="F1875">
        <v>0.22</v>
      </c>
      <c r="G1875">
        <v>0.36</v>
      </c>
      <c r="H1875">
        <v>0.68</v>
      </c>
      <c r="I1875">
        <v>0.99</v>
      </c>
      <c r="J1875">
        <v>1.49</v>
      </c>
      <c r="K1875">
        <v>1.91</v>
      </c>
      <c r="L1875">
        <v>2.1800000000000002</v>
      </c>
      <c r="M1875">
        <v>2.61</v>
      </c>
      <c r="N1875">
        <v>2.93</v>
      </c>
    </row>
    <row r="1876" spans="1:14" x14ac:dyDescent="0.25">
      <c r="A1876" s="1">
        <v>42242</v>
      </c>
      <c r="B1876">
        <v>0.03</v>
      </c>
      <c r="D1876">
        <v>0.06</v>
      </c>
      <c r="F1876">
        <v>0.2</v>
      </c>
      <c r="G1876">
        <v>0.35</v>
      </c>
      <c r="H1876">
        <v>0.67</v>
      </c>
      <c r="I1876">
        <v>0.98</v>
      </c>
      <c r="J1876">
        <v>1.49</v>
      </c>
      <c r="K1876">
        <v>1.9</v>
      </c>
      <c r="L1876">
        <v>2.1800000000000002</v>
      </c>
      <c r="M1876">
        <v>2.64</v>
      </c>
      <c r="N1876">
        <v>2.94</v>
      </c>
    </row>
    <row r="1877" spans="1:14" x14ac:dyDescent="0.25">
      <c r="A1877" s="1">
        <v>42241</v>
      </c>
      <c r="B1877">
        <v>0.04</v>
      </c>
      <c r="D1877">
        <v>7.0000000000000007E-2</v>
      </c>
      <c r="F1877">
        <v>0.19</v>
      </c>
      <c r="G1877">
        <v>0.36</v>
      </c>
      <c r="H1877">
        <v>0.67</v>
      </c>
      <c r="I1877">
        <v>0.98</v>
      </c>
      <c r="J1877">
        <v>1.48</v>
      </c>
      <c r="K1877">
        <v>1.86</v>
      </c>
      <c r="L1877">
        <v>2.12</v>
      </c>
      <c r="M1877">
        <v>2.54</v>
      </c>
      <c r="N1877">
        <v>2.84</v>
      </c>
    </row>
    <row r="1878" spans="1:14" x14ac:dyDescent="0.25">
      <c r="A1878" s="1">
        <v>42240</v>
      </c>
      <c r="B1878">
        <v>0.02</v>
      </c>
      <c r="D1878">
        <v>0.06</v>
      </c>
      <c r="F1878">
        <v>0.2</v>
      </c>
      <c r="G1878">
        <v>0.33</v>
      </c>
      <c r="H1878">
        <v>0.59</v>
      </c>
      <c r="I1878">
        <v>0.9</v>
      </c>
      <c r="J1878">
        <v>1.39</v>
      </c>
      <c r="K1878">
        <v>1.75</v>
      </c>
      <c r="L1878">
        <v>2.0099999999999998</v>
      </c>
      <c r="M1878">
        <v>2.42</v>
      </c>
      <c r="N1878">
        <v>2.73</v>
      </c>
    </row>
    <row r="1879" spans="1:14" x14ac:dyDescent="0.25">
      <c r="A1879" s="1">
        <v>42237</v>
      </c>
      <c r="B1879">
        <v>0.02</v>
      </c>
      <c r="D1879">
        <v>0.03</v>
      </c>
      <c r="F1879">
        <v>0.21</v>
      </c>
      <c r="G1879">
        <v>0.36</v>
      </c>
      <c r="H1879">
        <v>0.64</v>
      </c>
      <c r="I1879">
        <v>0.95</v>
      </c>
      <c r="J1879">
        <v>1.44</v>
      </c>
      <c r="K1879">
        <v>1.79</v>
      </c>
      <c r="L1879">
        <v>2.0499999999999998</v>
      </c>
      <c r="M1879">
        <v>2.44</v>
      </c>
      <c r="N1879">
        <v>2.74</v>
      </c>
    </row>
    <row r="1880" spans="1:14" x14ac:dyDescent="0.25">
      <c r="A1880" s="1">
        <v>42236</v>
      </c>
      <c r="B1880">
        <v>0.01</v>
      </c>
      <c r="D1880">
        <v>0.02</v>
      </c>
      <c r="F1880">
        <v>0.22</v>
      </c>
      <c r="G1880">
        <v>0.39</v>
      </c>
      <c r="H1880">
        <v>0.69</v>
      </c>
      <c r="I1880">
        <v>1</v>
      </c>
      <c r="J1880">
        <v>1.5</v>
      </c>
      <c r="K1880">
        <v>1.84</v>
      </c>
      <c r="L1880">
        <v>2.09</v>
      </c>
      <c r="M1880">
        <v>2.4500000000000002</v>
      </c>
      <c r="N1880">
        <v>2.76</v>
      </c>
    </row>
    <row r="1881" spans="1:14" x14ac:dyDescent="0.25">
      <c r="A1881" s="1">
        <v>42235</v>
      </c>
      <c r="B1881">
        <v>0.05</v>
      </c>
      <c r="D1881">
        <v>0.05</v>
      </c>
      <c r="F1881">
        <v>0.22</v>
      </c>
      <c r="G1881">
        <v>0.39</v>
      </c>
      <c r="H1881">
        <v>0.67</v>
      </c>
      <c r="I1881">
        <v>0.98</v>
      </c>
      <c r="J1881">
        <v>1.5</v>
      </c>
      <c r="K1881">
        <v>1.85</v>
      </c>
      <c r="L1881">
        <v>2.12</v>
      </c>
      <c r="M1881">
        <v>2.4900000000000002</v>
      </c>
      <c r="N1881">
        <v>2.81</v>
      </c>
    </row>
    <row r="1882" spans="1:14" x14ac:dyDescent="0.25">
      <c r="A1882" s="1">
        <v>42234</v>
      </c>
      <c r="B1882">
        <v>0.05</v>
      </c>
      <c r="D1882">
        <v>7.0000000000000007E-2</v>
      </c>
      <c r="F1882">
        <v>0.25</v>
      </c>
      <c r="G1882">
        <v>0.42</v>
      </c>
      <c r="H1882">
        <v>0.74</v>
      </c>
      <c r="I1882">
        <v>1.07</v>
      </c>
      <c r="J1882">
        <v>1.6</v>
      </c>
      <c r="K1882">
        <v>1.95</v>
      </c>
      <c r="L1882">
        <v>2.2000000000000002</v>
      </c>
      <c r="M1882">
        <v>2.56</v>
      </c>
      <c r="N1882">
        <v>2.87</v>
      </c>
    </row>
    <row r="1883" spans="1:14" x14ac:dyDescent="0.25">
      <c r="A1883" s="1">
        <v>42233</v>
      </c>
      <c r="B1883">
        <v>0.03</v>
      </c>
      <c r="D1883">
        <v>0.1</v>
      </c>
      <c r="F1883">
        <v>0.24</v>
      </c>
      <c r="G1883">
        <v>0.4</v>
      </c>
      <c r="H1883">
        <v>0.72</v>
      </c>
      <c r="I1883">
        <v>1.07</v>
      </c>
      <c r="J1883">
        <v>1.58</v>
      </c>
      <c r="K1883">
        <v>1.92</v>
      </c>
      <c r="L1883">
        <v>2.16</v>
      </c>
      <c r="M1883">
        <v>2.5099999999999998</v>
      </c>
      <c r="N1883">
        <v>2.81</v>
      </c>
    </row>
    <row r="1884" spans="1:14" x14ac:dyDescent="0.25">
      <c r="A1884" s="1">
        <v>42230</v>
      </c>
      <c r="B1884">
        <v>0.04</v>
      </c>
      <c r="D1884">
        <v>0.09</v>
      </c>
      <c r="F1884">
        <v>0.25</v>
      </c>
      <c r="G1884">
        <v>0.41</v>
      </c>
      <c r="H1884">
        <v>0.73</v>
      </c>
      <c r="I1884">
        <v>1.08</v>
      </c>
      <c r="J1884">
        <v>1.61</v>
      </c>
      <c r="K1884">
        <v>1.96</v>
      </c>
      <c r="L1884">
        <v>2.2000000000000002</v>
      </c>
      <c r="M1884">
        <v>2.54</v>
      </c>
      <c r="N1884">
        <v>2.84</v>
      </c>
    </row>
    <row r="1885" spans="1:14" x14ac:dyDescent="0.25">
      <c r="A1885" s="1">
        <v>42229</v>
      </c>
      <c r="B1885">
        <v>0.06</v>
      </c>
      <c r="D1885">
        <v>0.1</v>
      </c>
      <c r="F1885">
        <v>0.24</v>
      </c>
      <c r="G1885">
        <v>0.4</v>
      </c>
      <c r="H1885">
        <v>0.72</v>
      </c>
      <c r="I1885">
        <v>1.06</v>
      </c>
      <c r="J1885">
        <v>1.58</v>
      </c>
      <c r="K1885">
        <v>1.94</v>
      </c>
      <c r="L1885">
        <v>2.19</v>
      </c>
      <c r="M1885">
        <v>2.54</v>
      </c>
      <c r="N1885">
        <v>2.86</v>
      </c>
    </row>
    <row r="1886" spans="1:14" x14ac:dyDescent="0.25">
      <c r="A1886" s="1">
        <v>42228</v>
      </c>
      <c r="B1886">
        <v>0.06</v>
      </c>
      <c r="D1886">
        <v>0.1</v>
      </c>
      <c r="F1886">
        <v>0.22</v>
      </c>
      <c r="G1886">
        <v>0.37</v>
      </c>
      <c r="H1886">
        <v>0.67</v>
      </c>
      <c r="I1886">
        <v>1.01</v>
      </c>
      <c r="J1886">
        <v>1.52</v>
      </c>
      <c r="K1886">
        <v>1.88</v>
      </c>
      <c r="L1886">
        <v>2.14</v>
      </c>
      <c r="M1886">
        <v>2.52</v>
      </c>
      <c r="N1886">
        <v>2.84</v>
      </c>
    </row>
    <row r="1887" spans="1:14" x14ac:dyDescent="0.25">
      <c r="A1887" s="1">
        <v>42227</v>
      </c>
      <c r="B1887">
        <v>0.06</v>
      </c>
      <c r="D1887">
        <v>0.1</v>
      </c>
      <c r="F1887">
        <v>0.23</v>
      </c>
      <c r="G1887">
        <v>0.37</v>
      </c>
      <c r="H1887">
        <v>0.68</v>
      </c>
      <c r="I1887">
        <v>1.03</v>
      </c>
      <c r="J1887">
        <v>1.53</v>
      </c>
      <c r="K1887">
        <v>1.89</v>
      </c>
      <c r="L1887">
        <v>2.15</v>
      </c>
      <c r="M1887">
        <v>2.5</v>
      </c>
      <c r="N1887">
        <v>2.81</v>
      </c>
    </row>
    <row r="1888" spans="1:14" x14ac:dyDescent="0.25">
      <c r="A1888" s="1">
        <v>42226</v>
      </c>
      <c r="B1888">
        <v>0.03</v>
      </c>
      <c r="D1888">
        <v>0.12</v>
      </c>
      <c r="F1888">
        <v>0.24</v>
      </c>
      <c r="G1888">
        <v>0.4</v>
      </c>
      <c r="H1888">
        <v>0.73</v>
      </c>
      <c r="I1888">
        <v>1.0900000000000001</v>
      </c>
      <c r="J1888">
        <v>1.62</v>
      </c>
      <c r="K1888">
        <v>1.98</v>
      </c>
      <c r="L1888">
        <v>2.2400000000000002</v>
      </c>
      <c r="M1888">
        <v>2.58</v>
      </c>
      <c r="N1888">
        <v>2.89</v>
      </c>
    </row>
    <row r="1889" spans="1:14" x14ac:dyDescent="0.25">
      <c r="A1889" s="1">
        <v>42223</v>
      </c>
      <c r="B1889">
        <v>0.03</v>
      </c>
      <c r="D1889">
        <v>0.06</v>
      </c>
      <c r="F1889">
        <v>0.23</v>
      </c>
      <c r="G1889">
        <v>0.38</v>
      </c>
      <c r="H1889">
        <v>0.73</v>
      </c>
      <c r="I1889">
        <v>1.08</v>
      </c>
      <c r="J1889">
        <v>1.59</v>
      </c>
      <c r="K1889">
        <v>1.93</v>
      </c>
      <c r="L1889">
        <v>2.1800000000000002</v>
      </c>
      <c r="M1889">
        <v>2.52</v>
      </c>
      <c r="N1889">
        <v>2.83</v>
      </c>
    </row>
    <row r="1890" spans="1:14" x14ac:dyDescent="0.25">
      <c r="A1890" s="1">
        <v>42222</v>
      </c>
      <c r="B1890">
        <v>0.04</v>
      </c>
      <c r="D1890">
        <v>0.04</v>
      </c>
      <c r="F1890">
        <v>0.2</v>
      </c>
      <c r="G1890">
        <v>0.35</v>
      </c>
      <c r="H1890">
        <v>0.71</v>
      </c>
      <c r="I1890">
        <v>1.08</v>
      </c>
      <c r="J1890">
        <v>1.62</v>
      </c>
      <c r="K1890">
        <v>1.98</v>
      </c>
      <c r="L1890">
        <v>2.23</v>
      </c>
      <c r="M1890">
        <v>2.59</v>
      </c>
      <c r="N1890">
        <v>2.9</v>
      </c>
    </row>
    <row r="1891" spans="1:14" x14ac:dyDescent="0.25">
      <c r="A1891" s="1">
        <v>42221</v>
      </c>
      <c r="B1891">
        <v>0.05</v>
      </c>
      <c r="D1891">
        <v>0.08</v>
      </c>
      <c r="F1891">
        <v>0.19</v>
      </c>
      <c r="G1891">
        <v>0.38</v>
      </c>
      <c r="H1891">
        <v>0.73</v>
      </c>
      <c r="I1891">
        <v>1.1000000000000001</v>
      </c>
      <c r="J1891">
        <v>1.65</v>
      </c>
      <c r="K1891">
        <v>2.02</v>
      </c>
      <c r="L1891">
        <v>2.2799999999999998</v>
      </c>
      <c r="M1891">
        <v>2.64</v>
      </c>
      <c r="N1891">
        <v>2.94</v>
      </c>
    </row>
    <row r="1892" spans="1:14" x14ac:dyDescent="0.25">
      <c r="A1892" s="1">
        <v>42220</v>
      </c>
      <c r="B1892">
        <v>0.05</v>
      </c>
      <c r="D1892">
        <v>0.08</v>
      </c>
      <c r="F1892">
        <v>0.18</v>
      </c>
      <c r="G1892">
        <v>0.37</v>
      </c>
      <c r="H1892">
        <v>0.74</v>
      </c>
      <c r="I1892">
        <v>1.08</v>
      </c>
      <c r="J1892">
        <v>1.6</v>
      </c>
      <c r="K1892">
        <v>1.97</v>
      </c>
      <c r="L1892">
        <v>2.23</v>
      </c>
      <c r="M1892">
        <v>2.59</v>
      </c>
      <c r="N1892">
        <v>2.9</v>
      </c>
    </row>
    <row r="1893" spans="1:14" x14ac:dyDescent="0.25">
      <c r="A1893" s="1">
        <v>42219</v>
      </c>
      <c r="B1893">
        <v>0.03</v>
      </c>
      <c r="D1893">
        <v>0.08</v>
      </c>
      <c r="F1893">
        <v>0.17</v>
      </c>
      <c r="G1893">
        <v>0.33</v>
      </c>
      <c r="H1893">
        <v>0.68</v>
      </c>
      <c r="I1893">
        <v>0.99</v>
      </c>
      <c r="J1893">
        <v>1.52</v>
      </c>
      <c r="K1893">
        <v>1.89</v>
      </c>
      <c r="L1893">
        <v>2.16</v>
      </c>
      <c r="M1893">
        <v>2.5499999999999998</v>
      </c>
      <c r="N1893">
        <v>2.86</v>
      </c>
    </row>
    <row r="1894" spans="1:14" x14ac:dyDescent="0.25">
      <c r="A1894" s="1">
        <v>42216</v>
      </c>
      <c r="B1894">
        <v>0.04</v>
      </c>
      <c r="D1894">
        <v>0.08</v>
      </c>
      <c r="F1894">
        <v>0.14000000000000001</v>
      </c>
      <c r="G1894">
        <v>0.33</v>
      </c>
      <c r="H1894">
        <v>0.67</v>
      </c>
      <c r="I1894">
        <v>1</v>
      </c>
      <c r="J1894">
        <v>1.54</v>
      </c>
      <c r="K1894">
        <v>1.93</v>
      </c>
      <c r="L1894">
        <v>2.2000000000000002</v>
      </c>
      <c r="M1894">
        <v>2.61</v>
      </c>
      <c r="N1894">
        <v>2.92</v>
      </c>
    </row>
    <row r="1895" spans="1:14" x14ac:dyDescent="0.25">
      <c r="A1895" s="1">
        <v>42215</v>
      </c>
      <c r="B1895">
        <v>0.05</v>
      </c>
      <c r="D1895">
        <v>7.0000000000000007E-2</v>
      </c>
      <c r="F1895">
        <v>0.15</v>
      </c>
      <c r="G1895">
        <v>0.36</v>
      </c>
      <c r="H1895">
        <v>0.72</v>
      </c>
      <c r="I1895">
        <v>1.07</v>
      </c>
      <c r="J1895">
        <v>1.62</v>
      </c>
      <c r="K1895">
        <v>2.02</v>
      </c>
      <c r="L1895">
        <v>2.2799999999999998</v>
      </c>
      <c r="M1895">
        <v>2.66</v>
      </c>
      <c r="N1895">
        <v>2.96</v>
      </c>
    </row>
    <row r="1896" spans="1:14" x14ac:dyDescent="0.25">
      <c r="A1896" s="1">
        <v>42214</v>
      </c>
      <c r="B1896">
        <v>0.05</v>
      </c>
      <c r="D1896">
        <v>0.06</v>
      </c>
      <c r="F1896">
        <v>0.14000000000000001</v>
      </c>
      <c r="G1896">
        <v>0.33</v>
      </c>
      <c r="H1896">
        <v>0.7</v>
      </c>
      <c r="I1896">
        <v>1.05</v>
      </c>
      <c r="J1896">
        <v>1.62</v>
      </c>
      <c r="K1896">
        <v>2.02</v>
      </c>
      <c r="L1896">
        <v>2.29</v>
      </c>
      <c r="M1896">
        <v>2.69</v>
      </c>
      <c r="N1896">
        <v>2.99</v>
      </c>
    </row>
    <row r="1897" spans="1:14" x14ac:dyDescent="0.25">
      <c r="A1897" s="1">
        <v>42213</v>
      </c>
      <c r="B1897">
        <v>0.05</v>
      </c>
      <c r="D1897">
        <v>0.05</v>
      </c>
      <c r="F1897">
        <v>0.14000000000000001</v>
      </c>
      <c r="G1897">
        <v>0.32</v>
      </c>
      <c r="H1897">
        <v>0.69</v>
      </c>
      <c r="I1897">
        <v>1.03</v>
      </c>
      <c r="J1897">
        <v>1.61</v>
      </c>
      <c r="K1897">
        <v>1.99</v>
      </c>
      <c r="L1897">
        <v>2.2599999999999998</v>
      </c>
      <c r="M1897">
        <v>2.66</v>
      </c>
      <c r="N1897">
        <v>2.96</v>
      </c>
    </row>
    <row r="1898" spans="1:14" x14ac:dyDescent="0.25">
      <c r="A1898" s="1">
        <v>42212</v>
      </c>
      <c r="B1898">
        <v>0.04</v>
      </c>
      <c r="D1898">
        <v>0.05</v>
      </c>
      <c r="F1898">
        <v>0.15</v>
      </c>
      <c r="G1898">
        <v>0.32</v>
      </c>
      <c r="H1898">
        <v>0.68</v>
      </c>
      <c r="I1898">
        <v>1</v>
      </c>
      <c r="J1898">
        <v>1.58</v>
      </c>
      <c r="K1898">
        <v>1.96</v>
      </c>
      <c r="L1898">
        <v>2.23</v>
      </c>
      <c r="M1898">
        <v>2.64</v>
      </c>
      <c r="N1898">
        <v>2.93</v>
      </c>
    </row>
    <row r="1899" spans="1:14" x14ac:dyDescent="0.25">
      <c r="A1899" s="1">
        <v>42209</v>
      </c>
      <c r="B1899">
        <v>0.04</v>
      </c>
      <c r="D1899">
        <v>0.04</v>
      </c>
      <c r="F1899">
        <v>0.14000000000000001</v>
      </c>
      <c r="G1899">
        <v>0.32</v>
      </c>
      <c r="H1899">
        <v>0.7</v>
      </c>
      <c r="I1899">
        <v>1.04</v>
      </c>
      <c r="J1899">
        <v>1.64</v>
      </c>
      <c r="K1899">
        <v>2.02</v>
      </c>
      <c r="L1899">
        <v>2.27</v>
      </c>
      <c r="M1899">
        <v>2.67</v>
      </c>
      <c r="N1899">
        <v>2.96</v>
      </c>
    </row>
    <row r="1900" spans="1:14" x14ac:dyDescent="0.25">
      <c r="A1900" s="1">
        <v>42208</v>
      </c>
      <c r="B1900">
        <v>0.04</v>
      </c>
      <c r="D1900">
        <v>0.03</v>
      </c>
      <c r="F1900">
        <v>0.13</v>
      </c>
      <c r="G1900">
        <v>0.33</v>
      </c>
      <c r="H1900">
        <v>0.71</v>
      </c>
      <c r="I1900">
        <v>1.06</v>
      </c>
      <c r="J1900">
        <v>1.65</v>
      </c>
      <c r="K1900">
        <v>2.0299999999999998</v>
      </c>
      <c r="L1900">
        <v>2.2799999999999998</v>
      </c>
      <c r="M1900">
        <v>2.67</v>
      </c>
      <c r="N1900">
        <v>2.98</v>
      </c>
    </row>
    <row r="1901" spans="1:14" x14ac:dyDescent="0.25">
      <c r="A1901" s="1">
        <v>42207</v>
      </c>
      <c r="B1901">
        <v>0.04</v>
      </c>
      <c r="D1901">
        <v>0.04</v>
      </c>
      <c r="F1901">
        <v>0.13</v>
      </c>
      <c r="G1901">
        <v>0.34</v>
      </c>
      <c r="H1901">
        <v>0.75</v>
      </c>
      <c r="I1901">
        <v>1.08</v>
      </c>
      <c r="J1901">
        <v>1.69</v>
      </c>
      <c r="K1901">
        <v>2.0699999999999998</v>
      </c>
      <c r="L1901">
        <v>2.33</v>
      </c>
      <c r="M1901">
        <v>2.73</v>
      </c>
      <c r="N1901">
        <v>3.04</v>
      </c>
    </row>
    <row r="1902" spans="1:14" x14ac:dyDescent="0.25">
      <c r="A1902" s="1">
        <v>42206</v>
      </c>
      <c r="B1902">
        <v>0.04</v>
      </c>
      <c r="D1902">
        <v>0.03</v>
      </c>
      <c r="F1902">
        <v>0.13</v>
      </c>
      <c r="G1902">
        <v>0.34</v>
      </c>
      <c r="H1902">
        <v>0.71</v>
      </c>
      <c r="I1902">
        <v>1.07</v>
      </c>
      <c r="J1902">
        <v>1.69</v>
      </c>
      <c r="K1902">
        <v>2.08</v>
      </c>
      <c r="L1902">
        <v>2.35</v>
      </c>
      <c r="M1902">
        <v>2.77</v>
      </c>
      <c r="N1902">
        <v>3.08</v>
      </c>
    </row>
    <row r="1903" spans="1:14" x14ac:dyDescent="0.25">
      <c r="A1903" s="1">
        <v>42205</v>
      </c>
      <c r="B1903">
        <v>0.03</v>
      </c>
      <c r="D1903">
        <v>0.04</v>
      </c>
      <c r="F1903">
        <v>0.14000000000000001</v>
      </c>
      <c r="G1903">
        <v>0.31</v>
      </c>
      <c r="H1903">
        <v>0.71</v>
      </c>
      <c r="I1903">
        <v>1.0900000000000001</v>
      </c>
      <c r="J1903">
        <v>1.72</v>
      </c>
      <c r="K1903">
        <v>2.11</v>
      </c>
      <c r="L1903">
        <v>2.38</v>
      </c>
      <c r="M1903">
        <v>2.79</v>
      </c>
      <c r="N1903">
        <v>3.1</v>
      </c>
    </row>
    <row r="1904" spans="1:14" x14ac:dyDescent="0.25">
      <c r="A1904" s="1">
        <v>42202</v>
      </c>
      <c r="B1904">
        <v>0.03</v>
      </c>
      <c r="D1904">
        <v>0.03</v>
      </c>
      <c r="F1904">
        <v>0.11</v>
      </c>
      <c r="G1904">
        <v>0.28999999999999998</v>
      </c>
      <c r="H1904">
        <v>0.68</v>
      </c>
      <c r="I1904">
        <v>1.05</v>
      </c>
      <c r="J1904">
        <v>1.67</v>
      </c>
      <c r="K1904">
        <v>2.0699999999999998</v>
      </c>
      <c r="L1904">
        <v>2.34</v>
      </c>
      <c r="M1904">
        <v>2.77</v>
      </c>
      <c r="N1904">
        <v>3.08</v>
      </c>
    </row>
    <row r="1905" spans="1:14" x14ac:dyDescent="0.25">
      <c r="A1905" s="1">
        <v>42201</v>
      </c>
      <c r="B1905">
        <v>0.03</v>
      </c>
      <c r="D1905">
        <v>0.02</v>
      </c>
      <c r="F1905">
        <v>0.1</v>
      </c>
      <c r="G1905">
        <v>0.28999999999999998</v>
      </c>
      <c r="H1905">
        <v>0.67</v>
      </c>
      <c r="I1905">
        <v>1.05</v>
      </c>
      <c r="J1905">
        <v>1.66</v>
      </c>
      <c r="K1905">
        <v>2.0699999999999998</v>
      </c>
      <c r="L1905">
        <v>2.36</v>
      </c>
      <c r="M1905">
        <v>2.81</v>
      </c>
      <c r="N1905">
        <v>3.11</v>
      </c>
    </row>
    <row r="1906" spans="1:14" x14ac:dyDescent="0.25">
      <c r="A1906" s="1">
        <v>42200</v>
      </c>
      <c r="B1906">
        <v>0.03</v>
      </c>
      <c r="D1906">
        <v>0.02</v>
      </c>
      <c r="F1906">
        <v>0.11</v>
      </c>
      <c r="G1906">
        <v>0.28000000000000003</v>
      </c>
      <c r="H1906">
        <v>0.64</v>
      </c>
      <c r="I1906">
        <v>1</v>
      </c>
      <c r="J1906">
        <v>1.63</v>
      </c>
      <c r="K1906">
        <v>2.0499999999999998</v>
      </c>
      <c r="L1906">
        <v>2.36</v>
      </c>
      <c r="M1906">
        <v>2.83</v>
      </c>
      <c r="N1906">
        <v>3.13</v>
      </c>
    </row>
    <row r="1907" spans="1:14" x14ac:dyDescent="0.25">
      <c r="A1907" s="1">
        <v>42199</v>
      </c>
      <c r="B1907">
        <v>0.03</v>
      </c>
      <c r="D1907">
        <v>0.01</v>
      </c>
      <c r="F1907">
        <v>0.1</v>
      </c>
      <c r="G1907">
        <v>0.27</v>
      </c>
      <c r="H1907">
        <v>0.66</v>
      </c>
      <c r="I1907">
        <v>1.03</v>
      </c>
      <c r="J1907">
        <v>1.67</v>
      </c>
      <c r="K1907">
        <v>2.1</v>
      </c>
      <c r="L1907">
        <v>2.41</v>
      </c>
      <c r="M1907">
        <v>2.9</v>
      </c>
      <c r="N1907">
        <v>3.2</v>
      </c>
    </row>
    <row r="1908" spans="1:14" x14ac:dyDescent="0.25">
      <c r="A1908" s="1">
        <v>42198</v>
      </c>
      <c r="B1908">
        <v>0.02</v>
      </c>
      <c r="D1908">
        <v>0.02</v>
      </c>
      <c r="F1908">
        <v>0.1</v>
      </c>
      <c r="G1908">
        <v>0.28000000000000003</v>
      </c>
      <c r="H1908">
        <v>0.69</v>
      </c>
      <c r="I1908">
        <v>1.06</v>
      </c>
      <c r="J1908">
        <v>1.71</v>
      </c>
      <c r="K1908">
        <v>2.14</v>
      </c>
      <c r="L1908">
        <v>2.44</v>
      </c>
      <c r="M1908">
        <v>2.92</v>
      </c>
      <c r="N1908">
        <v>3.21</v>
      </c>
    </row>
    <row r="1909" spans="1:14" x14ac:dyDescent="0.25">
      <c r="A1909" s="1">
        <v>42195</v>
      </c>
      <c r="B1909">
        <v>0.01</v>
      </c>
      <c r="D1909">
        <v>0.01</v>
      </c>
      <c r="F1909">
        <v>0.09</v>
      </c>
      <c r="G1909">
        <v>0.28000000000000003</v>
      </c>
      <c r="H1909">
        <v>0.65</v>
      </c>
      <c r="I1909">
        <v>1.04</v>
      </c>
      <c r="J1909">
        <v>1.68</v>
      </c>
      <c r="K1909">
        <v>2.12</v>
      </c>
      <c r="L1909">
        <v>2.42</v>
      </c>
      <c r="M1909">
        <v>2.91</v>
      </c>
      <c r="N1909">
        <v>3.2</v>
      </c>
    </row>
    <row r="1910" spans="1:14" x14ac:dyDescent="0.25">
      <c r="A1910" s="1">
        <v>42194</v>
      </c>
      <c r="B1910">
        <v>0.02</v>
      </c>
      <c r="D1910">
        <v>0.03</v>
      </c>
      <c r="F1910">
        <v>0.08</v>
      </c>
      <c r="G1910">
        <v>0.25</v>
      </c>
      <c r="H1910">
        <v>0.6</v>
      </c>
      <c r="I1910">
        <v>0.95</v>
      </c>
      <c r="J1910">
        <v>1.58</v>
      </c>
      <c r="K1910">
        <v>2.0099999999999998</v>
      </c>
      <c r="L1910">
        <v>2.3199999999999998</v>
      </c>
      <c r="M1910">
        <v>2.8</v>
      </c>
      <c r="N1910">
        <v>3.11</v>
      </c>
    </row>
    <row r="1911" spans="1:14" x14ac:dyDescent="0.25">
      <c r="A1911" s="1">
        <v>42193</v>
      </c>
      <c r="B1911">
        <v>0.02</v>
      </c>
      <c r="D1911">
        <v>0.02</v>
      </c>
      <c r="F1911">
        <v>0.08</v>
      </c>
      <c r="G1911">
        <v>0.24</v>
      </c>
      <c r="H1911">
        <v>0.55000000000000004</v>
      </c>
      <c r="I1911">
        <v>0.91</v>
      </c>
      <c r="J1911">
        <v>1.5</v>
      </c>
      <c r="K1911">
        <v>1.92</v>
      </c>
      <c r="L1911">
        <v>2.2200000000000002</v>
      </c>
      <c r="M1911">
        <v>2.69</v>
      </c>
      <c r="N1911">
        <v>2.99</v>
      </c>
    </row>
    <row r="1912" spans="1:14" x14ac:dyDescent="0.25">
      <c r="A1912" s="1">
        <v>42192</v>
      </c>
      <c r="B1912">
        <v>0.02</v>
      </c>
      <c r="D1912">
        <v>0.02</v>
      </c>
      <c r="F1912">
        <v>0.08</v>
      </c>
      <c r="G1912">
        <v>0.25</v>
      </c>
      <c r="H1912">
        <v>0.57999999999999996</v>
      </c>
      <c r="I1912">
        <v>0.96</v>
      </c>
      <c r="J1912">
        <v>1.55</v>
      </c>
      <c r="K1912">
        <v>1.98</v>
      </c>
      <c r="L1912">
        <v>2.27</v>
      </c>
      <c r="M1912">
        <v>2.74</v>
      </c>
      <c r="N1912">
        <v>3.04</v>
      </c>
    </row>
    <row r="1913" spans="1:14" x14ac:dyDescent="0.25">
      <c r="A1913" s="1">
        <v>42191</v>
      </c>
      <c r="B1913">
        <v>0.01</v>
      </c>
      <c r="D1913">
        <v>0.02</v>
      </c>
      <c r="F1913">
        <v>0.09</v>
      </c>
      <c r="G1913">
        <v>0.26</v>
      </c>
      <c r="H1913">
        <v>0.6</v>
      </c>
      <c r="I1913">
        <v>0.95</v>
      </c>
      <c r="J1913">
        <v>1.56</v>
      </c>
      <c r="K1913">
        <v>2</v>
      </c>
      <c r="L1913">
        <v>2.2999999999999998</v>
      </c>
      <c r="M1913">
        <v>2.78</v>
      </c>
      <c r="N1913">
        <v>3.08</v>
      </c>
    </row>
    <row r="1914" spans="1:14" x14ac:dyDescent="0.25">
      <c r="A1914" s="1">
        <v>42187</v>
      </c>
      <c r="B1914">
        <v>0.01</v>
      </c>
      <c r="D1914">
        <v>0.01</v>
      </c>
      <c r="F1914">
        <v>0.1</v>
      </c>
      <c r="G1914">
        <v>0.26</v>
      </c>
      <c r="H1914">
        <v>0.64</v>
      </c>
      <c r="I1914">
        <v>1.01</v>
      </c>
      <c r="J1914">
        <v>1.64</v>
      </c>
      <c r="K1914">
        <v>2.09</v>
      </c>
      <c r="L1914">
        <v>2.4</v>
      </c>
      <c r="M1914">
        <v>2.9</v>
      </c>
      <c r="N1914">
        <v>3.19</v>
      </c>
    </row>
    <row r="1915" spans="1:14" x14ac:dyDescent="0.25">
      <c r="A1915" s="1">
        <v>42186</v>
      </c>
      <c r="B1915">
        <v>0.01</v>
      </c>
      <c r="D1915">
        <v>0.01</v>
      </c>
      <c r="F1915">
        <v>0.13</v>
      </c>
      <c r="G1915">
        <v>0.28000000000000003</v>
      </c>
      <c r="H1915">
        <v>0.69</v>
      </c>
      <c r="I1915">
        <v>1.08</v>
      </c>
      <c r="J1915">
        <v>1.7</v>
      </c>
      <c r="K1915">
        <v>2.14</v>
      </c>
      <c r="L1915">
        <v>2.4300000000000002</v>
      </c>
      <c r="M1915">
        <v>2.92</v>
      </c>
      <c r="N1915">
        <v>3.2</v>
      </c>
    </row>
    <row r="1916" spans="1:14" x14ac:dyDescent="0.25">
      <c r="A1916" s="1">
        <v>42185</v>
      </c>
      <c r="B1916">
        <v>0.02</v>
      </c>
      <c r="D1916">
        <v>0.01</v>
      </c>
      <c r="F1916">
        <v>0.11</v>
      </c>
      <c r="G1916">
        <v>0.28000000000000003</v>
      </c>
      <c r="H1916">
        <v>0.64</v>
      </c>
      <c r="I1916">
        <v>1.01</v>
      </c>
      <c r="J1916">
        <v>1.63</v>
      </c>
      <c r="K1916">
        <v>2.0699999999999998</v>
      </c>
      <c r="L1916">
        <v>2.35</v>
      </c>
      <c r="M1916">
        <v>2.83</v>
      </c>
      <c r="N1916">
        <v>3.11</v>
      </c>
    </row>
    <row r="1917" spans="1:14" x14ac:dyDescent="0.25">
      <c r="A1917" s="1">
        <v>42184</v>
      </c>
      <c r="B1917">
        <v>0</v>
      </c>
      <c r="D1917">
        <v>0.02</v>
      </c>
      <c r="F1917">
        <v>0.11</v>
      </c>
      <c r="G1917">
        <v>0.27</v>
      </c>
      <c r="H1917">
        <v>0.64</v>
      </c>
      <c r="I1917">
        <v>1</v>
      </c>
      <c r="J1917">
        <v>1.62</v>
      </c>
      <c r="K1917">
        <v>2.0499999999999998</v>
      </c>
      <c r="L1917">
        <v>2.33</v>
      </c>
      <c r="M1917">
        <v>2.82</v>
      </c>
      <c r="N1917">
        <v>3.09</v>
      </c>
    </row>
    <row r="1918" spans="1:14" x14ac:dyDescent="0.25">
      <c r="A1918" s="1">
        <v>42181</v>
      </c>
      <c r="B1918">
        <v>0</v>
      </c>
      <c r="D1918">
        <v>0.01</v>
      </c>
      <c r="F1918">
        <v>0.08</v>
      </c>
      <c r="G1918">
        <v>0.28999999999999998</v>
      </c>
      <c r="H1918">
        <v>0.72</v>
      </c>
      <c r="I1918">
        <v>1.0900000000000001</v>
      </c>
      <c r="J1918">
        <v>1.75</v>
      </c>
      <c r="K1918">
        <v>2.2000000000000002</v>
      </c>
      <c r="L1918">
        <v>2.4900000000000002</v>
      </c>
      <c r="M1918">
        <v>2.98</v>
      </c>
      <c r="N1918">
        <v>3.25</v>
      </c>
    </row>
    <row r="1919" spans="1:14" x14ac:dyDescent="0.25">
      <c r="A1919" s="1">
        <v>42180</v>
      </c>
      <c r="B1919">
        <v>0</v>
      </c>
      <c r="D1919">
        <v>0.01</v>
      </c>
      <c r="F1919">
        <v>7.0000000000000007E-2</v>
      </c>
      <c r="G1919">
        <v>0.28999999999999998</v>
      </c>
      <c r="H1919">
        <v>0.68</v>
      </c>
      <c r="I1919">
        <v>1.06</v>
      </c>
      <c r="J1919">
        <v>1.7</v>
      </c>
      <c r="K1919">
        <v>2.14</v>
      </c>
      <c r="L1919">
        <v>2.4</v>
      </c>
      <c r="M1919">
        <v>2.88</v>
      </c>
      <c r="N1919">
        <v>3.16</v>
      </c>
    </row>
    <row r="1920" spans="1:14" x14ac:dyDescent="0.25">
      <c r="A1920" s="1">
        <v>42179</v>
      </c>
      <c r="B1920">
        <v>0</v>
      </c>
      <c r="D1920">
        <v>0.01</v>
      </c>
      <c r="F1920">
        <v>0.08</v>
      </c>
      <c r="G1920">
        <v>0.3</v>
      </c>
      <c r="H1920">
        <v>0.68</v>
      </c>
      <c r="I1920">
        <v>1.06</v>
      </c>
      <c r="J1920">
        <v>1.69</v>
      </c>
      <c r="K1920">
        <v>2.12</v>
      </c>
      <c r="L1920">
        <v>2.38</v>
      </c>
      <c r="M1920">
        <v>2.87</v>
      </c>
      <c r="N1920">
        <v>3.16</v>
      </c>
    </row>
    <row r="1921" spans="1:14" x14ac:dyDescent="0.25">
      <c r="A1921" s="1">
        <v>42178</v>
      </c>
      <c r="B1921">
        <v>0</v>
      </c>
      <c r="D1921">
        <v>0.01</v>
      </c>
      <c r="F1921">
        <v>0.09</v>
      </c>
      <c r="G1921">
        <v>0.3</v>
      </c>
      <c r="H1921">
        <v>0.7</v>
      </c>
      <c r="I1921">
        <v>1.07</v>
      </c>
      <c r="J1921">
        <v>1.71</v>
      </c>
      <c r="K1921">
        <v>2.14</v>
      </c>
      <c r="L1921">
        <v>2.42</v>
      </c>
      <c r="M1921">
        <v>2.92</v>
      </c>
      <c r="N1921">
        <v>3.2</v>
      </c>
    </row>
    <row r="1922" spans="1:14" x14ac:dyDescent="0.25">
      <c r="A1922" s="1">
        <v>42177</v>
      </c>
      <c r="B1922">
        <v>0</v>
      </c>
      <c r="D1922">
        <v>0.01</v>
      </c>
      <c r="F1922">
        <v>0.08</v>
      </c>
      <c r="G1922">
        <v>0.27</v>
      </c>
      <c r="H1922">
        <v>0.68</v>
      </c>
      <c r="I1922">
        <v>1.06</v>
      </c>
      <c r="J1922">
        <v>1.68</v>
      </c>
      <c r="K1922">
        <v>2.1</v>
      </c>
      <c r="L1922">
        <v>2.37</v>
      </c>
      <c r="M1922">
        <v>2.87</v>
      </c>
      <c r="N1922">
        <v>3.16</v>
      </c>
    </row>
    <row r="1923" spans="1:14" x14ac:dyDescent="0.25">
      <c r="A1923" s="1">
        <v>42174</v>
      </c>
      <c r="B1923">
        <v>0</v>
      </c>
      <c r="D1923">
        <v>0.01</v>
      </c>
      <c r="F1923">
        <v>0.05</v>
      </c>
      <c r="G1923">
        <v>0.25</v>
      </c>
      <c r="H1923">
        <v>0.65</v>
      </c>
      <c r="I1923">
        <v>0.99</v>
      </c>
      <c r="J1923">
        <v>1.59</v>
      </c>
      <c r="K1923">
        <v>1.99</v>
      </c>
      <c r="L1923">
        <v>2.2599999999999998</v>
      </c>
      <c r="M1923">
        <v>2.76</v>
      </c>
      <c r="N1923">
        <v>3.05</v>
      </c>
    </row>
    <row r="1924" spans="1:14" x14ac:dyDescent="0.25">
      <c r="A1924" s="1">
        <v>42173</v>
      </c>
      <c r="B1924">
        <v>0</v>
      </c>
      <c r="D1924">
        <v>0.01</v>
      </c>
      <c r="F1924">
        <v>0.08</v>
      </c>
      <c r="G1924">
        <v>0.26</v>
      </c>
      <c r="H1924">
        <v>0.66</v>
      </c>
      <c r="I1924">
        <v>1.03</v>
      </c>
      <c r="J1924">
        <v>1.65</v>
      </c>
      <c r="K1924">
        <v>2.08</v>
      </c>
      <c r="L1924">
        <v>2.35</v>
      </c>
      <c r="M1924">
        <v>2.86</v>
      </c>
      <c r="N1924">
        <v>3.14</v>
      </c>
    </row>
    <row r="1925" spans="1:14" x14ac:dyDescent="0.25">
      <c r="A1925" s="1">
        <v>42172</v>
      </c>
      <c r="B1925">
        <v>0</v>
      </c>
      <c r="D1925">
        <v>0.01</v>
      </c>
      <c r="F1925">
        <v>0.1</v>
      </c>
      <c r="G1925">
        <v>0.27</v>
      </c>
      <c r="H1925">
        <v>0.67</v>
      </c>
      <c r="I1925">
        <v>1.03</v>
      </c>
      <c r="J1925">
        <v>1.63</v>
      </c>
      <c r="K1925">
        <v>2.0499999999999998</v>
      </c>
      <c r="L1925">
        <v>2.3199999999999998</v>
      </c>
      <c r="M1925">
        <v>2.82</v>
      </c>
      <c r="N1925">
        <v>3.09</v>
      </c>
    </row>
    <row r="1926" spans="1:14" x14ac:dyDescent="0.25">
      <c r="A1926" s="1">
        <v>42171</v>
      </c>
      <c r="B1926">
        <v>0</v>
      </c>
      <c r="D1926">
        <v>0.01</v>
      </c>
      <c r="F1926">
        <v>0.11</v>
      </c>
      <c r="G1926">
        <v>0.28000000000000003</v>
      </c>
      <c r="H1926">
        <v>0.71</v>
      </c>
      <c r="I1926">
        <v>1.08</v>
      </c>
      <c r="J1926">
        <v>1.68</v>
      </c>
      <c r="K1926">
        <v>2.0699999999999998</v>
      </c>
      <c r="L1926">
        <v>2.3199999999999998</v>
      </c>
      <c r="M1926">
        <v>2.79</v>
      </c>
      <c r="N1926">
        <v>3.06</v>
      </c>
    </row>
    <row r="1927" spans="1:14" x14ac:dyDescent="0.25">
      <c r="A1927" s="1">
        <v>42170</v>
      </c>
      <c r="B1927">
        <v>0</v>
      </c>
      <c r="D1927">
        <v>0.02</v>
      </c>
      <c r="F1927">
        <v>0.11</v>
      </c>
      <c r="G1927">
        <v>0.28000000000000003</v>
      </c>
      <c r="H1927">
        <v>0.72</v>
      </c>
      <c r="I1927">
        <v>1.1000000000000001</v>
      </c>
      <c r="J1927">
        <v>1.71</v>
      </c>
      <c r="K1927">
        <v>2.11</v>
      </c>
      <c r="L1927">
        <v>2.36</v>
      </c>
      <c r="M1927">
        <v>2.83</v>
      </c>
      <c r="N1927">
        <v>3.09</v>
      </c>
    </row>
    <row r="1928" spans="1:14" x14ac:dyDescent="0.25">
      <c r="A1928" s="1">
        <v>42167</v>
      </c>
      <c r="B1928">
        <v>0.01</v>
      </c>
      <c r="D1928">
        <v>0.02</v>
      </c>
      <c r="F1928">
        <v>0.1</v>
      </c>
      <c r="G1928">
        <v>0.28000000000000003</v>
      </c>
      <c r="H1928">
        <v>0.74</v>
      </c>
      <c r="I1928">
        <v>1.1200000000000001</v>
      </c>
      <c r="J1928">
        <v>1.75</v>
      </c>
      <c r="K1928">
        <v>2.15</v>
      </c>
      <c r="L1928">
        <v>2.39</v>
      </c>
      <c r="M1928">
        <v>2.84</v>
      </c>
      <c r="N1928">
        <v>3.1</v>
      </c>
    </row>
    <row r="1929" spans="1:14" x14ac:dyDescent="0.25">
      <c r="A1929" s="1">
        <v>42166</v>
      </c>
      <c r="B1929">
        <v>0.01</v>
      </c>
      <c r="D1929">
        <v>0.01</v>
      </c>
      <c r="F1929">
        <v>0.1</v>
      </c>
      <c r="G1929">
        <v>0.28000000000000003</v>
      </c>
      <c r="H1929">
        <v>0.73</v>
      </c>
      <c r="I1929">
        <v>1.1200000000000001</v>
      </c>
      <c r="J1929">
        <v>1.74</v>
      </c>
      <c r="K1929">
        <v>2.14</v>
      </c>
      <c r="L1929">
        <v>2.39</v>
      </c>
      <c r="M1929">
        <v>2.84</v>
      </c>
      <c r="N1929">
        <v>3.11</v>
      </c>
    </row>
    <row r="1930" spans="1:14" x14ac:dyDescent="0.25">
      <c r="A1930" s="1">
        <v>42165</v>
      </c>
      <c r="B1930">
        <v>0.01</v>
      </c>
      <c r="D1930">
        <v>0.02</v>
      </c>
      <c r="F1930">
        <v>0.1</v>
      </c>
      <c r="G1930">
        <v>0.28000000000000003</v>
      </c>
      <c r="H1930">
        <v>0.75</v>
      </c>
      <c r="I1930">
        <v>1.1499999999999999</v>
      </c>
      <c r="J1930">
        <v>1.8</v>
      </c>
      <c r="K1930">
        <v>2.2200000000000002</v>
      </c>
      <c r="L1930">
        <v>2.5</v>
      </c>
      <c r="M1930">
        <v>2.96</v>
      </c>
      <c r="N1930">
        <v>3.22</v>
      </c>
    </row>
    <row r="1931" spans="1:14" x14ac:dyDescent="0.25">
      <c r="A1931" s="1">
        <v>42164</v>
      </c>
      <c r="B1931">
        <v>0.01</v>
      </c>
      <c r="D1931">
        <v>0.02</v>
      </c>
      <c r="F1931">
        <v>0.08</v>
      </c>
      <c r="G1931">
        <v>0.27</v>
      </c>
      <c r="H1931">
        <v>0.72</v>
      </c>
      <c r="I1931">
        <v>1.1200000000000001</v>
      </c>
      <c r="J1931">
        <v>1.74</v>
      </c>
      <c r="K1931">
        <v>2.16</v>
      </c>
      <c r="L1931">
        <v>2.42</v>
      </c>
      <c r="M1931">
        <v>2.89</v>
      </c>
      <c r="N1931">
        <v>3.15</v>
      </c>
    </row>
    <row r="1932" spans="1:14" x14ac:dyDescent="0.25">
      <c r="A1932" s="1">
        <v>42163</v>
      </c>
      <c r="B1932">
        <v>0.01</v>
      </c>
      <c r="D1932">
        <v>0.02</v>
      </c>
      <c r="F1932">
        <v>0.09</v>
      </c>
      <c r="G1932">
        <v>0.27</v>
      </c>
      <c r="H1932">
        <v>0.7</v>
      </c>
      <c r="I1932">
        <v>1.0900000000000001</v>
      </c>
      <c r="J1932">
        <v>1.72</v>
      </c>
      <c r="K1932">
        <v>2.13</v>
      </c>
      <c r="L1932">
        <v>2.39</v>
      </c>
      <c r="M1932">
        <v>2.86</v>
      </c>
      <c r="N1932">
        <v>3.11</v>
      </c>
    </row>
    <row r="1933" spans="1:14" x14ac:dyDescent="0.25">
      <c r="A1933" s="1">
        <v>42160</v>
      </c>
      <c r="B1933">
        <v>0.02</v>
      </c>
      <c r="D1933">
        <v>0.03</v>
      </c>
      <c r="F1933">
        <v>0.08</v>
      </c>
      <c r="G1933">
        <v>0.28999999999999998</v>
      </c>
      <c r="H1933">
        <v>0.73</v>
      </c>
      <c r="I1933">
        <v>1.1299999999999999</v>
      </c>
      <c r="J1933">
        <v>1.75</v>
      </c>
      <c r="K1933">
        <v>2.16</v>
      </c>
      <c r="L1933">
        <v>2.41</v>
      </c>
      <c r="M1933">
        <v>2.87</v>
      </c>
      <c r="N1933">
        <v>3.11</v>
      </c>
    </row>
    <row r="1934" spans="1:14" x14ac:dyDescent="0.25">
      <c r="A1934" s="1">
        <v>42159</v>
      </c>
      <c r="B1934">
        <v>0.02</v>
      </c>
      <c r="D1934">
        <v>0.02</v>
      </c>
      <c r="F1934">
        <v>0.08</v>
      </c>
      <c r="G1934">
        <v>0.27</v>
      </c>
      <c r="H1934">
        <v>0.66</v>
      </c>
      <c r="I1934">
        <v>1.04</v>
      </c>
      <c r="J1934">
        <v>1.65</v>
      </c>
      <c r="K1934">
        <v>2.0499999999999998</v>
      </c>
      <c r="L1934">
        <v>2.31</v>
      </c>
      <c r="M1934">
        <v>2.78</v>
      </c>
      <c r="N1934">
        <v>3.03</v>
      </c>
    </row>
    <row r="1935" spans="1:14" x14ac:dyDescent="0.25">
      <c r="A1935" s="1">
        <v>42158</v>
      </c>
      <c r="B1935">
        <v>0.02</v>
      </c>
      <c r="D1935">
        <v>0.02</v>
      </c>
      <c r="F1935">
        <v>7.0000000000000007E-2</v>
      </c>
      <c r="G1935">
        <v>0.26</v>
      </c>
      <c r="H1935">
        <v>0.69</v>
      </c>
      <c r="I1935">
        <v>1.07</v>
      </c>
      <c r="J1935">
        <v>1.69</v>
      </c>
      <c r="K1935">
        <v>2.12</v>
      </c>
      <c r="L1935">
        <v>2.38</v>
      </c>
      <c r="M1935">
        <v>2.87</v>
      </c>
      <c r="N1935">
        <v>3.11</v>
      </c>
    </row>
    <row r="1936" spans="1:14" x14ac:dyDescent="0.25">
      <c r="A1936" s="1">
        <v>42157</v>
      </c>
      <c r="B1936">
        <v>0.02</v>
      </c>
      <c r="D1936">
        <v>0.01</v>
      </c>
      <c r="F1936">
        <v>7.0000000000000007E-2</v>
      </c>
      <c r="G1936">
        <v>0.26</v>
      </c>
      <c r="H1936">
        <v>0.64</v>
      </c>
      <c r="I1936">
        <v>1.02</v>
      </c>
      <c r="J1936">
        <v>1.61</v>
      </c>
      <c r="K1936">
        <v>2.0099999999999998</v>
      </c>
      <c r="L1936">
        <v>2.27</v>
      </c>
      <c r="M1936">
        <v>2.77</v>
      </c>
      <c r="N1936">
        <v>3.02</v>
      </c>
    </row>
    <row r="1937" spans="1:14" x14ac:dyDescent="0.25">
      <c r="A1937" s="1">
        <v>42156</v>
      </c>
      <c r="B1937">
        <v>0.02</v>
      </c>
      <c r="D1937">
        <v>0.02</v>
      </c>
      <c r="F1937">
        <v>7.0000000000000007E-2</v>
      </c>
      <c r="G1937">
        <v>0.26</v>
      </c>
      <c r="H1937">
        <v>0.64</v>
      </c>
      <c r="I1937">
        <v>0.99</v>
      </c>
      <c r="J1937">
        <v>1.55</v>
      </c>
      <c r="K1937">
        <v>1.93</v>
      </c>
      <c r="L1937">
        <v>2.19</v>
      </c>
      <c r="M1937">
        <v>2.69</v>
      </c>
      <c r="N1937">
        <v>2.94</v>
      </c>
    </row>
    <row r="1938" spans="1:14" x14ac:dyDescent="0.25">
      <c r="A1938" s="1">
        <v>42153</v>
      </c>
      <c r="B1938">
        <v>0.01</v>
      </c>
      <c r="D1938">
        <v>0.01</v>
      </c>
      <c r="F1938">
        <v>0.06</v>
      </c>
      <c r="G1938">
        <v>0.26</v>
      </c>
      <c r="H1938">
        <v>0.61</v>
      </c>
      <c r="I1938">
        <v>0.94</v>
      </c>
      <c r="J1938">
        <v>1.49</v>
      </c>
      <c r="K1938">
        <v>1.86</v>
      </c>
      <c r="L1938">
        <v>2.12</v>
      </c>
      <c r="M1938">
        <v>2.63</v>
      </c>
      <c r="N1938">
        <v>2.88</v>
      </c>
    </row>
    <row r="1939" spans="1:14" x14ac:dyDescent="0.25">
      <c r="A1939" s="1">
        <v>42152</v>
      </c>
      <c r="B1939">
        <v>0.01</v>
      </c>
      <c r="D1939">
        <v>0.01</v>
      </c>
      <c r="F1939">
        <v>0.08</v>
      </c>
      <c r="G1939">
        <v>0.26</v>
      </c>
      <c r="H1939">
        <v>0.62</v>
      </c>
      <c r="I1939">
        <v>0.97</v>
      </c>
      <c r="J1939">
        <v>1.51</v>
      </c>
      <c r="K1939">
        <v>1.89</v>
      </c>
      <c r="L1939">
        <v>2.13</v>
      </c>
      <c r="M1939">
        <v>2.64</v>
      </c>
      <c r="N1939">
        <v>2.89</v>
      </c>
    </row>
    <row r="1940" spans="1:14" x14ac:dyDescent="0.25">
      <c r="A1940" s="1">
        <v>42151</v>
      </c>
      <c r="B1940">
        <v>0.02</v>
      </c>
      <c r="D1940">
        <v>0.01</v>
      </c>
      <c r="F1940">
        <v>0.09</v>
      </c>
      <c r="G1940">
        <v>0.27</v>
      </c>
      <c r="H1940">
        <v>0.64</v>
      </c>
      <c r="I1940">
        <v>1</v>
      </c>
      <c r="J1940">
        <v>1.53</v>
      </c>
      <c r="K1940">
        <v>1.9</v>
      </c>
      <c r="L1940">
        <v>2.14</v>
      </c>
      <c r="M1940">
        <v>2.63</v>
      </c>
      <c r="N1940">
        <v>2.88</v>
      </c>
    </row>
    <row r="1941" spans="1:14" x14ac:dyDescent="0.25">
      <c r="A1941" s="1">
        <v>42150</v>
      </c>
      <c r="B1941">
        <v>0.01</v>
      </c>
      <c r="D1941">
        <v>0.02</v>
      </c>
      <c r="F1941">
        <v>0.09</v>
      </c>
      <c r="G1941">
        <v>0.24</v>
      </c>
      <c r="H1941">
        <v>0.64</v>
      </c>
      <c r="I1941">
        <v>0.99</v>
      </c>
      <c r="J1941">
        <v>1.54</v>
      </c>
      <c r="K1941">
        <v>1.9</v>
      </c>
      <c r="L1941">
        <v>2.14</v>
      </c>
      <c r="M1941">
        <v>2.64</v>
      </c>
      <c r="N1941">
        <v>2.89</v>
      </c>
    </row>
    <row r="1942" spans="1:14" x14ac:dyDescent="0.25">
      <c r="A1942" s="1">
        <v>42146</v>
      </c>
      <c r="B1942">
        <v>0.01</v>
      </c>
      <c r="D1942">
        <v>0.02</v>
      </c>
      <c r="F1942">
        <v>0.08</v>
      </c>
      <c r="G1942">
        <v>0.23</v>
      </c>
      <c r="H1942">
        <v>0.64</v>
      </c>
      <c r="I1942">
        <v>1.01</v>
      </c>
      <c r="J1942">
        <v>1.57</v>
      </c>
      <c r="K1942">
        <v>1.96</v>
      </c>
      <c r="L1942">
        <v>2.21</v>
      </c>
      <c r="M1942">
        <v>2.73</v>
      </c>
      <c r="N1942">
        <v>2.99</v>
      </c>
    </row>
    <row r="1943" spans="1:14" x14ac:dyDescent="0.25">
      <c r="A1943" s="1">
        <v>42145</v>
      </c>
      <c r="B1943">
        <v>0.02</v>
      </c>
      <c r="D1943">
        <v>0.02</v>
      </c>
      <c r="F1943">
        <v>7.0000000000000007E-2</v>
      </c>
      <c r="G1943">
        <v>0.22</v>
      </c>
      <c r="H1943">
        <v>0.6</v>
      </c>
      <c r="I1943">
        <v>0.95</v>
      </c>
      <c r="J1943">
        <v>1.53</v>
      </c>
      <c r="K1943">
        <v>1.92</v>
      </c>
      <c r="L1943">
        <v>2.19</v>
      </c>
      <c r="M1943">
        <v>2.71</v>
      </c>
      <c r="N1943">
        <v>2.98</v>
      </c>
    </row>
    <row r="1944" spans="1:14" x14ac:dyDescent="0.25">
      <c r="A1944" s="1">
        <v>42144</v>
      </c>
      <c r="B1944">
        <v>0.02</v>
      </c>
      <c r="D1944">
        <v>0.02</v>
      </c>
      <c r="F1944">
        <v>0.08</v>
      </c>
      <c r="G1944">
        <v>0.23</v>
      </c>
      <c r="H1944">
        <v>0.6</v>
      </c>
      <c r="I1944">
        <v>0.98</v>
      </c>
      <c r="J1944">
        <v>1.57</v>
      </c>
      <c r="K1944">
        <v>1.98</v>
      </c>
      <c r="L1944">
        <v>2.2599999999999998</v>
      </c>
      <c r="M1944">
        <v>2.79</v>
      </c>
      <c r="N1944">
        <v>3.06</v>
      </c>
    </row>
    <row r="1945" spans="1:14" x14ac:dyDescent="0.25">
      <c r="A1945" s="1">
        <v>42143</v>
      </c>
      <c r="B1945">
        <v>0.02</v>
      </c>
      <c r="D1945">
        <v>0.02</v>
      </c>
      <c r="F1945">
        <v>7.0000000000000007E-2</v>
      </c>
      <c r="G1945">
        <v>0.23</v>
      </c>
      <c r="H1945">
        <v>0.63</v>
      </c>
      <c r="I1945">
        <v>1.01</v>
      </c>
      <c r="J1945">
        <v>1.6</v>
      </c>
      <c r="K1945">
        <v>2.0099999999999998</v>
      </c>
      <c r="L1945">
        <v>2.27</v>
      </c>
      <c r="M1945">
        <v>2.79</v>
      </c>
      <c r="N1945">
        <v>3.05</v>
      </c>
    </row>
    <row r="1946" spans="1:14" x14ac:dyDescent="0.25">
      <c r="A1946" s="1">
        <v>42142</v>
      </c>
      <c r="B1946">
        <v>0.01</v>
      </c>
      <c r="D1946">
        <v>0.02</v>
      </c>
      <c r="F1946">
        <v>0.08</v>
      </c>
      <c r="G1946">
        <v>0.22</v>
      </c>
      <c r="H1946">
        <v>0.57999999999999996</v>
      </c>
      <c r="I1946">
        <v>0.95</v>
      </c>
      <c r="J1946">
        <v>1.54</v>
      </c>
      <c r="K1946">
        <v>1.95</v>
      </c>
      <c r="L1946">
        <v>2.23</v>
      </c>
      <c r="M1946">
        <v>2.75</v>
      </c>
      <c r="N1946">
        <v>3.02</v>
      </c>
    </row>
    <row r="1947" spans="1:14" x14ac:dyDescent="0.25">
      <c r="A1947" s="1">
        <v>42139</v>
      </c>
      <c r="B1947">
        <v>0.02</v>
      </c>
      <c r="D1947">
        <v>0.02</v>
      </c>
      <c r="F1947">
        <v>0.09</v>
      </c>
      <c r="G1947">
        <v>0.23</v>
      </c>
      <c r="H1947">
        <v>0.55000000000000004</v>
      </c>
      <c r="I1947">
        <v>0.9</v>
      </c>
      <c r="J1947">
        <v>1.46</v>
      </c>
      <c r="K1947">
        <v>1.87</v>
      </c>
      <c r="L1947">
        <v>2.14</v>
      </c>
      <c r="M1947">
        <v>2.66</v>
      </c>
      <c r="N1947">
        <v>2.93</v>
      </c>
    </row>
    <row r="1948" spans="1:14" x14ac:dyDescent="0.25">
      <c r="A1948" s="1">
        <v>42138</v>
      </c>
      <c r="B1948">
        <v>0</v>
      </c>
      <c r="D1948">
        <v>0.01</v>
      </c>
      <c r="F1948">
        <v>0.08</v>
      </c>
      <c r="G1948">
        <v>0.23</v>
      </c>
      <c r="H1948">
        <v>0.56000000000000005</v>
      </c>
      <c r="I1948">
        <v>0.91</v>
      </c>
      <c r="J1948">
        <v>1.51</v>
      </c>
      <c r="K1948">
        <v>1.94</v>
      </c>
      <c r="L1948">
        <v>2.23</v>
      </c>
      <c r="M1948">
        <v>2.76</v>
      </c>
      <c r="N1948">
        <v>3.03</v>
      </c>
    </row>
    <row r="1949" spans="1:14" x14ac:dyDescent="0.25">
      <c r="A1949" s="1">
        <v>42137</v>
      </c>
      <c r="B1949">
        <v>0.02</v>
      </c>
      <c r="D1949">
        <v>0.02</v>
      </c>
      <c r="F1949">
        <v>0.09</v>
      </c>
      <c r="G1949">
        <v>0.24</v>
      </c>
      <c r="H1949">
        <v>0.59</v>
      </c>
      <c r="I1949">
        <v>0.97</v>
      </c>
      <c r="J1949">
        <v>1.57</v>
      </c>
      <c r="K1949">
        <v>2</v>
      </c>
      <c r="L1949">
        <v>2.27</v>
      </c>
      <c r="M1949">
        <v>2.79</v>
      </c>
      <c r="N1949">
        <v>3.07</v>
      </c>
    </row>
    <row r="1950" spans="1:14" x14ac:dyDescent="0.25">
      <c r="A1950" s="1">
        <v>42136</v>
      </c>
      <c r="B1950">
        <v>0.01</v>
      </c>
      <c r="D1950">
        <v>0.03</v>
      </c>
      <c r="F1950">
        <v>0.09</v>
      </c>
      <c r="G1950">
        <v>0.25</v>
      </c>
      <c r="H1950">
        <v>0.61</v>
      </c>
      <c r="I1950">
        <v>1</v>
      </c>
      <c r="J1950">
        <v>1.58</v>
      </c>
      <c r="K1950">
        <v>2</v>
      </c>
      <c r="L1950">
        <v>2.2799999999999998</v>
      </c>
      <c r="M1950">
        <v>2.75</v>
      </c>
      <c r="N1950">
        <v>3.02</v>
      </c>
    </row>
    <row r="1951" spans="1:14" x14ac:dyDescent="0.25">
      <c r="A1951" s="1">
        <v>42135</v>
      </c>
      <c r="B1951">
        <v>0.02</v>
      </c>
      <c r="D1951">
        <v>0.02</v>
      </c>
      <c r="F1951">
        <v>0.09</v>
      </c>
      <c r="G1951">
        <v>0.25</v>
      </c>
      <c r="H1951">
        <v>0.62</v>
      </c>
      <c r="I1951">
        <v>1.02</v>
      </c>
      <c r="J1951">
        <v>1.59</v>
      </c>
      <c r="K1951">
        <v>2</v>
      </c>
      <c r="L1951">
        <v>2.2799999999999998</v>
      </c>
      <c r="M1951">
        <v>2.76</v>
      </c>
      <c r="N1951">
        <v>3.03</v>
      </c>
    </row>
    <row r="1952" spans="1:14" x14ac:dyDescent="0.25">
      <c r="A1952" s="1">
        <v>42132</v>
      </c>
      <c r="B1952">
        <v>0.01</v>
      </c>
      <c r="D1952">
        <v>0.01</v>
      </c>
      <c r="F1952">
        <v>0.08</v>
      </c>
      <c r="G1952">
        <v>0.23</v>
      </c>
      <c r="H1952">
        <v>0.59</v>
      </c>
      <c r="I1952">
        <v>0.96</v>
      </c>
      <c r="J1952">
        <v>1.5</v>
      </c>
      <c r="K1952">
        <v>1.89</v>
      </c>
      <c r="L1952">
        <v>2.16</v>
      </c>
      <c r="M1952">
        <v>2.63</v>
      </c>
      <c r="N1952">
        <v>2.9</v>
      </c>
    </row>
    <row r="1953" spans="1:14" x14ac:dyDescent="0.25">
      <c r="A1953" s="1">
        <v>42131</v>
      </c>
      <c r="B1953">
        <v>0.01</v>
      </c>
      <c r="D1953">
        <v>0.01</v>
      </c>
      <c r="F1953">
        <v>0.08</v>
      </c>
      <c r="G1953">
        <v>0.24</v>
      </c>
      <c r="H1953">
        <v>0.63</v>
      </c>
      <c r="I1953">
        <v>1.02</v>
      </c>
      <c r="J1953">
        <v>1.55</v>
      </c>
      <c r="K1953">
        <v>1.93</v>
      </c>
      <c r="L1953">
        <v>2.1800000000000002</v>
      </c>
      <c r="M1953">
        <v>2.63</v>
      </c>
      <c r="N1953">
        <v>2.9</v>
      </c>
    </row>
    <row r="1954" spans="1:14" x14ac:dyDescent="0.25">
      <c r="A1954" s="1">
        <v>42130</v>
      </c>
      <c r="B1954">
        <v>0.02</v>
      </c>
      <c r="D1954">
        <v>0.02</v>
      </c>
      <c r="F1954">
        <v>0.08</v>
      </c>
      <c r="G1954">
        <v>0.25</v>
      </c>
      <c r="H1954">
        <v>0.65</v>
      </c>
      <c r="I1954">
        <v>1.03</v>
      </c>
      <c r="J1954">
        <v>1.58</v>
      </c>
      <c r="K1954">
        <v>1.97</v>
      </c>
      <c r="L1954">
        <v>2.25</v>
      </c>
      <c r="M1954">
        <v>2.72</v>
      </c>
      <c r="N1954">
        <v>2.98</v>
      </c>
    </row>
    <row r="1955" spans="1:14" x14ac:dyDescent="0.25">
      <c r="A1955" s="1">
        <v>42129</v>
      </c>
      <c r="B1955">
        <v>0.01</v>
      </c>
      <c r="D1955">
        <v>0.01</v>
      </c>
      <c r="F1955">
        <v>0.08</v>
      </c>
      <c r="G1955">
        <v>0.24</v>
      </c>
      <c r="H1955">
        <v>0.62</v>
      </c>
      <c r="I1955">
        <v>1</v>
      </c>
      <c r="J1955">
        <v>1.54</v>
      </c>
      <c r="K1955">
        <v>1.92</v>
      </c>
      <c r="L1955">
        <v>2.19</v>
      </c>
      <c r="M1955">
        <v>2.64</v>
      </c>
      <c r="N1955">
        <v>2.9</v>
      </c>
    </row>
    <row r="1956" spans="1:14" x14ac:dyDescent="0.25">
      <c r="A1956" s="1">
        <v>42128</v>
      </c>
      <c r="B1956">
        <v>0.01</v>
      </c>
      <c r="D1956">
        <v>0.02</v>
      </c>
      <c r="F1956">
        <v>0.08</v>
      </c>
      <c r="G1956">
        <v>0.25</v>
      </c>
      <c r="H1956">
        <v>0.6</v>
      </c>
      <c r="I1956">
        <v>0.96</v>
      </c>
      <c r="J1956">
        <v>1.51</v>
      </c>
      <c r="K1956">
        <v>1.9</v>
      </c>
      <c r="L1956">
        <v>2.16</v>
      </c>
      <c r="M1956">
        <v>2.62</v>
      </c>
      <c r="N1956">
        <v>2.88</v>
      </c>
    </row>
    <row r="1957" spans="1:14" x14ac:dyDescent="0.25">
      <c r="A1957" s="1">
        <v>42125</v>
      </c>
      <c r="B1957">
        <v>0</v>
      </c>
      <c r="D1957">
        <v>0.01</v>
      </c>
      <c r="F1957">
        <v>0.05</v>
      </c>
      <c r="G1957">
        <v>0.25</v>
      </c>
      <c r="H1957">
        <v>0.6</v>
      </c>
      <c r="I1957">
        <v>0.97</v>
      </c>
      <c r="J1957">
        <v>1.5</v>
      </c>
      <c r="K1957">
        <v>1.87</v>
      </c>
      <c r="L1957">
        <v>2.12</v>
      </c>
      <c r="M1957">
        <v>2.57</v>
      </c>
      <c r="N1957">
        <v>2.82</v>
      </c>
    </row>
    <row r="1958" spans="1:14" x14ac:dyDescent="0.25">
      <c r="A1958" s="1">
        <v>42124</v>
      </c>
      <c r="B1958">
        <v>0</v>
      </c>
      <c r="D1958">
        <v>0.01</v>
      </c>
      <c r="F1958">
        <v>0.06</v>
      </c>
      <c r="G1958">
        <v>0.24</v>
      </c>
      <c r="H1958">
        <v>0.57999999999999996</v>
      </c>
      <c r="I1958">
        <v>0.91</v>
      </c>
      <c r="J1958">
        <v>1.43</v>
      </c>
      <c r="K1958">
        <v>1.79</v>
      </c>
      <c r="L1958">
        <v>2.0499999999999998</v>
      </c>
      <c r="M1958">
        <v>2.4900000000000002</v>
      </c>
      <c r="N1958">
        <v>2.75</v>
      </c>
    </row>
    <row r="1959" spans="1:14" x14ac:dyDescent="0.25">
      <c r="A1959" s="1">
        <v>42123</v>
      </c>
      <c r="B1959">
        <v>0</v>
      </c>
      <c r="D1959">
        <v>0.01</v>
      </c>
      <c r="F1959">
        <v>7.0000000000000007E-2</v>
      </c>
      <c r="G1959">
        <v>0.25</v>
      </c>
      <c r="H1959">
        <v>0.56000000000000005</v>
      </c>
      <c r="I1959">
        <v>0.91</v>
      </c>
      <c r="J1959">
        <v>1.43</v>
      </c>
      <c r="K1959">
        <v>1.8</v>
      </c>
      <c r="L1959">
        <v>2.06</v>
      </c>
      <c r="M1959">
        <v>2.4900000000000002</v>
      </c>
      <c r="N1959">
        <v>2.76</v>
      </c>
    </row>
    <row r="1960" spans="1:14" x14ac:dyDescent="0.25">
      <c r="A1960" s="1">
        <v>42122</v>
      </c>
      <c r="B1960">
        <v>0</v>
      </c>
      <c r="D1960">
        <v>0.02</v>
      </c>
      <c r="F1960">
        <v>0.09</v>
      </c>
      <c r="G1960">
        <v>0.24</v>
      </c>
      <c r="H1960">
        <v>0.56000000000000005</v>
      </c>
      <c r="I1960">
        <v>0.9</v>
      </c>
      <c r="J1960">
        <v>1.39</v>
      </c>
      <c r="K1960">
        <v>1.75</v>
      </c>
      <c r="L1960">
        <v>2</v>
      </c>
      <c r="M1960">
        <v>2.42</v>
      </c>
      <c r="N1960">
        <v>2.68</v>
      </c>
    </row>
    <row r="1961" spans="1:14" x14ac:dyDescent="0.25">
      <c r="A1961" s="1">
        <v>42121</v>
      </c>
      <c r="B1961">
        <v>0.01</v>
      </c>
      <c r="D1961">
        <v>0.02</v>
      </c>
      <c r="F1961">
        <v>0.1</v>
      </c>
      <c r="G1961">
        <v>0.25</v>
      </c>
      <c r="H1961">
        <v>0.54</v>
      </c>
      <c r="I1961">
        <v>0.87</v>
      </c>
      <c r="J1961">
        <v>1.36</v>
      </c>
      <c r="K1961">
        <v>1.69</v>
      </c>
      <c r="L1961">
        <v>1.94</v>
      </c>
      <c r="M1961">
        <v>2.36</v>
      </c>
      <c r="N1961">
        <v>2.61</v>
      </c>
    </row>
    <row r="1962" spans="1:14" x14ac:dyDescent="0.25">
      <c r="A1962" s="1">
        <v>42118</v>
      </c>
      <c r="B1962">
        <v>0.03</v>
      </c>
      <c r="D1962">
        <v>0.03</v>
      </c>
      <c r="F1962">
        <v>0.1</v>
      </c>
      <c r="G1962">
        <v>0.24</v>
      </c>
      <c r="H1962">
        <v>0.54</v>
      </c>
      <c r="I1962">
        <v>0.84</v>
      </c>
      <c r="J1962">
        <v>1.34</v>
      </c>
      <c r="K1962">
        <v>1.68</v>
      </c>
      <c r="L1962">
        <v>1.93</v>
      </c>
      <c r="M1962">
        <v>2.36</v>
      </c>
      <c r="N1962">
        <v>2.62</v>
      </c>
    </row>
    <row r="1963" spans="1:14" x14ac:dyDescent="0.25">
      <c r="A1963" s="1">
        <v>42117</v>
      </c>
      <c r="B1963">
        <v>0.01</v>
      </c>
      <c r="D1963">
        <v>0.03</v>
      </c>
      <c r="F1963">
        <v>0.09</v>
      </c>
      <c r="G1963">
        <v>0.24</v>
      </c>
      <c r="H1963">
        <v>0.55000000000000004</v>
      </c>
      <c r="I1963">
        <v>0.87</v>
      </c>
      <c r="J1963">
        <v>1.37</v>
      </c>
      <c r="K1963">
        <v>1.7</v>
      </c>
      <c r="L1963">
        <v>1.96</v>
      </c>
      <c r="M1963">
        <v>2.38</v>
      </c>
      <c r="N1963">
        <v>2.63</v>
      </c>
    </row>
    <row r="1964" spans="1:14" x14ac:dyDescent="0.25">
      <c r="A1964" s="1">
        <v>42116</v>
      </c>
      <c r="B1964">
        <v>0.01</v>
      </c>
      <c r="D1964">
        <v>0.03</v>
      </c>
      <c r="F1964">
        <v>0.1</v>
      </c>
      <c r="G1964">
        <v>0.23</v>
      </c>
      <c r="H1964">
        <v>0.56999999999999995</v>
      </c>
      <c r="I1964">
        <v>0.91</v>
      </c>
      <c r="J1964">
        <v>1.41</v>
      </c>
      <c r="K1964">
        <v>1.75</v>
      </c>
      <c r="L1964">
        <v>1.99</v>
      </c>
      <c r="M1964">
        <v>2.42</v>
      </c>
      <c r="N1964">
        <v>2.66</v>
      </c>
    </row>
    <row r="1965" spans="1:14" x14ac:dyDescent="0.25">
      <c r="A1965" s="1">
        <v>42115</v>
      </c>
      <c r="B1965">
        <v>0.02</v>
      </c>
      <c r="D1965">
        <v>0.03</v>
      </c>
      <c r="F1965">
        <v>0.09</v>
      </c>
      <c r="G1965">
        <v>0.23</v>
      </c>
      <c r="H1965">
        <v>0.55000000000000004</v>
      </c>
      <c r="I1965">
        <v>0.86</v>
      </c>
      <c r="J1965">
        <v>1.35</v>
      </c>
      <c r="K1965">
        <v>1.67</v>
      </c>
      <c r="L1965">
        <v>1.92</v>
      </c>
      <c r="M1965">
        <v>2.33</v>
      </c>
      <c r="N1965">
        <v>2.58</v>
      </c>
    </row>
    <row r="1966" spans="1:14" x14ac:dyDescent="0.25">
      <c r="A1966" s="1">
        <v>42114</v>
      </c>
      <c r="B1966">
        <v>0.03</v>
      </c>
      <c r="D1966">
        <v>0.03</v>
      </c>
      <c r="F1966">
        <v>0.1</v>
      </c>
      <c r="G1966">
        <v>0.24</v>
      </c>
      <c r="H1966">
        <v>0.55000000000000004</v>
      </c>
      <c r="I1966">
        <v>0.86</v>
      </c>
      <c r="J1966">
        <v>1.33</v>
      </c>
      <c r="K1966">
        <v>1.65</v>
      </c>
      <c r="L1966">
        <v>1.9</v>
      </c>
      <c r="M1966">
        <v>2.31</v>
      </c>
      <c r="N1966">
        <v>2.56</v>
      </c>
    </row>
    <row r="1967" spans="1:14" x14ac:dyDescent="0.25">
      <c r="A1967" s="1">
        <v>42111</v>
      </c>
      <c r="B1967">
        <v>0.03</v>
      </c>
      <c r="D1967">
        <v>0.01</v>
      </c>
      <c r="F1967">
        <v>0.08</v>
      </c>
      <c r="G1967">
        <v>0.23</v>
      </c>
      <c r="H1967">
        <v>0.51</v>
      </c>
      <c r="I1967">
        <v>0.84</v>
      </c>
      <c r="J1967">
        <v>1.31</v>
      </c>
      <c r="K1967">
        <v>1.63</v>
      </c>
      <c r="L1967">
        <v>1.87</v>
      </c>
      <c r="M1967">
        <v>2.2599999999999998</v>
      </c>
      <c r="N1967">
        <v>2.5099999999999998</v>
      </c>
    </row>
    <row r="1968" spans="1:14" x14ac:dyDescent="0.25">
      <c r="A1968" s="1">
        <v>42110</v>
      </c>
      <c r="B1968">
        <v>0.03</v>
      </c>
      <c r="D1968">
        <v>0.02</v>
      </c>
      <c r="F1968">
        <v>0.08</v>
      </c>
      <c r="G1968">
        <v>0.22</v>
      </c>
      <c r="H1968">
        <v>0.5</v>
      </c>
      <c r="I1968">
        <v>0.81</v>
      </c>
      <c r="J1968">
        <v>1.31</v>
      </c>
      <c r="K1968">
        <v>1.64</v>
      </c>
      <c r="L1968">
        <v>1.9</v>
      </c>
      <c r="M1968">
        <v>2.31</v>
      </c>
      <c r="N1968">
        <v>2.56</v>
      </c>
    </row>
    <row r="1969" spans="1:14" x14ac:dyDescent="0.25">
      <c r="A1969" s="1">
        <v>42109</v>
      </c>
      <c r="B1969">
        <v>0.02</v>
      </c>
      <c r="D1969">
        <v>0.02</v>
      </c>
      <c r="F1969">
        <v>0.08</v>
      </c>
      <c r="G1969">
        <v>0.23</v>
      </c>
      <c r="H1969">
        <v>0.51</v>
      </c>
      <c r="I1969">
        <v>0.85</v>
      </c>
      <c r="J1969">
        <v>1.33</v>
      </c>
      <c r="K1969">
        <v>1.66</v>
      </c>
      <c r="L1969">
        <v>1.91</v>
      </c>
      <c r="M1969">
        <v>2.2999999999999998</v>
      </c>
      <c r="N1969">
        <v>2.5499999999999998</v>
      </c>
    </row>
    <row r="1970" spans="1:14" x14ac:dyDescent="0.25">
      <c r="A1970" s="1">
        <v>42108</v>
      </c>
      <c r="B1970">
        <v>0.02</v>
      </c>
      <c r="D1970">
        <v>0.02</v>
      </c>
      <c r="F1970">
        <v>0.1</v>
      </c>
      <c r="G1970">
        <v>0.23</v>
      </c>
      <c r="H1970">
        <v>0.53</v>
      </c>
      <c r="I1970">
        <v>0.85</v>
      </c>
      <c r="J1970">
        <v>1.34</v>
      </c>
      <c r="K1970">
        <v>1.67</v>
      </c>
      <c r="L1970">
        <v>1.9</v>
      </c>
      <c r="M1970">
        <v>2.29</v>
      </c>
      <c r="N1970">
        <v>2.54</v>
      </c>
    </row>
    <row r="1971" spans="1:14" x14ac:dyDescent="0.25">
      <c r="A1971" s="1">
        <v>42107</v>
      </c>
      <c r="B1971">
        <v>0.02</v>
      </c>
      <c r="D1971">
        <v>0.03</v>
      </c>
      <c r="F1971">
        <v>0.11</v>
      </c>
      <c r="G1971">
        <v>0.23</v>
      </c>
      <c r="H1971">
        <v>0.54</v>
      </c>
      <c r="I1971">
        <v>0.89</v>
      </c>
      <c r="J1971">
        <v>1.38</v>
      </c>
      <c r="K1971">
        <v>1.71</v>
      </c>
      <c r="L1971">
        <v>1.94</v>
      </c>
      <c r="M1971">
        <v>2.33</v>
      </c>
      <c r="N1971">
        <v>2.58</v>
      </c>
    </row>
    <row r="1972" spans="1:14" x14ac:dyDescent="0.25">
      <c r="A1972" s="1">
        <v>42104</v>
      </c>
      <c r="B1972">
        <v>0.01</v>
      </c>
      <c r="D1972">
        <v>0.02</v>
      </c>
      <c r="F1972">
        <v>0.09</v>
      </c>
      <c r="G1972">
        <v>0.24</v>
      </c>
      <c r="H1972">
        <v>0.56999999999999995</v>
      </c>
      <c r="I1972">
        <v>0.91</v>
      </c>
      <c r="J1972">
        <v>1.41</v>
      </c>
      <c r="K1972">
        <v>1.73</v>
      </c>
      <c r="L1972">
        <v>1.96</v>
      </c>
      <c r="M1972">
        <v>2.33</v>
      </c>
      <c r="N1972">
        <v>2.58</v>
      </c>
    </row>
    <row r="1973" spans="1:14" x14ac:dyDescent="0.25">
      <c r="A1973" s="1">
        <v>42103</v>
      </c>
      <c r="B1973">
        <v>0.02</v>
      </c>
      <c r="D1973">
        <v>0.03</v>
      </c>
      <c r="F1973">
        <v>0.1</v>
      </c>
      <c r="G1973">
        <v>0.22</v>
      </c>
      <c r="H1973">
        <v>0.56000000000000005</v>
      </c>
      <c r="I1973">
        <v>0.89</v>
      </c>
      <c r="J1973">
        <v>1.4</v>
      </c>
      <c r="K1973">
        <v>1.73</v>
      </c>
      <c r="L1973">
        <v>1.97</v>
      </c>
      <c r="M1973">
        <v>2.35</v>
      </c>
      <c r="N1973">
        <v>2.61</v>
      </c>
    </row>
    <row r="1974" spans="1:14" x14ac:dyDescent="0.25">
      <c r="A1974" s="1">
        <v>42102</v>
      </c>
      <c r="B1974">
        <v>0.02</v>
      </c>
      <c r="D1974">
        <v>0.03</v>
      </c>
      <c r="F1974">
        <v>0.1</v>
      </c>
      <c r="G1974">
        <v>0.22</v>
      </c>
      <c r="H1974">
        <v>0.54</v>
      </c>
      <c r="I1974">
        <v>0.86</v>
      </c>
      <c r="J1974">
        <v>1.35</v>
      </c>
      <c r="K1974">
        <v>1.68</v>
      </c>
      <c r="L1974">
        <v>1.92</v>
      </c>
      <c r="M1974">
        <v>2.2799999999999998</v>
      </c>
      <c r="N1974">
        <v>2.5299999999999998</v>
      </c>
    </row>
    <row r="1975" spans="1:14" x14ac:dyDescent="0.25">
      <c r="A1975" s="1">
        <v>42101</v>
      </c>
      <c r="B1975">
        <v>0.02</v>
      </c>
      <c r="D1975">
        <v>0.02</v>
      </c>
      <c r="F1975">
        <v>0.1</v>
      </c>
      <c r="G1975">
        <v>0.22</v>
      </c>
      <c r="H1975">
        <v>0.52</v>
      </c>
      <c r="I1975">
        <v>0.85</v>
      </c>
      <c r="J1975">
        <v>1.32</v>
      </c>
      <c r="K1975">
        <v>1.66</v>
      </c>
      <c r="L1975">
        <v>1.89</v>
      </c>
      <c r="M1975">
        <v>2.27</v>
      </c>
      <c r="N1975">
        <v>2.52</v>
      </c>
    </row>
    <row r="1976" spans="1:14" x14ac:dyDescent="0.25">
      <c r="A1976" s="1">
        <v>42100</v>
      </c>
      <c r="B1976">
        <v>0.02</v>
      </c>
      <c r="D1976">
        <v>0.03</v>
      </c>
      <c r="F1976">
        <v>0.1</v>
      </c>
      <c r="G1976">
        <v>0.21</v>
      </c>
      <c r="H1976">
        <v>0.51</v>
      </c>
      <c r="I1976">
        <v>0.83</v>
      </c>
      <c r="J1976">
        <v>1.31</v>
      </c>
      <c r="K1976">
        <v>1.67</v>
      </c>
      <c r="L1976">
        <v>1.92</v>
      </c>
      <c r="M1976">
        <v>2.31</v>
      </c>
      <c r="N1976">
        <v>2.57</v>
      </c>
    </row>
    <row r="1977" spans="1:14" x14ac:dyDescent="0.25">
      <c r="A1977" s="1">
        <v>42097</v>
      </c>
      <c r="B1977">
        <v>0.04</v>
      </c>
      <c r="D1977">
        <v>0.02</v>
      </c>
      <c r="F1977">
        <v>0.1</v>
      </c>
      <c r="G1977">
        <v>0.21</v>
      </c>
      <c r="H1977">
        <v>0.49</v>
      </c>
      <c r="I1977">
        <v>0.8</v>
      </c>
      <c r="J1977">
        <v>1.26</v>
      </c>
      <c r="K1977">
        <v>1.6</v>
      </c>
      <c r="L1977">
        <v>1.85</v>
      </c>
      <c r="M1977">
        <v>2.2400000000000002</v>
      </c>
      <c r="N1977">
        <v>2.4900000000000002</v>
      </c>
    </row>
    <row r="1978" spans="1:14" x14ac:dyDescent="0.25">
      <c r="A1978" s="1">
        <v>42096</v>
      </c>
      <c r="B1978">
        <v>0.02</v>
      </c>
      <c r="D1978">
        <v>0.02</v>
      </c>
      <c r="F1978">
        <v>0.1</v>
      </c>
      <c r="G1978">
        <v>0.25</v>
      </c>
      <c r="H1978">
        <v>0.55000000000000004</v>
      </c>
      <c r="I1978">
        <v>0.87</v>
      </c>
      <c r="J1978">
        <v>1.35</v>
      </c>
      <c r="K1978">
        <v>1.69</v>
      </c>
      <c r="L1978">
        <v>1.92</v>
      </c>
      <c r="M1978">
        <v>2.29</v>
      </c>
      <c r="N1978">
        <v>2.5299999999999998</v>
      </c>
    </row>
    <row r="1979" spans="1:14" x14ac:dyDescent="0.25">
      <c r="A1979" s="1">
        <v>42095</v>
      </c>
      <c r="B1979">
        <v>0.02</v>
      </c>
      <c r="D1979">
        <v>0.03</v>
      </c>
      <c r="F1979">
        <v>0.12</v>
      </c>
      <c r="G1979">
        <v>0.27</v>
      </c>
      <c r="H1979">
        <v>0.55000000000000004</v>
      </c>
      <c r="I1979">
        <v>0.86</v>
      </c>
      <c r="J1979">
        <v>1.32</v>
      </c>
      <c r="K1979">
        <v>1.65</v>
      </c>
      <c r="L1979">
        <v>1.87</v>
      </c>
      <c r="M1979">
        <v>2.23</v>
      </c>
      <c r="N1979">
        <v>2.4700000000000002</v>
      </c>
    </row>
    <row r="1980" spans="1:14" x14ac:dyDescent="0.25">
      <c r="A1980" s="1">
        <v>42094</v>
      </c>
      <c r="B1980">
        <v>0.05</v>
      </c>
      <c r="D1980">
        <v>0.03</v>
      </c>
      <c r="F1980">
        <v>0.14000000000000001</v>
      </c>
      <c r="G1980">
        <v>0.26</v>
      </c>
      <c r="H1980">
        <v>0.56000000000000005</v>
      </c>
      <c r="I1980">
        <v>0.89</v>
      </c>
      <c r="J1980">
        <v>1.37</v>
      </c>
      <c r="K1980">
        <v>1.71</v>
      </c>
      <c r="L1980">
        <v>1.94</v>
      </c>
      <c r="M1980">
        <v>2.31</v>
      </c>
      <c r="N1980">
        <v>2.54</v>
      </c>
    </row>
    <row r="1981" spans="1:14" x14ac:dyDescent="0.25">
      <c r="A1981" s="1">
        <v>42093</v>
      </c>
      <c r="B1981">
        <v>0.02</v>
      </c>
      <c r="D1981">
        <v>0.04</v>
      </c>
      <c r="F1981">
        <v>0.14000000000000001</v>
      </c>
      <c r="G1981">
        <v>0.27</v>
      </c>
      <c r="H1981">
        <v>0.57999999999999996</v>
      </c>
      <c r="I1981">
        <v>0.93</v>
      </c>
      <c r="J1981">
        <v>1.41</v>
      </c>
      <c r="K1981">
        <v>1.74</v>
      </c>
      <c r="L1981">
        <v>1.96</v>
      </c>
      <c r="M1981">
        <v>2.3199999999999998</v>
      </c>
      <c r="N1981">
        <v>2.5499999999999998</v>
      </c>
    </row>
    <row r="1982" spans="1:14" x14ac:dyDescent="0.25">
      <c r="A1982" s="1">
        <v>42090</v>
      </c>
      <c r="B1982">
        <v>0.02</v>
      </c>
      <c r="D1982">
        <v>0.04</v>
      </c>
      <c r="F1982">
        <v>0.12</v>
      </c>
      <c r="G1982">
        <v>0.27</v>
      </c>
      <c r="H1982">
        <v>0.57999999999999996</v>
      </c>
      <c r="I1982">
        <v>0.92</v>
      </c>
      <c r="J1982">
        <v>1.42</v>
      </c>
      <c r="K1982">
        <v>1.74</v>
      </c>
      <c r="L1982">
        <v>1.95</v>
      </c>
      <c r="M1982">
        <v>2.29</v>
      </c>
      <c r="N1982">
        <v>2.5299999999999998</v>
      </c>
    </row>
    <row r="1983" spans="1:14" x14ac:dyDescent="0.25">
      <c r="A1983" s="1">
        <v>42089</v>
      </c>
      <c r="B1983">
        <v>0.02</v>
      </c>
      <c r="D1983">
        <v>0.03</v>
      </c>
      <c r="F1983">
        <v>0.13</v>
      </c>
      <c r="G1983">
        <v>0.28000000000000003</v>
      </c>
      <c r="H1983">
        <v>0.61</v>
      </c>
      <c r="I1983">
        <v>0.98</v>
      </c>
      <c r="J1983">
        <v>1.47</v>
      </c>
      <c r="K1983">
        <v>1.81</v>
      </c>
      <c r="L1983">
        <v>2.0099999999999998</v>
      </c>
      <c r="M1983">
        <v>2.37</v>
      </c>
      <c r="N1983">
        <v>2.6</v>
      </c>
    </row>
    <row r="1984" spans="1:14" x14ac:dyDescent="0.25">
      <c r="A1984" s="1">
        <v>42088</v>
      </c>
      <c r="B1984">
        <v>0.02</v>
      </c>
      <c r="D1984">
        <v>0.04</v>
      </c>
      <c r="F1984">
        <v>0.11</v>
      </c>
      <c r="G1984">
        <v>0.25</v>
      </c>
      <c r="H1984">
        <v>0.59</v>
      </c>
      <c r="I1984">
        <v>0.94</v>
      </c>
      <c r="J1984">
        <v>1.41</v>
      </c>
      <c r="K1984">
        <v>1.73</v>
      </c>
      <c r="L1984">
        <v>1.93</v>
      </c>
      <c r="M1984">
        <v>2.2799999999999998</v>
      </c>
      <c r="N1984">
        <v>2.5</v>
      </c>
    </row>
    <row r="1985" spans="1:14" x14ac:dyDescent="0.25">
      <c r="A1985" s="1">
        <v>42087</v>
      </c>
      <c r="B1985">
        <v>0.03</v>
      </c>
      <c r="D1985">
        <v>0.02</v>
      </c>
      <c r="F1985">
        <v>0.11</v>
      </c>
      <c r="G1985">
        <v>0.24</v>
      </c>
      <c r="H1985">
        <v>0.57999999999999996</v>
      </c>
      <c r="I1985">
        <v>0.91</v>
      </c>
      <c r="J1985">
        <v>1.37</v>
      </c>
      <c r="K1985">
        <v>1.68</v>
      </c>
      <c r="L1985">
        <v>1.88</v>
      </c>
      <c r="M1985">
        <v>2.2400000000000002</v>
      </c>
      <c r="N1985">
        <v>2.46</v>
      </c>
    </row>
    <row r="1986" spans="1:14" x14ac:dyDescent="0.25">
      <c r="A1986" s="1">
        <v>42086</v>
      </c>
      <c r="B1986">
        <v>0.02</v>
      </c>
      <c r="D1986">
        <v>0.03</v>
      </c>
      <c r="F1986">
        <v>0.11</v>
      </c>
      <c r="G1986">
        <v>0.24</v>
      </c>
      <c r="H1986">
        <v>0.6</v>
      </c>
      <c r="I1986">
        <v>0.93</v>
      </c>
      <c r="J1986">
        <v>1.41</v>
      </c>
      <c r="K1986">
        <v>1.71</v>
      </c>
      <c r="L1986">
        <v>1.92</v>
      </c>
      <c r="M1986">
        <v>2.29</v>
      </c>
      <c r="N1986">
        <v>2.5099999999999998</v>
      </c>
    </row>
    <row r="1987" spans="1:14" x14ac:dyDescent="0.25">
      <c r="A1987" s="1">
        <v>42083</v>
      </c>
      <c r="B1987">
        <v>0</v>
      </c>
      <c r="D1987">
        <v>0.01</v>
      </c>
      <c r="F1987">
        <v>0.11</v>
      </c>
      <c r="G1987">
        <v>0.24</v>
      </c>
      <c r="H1987">
        <v>0.6</v>
      </c>
      <c r="I1987">
        <v>0.95</v>
      </c>
      <c r="J1987">
        <v>1.42</v>
      </c>
      <c r="K1987">
        <v>1.73</v>
      </c>
      <c r="L1987">
        <v>1.93</v>
      </c>
      <c r="M1987">
        <v>2.29</v>
      </c>
      <c r="N1987">
        <v>2.5</v>
      </c>
    </row>
    <row r="1988" spans="1:14" x14ac:dyDescent="0.25">
      <c r="A1988" s="1">
        <v>42082</v>
      </c>
      <c r="B1988">
        <v>0.02</v>
      </c>
      <c r="D1988">
        <v>0.03</v>
      </c>
      <c r="F1988">
        <v>0.12</v>
      </c>
      <c r="G1988">
        <v>0.26</v>
      </c>
      <c r="H1988">
        <v>0.63</v>
      </c>
      <c r="I1988">
        <v>0.99</v>
      </c>
      <c r="J1988">
        <v>1.48</v>
      </c>
      <c r="K1988">
        <v>1.79</v>
      </c>
      <c r="L1988">
        <v>1.98</v>
      </c>
      <c r="M1988">
        <v>2.33</v>
      </c>
      <c r="N1988">
        <v>2.54</v>
      </c>
    </row>
    <row r="1989" spans="1:14" x14ac:dyDescent="0.25">
      <c r="A1989" s="1">
        <v>42081</v>
      </c>
      <c r="B1989">
        <v>0.02</v>
      </c>
      <c r="D1989">
        <v>0.03</v>
      </c>
      <c r="F1989">
        <v>0.12</v>
      </c>
      <c r="G1989">
        <v>0.23</v>
      </c>
      <c r="H1989">
        <v>0.56999999999999995</v>
      </c>
      <c r="I1989">
        <v>0.92</v>
      </c>
      <c r="J1989">
        <v>1.41</v>
      </c>
      <c r="K1989">
        <v>1.73</v>
      </c>
      <c r="L1989">
        <v>1.93</v>
      </c>
      <c r="M1989">
        <v>2.31</v>
      </c>
      <c r="N1989">
        <v>2.5099999999999998</v>
      </c>
    </row>
    <row r="1990" spans="1:14" x14ac:dyDescent="0.25">
      <c r="A1990" s="1">
        <v>42080</v>
      </c>
      <c r="B1990">
        <v>0.05</v>
      </c>
      <c r="D1990">
        <v>0.05</v>
      </c>
      <c r="F1990">
        <v>0.15</v>
      </c>
      <c r="G1990">
        <v>0.27</v>
      </c>
      <c r="H1990">
        <v>0.7</v>
      </c>
      <c r="I1990">
        <v>1.07</v>
      </c>
      <c r="J1990">
        <v>1.56</v>
      </c>
      <c r="K1990">
        <v>1.87</v>
      </c>
      <c r="L1990">
        <v>2.06</v>
      </c>
      <c r="M1990">
        <v>2.4</v>
      </c>
      <c r="N1990">
        <v>2.61</v>
      </c>
    </row>
    <row r="1991" spans="1:14" x14ac:dyDescent="0.25">
      <c r="A1991" s="1">
        <v>42079</v>
      </c>
      <c r="B1991">
        <v>0.02</v>
      </c>
      <c r="D1991">
        <v>0.05</v>
      </c>
      <c r="F1991">
        <v>0.15</v>
      </c>
      <c r="G1991">
        <v>0.26</v>
      </c>
      <c r="H1991">
        <v>0.66</v>
      </c>
      <c r="I1991">
        <v>1.06</v>
      </c>
      <c r="J1991">
        <v>1.57</v>
      </c>
      <c r="K1991">
        <v>1.9</v>
      </c>
      <c r="L1991">
        <v>2.1</v>
      </c>
      <c r="M1991">
        <v>2.4500000000000002</v>
      </c>
      <c r="N1991">
        <v>2.67</v>
      </c>
    </row>
    <row r="1992" spans="1:14" x14ac:dyDescent="0.25">
      <c r="A1992" s="1">
        <v>42076</v>
      </c>
      <c r="B1992">
        <v>0.03</v>
      </c>
      <c r="D1992">
        <v>0.03</v>
      </c>
      <c r="F1992">
        <v>0.11</v>
      </c>
      <c r="G1992">
        <v>0.24</v>
      </c>
      <c r="H1992">
        <v>0.68</v>
      </c>
      <c r="I1992">
        <v>1.07</v>
      </c>
      <c r="J1992">
        <v>1.6</v>
      </c>
      <c r="K1992">
        <v>1.93</v>
      </c>
      <c r="L1992">
        <v>2.13</v>
      </c>
      <c r="M1992">
        <v>2.48</v>
      </c>
      <c r="N1992">
        <v>2.7</v>
      </c>
    </row>
    <row r="1993" spans="1:14" x14ac:dyDescent="0.25">
      <c r="A1993" s="1">
        <v>42075</v>
      </c>
      <c r="B1993">
        <v>0.03</v>
      </c>
      <c r="D1993">
        <v>0.03</v>
      </c>
      <c r="F1993">
        <v>0.1</v>
      </c>
      <c r="G1993">
        <v>0.24</v>
      </c>
      <c r="H1993">
        <v>0.67</v>
      </c>
      <c r="I1993">
        <v>1.06</v>
      </c>
      <c r="J1993">
        <v>1.59</v>
      </c>
      <c r="K1993">
        <v>1.91</v>
      </c>
      <c r="L1993">
        <v>2.1</v>
      </c>
      <c r="M1993">
        <v>2.4700000000000002</v>
      </c>
      <c r="N1993">
        <v>2.69</v>
      </c>
    </row>
    <row r="1994" spans="1:14" x14ac:dyDescent="0.25">
      <c r="A1994" s="1">
        <v>42074</v>
      </c>
      <c r="B1994">
        <v>0.03</v>
      </c>
      <c r="D1994">
        <v>0.03</v>
      </c>
      <c r="F1994">
        <v>0.1</v>
      </c>
      <c r="G1994">
        <v>0.25</v>
      </c>
      <c r="H1994">
        <v>0.7</v>
      </c>
      <c r="I1994">
        <v>1.0900000000000001</v>
      </c>
      <c r="J1994">
        <v>1.6</v>
      </c>
      <c r="K1994">
        <v>1.92</v>
      </c>
      <c r="L1994">
        <v>2.11</v>
      </c>
      <c r="M1994">
        <v>2.4700000000000002</v>
      </c>
      <c r="N1994">
        <v>2.69</v>
      </c>
    </row>
    <row r="1995" spans="1:14" x14ac:dyDescent="0.25">
      <c r="A1995" s="1">
        <v>42073</v>
      </c>
      <c r="B1995">
        <v>0.03</v>
      </c>
      <c r="D1995">
        <v>0.02</v>
      </c>
      <c r="F1995">
        <v>0.1</v>
      </c>
      <c r="G1995">
        <v>0.25</v>
      </c>
      <c r="H1995">
        <v>0.7</v>
      </c>
      <c r="I1995">
        <v>1.1000000000000001</v>
      </c>
      <c r="J1995">
        <v>1.62</v>
      </c>
      <c r="K1995">
        <v>1.94</v>
      </c>
      <c r="L1995">
        <v>2.14</v>
      </c>
      <c r="M1995">
        <v>2.5099999999999998</v>
      </c>
      <c r="N1995">
        <v>2.73</v>
      </c>
    </row>
    <row r="1996" spans="1:14" x14ac:dyDescent="0.25">
      <c r="A1996" s="1">
        <v>42072</v>
      </c>
      <c r="B1996">
        <v>0.01</v>
      </c>
      <c r="D1996">
        <v>0.02</v>
      </c>
      <c r="F1996">
        <v>0.1</v>
      </c>
      <c r="G1996">
        <v>0.27</v>
      </c>
      <c r="H1996">
        <v>0.7</v>
      </c>
      <c r="I1996">
        <v>1.1299999999999999</v>
      </c>
      <c r="J1996">
        <v>1.66</v>
      </c>
      <c r="K1996">
        <v>1.99</v>
      </c>
      <c r="L1996">
        <v>2.2000000000000002</v>
      </c>
      <c r="M1996">
        <v>2.58</v>
      </c>
      <c r="N1996">
        <v>2.8</v>
      </c>
    </row>
    <row r="1997" spans="1:14" x14ac:dyDescent="0.25">
      <c r="A1997" s="1">
        <v>42069</v>
      </c>
      <c r="B1997">
        <v>0.02</v>
      </c>
      <c r="D1997">
        <v>0.01</v>
      </c>
      <c r="F1997">
        <v>0.08</v>
      </c>
      <c r="G1997">
        <v>0.27</v>
      </c>
      <c r="H1997">
        <v>0.73</v>
      </c>
      <c r="I1997">
        <v>1.1599999999999999</v>
      </c>
      <c r="J1997">
        <v>1.7</v>
      </c>
      <c r="K1997">
        <v>2.04</v>
      </c>
      <c r="L1997">
        <v>2.2400000000000002</v>
      </c>
      <c r="M1997">
        <v>2.63</v>
      </c>
      <c r="N1997">
        <v>2.83</v>
      </c>
    </row>
    <row r="1998" spans="1:14" x14ac:dyDescent="0.25">
      <c r="A1998" s="1">
        <v>42068</v>
      </c>
      <c r="B1998">
        <v>0.02</v>
      </c>
      <c r="D1998">
        <v>0.02</v>
      </c>
      <c r="F1998">
        <v>0.08</v>
      </c>
      <c r="G1998">
        <v>0.25</v>
      </c>
      <c r="H1998">
        <v>0.65</v>
      </c>
      <c r="I1998">
        <v>1.05</v>
      </c>
      <c r="J1998">
        <v>1.57</v>
      </c>
      <c r="K1998">
        <v>1.9</v>
      </c>
      <c r="L1998">
        <v>2.11</v>
      </c>
      <c r="M1998">
        <v>2.4900000000000002</v>
      </c>
      <c r="N1998">
        <v>2.71</v>
      </c>
    </row>
    <row r="1999" spans="1:14" x14ac:dyDescent="0.25">
      <c r="A1999" s="1">
        <v>42067</v>
      </c>
      <c r="B1999">
        <v>0.01</v>
      </c>
      <c r="D1999">
        <v>0.01</v>
      </c>
      <c r="F1999">
        <v>0.08</v>
      </c>
      <c r="G1999">
        <v>0.26</v>
      </c>
      <c r="H1999">
        <v>0.66</v>
      </c>
      <c r="I1999">
        <v>1.07</v>
      </c>
      <c r="J1999">
        <v>1.6</v>
      </c>
      <c r="K1999">
        <v>1.93</v>
      </c>
      <c r="L1999">
        <v>2.12</v>
      </c>
      <c r="M1999">
        <v>2.4900000000000002</v>
      </c>
      <c r="N1999">
        <v>2.72</v>
      </c>
    </row>
    <row r="2000" spans="1:14" x14ac:dyDescent="0.25">
      <c r="A2000" s="1">
        <v>42066</v>
      </c>
      <c r="B2000">
        <v>0.01</v>
      </c>
      <c r="D2000">
        <v>0.02</v>
      </c>
      <c r="F2000">
        <v>0.08</v>
      </c>
      <c r="G2000">
        <v>0.26</v>
      </c>
      <c r="H2000">
        <v>0.68</v>
      </c>
      <c r="I2000">
        <v>1.0900000000000001</v>
      </c>
      <c r="J2000">
        <v>1.61</v>
      </c>
      <c r="K2000">
        <v>1.94</v>
      </c>
      <c r="L2000">
        <v>2.12</v>
      </c>
      <c r="M2000">
        <v>2.4900000000000002</v>
      </c>
      <c r="N2000">
        <v>2.71</v>
      </c>
    </row>
    <row r="2001" spans="1:14" x14ac:dyDescent="0.25">
      <c r="A2001" s="1">
        <v>42065</v>
      </c>
      <c r="B2001">
        <v>0.02</v>
      </c>
      <c r="D2001">
        <v>0.02</v>
      </c>
      <c r="F2001">
        <v>0.08</v>
      </c>
      <c r="G2001">
        <v>0.22</v>
      </c>
      <c r="H2001">
        <v>0.66</v>
      </c>
      <c r="I2001">
        <v>1.06</v>
      </c>
      <c r="J2001">
        <v>1.57</v>
      </c>
      <c r="K2001">
        <v>1.89</v>
      </c>
      <c r="L2001">
        <v>2.08</v>
      </c>
      <c r="M2001">
        <v>2.46</v>
      </c>
      <c r="N2001">
        <v>2.68</v>
      </c>
    </row>
    <row r="2002" spans="1:14" x14ac:dyDescent="0.25">
      <c r="A2002" s="1">
        <v>42062</v>
      </c>
      <c r="B2002">
        <v>0.02</v>
      </c>
      <c r="D2002">
        <v>0.02</v>
      </c>
      <c r="F2002">
        <v>7.0000000000000007E-2</v>
      </c>
      <c r="G2002">
        <v>0.22</v>
      </c>
      <c r="H2002">
        <v>0.63</v>
      </c>
      <c r="I2002">
        <v>1.01</v>
      </c>
      <c r="J2002">
        <v>1.5</v>
      </c>
      <c r="K2002">
        <v>1.82</v>
      </c>
      <c r="L2002">
        <v>2</v>
      </c>
      <c r="M2002">
        <v>2.38</v>
      </c>
      <c r="N2002">
        <v>2.6</v>
      </c>
    </row>
    <row r="2003" spans="1:14" x14ac:dyDescent="0.25">
      <c r="A2003" s="1">
        <v>42061</v>
      </c>
      <c r="B2003">
        <v>0.02</v>
      </c>
      <c r="D2003">
        <v>0.03</v>
      </c>
      <c r="F2003">
        <v>7.0000000000000007E-2</v>
      </c>
      <c r="G2003">
        <v>0.22</v>
      </c>
      <c r="H2003">
        <v>0.66</v>
      </c>
      <c r="I2003">
        <v>1.04</v>
      </c>
      <c r="J2003">
        <v>1.54</v>
      </c>
      <c r="K2003">
        <v>1.86</v>
      </c>
      <c r="L2003">
        <v>2.0299999999999998</v>
      </c>
      <c r="M2003">
        <v>2.39</v>
      </c>
      <c r="N2003">
        <v>2.63</v>
      </c>
    </row>
    <row r="2004" spans="1:14" x14ac:dyDescent="0.25">
      <c r="A2004" s="1">
        <v>42060</v>
      </c>
      <c r="B2004">
        <v>0.02</v>
      </c>
      <c r="D2004">
        <v>0.02</v>
      </c>
      <c r="F2004">
        <v>7.0000000000000007E-2</v>
      </c>
      <c r="G2004">
        <v>0.21</v>
      </c>
      <c r="H2004">
        <v>0.61</v>
      </c>
      <c r="I2004">
        <v>0.98</v>
      </c>
      <c r="J2004">
        <v>1.47</v>
      </c>
      <c r="K2004">
        <v>1.78</v>
      </c>
      <c r="L2004">
        <v>1.96</v>
      </c>
      <c r="M2004">
        <v>2.35</v>
      </c>
      <c r="N2004">
        <v>2.56</v>
      </c>
    </row>
    <row r="2005" spans="1:14" x14ac:dyDescent="0.25">
      <c r="A2005" s="1">
        <v>42059</v>
      </c>
      <c r="B2005">
        <v>0.02</v>
      </c>
      <c r="D2005">
        <v>0.02</v>
      </c>
      <c r="F2005">
        <v>0.08</v>
      </c>
      <c r="G2005">
        <v>0.22</v>
      </c>
      <c r="H2005">
        <v>0.6</v>
      </c>
      <c r="I2005">
        <v>0.97</v>
      </c>
      <c r="J2005">
        <v>1.47</v>
      </c>
      <c r="K2005">
        <v>1.79</v>
      </c>
      <c r="L2005">
        <v>1.99</v>
      </c>
      <c r="M2005">
        <v>2.38</v>
      </c>
      <c r="N2005">
        <v>2.6</v>
      </c>
    </row>
    <row r="2006" spans="1:14" x14ac:dyDescent="0.25">
      <c r="A2006" s="1">
        <v>42058</v>
      </c>
      <c r="B2006">
        <v>0.01</v>
      </c>
      <c r="D2006">
        <v>0.02</v>
      </c>
      <c r="F2006">
        <v>0.08</v>
      </c>
      <c r="G2006">
        <v>0.22</v>
      </c>
      <c r="H2006">
        <v>0.64</v>
      </c>
      <c r="I2006">
        <v>1.03</v>
      </c>
      <c r="J2006">
        <v>1.56</v>
      </c>
      <c r="K2006">
        <v>1.88</v>
      </c>
      <c r="L2006">
        <v>2.06</v>
      </c>
      <c r="M2006">
        <v>2.44</v>
      </c>
      <c r="N2006">
        <v>2.66</v>
      </c>
    </row>
    <row r="2007" spans="1:14" x14ac:dyDescent="0.25">
      <c r="A2007" s="1">
        <v>42055</v>
      </c>
      <c r="B2007">
        <v>0.02</v>
      </c>
      <c r="D2007">
        <v>0.02</v>
      </c>
      <c r="F2007">
        <v>7.0000000000000007E-2</v>
      </c>
      <c r="G2007">
        <v>0.23</v>
      </c>
      <c r="H2007">
        <v>0.67</v>
      </c>
      <c r="I2007">
        <v>1.07</v>
      </c>
      <c r="J2007">
        <v>1.61</v>
      </c>
      <c r="K2007">
        <v>1.94</v>
      </c>
      <c r="L2007">
        <v>2.13</v>
      </c>
      <c r="M2007">
        <v>2.5</v>
      </c>
      <c r="N2007">
        <v>2.73</v>
      </c>
    </row>
    <row r="2008" spans="1:14" x14ac:dyDescent="0.25">
      <c r="A2008" s="1">
        <v>42054</v>
      </c>
      <c r="B2008">
        <v>0.02</v>
      </c>
      <c r="D2008">
        <v>0.02</v>
      </c>
      <c r="F2008">
        <v>7.0000000000000007E-2</v>
      </c>
      <c r="G2008">
        <v>0.23</v>
      </c>
      <c r="H2008">
        <v>0.67</v>
      </c>
      <c r="I2008">
        <v>1.05</v>
      </c>
      <c r="J2008">
        <v>1.58</v>
      </c>
      <c r="K2008">
        <v>1.92</v>
      </c>
      <c r="L2008">
        <v>2.11</v>
      </c>
      <c r="M2008">
        <v>2.5</v>
      </c>
      <c r="N2008">
        <v>2.73</v>
      </c>
    </row>
    <row r="2009" spans="1:14" x14ac:dyDescent="0.25">
      <c r="A2009" s="1">
        <v>42053</v>
      </c>
      <c r="B2009">
        <v>0.02</v>
      </c>
      <c r="D2009">
        <v>0.02</v>
      </c>
      <c r="F2009">
        <v>7.0000000000000007E-2</v>
      </c>
      <c r="G2009">
        <v>0.23</v>
      </c>
      <c r="H2009">
        <v>0.62</v>
      </c>
      <c r="I2009">
        <v>1</v>
      </c>
      <c r="J2009">
        <v>1.52</v>
      </c>
      <c r="K2009">
        <v>1.86</v>
      </c>
      <c r="L2009">
        <v>2.0699999999999998</v>
      </c>
      <c r="M2009">
        <v>2.46</v>
      </c>
      <c r="N2009">
        <v>2.7</v>
      </c>
    </row>
    <row r="2010" spans="1:14" x14ac:dyDescent="0.25">
      <c r="A2010" s="1">
        <v>42052</v>
      </c>
      <c r="B2010">
        <v>0.02</v>
      </c>
      <c r="D2010">
        <v>0.02</v>
      </c>
      <c r="F2010">
        <v>7.0000000000000007E-2</v>
      </c>
      <c r="G2010">
        <v>0.25</v>
      </c>
      <c r="H2010">
        <v>0.7</v>
      </c>
      <c r="I2010">
        <v>1.1000000000000001</v>
      </c>
      <c r="J2010">
        <v>1.62</v>
      </c>
      <c r="K2010">
        <v>1.95</v>
      </c>
      <c r="L2010">
        <v>2.14</v>
      </c>
      <c r="M2010">
        <v>2.4900000000000002</v>
      </c>
      <c r="N2010">
        <v>2.73</v>
      </c>
    </row>
    <row r="2011" spans="1:14" x14ac:dyDescent="0.25">
      <c r="A2011" s="1">
        <v>42048</v>
      </c>
      <c r="B2011">
        <v>0.02</v>
      </c>
      <c r="D2011">
        <v>0.01</v>
      </c>
      <c r="F2011">
        <v>7.0000000000000007E-2</v>
      </c>
      <c r="G2011">
        <v>0.23</v>
      </c>
      <c r="H2011">
        <v>0.66</v>
      </c>
      <c r="I2011">
        <v>1.03</v>
      </c>
      <c r="J2011">
        <v>1.53</v>
      </c>
      <c r="K2011">
        <v>1.84</v>
      </c>
      <c r="L2011">
        <v>2.02</v>
      </c>
      <c r="M2011">
        <v>2.39</v>
      </c>
      <c r="N2011">
        <v>2.63</v>
      </c>
    </row>
    <row r="2012" spans="1:14" x14ac:dyDescent="0.25">
      <c r="A2012" s="1">
        <v>42047</v>
      </c>
      <c r="B2012">
        <v>0.02</v>
      </c>
      <c r="D2012">
        <v>0.02</v>
      </c>
      <c r="F2012">
        <v>7.0000000000000007E-2</v>
      </c>
      <c r="G2012">
        <v>0.23</v>
      </c>
      <c r="H2012">
        <v>0.61</v>
      </c>
      <c r="I2012">
        <v>1.02</v>
      </c>
      <c r="J2012">
        <v>1.5</v>
      </c>
      <c r="K2012">
        <v>1.81</v>
      </c>
      <c r="L2012">
        <v>1.99</v>
      </c>
      <c r="M2012">
        <v>2.33</v>
      </c>
      <c r="N2012">
        <v>2.58</v>
      </c>
    </row>
    <row r="2013" spans="1:14" x14ac:dyDescent="0.25">
      <c r="A2013" s="1">
        <v>42046</v>
      </c>
      <c r="B2013">
        <v>0.02</v>
      </c>
      <c r="D2013">
        <v>0.01</v>
      </c>
      <c r="F2013">
        <v>7.0000000000000007E-2</v>
      </c>
      <c r="G2013">
        <v>0.24</v>
      </c>
      <c r="H2013">
        <v>0.67</v>
      </c>
      <c r="I2013">
        <v>1.06</v>
      </c>
      <c r="J2013">
        <v>1.53</v>
      </c>
      <c r="K2013">
        <v>1.83</v>
      </c>
      <c r="L2013">
        <v>2</v>
      </c>
      <c r="M2013">
        <v>2.33</v>
      </c>
      <c r="N2013">
        <v>2.57</v>
      </c>
    </row>
    <row r="2014" spans="1:14" x14ac:dyDescent="0.25">
      <c r="A2014" s="1">
        <v>42045</v>
      </c>
      <c r="B2014">
        <v>0.02</v>
      </c>
      <c r="D2014">
        <v>0.01</v>
      </c>
      <c r="F2014">
        <v>0.08</v>
      </c>
      <c r="G2014">
        <v>0.25</v>
      </c>
      <c r="H2014">
        <v>0.67</v>
      </c>
      <c r="I2014">
        <v>1.05</v>
      </c>
      <c r="J2014">
        <v>1.52</v>
      </c>
      <c r="K2014">
        <v>1.82</v>
      </c>
      <c r="L2014">
        <v>2.0099999999999998</v>
      </c>
      <c r="M2014">
        <v>2.33</v>
      </c>
      <c r="N2014">
        <v>2.58</v>
      </c>
    </row>
    <row r="2015" spans="1:14" x14ac:dyDescent="0.25">
      <c r="A2015" s="1">
        <v>42044</v>
      </c>
      <c r="B2015">
        <v>0.02</v>
      </c>
      <c r="D2015">
        <v>0.01</v>
      </c>
      <c r="F2015">
        <v>0.08</v>
      </c>
      <c r="G2015">
        <v>0.24</v>
      </c>
      <c r="H2015">
        <v>0.65</v>
      </c>
      <c r="I2015">
        <v>1.04</v>
      </c>
      <c r="J2015">
        <v>1.49</v>
      </c>
      <c r="K2015">
        <v>1.78</v>
      </c>
      <c r="L2015">
        <v>1.96</v>
      </c>
      <c r="M2015">
        <v>2.2799999999999998</v>
      </c>
      <c r="N2015">
        <v>2.52</v>
      </c>
    </row>
    <row r="2016" spans="1:14" x14ac:dyDescent="0.25">
      <c r="A2016" s="1">
        <v>42041</v>
      </c>
      <c r="B2016">
        <v>0.01</v>
      </c>
      <c r="D2016">
        <v>0.02</v>
      </c>
      <c r="F2016">
        <v>7.0000000000000007E-2</v>
      </c>
      <c r="G2016">
        <v>0.26</v>
      </c>
      <c r="H2016">
        <v>0.65</v>
      </c>
      <c r="I2016">
        <v>1.03</v>
      </c>
      <c r="J2016">
        <v>1.48</v>
      </c>
      <c r="K2016">
        <v>1.77</v>
      </c>
      <c r="L2016">
        <v>1.95</v>
      </c>
      <c r="M2016">
        <v>2.2799999999999998</v>
      </c>
      <c r="N2016">
        <v>2.5099999999999998</v>
      </c>
    </row>
    <row r="2017" spans="1:14" x14ac:dyDescent="0.25">
      <c r="A2017" s="1">
        <v>42040</v>
      </c>
      <c r="B2017">
        <v>0.02</v>
      </c>
      <c r="D2017">
        <v>0.02</v>
      </c>
      <c r="F2017">
        <v>0.06</v>
      </c>
      <c r="G2017">
        <v>0.2</v>
      </c>
      <c r="H2017">
        <v>0.52</v>
      </c>
      <c r="I2017">
        <v>0.87</v>
      </c>
      <c r="J2017">
        <v>1.3</v>
      </c>
      <c r="K2017">
        <v>1.62</v>
      </c>
      <c r="L2017">
        <v>1.83</v>
      </c>
      <c r="M2017">
        <v>2.2000000000000002</v>
      </c>
      <c r="N2017">
        <v>2.42</v>
      </c>
    </row>
    <row r="2018" spans="1:14" x14ac:dyDescent="0.25">
      <c r="A2018" s="1">
        <v>42039</v>
      </c>
      <c r="B2018">
        <v>0.01</v>
      </c>
      <c r="D2018">
        <v>0.01</v>
      </c>
      <c r="F2018">
        <v>0.06</v>
      </c>
      <c r="G2018">
        <v>0.2</v>
      </c>
      <c r="H2018">
        <v>0.52</v>
      </c>
      <c r="I2018">
        <v>0.86</v>
      </c>
      <c r="J2018">
        <v>1.29</v>
      </c>
      <c r="K2018">
        <v>1.61</v>
      </c>
      <c r="L2018">
        <v>1.81</v>
      </c>
      <c r="M2018">
        <v>2.17</v>
      </c>
      <c r="N2018">
        <v>2.39</v>
      </c>
    </row>
    <row r="2019" spans="1:14" x14ac:dyDescent="0.25">
      <c r="A2019" s="1">
        <v>42038</v>
      </c>
      <c r="B2019">
        <v>0.02</v>
      </c>
      <c r="D2019">
        <v>0.02</v>
      </c>
      <c r="F2019">
        <v>7.0000000000000007E-2</v>
      </c>
      <c r="G2019">
        <v>0.21</v>
      </c>
      <c r="H2019">
        <v>0.52</v>
      </c>
      <c r="I2019">
        <v>0.85</v>
      </c>
      <c r="J2019">
        <v>1.28</v>
      </c>
      <c r="K2019">
        <v>1.6</v>
      </c>
      <c r="L2019">
        <v>1.79</v>
      </c>
      <c r="M2019">
        <v>2.16</v>
      </c>
      <c r="N2019">
        <v>2.37</v>
      </c>
    </row>
    <row r="2020" spans="1:14" x14ac:dyDescent="0.25">
      <c r="A2020" s="1">
        <v>42037</v>
      </c>
      <c r="B2020">
        <v>0.01</v>
      </c>
      <c r="D2020">
        <v>0.02</v>
      </c>
      <c r="F2020">
        <v>7.0000000000000007E-2</v>
      </c>
      <c r="G2020">
        <v>0.17</v>
      </c>
      <c r="H2020">
        <v>0.49</v>
      </c>
      <c r="I2020">
        <v>0.78</v>
      </c>
      <c r="J2020">
        <v>1.19</v>
      </c>
      <c r="K2020">
        <v>1.49</v>
      </c>
      <c r="L2020">
        <v>1.68</v>
      </c>
      <c r="M2020">
        <v>2.0699999999999998</v>
      </c>
      <c r="N2020">
        <v>2.25</v>
      </c>
    </row>
    <row r="2021" spans="1:14" x14ac:dyDescent="0.25">
      <c r="A2021" s="1">
        <v>42034</v>
      </c>
      <c r="B2021">
        <v>0.01</v>
      </c>
      <c r="D2021">
        <v>0.02</v>
      </c>
      <c r="F2021">
        <v>7.0000000000000007E-2</v>
      </c>
      <c r="G2021">
        <v>0.18</v>
      </c>
      <c r="H2021">
        <v>0.47</v>
      </c>
      <c r="I2021">
        <v>0.77</v>
      </c>
      <c r="J2021">
        <v>1.18</v>
      </c>
      <c r="K2021">
        <v>1.49</v>
      </c>
      <c r="L2021">
        <v>1.68</v>
      </c>
      <c r="M2021">
        <v>2.04</v>
      </c>
      <c r="N2021">
        <v>2.25</v>
      </c>
    </row>
    <row r="2022" spans="1:14" x14ac:dyDescent="0.25">
      <c r="A2022" s="1">
        <v>42033</v>
      </c>
      <c r="B2022">
        <v>0.01</v>
      </c>
      <c r="D2022">
        <v>0.03</v>
      </c>
      <c r="F2022">
        <v>7.0000000000000007E-2</v>
      </c>
      <c r="G2022">
        <v>0.17</v>
      </c>
      <c r="H2022">
        <v>0.51</v>
      </c>
      <c r="I2022">
        <v>0.84</v>
      </c>
      <c r="J2022">
        <v>1.28</v>
      </c>
      <c r="K2022">
        <v>1.59</v>
      </c>
      <c r="L2022">
        <v>1.77</v>
      </c>
      <c r="M2022">
        <v>2.11</v>
      </c>
      <c r="N2022">
        <v>2.33</v>
      </c>
    </row>
    <row r="2023" spans="1:14" x14ac:dyDescent="0.25">
      <c r="A2023" s="1">
        <v>42032</v>
      </c>
      <c r="B2023">
        <v>0.02</v>
      </c>
      <c r="D2023">
        <v>0.02</v>
      </c>
      <c r="F2023">
        <v>0.08</v>
      </c>
      <c r="G2023">
        <v>0.17</v>
      </c>
      <c r="H2023">
        <v>0.5</v>
      </c>
      <c r="I2023">
        <v>0.81</v>
      </c>
      <c r="J2023">
        <v>1.25</v>
      </c>
      <c r="K2023">
        <v>1.53</v>
      </c>
      <c r="L2023">
        <v>1.73</v>
      </c>
      <c r="M2023">
        <v>2.0499999999999998</v>
      </c>
      <c r="N2023">
        <v>2.29</v>
      </c>
    </row>
    <row r="2024" spans="1:14" x14ac:dyDescent="0.25">
      <c r="A2024" s="1">
        <v>42031</v>
      </c>
      <c r="B2024">
        <v>0.02</v>
      </c>
      <c r="D2024">
        <v>0.02</v>
      </c>
      <c r="F2024">
        <v>0.08</v>
      </c>
      <c r="G2024">
        <v>0.17</v>
      </c>
      <c r="H2024">
        <v>0.54</v>
      </c>
      <c r="I2024">
        <v>0.87</v>
      </c>
      <c r="J2024">
        <v>1.34</v>
      </c>
      <c r="K2024">
        <v>1.62</v>
      </c>
      <c r="L2024">
        <v>1.83</v>
      </c>
      <c r="M2024">
        <v>2.15</v>
      </c>
      <c r="N2024">
        <v>2.4</v>
      </c>
    </row>
    <row r="2025" spans="1:14" x14ac:dyDescent="0.25">
      <c r="A2025" s="1">
        <v>42030</v>
      </c>
      <c r="B2025">
        <v>0.02</v>
      </c>
      <c r="D2025">
        <v>0.03</v>
      </c>
      <c r="F2025">
        <v>0.08</v>
      </c>
      <c r="G2025">
        <v>0.18</v>
      </c>
      <c r="H2025">
        <v>0.54</v>
      </c>
      <c r="I2025">
        <v>0.89</v>
      </c>
      <c r="J2025">
        <v>1.36</v>
      </c>
      <c r="K2025">
        <v>1.64</v>
      </c>
      <c r="L2025">
        <v>1.83</v>
      </c>
      <c r="M2025">
        <v>2.14</v>
      </c>
      <c r="N2025">
        <v>2.4</v>
      </c>
    </row>
    <row r="2026" spans="1:14" x14ac:dyDescent="0.25">
      <c r="A2026" s="1">
        <v>42027</v>
      </c>
      <c r="B2026">
        <v>0.02</v>
      </c>
      <c r="D2026">
        <v>0.02</v>
      </c>
      <c r="F2026">
        <v>7.0000000000000007E-2</v>
      </c>
      <c r="G2026">
        <v>0.17</v>
      </c>
      <c r="H2026">
        <v>0.52</v>
      </c>
      <c r="I2026">
        <v>0.86</v>
      </c>
      <c r="J2026">
        <v>1.33</v>
      </c>
      <c r="K2026">
        <v>1.62</v>
      </c>
      <c r="L2026">
        <v>1.81</v>
      </c>
      <c r="M2026">
        <v>2.12</v>
      </c>
      <c r="N2026">
        <v>2.38</v>
      </c>
    </row>
    <row r="2027" spans="1:14" x14ac:dyDescent="0.25">
      <c r="A2027" s="1">
        <v>42026</v>
      </c>
      <c r="B2027">
        <v>0.02</v>
      </c>
      <c r="D2027">
        <v>0.03</v>
      </c>
      <c r="F2027">
        <v>0.08</v>
      </c>
      <c r="G2027">
        <v>0.17</v>
      </c>
      <c r="H2027">
        <v>0.53</v>
      </c>
      <c r="I2027">
        <v>0.9</v>
      </c>
      <c r="J2027">
        <v>1.39</v>
      </c>
      <c r="K2027">
        <v>1.69</v>
      </c>
      <c r="L2027">
        <v>1.9</v>
      </c>
      <c r="M2027">
        <v>2.21</v>
      </c>
      <c r="N2027">
        <v>2.46</v>
      </c>
    </row>
    <row r="2028" spans="1:14" x14ac:dyDescent="0.25">
      <c r="A2028" s="1">
        <v>42025</v>
      </c>
      <c r="B2028">
        <v>0.01</v>
      </c>
      <c r="D2028">
        <v>0.03</v>
      </c>
      <c r="F2028">
        <v>0.08</v>
      </c>
      <c r="G2028">
        <v>0.17</v>
      </c>
      <c r="H2028">
        <v>0.53</v>
      </c>
      <c r="I2028">
        <v>0.87</v>
      </c>
      <c r="J2028">
        <v>1.35</v>
      </c>
      <c r="K2028">
        <v>1.66</v>
      </c>
      <c r="L2028">
        <v>1.87</v>
      </c>
      <c r="M2028">
        <v>2.2000000000000002</v>
      </c>
      <c r="N2028">
        <v>2.44</v>
      </c>
    </row>
    <row r="2029" spans="1:14" x14ac:dyDescent="0.25">
      <c r="A2029" s="1">
        <v>42024</v>
      </c>
      <c r="B2029">
        <v>0.01</v>
      </c>
      <c r="D2029">
        <v>0.03</v>
      </c>
      <c r="F2029">
        <v>0.08</v>
      </c>
      <c r="G2029">
        <v>0.17</v>
      </c>
      <c r="H2029">
        <v>0.53</v>
      </c>
      <c r="I2029">
        <v>0.85</v>
      </c>
      <c r="J2029">
        <v>1.31</v>
      </c>
      <c r="K2029">
        <v>1.61</v>
      </c>
      <c r="L2029">
        <v>1.82</v>
      </c>
      <c r="M2029">
        <v>2.15</v>
      </c>
      <c r="N2029">
        <v>2.39</v>
      </c>
    </row>
    <row r="2030" spans="1:14" x14ac:dyDescent="0.25">
      <c r="A2030" s="1">
        <v>42020</v>
      </c>
      <c r="B2030">
        <v>0.02</v>
      </c>
      <c r="D2030">
        <v>0.03</v>
      </c>
      <c r="F2030">
        <v>7.0000000000000007E-2</v>
      </c>
      <c r="G2030">
        <v>0.17</v>
      </c>
      <c r="H2030">
        <v>0.49</v>
      </c>
      <c r="I2030">
        <v>0.8</v>
      </c>
      <c r="J2030">
        <v>1.29</v>
      </c>
      <c r="K2030">
        <v>1.6</v>
      </c>
      <c r="L2030">
        <v>1.83</v>
      </c>
      <c r="M2030">
        <v>2.17</v>
      </c>
      <c r="N2030">
        <v>2.44</v>
      </c>
    </row>
    <row r="2031" spans="1:14" x14ac:dyDescent="0.25">
      <c r="A2031" s="1">
        <v>42019</v>
      </c>
      <c r="B2031">
        <v>0.03</v>
      </c>
      <c r="D2031">
        <v>0.03</v>
      </c>
      <c r="F2031">
        <v>0.08</v>
      </c>
      <c r="G2031">
        <v>0.16</v>
      </c>
      <c r="H2031">
        <v>0.44</v>
      </c>
      <c r="I2031">
        <v>0.75</v>
      </c>
      <c r="J2031">
        <v>1.22</v>
      </c>
      <c r="K2031">
        <v>1.53</v>
      </c>
      <c r="L2031">
        <v>1.77</v>
      </c>
      <c r="M2031">
        <v>2.12</v>
      </c>
      <c r="N2031">
        <v>2.4</v>
      </c>
    </row>
    <row r="2032" spans="1:14" x14ac:dyDescent="0.25">
      <c r="A2032" s="1">
        <v>42018</v>
      </c>
      <c r="B2032">
        <v>0.02</v>
      </c>
      <c r="D2032">
        <v>0.04</v>
      </c>
      <c r="F2032">
        <v>0.09</v>
      </c>
      <c r="G2032">
        <v>0.18</v>
      </c>
      <c r="H2032">
        <v>0.51</v>
      </c>
      <c r="I2032">
        <v>0.83</v>
      </c>
      <c r="J2032">
        <v>1.33</v>
      </c>
      <c r="K2032">
        <v>1.62</v>
      </c>
      <c r="L2032">
        <v>1.86</v>
      </c>
      <c r="M2032">
        <v>2.2000000000000002</v>
      </c>
      <c r="N2032">
        <v>2.4700000000000002</v>
      </c>
    </row>
    <row r="2033" spans="1:14" x14ac:dyDescent="0.25">
      <c r="A2033" s="1">
        <v>42017</v>
      </c>
      <c r="B2033">
        <v>0.02</v>
      </c>
      <c r="D2033">
        <v>0.03</v>
      </c>
      <c r="F2033">
        <v>0.08</v>
      </c>
      <c r="G2033">
        <v>0.2</v>
      </c>
      <c r="H2033">
        <v>0.54</v>
      </c>
      <c r="I2033">
        <v>0.88</v>
      </c>
      <c r="J2033">
        <v>1.37</v>
      </c>
      <c r="K2033">
        <v>1.67</v>
      </c>
      <c r="L2033">
        <v>1.91</v>
      </c>
      <c r="M2033">
        <v>2.2400000000000002</v>
      </c>
      <c r="N2033">
        <v>2.4900000000000002</v>
      </c>
    </row>
    <row r="2034" spans="1:14" x14ac:dyDescent="0.25">
      <c r="A2034" s="1">
        <v>42016</v>
      </c>
      <c r="B2034">
        <v>0.02</v>
      </c>
      <c r="D2034">
        <v>0.03</v>
      </c>
      <c r="F2034">
        <v>0.09</v>
      </c>
      <c r="G2034">
        <v>0.19</v>
      </c>
      <c r="H2034">
        <v>0.56000000000000005</v>
      </c>
      <c r="I2034">
        <v>0.91</v>
      </c>
      <c r="J2034">
        <v>1.39</v>
      </c>
      <c r="K2034">
        <v>1.69</v>
      </c>
      <c r="L2034">
        <v>1.92</v>
      </c>
      <c r="M2034">
        <v>2.23</v>
      </c>
      <c r="N2034">
        <v>2.4900000000000002</v>
      </c>
    </row>
    <row r="2035" spans="1:14" x14ac:dyDescent="0.25">
      <c r="A2035" s="1">
        <v>42013</v>
      </c>
      <c r="B2035">
        <v>0.02</v>
      </c>
      <c r="D2035">
        <v>0.02</v>
      </c>
      <c r="F2035">
        <v>0.08</v>
      </c>
      <c r="G2035">
        <v>0.22</v>
      </c>
      <c r="H2035">
        <v>0.59</v>
      </c>
      <c r="I2035">
        <v>0.96</v>
      </c>
      <c r="J2035">
        <v>1.45</v>
      </c>
      <c r="K2035">
        <v>1.75</v>
      </c>
      <c r="L2035">
        <v>1.98</v>
      </c>
      <c r="M2035">
        <v>2.29</v>
      </c>
      <c r="N2035">
        <v>2.5499999999999998</v>
      </c>
    </row>
    <row r="2036" spans="1:14" x14ac:dyDescent="0.25">
      <c r="A2036" s="1">
        <v>42012</v>
      </c>
      <c r="B2036">
        <v>0.01</v>
      </c>
      <c r="D2036">
        <v>0.03</v>
      </c>
      <c r="F2036">
        <v>0.08</v>
      </c>
      <c r="G2036">
        <v>0.23</v>
      </c>
      <c r="H2036">
        <v>0.62</v>
      </c>
      <c r="I2036">
        <v>1</v>
      </c>
      <c r="J2036">
        <v>1.5</v>
      </c>
      <c r="K2036">
        <v>1.81</v>
      </c>
      <c r="L2036">
        <v>2.0299999999999998</v>
      </c>
      <c r="M2036">
        <v>2.33</v>
      </c>
      <c r="N2036">
        <v>2.59</v>
      </c>
    </row>
    <row r="2037" spans="1:14" x14ac:dyDescent="0.25">
      <c r="A2037" s="1">
        <v>42011</v>
      </c>
      <c r="B2037">
        <v>0.02</v>
      </c>
      <c r="D2037">
        <v>0.03</v>
      </c>
      <c r="F2037">
        <v>0.09</v>
      </c>
      <c r="G2037">
        <v>0.25</v>
      </c>
      <c r="H2037">
        <v>0.62</v>
      </c>
      <c r="I2037">
        <v>1</v>
      </c>
      <c r="J2037">
        <v>1.47</v>
      </c>
      <c r="K2037">
        <v>1.76</v>
      </c>
      <c r="L2037">
        <v>1.96</v>
      </c>
      <c r="M2037">
        <v>2.25</v>
      </c>
      <c r="N2037">
        <v>2.52</v>
      </c>
    </row>
    <row r="2038" spans="1:14" x14ac:dyDescent="0.25">
      <c r="A2038" s="1">
        <v>42010</v>
      </c>
      <c r="B2038">
        <v>0.02</v>
      </c>
      <c r="D2038">
        <v>0.03</v>
      </c>
      <c r="F2038">
        <v>0.1</v>
      </c>
      <c r="G2038">
        <v>0.25</v>
      </c>
      <c r="H2038">
        <v>0.65</v>
      </c>
      <c r="I2038">
        <v>1.02</v>
      </c>
      <c r="J2038">
        <v>1.5</v>
      </c>
      <c r="K2038">
        <v>1.78</v>
      </c>
      <c r="L2038">
        <v>1.97</v>
      </c>
      <c r="M2038">
        <v>2.25</v>
      </c>
      <c r="N2038">
        <v>2.52</v>
      </c>
    </row>
    <row r="2039" spans="1:14" x14ac:dyDescent="0.25">
      <c r="A2039" s="1">
        <v>42009</v>
      </c>
      <c r="B2039">
        <v>0.02</v>
      </c>
      <c r="D2039">
        <v>0.03</v>
      </c>
      <c r="F2039">
        <v>0.1</v>
      </c>
      <c r="G2039">
        <v>0.26</v>
      </c>
      <c r="H2039">
        <v>0.68</v>
      </c>
      <c r="I2039">
        <v>1.06</v>
      </c>
      <c r="J2039">
        <v>1.57</v>
      </c>
      <c r="K2039">
        <v>1.85</v>
      </c>
      <c r="L2039">
        <v>2.04</v>
      </c>
      <c r="M2039">
        <v>2.3199999999999998</v>
      </c>
      <c r="N2039">
        <v>2.6</v>
      </c>
    </row>
    <row r="2040" spans="1:14" x14ac:dyDescent="0.25">
      <c r="A2040" s="1">
        <v>42006</v>
      </c>
      <c r="B2040">
        <v>0.02</v>
      </c>
      <c r="D2040">
        <v>0.02</v>
      </c>
      <c r="F2040">
        <v>0.11</v>
      </c>
      <c r="G2040">
        <v>0.25</v>
      </c>
      <c r="H2040">
        <v>0.66</v>
      </c>
      <c r="I2040">
        <v>1.07</v>
      </c>
      <c r="J2040">
        <v>1.61</v>
      </c>
      <c r="K2040">
        <v>1.92</v>
      </c>
      <c r="L2040">
        <v>2.12</v>
      </c>
      <c r="M2040">
        <v>2.41</v>
      </c>
      <c r="N2040">
        <v>2.69</v>
      </c>
    </row>
    <row r="2041" spans="1:14" x14ac:dyDescent="0.25">
      <c r="A2041" s="1">
        <v>42004</v>
      </c>
      <c r="B2041">
        <v>0.03</v>
      </c>
      <c r="D2041">
        <v>0.04</v>
      </c>
      <c r="F2041">
        <v>0.12</v>
      </c>
      <c r="G2041">
        <v>0.25</v>
      </c>
      <c r="H2041">
        <v>0.67</v>
      </c>
      <c r="I2041">
        <v>1.1000000000000001</v>
      </c>
      <c r="J2041">
        <v>1.65</v>
      </c>
      <c r="K2041">
        <v>1.97</v>
      </c>
      <c r="L2041">
        <v>2.17</v>
      </c>
      <c r="M2041">
        <v>2.4700000000000002</v>
      </c>
      <c r="N2041">
        <v>2.75</v>
      </c>
    </row>
    <row r="2042" spans="1:14" x14ac:dyDescent="0.25">
      <c r="A2042" s="1">
        <v>42003</v>
      </c>
      <c r="B2042">
        <v>0.03</v>
      </c>
      <c r="D2042">
        <v>0.03</v>
      </c>
      <c r="F2042">
        <v>0.12</v>
      </c>
      <c r="G2042">
        <v>0.23</v>
      </c>
      <c r="H2042">
        <v>0.69</v>
      </c>
      <c r="I2042">
        <v>1.1100000000000001</v>
      </c>
      <c r="J2042">
        <v>1.68</v>
      </c>
      <c r="K2042">
        <v>2</v>
      </c>
      <c r="L2042">
        <v>2.2000000000000002</v>
      </c>
      <c r="M2042">
        <v>2.4900000000000002</v>
      </c>
      <c r="N2042">
        <v>2.76</v>
      </c>
    </row>
    <row r="2043" spans="1:14" x14ac:dyDescent="0.25">
      <c r="A2043" s="1">
        <v>42002</v>
      </c>
      <c r="B2043">
        <v>0.01</v>
      </c>
      <c r="D2043">
        <v>0.03</v>
      </c>
      <c r="F2043">
        <v>0.12</v>
      </c>
      <c r="G2043">
        <v>0.25</v>
      </c>
      <c r="H2043">
        <v>0.72</v>
      </c>
      <c r="I2043">
        <v>1.1399999999999999</v>
      </c>
      <c r="J2043">
        <v>1.72</v>
      </c>
      <c r="K2043">
        <v>2.02</v>
      </c>
      <c r="L2043">
        <v>2.2200000000000002</v>
      </c>
      <c r="M2043">
        <v>2.5099999999999998</v>
      </c>
      <c r="N2043">
        <v>2.78</v>
      </c>
    </row>
    <row r="2044" spans="1:14" x14ac:dyDescent="0.25">
      <c r="A2044" s="1">
        <v>41999</v>
      </c>
      <c r="B2044">
        <v>0.01</v>
      </c>
      <c r="D2044">
        <v>0.01</v>
      </c>
      <c r="F2044">
        <v>0.1</v>
      </c>
      <c r="G2044">
        <v>0.26</v>
      </c>
      <c r="H2044">
        <v>0.73</v>
      </c>
      <c r="I2044">
        <v>1.19</v>
      </c>
      <c r="J2044">
        <v>1.75</v>
      </c>
      <c r="K2044">
        <v>2.0699999999999998</v>
      </c>
      <c r="L2044">
        <v>2.25</v>
      </c>
      <c r="M2044">
        <v>2.54</v>
      </c>
      <c r="N2044">
        <v>2.81</v>
      </c>
    </row>
    <row r="2045" spans="1:14" x14ac:dyDescent="0.25">
      <c r="A2045" s="1">
        <v>41997</v>
      </c>
      <c r="B2045">
        <v>0.01</v>
      </c>
      <c r="D2045">
        <v>0.01</v>
      </c>
      <c r="F2045">
        <v>0.14000000000000001</v>
      </c>
      <c r="G2045">
        <v>0.26</v>
      </c>
      <c r="H2045">
        <v>0.73</v>
      </c>
      <c r="I2045">
        <v>1.18</v>
      </c>
      <c r="J2045">
        <v>1.76</v>
      </c>
      <c r="K2045">
        <v>2.09</v>
      </c>
      <c r="L2045">
        <v>2.27</v>
      </c>
      <c r="M2045">
        <v>2.56</v>
      </c>
      <c r="N2045">
        <v>2.83</v>
      </c>
    </row>
    <row r="2046" spans="1:14" x14ac:dyDescent="0.25">
      <c r="A2046" s="1">
        <v>41996</v>
      </c>
      <c r="B2046">
        <v>0.02</v>
      </c>
      <c r="D2046">
        <v>0.03</v>
      </c>
      <c r="F2046">
        <v>0.14000000000000001</v>
      </c>
      <c r="G2046">
        <v>0.26</v>
      </c>
      <c r="H2046">
        <v>0.73</v>
      </c>
      <c r="I2046">
        <v>1.17</v>
      </c>
      <c r="J2046">
        <v>1.76</v>
      </c>
      <c r="K2046">
        <v>2.06</v>
      </c>
      <c r="L2046">
        <v>2.2599999999999998</v>
      </c>
      <c r="M2046">
        <v>2.57</v>
      </c>
      <c r="N2046">
        <v>2.85</v>
      </c>
    </row>
    <row r="2047" spans="1:14" x14ac:dyDescent="0.25">
      <c r="A2047" s="1">
        <v>41995</v>
      </c>
      <c r="B2047">
        <v>0.01</v>
      </c>
      <c r="D2047">
        <v>0.05</v>
      </c>
      <c r="F2047">
        <v>0.16</v>
      </c>
      <c r="G2047">
        <v>0.28000000000000003</v>
      </c>
      <c r="H2047">
        <v>0.71</v>
      </c>
      <c r="I2047">
        <v>1.1299999999999999</v>
      </c>
      <c r="J2047">
        <v>1.67</v>
      </c>
      <c r="K2047">
        <v>1.98</v>
      </c>
      <c r="L2047">
        <v>2.17</v>
      </c>
      <c r="M2047">
        <v>2.4700000000000002</v>
      </c>
      <c r="N2047">
        <v>2.75</v>
      </c>
    </row>
    <row r="2048" spans="1:14" x14ac:dyDescent="0.25">
      <c r="A2048" s="1">
        <v>41992</v>
      </c>
      <c r="B2048">
        <v>0.01</v>
      </c>
      <c r="D2048">
        <v>0.04</v>
      </c>
      <c r="F2048">
        <v>0.11</v>
      </c>
      <c r="G2048">
        <v>0.26</v>
      </c>
      <c r="H2048">
        <v>0.67</v>
      </c>
      <c r="I2048">
        <v>1.1000000000000001</v>
      </c>
      <c r="J2048">
        <v>1.66</v>
      </c>
      <c r="K2048">
        <v>1.98</v>
      </c>
      <c r="L2048">
        <v>2.17</v>
      </c>
      <c r="M2048">
        <v>2.48</v>
      </c>
      <c r="N2048">
        <v>2.77</v>
      </c>
    </row>
    <row r="2049" spans="1:14" x14ac:dyDescent="0.25">
      <c r="A2049" s="1">
        <v>41991</v>
      </c>
      <c r="B2049">
        <v>0.04</v>
      </c>
      <c r="D2049">
        <v>0.04</v>
      </c>
      <c r="F2049">
        <v>0.12</v>
      </c>
      <c r="G2049">
        <v>0.25</v>
      </c>
      <c r="H2049">
        <v>0.67</v>
      </c>
      <c r="I2049">
        <v>1.1000000000000001</v>
      </c>
      <c r="J2049">
        <v>1.68</v>
      </c>
      <c r="K2049">
        <v>2.0099999999999998</v>
      </c>
      <c r="L2049">
        <v>2.2200000000000002</v>
      </c>
      <c r="M2049">
        <v>2.54</v>
      </c>
      <c r="N2049">
        <v>2.82</v>
      </c>
    </row>
    <row r="2050" spans="1:14" x14ac:dyDescent="0.25">
      <c r="A2050" s="1">
        <v>41990</v>
      </c>
      <c r="B2050">
        <v>0.03</v>
      </c>
      <c r="D2050">
        <v>0.03</v>
      </c>
      <c r="F2050">
        <v>0.11</v>
      </c>
      <c r="G2050">
        <v>0.23</v>
      </c>
      <c r="H2050">
        <v>0.62</v>
      </c>
      <c r="I2050">
        <v>1.06</v>
      </c>
      <c r="J2050">
        <v>1.61</v>
      </c>
      <c r="K2050">
        <v>1.93</v>
      </c>
      <c r="L2050">
        <v>2.14</v>
      </c>
      <c r="M2050">
        <v>2.46</v>
      </c>
      <c r="N2050">
        <v>2.74</v>
      </c>
    </row>
    <row r="2051" spans="1:14" x14ac:dyDescent="0.25">
      <c r="A2051" s="1">
        <v>41989</v>
      </c>
      <c r="B2051">
        <v>0.03</v>
      </c>
      <c r="D2051">
        <v>0.03</v>
      </c>
      <c r="F2051">
        <v>0.11</v>
      </c>
      <c r="G2051">
        <v>0.21</v>
      </c>
      <c r="H2051">
        <v>0.57999999999999996</v>
      </c>
      <c r="I2051">
        <v>0.99</v>
      </c>
      <c r="J2051">
        <v>1.53</v>
      </c>
      <c r="K2051">
        <v>1.85</v>
      </c>
      <c r="L2051">
        <v>2.0699999999999998</v>
      </c>
      <c r="M2051">
        <v>2.4</v>
      </c>
      <c r="N2051">
        <v>2.69</v>
      </c>
    </row>
    <row r="2052" spans="1:14" x14ac:dyDescent="0.25">
      <c r="A2052" s="1">
        <v>41988</v>
      </c>
      <c r="B2052">
        <v>0.02</v>
      </c>
      <c r="D2052">
        <v>0.04</v>
      </c>
      <c r="F2052">
        <v>0.11</v>
      </c>
      <c r="G2052">
        <v>0.22</v>
      </c>
      <c r="H2052">
        <v>0.6</v>
      </c>
      <c r="I2052">
        <v>1.03</v>
      </c>
      <c r="J2052">
        <v>1.58</v>
      </c>
      <c r="K2052">
        <v>1.9</v>
      </c>
      <c r="L2052">
        <v>2.12</v>
      </c>
      <c r="M2052">
        <v>2.4500000000000002</v>
      </c>
      <c r="N2052">
        <v>2.74</v>
      </c>
    </row>
    <row r="2053" spans="1:14" x14ac:dyDescent="0.25">
      <c r="A2053" s="1">
        <v>41985</v>
      </c>
      <c r="B2053">
        <v>0.02</v>
      </c>
      <c r="D2053">
        <v>0.02</v>
      </c>
      <c r="F2053">
        <v>0.09</v>
      </c>
      <c r="G2053">
        <v>0.19</v>
      </c>
      <c r="H2053">
        <v>0.56000000000000005</v>
      </c>
      <c r="I2053">
        <v>0.98</v>
      </c>
      <c r="J2053">
        <v>1.53</v>
      </c>
      <c r="K2053">
        <v>1.86</v>
      </c>
      <c r="L2053">
        <v>2.1</v>
      </c>
      <c r="M2053">
        <v>2.4500000000000002</v>
      </c>
      <c r="N2053">
        <v>2.75</v>
      </c>
    </row>
    <row r="2054" spans="1:14" x14ac:dyDescent="0.25">
      <c r="A2054" s="1">
        <v>41984</v>
      </c>
      <c r="B2054">
        <v>0.02</v>
      </c>
      <c r="D2054">
        <v>0.03</v>
      </c>
      <c r="F2054">
        <v>0.09</v>
      </c>
      <c r="G2054">
        <v>0.21</v>
      </c>
      <c r="H2054">
        <v>0.62</v>
      </c>
      <c r="I2054">
        <v>1.05</v>
      </c>
      <c r="J2054">
        <v>1.62</v>
      </c>
      <c r="K2054">
        <v>1.96</v>
      </c>
      <c r="L2054">
        <v>2.19</v>
      </c>
      <c r="M2054">
        <v>2.54</v>
      </c>
      <c r="N2054">
        <v>2.84</v>
      </c>
    </row>
    <row r="2055" spans="1:14" x14ac:dyDescent="0.25">
      <c r="A2055" s="1">
        <v>41983</v>
      </c>
      <c r="B2055">
        <v>0.05</v>
      </c>
      <c r="D2055">
        <v>0.03</v>
      </c>
      <c r="F2055">
        <v>0.1</v>
      </c>
      <c r="G2055">
        <v>0.21</v>
      </c>
      <c r="H2055">
        <v>0.59</v>
      </c>
      <c r="I2055">
        <v>1.01</v>
      </c>
      <c r="J2055">
        <v>1.58</v>
      </c>
      <c r="K2055">
        <v>1.92</v>
      </c>
      <c r="L2055">
        <v>2.1800000000000002</v>
      </c>
      <c r="M2055">
        <v>2.54</v>
      </c>
      <c r="N2055">
        <v>2.83</v>
      </c>
    </row>
    <row r="2056" spans="1:14" x14ac:dyDescent="0.25">
      <c r="A2056" s="1">
        <v>41982</v>
      </c>
      <c r="B2056">
        <v>0.05</v>
      </c>
      <c r="D2056">
        <v>0.04</v>
      </c>
      <c r="F2056">
        <v>0.11</v>
      </c>
      <c r="G2056">
        <v>0.23</v>
      </c>
      <c r="H2056">
        <v>0.64</v>
      </c>
      <c r="I2056">
        <v>1.07</v>
      </c>
      <c r="J2056">
        <v>1.63</v>
      </c>
      <c r="K2056">
        <v>1.97</v>
      </c>
      <c r="L2056">
        <v>2.2200000000000002</v>
      </c>
      <c r="M2056">
        <v>2.58</v>
      </c>
      <c r="N2056">
        <v>2.87</v>
      </c>
    </row>
    <row r="2057" spans="1:14" x14ac:dyDescent="0.25">
      <c r="A2057" s="1">
        <v>41981</v>
      </c>
      <c r="B2057">
        <v>0.03</v>
      </c>
      <c r="D2057">
        <v>0.03</v>
      </c>
      <c r="F2057">
        <v>0.1</v>
      </c>
      <c r="G2057">
        <v>0.18</v>
      </c>
      <c r="H2057">
        <v>0.64</v>
      </c>
      <c r="I2057">
        <v>1.1000000000000001</v>
      </c>
      <c r="J2057">
        <v>1.67</v>
      </c>
      <c r="K2057">
        <v>2.02</v>
      </c>
      <c r="L2057">
        <v>2.2599999999999998</v>
      </c>
      <c r="M2057">
        <v>2.62</v>
      </c>
      <c r="N2057">
        <v>2.9</v>
      </c>
    </row>
    <row r="2058" spans="1:14" x14ac:dyDescent="0.25">
      <c r="A2058" s="1">
        <v>41978</v>
      </c>
      <c r="B2058">
        <v>0.02</v>
      </c>
      <c r="D2058">
        <v>0.02</v>
      </c>
      <c r="F2058">
        <v>0.08</v>
      </c>
      <c r="G2058">
        <v>0.18</v>
      </c>
      <c r="H2058">
        <v>0.65</v>
      </c>
      <c r="I2058">
        <v>1.0900000000000001</v>
      </c>
      <c r="J2058">
        <v>1.69</v>
      </c>
      <c r="K2058">
        <v>2.06</v>
      </c>
      <c r="L2058">
        <v>2.31</v>
      </c>
      <c r="M2058">
        <v>2.69</v>
      </c>
      <c r="N2058">
        <v>2.97</v>
      </c>
    </row>
    <row r="2059" spans="1:14" x14ac:dyDescent="0.25">
      <c r="A2059" s="1">
        <v>41977</v>
      </c>
      <c r="B2059">
        <v>0.03</v>
      </c>
      <c r="D2059">
        <v>0.02</v>
      </c>
      <c r="F2059">
        <v>0.08</v>
      </c>
      <c r="G2059">
        <v>0.14000000000000001</v>
      </c>
      <c r="H2059">
        <v>0.55000000000000004</v>
      </c>
      <c r="I2059">
        <v>0.97</v>
      </c>
      <c r="J2059">
        <v>1.59</v>
      </c>
      <c r="K2059">
        <v>1.98</v>
      </c>
      <c r="L2059">
        <v>2.25</v>
      </c>
      <c r="M2059">
        <v>2.66</v>
      </c>
      <c r="N2059">
        <v>2.94</v>
      </c>
    </row>
    <row r="2060" spans="1:14" x14ac:dyDescent="0.25">
      <c r="A2060" s="1">
        <v>41976</v>
      </c>
      <c r="B2060">
        <v>0.03</v>
      </c>
      <c r="D2060">
        <v>0.01</v>
      </c>
      <c r="F2060">
        <v>7.0000000000000007E-2</v>
      </c>
      <c r="G2060">
        <v>0.15</v>
      </c>
      <c r="H2060">
        <v>0.56999999999999995</v>
      </c>
      <c r="I2060">
        <v>0.98</v>
      </c>
      <c r="J2060">
        <v>1.61</v>
      </c>
      <c r="K2060">
        <v>2.0099999999999998</v>
      </c>
      <c r="L2060">
        <v>2.29</v>
      </c>
      <c r="M2060">
        <v>2.71</v>
      </c>
      <c r="N2060">
        <v>2.99</v>
      </c>
    </row>
    <row r="2061" spans="1:14" x14ac:dyDescent="0.25">
      <c r="A2061" s="1">
        <v>41975</v>
      </c>
      <c r="B2061">
        <v>0.04</v>
      </c>
      <c r="D2061">
        <v>0.03</v>
      </c>
      <c r="F2061">
        <v>0.08</v>
      </c>
      <c r="G2061">
        <v>0.14000000000000001</v>
      </c>
      <c r="H2061">
        <v>0.55000000000000004</v>
      </c>
      <c r="I2061">
        <v>0.96</v>
      </c>
      <c r="J2061">
        <v>1.59</v>
      </c>
      <c r="K2061">
        <v>2</v>
      </c>
      <c r="L2061">
        <v>2.2799999999999998</v>
      </c>
      <c r="M2061">
        <v>2.72</v>
      </c>
      <c r="N2061">
        <v>3</v>
      </c>
    </row>
    <row r="2062" spans="1:14" x14ac:dyDescent="0.25">
      <c r="A2062" s="1">
        <v>41974</v>
      </c>
      <c r="B2062">
        <v>0.01</v>
      </c>
      <c r="D2062">
        <v>0.03</v>
      </c>
      <c r="F2062">
        <v>0.08</v>
      </c>
      <c r="G2062">
        <v>0.13</v>
      </c>
      <c r="H2062">
        <v>0.49</v>
      </c>
      <c r="I2062">
        <v>0.9</v>
      </c>
      <c r="J2062">
        <v>1.52</v>
      </c>
      <c r="K2062">
        <v>1.93</v>
      </c>
      <c r="L2062">
        <v>2.2200000000000002</v>
      </c>
      <c r="M2062">
        <v>2.66</v>
      </c>
      <c r="N2062">
        <v>2.95</v>
      </c>
    </row>
    <row r="2063" spans="1:14" x14ac:dyDescent="0.25">
      <c r="A2063" s="1">
        <v>41971</v>
      </c>
      <c r="B2063">
        <v>0.04</v>
      </c>
      <c r="D2063">
        <v>0.02</v>
      </c>
      <c r="F2063">
        <v>7.0000000000000007E-2</v>
      </c>
      <c r="G2063">
        <v>0.13</v>
      </c>
      <c r="H2063">
        <v>0.47</v>
      </c>
      <c r="I2063">
        <v>0.88</v>
      </c>
      <c r="J2063">
        <v>1.49</v>
      </c>
      <c r="K2063">
        <v>1.89</v>
      </c>
      <c r="L2063">
        <v>2.1800000000000002</v>
      </c>
      <c r="M2063">
        <v>2.62</v>
      </c>
      <c r="N2063">
        <v>2.89</v>
      </c>
    </row>
    <row r="2064" spans="1:14" x14ac:dyDescent="0.25">
      <c r="A2064" s="1">
        <v>41969</v>
      </c>
      <c r="B2064">
        <v>0.06</v>
      </c>
      <c r="D2064">
        <v>0.02</v>
      </c>
      <c r="F2064">
        <v>7.0000000000000007E-2</v>
      </c>
      <c r="G2064">
        <v>0.14000000000000001</v>
      </c>
      <c r="H2064">
        <v>0.53</v>
      </c>
      <c r="I2064">
        <v>0.93</v>
      </c>
      <c r="J2064">
        <v>1.56</v>
      </c>
      <c r="K2064">
        <v>1.96</v>
      </c>
      <c r="L2064">
        <v>2.2400000000000002</v>
      </c>
      <c r="M2064">
        <v>2.67</v>
      </c>
      <c r="N2064">
        <v>2.95</v>
      </c>
    </row>
    <row r="2065" spans="1:14" x14ac:dyDescent="0.25">
      <c r="A2065" s="1">
        <v>41968</v>
      </c>
      <c r="B2065">
        <v>0.06</v>
      </c>
      <c r="D2065">
        <v>0.02</v>
      </c>
      <c r="F2065">
        <v>7.0000000000000007E-2</v>
      </c>
      <c r="G2065">
        <v>0.14000000000000001</v>
      </c>
      <c r="H2065">
        <v>0.51</v>
      </c>
      <c r="I2065">
        <v>0.94</v>
      </c>
      <c r="J2065">
        <v>1.58</v>
      </c>
      <c r="K2065">
        <v>1.98</v>
      </c>
      <c r="L2065">
        <v>2.27</v>
      </c>
      <c r="M2065">
        <v>2.69</v>
      </c>
      <c r="N2065">
        <v>2.97</v>
      </c>
    </row>
    <row r="2066" spans="1:14" x14ac:dyDescent="0.25">
      <c r="A2066" s="1">
        <v>41967</v>
      </c>
      <c r="B2066">
        <v>0.04</v>
      </c>
      <c r="D2066">
        <v>0.02</v>
      </c>
      <c r="F2066">
        <v>0.08</v>
      </c>
      <c r="G2066">
        <v>0.14000000000000001</v>
      </c>
      <c r="H2066">
        <v>0.53</v>
      </c>
      <c r="I2066">
        <v>0.95</v>
      </c>
      <c r="J2066">
        <v>1.62</v>
      </c>
      <c r="K2066">
        <v>2.02</v>
      </c>
      <c r="L2066">
        <v>2.2999999999999998</v>
      </c>
      <c r="M2066">
        <v>2.74</v>
      </c>
      <c r="N2066">
        <v>3.01</v>
      </c>
    </row>
    <row r="2067" spans="1:14" x14ac:dyDescent="0.25">
      <c r="A2067" s="1">
        <v>41964</v>
      </c>
      <c r="B2067">
        <v>0.04</v>
      </c>
      <c r="D2067">
        <v>0.01</v>
      </c>
      <c r="F2067">
        <v>7.0000000000000007E-2</v>
      </c>
      <c r="G2067">
        <v>0.14000000000000001</v>
      </c>
      <c r="H2067">
        <v>0.53</v>
      </c>
      <c r="I2067">
        <v>0.96</v>
      </c>
      <c r="J2067">
        <v>1.63</v>
      </c>
      <c r="K2067">
        <v>2.0299999999999998</v>
      </c>
      <c r="L2067">
        <v>2.31</v>
      </c>
      <c r="M2067">
        <v>2.75</v>
      </c>
      <c r="N2067">
        <v>3.02</v>
      </c>
    </row>
    <row r="2068" spans="1:14" x14ac:dyDescent="0.25">
      <c r="A2068" s="1">
        <v>41963</v>
      </c>
      <c r="B2068">
        <v>0.04</v>
      </c>
      <c r="D2068">
        <v>0.02</v>
      </c>
      <c r="F2068">
        <v>7.0000000000000007E-2</v>
      </c>
      <c r="G2068">
        <v>0.14000000000000001</v>
      </c>
      <c r="H2068">
        <v>0.53</v>
      </c>
      <c r="I2068">
        <v>0.97</v>
      </c>
      <c r="J2068">
        <v>1.64</v>
      </c>
      <c r="K2068">
        <v>2.0499999999999998</v>
      </c>
      <c r="L2068">
        <v>2.34</v>
      </c>
      <c r="M2068">
        <v>2.78</v>
      </c>
      <c r="N2068">
        <v>3.05</v>
      </c>
    </row>
    <row r="2069" spans="1:14" x14ac:dyDescent="0.25">
      <c r="A2069" s="1">
        <v>41962</v>
      </c>
      <c r="B2069">
        <v>0.04</v>
      </c>
      <c r="D2069">
        <v>0.01</v>
      </c>
      <c r="F2069">
        <v>7.0000000000000007E-2</v>
      </c>
      <c r="G2069">
        <v>0.15</v>
      </c>
      <c r="H2069">
        <v>0.54</v>
      </c>
      <c r="I2069">
        <v>0.99</v>
      </c>
      <c r="J2069">
        <v>1.66</v>
      </c>
      <c r="K2069">
        <v>2.0699999999999998</v>
      </c>
      <c r="L2069">
        <v>2.36</v>
      </c>
      <c r="M2069">
        <v>2.8</v>
      </c>
      <c r="N2069">
        <v>3.08</v>
      </c>
    </row>
    <row r="2070" spans="1:14" x14ac:dyDescent="0.25">
      <c r="A2070" s="1">
        <v>41961</v>
      </c>
      <c r="B2070">
        <v>0.04</v>
      </c>
      <c r="D2070">
        <v>0.02</v>
      </c>
      <c r="F2070">
        <v>7.0000000000000007E-2</v>
      </c>
      <c r="G2070">
        <v>0.14000000000000001</v>
      </c>
      <c r="H2070">
        <v>0.53</v>
      </c>
      <c r="I2070">
        <v>0.96</v>
      </c>
      <c r="J2070">
        <v>1.63</v>
      </c>
      <c r="K2070">
        <v>2.0299999999999998</v>
      </c>
      <c r="L2070">
        <v>2.3199999999999998</v>
      </c>
      <c r="M2070">
        <v>2.77</v>
      </c>
      <c r="N2070">
        <v>3.05</v>
      </c>
    </row>
    <row r="2071" spans="1:14" x14ac:dyDescent="0.25">
      <c r="A2071" s="1">
        <v>41960</v>
      </c>
      <c r="B2071">
        <v>0.02</v>
      </c>
      <c r="D2071">
        <v>0.03</v>
      </c>
      <c r="F2071">
        <v>7.0000000000000007E-2</v>
      </c>
      <c r="G2071">
        <v>0.15</v>
      </c>
      <c r="H2071">
        <v>0.54</v>
      </c>
      <c r="I2071">
        <v>0.96</v>
      </c>
      <c r="J2071">
        <v>1.64</v>
      </c>
      <c r="K2071">
        <v>2.04</v>
      </c>
      <c r="L2071">
        <v>2.34</v>
      </c>
      <c r="M2071">
        <v>2.79</v>
      </c>
      <c r="N2071">
        <v>3.06</v>
      </c>
    </row>
    <row r="2072" spans="1:14" x14ac:dyDescent="0.25">
      <c r="A2072" s="1">
        <v>41957</v>
      </c>
      <c r="B2072">
        <v>0.04</v>
      </c>
      <c r="D2072">
        <v>0.02</v>
      </c>
      <c r="F2072">
        <v>7.0000000000000007E-2</v>
      </c>
      <c r="G2072">
        <v>0.15</v>
      </c>
      <c r="H2072">
        <v>0.54</v>
      </c>
      <c r="I2072">
        <v>0.96</v>
      </c>
      <c r="J2072">
        <v>1.62</v>
      </c>
      <c r="K2072">
        <v>2.02</v>
      </c>
      <c r="L2072">
        <v>2.3199999999999998</v>
      </c>
      <c r="M2072">
        <v>2.77</v>
      </c>
      <c r="N2072">
        <v>3.04</v>
      </c>
    </row>
    <row r="2073" spans="1:14" x14ac:dyDescent="0.25">
      <c r="A2073" s="1">
        <v>41956</v>
      </c>
      <c r="B2073">
        <v>0.05</v>
      </c>
      <c r="D2073">
        <v>0.02</v>
      </c>
      <c r="F2073">
        <v>0.08</v>
      </c>
      <c r="G2073">
        <v>0.15</v>
      </c>
      <c r="H2073">
        <v>0.53</v>
      </c>
      <c r="I2073">
        <v>0.97</v>
      </c>
      <c r="J2073">
        <v>1.64</v>
      </c>
      <c r="K2073">
        <v>2.0499999999999998</v>
      </c>
      <c r="L2073">
        <v>2.35</v>
      </c>
      <c r="M2073">
        <v>2.8</v>
      </c>
      <c r="N2073">
        <v>3.08</v>
      </c>
    </row>
    <row r="2074" spans="1:14" x14ac:dyDescent="0.25">
      <c r="A2074" s="1">
        <v>41955</v>
      </c>
      <c r="B2074">
        <v>0.05</v>
      </c>
      <c r="D2074">
        <v>0.02</v>
      </c>
      <c r="F2074">
        <v>7.0000000000000007E-2</v>
      </c>
      <c r="G2074">
        <v>0.14000000000000001</v>
      </c>
      <c r="H2074">
        <v>0.55000000000000004</v>
      </c>
      <c r="I2074">
        <v>1</v>
      </c>
      <c r="J2074">
        <v>1.65</v>
      </c>
      <c r="K2074">
        <v>2.06</v>
      </c>
      <c r="L2074">
        <v>2.37</v>
      </c>
      <c r="M2074">
        <v>2.81</v>
      </c>
      <c r="N2074">
        <v>3.09</v>
      </c>
    </row>
    <row r="2075" spans="1:14" x14ac:dyDescent="0.25">
      <c r="A2075" s="1">
        <v>41953</v>
      </c>
      <c r="B2075">
        <v>0.04</v>
      </c>
      <c r="D2075">
        <v>0.02</v>
      </c>
      <c r="F2075">
        <v>7.0000000000000007E-2</v>
      </c>
      <c r="G2075">
        <v>0.13</v>
      </c>
      <c r="H2075">
        <v>0.55000000000000004</v>
      </c>
      <c r="I2075">
        <v>1</v>
      </c>
      <c r="J2075">
        <v>1.65</v>
      </c>
      <c r="K2075">
        <v>2.0699999999999998</v>
      </c>
      <c r="L2075">
        <v>2.38</v>
      </c>
      <c r="M2075">
        <v>2.81</v>
      </c>
      <c r="N2075">
        <v>3.09</v>
      </c>
    </row>
    <row r="2076" spans="1:14" x14ac:dyDescent="0.25">
      <c r="A2076" s="1">
        <v>41950</v>
      </c>
      <c r="B2076">
        <v>0.04</v>
      </c>
      <c r="D2076">
        <v>0.03</v>
      </c>
      <c r="F2076">
        <v>0.06</v>
      </c>
      <c r="G2076">
        <v>0.12</v>
      </c>
      <c r="H2076">
        <v>0.51</v>
      </c>
      <c r="I2076">
        <v>0.95</v>
      </c>
      <c r="J2076">
        <v>1.6</v>
      </c>
      <c r="K2076">
        <v>2.0099999999999998</v>
      </c>
      <c r="L2076">
        <v>2.3199999999999998</v>
      </c>
      <c r="M2076">
        <v>2.76</v>
      </c>
      <c r="N2076">
        <v>3.04</v>
      </c>
    </row>
    <row r="2077" spans="1:14" x14ac:dyDescent="0.25">
      <c r="A2077" s="1">
        <v>41949</v>
      </c>
      <c r="B2077">
        <v>0.04</v>
      </c>
      <c r="D2077">
        <v>0.03</v>
      </c>
      <c r="F2077">
        <v>0.06</v>
      </c>
      <c r="G2077">
        <v>0.12</v>
      </c>
      <c r="H2077">
        <v>0.54</v>
      </c>
      <c r="I2077">
        <v>1.01</v>
      </c>
      <c r="J2077">
        <v>1.67</v>
      </c>
      <c r="K2077">
        <v>2.09</v>
      </c>
      <c r="L2077">
        <v>2.39</v>
      </c>
      <c r="M2077">
        <v>2.83</v>
      </c>
      <c r="N2077">
        <v>3.09</v>
      </c>
    </row>
    <row r="2078" spans="1:14" x14ac:dyDescent="0.25">
      <c r="A2078" s="1">
        <v>41948</v>
      </c>
      <c r="B2078">
        <v>0.04</v>
      </c>
      <c r="D2078">
        <v>0.03</v>
      </c>
      <c r="F2078">
        <v>7.0000000000000007E-2</v>
      </c>
      <c r="G2078">
        <v>0.11</v>
      </c>
      <c r="H2078">
        <v>0.52</v>
      </c>
      <c r="I2078">
        <v>0.97</v>
      </c>
      <c r="J2078">
        <v>1.63</v>
      </c>
      <c r="K2078">
        <v>2.0499999999999998</v>
      </c>
      <c r="L2078">
        <v>2.36</v>
      </c>
      <c r="M2078">
        <v>2.79</v>
      </c>
      <c r="N2078">
        <v>3.06</v>
      </c>
    </row>
    <row r="2079" spans="1:14" x14ac:dyDescent="0.25">
      <c r="A2079" s="1">
        <v>41947</v>
      </c>
      <c r="B2079">
        <v>0.04</v>
      </c>
      <c r="D2079">
        <v>0.03</v>
      </c>
      <c r="F2079">
        <v>0.06</v>
      </c>
      <c r="G2079">
        <v>0.11</v>
      </c>
      <c r="H2079">
        <v>0.52</v>
      </c>
      <c r="I2079">
        <v>0.97</v>
      </c>
      <c r="J2079">
        <v>1.63</v>
      </c>
      <c r="K2079">
        <v>2.0499999999999998</v>
      </c>
      <c r="L2079">
        <v>2.35</v>
      </c>
      <c r="M2079">
        <v>2.78</v>
      </c>
      <c r="N2079">
        <v>3.05</v>
      </c>
    </row>
    <row r="2080" spans="1:14" x14ac:dyDescent="0.25">
      <c r="A2080" s="1">
        <v>41946</v>
      </c>
      <c r="B2080">
        <v>0.03</v>
      </c>
      <c r="D2080">
        <v>0.02</v>
      </c>
      <c r="F2080">
        <v>7.0000000000000007E-2</v>
      </c>
      <c r="G2080">
        <v>0.12</v>
      </c>
      <c r="H2080">
        <v>0.52</v>
      </c>
      <c r="I2080">
        <v>0.96</v>
      </c>
      <c r="J2080">
        <v>1.63</v>
      </c>
      <c r="K2080">
        <v>2.0499999999999998</v>
      </c>
      <c r="L2080">
        <v>2.36</v>
      </c>
      <c r="M2080">
        <v>2.8</v>
      </c>
      <c r="N2080">
        <v>3.07</v>
      </c>
    </row>
    <row r="2081" spans="1:14" x14ac:dyDescent="0.25">
      <c r="A2081" s="1">
        <v>41943</v>
      </c>
      <c r="B2081">
        <v>0.01</v>
      </c>
      <c r="D2081">
        <v>0.01</v>
      </c>
      <c r="F2081">
        <v>0.05</v>
      </c>
      <c r="G2081">
        <v>0.11</v>
      </c>
      <c r="H2081">
        <v>0.5</v>
      </c>
      <c r="I2081">
        <v>0.95</v>
      </c>
      <c r="J2081">
        <v>1.62</v>
      </c>
      <c r="K2081">
        <v>2.0499999999999998</v>
      </c>
      <c r="L2081">
        <v>2.35</v>
      </c>
      <c r="M2081">
        <v>2.81</v>
      </c>
      <c r="N2081">
        <v>3.07</v>
      </c>
    </row>
    <row r="2082" spans="1:14" x14ac:dyDescent="0.25">
      <c r="A2082" s="1">
        <v>41942</v>
      </c>
      <c r="B2082">
        <v>0.01</v>
      </c>
      <c r="D2082">
        <v>0.01</v>
      </c>
      <c r="F2082">
        <v>0.06</v>
      </c>
      <c r="G2082">
        <v>0.11</v>
      </c>
      <c r="H2082">
        <v>0.48</v>
      </c>
      <c r="I2082">
        <v>0.91</v>
      </c>
      <c r="J2082">
        <v>1.58</v>
      </c>
      <c r="K2082">
        <v>2.02</v>
      </c>
      <c r="L2082">
        <v>2.3199999999999998</v>
      </c>
      <c r="M2082">
        <v>2.77</v>
      </c>
      <c r="N2082">
        <v>3.04</v>
      </c>
    </row>
    <row r="2083" spans="1:14" x14ac:dyDescent="0.25">
      <c r="A2083" s="1">
        <v>41941</v>
      </c>
      <c r="B2083">
        <v>0.01</v>
      </c>
      <c r="D2083">
        <v>0.03</v>
      </c>
      <c r="F2083">
        <v>7.0000000000000007E-2</v>
      </c>
      <c r="G2083">
        <v>0.11</v>
      </c>
      <c r="H2083">
        <v>0.48</v>
      </c>
      <c r="I2083">
        <v>0.93</v>
      </c>
      <c r="J2083">
        <v>1.61</v>
      </c>
      <c r="K2083">
        <v>2.0299999999999998</v>
      </c>
      <c r="L2083">
        <v>2.34</v>
      </c>
      <c r="M2083">
        <v>2.79</v>
      </c>
      <c r="N2083">
        <v>3.06</v>
      </c>
    </row>
    <row r="2084" spans="1:14" x14ac:dyDescent="0.25">
      <c r="A2084" s="1">
        <v>41940</v>
      </c>
      <c r="B2084">
        <v>0.02</v>
      </c>
      <c r="D2084">
        <v>0.02</v>
      </c>
      <c r="F2084">
        <v>0.05</v>
      </c>
      <c r="G2084">
        <v>0.11</v>
      </c>
      <c r="H2084">
        <v>0.42</v>
      </c>
      <c r="I2084">
        <v>0.84</v>
      </c>
      <c r="J2084">
        <v>1.53</v>
      </c>
      <c r="K2084">
        <v>1.97</v>
      </c>
      <c r="L2084">
        <v>2.2999999999999998</v>
      </c>
      <c r="M2084">
        <v>2.79</v>
      </c>
      <c r="N2084">
        <v>3.06</v>
      </c>
    </row>
    <row r="2085" spans="1:14" x14ac:dyDescent="0.25">
      <c r="A2085" s="1">
        <v>41939</v>
      </c>
      <c r="B2085">
        <v>0.03</v>
      </c>
      <c r="D2085">
        <v>0.02</v>
      </c>
      <c r="F2085">
        <v>0.06</v>
      </c>
      <c r="G2085">
        <v>0.11</v>
      </c>
      <c r="H2085">
        <v>0.41</v>
      </c>
      <c r="I2085">
        <v>0.81</v>
      </c>
      <c r="J2085">
        <v>1.51</v>
      </c>
      <c r="K2085">
        <v>1.94</v>
      </c>
      <c r="L2085">
        <v>2.27</v>
      </c>
      <c r="M2085">
        <v>2.75</v>
      </c>
      <c r="N2085">
        <v>3.04</v>
      </c>
    </row>
    <row r="2086" spans="1:14" x14ac:dyDescent="0.25">
      <c r="A2086" s="1">
        <v>41936</v>
      </c>
      <c r="B2086">
        <v>0.02</v>
      </c>
      <c r="D2086">
        <v>0.01</v>
      </c>
      <c r="F2086">
        <v>0.06</v>
      </c>
      <c r="G2086">
        <v>0.11</v>
      </c>
      <c r="H2086">
        <v>0.41</v>
      </c>
      <c r="I2086">
        <v>0.82</v>
      </c>
      <c r="J2086">
        <v>1.52</v>
      </c>
      <c r="K2086">
        <v>1.96</v>
      </c>
      <c r="L2086">
        <v>2.29</v>
      </c>
      <c r="M2086">
        <v>2.77</v>
      </c>
      <c r="N2086">
        <v>3.05</v>
      </c>
    </row>
    <row r="2087" spans="1:14" x14ac:dyDescent="0.25">
      <c r="A2087" s="1">
        <v>41935</v>
      </c>
      <c r="B2087">
        <v>0.02</v>
      </c>
      <c r="D2087">
        <v>0.01</v>
      </c>
      <c r="F2087">
        <v>0.06</v>
      </c>
      <c r="G2087">
        <v>0.11</v>
      </c>
      <c r="H2087">
        <v>0.41</v>
      </c>
      <c r="I2087">
        <v>0.83</v>
      </c>
      <c r="J2087">
        <v>1.52</v>
      </c>
      <c r="K2087">
        <v>1.95</v>
      </c>
      <c r="L2087">
        <v>2.29</v>
      </c>
      <c r="M2087">
        <v>2.77</v>
      </c>
      <c r="N2087">
        <v>3.05</v>
      </c>
    </row>
    <row r="2088" spans="1:14" x14ac:dyDescent="0.25">
      <c r="A2088" s="1">
        <v>41934</v>
      </c>
      <c r="B2088">
        <v>0.04</v>
      </c>
      <c r="D2088">
        <v>0.02</v>
      </c>
      <c r="F2088">
        <v>0.06</v>
      </c>
      <c r="G2088">
        <v>0.11</v>
      </c>
      <c r="H2088">
        <v>0.41</v>
      </c>
      <c r="I2088">
        <v>0.8</v>
      </c>
      <c r="J2088">
        <v>1.46</v>
      </c>
      <c r="K2088">
        <v>1.9</v>
      </c>
      <c r="L2088">
        <v>2.25</v>
      </c>
      <c r="M2088">
        <v>2.73</v>
      </c>
      <c r="N2088">
        <v>3.01</v>
      </c>
    </row>
    <row r="2089" spans="1:14" x14ac:dyDescent="0.25">
      <c r="A2089" s="1">
        <v>41933</v>
      </c>
      <c r="B2089">
        <v>0.04</v>
      </c>
      <c r="D2089">
        <v>0.02</v>
      </c>
      <c r="F2089">
        <v>0.06</v>
      </c>
      <c r="G2089">
        <v>0.1</v>
      </c>
      <c r="H2089">
        <v>0.38</v>
      </c>
      <c r="I2089">
        <v>0.77</v>
      </c>
      <c r="J2089">
        <v>1.44</v>
      </c>
      <c r="K2089">
        <v>1.88</v>
      </c>
      <c r="L2089">
        <v>2.23</v>
      </c>
      <c r="M2089">
        <v>2.72</v>
      </c>
      <c r="N2089">
        <v>3</v>
      </c>
    </row>
    <row r="2090" spans="1:14" x14ac:dyDescent="0.25">
      <c r="A2090" s="1">
        <v>41932</v>
      </c>
      <c r="B2090">
        <v>0.03</v>
      </c>
      <c r="D2090">
        <v>0.02</v>
      </c>
      <c r="F2090">
        <v>0.06</v>
      </c>
      <c r="G2090">
        <v>0.1</v>
      </c>
      <c r="H2090">
        <v>0.37</v>
      </c>
      <c r="I2090">
        <v>0.76</v>
      </c>
      <c r="J2090">
        <v>1.41</v>
      </c>
      <c r="K2090">
        <v>1.85</v>
      </c>
      <c r="L2090">
        <v>2.2000000000000002</v>
      </c>
      <c r="M2090">
        <v>2.68</v>
      </c>
      <c r="N2090">
        <v>2.96</v>
      </c>
    </row>
    <row r="2091" spans="1:14" x14ac:dyDescent="0.25">
      <c r="A2091" s="1">
        <v>41929</v>
      </c>
      <c r="B2091">
        <v>0.03</v>
      </c>
      <c r="D2091">
        <v>0.02</v>
      </c>
      <c r="F2091">
        <v>0.05</v>
      </c>
      <c r="G2091">
        <v>0.11</v>
      </c>
      <c r="H2091">
        <v>0.39</v>
      </c>
      <c r="I2091">
        <v>0.79</v>
      </c>
      <c r="J2091">
        <v>1.44</v>
      </c>
      <c r="K2091">
        <v>1.88</v>
      </c>
      <c r="L2091">
        <v>2.2200000000000002</v>
      </c>
      <c r="M2091">
        <v>2.7</v>
      </c>
      <c r="N2091">
        <v>2.98</v>
      </c>
    </row>
    <row r="2092" spans="1:14" x14ac:dyDescent="0.25">
      <c r="A2092" s="1">
        <v>41928</v>
      </c>
      <c r="B2092">
        <v>0.04</v>
      </c>
      <c r="D2092">
        <v>0.03</v>
      </c>
      <c r="F2092">
        <v>0.05</v>
      </c>
      <c r="G2092">
        <v>0.1</v>
      </c>
      <c r="H2092">
        <v>0.35</v>
      </c>
      <c r="I2092">
        <v>0.75</v>
      </c>
      <c r="J2092">
        <v>1.39</v>
      </c>
      <c r="K2092">
        <v>1.82</v>
      </c>
      <c r="L2092">
        <v>2.17</v>
      </c>
      <c r="M2092">
        <v>2.66</v>
      </c>
      <c r="N2092">
        <v>2.94</v>
      </c>
    </row>
    <row r="2093" spans="1:14" x14ac:dyDescent="0.25">
      <c r="A2093" s="1">
        <v>41927</v>
      </c>
      <c r="B2093">
        <v>0.02</v>
      </c>
      <c r="D2093">
        <v>0.02</v>
      </c>
      <c r="F2093">
        <v>0.05</v>
      </c>
      <c r="G2093">
        <v>0.1</v>
      </c>
      <c r="H2093">
        <v>0.34</v>
      </c>
      <c r="I2093">
        <v>0.73</v>
      </c>
      <c r="J2093">
        <v>1.37</v>
      </c>
      <c r="K2093">
        <v>1.8</v>
      </c>
      <c r="L2093">
        <v>2.15</v>
      </c>
      <c r="M2093">
        <v>2.64</v>
      </c>
      <c r="N2093">
        <v>2.92</v>
      </c>
    </row>
    <row r="2094" spans="1:14" x14ac:dyDescent="0.25">
      <c r="A2094" s="1">
        <v>41926</v>
      </c>
      <c r="B2094">
        <v>0.03</v>
      </c>
      <c r="D2094">
        <v>0.02</v>
      </c>
      <c r="F2094">
        <v>0.04</v>
      </c>
      <c r="G2094">
        <v>0.09</v>
      </c>
      <c r="H2094">
        <v>0.39</v>
      </c>
      <c r="I2094">
        <v>0.8</v>
      </c>
      <c r="J2094">
        <v>1.45</v>
      </c>
      <c r="K2094">
        <v>1.88</v>
      </c>
      <c r="L2094">
        <v>2.21</v>
      </c>
      <c r="M2094">
        <v>2.68</v>
      </c>
      <c r="N2094">
        <v>2.95</v>
      </c>
    </row>
    <row r="2095" spans="1:14" x14ac:dyDescent="0.25">
      <c r="A2095" s="1">
        <v>41922</v>
      </c>
      <c r="B2095">
        <v>0.02</v>
      </c>
      <c r="D2095">
        <v>0.01</v>
      </c>
      <c r="F2095">
        <v>0.04</v>
      </c>
      <c r="G2095">
        <v>0.1</v>
      </c>
      <c r="H2095">
        <v>0.45</v>
      </c>
      <c r="I2095">
        <v>0.89</v>
      </c>
      <c r="J2095">
        <v>1.55</v>
      </c>
      <c r="K2095">
        <v>1.99</v>
      </c>
      <c r="L2095">
        <v>2.31</v>
      </c>
      <c r="M2095">
        <v>2.77</v>
      </c>
      <c r="N2095">
        <v>3.03</v>
      </c>
    </row>
    <row r="2096" spans="1:14" x14ac:dyDescent="0.25">
      <c r="A2096" s="1">
        <v>41921</v>
      </c>
      <c r="B2096">
        <v>0.02</v>
      </c>
      <c r="D2096">
        <v>0.01</v>
      </c>
      <c r="F2096">
        <v>0.05</v>
      </c>
      <c r="G2096">
        <v>0.1</v>
      </c>
      <c r="H2096">
        <v>0.46</v>
      </c>
      <c r="I2096">
        <v>0.91</v>
      </c>
      <c r="J2096">
        <v>1.58</v>
      </c>
      <c r="K2096">
        <v>2.02</v>
      </c>
      <c r="L2096">
        <v>2.34</v>
      </c>
      <c r="M2096">
        <v>2.81</v>
      </c>
      <c r="N2096">
        <v>3.07</v>
      </c>
    </row>
    <row r="2097" spans="1:14" x14ac:dyDescent="0.25">
      <c r="A2097" s="1">
        <v>41920</v>
      </c>
      <c r="B2097">
        <v>0.01</v>
      </c>
      <c r="D2097">
        <v>0.01</v>
      </c>
      <c r="F2097">
        <v>0.05</v>
      </c>
      <c r="G2097">
        <v>0.1</v>
      </c>
      <c r="H2097">
        <v>0.46</v>
      </c>
      <c r="I2097">
        <v>0.9</v>
      </c>
      <c r="J2097">
        <v>1.57</v>
      </c>
      <c r="K2097">
        <v>2.02</v>
      </c>
      <c r="L2097">
        <v>2.35</v>
      </c>
      <c r="M2097">
        <v>2.82</v>
      </c>
      <c r="N2097">
        <v>3.07</v>
      </c>
    </row>
    <row r="2098" spans="1:14" x14ac:dyDescent="0.25">
      <c r="A2098" s="1">
        <v>41919</v>
      </c>
      <c r="B2098">
        <v>0.02</v>
      </c>
      <c r="D2098">
        <v>0.02</v>
      </c>
      <c r="F2098">
        <v>0.04</v>
      </c>
      <c r="G2098">
        <v>0.1</v>
      </c>
      <c r="H2098">
        <v>0.52</v>
      </c>
      <c r="I2098">
        <v>0.98</v>
      </c>
      <c r="J2098">
        <v>1.64</v>
      </c>
      <c r="K2098">
        <v>2.06</v>
      </c>
      <c r="L2098">
        <v>2.36</v>
      </c>
      <c r="M2098">
        <v>2.81</v>
      </c>
      <c r="N2098">
        <v>3.06</v>
      </c>
    </row>
    <row r="2099" spans="1:14" x14ac:dyDescent="0.25">
      <c r="A2099" s="1">
        <v>41918</v>
      </c>
      <c r="B2099">
        <v>0.01</v>
      </c>
      <c r="D2099">
        <v>0.02</v>
      </c>
      <c r="F2099">
        <v>0.05</v>
      </c>
      <c r="G2099">
        <v>0.11</v>
      </c>
      <c r="H2099">
        <v>0.54</v>
      </c>
      <c r="I2099">
        <v>1.02</v>
      </c>
      <c r="J2099">
        <v>1.7</v>
      </c>
      <c r="K2099">
        <v>2.13</v>
      </c>
      <c r="L2099">
        <v>2.4300000000000002</v>
      </c>
      <c r="M2099">
        <v>2.88</v>
      </c>
      <c r="N2099">
        <v>3.12</v>
      </c>
    </row>
    <row r="2100" spans="1:14" x14ac:dyDescent="0.25">
      <c r="A2100" s="1">
        <v>41915</v>
      </c>
      <c r="B2100">
        <v>0.01</v>
      </c>
      <c r="D2100">
        <v>0.01</v>
      </c>
      <c r="F2100">
        <v>0.03</v>
      </c>
      <c r="G2100">
        <v>0.11</v>
      </c>
      <c r="H2100">
        <v>0.56999999999999995</v>
      </c>
      <c r="I2100">
        <v>1.05</v>
      </c>
      <c r="J2100">
        <v>1.73</v>
      </c>
      <c r="K2100">
        <v>2.16</v>
      </c>
      <c r="L2100">
        <v>2.4500000000000002</v>
      </c>
      <c r="M2100">
        <v>2.89</v>
      </c>
      <c r="N2100">
        <v>3.13</v>
      </c>
    </row>
    <row r="2101" spans="1:14" x14ac:dyDescent="0.25">
      <c r="A2101" s="1">
        <v>41914</v>
      </c>
      <c r="B2101">
        <v>0.01</v>
      </c>
      <c r="D2101">
        <v>0.01</v>
      </c>
      <c r="F2101">
        <v>0.03</v>
      </c>
      <c r="G2101">
        <v>0.1</v>
      </c>
      <c r="H2101">
        <v>0.53</v>
      </c>
      <c r="I2101">
        <v>1.01</v>
      </c>
      <c r="J2101">
        <v>1.7</v>
      </c>
      <c r="K2101">
        <v>2.14</v>
      </c>
      <c r="L2101">
        <v>2.44</v>
      </c>
      <c r="M2101">
        <v>2.9</v>
      </c>
      <c r="N2101">
        <v>3.15</v>
      </c>
    </row>
    <row r="2102" spans="1:14" x14ac:dyDescent="0.25">
      <c r="A2102" s="1">
        <v>41913</v>
      </c>
      <c r="B2102">
        <v>0.01</v>
      </c>
      <c r="D2102">
        <v>0.02</v>
      </c>
      <c r="F2102">
        <v>0.04</v>
      </c>
      <c r="G2102">
        <v>0.1</v>
      </c>
      <c r="H2102">
        <v>0.53</v>
      </c>
      <c r="I2102">
        <v>1</v>
      </c>
      <c r="J2102">
        <v>1.69</v>
      </c>
      <c r="K2102">
        <v>2.12</v>
      </c>
      <c r="L2102">
        <v>2.42</v>
      </c>
      <c r="M2102">
        <v>2.87</v>
      </c>
      <c r="N2102">
        <v>3.12</v>
      </c>
    </row>
    <row r="2103" spans="1:14" x14ac:dyDescent="0.25">
      <c r="A2103" s="1">
        <v>41912</v>
      </c>
      <c r="B2103">
        <v>0.02</v>
      </c>
      <c r="D2103">
        <v>0.02</v>
      </c>
      <c r="F2103">
        <v>0.03</v>
      </c>
      <c r="G2103">
        <v>0.13</v>
      </c>
      <c r="H2103">
        <v>0.57999999999999996</v>
      </c>
      <c r="I2103">
        <v>1.07</v>
      </c>
      <c r="J2103">
        <v>1.78</v>
      </c>
      <c r="K2103">
        <v>2.2200000000000002</v>
      </c>
      <c r="L2103">
        <v>2.52</v>
      </c>
      <c r="M2103">
        <v>2.98</v>
      </c>
      <c r="N2103">
        <v>3.21</v>
      </c>
    </row>
    <row r="2104" spans="1:14" x14ac:dyDescent="0.25">
      <c r="A2104" s="1">
        <v>41911</v>
      </c>
      <c r="B2104">
        <v>0.01</v>
      </c>
      <c r="D2104">
        <v>0.02</v>
      </c>
      <c r="F2104">
        <v>0.05</v>
      </c>
      <c r="G2104">
        <v>0.11</v>
      </c>
      <c r="H2104">
        <v>0.57999999999999996</v>
      </c>
      <c r="I2104">
        <v>1.06</v>
      </c>
      <c r="J2104">
        <v>1.77</v>
      </c>
      <c r="K2104">
        <v>2.21</v>
      </c>
      <c r="L2104">
        <v>2.5</v>
      </c>
      <c r="M2104">
        <v>2.95</v>
      </c>
      <c r="N2104">
        <v>3.18</v>
      </c>
    </row>
    <row r="2105" spans="1:14" x14ac:dyDescent="0.25">
      <c r="A2105" s="1">
        <v>41908</v>
      </c>
      <c r="B2105">
        <v>0.01</v>
      </c>
      <c r="D2105">
        <v>0.01</v>
      </c>
      <c r="F2105">
        <v>0.03</v>
      </c>
      <c r="G2105">
        <v>0.11</v>
      </c>
      <c r="H2105">
        <v>0.59</v>
      </c>
      <c r="I2105">
        <v>1.08</v>
      </c>
      <c r="J2105">
        <v>1.8</v>
      </c>
      <c r="K2105">
        <v>2.2400000000000002</v>
      </c>
      <c r="L2105">
        <v>2.54</v>
      </c>
      <c r="M2105">
        <v>2.99</v>
      </c>
      <c r="N2105">
        <v>3.22</v>
      </c>
    </row>
    <row r="2106" spans="1:14" x14ac:dyDescent="0.25">
      <c r="A2106" s="1">
        <v>41907</v>
      </c>
      <c r="B2106">
        <v>0</v>
      </c>
      <c r="D2106">
        <v>0.01</v>
      </c>
      <c r="F2106">
        <v>0.03</v>
      </c>
      <c r="G2106">
        <v>0.1</v>
      </c>
      <c r="H2106">
        <v>0.56000000000000005</v>
      </c>
      <c r="I2106">
        <v>1.03</v>
      </c>
      <c r="J2106">
        <v>1.75</v>
      </c>
      <c r="K2106">
        <v>2.21</v>
      </c>
      <c r="L2106">
        <v>2.52</v>
      </c>
      <c r="M2106">
        <v>2.98</v>
      </c>
      <c r="N2106">
        <v>3.22</v>
      </c>
    </row>
    <row r="2107" spans="1:14" x14ac:dyDescent="0.25">
      <c r="A2107" s="1">
        <v>41906</v>
      </c>
      <c r="B2107">
        <v>0.01</v>
      </c>
      <c r="D2107">
        <v>0.02</v>
      </c>
      <c r="F2107">
        <v>0.03</v>
      </c>
      <c r="G2107">
        <v>0.11</v>
      </c>
      <c r="H2107">
        <v>0.59</v>
      </c>
      <c r="I2107">
        <v>1.08</v>
      </c>
      <c r="J2107">
        <v>1.82</v>
      </c>
      <c r="K2107">
        <v>2.2599999999999998</v>
      </c>
      <c r="L2107">
        <v>2.57</v>
      </c>
      <c r="M2107">
        <v>3.04</v>
      </c>
      <c r="N2107">
        <v>3.28</v>
      </c>
    </row>
    <row r="2108" spans="1:14" x14ac:dyDescent="0.25">
      <c r="A2108" s="1">
        <v>41905</v>
      </c>
      <c r="B2108">
        <v>0.01</v>
      </c>
      <c r="D2108">
        <v>0.01</v>
      </c>
      <c r="F2108">
        <v>0.04</v>
      </c>
      <c r="G2108">
        <v>0.1</v>
      </c>
      <c r="H2108">
        <v>0.56999999999999995</v>
      </c>
      <c r="I2108">
        <v>1.05</v>
      </c>
      <c r="J2108">
        <v>1.78</v>
      </c>
      <c r="K2108">
        <v>2.23</v>
      </c>
      <c r="L2108">
        <v>2.54</v>
      </c>
      <c r="M2108">
        <v>3.01</v>
      </c>
      <c r="N2108">
        <v>3.25</v>
      </c>
    </row>
    <row r="2109" spans="1:14" x14ac:dyDescent="0.25">
      <c r="A2109" s="1">
        <v>41904</v>
      </c>
      <c r="B2109">
        <v>0</v>
      </c>
      <c r="D2109">
        <v>0.01</v>
      </c>
      <c r="F2109">
        <v>0.04</v>
      </c>
      <c r="G2109">
        <v>0.1</v>
      </c>
      <c r="H2109">
        <v>0.57999999999999996</v>
      </c>
      <c r="I2109">
        <v>1.06</v>
      </c>
      <c r="J2109">
        <v>1.8</v>
      </c>
      <c r="K2109">
        <v>2.2599999999999998</v>
      </c>
      <c r="L2109">
        <v>2.57</v>
      </c>
      <c r="M2109">
        <v>3.04</v>
      </c>
      <c r="N2109">
        <v>3.28</v>
      </c>
    </row>
    <row r="2110" spans="1:14" x14ac:dyDescent="0.25">
      <c r="A2110" s="1">
        <v>41901</v>
      </c>
      <c r="B2110">
        <v>0.01</v>
      </c>
      <c r="D2110">
        <v>0.02</v>
      </c>
      <c r="F2110">
        <v>0.04</v>
      </c>
      <c r="G2110">
        <v>0.11</v>
      </c>
      <c r="H2110">
        <v>0.59</v>
      </c>
      <c r="I2110">
        <v>1.0900000000000001</v>
      </c>
      <c r="J2110">
        <v>1.83</v>
      </c>
      <c r="K2110">
        <v>2.29</v>
      </c>
      <c r="L2110">
        <v>2.59</v>
      </c>
      <c r="M2110">
        <v>3.05</v>
      </c>
      <c r="N2110">
        <v>3.29</v>
      </c>
    </row>
    <row r="2111" spans="1:14" x14ac:dyDescent="0.25">
      <c r="A2111" s="1">
        <v>41900</v>
      </c>
      <c r="B2111">
        <v>0.01</v>
      </c>
      <c r="D2111">
        <v>0.02</v>
      </c>
      <c r="F2111">
        <v>0.04</v>
      </c>
      <c r="G2111">
        <v>0.12</v>
      </c>
      <c r="H2111">
        <v>0.59</v>
      </c>
      <c r="I2111">
        <v>1.1000000000000001</v>
      </c>
      <c r="J2111">
        <v>1.85</v>
      </c>
      <c r="K2111">
        <v>2.3199999999999998</v>
      </c>
      <c r="L2111">
        <v>2.63</v>
      </c>
      <c r="M2111">
        <v>3.12</v>
      </c>
      <c r="N2111">
        <v>3.36</v>
      </c>
    </row>
    <row r="2112" spans="1:14" x14ac:dyDescent="0.25">
      <c r="A2112" s="1">
        <v>41899</v>
      </c>
      <c r="B2112">
        <v>0.01</v>
      </c>
      <c r="D2112">
        <v>0.02</v>
      </c>
      <c r="F2112">
        <v>0.05</v>
      </c>
      <c r="G2112">
        <v>0.12</v>
      </c>
      <c r="H2112">
        <v>0.59</v>
      </c>
      <c r="I2112">
        <v>1.08</v>
      </c>
      <c r="J2112">
        <v>1.82</v>
      </c>
      <c r="K2112">
        <v>2.29</v>
      </c>
      <c r="L2112">
        <v>2.62</v>
      </c>
      <c r="M2112">
        <v>3.12</v>
      </c>
      <c r="N2112">
        <v>3.37</v>
      </c>
    </row>
    <row r="2113" spans="1:14" x14ac:dyDescent="0.25">
      <c r="A2113" s="1">
        <v>41898</v>
      </c>
      <c r="B2113">
        <v>0.01</v>
      </c>
      <c r="D2113">
        <v>0.02</v>
      </c>
      <c r="F2113">
        <v>0.04</v>
      </c>
      <c r="G2113">
        <v>0.13</v>
      </c>
      <c r="H2113">
        <v>0.55000000000000004</v>
      </c>
      <c r="I2113">
        <v>1.04</v>
      </c>
      <c r="J2113">
        <v>1.78</v>
      </c>
      <c r="K2113">
        <v>2.2599999999999998</v>
      </c>
      <c r="L2113">
        <v>2.6</v>
      </c>
      <c r="M2113">
        <v>3.11</v>
      </c>
      <c r="N2113">
        <v>3.36</v>
      </c>
    </row>
    <row r="2114" spans="1:14" x14ac:dyDescent="0.25">
      <c r="A2114" s="1">
        <v>41897</v>
      </c>
      <c r="B2114">
        <v>0.01</v>
      </c>
      <c r="D2114">
        <v>0.02</v>
      </c>
      <c r="F2114">
        <v>0.05</v>
      </c>
      <c r="G2114">
        <v>0.11</v>
      </c>
      <c r="H2114">
        <v>0.57999999999999996</v>
      </c>
      <c r="I2114">
        <v>1.06</v>
      </c>
      <c r="J2114">
        <v>1.8</v>
      </c>
      <c r="K2114">
        <v>2.2599999999999998</v>
      </c>
      <c r="L2114">
        <v>2.6</v>
      </c>
      <c r="M2114">
        <v>3.09</v>
      </c>
      <c r="N2114">
        <v>3.34</v>
      </c>
    </row>
    <row r="2115" spans="1:14" x14ac:dyDescent="0.25">
      <c r="A2115" s="1">
        <v>41894</v>
      </c>
      <c r="B2115">
        <v>0.01</v>
      </c>
      <c r="D2115">
        <v>0.02</v>
      </c>
      <c r="F2115">
        <v>0.05</v>
      </c>
      <c r="G2115">
        <v>0.11</v>
      </c>
      <c r="H2115">
        <v>0.57999999999999996</v>
      </c>
      <c r="I2115">
        <v>1.07</v>
      </c>
      <c r="J2115">
        <v>1.83</v>
      </c>
      <c r="K2115">
        <v>2.29</v>
      </c>
      <c r="L2115">
        <v>2.62</v>
      </c>
      <c r="M2115">
        <v>3.1</v>
      </c>
      <c r="N2115">
        <v>3.35</v>
      </c>
    </row>
    <row r="2116" spans="1:14" x14ac:dyDescent="0.25">
      <c r="A2116" s="1">
        <v>41893</v>
      </c>
      <c r="B2116">
        <v>0.01</v>
      </c>
      <c r="D2116">
        <v>0.02</v>
      </c>
      <c r="F2116">
        <v>0.05</v>
      </c>
      <c r="G2116">
        <v>0.11</v>
      </c>
      <c r="H2116">
        <v>0.57999999999999996</v>
      </c>
      <c r="I2116">
        <v>1.07</v>
      </c>
      <c r="J2116">
        <v>1.79</v>
      </c>
      <c r="K2116">
        <v>2.2200000000000002</v>
      </c>
      <c r="L2116">
        <v>2.54</v>
      </c>
      <c r="M2116">
        <v>3.02</v>
      </c>
      <c r="N2116">
        <v>3.27</v>
      </c>
    </row>
    <row r="2117" spans="1:14" x14ac:dyDescent="0.25">
      <c r="A2117" s="1">
        <v>41892</v>
      </c>
      <c r="B2117">
        <v>0.01</v>
      </c>
      <c r="D2117">
        <v>0.02</v>
      </c>
      <c r="F2117">
        <v>0.05</v>
      </c>
      <c r="G2117">
        <v>0.11</v>
      </c>
      <c r="H2117">
        <v>0.57999999999999996</v>
      </c>
      <c r="I2117">
        <v>1.07</v>
      </c>
      <c r="J2117">
        <v>1.79</v>
      </c>
      <c r="K2117">
        <v>2.2200000000000002</v>
      </c>
      <c r="L2117">
        <v>2.54</v>
      </c>
      <c r="M2117">
        <v>3.01</v>
      </c>
      <c r="N2117">
        <v>3.26</v>
      </c>
    </row>
    <row r="2118" spans="1:14" x14ac:dyDescent="0.25">
      <c r="A2118" s="1">
        <v>41891</v>
      </c>
      <c r="B2118">
        <v>0.01</v>
      </c>
      <c r="D2118">
        <v>0.02</v>
      </c>
      <c r="F2118">
        <v>0.05</v>
      </c>
      <c r="G2118">
        <v>0.11</v>
      </c>
      <c r="H2118">
        <v>0.56000000000000005</v>
      </c>
      <c r="I2118">
        <v>1.06</v>
      </c>
      <c r="J2118">
        <v>1.76</v>
      </c>
      <c r="K2118">
        <v>2.19</v>
      </c>
      <c r="L2118">
        <v>2.5</v>
      </c>
      <c r="M2118">
        <v>2.97</v>
      </c>
      <c r="N2118">
        <v>3.23</v>
      </c>
    </row>
    <row r="2119" spans="1:14" x14ac:dyDescent="0.25">
      <c r="A2119" s="1">
        <v>41890</v>
      </c>
      <c r="B2119">
        <v>0.01</v>
      </c>
      <c r="D2119">
        <v>0.02</v>
      </c>
      <c r="F2119">
        <v>0.05</v>
      </c>
      <c r="G2119">
        <v>0.1</v>
      </c>
      <c r="H2119">
        <v>0.54</v>
      </c>
      <c r="I2119">
        <v>1.02</v>
      </c>
      <c r="J2119">
        <v>1.72</v>
      </c>
      <c r="K2119">
        <v>2.16</v>
      </c>
      <c r="L2119">
        <v>2.48</v>
      </c>
      <c r="M2119">
        <v>2.97</v>
      </c>
      <c r="N2119">
        <v>3.23</v>
      </c>
    </row>
    <row r="2120" spans="1:14" x14ac:dyDescent="0.25">
      <c r="A2120" s="1">
        <v>41887</v>
      </c>
      <c r="B2120">
        <v>0.02</v>
      </c>
      <c r="D2120">
        <v>0.03</v>
      </c>
      <c r="F2120">
        <v>0.05</v>
      </c>
      <c r="G2120">
        <v>0.1</v>
      </c>
      <c r="H2120">
        <v>0.52</v>
      </c>
      <c r="I2120">
        <v>0.99</v>
      </c>
      <c r="J2120">
        <v>1.69</v>
      </c>
      <c r="K2120">
        <v>2.14</v>
      </c>
      <c r="L2120">
        <v>2.46</v>
      </c>
      <c r="M2120">
        <v>2.97</v>
      </c>
      <c r="N2120">
        <v>3.23</v>
      </c>
    </row>
    <row r="2121" spans="1:14" x14ac:dyDescent="0.25">
      <c r="A2121" s="1">
        <v>41886</v>
      </c>
      <c r="B2121">
        <v>0.02</v>
      </c>
      <c r="D2121">
        <v>0.03</v>
      </c>
      <c r="F2121">
        <v>0.05</v>
      </c>
      <c r="G2121">
        <v>0.1</v>
      </c>
      <c r="H2121">
        <v>0.54</v>
      </c>
      <c r="I2121">
        <v>1.01</v>
      </c>
      <c r="J2121">
        <v>1.71</v>
      </c>
      <c r="K2121">
        <v>2.14</v>
      </c>
      <c r="L2121">
        <v>2.4500000000000002</v>
      </c>
      <c r="M2121">
        <v>2.95</v>
      </c>
      <c r="N2121">
        <v>3.21</v>
      </c>
    </row>
    <row r="2122" spans="1:14" x14ac:dyDescent="0.25">
      <c r="A2122" s="1">
        <v>41885</v>
      </c>
      <c r="B2122">
        <v>0.02</v>
      </c>
      <c r="D2122">
        <v>0.03</v>
      </c>
      <c r="F2122">
        <v>0.05</v>
      </c>
      <c r="G2122">
        <v>0.11</v>
      </c>
      <c r="H2122">
        <v>0.52</v>
      </c>
      <c r="I2122">
        <v>0.99</v>
      </c>
      <c r="J2122">
        <v>1.69</v>
      </c>
      <c r="K2122">
        <v>2.11</v>
      </c>
      <c r="L2122">
        <v>2.41</v>
      </c>
      <c r="M2122">
        <v>2.9</v>
      </c>
      <c r="N2122">
        <v>3.15</v>
      </c>
    </row>
    <row r="2123" spans="1:14" x14ac:dyDescent="0.25">
      <c r="A2123" s="1">
        <v>41884</v>
      </c>
      <c r="B2123">
        <v>0.02</v>
      </c>
      <c r="D2123">
        <v>0.03</v>
      </c>
      <c r="F2123">
        <v>0.05</v>
      </c>
      <c r="G2123">
        <v>0.1</v>
      </c>
      <c r="H2123">
        <v>0.53</v>
      </c>
      <c r="I2123">
        <v>0.99</v>
      </c>
      <c r="J2123">
        <v>1.69</v>
      </c>
      <c r="K2123">
        <v>2.11</v>
      </c>
      <c r="L2123">
        <v>2.42</v>
      </c>
      <c r="M2123">
        <v>2.91</v>
      </c>
      <c r="N2123">
        <v>3.17</v>
      </c>
    </row>
    <row r="2124" spans="1:14" x14ac:dyDescent="0.25">
      <c r="A2124" s="1">
        <v>41880</v>
      </c>
      <c r="B2124">
        <v>0.02</v>
      </c>
      <c r="D2124">
        <v>0.03</v>
      </c>
      <c r="F2124">
        <v>0.05</v>
      </c>
      <c r="G2124">
        <v>0.09</v>
      </c>
      <c r="H2124">
        <v>0.48</v>
      </c>
      <c r="I2124">
        <v>0.94</v>
      </c>
      <c r="J2124">
        <v>1.63</v>
      </c>
      <c r="K2124">
        <v>2.0499999999999998</v>
      </c>
      <c r="L2124">
        <v>2.35</v>
      </c>
      <c r="M2124">
        <v>2.83</v>
      </c>
      <c r="N2124">
        <v>3.09</v>
      </c>
    </row>
    <row r="2125" spans="1:14" x14ac:dyDescent="0.25">
      <c r="A2125" s="1">
        <v>41879</v>
      </c>
      <c r="B2125">
        <v>0.02</v>
      </c>
      <c r="D2125">
        <v>0.03</v>
      </c>
      <c r="F2125">
        <v>0.05</v>
      </c>
      <c r="G2125">
        <v>0.11</v>
      </c>
      <c r="H2125">
        <v>0.5</v>
      </c>
      <c r="I2125">
        <v>0.95</v>
      </c>
      <c r="J2125">
        <v>1.63</v>
      </c>
      <c r="K2125">
        <v>2.04</v>
      </c>
      <c r="L2125">
        <v>2.34</v>
      </c>
      <c r="M2125">
        <v>2.82</v>
      </c>
      <c r="N2125">
        <v>3.08</v>
      </c>
    </row>
    <row r="2126" spans="1:14" x14ac:dyDescent="0.25">
      <c r="A2126" s="1">
        <v>41878</v>
      </c>
      <c r="B2126">
        <v>0.02</v>
      </c>
      <c r="D2126">
        <v>0.04</v>
      </c>
      <c r="F2126">
        <v>0.05</v>
      </c>
      <c r="G2126">
        <v>0.11</v>
      </c>
      <c r="H2126">
        <v>0.51</v>
      </c>
      <c r="I2126">
        <v>0.97</v>
      </c>
      <c r="J2126">
        <v>1.65</v>
      </c>
      <c r="K2126">
        <v>2.0499999999999998</v>
      </c>
      <c r="L2126">
        <v>2.37</v>
      </c>
      <c r="M2126">
        <v>2.85</v>
      </c>
      <c r="N2126">
        <v>3.11</v>
      </c>
    </row>
    <row r="2127" spans="1:14" x14ac:dyDescent="0.25">
      <c r="A2127" s="1">
        <v>41877</v>
      </c>
      <c r="B2127">
        <v>0.04</v>
      </c>
      <c r="D2127">
        <v>0.03</v>
      </c>
      <c r="F2127">
        <v>0.05</v>
      </c>
      <c r="G2127">
        <v>0.12</v>
      </c>
      <c r="H2127">
        <v>0.52</v>
      </c>
      <c r="I2127">
        <v>0.98</v>
      </c>
      <c r="J2127">
        <v>1.68</v>
      </c>
      <c r="K2127">
        <v>2.08</v>
      </c>
      <c r="L2127">
        <v>2.39</v>
      </c>
      <c r="M2127">
        <v>2.89</v>
      </c>
      <c r="N2127">
        <v>3.15</v>
      </c>
    </row>
    <row r="2128" spans="1:14" x14ac:dyDescent="0.25">
      <c r="A2128" s="1">
        <v>41876</v>
      </c>
      <c r="B2128">
        <v>0.02</v>
      </c>
      <c r="D2128">
        <v>0.04</v>
      </c>
      <c r="F2128">
        <v>0.05</v>
      </c>
      <c r="G2128">
        <v>0.11</v>
      </c>
      <c r="H2128">
        <v>0.53</v>
      </c>
      <c r="I2128">
        <v>0.99</v>
      </c>
      <c r="J2128">
        <v>1.69</v>
      </c>
      <c r="K2128">
        <v>2.09</v>
      </c>
      <c r="L2128">
        <v>2.39</v>
      </c>
      <c r="M2128">
        <v>2.88</v>
      </c>
      <c r="N2128">
        <v>3.13</v>
      </c>
    </row>
    <row r="2129" spans="1:14" x14ac:dyDescent="0.25">
      <c r="A2129" s="1">
        <v>41873</v>
      </c>
      <c r="B2129">
        <v>0.04</v>
      </c>
      <c r="D2129">
        <v>0.03</v>
      </c>
      <c r="F2129">
        <v>0.06</v>
      </c>
      <c r="G2129">
        <v>0.1</v>
      </c>
      <c r="H2129">
        <v>0.53</v>
      </c>
      <c r="I2129">
        <v>0.98</v>
      </c>
      <c r="J2129">
        <v>1.68</v>
      </c>
      <c r="K2129">
        <v>2.1</v>
      </c>
      <c r="L2129">
        <v>2.4</v>
      </c>
      <c r="M2129">
        <v>2.9</v>
      </c>
      <c r="N2129">
        <v>3.16</v>
      </c>
    </row>
    <row r="2130" spans="1:14" x14ac:dyDescent="0.25">
      <c r="A2130" s="1">
        <v>41872</v>
      </c>
      <c r="B2130">
        <v>0.03</v>
      </c>
      <c r="D2130">
        <v>0.02</v>
      </c>
      <c r="F2130">
        <v>0.06</v>
      </c>
      <c r="G2130">
        <v>0.1</v>
      </c>
      <c r="H2130">
        <v>0.49</v>
      </c>
      <c r="I2130">
        <v>0.95</v>
      </c>
      <c r="J2130">
        <v>1.64</v>
      </c>
      <c r="K2130">
        <v>2.08</v>
      </c>
      <c r="L2130">
        <v>2.41</v>
      </c>
      <c r="M2130">
        <v>2.92</v>
      </c>
      <c r="N2130">
        <v>3.19</v>
      </c>
    </row>
    <row r="2131" spans="1:14" x14ac:dyDescent="0.25">
      <c r="A2131" s="1">
        <v>41871</v>
      </c>
      <c r="B2131">
        <v>0.04</v>
      </c>
      <c r="D2131">
        <v>0.04</v>
      </c>
      <c r="F2131">
        <v>0.06</v>
      </c>
      <c r="G2131">
        <v>0.12</v>
      </c>
      <c r="H2131">
        <v>0.49</v>
      </c>
      <c r="I2131">
        <v>0.94</v>
      </c>
      <c r="J2131">
        <v>1.65</v>
      </c>
      <c r="K2131">
        <v>2.09</v>
      </c>
      <c r="L2131">
        <v>2.4300000000000002</v>
      </c>
      <c r="M2131">
        <v>2.95</v>
      </c>
      <c r="N2131">
        <v>3.22</v>
      </c>
    </row>
    <row r="2132" spans="1:14" x14ac:dyDescent="0.25">
      <c r="A2132" s="1">
        <v>41870</v>
      </c>
      <c r="B2132">
        <v>0.04</v>
      </c>
      <c r="D2132">
        <v>0.03</v>
      </c>
      <c r="F2132">
        <v>0.05</v>
      </c>
      <c r="G2132">
        <v>0.11</v>
      </c>
      <c r="H2132">
        <v>0.46</v>
      </c>
      <c r="I2132">
        <v>0.9</v>
      </c>
      <c r="J2132">
        <v>1.59</v>
      </c>
      <c r="K2132">
        <v>2.0499999999999998</v>
      </c>
      <c r="L2132">
        <v>2.4</v>
      </c>
      <c r="M2132">
        <v>2.94</v>
      </c>
      <c r="N2132">
        <v>3.21</v>
      </c>
    </row>
    <row r="2133" spans="1:14" x14ac:dyDescent="0.25">
      <c r="A2133" s="1">
        <v>41869</v>
      </c>
      <c r="B2133">
        <v>0.02</v>
      </c>
      <c r="D2133">
        <v>0.03</v>
      </c>
      <c r="F2133">
        <v>0.05</v>
      </c>
      <c r="G2133">
        <v>0.1</v>
      </c>
      <c r="H2133">
        <v>0.44</v>
      </c>
      <c r="I2133">
        <v>0.89</v>
      </c>
      <c r="J2133">
        <v>1.58</v>
      </c>
      <c r="K2133">
        <v>2.04</v>
      </c>
      <c r="L2133">
        <v>2.39</v>
      </c>
      <c r="M2133">
        <v>2.92</v>
      </c>
      <c r="N2133">
        <v>3.2</v>
      </c>
    </row>
    <row r="2134" spans="1:14" x14ac:dyDescent="0.25">
      <c r="A2134" s="1">
        <v>41866</v>
      </c>
      <c r="B2134">
        <v>0.03</v>
      </c>
      <c r="D2134">
        <v>0.03</v>
      </c>
      <c r="F2134">
        <v>0.05</v>
      </c>
      <c r="G2134">
        <v>0.09</v>
      </c>
      <c r="H2134">
        <v>0.42</v>
      </c>
      <c r="I2134">
        <v>0.86</v>
      </c>
      <c r="J2134">
        <v>1.55</v>
      </c>
      <c r="K2134">
        <v>1.99</v>
      </c>
      <c r="L2134">
        <v>2.34</v>
      </c>
      <c r="M2134">
        <v>2.86</v>
      </c>
      <c r="N2134">
        <v>3.13</v>
      </c>
    </row>
    <row r="2135" spans="1:14" x14ac:dyDescent="0.25">
      <c r="A2135" s="1">
        <v>41865</v>
      </c>
      <c r="B2135">
        <v>0.04</v>
      </c>
      <c r="D2135">
        <v>0.04</v>
      </c>
      <c r="F2135">
        <v>0.06</v>
      </c>
      <c r="G2135">
        <v>0.1</v>
      </c>
      <c r="H2135">
        <v>0.42</v>
      </c>
      <c r="I2135">
        <v>0.87</v>
      </c>
      <c r="J2135">
        <v>1.58</v>
      </c>
      <c r="K2135">
        <v>2.04</v>
      </c>
      <c r="L2135">
        <v>2.4</v>
      </c>
      <c r="M2135">
        <v>2.93</v>
      </c>
      <c r="N2135">
        <v>3.2</v>
      </c>
    </row>
    <row r="2136" spans="1:14" x14ac:dyDescent="0.25">
      <c r="A2136" s="1">
        <v>41864</v>
      </c>
      <c r="B2136">
        <v>0.04</v>
      </c>
      <c r="D2136">
        <v>0.04</v>
      </c>
      <c r="F2136">
        <v>0.06</v>
      </c>
      <c r="G2136">
        <v>0.1</v>
      </c>
      <c r="H2136">
        <v>0.43</v>
      </c>
      <c r="I2136">
        <v>0.88</v>
      </c>
      <c r="J2136">
        <v>1.59</v>
      </c>
      <c r="K2136">
        <v>2.06</v>
      </c>
      <c r="L2136">
        <v>2.4300000000000002</v>
      </c>
      <c r="M2136">
        <v>2.97</v>
      </c>
      <c r="N2136">
        <v>3.24</v>
      </c>
    </row>
    <row r="2137" spans="1:14" x14ac:dyDescent="0.25">
      <c r="A2137" s="1">
        <v>41863</v>
      </c>
      <c r="B2137">
        <v>0.05</v>
      </c>
      <c r="D2137">
        <v>0.03</v>
      </c>
      <c r="F2137">
        <v>0.05</v>
      </c>
      <c r="G2137">
        <v>0.1</v>
      </c>
      <c r="H2137">
        <v>0.45</v>
      </c>
      <c r="I2137">
        <v>0.92</v>
      </c>
      <c r="J2137">
        <v>1.63</v>
      </c>
      <c r="K2137">
        <v>2.1</v>
      </c>
      <c r="L2137">
        <v>2.46</v>
      </c>
      <c r="M2137">
        <v>3</v>
      </c>
      <c r="N2137">
        <v>3.27</v>
      </c>
    </row>
    <row r="2138" spans="1:14" x14ac:dyDescent="0.25">
      <c r="A2138" s="1">
        <v>41862</v>
      </c>
      <c r="B2138">
        <v>0.03</v>
      </c>
      <c r="D2138">
        <v>0.04</v>
      </c>
      <c r="F2138">
        <v>0.05</v>
      </c>
      <c r="G2138">
        <v>0.1</v>
      </c>
      <c r="H2138">
        <v>0.47</v>
      </c>
      <c r="I2138">
        <v>0.93</v>
      </c>
      <c r="J2138">
        <v>1.62</v>
      </c>
      <c r="K2138">
        <v>2.09</v>
      </c>
      <c r="L2138">
        <v>2.44</v>
      </c>
      <c r="M2138">
        <v>2.97</v>
      </c>
      <c r="N2138">
        <v>3.24</v>
      </c>
    </row>
    <row r="2139" spans="1:14" x14ac:dyDescent="0.25">
      <c r="A2139" s="1">
        <v>41859</v>
      </c>
      <c r="B2139">
        <v>0.03</v>
      </c>
      <c r="D2139">
        <v>0.03</v>
      </c>
      <c r="F2139">
        <v>0.05</v>
      </c>
      <c r="G2139">
        <v>0.1</v>
      </c>
      <c r="H2139">
        <v>0.45</v>
      </c>
      <c r="I2139">
        <v>0.91</v>
      </c>
      <c r="J2139">
        <v>1.62</v>
      </c>
      <c r="K2139">
        <v>2.09</v>
      </c>
      <c r="L2139">
        <v>2.44</v>
      </c>
      <c r="M2139">
        <v>2.97</v>
      </c>
      <c r="N2139">
        <v>3.23</v>
      </c>
    </row>
    <row r="2140" spans="1:14" x14ac:dyDescent="0.25">
      <c r="A2140" s="1">
        <v>41858</v>
      </c>
      <c r="B2140">
        <v>0.03</v>
      </c>
      <c r="D2140">
        <v>0.03</v>
      </c>
      <c r="F2140">
        <v>0.04</v>
      </c>
      <c r="G2140">
        <v>0.11</v>
      </c>
      <c r="H2140">
        <v>0.44</v>
      </c>
      <c r="I2140">
        <v>0.89</v>
      </c>
      <c r="J2140">
        <v>1.6</v>
      </c>
      <c r="K2140">
        <v>2.0699999999999998</v>
      </c>
      <c r="L2140">
        <v>2.4300000000000002</v>
      </c>
      <c r="M2140">
        <v>2.97</v>
      </c>
      <c r="N2140">
        <v>3.23</v>
      </c>
    </row>
    <row r="2141" spans="1:14" x14ac:dyDescent="0.25">
      <c r="A2141" s="1">
        <v>41857</v>
      </c>
      <c r="B2141">
        <v>0.03</v>
      </c>
      <c r="D2141">
        <v>0.03</v>
      </c>
      <c r="F2141">
        <v>0.05</v>
      </c>
      <c r="G2141">
        <v>0.11</v>
      </c>
      <c r="H2141">
        <v>0.48</v>
      </c>
      <c r="I2141">
        <v>0.93</v>
      </c>
      <c r="J2141">
        <v>1.66</v>
      </c>
      <c r="K2141">
        <v>2.13</v>
      </c>
      <c r="L2141">
        <v>2.4900000000000002</v>
      </c>
      <c r="M2141">
        <v>3.01</v>
      </c>
      <c r="N2141">
        <v>3.27</v>
      </c>
    </row>
    <row r="2142" spans="1:14" x14ac:dyDescent="0.25">
      <c r="A2142" s="1">
        <v>41856</v>
      </c>
      <c r="B2142">
        <v>0.03</v>
      </c>
      <c r="D2142">
        <v>0.03</v>
      </c>
      <c r="F2142">
        <v>0.05</v>
      </c>
      <c r="G2142">
        <v>0.12</v>
      </c>
      <c r="H2142">
        <v>0.47</v>
      </c>
      <c r="I2142">
        <v>0.93</v>
      </c>
      <c r="J2142">
        <v>1.66</v>
      </c>
      <c r="K2142">
        <v>2.14</v>
      </c>
      <c r="L2142">
        <v>2.4900000000000002</v>
      </c>
      <c r="M2142">
        <v>3.02</v>
      </c>
      <c r="N2142">
        <v>3.28</v>
      </c>
    </row>
    <row r="2143" spans="1:14" x14ac:dyDescent="0.25">
      <c r="A2143" s="1">
        <v>41855</v>
      </c>
      <c r="B2143">
        <v>0.02</v>
      </c>
      <c r="D2143">
        <v>0.04</v>
      </c>
      <c r="F2143">
        <v>0.06</v>
      </c>
      <c r="G2143">
        <v>0.12</v>
      </c>
      <c r="H2143">
        <v>0.47</v>
      </c>
      <c r="I2143">
        <v>0.93</v>
      </c>
      <c r="J2143">
        <v>1.66</v>
      </c>
      <c r="K2143">
        <v>2.15</v>
      </c>
      <c r="L2143">
        <v>2.5099999999999998</v>
      </c>
      <c r="M2143">
        <v>3.04</v>
      </c>
      <c r="N2143">
        <v>3.3</v>
      </c>
    </row>
    <row r="2144" spans="1:14" x14ac:dyDescent="0.25">
      <c r="A2144" s="1">
        <v>41852</v>
      </c>
      <c r="B2144">
        <v>0.01</v>
      </c>
      <c r="D2144">
        <v>0.03</v>
      </c>
      <c r="F2144">
        <v>0.05</v>
      </c>
      <c r="G2144">
        <v>0.13</v>
      </c>
      <c r="H2144">
        <v>0.47</v>
      </c>
      <c r="I2144">
        <v>0.94</v>
      </c>
      <c r="J2144">
        <v>1.67</v>
      </c>
      <c r="K2144">
        <v>2.16</v>
      </c>
      <c r="L2144">
        <v>2.52</v>
      </c>
      <c r="M2144">
        <v>3.03</v>
      </c>
      <c r="N2144">
        <v>3.29</v>
      </c>
    </row>
    <row r="2145" spans="1:14" x14ac:dyDescent="0.25">
      <c r="A2145" s="1">
        <v>41851</v>
      </c>
      <c r="B2145">
        <v>0.01</v>
      </c>
      <c r="D2145">
        <v>0.03</v>
      </c>
      <c r="F2145">
        <v>0.05</v>
      </c>
      <c r="G2145">
        <v>0.12</v>
      </c>
      <c r="H2145">
        <v>0.53</v>
      </c>
      <c r="I2145">
        <v>1.02</v>
      </c>
      <c r="J2145">
        <v>1.76</v>
      </c>
      <c r="K2145">
        <v>2.2400000000000002</v>
      </c>
      <c r="L2145">
        <v>2.58</v>
      </c>
      <c r="M2145">
        <v>3.07</v>
      </c>
      <c r="N2145">
        <v>3.32</v>
      </c>
    </row>
    <row r="2146" spans="1:14" x14ac:dyDescent="0.25">
      <c r="A2146" s="1">
        <v>41850</v>
      </c>
      <c r="B2146">
        <v>0.03</v>
      </c>
      <c r="D2146">
        <v>0.04</v>
      </c>
      <c r="F2146">
        <v>0.06</v>
      </c>
      <c r="G2146">
        <v>0.13</v>
      </c>
      <c r="H2146">
        <v>0.56000000000000005</v>
      </c>
      <c r="I2146">
        <v>1.04</v>
      </c>
      <c r="J2146">
        <v>1.77</v>
      </c>
      <c r="K2146">
        <v>2.2400000000000002</v>
      </c>
      <c r="L2146">
        <v>2.57</v>
      </c>
      <c r="M2146">
        <v>3.06</v>
      </c>
      <c r="N2146">
        <v>3.31</v>
      </c>
    </row>
    <row r="2147" spans="1:14" x14ac:dyDescent="0.25">
      <c r="A2147" s="1">
        <v>41849</v>
      </c>
      <c r="B2147">
        <v>0.03</v>
      </c>
      <c r="D2147">
        <v>0.02</v>
      </c>
      <c r="F2147">
        <v>0.06</v>
      </c>
      <c r="G2147">
        <v>0.12</v>
      </c>
      <c r="H2147">
        <v>0.54</v>
      </c>
      <c r="I2147">
        <v>1</v>
      </c>
      <c r="J2147">
        <v>1.7</v>
      </c>
      <c r="K2147">
        <v>2.14</v>
      </c>
      <c r="L2147">
        <v>2.4700000000000002</v>
      </c>
      <c r="M2147">
        <v>2.97</v>
      </c>
      <c r="N2147">
        <v>3.22</v>
      </c>
    </row>
    <row r="2148" spans="1:14" x14ac:dyDescent="0.25">
      <c r="A2148" s="1">
        <v>41848</v>
      </c>
      <c r="B2148">
        <v>0.03</v>
      </c>
      <c r="D2148">
        <v>0.04</v>
      </c>
      <c r="F2148">
        <v>0.06</v>
      </c>
      <c r="G2148">
        <v>0.11</v>
      </c>
      <c r="H2148">
        <v>0.54</v>
      </c>
      <c r="I2148">
        <v>1.01</v>
      </c>
      <c r="J2148">
        <v>1.73</v>
      </c>
      <c r="K2148">
        <v>2.17</v>
      </c>
      <c r="L2148">
        <v>2.5</v>
      </c>
      <c r="M2148">
        <v>3.01</v>
      </c>
      <c r="N2148">
        <v>3.26</v>
      </c>
    </row>
    <row r="2149" spans="1:14" x14ac:dyDescent="0.25">
      <c r="A2149" s="1">
        <v>41845</v>
      </c>
      <c r="B2149">
        <v>0.03</v>
      </c>
      <c r="D2149">
        <v>0.03</v>
      </c>
      <c r="F2149">
        <v>0.06</v>
      </c>
      <c r="G2149">
        <v>0.11</v>
      </c>
      <c r="H2149">
        <v>0.53</v>
      </c>
      <c r="I2149">
        <v>0.98</v>
      </c>
      <c r="J2149">
        <v>1.69</v>
      </c>
      <c r="K2149">
        <v>2.14</v>
      </c>
      <c r="L2149">
        <v>2.48</v>
      </c>
      <c r="M2149">
        <v>2.99</v>
      </c>
      <c r="N2149">
        <v>3.24</v>
      </c>
    </row>
    <row r="2150" spans="1:14" x14ac:dyDescent="0.25">
      <c r="A2150" s="1">
        <v>41844</v>
      </c>
      <c r="B2150">
        <v>0.04</v>
      </c>
      <c r="D2150">
        <v>0.03</v>
      </c>
      <c r="F2150">
        <v>0.06</v>
      </c>
      <c r="G2150">
        <v>0.11</v>
      </c>
      <c r="H2150">
        <v>0.53</v>
      </c>
      <c r="I2150">
        <v>1</v>
      </c>
      <c r="J2150">
        <v>1.72</v>
      </c>
      <c r="K2150">
        <v>2.1800000000000002</v>
      </c>
      <c r="L2150">
        <v>2.52</v>
      </c>
      <c r="M2150">
        <v>3.04</v>
      </c>
      <c r="N2150">
        <v>3.3</v>
      </c>
    </row>
    <row r="2151" spans="1:14" x14ac:dyDescent="0.25">
      <c r="A2151" s="1">
        <v>41843</v>
      </c>
      <c r="B2151">
        <v>0.03</v>
      </c>
      <c r="D2151">
        <v>0.03</v>
      </c>
      <c r="F2151">
        <v>0.05</v>
      </c>
      <c r="G2151">
        <v>0.11</v>
      </c>
      <c r="H2151">
        <v>0.5</v>
      </c>
      <c r="I2151">
        <v>0.96</v>
      </c>
      <c r="J2151">
        <v>1.67</v>
      </c>
      <c r="K2151">
        <v>2.12</v>
      </c>
      <c r="L2151">
        <v>2.48</v>
      </c>
      <c r="M2151">
        <v>3</v>
      </c>
      <c r="N2151">
        <v>3.26</v>
      </c>
    </row>
    <row r="2152" spans="1:14" x14ac:dyDescent="0.25">
      <c r="A2152" s="1">
        <v>41842</v>
      </c>
      <c r="B2152">
        <v>0.03</v>
      </c>
      <c r="D2152">
        <v>0.03</v>
      </c>
      <c r="F2152">
        <v>7.0000000000000007E-2</v>
      </c>
      <c r="G2152">
        <v>0.11</v>
      </c>
      <c r="H2152">
        <v>0.49</v>
      </c>
      <c r="I2152">
        <v>0.97</v>
      </c>
      <c r="J2152">
        <v>1.68</v>
      </c>
      <c r="K2152">
        <v>2.13</v>
      </c>
      <c r="L2152">
        <v>2.48</v>
      </c>
      <c r="M2152">
        <v>3</v>
      </c>
      <c r="N2152">
        <v>3.25</v>
      </c>
    </row>
    <row r="2153" spans="1:14" x14ac:dyDescent="0.25">
      <c r="A2153" s="1">
        <v>41841</v>
      </c>
      <c r="B2153">
        <v>0.02</v>
      </c>
      <c r="D2153">
        <v>0.03</v>
      </c>
      <c r="F2153">
        <v>0.06</v>
      </c>
      <c r="G2153">
        <v>0.11</v>
      </c>
      <c r="H2153">
        <v>0.51</v>
      </c>
      <c r="I2153">
        <v>0.99</v>
      </c>
      <c r="J2153">
        <v>1.7</v>
      </c>
      <c r="K2153">
        <v>2.14</v>
      </c>
      <c r="L2153">
        <v>2.4900000000000002</v>
      </c>
      <c r="M2153">
        <v>3.01</v>
      </c>
      <c r="N2153">
        <v>3.26</v>
      </c>
    </row>
    <row r="2154" spans="1:14" x14ac:dyDescent="0.25">
      <c r="A2154" s="1">
        <v>41838</v>
      </c>
      <c r="B2154">
        <v>0.03</v>
      </c>
      <c r="D2154">
        <v>0.02</v>
      </c>
      <c r="F2154">
        <v>0.05</v>
      </c>
      <c r="G2154">
        <v>0.1</v>
      </c>
      <c r="H2154">
        <v>0.51</v>
      </c>
      <c r="I2154">
        <v>0.97</v>
      </c>
      <c r="J2154">
        <v>1.69</v>
      </c>
      <c r="K2154">
        <v>2.14</v>
      </c>
      <c r="L2154">
        <v>2.5</v>
      </c>
      <c r="M2154">
        <v>3.03</v>
      </c>
      <c r="N2154">
        <v>3.29</v>
      </c>
    </row>
    <row r="2155" spans="1:14" x14ac:dyDescent="0.25">
      <c r="A2155" s="1">
        <v>41837</v>
      </c>
      <c r="B2155">
        <v>0.02</v>
      </c>
      <c r="D2155">
        <v>0.02</v>
      </c>
      <c r="F2155">
        <v>0.06</v>
      </c>
      <c r="G2155">
        <v>0.1</v>
      </c>
      <c r="H2155">
        <v>0.47</v>
      </c>
      <c r="I2155">
        <v>0.94</v>
      </c>
      <c r="J2155">
        <v>1.65</v>
      </c>
      <c r="K2155">
        <v>2.11</v>
      </c>
      <c r="L2155">
        <v>2.4700000000000002</v>
      </c>
      <c r="M2155">
        <v>3.01</v>
      </c>
      <c r="N2155">
        <v>3.27</v>
      </c>
    </row>
    <row r="2156" spans="1:14" x14ac:dyDescent="0.25">
      <c r="A2156" s="1">
        <v>41836</v>
      </c>
      <c r="B2156">
        <v>0.02</v>
      </c>
      <c r="D2156">
        <v>0.02</v>
      </c>
      <c r="F2156">
        <v>0.06</v>
      </c>
      <c r="G2156">
        <v>0.11</v>
      </c>
      <c r="H2156">
        <v>0.5</v>
      </c>
      <c r="I2156">
        <v>0.98</v>
      </c>
      <c r="J2156">
        <v>1.71</v>
      </c>
      <c r="K2156">
        <v>2.1800000000000002</v>
      </c>
      <c r="L2156">
        <v>2.5499999999999998</v>
      </c>
      <c r="M2156">
        <v>3.08</v>
      </c>
      <c r="N2156">
        <v>3.35</v>
      </c>
    </row>
    <row r="2157" spans="1:14" x14ac:dyDescent="0.25">
      <c r="A2157" s="1">
        <v>41835</v>
      </c>
      <c r="B2157">
        <v>0.02</v>
      </c>
      <c r="D2157">
        <v>0.02</v>
      </c>
      <c r="F2157">
        <v>0.06</v>
      </c>
      <c r="G2157">
        <v>0.11</v>
      </c>
      <c r="H2157">
        <v>0.49</v>
      </c>
      <c r="I2157">
        <v>0.97</v>
      </c>
      <c r="J2157">
        <v>1.7</v>
      </c>
      <c r="K2157">
        <v>2.1800000000000002</v>
      </c>
      <c r="L2157">
        <v>2.56</v>
      </c>
      <c r="M2157">
        <v>3.1</v>
      </c>
      <c r="N2157">
        <v>3.37</v>
      </c>
    </row>
    <row r="2158" spans="1:14" x14ac:dyDescent="0.25">
      <c r="A2158" s="1">
        <v>41834</v>
      </c>
      <c r="B2158">
        <v>0.02</v>
      </c>
      <c r="D2158">
        <v>0.03</v>
      </c>
      <c r="F2158">
        <v>0.06</v>
      </c>
      <c r="G2158">
        <v>0.11</v>
      </c>
      <c r="H2158">
        <v>0.48</v>
      </c>
      <c r="I2158">
        <v>0.95</v>
      </c>
      <c r="J2158">
        <v>1.68</v>
      </c>
      <c r="K2158">
        <v>2.17</v>
      </c>
      <c r="L2158">
        <v>2.5499999999999998</v>
      </c>
      <c r="M2158">
        <v>3.1</v>
      </c>
      <c r="N2158">
        <v>3.36</v>
      </c>
    </row>
    <row r="2159" spans="1:14" x14ac:dyDescent="0.25">
      <c r="A2159" s="1">
        <v>41831</v>
      </c>
      <c r="B2159">
        <v>0.02</v>
      </c>
      <c r="D2159">
        <v>0.02</v>
      </c>
      <c r="F2159">
        <v>7.0000000000000007E-2</v>
      </c>
      <c r="G2159">
        <v>0.11</v>
      </c>
      <c r="H2159">
        <v>0.48</v>
      </c>
      <c r="I2159">
        <v>0.92</v>
      </c>
      <c r="J2159">
        <v>1.65</v>
      </c>
      <c r="K2159">
        <v>2.13</v>
      </c>
      <c r="L2159">
        <v>2.5299999999999998</v>
      </c>
      <c r="M2159">
        <v>3.07</v>
      </c>
      <c r="N2159">
        <v>3.34</v>
      </c>
    </row>
    <row r="2160" spans="1:14" x14ac:dyDescent="0.25">
      <c r="A2160" s="1">
        <v>41830</v>
      </c>
      <c r="B2160">
        <v>0.02</v>
      </c>
      <c r="D2160">
        <v>0.02</v>
      </c>
      <c r="F2160">
        <v>0.06</v>
      </c>
      <c r="G2160">
        <v>0.1</v>
      </c>
      <c r="H2160">
        <v>0.46</v>
      </c>
      <c r="I2160">
        <v>0.93</v>
      </c>
      <c r="J2160">
        <v>1.66</v>
      </c>
      <c r="K2160">
        <v>2.15</v>
      </c>
      <c r="L2160">
        <v>2.5499999999999998</v>
      </c>
      <c r="M2160">
        <v>3.1</v>
      </c>
      <c r="N2160">
        <v>3.38</v>
      </c>
    </row>
    <row r="2161" spans="1:14" x14ac:dyDescent="0.25">
      <c r="A2161" s="1">
        <v>41829</v>
      </c>
      <c r="B2161">
        <v>0.03</v>
      </c>
      <c r="D2161">
        <v>0.03</v>
      </c>
      <c r="F2161">
        <v>0.06</v>
      </c>
      <c r="G2161">
        <v>0.11</v>
      </c>
      <c r="H2161">
        <v>0.51</v>
      </c>
      <c r="I2161">
        <v>0.97</v>
      </c>
      <c r="J2161">
        <v>1.68</v>
      </c>
      <c r="K2161">
        <v>2.17</v>
      </c>
      <c r="L2161">
        <v>2.57</v>
      </c>
      <c r="M2161">
        <v>3.1</v>
      </c>
      <c r="N2161">
        <v>3.37</v>
      </c>
    </row>
    <row r="2162" spans="1:14" x14ac:dyDescent="0.25">
      <c r="A2162" s="1">
        <v>41828</v>
      </c>
      <c r="B2162">
        <v>0.02</v>
      </c>
      <c r="D2162">
        <v>0.03</v>
      </c>
      <c r="F2162">
        <v>0.06</v>
      </c>
      <c r="G2162">
        <v>0.11</v>
      </c>
      <c r="H2162">
        <v>0.51</v>
      </c>
      <c r="I2162">
        <v>0.99</v>
      </c>
      <c r="J2162">
        <v>1.7</v>
      </c>
      <c r="K2162">
        <v>2.19</v>
      </c>
      <c r="L2162">
        <v>2.58</v>
      </c>
      <c r="M2162">
        <v>3.12</v>
      </c>
      <c r="N2162">
        <v>3.38</v>
      </c>
    </row>
    <row r="2163" spans="1:14" x14ac:dyDescent="0.25">
      <c r="A2163" s="1">
        <v>41827</v>
      </c>
      <c r="B2163">
        <v>0.02</v>
      </c>
      <c r="D2163">
        <v>0.04</v>
      </c>
      <c r="F2163">
        <v>0.06</v>
      </c>
      <c r="G2163">
        <v>0.12</v>
      </c>
      <c r="H2163">
        <v>0.52</v>
      </c>
      <c r="I2163">
        <v>1</v>
      </c>
      <c r="J2163">
        <v>1.74</v>
      </c>
      <c r="K2163">
        <v>2.2400000000000002</v>
      </c>
      <c r="L2163">
        <v>2.63</v>
      </c>
      <c r="M2163">
        <v>3.17</v>
      </c>
      <c r="N2163">
        <v>3.44</v>
      </c>
    </row>
    <row r="2164" spans="1:14" x14ac:dyDescent="0.25">
      <c r="A2164" s="1">
        <v>41823</v>
      </c>
      <c r="B2164">
        <v>0.01</v>
      </c>
      <c r="D2164">
        <v>0.01</v>
      </c>
      <c r="F2164">
        <v>0.06</v>
      </c>
      <c r="G2164">
        <v>0.11</v>
      </c>
      <c r="H2164">
        <v>0.52</v>
      </c>
      <c r="I2164">
        <v>0.98</v>
      </c>
      <c r="J2164">
        <v>1.74</v>
      </c>
      <c r="K2164">
        <v>2.25</v>
      </c>
      <c r="L2164">
        <v>2.65</v>
      </c>
      <c r="M2164">
        <v>3.21</v>
      </c>
      <c r="N2164">
        <v>3.47</v>
      </c>
    </row>
    <row r="2165" spans="1:14" x14ac:dyDescent="0.25">
      <c r="A2165" s="1">
        <v>41822</v>
      </c>
      <c r="B2165">
        <v>0.02</v>
      </c>
      <c r="D2165">
        <v>0.02</v>
      </c>
      <c r="F2165">
        <v>0.06</v>
      </c>
      <c r="G2165">
        <v>0.12</v>
      </c>
      <c r="H2165">
        <v>0.49</v>
      </c>
      <c r="I2165">
        <v>0.95</v>
      </c>
      <c r="J2165">
        <v>1.71</v>
      </c>
      <c r="K2165">
        <v>2.2200000000000002</v>
      </c>
      <c r="L2165">
        <v>2.64</v>
      </c>
      <c r="M2165">
        <v>3.2</v>
      </c>
      <c r="N2165">
        <v>3.46</v>
      </c>
    </row>
    <row r="2166" spans="1:14" x14ac:dyDescent="0.25">
      <c r="A2166" s="1">
        <v>41821</v>
      </c>
      <c r="B2166">
        <v>0.03</v>
      </c>
      <c r="D2166">
        <v>0.02</v>
      </c>
      <c r="F2166">
        <v>0.06</v>
      </c>
      <c r="G2166">
        <v>0.11</v>
      </c>
      <c r="H2166">
        <v>0.47</v>
      </c>
      <c r="I2166">
        <v>0.9</v>
      </c>
      <c r="J2166">
        <v>1.66</v>
      </c>
      <c r="K2166">
        <v>2.17</v>
      </c>
      <c r="L2166">
        <v>2.58</v>
      </c>
      <c r="M2166">
        <v>3.13</v>
      </c>
      <c r="N2166">
        <v>3.4</v>
      </c>
    </row>
    <row r="2167" spans="1:14" x14ac:dyDescent="0.25">
      <c r="A2167" s="1">
        <v>41820</v>
      </c>
      <c r="B2167">
        <v>0.02</v>
      </c>
      <c r="D2167">
        <v>0.04</v>
      </c>
      <c r="F2167">
        <v>7.0000000000000007E-2</v>
      </c>
      <c r="G2167">
        <v>0.11</v>
      </c>
      <c r="H2167">
        <v>0.47</v>
      </c>
      <c r="I2167">
        <v>0.88</v>
      </c>
      <c r="J2167">
        <v>1.62</v>
      </c>
      <c r="K2167">
        <v>2.13</v>
      </c>
      <c r="L2167">
        <v>2.5299999999999998</v>
      </c>
      <c r="M2167">
        <v>3.08</v>
      </c>
      <c r="N2167">
        <v>3.34</v>
      </c>
    </row>
    <row r="2168" spans="1:14" x14ac:dyDescent="0.25">
      <c r="A2168" s="1">
        <v>41817</v>
      </c>
      <c r="B2168">
        <v>0.02</v>
      </c>
      <c r="D2168">
        <v>0.03</v>
      </c>
      <c r="F2168">
        <v>0.06</v>
      </c>
      <c r="G2168">
        <v>0.1</v>
      </c>
      <c r="H2168">
        <v>0.45</v>
      </c>
      <c r="I2168">
        <v>0.88</v>
      </c>
      <c r="J2168">
        <v>1.64</v>
      </c>
      <c r="K2168">
        <v>2.14</v>
      </c>
      <c r="L2168">
        <v>2.54</v>
      </c>
      <c r="M2168">
        <v>3.1</v>
      </c>
      <c r="N2168">
        <v>3.36</v>
      </c>
    </row>
    <row r="2169" spans="1:14" x14ac:dyDescent="0.25">
      <c r="A2169" s="1">
        <v>41816</v>
      </c>
      <c r="B2169">
        <v>0.01</v>
      </c>
      <c r="D2169">
        <v>0.04</v>
      </c>
      <c r="F2169">
        <v>0.06</v>
      </c>
      <c r="G2169">
        <v>0.11</v>
      </c>
      <c r="H2169">
        <v>0.46</v>
      </c>
      <c r="I2169">
        <v>0.9</v>
      </c>
      <c r="J2169">
        <v>1.64</v>
      </c>
      <c r="K2169">
        <v>2.14</v>
      </c>
      <c r="L2169">
        <v>2.5299999999999998</v>
      </c>
      <c r="M2169">
        <v>3.08</v>
      </c>
      <c r="N2169">
        <v>3.35</v>
      </c>
    </row>
    <row r="2170" spans="1:14" x14ac:dyDescent="0.25">
      <c r="A2170" s="1">
        <v>41815</v>
      </c>
      <c r="B2170">
        <v>0.01</v>
      </c>
      <c r="D2170">
        <v>0.03</v>
      </c>
      <c r="F2170">
        <v>0.05</v>
      </c>
      <c r="G2170">
        <v>0.11</v>
      </c>
      <c r="H2170">
        <v>0.48</v>
      </c>
      <c r="I2170">
        <v>0.92</v>
      </c>
      <c r="J2170">
        <v>1.68</v>
      </c>
      <c r="K2170">
        <v>2.17</v>
      </c>
      <c r="L2170">
        <v>2.57</v>
      </c>
      <c r="M2170">
        <v>3.12</v>
      </c>
      <c r="N2170">
        <v>3.38</v>
      </c>
    </row>
    <row r="2171" spans="1:14" x14ac:dyDescent="0.25">
      <c r="A2171" s="1">
        <v>41814</v>
      </c>
      <c r="B2171">
        <v>0.01</v>
      </c>
      <c r="D2171">
        <v>0.03</v>
      </c>
      <c r="F2171">
        <v>0.06</v>
      </c>
      <c r="G2171">
        <v>0.12</v>
      </c>
      <c r="H2171">
        <v>0.49</v>
      </c>
      <c r="I2171">
        <v>0.95</v>
      </c>
      <c r="J2171">
        <v>1.7</v>
      </c>
      <c r="K2171">
        <v>2.19</v>
      </c>
      <c r="L2171">
        <v>2.59</v>
      </c>
      <c r="M2171">
        <v>3.14</v>
      </c>
      <c r="N2171">
        <v>3.41</v>
      </c>
    </row>
    <row r="2172" spans="1:14" x14ac:dyDescent="0.25">
      <c r="A2172" s="1">
        <v>41813</v>
      </c>
      <c r="B2172">
        <v>0.02</v>
      </c>
      <c r="D2172">
        <v>0.03</v>
      </c>
      <c r="F2172">
        <v>0.06</v>
      </c>
      <c r="G2172">
        <v>0.1</v>
      </c>
      <c r="H2172">
        <v>0.48</v>
      </c>
      <c r="I2172">
        <v>0.96</v>
      </c>
      <c r="J2172">
        <v>1.72</v>
      </c>
      <c r="K2172">
        <v>2.23</v>
      </c>
      <c r="L2172">
        <v>2.63</v>
      </c>
      <c r="M2172">
        <v>3.18</v>
      </c>
      <c r="N2172">
        <v>3.45</v>
      </c>
    </row>
    <row r="2173" spans="1:14" x14ac:dyDescent="0.25">
      <c r="A2173" s="1">
        <v>41810</v>
      </c>
      <c r="B2173">
        <v>0.01</v>
      </c>
      <c r="D2173">
        <v>0.02</v>
      </c>
      <c r="F2173">
        <v>0.04</v>
      </c>
      <c r="G2173">
        <v>0.09</v>
      </c>
      <c r="H2173">
        <v>0.5</v>
      </c>
      <c r="I2173">
        <v>0.94</v>
      </c>
      <c r="J2173">
        <v>1.71</v>
      </c>
      <c r="K2173">
        <v>2.2200000000000002</v>
      </c>
      <c r="L2173">
        <v>2.63</v>
      </c>
      <c r="M2173">
        <v>3.18</v>
      </c>
      <c r="N2173">
        <v>3.44</v>
      </c>
    </row>
    <row r="2174" spans="1:14" x14ac:dyDescent="0.25">
      <c r="A2174" s="1">
        <v>41809</v>
      </c>
      <c r="B2174">
        <v>0.01</v>
      </c>
      <c r="D2174">
        <v>0.02</v>
      </c>
      <c r="F2174">
        <v>0.05</v>
      </c>
      <c r="G2174">
        <v>0.09</v>
      </c>
      <c r="H2174">
        <v>0.48</v>
      </c>
      <c r="I2174">
        <v>0.94</v>
      </c>
      <c r="J2174">
        <v>1.71</v>
      </c>
      <c r="K2174">
        <v>2.2200000000000002</v>
      </c>
      <c r="L2174">
        <v>2.64</v>
      </c>
      <c r="M2174">
        <v>3.2</v>
      </c>
      <c r="N2174">
        <v>3.47</v>
      </c>
    </row>
    <row r="2175" spans="1:14" x14ac:dyDescent="0.25">
      <c r="A2175" s="1">
        <v>41808</v>
      </c>
      <c r="B2175">
        <v>0.03</v>
      </c>
      <c r="D2175">
        <v>0.03</v>
      </c>
      <c r="F2175">
        <v>0.06</v>
      </c>
      <c r="G2175">
        <v>0.1</v>
      </c>
      <c r="H2175">
        <v>0.48</v>
      </c>
      <c r="I2175">
        <v>0.95</v>
      </c>
      <c r="J2175">
        <v>1.71</v>
      </c>
      <c r="K2175">
        <v>2.21</v>
      </c>
      <c r="L2175">
        <v>2.61</v>
      </c>
      <c r="M2175">
        <v>3.16</v>
      </c>
      <c r="N2175">
        <v>3.43</v>
      </c>
    </row>
    <row r="2176" spans="1:14" x14ac:dyDescent="0.25">
      <c r="A2176" s="1">
        <v>41807</v>
      </c>
      <c r="B2176">
        <v>0.03</v>
      </c>
      <c r="D2176">
        <v>0.04</v>
      </c>
      <c r="F2176">
        <v>7.0000000000000007E-2</v>
      </c>
      <c r="G2176">
        <v>0.11</v>
      </c>
      <c r="H2176">
        <v>0.51</v>
      </c>
      <c r="I2176">
        <v>0.99</v>
      </c>
      <c r="J2176">
        <v>1.77</v>
      </c>
      <c r="K2176">
        <v>2.27</v>
      </c>
      <c r="L2176">
        <v>2.66</v>
      </c>
      <c r="M2176">
        <v>3.19</v>
      </c>
      <c r="N2176">
        <v>3.44</v>
      </c>
    </row>
    <row r="2177" spans="1:14" x14ac:dyDescent="0.25">
      <c r="A2177" s="1">
        <v>41806</v>
      </c>
      <c r="B2177">
        <v>0.03</v>
      </c>
      <c r="D2177">
        <v>0.04</v>
      </c>
      <c r="F2177">
        <v>7.0000000000000007E-2</v>
      </c>
      <c r="G2177">
        <v>0.11</v>
      </c>
      <c r="H2177">
        <v>0.49</v>
      </c>
      <c r="I2177">
        <v>0.95</v>
      </c>
      <c r="J2177">
        <v>1.71</v>
      </c>
      <c r="K2177">
        <v>2.21</v>
      </c>
      <c r="L2177">
        <v>2.61</v>
      </c>
      <c r="M2177">
        <v>3.14</v>
      </c>
      <c r="N2177">
        <v>3.4</v>
      </c>
    </row>
    <row r="2178" spans="1:14" x14ac:dyDescent="0.25">
      <c r="A2178" s="1">
        <v>41803</v>
      </c>
      <c r="B2178">
        <v>0.02</v>
      </c>
      <c r="D2178">
        <v>0.04</v>
      </c>
      <c r="F2178">
        <v>7.0000000000000007E-2</v>
      </c>
      <c r="G2178">
        <v>0.11</v>
      </c>
      <c r="H2178">
        <v>0.45</v>
      </c>
      <c r="I2178">
        <v>0.93</v>
      </c>
      <c r="J2178">
        <v>1.7</v>
      </c>
      <c r="K2178">
        <v>2.21</v>
      </c>
      <c r="L2178">
        <v>2.6</v>
      </c>
      <c r="M2178">
        <v>3.14</v>
      </c>
      <c r="N2178">
        <v>3.41</v>
      </c>
    </row>
    <row r="2179" spans="1:14" x14ac:dyDescent="0.25">
      <c r="A2179" s="1">
        <v>41802</v>
      </c>
      <c r="B2179">
        <v>0.02</v>
      </c>
      <c r="D2179">
        <v>0.04</v>
      </c>
      <c r="F2179">
        <v>7.0000000000000007E-2</v>
      </c>
      <c r="G2179">
        <v>0.1</v>
      </c>
      <c r="H2179">
        <v>0.42</v>
      </c>
      <c r="I2179">
        <v>0.88</v>
      </c>
      <c r="J2179">
        <v>1.66</v>
      </c>
      <c r="K2179">
        <v>2.17</v>
      </c>
      <c r="L2179">
        <v>2.58</v>
      </c>
      <c r="M2179">
        <v>3.14</v>
      </c>
      <c r="N2179">
        <v>3.41</v>
      </c>
    </row>
    <row r="2180" spans="1:14" x14ac:dyDescent="0.25">
      <c r="A2180" s="1">
        <v>41801</v>
      </c>
      <c r="B2180">
        <v>0.03</v>
      </c>
      <c r="D2180">
        <v>0.04</v>
      </c>
      <c r="F2180">
        <v>0.06</v>
      </c>
      <c r="G2180">
        <v>0.11</v>
      </c>
      <c r="H2180">
        <v>0.44</v>
      </c>
      <c r="I2180">
        <v>0.91</v>
      </c>
      <c r="J2180">
        <v>1.7</v>
      </c>
      <c r="K2180">
        <v>2.23</v>
      </c>
      <c r="L2180">
        <v>2.65</v>
      </c>
      <c r="M2180">
        <v>3.2</v>
      </c>
      <c r="N2180">
        <v>3.47</v>
      </c>
    </row>
    <row r="2181" spans="1:14" x14ac:dyDescent="0.25">
      <c r="A2181" s="1">
        <v>41800</v>
      </c>
      <c r="B2181">
        <v>0.04</v>
      </c>
      <c r="D2181">
        <v>0.04</v>
      </c>
      <c r="F2181">
        <v>0.06</v>
      </c>
      <c r="G2181">
        <v>0.11</v>
      </c>
      <c r="H2181">
        <v>0.45</v>
      </c>
      <c r="I2181">
        <v>0.93</v>
      </c>
      <c r="J2181">
        <v>1.71</v>
      </c>
      <c r="K2181">
        <v>2.2400000000000002</v>
      </c>
      <c r="L2181">
        <v>2.64</v>
      </c>
      <c r="M2181">
        <v>3.2</v>
      </c>
      <c r="N2181">
        <v>3.47</v>
      </c>
    </row>
    <row r="2182" spans="1:14" x14ac:dyDescent="0.25">
      <c r="A2182" s="1">
        <v>41799</v>
      </c>
      <c r="B2182">
        <v>0.03</v>
      </c>
      <c r="D2182">
        <v>0.04</v>
      </c>
      <c r="F2182">
        <v>0.06</v>
      </c>
      <c r="G2182">
        <v>0.11</v>
      </c>
      <c r="H2182">
        <v>0.43</v>
      </c>
      <c r="I2182">
        <v>0.88</v>
      </c>
      <c r="J2182">
        <v>1.69</v>
      </c>
      <c r="K2182">
        <v>2.2200000000000002</v>
      </c>
      <c r="L2182">
        <v>2.62</v>
      </c>
      <c r="M2182">
        <v>3.18</v>
      </c>
      <c r="N2182">
        <v>3.45</v>
      </c>
    </row>
    <row r="2183" spans="1:14" x14ac:dyDescent="0.25">
      <c r="A2183" s="1">
        <v>41796</v>
      </c>
      <c r="B2183">
        <v>0.02</v>
      </c>
      <c r="D2183">
        <v>0.04</v>
      </c>
      <c r="F2183">
        <v>0.06</v>
      </c>
      <c r="G2183">
        <v>0.11</v>
      </c>
      <c r="H2183">
        <v>0.41</v>
      </c>
      <c r="I2183">
        <v>0.86</v>
      </c>
      <c r="J2183">
        <v>1.66</v>
      </c>
      <c r="K2183">
        <v>2.19</v>
      </c>
      <c r="L2183">
        <v>2.6</v>
      </c>
      <c r="M2183">
        <v>3.17</v>
      </c>
      <c r="N2183">
        <v>3.44</v>
      </c>
    </row>
    <row r="2184" spans="1:14" x14ac:dyDescent="0.25">
      <c r="A2184" s="1">
        <v>41795</v>
      </c>
      <c r="B2184">
        <v>0.03</v>
      </c>
      <c r="D2184">
        <v>0.04</v>
      </c>
      <c r="F2184">
        <v>0.06</v>
      </c>
      <c r="G2184">
        <v>0.1</v>
      </c>
      <c r="H2184">
        <v>0.4</v>
      </c>
      <c r="I2184">
        <v>0.82</v>
      </c>
      <c r="J2184">
        <v>1.63</v>
      </c>
      <c r="K2184">
        <v>2.17</v>
      </c>
      <c r="L2184">
        <v>2.59</v>
      </c>
      <c r="M2184">
        <v>3.17</v>
      </c>
      <c r="N2184">
        <v>3.44</v>
      </c>
    </row>
    <row r="2185" spans="1:14" x14ac:dyDescent="0.25">
      <c r="A2185" s="1">
        <v>41794</v>
      </c>
      <c r="B2185">
        <v>0.04</v>
      </c>
      <c r="D2185">
        <v>0.04</v>
      </c>
      <c r="F2185">
        <v>0.06</v>
      </c>
      <c r="G2185">
        <v>0.1</v>
      </c>
      <c r="H2185">
        <v>0.41</v>
      </c>
      <c r="I2185">
        <v>0.85</v>
      </c>
      <c r="J2185">
        <v>1.65</v>
      </c>
      <c r="K2185">
        <v>2.2000000000000002</v>
      </c>
      <c r="L2185">
        <v>2.61</v>
      </c>
      <c r="M2185">
        <v>3.18</v>
      </c>
      <c r="N2185">
        <v>3.45</v>
      </c>
    </row>
    <row r="2186" spans="1:14" x14ac:dyDescent="0.25">
      <c r="A2186" s="1">
        <v>41793</v>
      </c>
      <c r="B2186">
        <v>0.04</v>
      </c>
      <c r="D2186">
        <v>0.04</v>
      </c>
      <c r="F2186">
        <v>0.06</v>
      </c>
      <c r="G2186">
        <v>0.1</v>
      </c>
      <c r="H2186">
        <v>0.41</v>
      </c>
      <c r="I2186">
        <v>0.85</v>
      </c>
      <c r="J2186">
        <v>1.65</v>
      </c>
      <c r="K2186">
        <v>2.1800000000000002</v>
      </c>
      <c r="L2186">
        <v>2.6</v>
      </c>
      <c r="M2186">
        <v>3.17</v>
      </c>
      <c r="N2186">
        <v>3.43</v>
      </c>
    </row>
    <row r="2187" spans="1:14" x14ac:dyDescent="0.25">
      <c r="A2187" s="1">
        <v>41792</v>
      </c>
      <c r="B2187">
        <v>0.04</v>
      </c>
      <c r="D2187">
        <v>0.04</v>
      </c>
      <c r="F2187">
        <v>0.06</v>
      </c>
      <c r="G2187">
        <v>0.1</v>
      </c>
      <c r="H2187">
        <v>0.39</v>
      </c>
      <c r="I2187">
        <v>0.83</v>
      </c>
      <c r="J2187">
        <v>1.6</v>
      </c>
      <c r="K2187">
        <v>2.12</v>
      </c>
      <c r="L2187">
        <v>2.54</v>
      </c>
      <c r="M2187">
        <v>3.1</v>
      </c>
      <c r="N2187">
        <v>3.38</v>
      </c>
    </row>
    <row r="2188" spans="1:14" x14ac:dyDescent="0.25">
      <c r="A2188" s="1">
        <v>41789</v>
      </c>
      <c r="B2188">
        <v>0.05</v>
      </c>
      <c r="D2188">
        <v>0.04</v>
      </c>
      <c r="F2188">
        <v>0.06</v>
      </c>
      <c r="G2188">
        <v>0.1</v>
      </c>
      <c r="H2188">
        <v>0.37</v>
      </c>
      <c r="I2188">
        <v>0.79</v>
      </c>
      <c r="J2188">
        <v>1.54</v>
      </c>
      <c r="K2188">
        <v>2.06</v>
      </c>
      <c r="L2188">
        <v>2.48</v>
      </c>
      <c r="M2188">
        <v>3.05</v>
      </c>
      <c r="N2188">
        <v>3.33</v>
      </c>
    </row>
    <row r="2189" spans="1:14" x14ac:dyDescent="0.25">
      <c r="A2189" s="1">
        <v>41788</v>
      </c>
      <c r="B2189">
        <v>0.05</v>
      </c>
      <c r="D2189">
        <v>0.04</v>
      </c>
      <c r="F2189">
        <v>0.05</v>
      </c>
      <c r="G2189">
        <v>0.1</v>
      </c>
      <c r="H2189">
        <v>0.37</v>
      </c>
      <c r="I2189">
        <v>0.77</v>
      </c>
      <c r="J2189">
        <v>1.52</v>
      </c>
      <c r="K2189">
        <v>2.0299999999999998</v>
      </c>
      <c r="L2189">
        <v>2.4500000000000002</v>
      </c>
      <c r="M2189">
        <v>3.03</v>
      </c>
      <c r="N2189">
        <v>3.31</v>
      </c>
    </row>
    <row r="2190" spans="1:14" x14ac:dyDescent="0.25">
      <c r="A2190" s="1">
        <v>41787</v>
      </c>
      <c r="B2190">
        <v>0.04</v>
      </c>
      <c r="D2190">
        <v>0.04</v>
      </c>
      <c r="F2190">
        <v>0.05</v>
      </c>
      <c r="G2190">
        <v>0.1</v>
      </c>
      <c r="H2190">
        <v>0.37</v>
      </c>
      <c r="I2190">
        <v>0.76</v>
      </c>
      <c r="J2190">
        <v>1.5</v>
      </c>
      <c r="K2190">
        <v>2.0099999999999998</v>
      </c>
      <c r="L2190">
        <v>2.44</v>
      </c>
      <c r="M2190">
        <v>3.01</v>
      </c>
      <c r="N2190">
        <v>3.29</v>
      </c>
    </row>
    <row r="2191" spans="1:14" x14ac:dyDescent="0.25">
      <c r="A2191" s="1">
        <v>41786</v>
      </c>
      <c r="B2191">
        <v>0.03</v>
      </c>
      <c r="D2191">
        <v>0.04</v>
      </c>
      <c r="F2191">
        <v>0.06</v>
      </c>
      <c r="G2191">
        <v>0.09</v>
      </c>
      <c r="H2191">
        <v>0.39</v>
      </c>
      <c r="I2191">
        <v>0.79</v>
      </c>
      <c r="J2191">
        <v>1.56</v>
      </c>
      <c r="K2191">
        <v>2.08</v>
      </c>
      <c r="L2191">
        <v>2.52</v>
      </c>
      <c r="M2191">
        <v>3.09</v>
      </c>
      <c r="N2191">
        <v>3.37</v>
      </c>
    </row>
    <row r="2192" spans="1:14" x14ac:dyDescent="0.25">
      <c r="A2192" s="1">
        <v>41782</v>
      </c>
      <c r="B2192">
        <v>0.04</v>
      </c>
      <c r="D2192">
        <v>0.04</v>
      </c>
      <c r="F2192">
        <v>0.05</v>
      </c>
      <c r="G2192">
        <v>0.1</v>
      </c>
      <c r="H2192">
        <v>0.37</v>
      </c>
      <c r="I2192">
        <v>0.79</v>
      </c>
      <c r="J2192">
        <v>1.55</v>
      </c>
      <c r="K2192">
        <v>2.09</v>
      </c>
      <c r="L2192">
        <v>2.54</v>
      </c>
      <c r="M2192">
        <v>3.12</v>
      </c>
      <c r="N2192">
        <v>3.4</v>
      </c>
    </row>
    <row r="2193" spans="1:14" x14ac:dyDescent="0.25">
      <c r="A2193" s="1">
        <v>41781</v>
      </c>
      <c r="B2193">
        <v>0.03</v>
      </c>
      <c r="D2193">
        <v>0.03</v>
      </c>
      <c r="F2193">
        <v>0.05</v>
      </c>
      <c r="G2193">
        <v>0.09</v>
      </c>
      <c r="H2193">
        <v>0.37</v>
      </c>
      <c r="I2193">
        <v>0.8</v>
      </c>
      <c r="J2193">
        <v>1.57</v>
      </c>
      <c r="K2193">
        <v>2.1</v>
      </c>
      <c r="L2193">
        <v>2.56</v>
      </c>
      <c r="M2193">
        <v>3.15</v>
      </c>
      <c r="N2193">
        <v>3.43</v>
      </c>
    </row>
    <row r="2194" spans="1:14" x14ac:dyDescent="0.25">
      <c r="A2194" s="1">
        <v>41780</v>
      </c>
      <c r="B2194">
        <v>0.04</v>
      </c>
      <c r="D2194">
        <v>0.04</v>
      </c>
      <c r="F2194">
        <v>0.06</v>
      </c>
      <c r="G2194">
        <v>0.09</v>
      </c>
      <c r="H2194">
        <v>0.37</v>
      </c>
      <c r="I2194">
        <v>0.79</v>
      </c>
      <c r="J2194">
        <v>1.55</v>
      </c>
      <c r="K2194">
        <v>2.08</v>
      </c>
      <c r="L2194">
        <v>2.54</v>
      </c>
      <c r="M2194">
        <v>3.13</v>
      </c>
      <c r="N2194">
        <v>3.42</v>
      </c>
    </row>
    <row r="2195" spans="1:14" x14ac:dyDescent="0.25">
      <c r="A2195" s="1">
        <v>41779</v>
      </c>
      <c r="B2195">
        <v>0.04</v>
      </c>
      <c r="D2195">
        <v>0.03</v>
      </c>
      <c r="F2195">
        <v>0.06</v>
      </c>
      <c r="G2195">
        <v>0.09</v>
      </c>
      <c r="H2195">
        <v>0.35</v>
      </c>
      <c r="I2195">
        <v>0.77</v>
      </c>
      <c r="J2195">
        <v>1.53</v>
      </c>
      <c r="K2195">
        <v>2.06</v>
      </c>
      <c r="L2195">
        <v>2.52</v>
      </c>
      <c r="M2195">
        <v>3.1</v>
      </c>
      <c r="N2195">
        <v>3.38</v>
      </c>
    </row>
    <row r="2196" spans="1:14" x14ac:dyDescent="0.25">
      <c r="A2196" s="1">
        <v>41778</v>
      </c>
      <c r="B2196">
        <v>0.01</v>
      </c>
      <c r="D2196">
        <v>0.03</v>
      </c>
      <c r="F2196">
        <v>0.05</v>
      </c>
      <c r="G2196">
        <v>0.09</v>
      </c>
      <c r="H2196">
        <v>0.36</v>
      </c>
      <c r="I2196">
        <v>0.79</v>
      </c>
      <c r="J2196">
        <v>1.56</v>
      </c>
      <c r="K2196">
        <v>2.09</v>
      </c>
      <c r="L2196">
        <v>2.54</v>
      </c>
      <c r="M2196">
        <v>3.11</v>
      </c>
      <c r="N2196">
        <v>3.39</v>
      </c>
    </row>
    <row r="2197" spans="1:14" x14ac:dyDescent="0.25">
      <c r="A2197" s="1">
        <v>41775</v>
      </c>
      <c r="B2197">
        <v>0.01</v>
      </c>
      <c r="D2197">
        <v>0.03</v>
      </c>
      <c r="F2197">
        <v>0.05</v>
      </c>
      <c r="G2197">
        <v>0.09</v>
      </c>
      <c r="H2197">
        <v>0.38</v>
      </c>
      <c r="I2197">
        <v>0.8</v>
      </c>
      <c r="J2197">
        <v>1.56</v>
      </c>
      <c r="K2197">
        <v>2.08</v>
      </c>
      <c r="L2197">
        <v>2.52</v>
      </c>
      <c r="M2197">
        <v>3.07</v>
      </c>
      <c r="N2197">
        <v>3.34</v>
      </c>
    </row>
    <row r="2198" spans="1:14" x14ac:dyDescent="0.25">
      <c r="A2198" s="1">
        <v>41774</v>
      </c>
      <c r="B2198">
        <v>0.01</v>
      </c>
      <c r="D2198">
        <v>0.03</v>
      </c>
      <c r="F2198">
        <v>0.05</v>
      </c>
      <c r="G2198">
        <v>0.09</v>
      </c>
      <c r="H2198">
        <v>0.38</v>
      </c>
      <c r="I2198">
        <v>0.8</v>
      </c>
      <c r="J2198">
        <v>1.55</v>
      </c>
      <c r="K2198">
        <v>2.0499999999999998</v>
      </c>
      <c r="L2198">
        <v>2.5</v>
      </c>
      <c r="M2198">
        <v>3.05</v>
      </c>
      <c r="N2198">
        <v>3.33</v>
      </c>
    </row>
    <row r="2199" spans="1:14" x14ac:dyDescent="0.25">
      <c r="A2199" s="1">
        <v>41773</v>
      </c>
      <c r="B2199">
        <v>0.02</v>
      </c>
      <c r="D2199">
        <v>0.03</v>
      </c>
      <c r="F2199">
        <v>0.05</v>
      </c>
      <c r="G2199">
        <v>0.1</v>
      </c>
      <c r="H2199">
        <v>0.39</v>
      </c>
      <c r="I2199">
        <v>0.81</v>
      </c>
      <c r="J2199">
        <v>1.57</v>
      </c>
      <c r="K2199">
        <v>2.1</v>
      </c>
      <c r="L2199">
        <v>2.54</v>
      </c>
      <c r="M2199">
        <v>3.09</v>
      </c>
      <c r="N2199">
        <v>3.37</v>
      </c>
    </row>
    <row r="2200" spans="1:14" x14ac:dyDescent="0.25">
      <c r="A2200" s="1">
        <v>41772</v>
      </c>
      <c r="B2200">
        <v>0.03</v>
      </c>
      <c r="D2200">
        <v>0.03</v>
      </c>
      <c r="F2200">
        <v>0.05</v>
      </c>
      <c r="G2200">
        <v>0.1</v>
      </c>
      <c r="H2200">
        <v>0.39</v>
      </c>
      <c r="I2200">
        <v>0.84</v>
      </c>
      <c r="J2200">
        <v>1.62</v>
      </c>
      <c r="K2200">
        <v>2.16</v>
      </c>
      <c r="L2200">
        <v>2.61</v>
      </c>
      <c r="M2200">
        <v>3.17</v>
      </c>
      <c r="N2200">
        <v>3.45</v>
      </c>
    </row>
    <row r="2201" spans="1:14" x14ac:dyDescent="0.25">
      <c r="A2201" s="1">
        <v>41771</v>
      </c>
      <c r="B2201">
        <v>0.02</v>
      </c>
      <c r="D2201">
        <v>0.03</v>
      </c>
      <c r="F2201">
        <v>0.05</v>
      </c>
      <c r="G2201">
        <v>0.09</v>
      </c>
      <c r="H2201">
        <v>0.41</v>
      </c>
      <c r="I2201">
        <v>0.87</v>
      </c>
      <c r="J2201">
        <v>1.67</v>
      </c>
      <c r="K2201">
        <v>2.21</v>
      </c>
      <c r="L2201">
        <v>2.66</v>
      </c>
      <c r="M2201">
        <v>3.21</v>
      </c>
      <c r="N2201">
        <v>3.49</v>
      </c>
    </row>
    <row r="2202" spans="1:14" x14ac:dyDescent="0.25">
      <c r="A2202" s="1">
        <v>41768</v>
      </c>
      <c r="B2202">
        <v>0.02</v>
      </c>
      <c r="D2202">
        <v>0.03</v>
      </c>
      <c r="F2202">
        <v>0.05</v>
      </c>
      <c r="G2202">
        <v>0.1</v>
      </c>
      <c r="H2202">
        <v>0.4</v>
      </c>
      <c r="I2202">
        <v>0.86</v>
      </c>
      <c r="J2202">
        <v>1.63</v>
      </c>
      <c r="K2202">
        <v>2.17</v>
      </c>
      <c r="L2202">
        <v>2.62</v>
      </c>
      <c r="M2202">
        <v>3.18</v>
      </c>
      <c r="N2202">
        <v>3.47</v>
      </c>
    </row>
    <row r="2203" spans="1:14" x14ac:dyDescent="0.25">
      <c r="A2203" s="1">
        <v>41767</v>
      </c>
      <c r="B2203">
        <v>0.02</v>
      </c>
      <c r="D2203">
        <v>0.03</v>
      </c>
      <c r="F2203">
        <v>0.05</v>
      </c>
      <c r="G2203">
        <v>0.1</v>
      </c>
      <c r="H2203">
        <v>0.4</v>
      </c>
      <c r="I2203">
        <v>0.86</v>
      </c>
      <c r="J2203">
        <v>1.63</v>
      </c>
      <c r="K2203">
        <v>2.16</v>
      </c>
      <c r="L2203">
        <v>2.61</v>
      </c>
      <c r="M2203">
        <v>3.17</v>
      </c>
      <c r="N2203">
        <v>3.45</v>
      </c>
    </row>
    <row r="2204" spans="1:14" x14ac:dyDescent="0.25">
      <c r="A2204" s="1">
        <v>41766</v>
      </c>
      <c r="B2204">
        <v>0.03</v>
      </c>
      <c r="D2204">
        <v>0.03</v>
      </c>
      <c r="F2204">
        <v>0.05</v>
      </c>
      <c r="G2204">
        <v>0.1</v>
      </c>
      <c r="H2204">
        <v>0.41</v>
      </c>
      <c r="I2204">
        <v>0.89</v>
      </c>
      <c r="J2204">
        <v>1.65</v>
      </c>
      <c r="K2204">
        <v>2.1800000000000002</v>
      </c>
      <c r="L2204">
        <v>2.62</v>
      </c>
      <c r="M2204">
        <v>3.12</v>
      </c>
      <c r="N2204">
        <v>3.4</v>
      </c>
    </row>
    <row r="2205" spans="1:14" x14ac:dyDescent="0.25">
      <c r="A2205" s="1">
        <v>41765</v>
      </c>
      <c r="B2205">
        <v>0.03</v>
      </c>
      <c r="D2205">
        <v>0.03</v>
      </c>
      <c r="F2205">
        <v>0.05</v>
      </c>
      <c r="G2205">
        <v>0.1</v>
      </c>
      <c r="H2205">
        <v>0.43</v>
      </c>
      <c r="I2205">
        <v>0.92</v>
      </c>
      <c r="J2205">
        <v>1.68</v>
      </c>
      <c r="K2205">
        <v>2.2000000000000002</v>
      </c>
      <c r="L2205">
        <v>2.61</v>
      </c>
      <c r="M2205">
        <v>3.13</v>
      </c>
      <c r="N2205">
        <v>3.38</v>
      </c>
    </row>
    <row r="2206" spans="1:14" x14ac:dyDescent="0.25">
      <c r="A2206" s="1">
        <v>41764</v>
      </c>
      <c r="B2206">
        <v>0.01</v>
      </c>
      <c r="D2206">
        <v>0.03</v>
      </c>
      <c r="F2206">
        <v>0.05</v>
      </c>
      <c r="G2206">
        <v>0.11</v>
      </c>
      <c r="H2206">
        <v>0.43</v>
      </c>
      <c r="I2206">
        <v>0.9</v>
      </c>
      <c r="J2206">
        <v>1.68</v>
      </c>
      <c r="K2206">
        <v>2.2200000000000002</v>
      </c>
      <c r="L2206">
        <v>2.63</v>
      </c>
      <c r="M2206">
        <v>3.16</v>
      </c>
      <c r="N2206">
        <v>3.41</v>
      </c>
    </row>
    <row r="2207" spans="1:14" x14ac:dyDescent="0.25">
      <c r="A2207" s="1">
        <v>41761</v>
      </c>
      <c r="B2207">
        <v>0.01</v>
      </c>
      <c r="D2207">
        <v>0.02</v>
      </c>
      <c r="F2207">
        <v>0.05</v>
      </c>
      <c r="G2207">
        <v>0.1</v>
      </c>
      <c r="H2207">
        <v>0.42</v>
      </c>
      <c r="I2207">
        <v>0.89</v>
      </c>
      <c r="J2207">
        <v>1.67</v>
      </c>
      <c r="K2207">
        <v>2.2000000000000002</v>
      </c>
      <c r="L2207">
        <v>2.6</v>
      </c>
      <c r="M2207">
        <v>3.12</v>
      </c>
      <c r="N2207">
        <v>3.37</v>
      </c>
    </row>
    <row r="2208" spans="1:14" x14ac:dyDescent="0.25">
      <c r="A2208" s="1">
        <v>41760</v>
      </c>
      <c r="B2208">
        <v>0.02</v>
      </c>
      <c r="D2208">
        <v>0.03</v>
      </c>
      <c r="F2208">
        <v>0.05</v>
      </c>
      <c r="G2208">
        <v>0.1</v>
      </c>
      <c r="H2208">
        <v>0.41</v>
      </c>
      <c r="I2208">
        <v>0.86</v>
      </c>
      <c r="J2208">
        <v>1.66</v>
      </c>
      <c r="K2208">
        <v>2.21</v>
      </c>
      <c r="L2208">
        <v>2.63</v>
      </c>
      <c r="M2208">
        <v>3.16</v>
      </c>
      <c r="N2208">
        <v>3.41</v>
      </c>
    </row>
    <row r="2209" spans="1:14" x14ac:dyDescent="0.25">
      <c r="A2209" s="1">
        <v>41759</v>
      </c>
      <c r="B2209">
        <v>0.02</v>
      </c>
      <c r="D2209">
        <v>0.03</v>
      </c>
      <c r="F2209">
        <v>0.05</v>
      </c>
      <c r="G2209">
        <v>0.11</v>
      </c>
      <c r="H2209">
        <v>0.42</v>
      </c>
      <c r="I2209">
        <v>0.87</v>
      </c>
      <c r="J2209">
        <v>1.69</v>
      </c>
      <c r="K2209">
        <v>2.25</v>
      </c>
      <c r="L2209">
        <v>2.67</v>
      </c>
      <c r="M2209">
        <v>3.22</v>
      </c>
      <c r="N2209">
        <v>3.47</v>
      </c>
    </row>
    <row r="2210" spans="1:14" x14ac:dyDescent="0.25">
      <c r="A2210" s="1">
        <v>41758</v>
      </c>
      <c r="B2210">
        <v>0.02</v>
      </c>
      <c r="D2210">
        <v>0.02</v>
      </c>
      <c r="F2210">
        <v>0.05</v>
      </c>
      <c r="G2210">
        <v>0.11</v>
      </c>
      <c r="H2210">
        <v>0.44</v>
      </c>
      <c r="I2210">
        <v>0.91</v>
      </c>
      <c r="J2210">
        <v>1.74</v>
      </c>
      <c r="K2210">
        <v>2.29</v>
      </c>
      <c r="L2210">
        <v>2.71</v>
      </c>
      <c r="M2210">
        <v>3.25</v>
      </c>
      <c r="N2210">
        <v>3.49</v>
      </c>
    </row>
    <row r="2211" spans="1:14" x14ac:dyDescent="0.25">
      <c r="A2211" s="1">
        <v>41757</v>
      </c>
      <c r="B2211">
        <v>0</v>
      </c>
      <c r="D2211">
        <v>0.03</v>
      </c>
      <c r="F2211">
        <v>0.05</v>
      </c>
      <c r="G2211">
        <v>0.1</v>
      </c>
      <c r="H2211">
        <v>0.44</v>
      </c>
      <c r="I2211">
        <v>0.9</v>
      </c>
      <c r="J2211">
        <v>1.73</v>
      </c>
      <c r="K2211">
        <v>2.29</v>
      </c>
      <c r="L2211">
        <v>2.7</v>
      </c>
      <c r="M2211">
        <v>3.23</v>
      </c>
      <c r="N2211">
        <v>3.47</v>
      </c>
    </row>
    <row r="2212" spans="1:14" x14ac:dyDescent="0.25">
      <c r="A2212" s="1">
        <v>41754</v>
      </c>
      <c r="B2212">
        <v>0.01</v>
      </c>
      <c r="D2212">
        <v>0.03</v>
      </c>
      <c r="F2212">
        <v>0.04</v>
      </c>
      <c r="G2212">
        <v>0.11</v>
      </c>
      <c r="H2212">
        <v>0.43</v>
      </c>
      <c r="I2212">
        <v>0.9</v>
      </c>
      <c r="J2212">
        <v>1.72</v>
      </c>
      <c r="K2212">
        <v>2.2799999999999998</v>
      </c>
      <c r="L2212">
        <v>2.68</v>
      </c>
      <c r="M2212">
        <v>3.2</v>
      </c>
      <c r="N2212">
        <v>3.45</v>
      </c>
    </row>
    <row r="2213" spans="1:14" x14ac:dyDescent="0.25">
      <c r="A2213" s="1">
        <v>41753</v>
      </c>
      <c r="B2213">
        <v>0</v>
      </c>
      <c r="D2213">
        <v>0.01</v>
      </c>
      <c r="F2213">
        <v>0.04</v>
      </c>
      <c r="G2213">
        <v>0.1</v>
      </c>
      <c r="H2213">
        <v>0.43</v>
      </c>
      <c r="I2213">
        <v>0.91</v>
      </c>
      <c r="J2213">
        <v>1.74</v>
      </c>
      <c r="K2213">
        <v>2.2999999999999998</v>
      </c>
      <c r="L2213">
        <v>2.7</v>
      </c>
      <c r="M2213">
        <v>3.22</v>
      </c>
      <c r="N2213">
        <v>3.46</v>
      </c>
    </row>
    <row r="2214" spans="1:14" x14ac:dyDescent="0.25">
      <c r="A2214" s="1">
        <v>41752</v>
      </c>
      <c r="B2214">
        <v>0.02</v>
      </c>
      <c r="D2214">
        <v>0.02</v>
      </c>
      <c r="F2214">
        <v>0.05</v>
      </c>
      <c r="G2214">
        <v>0.11</v>
      </c>
      <c r="H2214">
        <v>0.43</v>
      </c>
      <c r="I2214">
        <v>0.91</v>
      </c>
      <c r="J2214">
        <v>1.73</v>
      </c>
      <c r="K2214">
        <v>2.2799999999999998</v>
      </c>
      <c r="L2214">
        <v>2.7</v>
      </c>
      <c r="M2214">
        <v>3.22</v>
      </c>
      <c r="N2214">
        <v>3.47</v>
      </c>
    </row>
    <row r="2215" spans="1:14" x14ac:dyDescent="0.25">
      <c r="A2215" s="1">
        <v>41751</v>
      </c>
      <c r="B2215">
        <v>0.02</v>
      </c>
      <c r="D2215">
        <v>0.03</v>
      </c>
      <c r="F2215">
        <v>0.06</v>
      </c>
      <c r="G2215">
        <v>0.11</v>
      </c>
      <c r="H2215">
        <v>0.45</v>
      </c>
      <c r="I2215">
        <v>0.93</v>
      </c>
      <c r="J2215">
        <v>1.76</v>
      </c>
      <c r="K2215">
        <v>2.31</v>
      </c>
      <c r="L2215">
        <v>2.73</v>
      </c>
      <c r="M2215">
        <v>3.25</v>
      </c>
      <c r="N2215">
        <v>3.5</v>
      </c>
    </row>
    <row r="2216" spans="1:14" x14ac:dyDescent="0.25">
      <c r="A2216" s="1">
        <v>41750</v>
      </c>
      <c r="B2216">
        <v>0.02</v>
      </c>
      <c r="D2216">
        <v>0.04</v>
      </c>
      <c r="F2216">
        <v>0.06</v>
      </c>
      <c r="G2216">
        <v>0.11</v>
      </c>
      <c r="H2216">
        <v>0.42</v>
      </c>
      <c r="I2216">
        <v>0.91</v>
      </c>
      <c r="J2216">
        <v>1.74</v>
      </c>
      <c r="K2216">
        <v>2.31</v>
      </c>
      <c r="L2216">
        <v>2.73</v>
      </c>
      <c r="M2216">
        <v>3.27</v>
      </c>
      <c r="N2216">
        <v>3.52</v>
      </c>
    </row>
    <row r="2217" spans="1:14" x14ac:dyDescent="0.25">
      <c r="A2217" s="1">
        <v>41746</v>
      </c>
      <c r="B2217">
        <v>0.02</v>
      </c>
      <c r="D2217">
        <v>0.03</v>
      </c>
      <c r="F2217">
        <v>0.05</v>
      </c>
      <c r="G2217">
        <v>0.11</v>
      </c>
      <c r="H2217">
        <v>0.43</v>
      </c>
      <c r="I2217">
        <v>0.91</v>
      </c>
      <c r="J2217">
        <v>1.75</v>
      </c>
      <c r="K2217">
        <v>2.31</v>
      </c>
      <c r="L2217">
        <v>2.73</v>
      </c>
      <c r="M2217">
        <v>3.27</v>
      </c>
      <c r="N2217">
        <v>3.52</v>
      </c>
    </row>
    <row r="2218" spans="1:14" x14ac:dyDescent="0.25">
      <c r="A2218" s="1">
        <v>41745</v>
      </c>
      <c r="B2218">
        <v>0.03</v>
      </c>
      <c r="D2218">
        <v>0.04</v>
      </c>
      <c r="F2218">
        <v>0.05</v>
      </c>
      <c r="G2218">
        <v>0.11</v>
      </c>
      <c r="H2218">
        <v>0.39</v>
      </c>
      <c r="I2218">
        <v>0.87</v>
      </c>
      <c r="J2218">
        <v>1.67</v>
      </c>
      <c r="K2218">
        <v>2.21</v>
      </c>
      <c r="L2218">
        <v>2.65</v>
      </c>
      <c r="M2218">
        <v>3.2</v>
      </c>
      <c r="N2218">
        <v>3.45</v>
      </c>
    </row>
    <row r="2219" spans="1:14" x14ac:dyDescent="0.25">
      <c r="A2219" s="1">
        <v>41744</v>
      </c>
      <c r="B2219">
        <v>0.03</v>
      </c>
      <c r="D2219">
        <v>0.04</v>
      </c>
      <c r="F2219">
        <v>0.05</v>
      </c>
      <c r="G2219">
        <v>0.11</v>
      </c>
      <c r="H2219">
        <v>0.39</v>
      </c>
      <c r="I2219">
        <v>0.84</v>
      </c>
      <c r="J2219">
        <v>1.63</v>
      </c>
      <c r="K2219">
        <v>2.1800000000000002</v>
      </c>
      <c r="L2219">
        <v>2.64</v>
      </c>
      <c r="M2219">
        <v>3.2</v>
      </c>
      <c r="N2219">
        <v>3.46</v>
      </c>
    </row>
    <row r="2220" spans="1:14" x14ac:dyDescent="0.25">
      <c r="A2220" s="1">
        <v>41743</v>
      </c>
      <c r="B2220">
        <v>0.03</v>
      </c>
      <c r="D2220">
        <v>0.04</v>
      </c>
      <c r="F2220">
        <v>0.06</v>
      </c>
      <c r="G2220">
        <v>0.1</v>
      </c>
      <c r="H2220">
        <v>0.37</v>
      </c>
      <c r="I2220">
        <v>0.82</v>
      </c>
      <c r="J2220">
        <v>1.61</v>
      </c>
      <c r="K2220">
        <v>2.1800000000000002</v>
      </c>
      <c r="L2220">
        <v>2.65</v>
      </c>
      <c r="M2220">
        <v>3.23</v>
      </c>
      <c r="N2220">
        <v>3.48</v>
      </c>
    </row>
    <row r="2221" spans="1:14" x14ac:dyDescent="0.25">
      <c r="A2221" s="1">
        <v>41740</v>
      </c>
      <c r="B2221">
        <v>0.04</v>
      </c>
      <c r="D2221">
        <v>0.04</v>
      </c>
      <c r="F2221">
        <v>0.06</v>
      </c>
      <c r="G2221">
        <v>0.09</v>
      </c>
      <c r="H2221">
        <v>0.37</v>
      </c>
      <c r="I2221">
        <v>0.8</v>
      </c>
      <c r="J2221">
        <v>1.58</v>
      </c>
      <c r="K2221">
        <v>2.16</v>
      </c>
      <c r="L2221">
        <v>2.63</v>
      </c>
      <c r="M2221">
        <v>3.22</v>
      </c>
      <c r="N2221">
        <v>3.48</v>
      </c>
    </row>
    <row r="2222" spans="1:14" x14ac:dyDescent="0.25">
      <c r="A2222" s="1">
        <v>41739</v>
      </c>
      <c r="B2222">
        <v>0.03</v>
      </c>
      <c r="D2222">
        <v>0.04</v>
      </c>
      <c r="F2222">
        <v>0.06</v>
      </c>
      <c r="G2222">
        <v>0.09</v>
      </c>
      <c r="H2222">
        <v>0.37</v>
      </c>
      <c r="I2222">
        <v>0.81</v>
      </c>
      <c r="J2222">
        <v>1.59</v>
      </c>
      <c r="K2222">
        <v>2.17</v>
      </c>
      <c r="L2222">
        <v>2.65</v>
      </c>
      <c r="M2222">
        <v>3.24</v>
      </c>
      <c r="N2222">
        <v>3.52</v>
      </c>
    </row>
    <row r="2223" spans="1:14" x14ac:dyDescent="0.25">
      <c r="A2223" s="1">
        <v>41738</v>
      </c>
      <c r="B2223">
        <v>0.03</v>
      </c>
      <c r="D2223">
        <v>0.04</v>
      </c>
      <c r="F2223">
        <v>0.05</v>
      </c>
      <c r="G2223">
        <v>0.1</v>
      </c>
      <c r="H2223">
        <v>0.37</v>
      </c>
      <c r="I2223">
        <v>0.85</v>
      </c>
      <c r="J2223">
        <v>1.65</v>
      </c>
      <c r="K2223">
        <v>2.2400000000000002</v>
      </c>
      <c r="L2223">
        <v>2.71</v>
      </c>
      <c r="M2223">
        <v>3.31</v>
      </c>
      <c r="N2223">
        <v>3.57</v>
      </c>
    </row>
    <row r="2224" spans="1:14" x14ac:dyDescent="0.25">
      <c r="A2224" s="1">
        <v>41737</v>
      </c>
      <c r="B2224">
        <v>0.04</v>
      </c>
      <c r="D2224">
        <v>0.03</v>
      </c>
      <c r="F2224">
        <v>0.06</v>
      </c>
      <c r="G2224">
        <v>0.11</v>
      </c>
      <c r="H2224">
        <v>0.4</v>
      </c>
      <c r="I2224">
        <v>0.88</v>
      </c>
      <c r="J2224">
        <v>1.67</v>
      </c>
      <c r="K2224">
        <v>2.2400000000000002</v>
      </c>
      <c r="L2224">
        <v>2.69</v>
      </c>
      <c r="M2224">
        <v>3.28</v>
      </c>
      <c r="N2224">
        <v>3.54</v>
      </c>
    </row>
    <row r="2225" spans="1:14" x14ac:dyDescent="0.25">
      <c r="A2225" s="1">
        <v>41736</v>
      </c>
      <c r="B2225">
        <v>0.03</v>
      </c>
      <c r="D2225">
        <v>0.03</v>
      </c>
      <c r="F2225">
        <v>0.06</v>
      </c>
      <c r="G2225">
        <v>0.11</v>
      </c>
      <c r="H2225">
        <v>0.41</v>
      </c>
      <c r="I2225">
        <v>0.87</v>
      </c>
      <c r="J2225">
        <v>1.68</v>
      </c>
      <c r="K2225">
        <v>2.27</v>
      </c>
      <c r="L2225">
        <v>2.71</v>
      </c>
      <c r="M2225">
        <v>3.3</v>
      </c>
      <c r="N2225">
        <v>3.56</v>
      </c>
    </row>
    <row r="2226" spans="1:14" x14ac:dyDescent="0.25">
      <c r="A2226" s="1">
        <v>41733</v>
      </c>
      <c r="B2226">
        <v>0.03</v>
      </c>
      <c r="D2226">
        <v>0.03</v>
      </c>
      <c r="F2226">
        <v>0.05</v>
      </c>
      <c r="G2226">
        <v>0.11</v>
      </c>
      <c r="H2226">
        <v>0.43</v>
      </c>
      <c r="I2226">
        <v>0.89</v>
      </c>
      <c r="J2226">
        <v>1.71</v>
      </c>
      <c r="K2226">
        <v>2.2999999999999998</v>
      </c>
      <c r="L2226">
        <v>2.74</v>
      </c>
      <c r="M2226">
        <v>3.33</v>
      </c>
      <c r="N2226">
        <v>3.59</v>
      </c>
    </row>
    <row r="2227" spans="1:14" x14ac:dyDescent="0.25">
      <c r="A2227" s="1">
        <v>41732</v>
      </c>
      <c r="B2227">
        <v>0.03</v>
      </c>
      <c r="D2227">
        <v>0.02</v>
      </c>
      <c r="F2227">
        <v>0.05</v>
      </c>
      <c r="G2227">
        <v>0.11</v>
      </c>
      <c r="H2227">
        <v>0.46</v>
      </c>
      <c r="I2227">
        <v>0.95</v>
      </c>
      <c r="J2227">
        <v>1.79</v>
      </c>
      <c r="K2227">
        <v>2.38</v>
      </c>
      <c r="L2227">
        <v>2.8</v>
      </c>
      <c r="M2227">
        <v>3.38</v>
      </c>
      <c r="N2227">
        <v>3.62</v>
      </c>
    </row>
    <row r="2228" spans="1:14" x14ac:dyDescent="0.25">
      <c r="A2228" s="1">
        <v>41731</v>
      </c>
      <c r="B2228">
        <v>0.02</v>
      </c>
      <c r="D2228">
        <v>0.02</v>
      </c>
      <c r="F2228">
        <v>0.06</v>
      </c>
      <c r="G2228">
        <v>0.12</v>
      </c>
      <c r="H2228">
        <v>0.47</v>
      </c>
      <c r="I2228">
        <v>0.94</v>
      </c>
      <c r="J2228">
        <v>1.8</v>
      </c>
      <c r="K2228">
        <v>2.39</v>
      </c>
      <c r="L2228">
        <v>2.82</v>
      </c>
      <c r="M2228">
        <v>3.4</v>
      </c>
      <c r="N2228">
        <v>3.65</v>
      </c>
    </row>
    <row r="2229" spans="1:14" x14ac:dyDescent="0.25">
      <c r="A2229" s="1">
        <v>41730</v>
      </c>
      <c r="B2229">
        <v>0.02</v>
      </c>
      <c r="D2229">
        <v>0.04</v>
      </c>
      <c r="F2229">
        <v>0.06</v>
      </c>
      <c r="G2229">
        <v>0.13</v>
      </c>
      <c r="H2229">
        <v>0.44</v>
      </c>
      <c r="I2229">
        <v>0.91</v>
      </c>
      <c r="J2229">
        <v>1.74</v>
      </c>
      <c r="K2229">
        <v>2.3199999999999998</v>
      </c>
      <c r="L2229">
        <v>2.77</v>
      </c>
      <c r="M2229">
        <v>3.35</v>
      </c>
      <c r="N2229">
        <v>3.6</v>
      </c>
    </row>
    <row r="2230" spans="1:14" x14ac:dyDescent="0.25">
      <c r="A2230" s="1">
        <v>41729</v>
      </c>
      <c r="B2230">
        <v>0.03</v>
      </c>
      <c r="D2230">
        <v>0.05</v>
      </c>
      <c r="F2230">
        <v>7.0000000000000007E-2</v>
      </c>
      <c r="G2230">
        <v>0.13</v>
      </c>
      <c r="H2230">
        <v>0.44</v>
      </c>
      <c r="I2230">
        <v>0.9</v>
      </c>
      <c r="J2230">
        <v>1.73</v>
      </c>
      <c r="K2230">
        <v>2.2999999999999998</v>
      </c>
      <c r="L2230">
        <v>2.73</v>
      </c>
      <c r="M2230">
        <v>3.31</v>
      </c>
      <c r="N2230">
        <v>3.56</v>
      </c>
    </row>
    <row r="2231" spans="1:14" x14ac:dyDescent="0.25">
      <c r="A2231" s="1">
        <v>41726</v>
      </c>
      <c r="B2231">
        <v>0.03</v>
      </c>
      <c r="D2231">
        <v>0.04</v>
      </c>
      <c r="F2231">
        <v>0.06</v>
      </c>
      <c r="G2231">
        <v>0.13</v>
      </c>
      <c r="H2231">
        <v>0.45</v>
      </c>
      <c r="I2231">
        <v>0.93</v>
      </c>
      <c r="J2231">
        <v>1.74</v>
      </c>
      <c r="K2231">
        <v>2.31</v>
      </c>
      <c r="L2231">
        <v>2.73</v>
      </c>
      <c r="M2231">
        <v>3.29</v>
      </c>
      <c r="N2231">
        <v>3.55</v>
      </c>
    </row>
    <row r="2232" spans="1:14" x14ac:dyDescent="0.25">
      <c r="A2232" s="1">
        <v>41725</v>
      </c>
      <c r="B2232">
        <v>0.02</v>
      </c>
      <c r="D2232">
        <v>0.04</v>
      </c>
      <c r="F2232">
        <v>0.06</v>
      </c>
      <c r="G2232">
        <v>0.12</v>
      </c>
      <c r="H2232">
        <v>0.45</v>
      </c>
      <c r="I2232">
        <v>0.9</v>
      </c>
      <c r="J2232">
        <v>1.7</v>
      </c>
      <c r="K2232">
        <v>2.2599999999999998</v>
      </c>
      <c r="L2232">
        <v>2.69</v>
      </c>
      <c r="M2232">
        <v>3.25</v>
      </c>
      <c r="N2232">
        <v>3.52</v>
      </c>
    </row>
    <row r="2233" spans="1:14" x14ac:dyDescent="0.25">
      <c r="A2233" s="1">
        <v>41724</v>
      </c>
      <c r="B2233">
        <v>0.05</v>
      </c>
      <c r="D2233">
        <v>0.05</v>
      </c>
      <c r="F2233">
        <v>7.0000000000000007E-2</v>
      </c>
      <c r="G2233">
        <v>0.12</v>
      </c>
      <c r="H2233">
        <v>0.45</v>
      </c>
      <c r="I2233">
        <v>0.89</v>
      </c>
      <c r="J2233">
        <v>1.7</v>
      </c>
      <c r="K2233">
        <v>2.27</v>
      </c>
      <c r="L2233">
        <v>2.71</v>
      </c>
      <c r="M2233">
        <v>3.29</v>
      </c>
      <c r="N2233">
        <v>3.55</v>
      </c>
    </row>
    <row r="2234" spans="1:14" x14ac:dyDescent="0.25">
      <c r="A2234" s="1">
        <v>41723</v>
      </c>
      <c r="B2234">
        <v>0.05</v>
      </c>
      <c r="D2234">
        <v>0.05</v>
      </c>
      <c r="F2234">
        <v>0.08</v>
      </c>
      <c r="G2234">
        <v>0.13</v>
      </c>
      <c r="H2234">
        <v>0.47</v>
      </c>
      <c r="I2234">
        <v>0.92</v>
      </c>
      <c r="J2234">
        <v>1.76</v>
      </c>
      <c r="K2234">
        <v>2.3199999999999998</v>
      </c>
      <c r="L2234">
        <v>2.75</v>
      </c>
      <c r="M2234">
        <v>3.32</v>
      </c>
      <c r="N2234">
        <v>3.59</v>
      </c>
    </row>
    <row r="2235" spans="1:14" x14ac:dyDescent="0.25">
      <c r="A2235" s="1">
        <v>41722</v>
      </c>
      <c r="B2235">
        <v>0.05</v>
      </c>
      <c r="D2235">
        <v>0.06</v>
      </c>
      <c r="F2235">
        <v>0.08</v>
      </c>
      <c r="G2235">
        <v>0.14000000000000001</v>
      </c>
      <c r="H2235">
        <v>0.47</v>
      </c>
      <c r="I2235">
        <v>0.93</v>
      </c>
      <c r="J2235">
        <v>1.76</v>
      </c>
      <c r="K2235">
        <v>2.31</v>
      </c>
      <c r="L2235">
        <v>2.74</v>
      </c>
      <c r="M2235">
        <v>3.31</v>
      </c>
      <c r="N2235">
        <v>3.57</v>
      </c>
    </row>
    <row r="2236" spans="1:14" x14ac:dyDescent="0.25">
      <c r="A2236" s="1">
        <v>41719</v>
      </c>
      <c r="B2236">
        <v>0.05</v>
      </c>
      <c r="D2236">
        <v>0.06</v>
      </c>
      <c r="F2236">
        <v>0.08</v>
      </c>
      <c r="G2236">
        <v>0.14000000000000001</v>
      </c>
      <c r="H2236">
        <v>0.45</v>
      </c>
      <c r="I2236">
        <v>0.91</v>
      </c>
      <c r="J2236">
        <v>1.73</v>
      </c>
      <c r="K2236">
        <v>2.2999999999999998</v>
      </c>
      <c r="L2236">
        <v>2.75</v>
      </c>
      <c r="M2236">
        <v>3.34</v>
      </c>
      <c r="N2236">
        <v>3.61</v>
      </c>
    </row>
    <row r="2237" spans="1:14" x14ac:dyDescent="0.25">
      <c r="A2237" s="1">
        <v>41718</v>
      </c>
      <c r="B2237">
        <v>0.06</v>
      </c>
      <c r="D2237">
        <v>0.06</v>
      </c>
      <c r="F2237">
        <v>0.09</v>
      </c>
      <c r="G2237">
        <v>0.14000000000000001</v>
      </c>
      <c r="H2237">
        <v>0.45</v>
      </c>
      <c r="I2237">
        <v>0.9</v>
      </c>
      <c r="J2237">
        <v>1.73</v>
      </c>
      <c r="K2237">
        <v>2.31</v>
      </c>
      <c r="L2237">
        <v>2.79</v>
      </c>
      <c r="M2237">
        <v>3.4</v>
      </c>
      <c r="N2237">
        <v>3.67</v>
      </c>
    </row>
    <row r="2238" spans="1:14" x14ac:dyDescent="0.25">
      <c r="A2238" s="1">
        <v>41717</v>
      </c>
      <c r="B2238">
        <v>7.0000000000000007E-2</v>
      </c>
      <c r="D2238">
        <v>0.06</v>
      </c>
      <c r="F2238">
        <v>0.09</v>
      </c>
      <c r="G2238">
        <v>0.15</v>
      </c>
      <c r="H2238">
        <v>0.47</v>
      </c>
      <c r="I2238">
        <v>0.91</v>
      </c>
      <c r="J2238">
        <v>1.75</v>
      </c>
      <c r="K2238">
        <v>2.31</v>
      </c>
      <c r="L2238">
        <v>2.78</v>
      </c>
      <c r="M2238">
        <v>3.39</v>
      </c>
      <c r="N2238">
        <v>3.66</v>
      </c>
    </row>
    <row r="2239" spans="1:14" x14ac:dyDescent="0.25">
      <c r="A2239" s="1">
        <v>41716</v>
      </c>
      <c r="B2239">
        <v>7.0000000000000007E-2</v>
      </c>
      <c r="D2239">
        <v>0.05</v>
      </c>
      <c r="F2239">
        <v>7.0000000000000007E-2</v>
      </c>
      <c r="G2239">
        <v>0.13</v>
      </c>
      <c r="H2239">
        <v>0.36</v>
      </c>
      <c r="I2239">
        <v>0.75</v>
      </c>
      <c r="J2239">
        <v>1.56</v>
      </c>
      <c r="K2239">
        <v>2.16</v>
      </c>
      <c r="L2239">
        <v>2.68</v>
      </c>
      <c r="M2239">
        <v>3.33</v>
      </c>
      <c r="N2239">
        <v>3.62</v>
      </c>
    </row>
    <row r="2240" spans="1:14" x14ac:dyDescent="0.25">
      <c r="A2240" s="1">
        <v>41715</v>
      </c>
      <c r="B2240">
        <v>0.05</v>
      </c>
      <c r="D2240">
        <v>0.06</v>
      </c>
      <c r="F2240">
        <v>0.08</v>
      </c>
      <c r="G2240">
        <v>0.13</v>
      </c>
      <c r="H2240">
        <v>0.38</v>
      </c>
      <c r="I2240">
        <v>0.77</v>
      </c>
      <c r="J2240">
        <v>1.58</v>
      </c>
      <c r="K2240">
        <v>2.19</v>
      </c>
      <c r="L2240">
        <v>2.7</v>
      </c>
      <c r="M2240">
        <v>3.34</v>
      </c>
      <c r="N2240">
        <v>3.63</v>
      </c>
    </row>
    <row r="2241" spans="1:14" x14ac:dyDescent="0.25">
      <c r="A2241" s="1">
        <v>41712</v>
      </c>
      <c r="B2241">
        <v>0.05</v>
      </c>
      <c r="D2241">
        <v>0.05</v>
      </c>
      <c r="F2241">
        <v>0.08</v>
      </c>
      <c r="G2241">
        <v>0.12</v>
      </c>
      <c r="H2241">
        <v>0.36</v>
      </c>
      <c r="I2241">
        <v>0.74</v>
      </c>
      <c r="J2241">
        <v>1.55</v>
      </c>
      <c r="K2241">
        <v>2.14</v>
      </c>
      <c r="L2241">
        <v>2.65</v>
      </c>
      <c r="M2241">
        <v>3.3</v>
      </c>
      <c r="N2241">
        <v>3.59</v>
      </c>
    </row>
    <row r="2242" spans="1:14" x14ac:dyDescent="0.25">
      <c r="A2242" s="1">
        <v>41711</v>
      </c>
      <c r="B2242">
        <v>0.06</v>
      </c>
      <c r="D2242">
        <v>0.05</v>
      </c>
      <c r="F2242">
        <v>0.08</v>
      </c>
      <c r="G2242">
        <v>0.12</v>
      </c>
      <c r="H2242">
        <v>0.34</v>
      </c>
      <c r="I2242">
        <v>0.74</v>
      </c>
      <c r="J2242">
        <v>1.53</v>
      </c>
      <c r="K2242">
        <v>2.14</v>
      </c>
      <c r="L2242">
        <v>2.66</v>
      </c>
      <c r="M2242">
        <v>3.31</v>
      </c>
      <c r="N2242">
        <v>3.6</v>
      </c>
    </row>
    <row r="2243" spans="1:14" x14ac:dyDescent="0.25">
      <c r="A2243" s="1">
        <v>41710</v>
      </c>
      <c r="B2243">
        <v>0.05</v>
      </c>
      <c r="D2243">
        <v>0.05</v>
      </c>
      <c r="F2243">
        <v>0.08</v>
      </c>
      <c r="G2243">
        <v>0.12</v>
      </c>
      <c r="H2243">
        <v>0.37</v>
      </c>
      <c r="I2243">
        <v>0.78</v>
      </c>
      <c r="J2243">
        <v>1.59</v>
      </c>
      <c r="K2243">
        <v>2.2000000000000002</v>
      </c>
      <c r="L2243">
        <v>2.73</v>
      </c>
      <c r="M2243">
        <v>3.38</v>
      </c>
      <c r="N2243">
        <v>3.66</v>
      </c>
    </row>
    <row r="2244" spans="1:14" x14ac:dyDescent="0.25">
      <c r="A2244" s="1">
        <v>41709</v>
      </c>
      <c r="B2244">
        <v>0.06</v>
      </c>
      <c r="D2244">
        <v>0.05</v>
      </c>
      <c r="F2244">
        <v>0.08</v>
      </c>
      <c r="G2244">
        <v>0.13</v>
      </c>
      <c r="H2244">
        <v>0.37</v>
      </c>
      <c r="I2244">
        <v>0.79</v>
      </c>
      <c r="J2244">
        <v>1.62</v>
      </c>
      <c r="K2244">
        <v>2.25</v>
      </c>
      <c r="L2244">
        <v>2.77</v>
      </c>
      <c r="M2244">
        <v>3.43</v>
      </c>
      <c r="N2244">
        <v>3.7</v>
      </c>
    </row>
    <row r="2245" spans="1:14" x14ac:dyDescent="0.25">
      <c r="A2245" s="1">
        <v>41708</v>
      </c>
      <c r="B2245">
        <v>0.05</v>
      </c>
      <c r="D2245">
        <v>0.05</v>
      </c>
      <c r="F2245">
        <v>0.08</v>
      </c>
      <c r="G2245">
        <v>0.12</v>
      </c>
      <c r="H2245">
        <v>0.37</v>
      </c>
      <c r="I2245">
        <v>0.79</v>
      </c>
      <c r="J2245">
        <v>1.64</v>
      </c>
      <c r="K2245">
        <v>2.2599999999999998</v>
      </c>
      <c r="L2245">
        <v>2.79</v>
      </c>
      <c r="M2245">
        <v>3.45</v>
      </c>
      <c r="N2245">
        <v>3.73</v>
      </c>
    </row>
    <row r="2246" spans="1:14" x14ac:dyDescent="0.25">
      <c r="A2246" s="1">
        <v>41705</v>
      </c>
      <c r="B2246">
        <v>0.06</v>
      </c>
      <c r="D2246">
        <v>0.06</v>
      </c>
      <c r="F2246">
        <v>0.09</v>
      </c>
      <c r="G2246">
        <v>0.13</v>
      </c>
      <c r="H2246">
        <v>0.38</v>
      </c>
      <c r="I2246">
        <v>0.79</v>
      </c>
      <c r="J2246">
        <v>1.65</v>
      </c>
      <c r="K2246">
        <v>2.27</v>
      </c>
      <c r="L2246">
        <v>2.8</v>
      </c>
      <c r="M2246">
        <v>3.45</v>
      </c>
      <c r="N2246">
        <v>3.72</v>
      </c>
    </row>
    <row r="2247" spans="1:14" x14ac:dyDescent="0.25">
      <c r="A2247" s="1">
        <v>41704</v>
      </c>
      <c r="B2247">
        <v>0.06</v>
      </c>
      <c r="D2247">
        <v>0.05</v>
      </c>
      <c r="F2247">
        <v>0.08</v>
      </c>
      <c r="G2247">
        <v>0.12</v>
      </c>
      <c r="H2247">
        <v>0.37</v>
      </c>
      <c r="I2247">
        <v>0.73</v>
      </c>
      <c r="J2247">
        <v>1.57</v>
      </c>
      <c r="K2247">
        <v>2.2000000000000002</v>
      </c>
      <c r="L2247">
        <v>2.74</v>
      </c>
      <c r="M2247">
        <v>3.4</v>
      </c>
      <c r="N2247">
        <v>3.68</v>
      </c>
    </row>
    <row r="2248" spans="1:14" x14ac:dyDescent="0.25">
      <c r="A2248" s="1">
        <v>41703</v>
      </c>
      <c r="B2248">
        <v>0.06</v>
      </c>
      <c r="D2248">
        <v>0.06</v>
      </c>
      <c r="F2248">
        <v>0.09</v>
      </c>
      <c r="G2248">
        <v>0.13</v>
      </c>
      <c r="H2248">
        <v>0.33</v>
      </c>
      <c r="I2248">
        <v>0.71</v>
      </c>
      <c r="J2248">
        <v>1.54</v>
      </c>
      <c r="K2248">
        <v>2.16</v>
      </c>
      <c r="L2248">
        <v>2.7</v>
      </c>
      <c r="M2248">
        <v>3.36</v>
      </c>
      <c r="N2248">
        <v>3.64</v>
      </c>
    </row>
    <row r="2249" spans="1:14" x14ac:dyDescent="0.25">
      <c r="A2249" s="1">
        <v>41702</v>
      </c>
      <c r="B2249">
        <v>0.06</v>
      </c>
      <c r="D2249">
        <v>0.05</v>
      </c>
      <c r="F2249">
        <v>0.08</v>
      </c>
      <c r="G2249">
        <v>0.12</v>
      </c>
      <c r="H2249">
        <v>0.33</v>
      </c>
      <c r="I2249">
        <v>0.71</v>
      </c>
      <c r="J2249">
        <v>1.54</v>
      </c>
      <c r="K2249">
        <v>2.17</v>
      </c>
      <c r="L2249">
        <v>2.7</v>
      </c>
      <c r="M2249">
        <v>3.36</v>
      </c>
      <c r="N2249">
        <v>3.64</v>
      </c>
    </row>
    <row r="2250" spans="1:14" x14ac:dyDescent="0.25">
      <c r="A2250" s="1">
        <v>41701</v>
      </c>
      <c r="B2250">
        <v>0.04</v>
      </c>
      <c r="D2250">
        <v>0.05</v>
      </c>
      <c r="F2250">
        <v>0.08</v>
      </c>
      <c r="G2250">
        <v>0.12</v>
      </c>
      <c r="H2250">
        <v>0.32</v>
      </c>
      <c r="I2250">
        <v>0.66</v>
      </c>
      <c r="J2250">
        <v>1.46</v>
      </c>
      <c r="K2250">
        <v>2.0699999999999998</v>
      </c>
      <c r="L2250">
        <v>2.6</v>
      </c>
      <c r="M2250">
        <v>3.27</v>
      </c>
      <c r="N2250">
        <v>3.55</v>
      </c>
    </row>
    <row r="2251" spans="1:14" x14ac:dyDescent="0.25">
      <c r="A2251" s="1">
        <v>41698</v>
      </c>
      <c r="B2251">
        <v>0.04</v>
      </c>
      <c r="D2251">
        <v>0.05</v>
      </c>
      <c r="F2251">
        <v>0.08</v>
      </c>
      <c r="G2251">
        <v>0.12</v>
      </c>
      <c r="H2251">
        <v>0.33</v>
      </c>
      <c r="I2251">
        <v>0.69</v>
      </c>
      <c r="J2251">
        <v>1.51</v>
      </c>
      <c r="K2251">
        <v>2.13</v>
      </c>
      <c r="L2251">
        <v>2.66</v>
      </c>
      <c r="M2251">
        <v>3.31</v>
      </c>
      <c r="N2251">
        <v>3.59</v>
      </c>
    </row>
    <row r="2252" spans="1:14" x14ac:dyDescent="0.25">
      <c r="A2252" s="1">
        <v>41697</v>
      </c>
      <c r="B2252">
        <v>0.04</v>
      </c>
      <c r="D2252">
        <v>0.04</v>
      </c>
      <c r="F2252">
        <v>7.0000000000000007E-2</v>
      </c>
      <c r="G2252">
        <v>0.11</v>
      </c>
      <c r="H2252">
        <v>0.33</v>
      </c>
      <c r="I2252">
        <v>0.68</v>
      </c>
      <c r="J2252">
        <v>1.49</v>
      </c>
      <c r="K2252">
        <v>2.11</v>
      </c>
      <c r="L2252">
        <v>2.65</v>
      </c>
      <c r="M2252">
        <v>3.31</v>
      </c>
      <c r="N2252">
        <v>3.6</v>
      </c>
    </row>
    <row r="2253" spans="1:14" x14ac:dyDescent="0.25">
      <c r="A2253" s="1">
        <v>41696</v>
      </c>
      <c r="B2253">
        <v>0.04</v>
      </c>
      <c r="D2253">
        <v>0.05</v>
      </c>
      <c r="F2253">
        <v>0.08</v>
      </c>
      <c r="G2253">
        <v>0.11</v>
      </c>
      <c r="H2253">
        <v>0.33</v>
      </c>
      <c r="I2253">
        <v>0.68</v>
      </c>
      <c r="J2253">
        <v>1.5</v>
      </c>
      <c r="K2253">
        <v>2.12</v>
      </c>
      <c r="L2253">
        <v>2.67</v>
      </c>
      <c r="M2253">
        <v>3.34</v>
      </c>
      <c r="N2253">
        <v>3.63</v>
      </c>
    </row>
    <row r="2254" spans="1:14" x14ac:dyDescent="0.25">
      <c r="A2254" s="1">
        <v>41695</v>
      </c>
      <c r="B2254">
        <v>0.04</v>
      </c>
      <c r="D2254">
        <v>0.05</v>
      </c>
      <c r="F2254">
        <v>0.08</v>
      </c>
      <c r="G2254">
        <v>0.11</v>
      </c>
      <c r="H2254">
        <v>0.34</v>
      </c>
      <c r="I2254">
        <v>0.7</v>
      </c>
      <c r="J2254">
        <v>1.53</v>
      </c>
      <c r="K2254">
        <v>2.16</v>
      </c>
      <c r="L2254">
        <v>2.7</v>
      </c>
      <c r="M2254">
        <v>3.37</v>
      </c>
      <c r="N2254">
        <v>3.66</v>
      </c>
    </row>
    <row r="2255" spans="1:14" x14ac:dyDescent="0.25">
      <c r="A2255" s="1">
        <v>41694</v>
      </c>
      <c r="B2255">
        <v>0.02</v>
      </c>
      <c r="D2255">
        <v>0.05</v>
      </c>
      <c r="F2255">
        <v>0.08</v>
      </c>
      <c r="G2255">
        <v>0.11</v>
      </c>
      <c r="H2255">
        <v>0.35</v>
      </c>
      <c r="I2255">
        <v>0.72</v>
      </c>
      <c r="J2255">
        <v>1.57</v>
      </c>
      <c r="K2255">
        <v>2.2000000000000002</v>
      </c>
      <c r="L2255">
        <v>2.75</v>
      </c>
      <c r="M2255">
        <v>3.42</v>
      </c>
      <c r="N2255">
        <v>3.7</v>
      </c>
    </row>
    <row r="2256" spans="1:14" x14ac:dyDescent="0.25">
      <c r="A2256" s="1">
        <v>41691</v>
      </c>
      <c r="B2256">
        <v>0.02</v>
      </c>
      <c r="D2256">
        <v>0.05</v>
      </c>
      <c r="F2256">
        <v>0.08</v>
      </c>
      <c r="G2256">
        <v>0.12</v>
      </c>
      <c r="H2256">
        <v>0.33</v>
      </c>
      <c r="I2256">
        <v>0.71</v>
      </c>
      <c r="J2256">
        <v>1.56</v>
      </c>
      <c r="K2256">
        <v>2.19</v>
      </c>
      <c r="L2256">
        <v>2.73</v>
      </c>
      <c r="M2256">
        <v>3.41</v>
      </c>
      <c r="N2256">
        <v>3.69</v>
      </c>
    </row>
    <row r="2257" spans="1:14" x14ac:dyDescent="0.25">
      <c r="A2257" s="1">
        <v>41690</v>
      </c>
      <c r="B2257">
        <v>0.02</v>
      </c>
      <c r="D2257">
        <v>0.05</v>
      </c>
      <c r="F2257">
        <v>0.08</v>
      </c>
      <c r="G2257">
        <v>0.12</v>
      </c>
      <c r="H2257">
        <v>0.34</v>
      </c>
      <c r="I2257">
        <v>0.72</v>
      </c>
      <c r="J2257">
        <v>1.57</v>
      </c>
      <c r="K2257">
        <v>2.2000000000000002</v>
      </c>
      <c r="L2257">
        <v>2.76</v>
      </c>
      <c r="M2257">
        <v>3.44</v>
      </c>
      <c r="N2257">
        <v>3.73</v>
      </c>
    </row>
    <row r="2258" spans="1:14" x14ac:dyDescent="0.25">
      <c r="A2258" s="1">
        <v>41689</v>
      </c>
      <c r="B2258">
        <v>0.04</v>
      </c>
      <c r="D2258">
        <v>0.06</v>
      </c>
      <c r="F2258">
        <v>0.09</v>
      </c>
      <c r="G2258">
        <v>0.11</v>
      </c>
      <c r="H2258">
        <v>0.33</v>
      </c>
      <c r="I2258">
        <v>0.69</v>
      </c>
      <c r="J2258">
        <v>1.53</v>
      </c>
      <c r="K2258">
        <v>2.17</v>
      </c>
      <c r="L2258">
        <v>2.73</v>
      </c>
      <c r="M2258">
        <v>3.42</v>
      </c>
      <c r="N2258">
        <v>3.71</v>
      </c>
    </row>
    <row r="2259" spans="1:14" x14ac:dyDescent="0.25">
      <c r="A2259" s="1">
        <v>41688</v>
      </c>
      <c r="B2259">
        <v>0.02</v>
      </c>
      <c r="D2259">
        <v>0.05</v>
      </c>
      <c r="F2259">
        <v>0.08</v>
      </c>
      <c r="G2259">
        <v>0.12</v>
      </c>
      <c r="H2259">
        <v>0.31</v>
      </c>
      <c r="I2259">
        <v>0.67</v>
      </c>
      <c r="J2259">
        <v>1.5</v>
      </c>
      <c r="K2259">
        <v>2.14</v>
      </c>
      <c r="L2259">
        <v>2.71</v>
      </c>
      <c r="M2259">
        <v>3.4</v>
      </c>
      <c r="N2259">
        <v>3.68</v>
      </c>
    </row>
    <row r="2260" spans="1:14" x14ac:dyDescent="0.25">
      <c r="A2260" s="1">
        <v>41684</v>
      </c>
      <c r="B2260">
        <v>0.01</v>
      </c>
      <c r="D2260">
        <v>0.02</v>
      </c>
      <c r="F2260">
        <v>7.0000000000000007E-2</v>
      </c>
      <c r="G2260">
        <v>0.11</v>
      </c>
      <c r="H2260">
        <v>0.32</v>
      </c>
      <c r="I2260">
        <v>0.71</v>
      </c>
      <c r="J2260">
        <v>1.53</v>
      </c>
      <c r="K2260">
        <v>2.17</v>
      </c>
      <c r="L2260">
        <v>2.75</v>
      </c>
      <c r="M2260">
        <v>3.41</v>
      </c>
      <c r="N2260">
        <v>3.69</v>
      </c>
    </row>
    <row r="2261" spans="1:14" x14ac:dyDescent="0.25">
      <c r="A2261" s="1">
        <v>41683</v>
      </c>
      <c r="B2261">
        <v>0.01</v>
      </c>
      <c r="D2261">
        <v>0.03</v>
      </c>
      <c r="F2261">
        <v>0.08</v>
      </c>
      <c r="G2261">
        <v>0.12</v>
      </c>
      <c r="H2261">
        <v>0.32</v>
      </c>
      <c r="I2261">
        <v>0.7</v>
      </c>
      <c r="J2261">
        <v>1.51</v>
      </c>
      <c r="K2261">
        <v>2.16</v>
      </c>
      <c r="L2261">
        <v>2.73</v>
      </c>
      <c r="M2261">
        <v>3.4</v>
      </c>
      <c r="N2261">
        <v>3.7</v>
      </c>
    </row>
    <row r="2262" spans="1:14" x14ac:dyDescent="0.25">
      <c r="A2262" s="1">
        <v>41682</v>
      </c>
      <c r="B2262">
        <v>0.01</v>
      </c>
      <c r="D2262">
        <v>0.05</v>
      </c>
      <c r="F2262">
        <v>0.09</v>
      </c>
      <c r="G2262">
        <v>0.12</v>
      </c>
      <c r="H2262">
        <v>0.35</v>
      </c>
      <c r="I2262">
        <v>0.74</v>
      </c>
      <c r="J2262">
        <v>1.59</v>
      </c>
      <c r="K2262">
        <v>2.23</v>
      </c>
      <c r="L2262">
        <v>2.8</v>
      </c>
      <c r="M2262">
        <v>3.45</v>
      </c>
      <c r="N2262">
        <v>3.72</v>
      </c>
    </row>
    <row r="2263" spans="1:14" x14ac:dyDescent="0.25">
      <c r="A2263" s="1">
        <v>41681</v>
      </c>
      <c r="B2263">
        <v>0.05</v>
      </c>
      <c r="D2263">
        <v>0.05</v>
      </c>
      <c r="F2263">
        <v>0.1</v>
      </c>
      <c r="G2263">
        <v>0.12</v>
      </c>
      <c r="H2263">
        <v>0.35</v>
      </c>
      <c r="I2263">
        <v>0.71</v>
      </c>
      <c r="J2263">
        <v>1.54</v>
      </c>
      <c r="K2263">
        <v>2.19</v>
      </c>
      <c r="L2263">
        <v>2.75</v>
      </c>
      <c r="M2263">
        <v>3.42</v>
      </c>
      <c r="N2263">
        <v>3.69</v>
      </c>
    </row>
    <row r="2264" spans="1:14" x14ac:dyDescent="0.25">
      <c r="A2264" s="1">
        <v>41680</v>
      </c>
      <c r="B2264">
        <v>7.0000000000000007E-2</v>
      </c>
      <c r="D2264">
        <v>7.0000000000000007E-2</v>
      </c>
      <c r="F2264">
        <v>0.1</v>
      </c>
      <c r="G2264">
        <v>0.12</v>
      </c>
      <c r="H2264">
        <v>0.32</v>
      </c>
      <c r="I2264">
        <v>0.66</v>
      </c>
      <c r="J2264">
        <v>1.48</v>
      </c>
      <c r="K2264">
        <v>2.13</v>
      </c>
      <c r="L2264">
        <v>2.7</v>
      </c>
      <c r="M2264">
        <v>3.38</v>
      </c>
      <c r="N2264">
        <v>3.66</v>
      </c>
    </row>
    <row r="2265" spans="1:14" x14ac:dyDescent="0.25">
      <c r="A2265" s="1">
        <v>41677</v>
      </c>
      <c r="B2265">
        <v>0.1</v>
      </c>
      <c r="D2265">
        <v>0.08</v>
      </c>
      <c r="F2265">
        <v>0.09</v>
      </c>
      <c r="G2265">
        <v>0.12</v>
      </c>
      <c r="H2265">
        <v>0.3</v>
      </c>
      <c r="I2265">
        <v>0.66</v>
      </c>
      <c r="J2265">
        <v>1.47</v>
      </c>
      <c r="K2265">
        <v>2.13</v>
      </c>
      <c r="L2265">
        <v>2.71</v>
      </c>
      <c r="M2265">
        <v>3.39</v>
      </c>
      <c r="N2265">
        <v>3.67</v>
      </c>
    </row>
    <row r="2266" spans="1:14" x14ac:dyDescent="0.25">
      <c r="A2266" s="1">
        <v>41676</v>
      </c>
      <c r="B2266">
        <v>7.0000000000000007E-2</v>
      </c>
      <c r="D2266">
        <v>7.0000000000000007E-2</v>
      </c>
      <c r="F2266">
        <v>0.08</v>
      </c>
      <c r="G2266">
        <v>0.13</v>
      </c>
      <c r="H2266">
        <v>0.33</v>
      </c>
      <c r="I2266">
        <v>0.69</v>
      </c>
      <c r="J2266">
        <v>1.52</v>
      </c>
      <c r="K2266">
        <v>2.17</v>
      </c>
      <c r="L2266">
        <v>2.73</v>
      </c>
      <c r="M2266">
        <v>3.42</v>
      </c>
      <c r="N2266">
        <v>3.67</v>
      </c>
    </row>
    <row r="2267" spans="1:14" x14ac:dyDescent="0.25">
      <c r="A2267" s="1">
        <v>41675</v>
      </c>
      <c r="B2267">
        <v>0.13</v>
      </c>
      <c r="D2267">
        <v>7.0000000000000007E-2</v>
      </c>
      <c r="F2267">
        <v>7.0000000000000007E-2</v>
      </c>
      <c r="G2267">
        <v>0.12</v>
      </c>
      <c r="H2267">
        <v>0.32</v>
      </c>
      <c r="I2267">
        <v>0.66</v>
      </c>
      <c r="J2267">
        <v>1.5</v>
      </c>
      <c r="K2267">
        <v>2.14</v>
      </c>
      <c r="L2267">
        <v>2.7</v>
      </c>
      <c r="M2267">
        <v>3.4</v>
      </c>
      <c r="N2267">
        <v>3.66</v>
      </c>
    </row>
    <row r="2268" spans="1:14" x14ac:dyDescent="0.25">
      <c r="A2268" s="1">
        <v>41674</v>
      </c>
      <c r="B2268">
        <v>0.12</v>
      </c>
      <c r="D2268">
        <v>0.06</v>
      </c>
      <c r="F2268">
        <v>7.0000000000000007E-2</v>
      </c>
      <c r="G2268">
        <v>0.12</v>
      </c>
      <c r="H2268">
        <v>0.31</v>
      </c>
      <c r="I2268">
        <v>0.65</v>
      </c>
      <c r="J2268">
        <v>1.46</v>
      </c>
      <c r="K2268">
        <v>2.09</v>
      </c>
      <c r="L2268">
        <v>2.64</v>
      </c>
      <c r="M2268">
        <v>3.33</v>
      </c>
      <c r="N2268">
        <v>3.59</v>
      </c>
    </row>
    <row r="2269" spans="1:14" x14ac:dyDescent="0.25">
      <c r="A2269" s="1">
        <v>41673</v>
      </c>
      <c r="B2269">
        <v>0.04</v>
      </c>
      <c r="D2269">
        <v>0.05</v>
      </c>
      <c r="F2269">
        <v>7.0000000000000007E-2</v>
      </c>
      <c r="G2269">
        <v>0.11</v>
      </c>
      <c r="H2269">
        <v>0.3</v>
      </c>
      <c r="I2269">
        <v>0.64</v>
      </c>
      <c r="J2269">
        <v>1.44</v>
      </c>
      <c r="K2269">
        <v>2.0699999999999998</v>
      </c>
      <c r="L2269">
        <v>2.61</v>
      </c>
      <c r="M2269">
        <v>3.29</v>
      </c>
      <c r="N2269">
        <v>3.55</v>
      </c>
    </row>
    <row r="2270" spans="1:14" x14ac:dyDescent="0.25">
      <c r="A2270" s="1">
        <v>41670</v>
      </c>
      <c r="B2270">
        <v>0.03</v>
      </c>
      <c r="D2270">
        <v>0.02</v>
      </c>
      <c r="F2270">
        <v>0.06</v>
      </c>
      <c r="G2270">
        <v>0.1</v>
      </c>
      <c r="H2270">
        <v>0.34</v>
      </c>
      <c r="I2270">
        <v>0.69</v>
      </c>
      <c r="J2270">
        <v>1.49</v>
      </c>
      <c r="K2270">
        <v>2.13</v>
      </c>
      <c r="L2270">
        <v>2.67</v>
      </c>
      <c r="M2270">
        <v>3.35</v>
      </c>
      <c r="N2270">
        <v>3.61</v>
      </c>
    </row>
    <row r="2271" spans="1:14" x14ac:dyDescent="0.25">
      <c r="A2271" s="1">
        <v>41669</v>
      </c>
      <c r="B2271">
        <v>0.04</v>
      </c>
      <c r="D2271">
        <v>0.02</v>
      </c>
      <c r="F2271">
        <v>0.06</v>
      </c>
      <c r="G2271">
        <v>0.1</v>
      </c>
      <c r="H2271">
        <v>0.36</v>
      </c>
      <c r="I2271">
        <v>0.72</v>
      </c>
      <c r="J2271">
        <v>1.55</v>
      </c>
      <c r="K2271">
        <v>2.19</v>
      </c>
      <c r="L2271">
        <v>2.72</v>
      </c>
      <c r="M2271">
        <v>3.4</v>
      </c>
      <c r="N2271">
        <v>3.65</v>
      </c>
    </row>
    <row r="2272" spans="1:14" x14ac:dyDescent="0.25">
      <c r="A2272" s="1">
        <v>41668</v>
      </c>
      <c r="B2272">
        <v>0.04</v>
      </c>
      <c r="D2272">
        <v>0.04</v>
      </c>
      <c r="F2272">
        <v>7.0000000000000007E-2</v>
      </c>
      <c r="G2272">
        <v>0.11</v>
      </c>
      <c r="H2272">
        <v>0.36</v>
      </c>
      <c r="I2272">
        <v>0.71</v>
      </c>
      <c r="J2272">
        <v>1.52</v>
      </c>
      <c r="K2272">
        <v>2.15</v>
      </c>
      <c r="L2272">
        <v>2.69</v>
      </c>
      <c r="M2272">
        <v>3.36</v>
      </c>
      <c r="N2272">
        <v>3.62</v>
      </c>
    </row>
    <row r="2273" spans="1:14" x14ac:dyDescent="0.25">
      <c r="A2273" s="1">
        <v>41667</v>
      </c>
      <c r="B2273">
        <v>0.05</v>
      </c>
      <c r="D2273">
        <v>0.05</v>
      </c>
      <c r="F2273">
        <v>7.0000000000000007E-2</v>
      </c>
      <c r="G2273">
        <v>0.11</v>
      </c>
      <c r="H2273">
        <v>0.38</v>
      </c>
      <c r="I2273">
        <v>0.75</v>
      </c>
      <c r="J2273">
        <v>1.59</v>
      </c>
      <c r="K2273">
        <v>2.2200000000000002</v>
      </c>
      <c r="L2273">
        <v>2.77</v>
      </c>
      <c r="M2273">
        <v>3.43</v>
      </c>
      <c r="N2273">
        <v>3.68</v>
      </c>
    </row>
    <row r="2274" spans="1:14" x14ac:dyDescent="0.25">
      <c r="A2274" s="1">
        <v>41666</v>
      </c>
      <c r="B2274">
        <v>0.04</v>
      </c>
      <c r="D2274">
        <v>0.05</v>
      </c>
      <c r="F2274">
        <v>7.0000000000000007E-2</v>
      </c>
      <c r="G2274">
        <v>0.11</v>
      </c>
      <c r="H2274">
        <v>0.37</v>
      </c>
      <c r="I2274">
        <v>0.76</v>
      </c>
      <c r="J2274">
        <v>1.61</v>
      </c>
      <c r="K2274">
        <v>2.2400000000000002</v>
      </c>
      <c r="L2274">
        <v>2.78</v>
      </c>
      <c r="M2274">
        <v>3.43</v>
      </c>
      <c r="N2274">
        <v>3.67</v>
      </c>
    </row>
    <row r="2275" spans="1:14" x14ac:dyDescent="0.25">
      <c r="A2275" s="1">
        <v>41663</v>
      </c>
      <c r="B2275">
        <v>0.04</v>
      </c>
      <c r="D2275">
        <v>0.04</v>
      </c>
      <c r="F2275">
        <v>0.06</v>
      </c>
      <c r="G2275">
        <v>0.11</v>
      </c>
      <c r="H2275">
        <v>0.37</v>
      </c>
      <c r="I2275">
        <v>0.75</v>
      </c>
      <c r="J2275">
        <v>1.58</v>
      </c>
      <c r="K2275">
        <v>2.2000000000000002</v>
      </c>
      <c r="L2275">
        <v>2.75</v>
      </c>
      <c r="M2275">
        <v>3.4</v>
      </c>
      <c r="N2275">
        <v>3.64</v>
      </c>
    </row>
    <row r="2276" spans="1:14" x14ac:dyDescent="0.25">
      <c r="A2276" s="1">
        <v>41662</v>
      </c>
      <c r="B2276">
        <v>0.01</v>
      </c>
      <c r="D2276">
        <v>0.04</v>
      </c>
      <c r="F2276">
        <v>0.05</v>
      </c>
      <c r="G2276">
        <v>0.11</v>
      </c>
      <c r="H2276">
        <v>0.39</v>
      </c>
      <c r="I2276">
        <v>0.77</v>
      </c>
      <c r="J2276">
        <v>1.62</v>
      </c>
      <c r="K2276">
        <v>2.2400000000000002</v>
      </c>
      <c r="L2276">
        <v>2.79</v>
      </c>
      <c r="M2276">
        <v>3.44</v>
      </c>
      <c r="N2276">
        <v>3.68</v>
      </c>
    </row>
    <row r="2277" spans="1:14" x14ac:dyDescent="0.25">
      <c r="A2277" s="1">
        <v>41661</v>
      </c>
      <c r="B2277">
        <v>0</v>
      </c>
      <c r="D2277">
        <v>0.04</v>
      </c>
      <c r="F2277">
        <v>7.0000000000000007E-2</v>
      </c>
      <c r="G2277">
        <v>0.11</v>
      </c>
      <c r="H2277">
        <v>0.44</v>
      </c>
      <c r="I2277">
        <v>0.85</v>
      </c>
      <c r="J2277">
        <v>1.72</v>
      </c>
      <c r="K2277">
        <v>2.34</v>
      </c>
      <c r="L2277">
        <v>2.87</v>
      </c>
      <c r="M2277">
        <v>3.52</v>
      </c>
      <c r="N2277">
        <v>3.75</v>
      </c>
    </row>
    <row r="2278" spans="1:14" x14ac:dyDescent="0.25">
      <c r="A2278" s="1">
        <v>41660</v>
      </c>
      <c r="B2278">
        <v>0.01</v>
      </c>
      <c r="D2278">
        <v>0.04</v>
      </c>
      <c r="F2278">
        <v>7.0000000000000007E-2</v>
      </c>
      <c r="G2278">
        <v>0.12</v>
      </c>
      <c r="H2278">
        <v>0.4</v>
      </c>
      <c r="I2278">
        <v>0.81</v>
      </c>
      <c r="J2278">
        <v>1.67</v>
      </c>
      <c r="K2278">
        <v>2.29</v>
      </c>
      <c r="L2278">
        <v>2.85</v>
      </c>
      <c r="M2278">
        <v>3.5</v>
      </c>
      <c r="N2278">
        <v>3.74</v>
      </c>
    </row>
    <row r="2279" spans="1:14" x14ac:dyDescent="0.25">
      <c r="A2279" s="1">
        <v>41656</v>
      </c>
      <c r="B2279">
        <v>0.01</v>
      </c>
      <c r="D2279">
        <v>0.05</v>
      </c>
      <c r="F2279">
        <v>7.0000000000000007E-2</v>
      </c>
      <c r="G2279">
        <v>0.11</v>
      </c>
      <c r="H2279">
        <v>0.4</v>
      </c>
      <c r="I2279">
        <v>0.79</v>
      </c>
      <c r="J2279">
        <v>1.64</v>
      </c>
      <c r="K2279">
        <v>2.27</v>
      </c>
      <c r="L2279">
        <v>2.84</v>
      </c>
      <c r="M2279">
        <v>3.5</v>
      </c>
      <c r="N2279">
        <v>3.75</v>
      </c>
    </row>
    <row r="2280" spans="1:14" x14ac:dyDescent="0.25">
      <c r="A2280" s="1">
        <v>41655</v>
      </c>
      <c r="B2280">
        <v>0.01</v>
      </c>
      <c r="D2280">
        <v>0.04</v>
      </c>
      <c r="F2280">
        <v>7.0000000000000007E-2</v>
      </c>
      <c r="G2280">
        <v>0.11</v>
      </c>
      <c r="H2280">
        <v>0.41</v>
      </c>
      <c r="I2280">
        <v>0.8</v>
      </c>
      <c r="J2280">
        <v>1.66</v>
      </c>
      <c r="K2280">
        <v>2.2999999999999998</v>
      </c>
      <c r="L2280">
        <v>2.86</v>
      </c>
      <c r="M2280">
        <v>3.52</v>
      </c>
      <c r="N2280">
        <v>3.77</v>
      </c>
    </row>
    <row r="2281" spans="1:14" x14ac:dyDescent="0.25">
      <c r="A2281" s="1">
        <v>41654</v>
      </c>
      <c r="B2281">
        <v>0.01</v>
      </c>
      <c r="D2281">
        <v>0.04</v>
      </c>
      <c r="F2281">
        <v>0.06</v>
      </c>
      <c r="G2281">
        <v>0.13</v>
      </c>
      <c r="H2281">
        <v>0.41</v>
      </c>
      <c r="I2281">
        <v>0.81</v>
      </c>
      <c r="J2281">
        <v>1.68</v>
      </c>
      <c r="K2281">
        <v>2.33</v>
      </c>
      <c r="L2281">
        <v>2.9</v>
      </c>
      <c r="M2281">
        <v>3.55</v>
      </c>
      <c r="N2281">
        <v>3.81</v>
      </c>
    </row>
    <row r="2282" spans="1:14" x14ac:dyDescent="0.25">
      <c r="A2282" s="1">
        <v>41653</v>
      </c>
      <c r="B2282">
        <v>0</v>
      </c>
      <c r="D2282">
        <v>0.04</v>
      </c>
      <c r="F2282">
        <v>0.06</v>
      </c>
      <c r="G2282">
        <v>0.11</v>
      </c>
      <c r="H2282">
        <v>0.39</v>
      </c>
      <c r="I2282">
        <v>0.78</v>
      </c>
      <c r="J2282">
        <v>1.65</v>
      </c>
      <c r="K2282">
        <v>2.2999999999999998</v>
      </c>
      <c r="L2282">
        <v>2.88</v>
      </c>
      <c r="M2282">
        <v>3.54</v>
      </c>
      <c r="N2282">
        <v>3.8</v>
      </c>
    </row>
    <row r="2283" spans="1:14" x14ac:dyDescent="0.25">
      <c r="A2283" s="1">
        <v>41652</v>
      </c>
      <c r="B2283">
        <v>0</v>
      </c>
      <c r="D2283">
        <v>0.03</v>
      </c>
      <c r="F2283">
        <v>0.06</v>
      </c>
      <c r="G2283">
        <v>0.11</v>
      </c>
      <c r="H2283">
        <v>0.39</v>
      </c>
      <c r="I2283">
        <v>0.74</v>
      </c>
      <c r="J2283">
        <v>1.6</v>
      </c>
      <c r="K2283">
        <v>2.25</v>
      </c>
      <c r="L2283">
        <v>2.84</v>
      </c>
      <c r="M2283">
        <v>3.52</v>
      </c>
      <c r="N2283">
        <v>3.77</v>
      </c>
    </row>
    <row r="2284" spans="1:14" x14ac:dyDescent="0.25">
      <c r="A2284" s="1">
        <v>41649</v>
      </c>
      <c r="B2284">
        <v>0.01</v>
      </c>
      <c r="D2284">
        <v>0.05</v>
      </c>
      <c r="F2284">
        <v>0.06</v>
      </c>
      <c r="G2284">
        <v>0.12</v>
      </c>
      <c r="H2284">
        <v>0.39</v>
      </c>
      <c r="I2284">
        <v>0.77</v>
      </c>
      <c r="J2284">
        <v>1.64</v>
      </c>
      <c r="K2284">
        <v>2.29</v>
      </c>
      <c r="L2284">
        <v>2.88</v>
      </c>
      <c r="M2284">
        <v>3.54</v>
      </c>
      <c r="N2284">
        <v>3.8</v>
      </c>
    </row>
    <row r="2285" spans="1:14" x14ac:dyDescent="0.25">
      <c r="A2285" s="1">
        <v>41648</v>
      </c>
      <c r="B2285">
        <v>0.01</v>
      </c>
      <c r="D2285">
        <v>0.04</v>
      </c>
      <c r="F2285">
        <v>0.06</v>
      </c>
      <c r="G2285">
        <v>0.13</v>
      </c>
      <c r="H2285">
        <v>0.44</v>
      </c>
      <c r="I2285">
        <v>0.86</v>
      </c>
      <c r="J2285">
        <v>1.75</v>
      </c>
      <c r="K2285">
        <v>2.41</v>
      </c>
      <c r="L2285">
        <v>2.97</v>
      </c>
      <c r="M2285">
        <v>3.62</v>
      </c>
      <c r="N2285">
        <v>3.88</v>
      </c>
    </row>
    <row r="2286" spans="1:14" x14ac:dyDescent="0.25">
      <c r="A2286" s="1">
        <v>41647</v>
      </c>
      <c r="B2286">
        <v>0</v>
      </c>
      <c r="D2286">
        <v>0.05</v>
      </c>
      <c r="F2286">
        <v>0.08</v>
      </c>
      <c r="G2286">
        <v>0.13</v>
      </c>
      <c r="H2286">
        <v>0.43</v>
      </c>
      <c r="I2286">
        <v>0.87</v>
      </c>
      <c r="J2286">
        <v>1.77</v>
      </c>
      <c r="K2286">
        <v>2.44</v>
      </c>
      <c r="L2286">
        <v>3.01</v>
      </c>
      <c r="M2286">
        <v>3.67</v>
      </c>
      <c r="N2286">
        <v>3.9</v>
      </c>
    </row>
    <row r="2287" spans="1:14" x14ac:dyDescent="0.25">
      <c r="A2287" s="1">
        <v>41646</v>
      </c>
      <c r="B2287">
        <v>0.01</v>
      </c>
      <c r="D2287">
        <v>0.04</v>
      </c>
      <c r="F2287">
        <v>0.08</v>
      </c>
      <c r="G2287">
        <v>0.13</v>
      </c>
      <c r="H2287">
        <v>0.4</v>
      </c>
      <c r="I2287">
        <v>0.8</v>
      </c>
      <c r="J2287">
        <v>1.69</v>
      </c>
      <c r="K2287">
        <v>2.37</v>
      </c>
      <c r="L2287">
        <v>2.96</v>
      </c>
      <c r="M2287">
        <v>3.64</v>
      </c>
      <c r="N2287">
        <v>3.88</v>
      </c>
    </row>
    <row r="2288" spans="1:14" x14ac:dyDescent="0.25">
      <c r="A2288" s="1">
        <v>41645</v>
      </c>
      <c r="B2288">
        <v>0.01</v>
      </c>
      <c r="D2288">
        <v>0.05</v>
      </c>
      <c r="F2288">
        <v>0.08</v>
      </c>
      <c r="G2288">
        <v>0.12</v>
      </c>
      <c r="H2288">
        <v>0.4</v>
      </c>
      <c r="I2288">
        <v>0.78</v>
      </c>
      <c r="J2288">
        <v>1.7</v>
      </c>
      <c r="K2288">
        <v>2.38</v>
      </c>
      <c r="L2288">
        <v>2.98</v>
      </c>
      <c r="M2288">
        <v>3.66</v>
      </c>
      <c r="N2288">
        <v>3.9</v>
      </c>
    </row>
    <row r="2289" spans="1:14" x14ac:dyDescent="0.25">
      <c r="A2289" s="1">
        <v>41642</v>
      </c>
      <c r="B2289">
        <v>0.02</v>
      </c>
      <c r="D2289">
        <v>7.0000000000000007E-2</v>
      </c>
      <c r="F2289">
        <v>0.1</v>
      </c>
      <c r="G2289">
        <v>0.13</v>
      </c>
      <c r="H2289">
        <v>0.41</v>
      </c>
      <c r="I2289">
        <v>0.8</v>
      </c>
      <c r="J2289">
        <v>1.73</v>
      </c>
      <c r="K2289">
        <v>2.42</v>
      </c>
      <c r="L2289">
        <v>3.01</v>
      </c>
      <c r="M2289">
        <v>3.69</v>
      </c>
      <c r="N2289">
        <v>3.93</v>
      </c>
    </row>
    <row r="2290" spans="1:14" x14ac:dyDescent="0.25">
      <c r="A2290" s="1">
        <v>41641</v>
      </c>
      <c r="B2290">
        <v>0.01</v>
      </c>
      <c r="D2290">
        <v>7.0000000000000007E-2</v>
      </c>
      <c r="F2290">
        <v>0.09</v>
      </c>
      <c r="G2290">
        <v>0.13</v>
      </c>
      <c r="H2290">
        <v>0.39</v>
      </c>
      <c r="I2290">
        <v>0.76</v>
      </c>
      <c r="J2290">
        <v>1.72</v>
      </c>
      <c r="K2290">
        <v>2.41</v>
      </c>
      <c r="L2290">
        <v>3</v>
      </c>
      <c r="M2290">
        <v>3.68</v>
      </c>
      <c r="N2290">
        <v>3.92</v>
      </c>
    </row>
    <row r="2291" spans="1:14" x14ac:dyDescent="0.25">
      <c r="A2291" s="1">
        <v>41639</v>
      </c>
      <c r="B2291">
        <v>0.01</v>
      </c>
      <c r="D2291">
        <v>7.0000000000000007E-2</v>
      </c>
      <c r="F2291">
        <v>0.1</v>
      </c>
      <c r="G2291">
        <v>0.13</v>
      </c>
      <c r="H2291">
        <v>0.38</v>
      </c>
      <c r="I2291">
        <v>0.78</v>
      </c>
      <c r="J2291">
        <v>1.75</v>
      </c>
      <c r="K2291">
        <v>2.4500000000000002</v>
      </c>
      <c r="L2291">
        <v>3.04</v>
      </c>
      <c r="M2291">
        <v>3.72</v>
      </c>
      <c r="N2291">
        <v>3.96</v>
      </c>
    </row>
    <row r="2292" spans="1:14" x14ac:dyDescent="0.25">
      <c r="A2292" s="1">
        <v>41638</v>
      </c>
      <c r="B2292">
        <v>0.01</v>
      </c>
      <c r="D2292">
        <v>7.0000000000000007E-2</v>
      </c>
      <c r="F2292">
        <v>0.1</v>
      </c>
      <c r="G2292">
        <v>0.13</v>
      </c>
      <c r="H2292">
        <v>0.39</v>
      </c>
      <c r="I2292">
        <v>0.77</v>
      </c>
      <c r="J2292">
        <v>1.71</v>
      </c>
      <c r="K2292">
        <v>2.4</v>
      </c>
      <c r="L2292">
        <v>2.99</v>
      </c>
      <c r="M2292">
        <v>3.66</v>
      </c>
      <c r="N2292">
        <v>3.9</v>
      </c>
    </row>
    <row r="2293" spans="1:14" x14ac:dyDescent="0.25">
      <c r="A2293" s="1">
        <v>41635</v>
      </c>
      <c r="B2293">
        <v>0.01</v>
      </c>
      <c r="D2293">
        <v>7.0000000000000007E-2</v>
      </c>
      <c r="F2293">
        <v>0.09</v>
      </c>
      <c r="G2293">
        <v>0.12</v>
      </c>
      <c r="H2293">
        <v>0.4</v>
      </c>
      <c r="I2293">
        <v>0.79</v>
      </c>
      <c r="J2293">
        <v>1.74</v>
      </c>
      <c r="K2293">
        <v>2.44</v>
      </c>
      <c r="L2293">
        <v>3.02</v>
      </c>
      <c r="M2293">
        <v>3.7</v>
      </c>
      <c r="N2293">
        <v>3.94</v>
      </c>
    </row>
    <row r="2294" spans="1:14" x14ac:dyDescent="0.25">
      <c r="A2294" s="1">
        <v>41634</v>
      </c>
      <c r="B2294">
        <v>0</v>
      </c>
      <c r="D2294">
        <v>7.0000000000000007E-2</v>
      </c>
      <c r="F2294">
        <v>0.09</v>
      </c>
      <c r="G2294">
        <v>0.13</v>
      </c>
      <c r="H2294">
        <v>0.42</v>
      </c>
      <c r="I2294">
        <v>0.81</v>
      </c>
      <c r="J2294">
        <v>1.74</v>
      </c>
      <c r="K2294">
        <v>2.4300000000000002</v>
      </c>
      <c r="L2294">
        <v>3</v>
      </c>
      <c r="M2294">
        <v>3.68</v>
      </c>
      <c r="N2294">
        <v>3.92</v>
      </c>
    </row>
    <row r="2295" spans="1:14" x14ac:dyDescent="0.25">
      <c r="A2295" s="1">
        <v>41632</v>
      </c>
      <c r="B2295">
        <v>0.01</v>
      </c>
      <c r="D2295">
        <v>7.0000000000000007E-2</v>
      </c>
      <c r="F2295">
        <v>0.09</v>
      </c>
      <c r="G2295">
        <v>0.14000000000000001</v>
      </c>
      <c r="H2295">
        <v>0.38</v>
      </c>
      <c r="I2295">
        <v>0.8</v>
      </c>
      <c r="J2295">
        <v>1.73</v>
      </c>
      <c r="K2295">
        <v>2.4300000000000002</v>
      </c>
      <c r="L2295">
        <v>2.99</v>
      </c>
      <c r="M2295">
        <v>3.66</v>
      </c>
      <c r="N2295">
        <v>3.9</v>
      </c>
    </row>
    <row r="2296" spans="1:14" x14ac:dyDescent="0.25">
      <c r="A2296" s="1">
        <v>41631</v>
      </c>
      <c r="B2296">
        <v>0.01</v>
      </c>
      <c r="D2296">
        <v>7.0000000000000007E-2</v>
      </c>
      <c r="F2296">
        <v>0.09</v>
      </c>
      <c r="G2296">
        <v>0.14000000000000001</v>
      </c>
      <c r="H2296">
        <v>0.38</v>
      </c>
      <c r="I2296">
        <v>0.77</v>
      </c>
      <c r="J2296">
        <v>1.68</v>
      </c>
      <c r="K2296">
        <v>2.37</v>
      </c>
      <c r="L2296">
        <v>2.94</v>
      </c>
      <c r="M2296">
        <v>3.6</v>
      </c>
      <c r="N2296">
        <v>3.85</v>
      </c>
    </row>
    <row r="2297" spans="1:14" x14ac:dyDescent="0.25">
      <c r="A2297" s="1">
        <v>41628</v>
      </c>
      <c r="B2297">
        <v>0.02</v>
      </c>
      <c r="D2297">
        <v>7.0000000000000007E-2</v>
      </c>
      <c r="F2297">
        <v>0.09</v>
      </c>
      <c r="G2297">
        <v>0.13</v>
      </c>
      <c r="H2297">
        <v>0.37</v>
      </c>
      <c r="I2297">
        <v>0.74</v>
      </c>
      <c r="J2297">
        <v>1.66</v>
      </c>
      <c r="K2297">
        <v>2.33</v>
      </c>
      <c r="L2297">
        <v>2.89</v>
      </c>
      <c r="M2297">
        <v>3.57</v>
      </c>
      <c r="N2297">
        <v>3.82</v>
      </c>
    </row>
    <row r="2298" spans="1:14" x14ac:dyDescent="0.25">
      <c r="A2298" s="1">
        <v>41627</v>
      </c>
      <c r="B2298">
        <v>0.01</v>
      </c>
      <c r="D2298">
        <v>0.06</v>
      </c>
      <c r="F2298">
        <v>0.09</v>
      </c>
      <c r="G2298">
        <v>0.13</v>
      </c>
      <c r="H2298">
        <v>0.35</v>
      </c>
      <c r="I2298">
        <v>0.7</v>
      </c>
      <c r="J2298">
        <v>1.63</v>
      </c>
      <c r="K2298">
        <v>2.35</v>
      </c>
      <c r="L2298">
        <v>2.94</v>
      </c>
      <c r="M2298">
        <v>3.64</v>
      </c>
      <c r="N2298">
        <v>3.91</v>
      </c>
    </row>
    <row r="2299" spans="1:14" x14ac:dyDescent="0.25">
      <c r="A2299" s="1">
        <v>41626</v>
      </c>
      <c r="B2299">
        <v>0.01</v>
      </c>
      <c r="D2299">
        <v>7.0000000000000007E-2</v>
      </c>
      <c r="F2299">
        <v>0.1</v>
      </c>
      <c r="G2299">
        <v>0.13</v>
      </c>
      <c r="H2299">
        <v>0.32</v>
      </c>
      <c r="I2299">
        <v>0.64</v>
      </c>
      <c r="J2299">
        <v>1.55</v>
      </c>
      <c r="K2299">
        <v>2.2599999999999998</v>
      </c>
      <c r="L2299">
        <v>2.89</v>
      </c>
      <c r="M2299">
        <v>3.63</v>
      </c>
      <c r="N2299">
        <v>3.9</v>
      </c>
    </row>
    <row r="2300" spans="1:14" x14ac:dyDescent="0.25">
      <c r="A2300" s="1">
        <v>41625</v>
      </c>
      <c r="B2300">
        <v>0.02</v>
      </c>
      <c r="D2300">
        <v>7.0000000000000007E-2</v>
      </c>
      <c r="F2300">
        <v>0.09</v>
      </c>
      <c r="G2300">
        <v>0.14000000000000001</v>
      </c>
      <c r="H2300">
        <v>0.34</v>
      </c>
      <c r="I2300">
        <v>0.65</v>
      </c>
      <c r="J2300">
        <v>1.52</v>
      </c>
      <c r="K2300">
        <v>2.2200000000000002</v>
      </c>
      <c r="L2300">
        <v>2.85</v>
      </c>
      <c r="M2300">
        <v>3.6</v>
      </c>
      <c r="N2300">
        <v>3.88</v>
      </c>
    </row>
    <row r="2301" spans="1:14" x14ac:dyDescent="0.25">
      <c r="A2301" s="1">
        <v>41624</v>
      </c>
      <c r="B2301">
        <v>0.02</v>
      </c>
      <c r="D2301">
        <v>7.0000000000000007E-2</v>
      </c>
      <c r="F2301">
        <v>0.09</v>
      </c>
      <c r="G2301">
        <v>0.13</v>
      </c>
      <c r="H2301">
        <v>0.34</v>
      </c>
      <c r="I2301">
        <v>0.68</v>
      </c>
      <c r="J2301">
        <v>1.55</v>
      </c>
      <c r="K2301">
        <v>2.2599999999999998</v>
      </c>
      <c r="L2301">
        <v>2.89</v>
      </c>
      <c r="M2301">
        <v>3.63</v>
      </c>
      <c r="N2301">
        <v>3.9</v>
      </c>
    </row>
    <row r="2302" spans="1:14" x14ac:dyDescent="0.25">
      <c r="A2302" s="1">
        <v>41621</v>
      </c>
      <c r="B2302">
        <v>0.02</v>
      </c>
      <c r="D2302">
        <v>7.0000000000000007E-2</v>
      </c>
      <c r="F2302">
        <v>0.09</v>
      </c>
      <c r="G2302">
        <v>0.14000000000000001</v>
      </c>
      <c r="H2302">
        <v>0.34</v>
      </c>
      <c r="I2302">
        <v>0.68</v>
      </c>
      <c r="J2302">
        <v>1.55</v>
      </c>
      <c r="K2302">
        <v>2.25</v>
      </c>
      <c r="L2302">
        <v>2.88</v>
      </c>
      <c r="M2302">
        <v>3.61</v>
      </c>
      <c r="N2302">
        <v>3.88</v>
      </c>
    </row>
    <row r="2303" spans="1:14" x14ac:dyDescent="0.25">
      <c r="A2303" s="1">
        <v>41620</v>
      </c>
      <c r="B2303">
        <v>0.01</v>
      </c>
      <c r="D2303">
        <v>7.0000000000000007E-2</v>
      </c>
      <c r="F2303">
        <v>0.09</v>
      </c>
      <c r="G2303">
        <v>0.14000000000000001</v>
      </c>
      <c r="H2303">
        <v>0.34</v>
      </c>
      <c r="I2303">
        <v>0.67</v>
      </c>
      <c r="J2303">
        <v>1.55</v>
      </c>
      <c r="K2303">
        <v>2.2599999999999998</v>
      </c>
      <c r="L2303">
        <v>2.89</v>
      </c>
      <c r="M2303">
        <v>3.63</v>
      </c>
      <c r="N2303">
        <v>3.91</v>
      </c>
    </row>
    <row r="2304" spans="1:14" x14ac:dyDescent="0.25">
      <c r="A2304" s="1">
        <v>41619</v>
      </c>
      <c r="B2304">
        <v>0.02</v>
      </c>
      <c r="D2304">
        <v>7.0000000000000007E-2</v>
      </c>
      <c r="F2304">
        <v>0.1</v>
      </c>
      <c r="G2304">
        <v>0.13</v>
      </c>
      <c r="H2304">
        <v>0.31</v>
      </c>
      <c r="I2304">
        <v>0.63</v>
      </c>
      <c r="J2304">
        <v>1.5</v>
      </c>
      <c r="K2304">
        <v>2.21</v>
      </c>
      <c r="L2304">
        <v>2.86</v>
      </c>
      <c r="M2304">
        <v>3.61</v>
      </c>
      <c r="N2304">
        <v>3.87</v>
      </c>
    </row>
    <row r="2305" spans="1:14" x14ac:dyDescent="0.25">
      <c r="A2305" s="1">
        <v>41618</v>
      </c>
      <c r="B2305">
        <v>0.03</v>
      </c>
      <c r="D2305">
        <v>7.0000000000000007E-2</v>
      </c>
      <c r="F2305">
        <v>0.1</v>
      </c>
      <c r="G2305">
        <v>0.14000000000000001</v>
      </c>
      <c r="H2305">
        <v>0.3</v>
      </c>
      <c r="I2305">
        <v>0.62</v>
      </c>
      <c r="J2305">
        <v>1.46</v>
      </c>
      <c r="K2305">
        <v>2.17</v>
      </c>
      <c r="L2305">
        <v>2.81</v>
      </c>
      <c r="M2305">
        <v>3.56</v>
      </c>
      <c r="N2305">
        <v>3.83</v>
      </c>
    </row>
    <row r="2306" spans="1:14" x14ac:dyDescent="0.25">
      <c r="A2306" s="1">
        <v>41617</v>
      </c>
      <c r="B2306">
        <v>0.04</v>
      </c>
      <c r="D2306">
        <v>7.0000000000000007E-2</v>
      </c>
      <c r="F2306">
        <v>0.1</v>
      </c>
      <c r="G2306">
        <v>0.13</v>
      </c>
      <c r="H2306">
        <v>0.3</v>
      </c>
      <c r="I2306">
        <v>0.64</v>
      </c>
      <c r="J2306">
        <v>1.5</v>
      </c>
      <c r="K2306">
        <v>2.23</v>
      </c>
      <c r="L2306">
        <v>2.86</v>
      </c>
      <c r="M2306">
        <v>3.61</v>
      </c>
      <c r="N2306">
        <v>3.88</v>
      </c>
    </row>
    <row r="2307" spans="1:14" x14ac:dyDescent="0.25">
      <c r="A2307" s="1">
        <v>41614</v>
      </c>
      <c r="B2307">
        <v>0.03</v>
      </c>
      <c r="D2307">
        <v>0.06</v>
      </c>
      <c r="F2307">
        <v>0.1</v>
      </c>
      <c r="G2307">
        <v>0.13</v>
      </c>
      <c r="H2307">
        <v>0.3</v>
      </c>
      <c r="I2307">
        <v>0.64</v>
      </c>
      <c r="J2307">
        <v>1.51</v>
      </c>
      <c r="K2307">
        <v>2.23</v>
      </c>
      <c r="L2307">
        <v>2.88</v>
      </c>
      <c r="M2307">
        <v>3.63</v>
      </c>
      <c r="N2307">
        <v>3.9</v>
      </c>
    </row>
    <row r="2308" spans="1:14" x14ac:dyDescent="0.25">
      <c r="A2308" s="1">
        <v>41613</v>
      </c>
      <c r="B2308">
        <v>0.02</v>
      </c>
      <c r="D2308">
        <v>0.06</v>
      </c>
      <c r="F2308">
        <v>0.1</v>
      </c>
      <c r="G2308">
        <v>0.13</v>
      </c>
      <c r="H2308">
        <v>0.3</v>
      </c>
      <c r="I2308">
        <v>0.61</v>
      </c>
      <c r="J2308">
        <v>1.49</v>
      </c>
      <c r="K2308">
        <v>2.23</v>
      </c>
      <c r="L2308">
        <v>2.88</v>
      </c>
      <c r="M2308">
        <v>3.65</v>
      </c>
      <c r="N2308">
        <v>3.92</v>
      </c>
    </row>
    <row r="2309" spans="1:14" x14ac:dyDescent="0.25">
      <c r="A2309" s="1">
        <v>41612</v>
      </c>
      <c r="B2309">
        <v>0.04</v>
      </c>
      <c r="D2309">
        <v>0.06</v>
      </c>
      <c r="F2309">
        <v>0.1</v>
      </c>
      <c r="G2309">
        <v>0.14000000000000001</v>
      </c>
      <c r="H2309">
        <v>0.3</v>
      </c>
      <c r="I2309">
        <v>0.6</v>
      </c>
      <c r="J2309">
        <v>1.45</v>
      </c>
      <c r="K2309">
        <v>2.19</v>
      </c>
      <c r="L2309">
        <v>2.84</v>
      </c>
      <c r="M2309">
        <v>3.63</v>
      </c>
      <c r="N2309">
        <v>3.9</v>
      </c>
    </row>
    <row r="2310" spans="1:14" x14ac:dyDescent="0.25">
      <c r="A2310" s="1">
        <v>41611</v>
      </c>
      <c r="B2310">
        <v>0.04</v>
      </c>
      <c r="D2310">
        <v>0.06</v>
      </c>
      <c r="F2310">
        <v>0.1</v>
      </c>
      <c r="G2310">
        <v>0.13</v>
      </c>
      <c r="H2310">
        <v>0.28000000000000003</v>
      </c>
      <c r="I2310">
        <v>0.57999999999999996</v>
      </c>
      <c r="J2310">
        <v>1.4</v>
      </c>
      <c r="K2310">
        <v>2.13</v>
      </c>
      <c r="L2310">
        <v>2.79</v>
      </c>
      <c r="M2310">
        <v>3.56</v>
      </c>
      <c r="N2310">
        <v>3.84</v>
      </c>
    </row>
    <row r="2311" spans="1:14" x14ac:dyDescent="0.25">
      <c r="A2311" s="1">
        <v>41610</v>
      </c>
      <c r="B2311">
        <v>0.02</v>
      </c>
      <c r="D2311">
        <v>0.05</v>
      </c>
      <c r="F2311">
        <v>0.1</v>
      </c>
      <c r="G2311">
        <v>0.13</v>
      </c>
      <c r="H2311">
        <v>0.3</v>
      </c>
      <c r="I2311">
        <v>0.59</v>
      </c>
      <c r="J2311">
        <v>1.43</v>
      </c>
      <c r="K2311">
        <v>2.16</v>
      </c>
      <c r="L2311">
        <v>2.81</v>
      </c>
      <c r="M2311">
        <v>3.58</v>
      </c>
      <c r="N2311">
        <v>3.86</v>
      </c>
    </row>
    <row r="2312" spans="1:14" x14ac:dyDescent="0.25">
      <c r="A2312" s="1">
        <v>41607</v>
      </c>
      <c r="B2312">
        <v>0.05</v>
      </c>
      <c r="D2312">
        <v>0.06</v>
      </c>
      <c r="F2312">
        <v>0.11</v>
      </c>
      <c r="G2312">
        <v>0.13</v>
      </c>
      <c r="H2312">
        <v>0.28000000000000003</v>
      </c>
      <c r="I2312">
        <v>0.56000000000000005</v>
      </c>
      <c r="J2312">
        <v>1.37</v>
      </c>
      <c r="K2312">
        <v>2.1</v>
      </c>
      <c r="L2312">
        <v>2.75</v>
      </c>
      <c r="M2312">
        <v>3.54</v>
      </c>
      <c r="N2312">
        <v>3.82</v>
      </c>
    </row>
    <row r="2313" spans="1:14" x14ac:dyDescent="0.25">
      <c r="A2313" s="1">
        <v>41605</v>
      </c>
      <c r="B2313">
        <v>0.06</v>
      </c>
      <c r="D2313">
        <v>7.0000000000000007E-2</v>
      </c>
      <c r="F2313">
        <v>0.11</v>
      </c>
      <c r="G2313">
        <v>0.13</v>
      </c>
      <c r="H2313">
        <v>0.28000000000000003</v>
      </c>
      <c r="I2313">
        <v>0.55000000000000004</v>
      </c>
      <c r="J2313">
        <v>1.36</v>
      </c>
      <c r="K2313">
        <v>2.08</v>
      </c>
      <c r="L2313">
        <v>2.74</v>
      </c>
      <c r="M2313">
        <v>3.52</v>
      </c>
      <c r="N2313">
        <v>3.81</v>
      </c>
    </row>
    <row r="2314" spans="1:14" x14ac:dyDescent="0.25">
      <c r="A2314" s="1">
        <v>41604</v>
      </c>
      <c r="B2314">
        <v>7.0000000000000007E-2</v>
      </c>
      <c r="D2314">
        <v>7.0000000000000007E-2</v>
      </c>
      <c r="F2314">
        <v>0.11</v>
      </c>
      <c r="G2314">
        <v>0.13</v>
      </c>
      <c r="H2314">
        <v>0.28999999999999998</v>
      </c>
      <c r="I2314">
        <v>0.55000000000000004</v>
      </c>
      <c r="J2314">
        <v>1.34</v>
      </c>
      <c r="K2314">
        <v>2.0499999999999998</v>
      </c>
      <c r="L2314">
        <v>2.71</v>
      </c>
      <c r="M2314">
        <v>3.5</v>
      </c>
      <c r="N2314">
        <v>3.8</v>
      </c>
    </row>
    <row r="2315" spans="1:14" x14ac:dyDescent="0.25">
      <c r="A2315" s="1">
        <v>41603</v>
      </c>
      <c r="B2315">
        <v>0.04</v>
      </c>
      <c r="D2315">
        <v>0.08</v>
      </c>
      <c r="F2315">
        <v>0.11</v>
      </c>
      <c r="G2315">
        <v>0.14000000000000001</v>
      </c>
      <c r="H2315">
        <v>0.3</v>
      </c>
      <c r="I2315">
        <v>0.56999999999999995</v>
      </c>
      <c r="J2315">
        <v>1.37</v>
      </c>
      <c r="K2315">
        <v>2.08</v>
      </c>
      <c r="L2315">
        <v>2.74</v>
      </c>
      <c r="M2315">
        <v>3.53</v>
      </c>
      <c r="N2315">
        <v>3.83</v>
      </c>
    </row>
    <row r="2316" spans="1:14" x14ac:dyDescent="0.25">
      <c r="A2316" s="1">
        <v>41600</v>
      </c>
      <c r="B2316">
        <v>0.02</v>
      </c>
      <c r="D2316">
        <v>7.0000000000000007E-2</v>
      </c>
      <c r="F2316">
        <v>0.1</v>
      </c>
      <c r="G2316">
        <v>0.12</v>
      </c>
      <c r="H2316">
        <v>0.31</v>
      </c>
      <c r="I2316">
        <v>0.56999999999999995</v>
      </c>
      <c r="J2316">
        <v>1.37</v>
      </c>
      <c r="K2316">
        <v>2.1</v>
      </c>
      <c r="L2316">
        <v>2.75</v>
      </c>
      <c r="M2316">
        <v>3.54</v>
      </c>
      <c r="N2316">
        <v>3.84</v>
      </c>
    </row>
    <row r="2317" spans="1:14" x14ac:dyDescent="0.25">
      <c r="A2317" s="1">
        <v>41599</v>
      </c>
      <c r="B2317">
        <v>0.02</v>
      </c>
      <c r="D2317">
        <v>7.0000000000000007E-2</v>
      </c>
      <c r="F2317">
        <v>0.1</v>
      </c>
      <c r="G2317">
        <v>0.12</v>
      </c>
      <c r="H2317">
        <v>0.28999999999999998</v>
      </c>
      <c r="I2317">
        <v>0.55000000000000004</v>
      </c>
      <c r="J2317">
        <v>1.38</v>
      </c>
      <c r="K2317">
        <v>2.12</v>
      </c>
      <c r="L2317">
        <v>2.79</v>
      </c>
      <c r="M2317">
        <v>3.59</v>
      </c>
      <c r="N2317">
        <v>3.89</v>
      </c>
    </row>
    <row r="2318" spans="1:14" x14ac:dyDescent="0.25">
      <c r="A2318" s="1">
        <v>41598</v>
      </c>
      <c r="B2318">
        <v>0.06</v>
      </c>
      <c r="D2318">
        <v>0.08</v>
      </c>
      <c r="F2318">
        <v>0.11</v>
      </c>
      <c r="G2318">
        <v>0.12</v>
      </c>
      <c r="H2318">
        <v>0.28000000000000003</v>
      </c>
      <c r="I2318">
        <v>0.56999999999999995</v>
      </c>
      <c r="J2318">
        <v>1.39</v>
      </c>
      <c r="K2318">
        <v>2.13</v>
      </c>
      <c r="L2318">
        <v>2.8</v>
      </c>
      <c r="M2318">
        <v>3.61</v>
      </c>
      <c r="N2318">
        <v>3.9</v>
      </c>
    </row>
    <row r="2319" spans="1:14" x14ac:dyDescent="0.25">
      <c r="A2319" s="1">
        <v>41597</v>
      </c>
      <c r="B2319">
        <v>0.05</v>
      </c>
      <c r="D2319">
        <v>0.08</v>
      </c>
      <c r="F2319">
        <v>0.1</v>
      </c>
      <c r="G2319">
        <v>0.14000000000000001</v>
      </c>
      <c r="H2319">
        <v>0.28999999999999998</v>
      </c>
      <c r="I2319">
        <v>0.57999999999999996</v>
      </c>
      <c r="J2319">
        <v>1.37</v>
      </c>
      <c r="K2319">
        <v>2.06</v>
      </c>
      <c r="L2319">
        <v>2.71</v>
      </c>
      <c r="M2319">
        <v>3.5</v>
      </c>
      <c r="N2319">
        <v>3.8</v>
      </c>
    </row>
    <row r="2320" spans="1:14" x14ac:dyDescent="0.25">
      <c r="A2320" s="1">
        <v>41596</v>
      </c>
      <c r="B2320">
        <v>0.05</v>
      </c>
      <c r="D2320">
        <v>0.09</v>
      </c>
      <c r="F2320">
        <v>0.1</v>
      </c>
      <c r="G2320">
        <v>0.13</v>
      </c>
      <c r="H2320">
        <v>0.31</v>
      </c>
      <c r="I2320">
        <v>0.56000000000000005</v>
      </c>
      <c r="J2320">
        <v>1.33</v>
      </c>
      <c r="K2320">
        <v>2.02</v>
      </c>
      <c r="L2320">
        <v>2.67</v>
      </c>
      <c r="M2320">
        <v>3.46</v>
      </c>
      <c r="N2320">
        <v>3.76</v>
      </c>
    </row>
    <row r="2321" spans="1:14" x14ac:dyDescent="0.25">
      <c r="A2321" s="1">
        <v>41593</v>
      </c>
      <c r="B2321">
        <v>0.06</v>
      </c>
      <c r="D2321">
        <v>0.08</v>
      </c>
      <c r="F2321">
        <v>0.1</v>
      </c>
      <c r="G2321">
        <v>0.13</v>
      </c>
      <c r="H2321">
        <v>0.31</v>
      </c>
      <c r="I2321">
        <v>0.57999999999999996</v>
      </c>
      <c r="J2321">
        <v>1.36</v>
      </c>
      <c r="K2321">
        <v>2.06</v>
      </c>
      <c r="L2321">
        <v>2.71</v>
      </c>
      <c r="M2321">
        <v>3.5</v>
      </c>
      <c r="N2321">
        <v>3.8</v>
      </c>
    </row>
    <row r="2322" spans="1:14" x14ac:dyDescent="0.25">
      <c r="A2322" s="1">
        <v>41592</v>
      </c>
      <c r="B2322">
        <v>0.06</v>
      </c>
      <c r="D2322">
        <v>0.08</v>
      </c>
      <c r="F2322">
        <v>0.1</v>
      </c>
      <c r="G2322">
        <v>0.13</v>
      </c>
      <c r="H2322">
        <v>0.28999999999999998</v>
      </c>
      <c r="I2322">
        <v>0.56000000000000005</v>
      </c>
      <c r="J2322">
        <v>1.34</v>
      </c>
      <c r="K2322">
        <v>2.04</v>
      </c>
      <c r="L2322">
        <v>2.69</v>
      </c>
      <c r="M2322">
        <v>3.49</v>
      </c>
      <c r="N2322">
        <v>3.79</v>
      </c>
    </row>
    <row r="2323" spans="1:14" x14ac:dyDescent="0.25">
      <c r="A2323" s="1">
        <v>41591</v>
      </c>
      <c r="B2323">
        <v>0.06</v>
      </c>
      <c r="D2323">
        <v>0.08</v>
      </c>
      <c r="F2323">
        <v>0.1</v>
      </c>
      <c r="G2323">
        <v>0.13</v>
      </c>
      <c r="H2323">
        <v>0.32</v>
      </c>
      <c r="I2323">
        <v>0.61</v>
      </c>
      <c r="J2323">
        <v>1.41</v>
      </c>
      <c r="K2323">
        <v>2.1</v>
      </c>
      <c r="L2323">
        <v>2.75</v>
      </c>
      <c r="M2323">
        <v>3.54</v>
      </c>
      <c r="N2323">
        <v>3.83</v>
      </c>
    </row>
    <row r="2324" spans="1:14" x14ac:dyDescent="0.25">
      <c r="A2324" s="1">
        <v>41590</v>
      </c>
      <c r="B2324">
        <v>0.05</v>
      </c>
      <c r="D2324">
        <v>0.08</v>
      </c>
      <c r="F2324">
        <v>0.1</v>
      </c>
      <c r="G2324">
        <v>0.13</v>
      </c>
      <c r="H2324">
        <v>0.34</v>
      </c>
      <c r="I2324">
        <v>0.65</v>
      </c>
      <c r="J2324">
        <v>1.47</v>
      </c>
      <c r="K2324">
        <v>2.16</v>
      </c>
      <c r="L2324">
        <v>2.8</v>
      </c>
      <c r="M2324">
        <v>3.57</v>
      </c>
      <c r="N2324">
        <v>3.86</v>
      </c>
    </row>
    <row r="2325" spans="1:14" x14ac:dyDescent="0.25">
      <c r="A2325" s="1">
        <v>41586</v>
      </c>
      <c r="B2325">
        <v>0.04</v>
      </c>
      <c r="D2325">
        <v>0.06</v>
      </c>
      <c r="F2325">
        <v>0.09</v>
      </c>
      <c r="G2325">
        <v>0.12</v>
      </c>
      <c r="H2325">
        <v>0.32</v>
      </c>
      <c r="I2325">
        <v>0.62</v>
      </c>
      <c r="J2325">
        <v>1.42</v>
      </c>
      <c r="K2325">
        <v>2.12</v>
      </c>
      <c r="L2325">
        <v>2.77</v>
      </c>
      <c r="M2325">
        <v>3.55</v>
      </c>
      <c r="N2325">
        <v>3.84</v>
      </c>
    </row>
    <row r="2326" spans="1:14" x14ac:dyDescent="0.25">
      <c r="A2326" s="1">
        <v>41585</v>
      </c>
      <c r="B2326">
        <v>0.04</v>
      </c>
      <c r="D2326">
        <v>0.05</v>
      </c>
      <c r="F2326">
        <v>0.09</v>
      </c>
      <c r="G2326">
        <v>0.11</v>
      </c>
      <c r="H2326">
        <v>0.28999999999999998</v>
      </c>
      <c r="I2326">
        <v>0.55000000000000004</v>
      </c>
      <c r="J2326">
        <v>1.31</v>
      </c>
      <c r="K2326">
        <v>1.98</v>
      </c>
      <c r="L2326">
        <v>2.63</v>
      </c>
      <c r="M2326">
        <v>3.41</v>
      </c>
      <c r="N2326">
        <v>3.71</v>
      </c>
    </row>
    <row r="2327" spans="1:14" x14ac:dyDescent="0.25">
      <c r="A2327" s="1">
        <v>41584</v>
      </c>
      <c r="B2327">
        <v>0.05</v>
      </c>
      <c r="D2327">
        <v>0.05</v>
      </c>
      <c r="F2327">
        <v>0.09</v>
      </c>
      <c r="G2327">
        <v>0.11</v>
      </c>
      <c r="H2327">
        <v>0.3</v>
      </c>
      <c r="I2327">
        <v>0.57999999999999996</v>
      </c>
      <c r="J2327">
        <v>1.34</v>
      </c>
      <c r="K2327">
        <v>2.02</v>
      </c>
      <c r="L2327">
        <v>2.67</v>
      </c>
      <c r="M2327">
        <v>3.46</v>
      </c>
      <c r="N2327">
        <v>3.77</v>
      </c>
    </row>
    <row r="2328" spans="1:14" x14ac:dyDescent="0.25">
      <c r="A2328" s="1">
        <v>41583</v>
      </c>
      <c r="B2328">
        <v>0.06</v>
      </c>
      <c r="D2328">
        <v>0.05</v>
      </c>
      <c r="F2328">
        <v>0.08</v>
      </c>
      <c r="G2328">
        <v>0.1</v>
      </c>
      <c r="H2328">
        <v>0.32</v>
      </c>
      <c r="I2328">
        <v>0.6</v>
      </c>
      <c r="J2328">
        <v>1.39</v>
      </c>
      <c r="K2328">
        <v>2.06</v>
      </c>
      <c r="L2328">
        <v>2.69</v>
      </c>
      <c r="M2328">
        <v>3.46</v>
      </c>
      <c r="N2328">
        <v>3.76</v>
      </c>
    </row>
    <row r="2329" spans="1:14" x14ac:dyDescent="0.25">
      <c r="A2329" s="1">
        <v>41582</v>
      </c>
      <c r="B2329">
        <v>0.02</v>
      </c>
      <c r="D2329">
        <v>0.05</v>
      </c>
      <c r="F2329">
        <v>0.09</v>
      </c>
      <c r="G2329">
        <v>0.09</v>
      </c>
      <c r="H2329">
        <v>0.32</v>
      </c>
      <c r="I2329">
        <v>0.6</v>
      </c>
      <c r="J2329">
        <v>1.36</v>
      </c>
      <c r="K2329">
        <v>2.0099999999999998</v>
      </c>
      <c r="L2329">
        <v>2.63</v>
      </c>
      <c r="M2329">
        <v>3.4</v>
      </c>
      <c r="N2329">
        <v>3.7</v>
      </c>
    </row>
    <row r="2330" spans="1:14" x14ac:dyDescent="0.25">
      <c r="A2330" s="1">
        <v>41579</v>
      </c>
      <c r="B2330">
        <v>0.03</v>
      </c>
      <c r="D2330">
        <v>0.04</v>
      </c>
      <c r="F2330">
        <v>0.08</v>
      </c>
      <c r="G2330">
        <v>0.1</v>
      </c>
      <c r="H2330">
        <v>0.33</v>
      </c>
      <c r="I2330">
        <v>0.61</v>
      </c>
      <c r="J2330">
        <v>1.37</v>
      </c>
      <c r="K2330">
        <v>2.0299999999999998</v>
      </c>
      <c r="L2330">
        <v>2.65</v>
      </c>
      <c r="M2330">
        <v>3.4</v>
      </c>
      <c r="N2330">
        <v>3.69</v>
      </c>
    </row>
    <row r="2331" spans="1:14" x14ac:dyDescent="0.25">
      <c r="A2331" s="1">
        <v>41578</v>
      </c>
      <c r="B2331">
        <v>0.03</v>
      </c>
      <c r="D2331">
        <v>0.04</v>
      </c>
      <c r="F2331">
        <v>0.08</v>
      </c>
      <c r="G2331">
        <v>0.1</v>
      </c>
      <c r="H2331">
        <v>0.31</v>
      </c>
      <c r="I2331">
        <v>0.56999999999999995</v>
      </c>
      <c r="J2331">
        <v>1.31</v>
      </c>
      <c r="K2331">
        <v>1.95</v>
      </c>
      <c r="L2331">
        <v>2.57</v>
      </c>
      <c r="M2331">
        <v>3.33</v>
      </c>
      <c r="N2331">
        <v>3.63</v>
      </c>
    </row>
    <row r="2332" spans="1:14" x14ac:dyDescent="0.25">
      <c r="A2332" s="1">
        <v>41577</v>
      </c>
      <c r="B2332">
        <v>0.05</v>
      </c>
      <c r="D2332">
        <v>0.04</v>
      </c>
      <c r="F2332">
        <v>0.09</v>
      </c>
      <c r="G2332">
        <v>0.11</v>
      </c>
      <c r="H2332">
        <v>0.33</v>
      </c>
      <c r="I2332">
        <v>0.57999999999999996</v>
      </c>
      <c r="J2332">
        <v>1.3</v>
      </c>
      <c r="K2332">
        <v>1.93</v>
      </c>
      <c r="L2332">
        <v>2.5499999999999998</v>
      </c>
      <c r="M2332">
        <v>3.33</v>
      </c>
      <c r="N2332">
        <v>3.63</v>
      </c>
    </row>
    <row r="2333" spans="1:14" x14ac:dyDescent="0.25">
      <c r="A2333" s="1">
        <v>41576</v>
      </c>
      <c r="B2333">
        <v>0.06</v>
      </c>
      <c r="D2333">
        <v>0.04</v>
      </c>
      <c r="F2333">
        <v>0.08</v>
      </c>
      <c r="G2333">
        <v>0.11</v>
      </c>
      <c r="H2333">
        <v>0.31</v>
      </c>
      <c r="I2333">
        <v>0.59</v>
      </c>
      <c r="J2333">
        <v>1.29</v>
      </c>
      <c r="K2333">
        <v>1.9</v>
      </c>
      <c r="L2333">
        <v>2.5299999999999998</v>
      </c>
      <c r="M2333">
        <v>3.31</v>
      </c>
      <c r="N2333">
        <v>3.62</v>
      </c>
    </row>
    <row r="2334" spans="1:14" x14ac:dyDescent="0.25">
      <c r="A2334" s="1">
        <v>41575</v>
      </c>
      <c r="B2334">
        <v>0.02</v>
      </c>
      <c r="D2334">
        <v>0.04</v>
      </c>
      <c r="F2334">
        <v>0.08</v>
      </c>
      <c r="G2334">
        <v>0.11</v>
      </c>
      <c r="H2334">
        <v>0.32</v>
      </c>
      <c r="I2334">
        <v>0.59</v>
      </c>
      <c r="J2334">
        <v>1.31</v>
      </c>
      <c r="K2334">
        <v>1.91</v>
      </c>
      <c r="L2334">
        <v>2.54</v>
      </c>
      <c r="M2334">
        <v>3.31</v>
      </c>
      <c r="N2334">
        <v>3.61</v>
      </c>
    </row>
    <row r="2335" spans="1:14" x14ac:dyDescent="0.25">
      <c r="A2335" s="1">
        <v>41572</v>
      </c>
      <c r="B2335">
        <v>0.02</v>
      </c>
      <c r="D2335">
        <v>0.04</v>
      </c>
      <c r="F2335">
        <v>0.08</v>
      </c>
      <c r="G2335">
        <v>0.11</v>
      </c>
      <c r="H2335">
        <v>0.32</v>
      </c>
      <c r="I2335">
        <v>0.59</v>
      </c>
      <c r="J2335">
        <v>1.3</v>
      </c>
      <c r="K2335">
        <v>1.9</v>
      </c>
      <c r="L2335">
        <v>2.5299999999999998</v>
      </c>
      <c r="M2335">
        <v>3.3</v>
      </c>
      <c r="N2335">
        <v>3.6</v>
      </c>
    </row>
    <row r="2336" spans="1:14" x14ac:dyDescent="0.25">
      <c r="A2336" s="1">
        <v>41571</v>
      </c>
      <c r="B2336">
        <v>0.02</v>
      </c>
      <c r="D2336">
        <v>0.03</v>
      </c>
      <c r="F2336">
        <v>7.0000000000000007E-2</v>
      </c>
      <c r="G2336">
        <v>0.12</v>
      </c>
      <c r="H2336">
        <v>0.33</v>
      </c>
      <c r="I2336">
        <v>0.59</v>
      </c>
      <c r="J2336">
        <v>1.32</v>
      </c>
      <c r="K2336">
        <v>1.92</v>
      </c>
      <c r="L2336">
        <v>2.5299999999999998</v>
      </c>
      <c r="M2336">
        <v>3.3</v>
      </c>
      <c r="N2336">
        <v>3.61</v>
      </c>
    </row>
    <row r="2337" spans="1:14" x14ac:dyDescent="0.25">
      <c r="A2337" s="1">
        <v>41570</v>
      </c>
      <c r="B2337">
        <v>0.02</v>
      </c>
      <c r="D2337">
        <v>0.04</v>
      </c>
      <c r="F2337">
        <v>7.0000000000000007E-2</v>
      </c>
      <c r="G2337">
        <v>0.11</v>
      </c>
      <c r="H2337">
        <v>0.31</v>
      </c>
      <c r="I2337">
        <v>0.6</v>
      </c>
      <c r="J2337">
        <v>1.3</v>
      </c>
      <c r="K2337">
        <v>1.9</v>
      </c>
      <c r="L2337">
        <v>2.5099999999999998</v>
      </c>
      <c r="M2337">
        <v>3.29</v>
      </c>
      <c r="N2337">
        <v>3.59</v>
      </c>
    </row>
    <row r="2338" spans="1:14" x14ac:dyDescent="0.25">
      <c r="A2338" s="1">
        <v>41569</v>
      </c>
      <c r="B2338">
        <v>0.04</v>
      </c>
      <c r="D2338">
        <v>0.04</v>
      </c>
      <c r="F2338">
        <v>7.0000000000000007E-2</v>
      </c>
      <c r="G2338">
        <v>0.1</v>
      </c>
      <c r="H2338">
        <v>0.31</v>
      </c>
      <c r="I2338">
        <v>0.59</v>
      </c>
      <c r="J2338">
        <v>1.3</v>
      </c>
      <c r="K2338">
        <v>1.92</v>
      </c>
      <c r="L2338">
        <v>2.54</v>
      </c>
      <c r="M2338">
        <v>3.31</v>
      </c>
      <c r="N2338">
        <v>3.61</v>
      </c>
    </row>
    <row r="2339" spans="1:14" x14ac:dyDescent="0.25">
      <c r="A2339" s="1">
        <v>41568</v>
      </c>
      <c r="B2339">
        <v>0.02</v>
      </c>
      <c r="D2339">
        <v>0.04</v>
      </c>
      <c r="F2339">
        <v>7.0000000000000007E-2</v>
      </c>
      <c r="G2339">
        <v>0.11</v>
      </c>
      <c r="H2339">
        <v>0.33</v>
      </c>
      <c r="I2339">
        <v>0.63</v>
      </c>
      <c r="J2339">
        <v>1.38</v>
      </c>
      <c r="K2339">
        <v>2.0099999999999998</v>
      </c>
      <c r="L2339">
        <v>2.63</v>
      </c>
      <c r="M2339">
        <v>3.39</v>
      </c>
      <c r="N2339">
        <v>3.68</v>
      </c>
    </row>
    <row r="2340" spans="1:14" x14ac:dyDescent="0.25">
      <c r="A2340" s="1">
        <v>41565</v>
      </c>
      <c r="B2340">
        <v>0.01</v>
      </c>
      <c r="D2340">
        <v>0.04</v>
      </c>
      <c r="F2340">
        <v>0.08</v>
      </c>
      <c r="G2340">
        <v>0.12</v>
      </c>
      <c r="H2340">
        <v>0.33</v>
      </c>
      <c r="I2340">
        <v>0.62</v>
      </c>
      <c r="J2340">
        <v>1.35</v>
      </c>
      <c r="K2340">
        <v>1.98</v>
      </c>
      <c r="L2340">
        <v>2.6</v>
      </c>
      <c r="M2340">
        <v>3.36</v>
      </c>
      <c r="N2340">
        <v>3.65</v>
      </c>
    </row>
    <row r="2341" spans="1:14" x14ac:dyDescent="0.25">
      <c r="A2341" s="1">
        <v>41564</v>
      </c>
      <c r="B2341">
        <v>0.01</v>
      </c>
      <c r="D2341">
        <v>0.05</v>
      </c>
      <c r="F2341">
        <v>0.08</v>
      </c>
      <c r="G2341">
        <v>0.13</v>
      </c>
      <c r="H2341">
        <v>0.33</v>
      </c>
      <c r="I2341">
        <v>0.61</v>
      </c>
      <c r="J2341">
        <v>1.35</v>
      </c>
      <c r="K2341">
        <v>1.98</v>
      </c>
      <c r="L2341">
        <v>2.61</v>
      </c>
      <c r="M2341">
        <v>3.36</v>
      </c>
      <c r="N2341">
        <v>3.66</v>
      </c>
    </row>
    <row r="2342" spans="1:14" x14ac:dyDescent="0.25">
      <c r="A2342" s="1">
        <v>41563</v>
      </c>
      <c r="B2342">
        <v>0.14000000000000001</v>
      </c>
      <c r="D2342">
        <v>0.1</v>
      </c>
      <c r="F2342">
        <v>0.11</v>
      </c>
      <c r="G2342">
        <v>0.15</v>
      </c>
      <c r="H2342">
        <v>0.34</v>
      </c>
      <c r="I2342">
        <v>0.64</v>
      </c>
      <c r="J2342">
        <v>1.41</v>
      </c>
      <c r="K2342">
        <v>2.06</v>
      </c>
      <c r="L2342">
        <v>2.69</v>
      </c>
      <c r="M2342">
        <v>3.43</v>
      </c>
      <c r="N2342">
        <v>3.72</v>
      </c>
    </row>
    <row r="2343" spans="1:14" x14ac:dyDescent="0.25">
      <c r="A2343" s="1">
        <v>41562</v>
      </c>
      <c r="B2343">
        <v>0.32</v>
      </c>
      <c r="D2343">
        <v>0.14000000000000001</v>
      </c>
      <c r="F2343">
        <v>0.16</v>
      </c>
      <c r="G2343">
        <v>0.16</v>
      </c>
      <c r="H2343">
        <v>0.37</v>
      </c>
      <c r="I2343">
        <v>0.68</v>
      </c>
      <c r="J2343">
        <v>1.45</v>
      </c>
      <c r="K2343">
        <v>2.11</v>
      </c>
      <c r="L2343">
        <v>2.75</v>
      </c>
      <c r="M2343">
        <v>3.5</v>
      </c>
      <c r="N2343">
        <v>3.78</v>
      </c>
    </row>
    <row r="2344" spans="1:14" x14ac:dyDescent="0.25">
      <c r="A2344" s="1">
        <v>41558</v>
      </c>
      <c r="B2344">
        <v>0.25</v>
      </c>
      <c r="D2344">
        <v>0.08</v>
      </c>
      <c r="F2344">
        <v>7.0000000000000007E-2</v>
      </c>
      <c r="G2344">
        <v>0.14000000000000001</v>
      </c>
      <c r="H2344">
        <v>0.35</v>
      </c>
      <c r="I2344">
        <v>0.66</v>
      </c>
      <c r="J2344">
        <v>1.42</v>
      </c>
      <c r="K2344">
        <v>2.0699999999999998</v>
      </c>
      <c r="L2344">
        <v>2.7</v>
      </c>
      <c r="M2344">
        <v>3.45</v>
      </c>
      <c r="N2344">
        <v>3.74</v>
      </c>
    </row>
    <row r="2345" spans="1:14" x14ac:dyDescent="0.25">
      <c r="A2345" s="1">
        <v>41557</v>
      </c>
      <c r="B2345">
        <v>0.25</v>
      </c>
      <c r="D2345">
        <v>0.05</v>
      </c>
      <c r="F2345">
        <v>7.0000000000000007E-2</v>
      </c>
      <c r="G2345">
        <v>0.14000000000000001</v>
      </c>
      <c r="H2345">
        <v>0.35</v>
      </c>
      <c r="I2345">
        <v>0.68</v>
      </c>
      <c r="J2345">
        <v>1.44</v>
      </c>
      <c r="K2345">
        <v>2.09</v>
      </c>
      <c r="L2345">
        <v>2.71</v>
      </c>
      <c r="M2345">
        <v>3.46</v>
      </c>
      <c r="N2345">
        <v>3.75</v>
      </c>
    </row>
    <row r="2346" spans="1:14" x14ac:dyDescent="0.25">
      <c r="A2346" s="1">
        <v>41556</v>
      </c>
      <c r="B2346">
        <v>0.26</v>
      </c>
      <c r="D2346">
        <v>0.05</v>
      </c>
      <c r="F2346">
        <v>0.08</v>
      </c>
      <c r="G2346">
        <v>0.15</v>
      </c>
      <c r="H2346">
        <v>0.37</v>
      </c>
      <c r="I2346">
        <v>0.68</v>
      </c>
      <c r="J2346">
        <v>1.43</v>
      </c>
      <c r="K2346">
        <v>2.06</v>
      </c>
      <c r="L2346">
        <v>2.68</v>
      </c>
      <c r="M2346">
        <v>3.43</v>
      </c>
      <c r="N2346">
        <v>3.73</v>
      </c>
    </row>
    <row r="2347" spans="1:14" x14ac:dyDescent="0.25">
      <c r="A2347" s="1">
        <v>41555</v>
      </c>
      <c r="B2347">
        <v>0.27</v>
      </c>
      <c r="D2347">
        <v>0.05</v>
      </c>
      <c r="F2347">
        <v>0.09</v>
      </c>
      <c r="G2347">
        <v>0.15</v>
      </c>
      <c r="H2347">
        <v>0.4</v>
      </c>
      <c r="I2347">
        <v>0.7</v>
      </c>
      <c r="J2347">
        <v>1.43</v>
      </c>
      <c r="K2347">
        <v>2.0499999999999998</v>
      </c>
      <c r="L2347">
        <v>2.66</v>
      </c>
      <c r="M2347">
        <v>3.41</v>
      </c>
      <c r="N2347">
        <v>3.7</v>
      </c>
    </row>
    <row r="2348" spans="1:14" x14ac:dyDescent="0.25">
      <c r="A2348" s="1">
        <v>41554</v>
      </c>
      <c r="B2348">
        <v>0.13</v>
      </c>
      <c r="D2348">
        <v>0.03</v>
      </c>
      <c r="F2348">
        <v>0.06</v>
      </c>
      <c r="G2348">
        <v>0.12</v>
      </c>
      <c r="H2348">
        <v>0.37</v>
      </c>
      <c r="I2348">
        <v>0.66</v>
      </c>
      <c r="J2348">
        <v>1.41</v>
      </c>
      <c r="K2348">
        <v>2.0299999999999998</v>
      </c>
      <c r="L2348">
        <v>2.65</v>
      </c>
      <c r="M2348">
        <v>3.41</v>
      </c>
      <c r="N2348">
        <v>3.7</v>
      </c>
    </row>
    <row r="2349" spans="1:14" x14ac:dyDescent="0.25">
      <c r="A2349" s="1">
        <v>41551</v>
      </c>
      <c r="B2349">
        <v>0.11</v>
      </c>
      <c r="D2349">
        <v>0.03</v>
      </c>
      <c r="F2349">
        <v>0.04</v>
      </c>
      <c r="G2349">
        <v>0.11</v>
      </c>
      <c r="H2349">
        <v>0.33</v>
      </c>
      <c r="I2349">
        <v>0.66</v>
      </c>
      <c r="J2349">
        <v>1.41</v>
      </c>
      <c r="K2349">
        <v>2.0499999999999998</v>
      </c>
      <c r="L2349">
        <v>2.66</v>
      </c>
      <c r="M2349">
        <v>3.43</v>
      </c>
      <c r="N2349">
        <v>3.73</v>
      </c>
    </row>
    <row r="2350" spans="1:14" x14ac:dyDescent="0.25">
      <c r="A2350" s="1">
        <v>41550</v>
      </c>
      <c r="B2350">
        <v>0.12</v>
      </c>
      <c r="D2350">
        <v>0.03</v>
      </c>
      <c r="F2350">
        <v>0.05</v>
      </c>
      <c r="G2350">
        <v>0.11</v>
      </c>
      <c r="H2350">
        <v>0.33</v>
      </c>
      <c r="I2350">
        <v>0.61</v>
      </c>
      <c r="J2350">
        <v>1.36</v>
      </c>
      <c r="K2350">
        <v>1.99</v>
      </c>
      <c r="L2350">
        <v>2.62</v>
      </c>
      <c r="M2350">
        <v>3.4</v>
      </c>
      <c r="N2350">
        <v>3.71</v>
      </c>
    </row>
    <row r="2351" spans="1:14" x14ac:dyDescent="0.25">
      <c r="A2351" s="1">
        <v>41549</v>
      </c>
      <c r="B2351">
        <v>0.08</v>
      </c>
      <c r="D2351">
        <v>0.02</v>
      </c>
      <c r="F2351">
        <v>0.05</v>
      </c>
      <c r="G2351">
        <v>0.11</v>
      </c>
      <c r="H2351">
        <v>0.31</v>
      </c>
      <c r="I2351">
        <v>0.62</v>
      </c>
      <c r="J2351">
        <v>1.38</v>
      </c>
      <c r="K2351">
        <v>2.0099999999999998</v>
      </c>
      <c r="L2351">
        <v>2.63</v>
      </c>
      <c r="M2351">
        <v>3.41</v>
      </c>
      <c r="N2351">
        <v>3.7</v>
      </c>
    </row>
    <row r="2352" spans="1:14" x14ac:dyDescent="0.25">
      <c r="A2352" s="1">
        <v>41548</v>
      </c>
      <c r="B2352">
        <v>0.1</v>
      </c>
      <c r="D2352">
        <v>0.02</v>
      </c>
      <c r="F2352">
        <v>0.04</v>
      </c>
      <c r="G2352">
        <v>0.1</v>
      </c>
      <c r="H2352">
        <v>0.33</v>
      </c>
      <c r="I2352">
        <v>0.66</v>
      </c>
      <c r="J2352">
        <v>1.42</v>
      </c>
      <c r="K2352">
        <v>2.04</v>
      </c>
      <c r="L2352">
        <v>2.66</v>
      </c>
      <c r="M2352">
        <v>3.43</v>
      </c>
      <c r="N2352">
        <v>3.72</v>
      </c>
    </row>
    <row r="2353" spans="1:14" x14ac:dyDescent="0.25">
      <c r="A2353" s="1">
        <v>41547</v>
      </c>
      <c r="B2353">
        <v>0.03</v>
      </c>
      <c r="D2353">
        <v>0.02</v>
      </c>
      <c r="F2353">
        <v>0.04</v>
      </c>
      <c r="G2353">
        <v>0.1</v>
      </c>
      <c r="H2353">
        <v>0.33</v>
      </c>
      <c r="I2353">
        <v>0.63</v>
      </c>
      <c r="J2353">
        <v>1.39</v>
      </c>
      <c r="K2353">
        <v>2.02</v>
      </c>
      <c r="L2353">
        <v>2.64</v>
      </c>
      <c r="M2353">
        <v>3.41</v>
      </c>
      <c r="N2353">
        <v>3.69</v>
      </c>
    </row>
    <row r="2354" spans="1:14" x14ac:dyDescent="0.25">
      <c r="A2354" s="1">
        <v>41544</v>
      </c>
      <c r="B2354">
        <v>0.03</v>
      </c>
      <c r="D2354">
        <v>0.02</v>
      </c>
      <c r="F2354">
        <v>0.03</v>
      </c>
      <c r="G2354">
        <v>0.1</v>
      </c>
      <c r="H2354">
        <v>0.34</v>
      </c>
      <c r="I2354">
        <v>0.64</v>
      </c>
      <c r="J2354">
        <v>1.4</v>
      </c>
      <c r="K2354">
        <v>2.02</v>
      </c>
      <c r="L2354">
        <v>2.64</v>
      </c>
      <c r="M2354">
        <v>3.4</v>
      </c>
      <c r="N2354">
        <v>3.68</v>
      </c>
    </row>
    <row r="2355" spans="1:14" x14ac:dyDescent="0.25">
      <c r="A2355" s="1">
        <v>41543</v>
      </c>
      <c r="B2355">
        <v>0.04</v>
      </c>
      <c r="D2355">
        <v>0</v>
      </c>
      <c r="F2355">
        <v>0.03</v>
      </c>
      <c r="G2355">
        <v>0.09</v>
      </c>
      <c r="H2355">
        <v>0.34</v>
      </c>
      <c r="I2355">
        <v>0.67</v>
      </c>
      <c r="J2355">
        <v>1.43</v>
      </c>
      <c r="K2355">
        <v>2.0499999999999998</v>
      </c>
      <c r="L2355">
        <v>2.66</v>
      </c>
      <c r="M2355">
        <v>3.41</v>
      </c>
      <c r="N2355">
        <v>3.69</v>
      </c>
    </row>
    <row r="2356" spans="1:14" x14ac:dyDescent="0.25">
      <c r="A2356" s="1">
        <v>41542</v>
      </c>
      <c r="B2356">
        <v>0.02</v>
      </c>
      <c r="D2356">
        <v>0.02</v>
      </c>
      <c r="F2356">
        <v>0.05</v>
      </c>
      <c r="G2356">
        <v>0.1</v>
      </c>
      <c r="H2356">
        <v>0.36</v>
      </c>
      <c r="I2356">
        <v>0.66</v>
      </c>
      <c r="J2356">
        <v>1.41</v>
      </c>
      <c r="K2356">
        <v>2.0099999999999998</v>
      </c>
      <c r="L2356">
        <v>2.63</v>
      </c>
      <c r="M2356">
        <v>3.37</v>
      </c>
      <c r="N2356">
        <v>3.65</v>
      </c>
    </row>
    <row r="2357" spans="1:14" x14ac:dyDescent="0.25">
      <c r="A2357" s="1">
        <v>41541</v>
      </c>
      <c r="B2357">
        <v>0.02</v>
      </c>
      <c r="D2357">
        <v>0.02</v>
      </c>
      <c r="F2357">
        <v>0.05</v>
      </c>
      <c r="G2357">
        <v>0.1</v>
      </c>
      <c r="H2357">
        <v>0.35</v>
      </c>
      <c r="I2357">
        <v>0.67</v>
      </c>
      <c r="J2357">
        <v>1.44</v>
      </c>
      <c r="K2357">
        <v>2.0499999999999998</v>
      </c>
      <c r="L2357">
        <v>2.67</v>
      </c>
      <c r="M2357">
        <v>3.4</v>
      </c>
      <c r="N2357">
        <v>3.67</v>
      </c>
    </row>
    <row r="2358" spans="1:14" x14ac:dyDescent="0.25">
      <c r="A2358" s="1">
        <v>41540</v>
      </c>
      <c r="B2358">
        <v>0.01</v>
      </c>
      <c r="D2358">
        <v>0.02</v>
      </c>
      <c r="F2358">
        <v>0.05</v>
      </c>
      <c r="G2358">
        <v>0.1</v>
      </c>
      <c r="H2358">
        <v>0.35</v>
      </c>
      <c r="I2358">
        <v>0.68</v>
      </c>
      <c r="J2358">
        <v>1.48</v>
      </c>
      <c r="K2358">
        <v>2.1</v>
      </c>
      <c r="L2358">
        <v>2.72</v>
      </c>
      <c r="M2358">
        <v>3.46</v>
      </c>
      <c r="N2358">
        <v>3.73</v>
      </c>
    </row>
    <row r="2359" spans="1:14" x14ac:dyDescent="0.25">
      <c r="A2359" s="1">
        <v>41537</v>
      </c>
      <c r="B2359">
        <v>0.01</v>
      </c>
      <c r="D2359">
        <v>0.01</v>
      </c>
      <c r="F2359">
        <v>0.05</v>
      </c>
      <c r="G2359">
        <v>0.11</v>
      </c>
      <c r="H2359">
        <v>0.34</v>
      </c>
      <c r="I2359">
        <v>0.69</v>
      </c>
      <c r="J2359">
        <v>1.5</v>
      </c>
      <c r="K2359">
        <v>2.13</v>
      </c>
      <c r="L2359">
        <v>2.75</v>
      </c>
      <c r="M2359">
        <v>3.5</v>
      </c>
      <c r="N2359">
        <v>3.77</v>
      </c>
    </row>
    <row r="2360" spans="1:14" x14ac:dyDescent="0.25">
      <c r="A2360" s="1">
        <v>41536</v>
      </c>
      <c r="B2360">
        <v>0</v>
      </c>
      <c r="D2360">
        <v>0.01</v>
      </c>
      <c r="F2360">
        <v>0.03</v>
      </c>
      <c r="G2360">
        <v>0.1</v>
      </c>
      <c r="H2360">
        <v>0.34</v>
      </c>
      <c r="I2360">
        <v>0.69</v>
      </c>
      <c r="J2360">
        <v>1.49</v>
      </c>
      <c r="K2360">
        <v>2.13</v>
      </c>
      <c r="L2360">
        <v>2.76</v>
      </c>
      <c r="M2360">
        <v>3.52</v>
      </c>
      <c r="N2360">
        <v>3.8</v>
      </c>
    </row>
    <row r="2361" spans="1:14" x14ac:dyDescent="0.25">
      <c r="A2361" s="1">
        <v>41535</v>
      </c>
      <c r="B2361">
        <v>0.01</v>
      </c>
      <c r="D2361">
        <v>0.01</v>
      </c>
      <c r="F2361">
        <v>0.04</v>
      </c>
      <c r="G2361">
        <v>0.11</v>
      </c>
      <c r="H2361">
        <v>0.34</v>
      </c>
      <c r="I2361">
        <v>0.67</v>
      </c>
      <c r="J2361">
        <v>1.43</v>
      </c>
      <c r="K2361">
        <v>2.0499999999999998</v>
      </c>
      <c r="L2361">
        <v>2.69</v>
      </c>
      <c r="M2361">
        <v>3.46</v>
      </c>
      <c r="N2361">
        <v>3.75</v>
      </c>
    </row>
    <row r="2362" spans="1:14" x14ac:dyDescent="0.25">
      <c r="A2362" s="1">
        <v>41534</v>
      </c>
      <c r="B2362">
        <v>0.01</v>
      </c>
      <c r="D2362">
        <v>0.01</v>
      </c>
      <c r="F2362">
        <v>0.04</v>
      </c>
      <c r="G2362">
        <v>0.12</v>
      </c>
      <c r="H2362">
        <v>0.39</v>
      </c>
      <c r="I2362">
        <v>0.78</v>
      </c>
      <c r="J2362">
        <v>1.62</v>
      </c>
      <c r="K2362">
        <v>2.2599999999999998</v>
      </c>
      <c r="L2362">
        <v>2.86</v>
      </c>
      <c r="M2362">
        <v>3.57</v>
      </c>
      <c r="N2362">
        <v>3.84</v>
      </c>
    </row>
    <row r="2363" spans="1:14" x14ac:dyDescent="0.25">
      <c r="A2363" s="1">
        <v>41533</v>
      </c>
      <c r="B2363">
        <v>0.01</v>
      </c>
      <c r="D2363">
        <v>0.02</v>
      </c>
      <c r="F2363">
        <v>0.04</v>
      </c>
      <c r="G2363">
        <v>0.13</v>
      </c>
      <c r="H2363">
        <v>0.41</v>
      </c>
      <c r="I2363">
        <v>0.8</v>
      </c>
      <c r="J2363">
        <v>1.65</v>
      </c>
      <c r="K2363">
        <v>2.27</v>
      </c>
      <c r="L2363">
        <v>2.88</v>
      </c>
      <c r="M2363">
        <v>3.61</v>
      </c>
      <c r="N2363">
        <v>3.87</v>
      </c>
    </row>
    <row r="2364" spans="1:14" x14ac:dyDescent="0.25">
      <c r="A2364" s="1">
        <v>41530</v>
      </c>
      <c r="B2364">
        <v>0.01</v>
      </c>
      <c r="D2364">
        <v>0.01</v>
      </c>
      <c r="F2364">
        <v>0.02</v>
      </c>
      <c r="G2364">
        <v>0.13</v>
      </c>
      <c r="H2364">
        <v>0.45</v>
      </c>
      <c r="I2364">
        <v>0.87</v>
      </c>
      <c r="J2364">
        <v>1.71</v>
      </c>
      <c r="K2364">
        <v>2.3199999999999998</v>
      </c>
      <c r="L2364">
        <v>2.9</v>
      </c>
      <c r="M2364">
        <v>3.59</v>
      </c>
      <c r="N2364">
        <v>3.84</v>
      </c>
    </row>
    <row r="2365" spans="1:14" x14ac:dyDescent="0.25">
      <c r="A2365" s="1">
        <v>41529</v>
      </c>
      <c r="B2365">
        <v>0.01</v>
      </c>
      <c r="D2365">
        <v>0.01</v>
      </c>
      <c r="F2365">
        <v>0.02</v>
      </c>
      <c r="G2365">
        <v>0.13</v>
      </c>
      <c r="H2365">
        <v>0.45</v>
      </c>
      <c r="I2365">
        <v>0.87</v>
      </c>
      <c r="J2365">
        <v>1.72</v>
      </c>
      <c r="K2365">
        <v>2.34</v>
      </c>
      <c r="L2365">
        <v>2.92</v>
      </c>
      <c r="M2365">
        <v>3.6</v>
      </c>
      <c r="N2365">
        <v>3.85</v>
      </c>
    </row>
    <row r="2366" spans="1:14" x14ac:dyDescent="0.25">
      <c r="A2366" s="1">
        <v>41528</v>
      </c>
      <c r="B2366">
        <v>0.01</v>
      </c>
      <c r="D2366">
        <v>0.02</v>
      </c>
      <c r="F2366">
        <v>0.05</v>
      </c>
      <c r="G2366">
        <v>0.12</v>
      </c>
      <c r="H2366">
        <v>0.47</v>
      </c>
      <c r="I2366">
        <v>0.88</v>
      </c>
      <c r="J2366">
        <v>1.72</v>
      </c>
      <c r="K2366">
        <v>2.34</v>
      </c>
      <c r="L2366">
        <v>2.93</v>
      </c>
      <c r="M2366">
        <v>3.61</v>
      </c>
      <c r="N2366">
        <v>3.85</v>
      </c>
    </row>
    <row r="2367" spans="1:14" x14ac:dyDescent="0.25">
      <c r="A2367" s="1">
        <v>41527</v>
      </c>
      <c r="B2367">
        <v>0.01</v>
      </c>
      <c r="D2367">
        <v>0.02</v>
      </c>
      <c r="F2367">
        <v>0.04</v>
      </c>
      <c r="G2367">
        <v>0.13</v>
      </c>
      <c r="H2367">
        <v>0.5</v>
      </c>
      <c r="I2367">
        <v>0.92</v>
      </c>
      <c r="J2367">
        <v>1.78</v>
      </c>
      <c r="K2367">
        <v>2.4</v>
      </c>
      <c r="L2367">
        <v>2.96</v>
      </c>
      <c r="M2367">
        <v>3.65</v>
      </c>
      <c r="N2367">
        <v>3.88</v>
      </c>
    </row>
    <row r="2368" spans="1:14" x14ac:dyDescent="0.25">
      <c r="A2368" s="1">
        <v>41526</v>
      </c>
      <c r="B2368">
        <v>0.02</v>
      </c>
      <c r="D2368">
        <v>0.02</v>
      </c>
      <c r="F2368">
        <v>0.04</v>
      </c>
      <c r="G2368">
        <v>0.12</v>
      </c>
      <c r="H2368">
        <v>0.45</v>
      </c>
      <c r="I2368">
        <v>0.87</v>
      </c>
      <c r="J2368">
        <v>1.71</v>
      </c>
      <c r="K2368">
        <v>2.34</v>
      </c>
      <c r="L2368">
        <v>2.9</v>
      </c>
      <c r="M2368">
        <v>3.6</v>
      </c>
      <c r="N2368">
        <v>3.84</v>
      </c>
    </row>
    <row r="2369" spans="1:14" x14ac:dyDescent="0.25">
      <c r="A2369" s="1">
        <v>41523</v>
      </c>
      <c r="B2369">
        <v>0.02</v>
      </c>
      <c r="D2369">
        <v>0.02</v>
      </c>
      <c r="F2369">
        <v>0.05</v>
      </c>
      <c r="G2369">
        <v>0.14000000000000001</v>
      </c>
      <c r="H2369">
        <v>0.46</v>
      </c>
      <c r="I2369">
        <v>0.91</v>
      </c>
      <c r="J2369">
        <v>1.77</v>
      </c>
      <c r="K2369">
        <v>2.38</v>
      </c>
      <c r="L2369">
        <v>2.94</v>
      </c>
      <c r="M2369">
        <v>3.62</v>
      </c>
      <c r="N2369">
        <v>3.87</v>
      </c>
    </row>
    <row r="2370" spans="1:14" x14ac:dyDescent="0.25">
      <c r="A2370" s="1">
        <v>41522</v>
      </c>
      <c r="B2370">
        <v>0.03</v>
      </c>
      <c r="D2370">
        <v>0.02</v>
      </c>
      <c r="F2370">
        <v>0.06</v>
      </c>
      <c r="G2370">
        <v>0.16</v>
      </c>
      <c r="H2370">
        <v>0.52</v>
      </c>
      <c r="I2370">
        <v>0.97</v>
      </c>
      <c r="J2370">
        <v>1.85</v>
      </c>
      <c r="K2370">
        <v>2.4500000000000002</v>
      </c>
      <c r="L2370">
        <v>2.98</v>
      </c>
      <c r="M2370">
        <v>3.64</v>
      </c>
      <c r="N2370">
        <v>3.88</v>
      </c>
    </row>
    <row r="2371" spans="1:14" x14ac:dyDescent="0.25">
      <c r="A2371" s="1">
        <v>41521</v>
      </c>
      <c r="B2371">
        <v>0.02</v>
      </c>
      <c r="D2371">
        <v>0.02</v>
      </c>
      <c r="F2371">
        <v>0.05</v>
      </c>
      <c r="G2371">
        <v>0.14000000000000001</v>
      </c>
      <c r="H2371">
        <v>0.46</v>
      </c>
      <c r="I2371">
        <v>0.89</v>
      </c>
      <c r="J2371">
        <v>1.74</v>
      </c>
      <c r="K2371">
        <v>2.36</v>
      </c>
      <c r="L2371">
        <v>2.9</v>
      </c>
      <c r="M2371">
        <v>3.56</v>
      </c>
      <c r="N2371">
        <v>3.8</v>
      </c>
    </row>
    <row r="2372" spans="1:14" x14ac:dyDescent="0.25">
      <c r="A2372" s="1">
        <v>41520</v>
      </c>
      <c r="B2372">
        <v>0.03</v>
      </c>
      <c r="D2372">
        <v>0.02</v>
      </c>
      <c r="F2372">
        <v>0.05</v>
      </c>
      <c r="G2372">
        <v>0.14000000000000001</v>
      </c>
      <c r="H2372">
        <v>0.43</v>
      </c>
      <c r="I2372">
        <v>0.83</v>
      </c>
      <c r="J2372">
        <v>1.68</v>
      </c>
      <c r="K2372">
        <v>2.31</v>
      </c>
      <c r="L2372">
        <v>2.86</v>
      </c>
      <c r="M2372">
        <v>3.54</v>
      </c>
      <c r="N2372">
        <v>3.79</v>
      </c>
    </row>
    <row r="2373" spans="1:14" x14ac:dyDescent="0.25">
      <c r="A2373" s="1">
        <v>41516</v>
      </c>
      <c r="B2373">
        <v>0.02</v>
      </c>
      <c r="D2373">
        <v>0.03</v>
      </c>
      <c r="F2373">
        <v>0.05</v>
      </c>
      <c r="G2373">
        <v>0.13</v>
      </c>
      <c r="H2373">
        <v>0.39</v>
      </c>
      <c r="I2373">
        <v>0.79</v>
      </c>
      <c r="J2373">
        <v>1.62</v>
      </c>
      <c r="K2373">
        <v>2.2400000000000002</v>
      </c>
      <c r="L2373">
        <v>2.78</v>
      </c>
      <c r="M2373">
        <v>3.46</v>
      </c>
      <c r="N2373">
        <v>3.7</v>
      </c>
    </row>
    <row r="2374" spans="1:14" x14ac:dyDescent="0.25">
      <c r="A2374" s="1">
        <v>41515</v>
      </c>
      <c r="B2374">
        <v>0.03</v>
      </c>
      <c r="D2374">
        <v>0.02</v>
      </c>
      <c r="F2374">
        <v>0.06</v>
      </c>
      <c r="G2374">
        <v>0.14000000000000001</v>
      </c>
      <c r="H2374">
        <v>0.39</v>
      </c>
      <c r="I2374">
        <v>0.79</v>
      </c>
      <c r="J2374">
        <v>1.6</v>
      </c>
      <c r="K2374">
        <v>2.2000000000000002</v>
      </c>
      <c r="L2374">
        <v>2.75</v>
      </c>
      <c r="M2374">
        <v>3.45</v>
      </c>
      <c r="N2374">
        <v>3.7</v>
      </c>
    </row>
    <row r="2375" spans="1:14" x14ac:dyDescent="0.25">
      <c r="A2375" s="1">
        <v>41514</v>
      </c>
      <c r="B2375">
        <v>0.04</v>
      </c>
      <c r="D2375">
        <v>0.03</v>
      </c>
      <c r="F2375">
        <v>7.0000000000000007E-2</v>
      </c>
      <c r="G2375">
        <v>0.14000000000000001</v>
      </c>
      <c r="H2375">
        <v>0.4</v>
      </c>
      <c r="I2375">
        <v>0.79</v>
      </c>
      <c r="J2375">
        <v>1.62</v>
      </c>
      <c r="K2375">
        <v>2.2200000000000002</v>
      </c>
      <c r="L2375">
        <v>2.78</v>
      </c>
      <c r="M2375">
        <v>3.5</v>
      </c>
      <c r="N2375">
        <v>3.75</v>
      </c>
    </row>
    <row r="2376" spans="1:14" x14ac:dyDescent="0.25">
      <c r="A2376" s="1">
        <v>41513</v>
      </c>
      <c r="B2376">
        <v>0.04</v>
      </c>
      <c r="D2376">
        <v>0.05</v>
      </c>
      <c r="F2376">
        <v>7.0000000000000007E-2</v>
      </c>
      <c r="G2376">
        <v>0.12</v>
      </c>
      <c r="H2376">
        <v>0.38</v>
      </c>
      <c r="I2376">
        <v>0.77</v>
      </c>
      <c r="J2376">
        <v>1.56</v>
      </c>
      <c r="K2376">
        <v>2.15</v>
      </c>
      <c r="L2376">
        <v>2.72</v>
      </c>
      <c r="M2376">
        <v>3.45</v>
      </c>
      <c r="N2376">
        <v>3.7</v>
      </c>
    </row>
    <row r="2377" spans="1:14" x14ac:dyDescent="0.25">
      <c r="A2377" s="1">
        <v>41512</v>
      </c>
      <c r="B2377">
        <v>0.03</v>
      </c>
      <c r="D2377">
        <v>0.04</v>
      </c>
      <c r="F2377">
        <v>7.0000000000000007E-2</v>
      </c>
      <c r="G2377">
        <v>0.13</v>
      </c>
      <c r="H2377">
        <v>0.41</v>
      </c>
      <c r="I2377">
        <v>0.79</v>
      </c>
      <c r="J2377">
        <v>1.61</v>
      </c>
      <c r="K2377">
        <v>2.23</v>
      </c>
      <c r="L2377">
        <v>2.79</v>
      </c>
      <c r="M2377">
        <v>3.52</v>
      </c>
      <c r="N2377">
        <v>3.77</v>
      </c>
    </row>
    <row r="2378" spans="1:14" x14ac:dyDescent="0.25">
      <c r="A2378" s="1">
        <v>41509</v>
      </c>
      <c r="B2378">
        <v>0.02</v>
      </c>
      <c r="D2378">
        <v>0.03</v>
      </c>
      <c r="F2378">
        <v>0.06</v>
      </c>
      <c r="G2378">
        <v>0.14000000000000001</v>
      </c>
      <c r="H2378">
        <v>0.4</v>
      </c>
      <c r="I2378">
        <v>0.8</v>
      </c>
      <c r="J2378">
        <v>1.66</v>
      </c>
      <c r="K2378">
        <v>2.27</v>
      </c>
      <c r="L2378">
        <v>2.82</v>
      </c>
      <c r="M2378">
        <v>3.55</v>
      </c>
      <c r="N2378">
        <v>3.8</v>
      </c>
    </row>
    <row r="2379" spans="1:14" x14ac:dyDescent="0.25">
      <c r="A2379" s="1">
        <v>41508</v>
      </c>
      <c r="B2379">
        <v>0.01</v>
      </c>
      <c r="D2379">
        <v>0.03</v>
      </c>
      <c r="F2379">
        <v>0.06</v>
      </c>
      <c r="G2379">
        <v>0.14000000000000001</v>
      </c>
      <c r="H2379">
        <v>0.42</v>
      </c>
      <c r="I2379">
        <v>0.82</v>
      </c>
      <c r="J2379">
        <v>1.71</v>
      </c>
      <c r="K2379">
        <v>2.34</v>
      </c>
      <c r="L2379">
        <v>2.9</v>
      </c>
      <c r="M2379">
        <v>3.63</v>
      </c>
      <c r="N2379">
        <v>3.88</v>
      </c>
    </row>
    <row r="2380" spans="1:14" x14ac:dyDescent="0.25">
      <c r="A2380" s="1">
        <v>41507</v>
      </c>
      <c r="B2380">
        <v>0.02</v>
      </c>
      <c r="D2380">
        <v>0.04</v>
      </c>
      <c r="F2380">
        <v>7.0000000000000007E-2</v>
      </c>
      <c r="G2380">
        <v>0.14000000000000001</v>
      </c>
      <c r="H2380">
        <v>0.38</v>
      </c>
      <c r="I2380">
        <v>0.76</v>
      </c>
      <c r="J2380">
        <v>1.64</v>
      </c>
      <c r="K2380">
        <v>2.2999999999999998</v>
      </c>
      <c r="L2380">
        <v>2.87</v>
      </c>
      <c r="M2380">
        <v>3.64</v>
      </c>
      <c r="N2380">
        <v>3.9</v>
      </c>
    </row>
    <row r="2381" spans="1:14" x14ac:dyDescent="0.25">
      <c r="A2381" s="1">
        <v>41506</v>
      </c>
      <c r="B2381">
        <v>0.03</v>
      </c>
      <c r="D2381">
        <v>0.04</v>
      </c>
      <c r="F2381">
        <v>7.0000000000000007E-2</v>
      </c>
      <c r="G2381">
        <v>0.13</v>
      </c>
      <c r="H2381">
        <v>0.36</v>
      </c>
      <c r="I2381">
        <v>0.73</v>
      </c>
      <c r="J2381">
        <v>1.57</v>
      </c>
      <c r="K2381">
        <v>2.2200000000000002</v>
      </c>
      <c r="L2381">
        <v>2.82</v>
      </c>
      <c r="M2381">
        <v>3.59</v>
      </c>
      <c r="N2381">
        <v>3.86</v>
      </c>
    </row>
    <row r="2382" spans="1:14" x14ac:dyDescent="0.25">
      <c r="A2382" s="1">
        <v>41505</v>
      </c>
      <c r="B2382">
        <v>0.03</v>
      </c>
      <c r="D2382">
        <v>0.06</v>
      </c>
      <c r="F2382">
        <v>0.08</v>
      </c>
      <c r="G2382">
        <v>0.13</v>
      </c>
      <c r="H2382">
        <v>0.36</v>
      </c>
      <c r="I2382">
        <v>0.76</v>
      </c>
      <c r="J2382">
        <v>1.63</v>
      </c>
      <c r="K2382">
        <v>2.29</v>
      </c>
      <c r="L2382">
        <v>2.88</v>
      </c>
      <c r="M2382">
        <v>3.64</v>
      </c>
      <c r="N2382">
        <v>3.89</v>
      </c>
    </row>
    <row r="2383" spans="1:14" x14ac:dyDescent="0.25">
      <c r="A2383" s="1">
        <v>41502</v>
      </c>
      <c r="B2383">
        <v>0.05</v>
      </c>
      <c r="D2383">
        <v>0.05</v>
      </c>
      <c r="F2383">
        <v>0.08</v>
      </c>
      <c r="G2383">
        <v>0.13</v>
      </c>
      <c r="H2383">
        <v>0.36</v>
      </c>
      <c r="I2383">
        <v>0.73</v>
      </c>
      <c r="J2383">
        <v>1.6</v>
      </c>
      <c r="K2383">
        <v>2.25</v>
      </c>
      <c r="L2383">
        <v>2.84</v>
      </c>
      <c r="M2383">
        <v>3.61</v>
      </c>
      <c r="N2383">
        <v>3.86</v>
      </c>
    </row>
    <row r="2384" spans="1:14" x14ac:dyDescent="0.25">
      <c r="A2384" s="1">
        <v>41501</v>
      </c>
      <c r="B2384">
        <v>0.05</v>
      </c>
      <c r="D2384">
        <v>0.05</v>
      </c>
      <c r="F2384">
        <v>0.08</v>
      </c>
      <c r="G2384">
        <v>0.13</v>
      </c>
      <c r="H2384">
        <v>0.36</v>
      </c>
      <c r="I2384">
        <v>0.7</v>
      </c>
      <c r="J2384">
        <v>1.54</v>
      </c>
      <c r="K2384">
        <v>2.1800000000000002</v>
      </c>
      <c r="L2384">
        <v>2.77</v>
      </c>
      <c r="M2384">
        <v>3.54</v>
      </c>
      <c r="N2384">
        <v>3.81</v>
      </c>
    </row>
    <row r="2385" spans="1:14" x14ac:dyDescent="0.25">
      <c r="A2385" s="1">
        <v>41500</v>
      </c>
      <c r="B2385">
        <v>0.06</v>
      </c>
      <c r="D2385">
        <v>0.05</v>
      </c>
      <c r="F2385">
        <v>7.0000000000000007E-2</v>
      </c>
      <c r="G2385">
        <v>0.12</v>
      </c>
      <c r="H2385">
        <v>0.34</v>
      </c>
      <c r="I2385">
        <v>0.67</v>
      </c>
      <c r="J2385">
        <v>1.48</v>
      </c>
      <c r="K2385">
        <v>2.12</v>
      </c>
      <c r="L2385">
        <v>2.71</v>
      </c>
      <c r="M2385">
        <v>3.48</v>
      </c>
      <c r="N2385">
        <v>3.75</v>
      </c>
    </row>
    <row r="2386" spans="1:14" x14ac:dyDescent="0.25">
      <c r="A2386" s="1">
        <v>41499</v>
      </c>
      <c r="B2386">
        <v>0.06</v>
      </c>
      <c r="D2386">
        <v>0.06</v>
      </c>
      <c r="F2386">
        <v>0.08</v>
      </c>
      <c r="G2386">
        <v>0.12</v>
      </c>
      <c r="H2386">
        <v>0.34</v>
      </c>
      <c r="I2386">
        <v>0.68</v>
      </c>
      <c r="J2386">
        <v>1.49</v>
      </c>
      <c r="K2386">
        <v>2.13</v>
      </c>
      <c r="L2386">
        <v>2.71</v>
      </c>
      <c r="M2386">
        <v>3.48</v>
      </c>
      <c r="N2386">
        <v>3.75</v>
      </c>
    </row>
    <row r="2387" spans="1:14" x14ac:dyDescent="0.25">
      <c r="A2387" s="1">
        <v>41498</v>
      </c>
      <c r="B2387">
        <v>0.05</v>
      </c>
      <c r="D2387">
        <v>0.06</v>
      </c>
      <c r="F2387">
        <v>0.08</v>
      </c>
      <c r="G2387">
        <v>0.12</v>
      </c>
      <c r="H2387">
        <v>0.32</v>
      </c>
      <c r="I2387">
        <v>0.62</v>
      </c>
      <c r="J2387">
        <v>1.39</v>
      </c>
      <c r="K2387">
        <v>2.0099999999999998</v>
      </c>
      <c r="L2387">
        <v>2.61</v>
      </c>
      <c r="M2387">
        <v>3.39</v>
      </c>
      <c r="N2387">
        <v>3.67</v>
      </c>
    </row>
    <row r="2388" spans="1:14" x14ac:dyDescent="0.25">
      <c r="A2388" s="1">
        <v>41495</v>
      </c>
      <c r="B2388">
        <v>0.05</v>
      </c>
      <c r="D2388">
        <v>0.05</v>
      </c>
      <c r="F2388">
        <v>7.0000000000000007E-2</v>
      </c>
      <c r="G2388">
        <v>0.11</v>
      </c>
      <c r="H2388">
        <v>0.32</v>
      </c>
      <c r="I2388">
        <v>0.61</v>
      </c>
      <c r="J2388">
        <v>1.36</v>
      </c>
      <c r="K2388">
        <v>1.98</v>
      </c>
      <c r="L2388">
        <v>2.57</v>
      </c>
      <c r="M2388">
        <v>3.36</v>
      </c>
      <c r="N2388">
        <v>3.63</v>
      </c>
    </row>
    <row r="2389" spans="1:14" x14ac:dyDescent="0.25">
      <c r="A2389" s="1">
        <v>41494</v>
      </c>
      <c r="B2389">
        <v>0.05</v>
      </c>
      <c r="D2389">
        <v>0.05</v>
      </c>
      <c r="F2389">
        <v>7.0000000000000007E-2</v>
      </c>
      <c r="G2389">
        <v>0.12</v>
      </c>
      <c r="H2389">
        <v>0.3</v>
      </c>
      <c r="I2389">
        <v>0.61</v>
      </c>
      <c r="J2389">
        <v>1.36</v>
      </c>
      <c r="K2389">
        <v>1.98</v>
      </c>
      <c r="L2389">
        <v>2.58</v>
      </c>
      <c r="M2389">
        <v>3.37</v>
      </c>
      <c r="N2389">
        <v>3.65</v>
      </c>
    </row>
    <row r="2390" spans="1:14" x14ac:dyDescent="0.25">
      <c r="A2390" s="1">
        <v>41493</v>
      </c>
      <c r="B2390">
        <v>0.05</v>
      </c>
      <c r="D2390">
        <v>0.05</v>
      </c>
      <c r="F2390">
        <v>0.08</v>
      </c>
      <c r="G2390">
        <v>0.12</v>
      </c>
      <c r="H2390">
        <v>0.32</v>
      </c>
      <c r="I2390">
        <v>0.61</v>
      </c>
      <c r="J2390">
        <v>1.38</v>
      </c>
      <c r="K2390">
        <v>2</v>
      </c>
      <c r="L2390">
        <v>2.61</v>
      </c>
      <c r="M2390">
        <v>3.37</v>
      </c>
      <c r="N2390">
        <v>3.68</v>
      </c>
    </row>
    <row r="2391" spans="1:14" x14ac:dyDescent="0.25">
      <c r="A2391" s="1">
        <v>41492</v>
      </c>
      <c r="B2391">
        <v>0.05</v>
      </c>
      <c r="D2391">
        <v>0.04</v>
      </c>
      <c r="F2391">
        <v>0.08</v>
      </c>
      <c r="G2391">
        <v>0.12</v>
      </c>
      <c r="H2391">
        <v>0.32</v>
      </c>
      <c r="I2391">
        <v>0.62</v>
      </c>
      <c r="J2391">
        <v>1.39</v>
      </c>
      <c r="K2391">
        <v>2.04</v>
      </c>
      <c r="L2391">
        <v>2.67</v>
      </c>
      <c r="M2391">
        <v>3.42</v>
      </c>
      <c r="N2391">
        <v>3.73</v>
      </c>
    </row>
    <row r="2392" spans="1:14" x14ac:dyDescent="0.25">
      <c r="A2392" s="1">
        <v>41491</v>
      </c>
      <c r="B2392">
        <v>0.03</v>
      </c>
      <c r="D2392">
        <v>0.05</v>
      </c>
      <c r="F2392">
        <v>0.08</v>
      </c>
      <c r="G2392">
        <v>0.12</v>
      </c>
      <c r="H2392">
        <v>0.32</v>
      </c>
      <c r="I2392">
        <v>0.61</v>
      </c>
      <c r="J2392">
        <v>1.39</v>
      </c>
      <c r="K2392">
        <v>2.04</v>
      </c>
      <c r="L2392">
        <v>2.67</v>
      </c>
      <c r="M2392">
        <v>3.42</v>
      </c>
      <c r="N2392">
        <v>3.73</v>
      </c>
    </row>
    <row r="2393" spans="1:14" x14ac:dyDescent="0.25">
      <c r="A2393" s="1">
        <v>41488</v>
      </c>
      <c r="B2393">
        <v>0.02</v>
      </c>
      <c r="D2393">
        <v>0.04</v>
      </c>
      <c r="F2393">
        <v>7.0000000000000007E-2</v>
      </c>
      <c r="G2393">
        <v>0.11</v>
      </c>
      <c r="H2393">
        <v>0.3</v>
      </c>
      <c r="I2393">
        <v>0.59</v>
      </c>
      <c r="J2393">
        <v>1.36</v>
      </c>
      <c r="K2393">
        <v>2.0099999999999998</v>
      </c>
      <c r="L2393">
        <v>2.63</v>
      </c>
      <c r="M2393">
        <v>3.39</v>
      </c>
      <c r="N2393">
        <v>3.69</v>
      </c>
    </row>
    <row r="2394" spans="1:14" x14ac:dyDescent="0.25">
      <c r="A2394" s="1">
        <v>41487</v>
      </c>
      <c r="B2394">
        <v>0.02</v>
      </c>
      <c r="D2394">
        <v>0.04</v>
      </c>
      <c r="F2394">
        <v>0.08</v>
      </c>
      <c r="G2394">
        <v>0.13</v>
      </c>
      <c r="H2394">
        <v>0.35</v>
      </c>
      <c r="I2394">
        <v>0.65</v>
      </c>
      <c r="J2394">
        <v>1.49</v>
      </c>
      <c r="K2394">
        <v>2.15</v>
      </c>
      <c r="L2394">
        <v>2.74</v>
      </c>
      <c r="M2394">
        <v>3.48</v>
      </c>
      <c r="N2394">
        <v>3.77</v>
      </c>
    </row>
    <row r="2395" spans="1:14" x14ac:dyDescent="0.25">
      <c r="A2395" s="1">
        <v>41486</v>
      </c>
      <c r="B2395">
        <v>0.03</v>
      </c>
      <c r="D2395">
        <v>0.04</v>
      </c>
      <c r="F2395">
        <v>0.08</v>
      </c>
      <c r="G2395">
        <v>0.11</v>
      </c>
      <c r="H2395">
        <v>0.31</v>
      </c>
      <c r="I2395">
        <v>0.61</v>
      </c>
      <c r="J2395">
        <v>1.38</v>
      </c>
      <c r="K2395">
        <v>2</v>
      </c>
      <c r="L2395">
        <v>2.6</v>
      </c>
      <c r="M2395">
        <v>3.34</v>
      </c>
      <c r="N2395">
        <v>3.64</v>
      </c>
    </row>
    <row r="2396" spans="1:14" x14ac:dyDescent="0.25">
      <c r="A2396" s="1">
        <v>41485</v>
      </c>
      <c r="B2396">
        <v>0.03</v>
      </c>
      <c r="D2396">
        <v>0.04</v>
      </c>
      <c r="F2396">
        <v>7.0000000000000007E-2</v>
      </c>
      <c r="G2396">
        <v>0.11</v>
      </c>
      <c r="H2396">
        <v>0.33</v>
      </c>
      <c r="I2396">
        <v>0.62</v>
      </c>
      <c r="J2396">
        <v>1.39</v>
      </c>
      <c r="K2396">
        <v>2.02</v>
      </c>
      <c r="L2396">
        <v>2.63</v>
      </c>
      <c r="M2396">
        <v>3.36</v>
      </c>
      <c r="N2396">
        <v>3.67</v>
      </c>
    </row>
    <row r="2397" spans="1:14" x14ac:dyDescent="0.25">
      <c r="A2397" s="1">
        <v>41484</v>
      </c>
      <c r="B2397">
        <v>0.01</v>
      </c>
      <c r="D2397">
        <v>0.03</v>
      </c>
      <c r="F2397">
        <v>7.0000000000000007E-2</v>
      </c>
      <c r="G2397">
        <v>0.11</v>
      </c>
      <c r="H2397">
        <v>0.33</v>
      </c>
      <c r="I2397">
        <v>0.61</v>
      </c>
      <c r="J2397">
        <v>1.37</v>
      </c>
      <c r="K2397">
        <v>2</v>
      </c>
      <c r="L2397">
        <v>2.61</v>
      </c>
      <c r="M2397">
        <v>3.35</v>
      </c>
      <c r="N2397">
        <v>3.66</v>
      </c>
    </row>
    <row r="2398" spans="1:14" x14ac:dyDescent="0.25">
      <c r="A2398" s="1">
        <v>41481</v>
      </c>
      <c r="B2398">
        <v>0.02</v>
      </c>
      <c r="D2398">
        <v>0.03</v>
      </c>
      <c r="F2398">
        <v>7.0000000000000007E-2</v>
      </c>
      <c r="G2398">
        <v>0.11</v>
      </c>
      <c r="H2398">
        <v>0.31</v>
      </c>
      <c r="I2398">
        <v>0.59</v>
      </c>
      <c r="J2398">
        <v>1.36</v>
      </c>
      <c r="K2398">
        <v>1.98</v>
      </c>
      <c r="L2398">
        <v>2.58</v>
      </c>
      <c r="M2398">
        <v>3.31</v>
      </c>
      <c r="N2398">
        <v>3.61</v>
      </c>
    </row>
    <row r="2399" spans="1:14" x14ac:dyDescent="0.25">
      <c r="A2399" s="1">
        <v>41480</v>
      </c>
      <c r="B2399">
        <v>0.02</v>
      </c>
      <c r="D2399">
        <v>0.02</v>
      </c>
      <c r="F2399">
        <v>0.06</v>
      </c>
      <c r="G2399">
        <v>0.12</v>
      </c>
      <c r="H2399">
        <v>0.32</v>
      </c>
      <c r="I2399">
        <v>0.62</v>
      </c>
      <c r="J2399">
        <v>1.38</v>
      </c>
      <c r="K2399">
        <v>2</v>
      </c>
      <c r="L2399">
        <v>2.61</v>
      </c>
      <c r="M2399">
        <v>3.34</v>
      </c>
      <c r="N2399">
        <v>3.65</v>
      </c>
    </row>
    <row r="2400" spans="1:14" x14ac:dyDescent="0.25">
      <c r="A2400" s="1">
        <v>41479</v>
      </c>
      <c r="B2400">
        <v>0.02</v>
      </c>
      <c r="D2400">
        <v>0.03</v>
      </c>
      <c r="F2400">
        <v>7.0000000000000007E-2</v>
      </c>
      <c r="G2400">
        <v>0.12</v>
      </c>
      <c r="H2400">
        <v>0.34</v>
      </c>
      <c r="I2400">
        <v>0.64</v>
      </c>
      <c r="J2400">
        <v>1.4</v>
      </c>
      <c r="K2400">
        <v>2</v>
      </c>
      <c r="L2400">
        <v>2.61</v>
      </c>
      <c r="M2400">
        <v>3.34</v>
      </c>
      <c r="N2400">
        <v>3.65</v>
      </c>
    </row>
    <row r="2401" spans="1:14" x14ac:dyDescent="0.25">
      <c r="A2401" s="1">
        <v>41478</v>
      </c>
      <c r="B2401">
        <v>0.02</v>
      </c>
      <c r="D2401">
        <v>0.02</v>
      </c>
      <c r="F2401">
        <v>7.0000000000000007E-2</v>
      </c>
      <c r="G2401">
        <v>0.12</v>
      </c>
      <c r="H2401">
        <v>0.33</v>
      </c>
      <c r="I2401">
        <v>0.6</v>
      </c>
      <c r="J2401">
        <v>1.33</v>
      </c>
      <c r="K2401">
        <v>1.92</v>
      </c>
      <c r="L2401">
        <v>2.5299999999999998</v>
      </c>
      <c r="M2401">
        <v>3.27</v>
      </c>
      <c r="N2401">
        <v>3.58</v>
      </c>
    </row>
    <row r="2402" spans="1:14" x14ac:dyDescent="0.25">
      <c r="A2402" s="1">
        <v>41477</v>
      </c>
      <c r="B2402">
        <v>0.01</v>
      </c>
      <c r="D2402">
        <v>0.04</v>
      </c>
      <c r="F2402">
        <v>7.0000000000000007E-2</v>
      </c>
      <c r="G2402">
        <v>0.1</v>
      </c>
      <c r="H2402">
        <v>0.32</v>
      </c>
      <c r="I2402">
        <v>0.59</v>
      </c>
      <c r="J2402">
        <v>1.32</v>
      </c>
      <c r="K2402">
        <v>1.9</v>
      </c>
      <c r="L2402">
        <v>2.5</v>
      </c>
      <c r="M2402">
        <v>3.25</v>
      </c>
      <c r="N2402">
        <v>3.55</v>
      </c>
    </row>
    <row r="2403" spans="1:14" x14ac:dyDescent="0.25">
      <c r="A2403" s="1">
        <v>41474</v>
      </c>
      <c r="B2403">
        <v>0.01</v>
      </c>
      <c r="D2403">
        <v>0.03</v>
      </c>
      <c r="F2403">
        <v>7.0000000000000007E-2</v>
      </c>
      <c r="G2403">
        <v>0.11</v>
      </c>
      <c r="H2403">
        <v>0.32</v>
      </c>
      <c r="I2403">
        <v>0.59</v>
      </c>
      <c r="J2403">
        <v>1.31</v>
      </c>
      <c r="K2403">
        <v>1.9</v>
      </c>
      <c r="L2403">
        <v>2.5</v>
      </c>
      <c r="M2403">
        <v>3.25</v>
      </c>
      <c r="N2403">
        <v>3.56</v>
      </c>
    </row>
    <row r="2404" spans="1:14" x14ac:dyDescent="0.25">
      <c r="A2404" s="1">
        <v>41473</v>
      </c>
      <c r="B2404">
        <v>0.01</v>
      </c>
      <c r="D2404">
        <v>0.03</v>
      </c>
      <c r="F2404">
        <v>7.0000000000000007E-2</v>
      </c>
      <c r="G2404">
        <v>0.11</v>
      </c>
      <c r="H2404">
        <v>0.32</v>
      </c>
      <c r="I2404">
        <v>0.61</v>
      </c>
      <c r="J2404">
        <v>1.35</v>
      </c>
      <c r="K2404">
        <v>1.95</v>
      </c>
      <c r="L2404">
        <v>2.56</v>
      </c>
      <c r="M2404">
        <v>3.32</v>
      </c>
      <c r="N2404">
        <v>3.63</v>
      </c>
    </row>
    <row r="2405" spans="1:14" x14ac:dyDescent="0.25">
      <c r="A2405" s="1">
        <v>41472</v>
      </c>
      <c r="B2405">
        <v>0.02</v>
      </c>
      <c r="D2405">
        <v>0.03</v>
      </c>
      <c r="F2405">
        <v>0.08</v>
      </c>
      <c r="G2405">
        <v>0.11</v>
      </c>
      <c r="H2405">
        <v>0.32</v>
      </c>
      <c r="I2405">
        <v>0.6</v>
      </c>
      <c r="J2405">
        <v>1.33</v>
      </c>
      <c r="K2405">
        <v>1.91</v>
      </c>
      <c r="L2405">
        <v>2.52</v>
      </c>
      <c r="M2405">
        <v>3.27</v>
      </c>
      <c r="N2405">
        <v>3.57</v>
      </c>
    </row>
    <row r="2406" spans="1:14" x14ac:dyDescent="0.25">
      <c r="A2406" s="1">
        <v>41471</v>
      </c>
      <c r="B2406">
        <v>0.02</v>
      </c>
      <c r="D2406">
        <v>0.03</v>
      </c>
      <c r="F2406">
        <v>7.0000000000000007E-2</v>
      </c>
      <c r="G2406">
        <v>0.1</v>
      </c>
      <c r="H2406">
        <v>0.34</v>
      </c>
      <c r="I2406">
        <v>0.64</v>
      </c>
      <c r="J2406">
        <v>1.38</v>
      </c>
      <c r="K2406">
        <v>1.95</v>
      </c>
      <c r="L2406">
        <v>2.5499999999999998</v>
      </c>
      <c r="M2406">
        <v>3.28</v>
      </c>
      <c r="N2406">
        <v>3.58</v>
      </c>
    </row>
    <row r="2407" spans="1:14" x14ac:dyDescent="0.25">
      <c r="A2407" s="1">
        <v>41470</v>
      </c>
      <c r="B2407">
        <v>0.02</v>
      </c>
      <c r="D2407">
        <v>0.04</v>
      </c>
      <c r="F2407">
        <v>7.0000000000000007E-2</v>
      </c>
      <c r="G2407">
        <v>0.11</v>
      </c>
      <c r="H2407">
        <v>0.34</v>
      </c>
      <c r="I2407">
        <v>0.66</v>
      </c>
      <c r="J2407">
        <v>1.4</v>
      </c>
      <c r="K2407">
        <v>1.97</v>
      </c>
      <c r="L2407">
        <v>2.57</v>
      </c>
      <c r="M2407">
        <v>3.3</v>
      </c>
      <c r="N2407">
        <v>3.61</v>
      </c>
    </row>
    <row r="2408" spans="1:14" x14ac:dyDescent="0.25">
      <c r="A2408" s="1">
        <v>41467</v>
      </c>
      <c r="B2408">
        <v>0.02</v>
      </c>
      <c r="D2408">
        <v>0.04</v>
      </c>
      <c r="F2408">
        <v>7.0000000000000007E-2</v>
      </c>
      <c r="G2408">
        <v>0.12</v>
      </c>
      <c r="H2408">
        <v>0.37</v>
      </c>
      <c r="I2408">
        <v>0.66</v>
      </c>
      <c r="J2408">
        <v>1.43</v>
      </c>
      <c r="K2408">
        <v>2</v>
      </c>
      <c r="L2408">
        <v>2.61</v>
      </c>
      <c r="M2408">
        <v>3.34</v>
      </c>
      <c r="N2408">
        <v>3.64</v>
      </c>
    </row>
    <row r="2409" spans="1:14" x14ac:dyDescent="0.25">
      <c r="A2409" s="1">
        <v>41466</v>
      </c>
      <c r="B2409">
        <v>0.02</v>
      </c>
      <c r="D2409">
        <v>0.04</v>
      </c>
      <c r="F2409">
        <v>7.0000000000000007E-2</v>
      </c>
      <c r="G2409">
        <v>0.13</v>
      </c>
      <c r="H2409">
        <v>0.34</v>
      </c>
      <c r="I2409">
        <v>0.65</v>
      </c>
      <c r="J2409">
        <v>1.4</v>
      </c>
      <c r="K2409">
        <v>1.99</v>
      </c>
      <c r="L2409">
        <v>2.6</v>
      </c>
      <c r="M2409">
        <v>3.33</v>
      </c>
      <c r="N2409">
        <v>3.64</v>
      </c>
    </row>
    <row r="2410" spans="1:14" x14ac:dyDescent="0.25">
      <c r="A2410" s="1">
        <v>41465</v>
      </c>
      <c r="B2410">
        <v>0.03</v>
      </c>
      <c r="D2410">
        <v>0.04</v>
      </c>
      <c r="F2410">
        <v>0.08</v>
      </c>
      <c r="G2410">
        <v>0.13</v>
      </c>
      <c r="H2410">
        <v>0.38</v>
      </c>
      <c r="I2410">
        <v>0.73</v>
      </c>
      <c r="J2410">
        <v>1.54</v>
      </c>
      <c r="K2410">
        <v>2.12</v>
      </c>
      <c r="L2410">
        <v>2.7</v>
      </c>
      <c r="M2410">
        <v>3.4</v>
      </c>
      <c r="N2410">
        <v>3.68</v>
      </c>
    </row>
    <row r="2411" spans="1:14" x14ac:dyDescent="0.25">
      <c r="A2411" s="1">
        <v>41464</v>
      </c>
      <c r="B2411">
        <v>0.04</v>
      </c>
      <c r="D2411">
        <v>0.04</v>
      </c>
      <c r="F2411">
        <v>0.08</v>
      </c>
      <c r="G2411">
        <v>0.14000000000000001</v>
      </c>
      <c r="H2411">
        <v>0.37</v>
      </c>
      <c r="I2411">
        <v>0.71</v>
      </c>
      <c r="J2411">
        <v>1.5</v>
      </c>
      <c r="K2411">
        <v>2.08</v>
      </c>
      <c r="L2411">
        <v>2.65</v>
      </c>
      <c r="M2411">
        <v>3.36</v>
      </c>
      <c r="N2411">
        <v>3.64</v>
      </c>
    </row>
    <row r="2412" spans="1:14" x14ac:dyDescent="0.25">
      <c r="A2412" s="1">
        <v>41463</v>
      </c>
      <c r="B2412">
        <v>0.02</v>
      </c>
      <c r="D2412">
        <v>0.05</v>
      </c>
      <c r="F2412">
        <v>7.0000000000000007E-2</v>
      </c>
      <c r="G2412">
        <v>0.14000000000000001</v>
      </c>
      <c r="H2412">
        <v>0.37</v>
      </c>
      <c r="I2412">
        <v>0.71</v>
      </c>
      <c r="J2412">
        <v>1.51</v>
      </c>
      <c r="K2412">
        <v>2.11</v>
      </c>
      <c r="L2412">
        <v>2.65</v>
      </c>
      <c r="M2412">
        <v>3.35</v>
      </c>
      <c r="N2412">
        <v>3.63</v>
      </c>
    </row>
    <row r="2413" spans="1:14" x14ac:dyDescent="0.25">
      <c r="A2413" s="1">
        <v>41460</v>
      </c>
      <c r="B2413">
        <v>0.03</v>
      </c>
      <c r="D2413">
        <v>0.04</v>
      </c>
      <c r="F2413">
        <v>0.08</v>
      </c>
      <c r="G2413">
        <v>0.15</v>
      </c>
      <c r="H2413">
        <v>0.4</v>
      </c>
      <c r="I2413">
        <v>0.77</v>
      </c>
      <c r="J2413">
        <v>1.6</v>
      </c>
      <c r="K2413">
        <v>2.19</v>
      </c>
      <c r="L2413">
        <v>2.73</v>
      </c>
      <c r="M2413">
        <v>3.41</v>
      </c>
      <c r="N2413">
        <v>3.68</v>
      </c>
    </row>
    <row r="2414" spans="1:14" x14ac:dyDescent="0.25">
      <c r="A2414" s="1">
        <v>41458</v>
      </c>
      <c r="B2414">
        <v>0.03</v>
      </c>
      <c r="D2414">
        <v>0.05</v>
      </c>
      <c r="F2414">
        <v>0.08</v>
      </c>
      <c r="G2414">
        <v>0.14000000000000001</v>
      </c>
      <c r="H2414">
        <v>0.36</v>
      </c>
      <c r="I2414">
        <v>0.67</v>
      </c>
      <c r="J2414">
        <v>1.42</v>
      </c>
      <c r="K2414">
        <v>1.97</v>
      </c>
      <c r="L2414">
        <v>2.52</v>
      </c>
      <c r="M2414">
        <v>3.22</v>
      </c>
      <c r="N2414">
        <v>3.49</v>
      </c>
    </row>
    <row r="2415" spans="1:14" x14ac:dyDescent="0.25">
      <c r="A2415" s="1">
        <v>41457</v>
      </c>
      <c r="B2415">
        <v>0.02</v>
      </c>
      <c r="D2415">
        <v>0.03</v>
      </c>
      <c r="F2415">
        <v>0.08</v>
      </c>
      <c r="G2415">
        <v>0.14000000000000001</v>
      </c>
      <c r="H2415">
        <v>0.34</v>
      </c>
      <c r="I2415">
        <v>0.64</v>
      </c>
      <c r="J2415">
        <v>1.38</v>
      </c>
      <c r="K2415">
        <v>1.92</v>
      </c>
      <c r="L2415">
        <v>2.48</v>
      </c>
      <c r="M2415">
        <v>3.18</v>
      </c>
      <c r="N2415">
        <v>3.47</v>
      </c>
    </row>
    <row r="2416" spans="1:14" x14ac:dyDescent="0.25">
      <c r="A2416" s="1">
        <v>41456</v>
      </c>
      <c r="B2416">
        <v>0.01</v>
      </c>
      <c r="D2416">
        <v>0.04</v>
      </c>
      <c r="F2416">
        <v>0.09</v>
      </c>
      <c r="G2416">
        <v>0.15</v>
      </c>
      <c r="H2416">
        <v>0.34</v>
      </c>
      <c r="I2416">
        <v>0.65</v>
      </c>
      <c r="J2416">
        <v>1.39</v>
      </c>
      <c r="K2416">
        <v>1.93</v>
      </c>
      <c r="L2416">
        <v>2.5</v>
      </c>
      <c r="M2416">
        <v>3.19</v>
      </c>
      <c r="N2416">
        <v>3.48</v>
      </c>
    </row>
    <row r="2417" spans="1:14" x14ac:dyDescent="0.25">
      <c r="A2417" s="1">
        <v>41453</v>
      </c>
      <c r="B2417">
        <v>0.02</v>
      </c>
      <c r="D2417">
        <v>0.04</v>
      </c>
      <c r="F2417">
        <v>0.1</v>
      </c>
      <c r="G2417">
        <v>0.15</v>
      </c>
      <c r="H2417">
        <v>0.36</v>
      </c>
      <c r="I2417">
        <v>0.66</v>
      </c>
      <c r="J2417">
        <v>1.41</v>
      </c>
      <c r="K2417">
        <v>1.96</v>
      </c>
      <c r="L2417">
        <v>2.52</v>
      </c>
      <c r="M2417">
        <v>3.22</v>
      </c>
      <c r="N2417">
        <v>3.52</v>
      </c>
    </row>
    <row r="2418" spans="1:14" x14ac:dyDescent="0.25">
      <c r="A2418" s="1">
        <v>41452</v>
      </c>
      <c r="B2418">
        <v>0.02</v>
      </c>
      <c r="D2418">
        <v>0.06</v>
      </c>
      <c r="F2418">
        <v>0.11</v>
      </c>
      <c r="G2418">
        <v>0.15</v>
      </c>
      <c r="H2418">
        <v>0.36</v>
      </c>
      <c r="I2418">
        <v>0.66</v>
      </c>
      <c r="J2418">
        <v>1.38</v>
      </c>
      <c r="K2418">
        <v>1.91</v>
      </c>
      <c r="L2418">
        <v>2.4900000000000002</v>
      </c>
      <c r="M2418">
        <v>3.22</v>
      </c>
      <c r="N2418">
        <v>3.54</v>
      </c>
    </row>
    <row r="2419" spans="1:14" x14ac:dyDescent="0.25">
      <c r="A2419" s="1">
        <v>41451</v>
      </c>
      <c r="B2419">
        <v>0.02</v>
      </c>
      <c r="D2419">
        <v>0.06</v>
      </c>
      <c r="F2419">
        <v>0.11</v>
      </c>
      <c r="G2419">
        <v>0.16</v>
      </c>
      <c r="H2419">
        <v>0.39</v>
      </c>
      <c r="I2419">
        <v>0.69</v>
      </c>
      <c r="J2419">
        <v>1.45</v>
      </c>
      <c r="K2419">
        <v>1.98</v>
      </c>
      <c r="L2419">
        <v>2.5499999999999998</v>
      </c>
      <c r="M2419">
        <v>3.27</v>
      </c>
      <c r="N2419">
        <v>3.58</v>
      </c>
    </row>
    <row r="2420" spans="1:14" x14ac:dyDescent="0.25">
      <c r="A2420" s="1">
        <v>41450</v>
      </c>
      <c r="B2420">
        <v>0.03</v>
      </c>
      <c r="D2420">
        <v>0.06</v>
      </c>
      <c r="F2420">
        <v>0.11</v>
      </c>
      <c r="G2420">
        <v>0.17</v>
      </c>
      <c r="H2420">
        <v>0.43</v>
      </c>
      <c r="I2420">
        <v>0.74</v>
      </c>
      <c r="J2420">
        <v>1.49</v>
      </c>
      <c r="K2420">
        <v>2.0299999999999998</v>
      </c>
      <c r="L2420">
        <v>2.6</v>
      </c>
      <c r="M2420">
        <v>3.31</v>
      </c>
      <c r="N2420">
        <v>3.6</v>
      </c>
    </row>
    <row r="2421" spans="1:14" x14ac:dyDescent="0.25">
      <c r="A2421" s="1">
        <v>41449</v>
      </c>
      <c r="B2421">
        <v>0.01</v>
      </c>
      <c r="D2421">
        <v>0.06</v>
      </c>
      <c r="F2421">
        <v>0.11</v>
      </c>
      <c r="G2421">
        <v>0.16</v>
      </c>
      <c r="H2421">
        <v>0.42</v>
      </c>
      <c r="I2421">
        <v>0.73</v>
      </c>
      <c r="J2421">
        <v>1.48</v>
      </c>
      <c r="K2421">
        <v>2.02</v>
      </c>
      <c r="L2421">
        <v>2.57</v>
      </c>
      <c r="M2421">
        <v>3.27</v>
      </c>
      <c r="N2421">
        <v>3.56</v>
      </c>
    </row>
    <row r="2422" spans="1:14" x14ac:dyDescent="0.25">
      <c r="A2422" s="1">
        <v>41446</v>
      </c>
      <c r="B2422">
        <v>0.02</v>
      </c>
      <c r="D2422">
        <v>0.05</v>
      </c>
      <c r="F2422">
        <v>0.09</v>
      </c>
      <c r="G2422">
        <v>0.13</v>
      </c>
      <c r="H2422">
        <v>0.38</v>
      </c>
      <c r="I2422">
        <v>0.7</v>
      </c>
      <c r="J2422">
        <v>1.42</v>
      </c>
      <c r="K2422">
        <v>1.95</v>
      </c>
      <c r="L2422">
        <v>2.52</v>
      </c>
      <c r="M2422">
        <v>3.26</v>
      </c>
      <c r="N2422">
        <v>3.56</v>
      </c>
    </row>
    <row r="2423" spans="1:14" x14ac:dyDescent="0.25">
      <c r="A2423" s="1">
        <v>41445</v>
      </c>
      <c r="B2423">
        <v>0.03</v>
      </c>
      <c r="D2423">
        <v>0.05</v>
      </c>
      <c r="F2423">
        <v>0.09</v>
      </c>
      <c r="G2423">
        <v>0.14000000000000001</v>
      </c>
      <c r="H2423">
        <v>0.33</v>
      </c>
      <c r="I2423">
        <v>0.62</v>
      </c>
      <c r="J2423">
        <v>1.31</v>
      </c>
      <c r="K2423">
        <v>1.84</v>
      </c>
      <c r="L2423">
        <v>2.41</v>
      </c>
      <c r="M2423">
        <v>3.18</v>
      </c>
      <c r="N2423">
        <v>3.49</v>
      </c>
    </row>
    <row r="2424" spans="1:14" x14ac:dyDescent="0.25">
      <c r="A2424" s="1">
        <v>41444</v>
      </c>
      <c r="B2424">
        <v>0.04</v>
      </c>
      <c r="D2424">
        <v>0.05</v>
      </c>
      <c r="F2424">
        <v>0.08</v>
      </c>
      <c r="G2424">
        <v>0.13</v>
      </c>
      <c r="H2424">
        <v>0.31</v>
      </c>
      <c r="I2424">
        <v>0.57999999999999996</v>
      </c>
      <c r="J2424">
        <v>1.24</v>
      </c>
      <c r="K2424">
        <v>1.76</v>
      </c>
      <c r="L2424">
        <v>2.33</v>
      </c>
      <c r="M2424">
        <v>3.09</v>
      </c>
      <c r="N2424">
        <v>3.41</v>
      </c>
    </row>
    <row r="2425" spans="1:14" x14ac:dyDescent="0.25">
      <c r="A2425" s="1">
        <v>41443</v>
      </c>
      <c r="B2425">
        <v>0.04</v>
      </c>
      <c r="D2425">
        <v>0.05</v>
      </c>
      <c r="F2425">
        <v>0.08</v>
      </c>
      <c r="G2425">
        <v>0.13</v>
      </c>
      <c r="H2425">
        <v>0.27</v>
      </c>
      <c r="I2425">
        <v>0.48</v>
      </c>
      <c r="J2425">
        <v>1.07</v>
      </c>
      <c r="K2425">
        <v>1.58</v>
      </c>
      <c r="L2425">
        <v>2.2000000000000002</v>
      </c>
      <c r="M2425">
        <v>3</v>
      </c>
      <c r="N2425">
        <v>3.34</v>
      </c>
    </row>
    <row r="2426" spans="1:14" x14ac:dyDescent="0.25">
      <c r="A2426" s="1">
        <v>41442</v>
      </c>
      <c r="B2426">
        <v>0.05</v>
      </c>
      <c r="D2426">
        <v>0.05</v>
      </c>
      <c r="F2426">
        <v>0.08</v>
      </c>
      <c r="G2426">
        <v>0.13</v>
      </c>
      <c r="H2426">
        <v>0.27</v>
      </c>
      <c r="I2426">
        <v>0.49</v>
      </c>
      <c r="J2426">
        <v>1.06</v>
      </c>
      <c r="K2426">
        <v>1.57</v>
      </c>
      <c r="L2426">
        <v>2.19</v>
      </c>
      <c r="M2426">
        <v>3.01</v>
      </c>
      <c r="N2426">
        <v>3.35</v>
      </c>
    </row>
    <row r="2427" spans="1:14" x14ac:dyDescent="0.25">
      <c r="A2427" s="1">
        <v>41439</v>
      </c>
      <c r="B2427">
        <v>0.04</v>
      </c>
      <c r="D2427">
        <v>0.05</v>
      </c>
      <c r="F2427">
        <v>0.08</v>
      </c>
      <c r="G2427">
        <v>0.13</v>
      </c>
      <c r="H2427">
        <v>0.28999999999999998</v>
      </c>
      <c r="I2427">
        <v>0.49</v>
      </c>
      <c r="J2427">
        <v>1.04</v>
      </c>
      <c r="K2427">
        <v>1.53</v>
      </c>
      <c r="L2427">
        <v>2.14</v>
      </c>
      <c r="M2427">
        <v>2.95</v>
      </c>
      <c r="N2427">
        <v>3.28</v>
      </c>
    </row>
    <row r="2428" spans="1:14" x14ac:dyDescent="0.25">
      <c r="A2428" s="1">
        <v>41438</v>
      </c>
      <c r="B2428">
        <v>0.04</v>
      </c>
      <c r="D2428">
        <v>0.05</v>
      </c>
      <c r="F2428">
        <v>0.08</v>
      </c>
      <c r="G2428">
        <v>0.14000000000000001</v>
      </c>
      <c r="H2428">
        <v>0.32</v>
      </c>
      <c r="I2428">
        <v>0.55000000000000004</v>
      </c>
      <c r="J2428">
        <v>1.1100000000000001</v>
      </c>
      <c r="K2428">
        <v>1.6</v>
      </c>
      <c r="L2428">
        <v>2.19</v>
      </c>
      <c r="M2428">
        <v>2.99</v>
      </c>
      <c r="N2428">
        <v>3.33</v>
      </c>
    </row>
    <row r="2429" spans="1:14" x14ac:dyDescent="0.25">
      <c r="A2429" s="1">
        <v>41437</v>
      </c>
      <c r="B2429">
        <v>0.04</v>
      </c>
      <c r="D2429">
        <v>0.05</v>
      </c>
      <c r="F2429">
        <v>0.08</v>
      </c>
      <c r="G2429">
        <v>0.14000000000000001</v>
      </c>
      <c r="H2429">
        <v>0.34</v>
      </c>
      <c r="I2429">
        <v>0.56999999999999995</v>
      </c>
      <c r="J2429">
        <v>1.1499999999999999</v>
      </c>
      <c r="K2429">
        <v>1.64</v>
      </c>
      <c r="L2429">
        <v>2.25</v>
      </c>
      <c r="M2429">
        <v>3.04</v>
      </c>
      <c r="N2429">
        <v>3.37</v>
      </c>
    </row>
    <row r="2430" spans="1:14" x14ac:dyDescent="0.25">
      <c r="A2430" s="1">
        <v>41436</v>
      </c>
      <c r="B2430">
        <v>0.05</v>
      </c>
      <c r="D2430">
        <v>0.05</v>
      </c>
      <c r="F2430">
        <v>0.08</v>
      </c>
      <c r="G2430">
        <v>0.14000000000000001</v>
      </c>
      <c r="H2430">
        <v>0.34</v>
      </c>
      <c r="I2430">
        <v>0.56999999999999995</v>
      </c>
      <c r="J2430">
        <v>1.1200000000000001</v>
      </c>
      <c r="K2430">
        <v>1.61</v>
      </c>
      <c r="L2430">
        <v>2.2000000000000002</v>
      </c>
      <c r="M2430">
        <v>3</v>
      </c>
      <c r="N2430">
        <v>3.33</v>
      </c>
    </row>
    <row r="2431" spans="1:14" x14ac:dyDescent="0.25">
      <c r="A2431" s="1">
        <v>41435</v>
      </c>
      <c r="B2431">
        <v>0.04</v>
      </c>
      <c r="D2431">
        <v>0.05</v>
      </c>
      <c r="F2431">
        <v>0.08</v>
      </c>
      <c r="G2431">
        <v>0.14000000000000001</v>
      </c>
      <c r="H2431">
        <v>0.32</v>
      </c>
      <c r="I2431">
        <v>0.55000000000000004</v>
      </c>
      <c r="J2431">
        <v>1.1299999999999999</v>
      </c>
      <c r="K2431">
        <v>1.62</v>
      </c>
      <c r="L2431">
        <v>2.2200000000000002</v>
      </c>
      <c r="M2431">
        <v>3.03</v>
      </c>
      <c r="N2431">
        <v>3.36</v>
      </c>
    </row>
    <row r="2432" spans="1:14" x14ac:dyDescent="0.25">
      <c r="A2432" s="1">
        <v>41432</v>
      </c>
      <c r="B2432">
        <v>0.04</v>
      </c>
      <c r="D2432">
        <v>0.04</v>
      </c>
      <c r="F2432">
        <v>7.0000000000000007E-2</v>
      </c>
      <c r="G2432">
        <v>0.14000000000000001</v>
      </c>
      <c r="H2432">
        <v>0.32</v>
      </c>
      <c r="I2432">
        <v>0.52</v>
      </c>
      <c r="J2432">
        <v>1.1000000000000001</v>
      </c>
      <c r="K2432">
        <v>1.59</v>
      </c>
      <c r="L2432">
        <v>2.17</v>
      </c>
      <c r="M2432">
        <v>2.98</v>
      </c>
      <c r="N2432">
        <v>3.33</v>
      </c>
    </row>
    <row r="2433" spans="1:14" x14ac:dyDescent="0.25">
      <c r="A2433" s="1">
        <v>41431</v>
      </c>
      <c r="B2433">
        <v>0.04</v>
      </c>
      <c r="D2433">
        <v>0.05</v>
      </c>
      <c r="F2433">
        <v>0.08</v>
      </c>
      <c r="G2433">
        <v>0.14000000000000001</v>
      </c>
      <c r="H2433">
        <v>0.3</v>
      </c>
      <c r="I2433">
        <v>0.48</v>
      </c>
      <c r="J2433">
        <v>1.01</v>
      </c>
      <c r="K2433">
        <v>1.49</v>
      </c>
      <c r="L2433">
        <v>2.08</v>
      </c>
      <c r="M2433">
        <v>2.89</v>
      </c>
      <c r="N2433">
        <v>3.23</v>
      </c>
    </row>
    <row r="2434" spans="1:14" x14ac:dyDescent="0.25">
      <c r="A2434" s="1">
        <v>41430</v>
      </c>
      <c r="B2434">
        <v>0.04</v>
      </c>
      <c r="D2434">
        <v>0.05</v>
      </c>
      <c r="F2434">
        <v>0.08</v>
      </c>
      <c r="G2434">
        <v>0.14000000000000001</v>
      </c>
      <c r="H2434">
        <v>0.3</v>
      </c>
      <c r="I2434">
        <v>0.48</v>
      </c>
      <c r="J2434">
        <v>1.02</v>
      </c>
      <c r="K2434">
        <v>1.52</v>
      </c>
      <c r="L2434">
        <v>2.1</v>
      </c>
      <c r="M2434">
        <v>2.9</v>
      </c>
      <c r="N2434">
        <v>3.25</v>
      </c>
    </row>
    <row r="2435" spans="1:14" x14ac:dyDescent="0.25">
      <c r="A2435" s="1">
        <v>41429</v>
      </c>
      <c r="B2435">
        <v>0.05</v>
      </c>
      <c r="D2435">
        <v>0.04</v>
      </c>
      <c r="F2435">
        <v>0.08</v>
      </c>
      <c r="G2435">
        <v>0.14000000000000001</v>
      </c>
      <c r="H2435">
        <v>0.32</v>
      </c>
      <c r="I2435">
        <v>0.48</v>
      </c>
      <c r="J2435">
        <v>1.05</v>
      </c>
      <c r="K2435">
        <v>1.55</v>
      </c>
      <c r="L2435">
        <v>2.14</v>
      </c>
      <c r="M2435">
        <v>2.95</v>
      </c>
      <c r="N2435">
        <v>3.3</v>
      </c>
    </row>
    <row r="2436" spans="1:14" x14ac:dyDescent="0.25">
      <c r="A2436" s="1">
        <v>41428</v>
      </c>
      <c r="B2436">
        <v>0.03</v>
      </c>
      <c r="D2436">
        <v>0.05</v>
      </c>
      <c r="F2436">
        <v>0.08</v>
      </c>
      <c r="G2436">
        <v>0.14000000000000001</v>
      </c>
      <c r="H2436">
        <v>0.3</v>
      </c>
      <c r="I2436">
        <v>0.5</v>
      </c>
      <c r="J2436">
        <v>1.03</v>
      </c>
      <c r="K2436">
        <v>1.53</v>
      </c>
      <c r="L2436">
        <v>2.13</v>
      </c>
      <c r="M2436">
        <v>2.92</v>
      </c>
      <c r="N2436">
        <v>3.27</v>
      </c>
    </row>
    <row r="2437" spans="1:14" x14ac:dyDescent="0.25">
      <c r="A2437" s="1">
        <v>41425</v>
      </c>
      <c r="B2437">
        <v>0.03</v>
      </c>
      <c r="D2437">
        <v>0.04</v>
      </c>
      <c r="F2437">
        <v>7.0000000000000007E-2</v>
      </c>
      <c r="G2437">
        <v>0.14000000000000001</v>
      </c>
      <c r="H2437">
        <v>0.3</v>
      </c>
      <c r="I2437">
        <v>0.52</v>
      </c>
      <c r="J2437">
        <v>1.05</v>
      </c>
      <c r="K2437">
        <v>1.55</v>
      </c>
      <c r="L2437">
        <v>2.16</v>
      </c>
      <c r="M2437">
        <v>2.95</v>
      </c>
      <c r="N2437">
        <v>3.3</v>
      </c>
    </row>
    <row r="2438" spans="1:14" x14ac:dyDescent="0.25">
      <c r="A2438" s="1">
        <v>41424</v>
      </c>
      <c r="B2438">
        <v>0.02</v>
      </c>
      <c r="D2438">
        <v>0.04</v>
      </c>
      <c r="F2438">
        <v>7.0000000000000007E-2</v>
      </c>
      <c r="G2438">
        <v>0.13</v>
      </c>
      <c r="H2438">
        <v>0.31</v>
      </c>
      <c r="I2438">
        <v>0.49</v>
      </c>
      <c r="J2438">
        <v>1.01</v>
      </c>
      <c r="K2438">
        <v>1.51</v>
      </c>
      <c r="L2438">
        <v>2.13</v>
      </c>
      <c r="M2438">
        <v>2.92</v>
      </c>
      <c r="N2438">
        <v>3.28</v>
      </c>
    </row>
    <row r="2439" spans="1:14" x14ac:dyDescent="0.25">
      <c r="A2439" s="1">
        <v>41423</v>
      </c>
      <c r="B2439">
        <v>0.04</v>
      </c>
      <c r="D2439">
        <v>0.05</v>
      </c>
      <c r="F2439">
        <v>0.08</v>
      </c>
      <c r="G2439">
        <v>0.14000000000000001</v>
      </c>
      <c r="H2439">
        <v>0.3</v>
      </c>
      <c r="I2439">
        <v>0.49</v>
      </c>
      <c r="J2439">
        <v>1.02</v>
      </c>
      <c r="K2439">
        <v>1.51</v>
      </c>
      <c r="L2439">
        <v>2.13</v>
      </c>
      <c r="M2439">
        <v>2.91</v>
      </c>
      <c r="N2439">
        <v>3.27</v>
      </c>
    </row>
    <row r="2440" spans="1:14" x14ac:dyDescent="0.25">
      <c r="A2440" s="1">
        <v>41422</v>
      </c>
      <c r="B2440">
        <v>0.02</v>
      </c>
      <c r="D2440">
        <v>0.05</v>
      </c>
      <c r="F2440">
        <v>0.09</v>
      </c>
      <c r="G2440">
        <v>0.13</v>
      </c>
      <c r="H2440">
        <v>0.28999999999999998</v>
      </c>
      <c r="I2440">
        <v>0.49</v>
      </c>
      <c r="J2440">
        <v>1.02</v>
      </c>
      <c r="K2440">
        <v>1.53</v>
      </c>
      <c r="L2440">
        <v>2.15</v>
      </c>
      <c r="M2440">
        <v>2.95</v>
      </c>
      <c r="N2440">
        <v>3.31</v>
      </c>
    </row>
    <row r="2441" spans="1:14" x14ac:dyDescent="0.25">
      <c r="A2441" s="1">
        <v>41418</v>
      </c>
      <c r="B2441">
        <v>0.03</v>
      </c>
      <c r="D2441">
        <v>0.04</v>
      </c>
      <c r="F2441">
        <v>7.0000000000000007E-2</v>
      </c>
      <c r="G2441">
        <v>0.12</v>
      </c>
      <c r="H2441">
        <v>0.26</v>
      </c>
      <c r="I2441">
        <v>0.41</v>
      </c>
      <c r="J2441">
        <v>0.9</v>
      </c>
      <c r="K2441">
        <v>1.39</v>
      </c>
      <c r="L2441">
        <v>2.0099999999999998</v>
      </c>
      <c r="M2441">
        <v>2.8</v>
      </c>
      <c r="N2441">
        <v>3.18</v>
      </c>
    </row>
    <row r="2442" spans="1:14" x14ac:dyDescent="0.25">
      <c r="A2442" s="1">
        <v>41417</v>
      </c>
      <c r="B2442">
        <v>0.03</v>
      </c>
      <c r="D2442">
        <v>0.05</v>
      </c>
      <c r="F2442">
        <v>0.08</v>
      </c>
      <c r="G2442">
        <v>0.12</v>
      </c>
      <c r="H2442">
        <v>0.26</v>
      </c>
      <c r="I2442">
        <v>0.42</v>
      </c>
      <c r="J2442">
        <v>0.91</v>
      </c>
      <c r="K2442">
        <v>1.4</v>
      </c>
      <c r="L2442">
        <v>2.02</v>
      </c>
      <c r="M2442">
        <v>2.82</v>
      </c>
      <c r="N2442">
        <v>3.2</v>
      </c>
    </row>
    <row r="2443" spans="1:14" x14ac:dyDescent="0.25">
      <c r="A2443" s="1">
        <v>41416</v>
      </c>
      <c r="B2443">
        <v>0.04</v>
      </c>
      <c r="D2443">
        <v>0.04</v>
      </c>
      <c r="F2443">
        <v>0.08</v>
      </c>
      <c r="G2443">
        <v>0.11</v>
      </c>
      <c r="H2443">
        <v>0.26</v>
      </c>
      <c r="I2443">
        <v>0.41</v>
      </c>
      <c r="J2443">
        <v>0.91</v>
      </c>
      <c r="K2443">
        <v>1.4</v>
      </c>
      <c r="L2443">
        <v>2.0299999999999998</v>
      </c>
      <c r="M2443">
        <v>2.83</v>
      </c>
      <c r="N2443">
        <v>3.21</v>
      </c>
    </row>
    <row r="2444" spans="1:14" x14ac:dyDescent="0.25">
      <c r="A2444" s="1">
        <v>41415</v>
      </c>
      <c r="B2444">
        <v>0.04</v>
      </c>
      <c r="D2444">
        <v>0.04</v>
      </c>
      <c r="F2444">
        <v>0.09</v>
      </c>
      <c r="G2444">
        <v>0.12</v>
      </c>
      <c r="H2444">
        <v>0.26</v>
      </c>
      <c r="I2444">
        <v>0.39</v>
      </c>
      <c r="J2444">
        <v>0.84</v>
      </c>
      <c r="K2444">
        <v>1.31</v>
      </c>
      <c r="L2444">
        <v>1.94</v>
      </c>
      <c r="M2444">
        <v>2.75</v>
      </c>
      <c r="N2444">
        <v>3.14</v>
      </c>
    </row>
    <row r="2445" spans="1:14" x14ac:dyDescent="0.25">
      <c r="A2445" s="1">
        <v>41414</v>
      </c>
      <c r="B2445">
        <v>0.01</v>
      </c>
      <c r="D2445">
        <v>0.05</v>
      </c>
      <c r="F2445">
        <v>0.09</v>
      </c>
      <c r="G2445">
        <v>0.12</v>
      </c>
      <c r="H2445">
        <v>0.26</v>
      </c>
      <c r="I2445">
        <v>0.4</v>
      </c>
      <c r="J2445">
        <v>0.85</v>
      </c>
      <c r="K2445">
        <v>1.33</v>
      </c>
      <c r="L2445">
        <v>1.97</v>
      </c>
      <c r="M2445">
        <v>2.79</v>
      </c>
      <c r="N2445">
        <v>3.18</v>
      </c>
    </row>
    <row r="2446" spans="1:14" x14ac:dyDescent="0.25">
      <c r="A2446" s="1">
        <v>41411</v>
      </c>
      <c r="B2446">
        <v>0.01</v>
      </c>
      <c r="D2446">
        <v>0.04</v>
      </c>
      <c r="F2446">
        <v>0.08</v>
      </c>
      <c r="G2446">
        <v>0.12</v>
      </c>
      <c r="H2446">
        <v>0.26</v>
      </c>
      <c r="I2446">
        <v>0.4</v>
      </c>
      <c r="J2446">
        <v>0.84</v>
      </c>
      <c r="K2446">
        <v>1.32</v>
      </c>
      <c r="L2446">
        <v>1.95</v>
      </c>
      <c r="M2446">
        <v>2.77</v>
      </c>
      <c r="N2446">
        <v>3.17</v>
      </c>
    </row>
    <row r="2447" spans="1:14" x14ac:dyDescent="0.25">
      <c r="A2447" s="1">
        <v>41410</v>
      </c>
      <c r="B2447">
        <v>0</v>
      </c>
      <c r="D2447">
        <v>0.03</v>
      </c>
      <c r="F2447">
        <v>0.08</v>
      </c>
      <c r="G2447">
        <v>0.12</v>
      </c>
      <c r="H2447">
        <v>0.23</v>
      </c>
      <c r="I2447">
        <v>0.37</v>
      </c>
      <c r="J2447">
        <v>0.79</v>
      </c>
      <c r="K2447">
        <v>1.25</v>
      </c>
      <c r="L2447">
        <v>1.87</v>
      </c>
      <c r="M2447">
        <v>2.69</v>
      </c>
      <c r="N2447">
        <v>3.09</v>
      </c>
    </row>
    <row r="2448" spans="1:14" x14ac:dyDescent="0.25">
      <c r="A2448" s="1">
        <v>41409</v>
      </c>
      <c r="B2448">
        <v>0.01</v>
      </c>
      <c r="D2448">
        <v>0.04</v>
      </c>
      <c r="F2448">
        <v>0.09</v>
      </c>
      <c r="G2448">
        <v>0.12</v>
      </c>
      <c r="H2448">
        <v>0.26</v>
      </c>
      <c r="I2448">
        <v>0.4</v>
      </c>
      <c r="J2448">
        <v>0.84</v>
      </c>
      <c r="K2448">
        <v>1.32</v>
      </c>
      <c r="L2448">
        <v>1.94</v>
      </c>
      <c r="M2448">
        <v>2.76</v>
      </c>
      <c r="N2448">
        <v>3.16</v>
      </c>
    </row>
    <row r="2449" spans="1:14" x14ac:dyDescent="0.25">
      <c r="A2449" s="1">
        <v>41408</v>
      </c>
      <c r="B2449">
        <v>0.01</v>
      </c>
      <c r="D2449">
        <v>0.05</v>
      </c>
      <c r="F2449">
        <v>0.09</v>
      </c>
      <c r="G2449">
        <v>0.12</v>
      </c>
      <c r="H2449">
        <v>0.26</v>
      </c>
      <c r="I2449">
        <v>0.41</v>
      </c>
      <c r="J2449">
        <v>0.85</v>
      </c>
      <c r="K2449">
        <v>1.33</v>
      </c>
      <c r="L2449">
        <v>1.96</v>
      </c>
      <c r="M2449">
        <v>2.77</v>
      </c>
      <c r="N2449">
        <v>3.17</v>
      </c>
    </row>
    <row r="2450" spans="1:14" x14ac:dyDescent="0.25">
      <c r="A2450" s="1">
        <v>41407</v>
      </c>
      <c r="B2450">
        <v>0.02</v>
      </c>
      <c r="D2450">
        <v>0.05</v>
      </c>
      <c r="F2450">
        <v>0.08</v>
      </c>
      <c r="G2450">
        <v>0.13</v>
      </c>
      <c r="H2450">
        <v>0.24</v>
      </c>
      <c r="I2450">
        <v>0.4</v>
      </c>
      <c r="J2450">
        <v>0.83</v>
      </c>
      <c r="K2450">
        <v>1.3</v>
      </c>
      <c r="L2450">
        <v>1.92</v>
      </c>
      <c r="M2450">
        <v>2.73</v>
      </c>
      <c r="N2450">
        <v>3.13</v>
      </c>
    </row>
    <row r="2451" spans="1:14" x14ac:dyDescent="0.25">
      <c r="A2451" s="1">
        <v>41404</v>
      </c>
      <c r="B2451">
        <v>0.02</v>
      </c>
      <c r="D2451">
        <v>0.04</v>
      </c>
      <c r="F2451">
        <v>0.08</v>
      </c>
      <c r="G2451">
        <v>0.11</v>
      </c>
      <c r="H2451">
        <v>0.26</v>
      </c>
      <c r="I2451">
        <v>0.38</v>
      </c>
      <c r="J2451">
        <v>0.82</v>
      </c>
      <c r="K2451">
        <v>1.28</v>
      </c>
      <c r="L2451">
        <v>1.9</v>
      </c>
      <c r="M2451">
        <v>2.7</v>
      </c>
      <c r="N2451">
        <v>3.1</v>
      </c>
    </row>
    <row r="2452" spans="1:14" x14ac:dyDescent="0.25">
      <c r="A2452" s="1">
        <v>41403</v>
      </c>
      <c r="B2452">
        <v>0.02</v>
      </c>
      <c r="D2452">
        <v>0.04</v>
      </c>
      <c r="F2452">
        <v>0.08</v>
      </c>
      <c r="G2452">
        <v>0.11</v>
      </c>
      <c r="H2452">
        <v>0.22</v>
      </c>
      <c r="I2452">
        <v>0.35</v>
      </c>
      <c r="J2452">
        <v>0.75</v>
      </c>
      <c r="K2452">
        <v>1.2</v>
      </c>
      <c r="L2452">
        <v>1.81</v>
      </c>
      <c r="M2452">
        <v>2.6</v>
      </c>
      <c r="N2452">
        <v>3.01</v>
      </c>
    </row>
    <row r="2453" spans="1:14" x14ac:dyDescent="0.25">
      <c r="A2453" s="1">
        <v>41402</v>
      </c>
      <c r="B2453">
        <v>0.01</v>
      </c>
      <c r="D2453">
        <v>0.04</v>
      </c>
      <c r="F2453">
        <v>0.08</v>
      </c>
      <c r="G2453">
        <v>0.11</v>
      </c>
      <c r="H2453">
        <v>0.22</v>
      </c>
      <c r="I2453">
        <v>0.35</v>
      </c>
      <c r="J2453">
        <v>0.75</v>
      </c>
      <c r="K2453">
        <v>1.2</v>
      </c>
      <c r="L2453">
        <v>1.81</v>
      </c>
      <c r="M2453">
        <v>2.61</v>
      </c>
      <c r="N2453">
        <v>2.99</v>
      </c>
    </row>
    <row r="2454" spans="1:14" x14ac:dyDescent="0.25">
      <c r="A2454" s="1">
        <v>41401</v>
      </c>
      <c r="B2454">
        <v>0.01</v>
      </c>
      <c r="D2454">
        <v>0.04</v>
      </c>
      <c r="F2454">
        <v>0.08</v>
      </c>
      <c r="G2454">
        <v>0.1</v>
      </c>
      <c r="H2454">
        <v>0.22</v>
      </c>
      <c r="I2454">
        <v>0.35</v>
      </c>
      <c r="J2454">
        <v>0.75</v>
      </c>
      <c r="K2454">
        <v>1.21</v>
      </c>
      <c r="L2454">
        <v>1.82</v>
      </c>
      <c r="M2454">
        <v>2.62</v>
      </c>
      <c r="N2454">
        <v>3</v>
      </c>
    </row>
    <row r="2455" spans="1:14" x14ac:dyDescent="0.25">
      <c r="A2455" s="1">
        <v>41400</v>
      </c>
      <c r="B2455">
        <v>0.01</v>
      </c>
      <c r="D2455">
        <v>0.04</v>
      </c>
      <c r="F2455">
        <v>0.08</v>
      </c>
      <c r="G2455">
        <v>0.11</v>
      </c>
      <c r="H2455">
        <v>0.22</v>
      </c>
      <c r="I2455">
        <v>0.34</v>
      </c>
      <c r="J2455">
        <v>0.74</v>
      </c>
      <c r="K2455">
        <v>1.19</v>
      </c>
      <c r="L2455">
        <v>1.8</v>
      </c>
      <c r="M2455">
        <v>2.6</v>
      </c>
      <c r="N2455">
        <v>2.98</v>
      </c>
    </row>
    <row r="2456" spans="1:14" x14ac:dyDescent="0.25">
      <c r="A2456" s="1">
        <v>41397</v>
      </c>
      <c r="B2456">
        <v>0.02</v>
      </c>
      <c r="D2456">
        <v>0.05</v>
      </c>
      <c r="F2456">
        <v>0.08</v>
      </c>
      <c r="G2456">
        <v>0.11</v>
      </c>
      <c r="H2456">
        <v>0.22</v>
      </c>
      <c r="I2456">
        <v>0.34</v>
      </c>
      <c r="J2456">
        <v>0.73</v>
      </c>
      <c r="K2456">
        <v>1.17</v>
      </c>
      <c r="L2456">
        <v>1.78</v>
      </c>
      <c r="M2456">
        <v>2.58</v>
      </c>
      <c r="N2456">
        <v>2.96</v>
      </c>
    </row>
    <row r="2457" spans="1:14" x14ac:dyDescent="0.25">
      <c r="A2457" s="1">
        <v>41396</v>
      </c>
      <c r="B2457">
        <v>0.02</v>
      </c>
      <c r="D2457">
        <v>0.05</v>
      </c>
      <c r="F2457">
        <v>0.08</v>
      </c>
      <c r="G2457">
        <v>0.11</v>
      </c>
      <c r="H2457">
        <v>0.2</v>
      </c>
      <c r="I2457">
        <v>0.3</v>
      </c>
      <c r="J2457">
        <v>0.65</v>
      </c>
      <c r="K2457">
        <v>1.07</v>
      </c>
      <c r="L2457">
        <v>1.66</v>
      </c>
      <c r="M2457">
        <v>2.44</v>
      </c>
      <c r="N2457">
        <v>2.82</v>
      </c>
    </row>
    <row r="2458" spans="1:14" x14ac:dyDescent="0.25">
      <c r="A2458" s="1">
        <v>41395</v>
      </c>
      <c r="B2458">
        <v>0.03</v>
      </c>
      <c r="D2458">
        <v>0.06</v>
      </c>
      <c r="F2458">
        <v>0.08</v>
      </c>
      <c r="G2458">
        <v>0.11</v>
      </c>
      <c r="H2458">
        <v>0.2</v>
      </c>
      <c r="I2458">
        <v>0.3</v>
      </c>
      <c r="J2458">
        <v>0.65</v>
      </c>
      <c r="K2458">
        <v>1.07</v>
      </c>
      <c r="L2458">
        <v>1.66</v>
      </c>
      <c r="M2458">
        <v>2.44</v>
      </c>
      <c r="N2458">
        <v>2.83</v>
      </c>
    </row>
    <row r="2459" spans="1:14" x14ac:dyDescent="0.25">
      <c r="A2459" s="1">
        <v>41394</v>
      </c>
      <c r="B2459">
        <v>0.03</v>
      </c>
      <c r="D2459">
        <v>0.05</v>
      </c>
      <c r="F2459">
        <v>0.09</v>
      </c>
      <c r="G2459">
        <v>0.11</v>
      </c>
      <c r="H2459">
        <v>0.22</v>
      </c>
      <c r="I2459">
        <v>0.32</v>
      </c>
      <c r="J2459">
        <v>0.68</v>
      </c>
      <c r="K2459">
        <v>1.1100000000000001</v>
      </c>
      <c r="L2459">
        <v>1.7</v>
      </c>
      <c r="M2459">
        <v>2.4900000000000002</v>
      </c>
      <c r="N2459">
        <v>2.88</v>
      </c>
    </row>
    <row r="2460" spans="1:14" x14ac:dyDescent="0.25">
      <c r="A2460" s="1">
        <v>41393</v>
      </c>
      <c r="B2460">
        <v>0.03</v>
      </c>
      <c r="D2460">
        <v>0.05</v>
      </c>
      <c r="F2460">
        <v>0.08</v>
      </c>
      <c r="G2460">
        <v>0.12</v>
      </c>
      <c r="H2460">
        <v>0.2</v>
      </c>
      <c r="I2460">
        <v>0.32</v>
      </c>
      <c r="J2460">
        <v>0.68</v>
      </c>
      <c r="K2460">
        <v>1.1000000000000001</v>
      </c>
      <c r="L2460">
        <v>1.7</v>
      </c>
      <c r="M2460">
        <v>2.4900000000000002</v>
      </c>
      <c r="N2460">
        <v>2.88</v>
      </c>
    </row>
    <row r="2461" spans="1:14" x14ac:dyDescent="0.25">
      <c r="A2461" s="1">
        <v>41390</v>
      </c>
      <c r="B2461">
        <v>0.04</v>
      </c>
      <c r="D2461">
        <v>0.05</v>
      </c>
      <c r="F2461">
        <v>0.09</v>
      </c>
      <c r="G2461">
        <v>0.12</v>
      </c>
      <c r="H2461">
        <v>0.22</v>
      </c>
      <c r="I2461">
        <v>0.32</v>
      </c>
      <c r="J2461">
        <v>0.68</v>
      </c>
      <c r="K2461">
        <v>1.1000000000000001</v>
      </c>
      <c r="L2461">
        <v>1.7</v>
      </c>
      <c r="M2461">
        <v>2.4700000000000002</v>
      </c>
      <c r="N2461">
        <v>2.87</v>
      </c>
    </row>
    <row r="2462" spans="1:14" x14ac:dyDescent="0.25">
      <c r="A2462" s="1">
        <v>41389</v>
      </c>
      <c r="B2462">
        <v>0.04</v>
      </c>
      <c r="D2462">
        <v>0.05</v>
      </c>
      <c r="F2462">
        <v>0.08</v>
      </c>
      <c r="G2462">
        <v>0.12</v>
      </c>
      <c r="H2462">
        <v>0.23</v>
      </c>
      <c r="I2462">
        <v>0.35</v>
      </c>
      <c r="J2462">
        <v>0.71</v>
      </c>
      <c r="K2462">
        <v>1.1499999999999999</v>
      </c>
      <c r="L2462">
        <v>1.74</v>
      </c>
      <c r="M2462">
        <v>2.52</v>
      </c>
      <c r="N2462">
        <v>2.91</v>
      </c>
    </row>
    <row r="2463" spans="1:14" x14ac:dyDescent="0.25">
      <c r="A2463" s="1">
        <v>41388</v>
      </c>
      <c r="B2463">
        <v>0.05</v>
      </c>
      <c r="D2463">
        <v>0.06</v>
      </c>
      <c r="F2463">
        <v>0.09</v>
      </c>
      <c r="G2463">
        <v>0.13</v>
      </c>
      <c r="H2463">
        <v>0.23</v>
      </c>
      <c r="I2463">
        <v>0.34</v>
      </c>
      <c r="J2463">
        <v>0.7</v>
      </c>
      <c r="K2463">
        <v>1.1299999999999999</v>
      </c>
      <c r="L2463">
        <v>1.73</v>
      </c>
      <c r="M2463">
        <v>2.5</v>
      </c>
      <c r="N2463">
        <v>2.89</v>
      </c>
    </row>
    <row r="2464" spans="1:14" x14ac:dyDescent="0.25">
      <c r="A2464" s="1">
        <v>41387</v>
      </c>
      <c r="B2464">
        <v>0.04</v>
      </c>
      <c r="D2464">
        <v>0.05</v>
      </c>
      <c r="F2464">
        <v>0.09</v>
      </c>
      <c r="G2464">
        <v>0.12</v>
      </c>
      <c r="H2464">
        <v>0.23</v>
      </c>
      <c r="I2464">
        <v>0.35</v>
      </c>
      <c r="J2464">
        <v>0.71</v>
      </c>
      <c r="K2464">
        <v>1.1399999999999999</v>
      </c>
      <c r="L2464">
        <v>1.74</v>
      </c>
      <c r="M2464">
        <v>2.52</v>
      </c>
      <c r="N2464">
        <v>2.9</v>
      </c>
    </row>
    <row r="2465" spans="1:14" x14ac:dyDescent="0.25">
      <c r="A2465" s="1">
        <v>41386</v>
      </c>
      <c r="B2465">
        <v>0.04</v>
      </c>
      <c r="D2465">
        <v>0.05</v>
      </c>
      <c r="F2465">
        <v>0.09</v>
      </c>
      <c r="G2465">
        <v>0.12</v>
      </c>
      <c r="H2465">
        <v>0.24</v>
      </c>
      <c r="I2465">
        <v>0.35</v>
      </c>
      <c r="J2465">
        <v>0.7</v>
      </c>
      <c r="K2465">
        <v>1.1299999999999999</v>
      </c>
      <c r="L2465">
        <v>1.72</v>
      </c>
      <c r="M2465">
        <v>2.5</v>
      </c>
      <c r="N2465">
        <v>2.88</v>
      </c>
    </row>
    <row r="2466" spans="1:14" x14ac:dyDescent="0.25">
      <c r="A2466" s="1">
        <v>41383</v>
      </c>
      <c r="B2466">
        <v>0.04</v>
      </c>
      <c r="D2466">
        <v>0.05</v>
      </c>
      <c r="F2466">
        <v>0.09</v>
      </c>
      <c r="G2466">
        <v>0.12</v>
      </c>
      <c r="H2466">
        <v>0.24</v>
      </c>
      <c r="I2466">
        <v>0.35</v>
      </c>
      <c r="J2466">
        <v>0.72</v>
      </c>
      <c r="K2466">
        <v>1.1399999999999999</v>
      </c>
      <c r="L2466">
        <v>1.73</v>
      </c>
      <c r="M2466">
        <v>2.5</v>
      </c>
      <c r="N2466">
        <v>2.88</v>
      </c>
    </row>
    <row r="2467" spans="1:14" x14ac:dyDescent="0.25">
      <c r="A2467" s="1">
        <v>41382</v>
      </c>
      <c r="B2467">
        <v>0.03</v>
      </c>
      <c r="D2467">
        <v>0.05</v>
      </c>
      <c r="F2467">
        <v>0.09</v>
      </c>
      <c r="G2467">
        <v>0.12</v>
      </c>
      <c r="H2467">
        <v>0.24</v>
      </c>
      <c r="I2467">
        <v>0.35</v>
      </c>
      <c r="J2467">
        <v>0.71</v>
      </c>
      <c r="K2467">
        <v>1.1299999999999999</v>
      </c>
      <c r="L2467">
        <v>1.72</v>
      </c>
      <c r="M2467">
        <v>2.4900000000000002</v>
      </c>
      <c r="N2467">
        <v>2.87</v>
      </c>
    </row>
    <row r="2468" spans="1:14" x14ac:dyDescent="0.25">
      <c r="A2468" s="1">
        <v>41381</v>
      </c>
      <c r="B2468">
        <v>0.05</v>
      </c>
      <c r="D2468">
        <v>0.06</v>
      </c>
      <c r="F2468">
        <v>0.09</v>
      </c>
      <c r="G2468">
        <v>0.13</v>
      </c>
      <c r="H2468">
        <v>0.24</v>
      </c>
      <c r="I2468">
        <v>0.35</v>
      </c>
      <c r="J2468">
        <v>0.71</v>
      </c>
      <c r="K2468">
        <v>1.1299999999999999</v>
      </c>
      <c r="L2468">
        <v>1.73</v>
      </c>
      <c r="M2468">
        <v>2.5099999999999998</v>
      </c>
      <c r="N2468">
        <v>2.89</v>
      </c>
    </row>
    <row r="2469" spans="1:14" x14ac:dyDescent="0.25">
      <c r="A2469" s="1">
        <v>41380</v>
      </c>
      <c r="B2469">
        <v>0.06</v>
      </c>
      <c r="D2469">
        <v>0.06</v>
      </c>
      <c r="F2469">
        <v>0.09</v>
      </c>
      <c r="G2469">
        <v>0.13</v>
      </c>
      <c r="H2469">
        <v>0.24</v>
      </c>
      <c r="I2469">
        <v>0.33</v>
      </c>
      <c r="J2469">
        <v>0.71</v>
      </c>
      <c r="K2469">
        <v>1.1499999999999999</v>
      </c>
      <c r="L2469">
        <v>1.75</v>
      </c>
      <c r="M2469">
        <v>2.5299999999999998</v>
      </c>
      <c r="N2469">
        <v>2.91</v>
      </c>
    </row>
    <row r="2470" spans="1:14" x14ac:dyDescent="0.25">
      <c r="A2470" s="1">
        <v>41379</v>
      </c>
      <c r="B2470">
        <v>0.04</v>
      </c>
      <c r="D2470">
        <v>0.06</v>
      </c>
      <c r="F2470">
        <v>0.09</v>
      </c>
      <c r="G2470">
        <v>0.12</v>
      </c>
      <c r="H2470">
        <v>0.22</v>
      </c>
      <c r="I2470">
        <v>0.32</v>
      </c>
      <c r="J2470">
        <v>0.69</v>
      </c>
      <c r="K2470">
        <v>1.1200000000000001</v>
      </c>
      <c r="L2470">
        <v>1.72</v>
      </c>
      <c r="M2470">
        <v>2.5</v>
      </c>
      <c r="N2470">
        <v>2.88</v>
      </c>
    </row>
    <row r="2471" spans="1:14" x14ac:dyDescent="0.25">
      <c r="A2471" s="1">
        <v>41376</v>
      </c>
      <c r="B2471">
        <v>0.05</v>
      </c>
      <c r="D2471">
        <v>0.06</v>
      </c>
      <c r="F2471">
        <v>0.09</v>
      </c>
      <c r="G2471">
        <v>0.11</v>
      </c>
      <c r="H2471">
        <v>0.22</v>
      </c>
      <c r="I2471">
        <v>0.33</v>
      </c>
      <c r="J2471">
        <v>0.7</v>
      </c>
      <c r="K2471">
        <v>1.1399999999999999</v>
      </c>
      <c r="L2471">
        <v>1.75</v>
      </c>
      <c r="M2471">
        <v>2.54</v>
      </c>
      <c r="N2471">
        <v>2.92</v>
      </c>
    </row>
    <row r="2472" spans="1:14" x14ac:dyDescent="0.25">
      <c r="A2472" s="1">
        <v>41375</v>
      </c>
      <c r="B2472">
        <v>0.06</v>
      </c>
      <c r="D2472">
        <v>7.0000000000000007E-2</v>
      </c>
      <c r="F2472">
        <v>0.1</v>
      </c>
      <c r="G2472">
        <v>0.12</v>
      </c>
      <c r="H2472">
        <v>0.24</v>
      </c>
      <c r="I2472">
        <v>0.35</v>
      </c>
      <c r="J2472">
        <v>0.74</v>
      </c>
      <c r="K2472">
        <v>1.2</v>
      </c>
      <c r="L2472">
        <v>1.82</v>
      </c>
      <c r="M2472">
        <v>2.62</v>
      </c>
      <c r="N2472">
        <v>3.01</v>
      </c>
    </row>
    <row r="2473" spans="1:14" x14ac:dyDescent="0.25">
      <c r="A2473" s="1">
        <v>41374</v>
      </c>
      <c r="B2473">
        <v>7.0000000000000007E-2</v>
      </c>
      <c r="D2473">
        <v>7.0000000000000007E-2</v>
      </c>
      <c r="F2473">
        <v>0.1</v>
      </c>
      <c r="G2473">
        <v>0.12</v>
      </c>
      <c r="H2473">
        <v>0.24</v>
      </c>
      <c r="I2473">
        <v>0.36</v>
      </c>
      <c r="J2473">
        <v>0.74</v>
      </c>
      <c r="K2473">
        <v>1.21</v>
      </c>
      <c r="L2473">
        <v>1.84</v>
      </c>
      <c r="M2473">
        <v>2.63</v>
      </c>
      <c r="N2473">
        <v>3.01</v>
      </c>
    </row>
    <row r="2474" spans="1:14" x14ac:dyDescent="0.25">
      <c r="A2474" s="1">
        <v>41373</v>
      </c>
      <c r="B2474">
        <v>0.06</v>
      </c>
      <c r="D2474">
        <v>0.06</v>
      </c>
      <c r="F2474">
        <v>0.1</v>
      </c>
      <c r="G2474">
        <v>0.13</v>
      </c>
      <c r="H2474">
        <v>0.24</v>
      </c>
      <c r="I2474">
        <v>0.34</v>
      </c>
      <c r="J2474">
        <v>0.7</v>
      </c>
      <c r="K2474">
        <v>1.1599999999999999</v>
      </c>
      <c r="L2474">
        <v>1.78</v>
      </c>
      <c r="M2474">
        <v>2.57</v>
      </c>
      <c r="N2474">
        <v>2.94</v>
      </c>
    </row>
    <row r="2475" spans="1:14" x14ac:dyDescent="0.25">
      <c r="A2475" s="1">
        <v>41372</v>
      </c>
      <c r="B2475">
        <v>0.05</v>
      </c>
      <c r="D2475">
        <v>7.0000000000000007E-2</v>
      </c>
      <c r="F2475">
        <v>0.1</v>
      </c>
      <c r="G2475">
        <v>0.13</v>
      </c>
      <c r="H2475">
        <v>0.24</v>
      </c>
      <c r="I2475">
        <v>0.34</v>
      </c>
      <c r="J2475">
        <v>0.71</v>
      </c>
      <c r="K2475">
        <v>1.1499999999999999</v>
      </c>
      <c r="L2475">
        <v>1.76</v>
      </c>
      <c r="M2475">
        <v>2.54</v>
      </c>
      <c r="N2475">
        <v>2.91</v>
      </c>
    </row>
    <row r="2476" spans="1:14" x14ac:dyDescent="0.25">
      <c r="A2476" s="1">
        <v>41369</v>
      </c>
      <c r="B2476">
        <v>0.05</v>
      </c>
      <c r="D2476">
        <v>7.0000000000000007E-2</v>
      </c>
      <c r="F2476">
        <v>0.1</v>
      </c>
      <c r="G2476">
        <v>0.13</v>
      </c>
      <c r="H2476">
        <v>0.24</v>
      </c>
      <c r="I2476">
        <v>0.33</v>
      </c>
      <c r="J2476">
        <v>0.68</v>
      </c>
      <c r="K2476">
        <v>1.1200000000000001</v>
      </c>
      <c r="L2476">
        <v>1.72</v>
      </c>
      <c r="M2476">
        <v>2.5</v>
      </c>
      <c r="N2476">
        <v>2.87</v>
      </c>
    </row>
    <row r="2477" spans="1:14" x14ac:dyDescent="0.25">
      <c r="A2477" s="1">
        <v>41368</v>
      </c>
      <c r="B2477">
        <v>7.0000000000000007E-2</v>
      </c>
      <c r="D2477">
        <v>7.0000000000000007E-2</v>
      </c>
      <c r="F2477">
        <v>0.1</v>
      </c>
      <c r="G2477">
        <v>0.13</v>
      </c>
      <c r="H2477">
        <v>0.22</v>
      </c>
      <c r="I2477">
        <v>0.33</v>
      </c>
      <c r="J2477">
        <v>0.69</v>
      </c>
      <c r="K2477">
        <v>1.1499999999999999</v>
      </c>
      <c r="L2477">
        <v>1.78</v>
      </c>
      <c r="M2477">
        <v>2.6</v>
      </c>
      <c r="N2477">
        <v>2.99</v>
      </c>
    </row>
    <row r="2478" spans="1:14" x14ac:dyDescent="0.25">
      <c r="A2478" s="1">
        <v>41367</v>
      </c>
      <c r="B2478">
        <v>0.06</v>
      </c>
      <c r="D2478">
        <v>0.06</v>
      </c>
      <c r="F2478">
        <v>0.1</v>
      </c>
      <c r="G2478">
        <v>0.13</v>
      </c>
      <c r="H2478">
        <v>0.24</v>
      </c>
      <c r="I2478">
        <v>0.34</v>
      </c>
      <c r="J2478">
        <v>0.73</v>
      </c>
      <c r="K2478">
        <v>1.2</v>
      </c>
      <c r="L2478">
        <v>1.83</v>
      </c>
      <c r="M2478">
        <v>2.66</v>
      </c>
      <c r="N2478">
        <v>3.05</v>
      </c>
    </row>
    <row r="2479" spans="1:14" x14ac:dyDescent="0.25">
      <c r="A2479" s="1">
        <v>41366</v>
      </c>
      <c r="B2479">
        <v>0.06</v>
      </c>
      <c r="D2479">
        <v>7.0000000000000007E-2</v>
      </c>
      <c r="F2479">
        <v>0.11</v>
      </c>
      <c r="G2479">
        <v>0.14000000000000001</v>
      </c>
      <c r="H2479">
        <v>0.25</v>
      </c>
      <c r="I2479">
        <v>0.36</v>
      </c>
      <c r="J2479">
        <v>0.78</v>
      </c>
      <c r="K2479">
        <v>1.26</v>
      </c>
      <c r="L2479">
        <v>1.88</v>
      </c>
      <c r="M2479">
        <v>2.72</v>
      </c>
      <c r="N2479">
        <v>3.1</v>
      </c>
    </row>
    <row r="2480" spans="1:14" x14ac:dyDescent="0.25">
      <c r="A2480" s="1">
        <v>41365</v>
      </c>
      <c r="B2480">
        <v>0.06</v>
      </c>
      <c r="D2480">
        <v>0.08</v>
      </c>
      <c r="F2480">
        <v>0.11</v>
      </c>
      <c r="G2480">
        <v>0.14000000000000001</v>
      </c>
      <c r="H2480">
        <v>0.23</v>
      </c>
      <c r="I2480">
        <v>0.36</v>
      </c>
      <c r="J2480">
        <v>0.76</v>
      </c>
      <c r="K2480">
        <v>1.23</v>
      </c>
      <c r="L2480">
        <v>1.86</v>
      </c>
      <c r="M2480">
        <v>2.7</v>
      </c>
      <c r="N2480">
        <v>3.08</v>
      </c>
    </row>
    <row r="2481" spans="1:14" x14ac:dyDescent="0.25">
      <c r="A2481" s="1">
        <v>41361</v>
      </c>
      <c r="B2481">
        <v>0.04</v>
      </c>
      <c r="D2481">
        <v>7.0000000000000007E-2</v>
      </c>
      <c r="F2481">
        <v>0.11</v>
      </c>
      <c r="G2481">
        <v>0.14000000000000001</v>
      </c>
      <c r="H2481">
        <v>0.25</v>
      </c>
      <c r="I2481">
        <v>0.36</v>
      </c>
      <c r="J2481">
        <v>0.77</v>
      </c>
      <c r="K2481">
        <v>1.24</v>
      </c>
      <c r="L2481">
        <v>1.87</v>
      </c>
      <c r="M2481">
        <v>2.71</v>
      </c>
      <c r="N2481">
        <v>3.1</v>
      </c>
    </row>
    <row r="2482" spans="1:14" x14ac:dyDescent="0.25">
      <c r="A2482" s="1">
        <v>41360</v>
      </c>
      <c r="B2482">
        <v>0.06</v>
      </c>
      <c r="D2482">
        <v>0.09</v>
      </c>
      <c r="F2482">
        <v>0.12</v>
      </c>
      <c r="G2482">
        <v>0.14000000000000001</v>
      </c>
      <c r="H2482">
        <v>0.25</v>
      </c>
      <c r="I2482">
        <v>0.36</v>
      </c>
      <c r="J2482">
        <v>0.76</v>
      </c>
      <c r="K2482">
        <v>1.22</v>
      </c>
      <c r="L2482">
        <v>1.87</v>
      </c>
      <c r="M2482">
        <v>2.71</v>
      </c>
      <c r="N2482">
        <v>3.09</v>
      </c>
    </row>
    <row r="2483" spans="1:14" x14ac:dyDescent="0.25">
      <c r="A2483" s="1">
        <v>41359</v>
      </c>
      <c r="B2483">
        <v>0.08</v>
      </c>
      <c r="D2483">
        <v>7.0000000000000007E-2</v>
      </c>
      <c r="F2483">
        <v>0.11</v>
      </c>
      <c r="G2483">
        <v>0.14000000000000001</v>
      </c>
      <c r="H2483">
        <v>0.25</v>
      </c>
      <c r="I2483">
        <v>0.38</v>
      </c>
      <c r="J2483">
        <v>0.79</v>
      </c>
      <c r="K2483">
        <v>1.27</v>
      </c>
      <c r="L2483">
        <v>1.92</v>
      </c>
      <c r="M2483">
        <v>2.75</v>
      </c>
      <c r="N2483">
        <v>3.13</v>
      </c>
    </row>
    <row r="2484" spans="1:14" x14ac:dyDescent="0.25">
      <c r="A2484" s="1">
        <v>41358</v>
      </c>
      <c r="B2484">
        <v>0.06</v>
      </c>
      <c r="D2484">
        <v>0.08</v>
      </c>
      <c r="F2484">
        <v>0.11</v>
      </c>
      <c r="G2484">
        <v>0.14000000000000001</v>
      </c>
      <c r="H2484">
        <v>0.24</v>
      </c>
      <c r="I2484">
        <v>0.38</v>
      </c>
      <c r="J2484">
        <v>0.8</v>
      </c>
      <c r="K2484">
        <v>1.28</v>
      </c>
      <c r="L2484">
        <v>1.93</v>
      </c>
      <c r="M2484">
        <v>2.76</v>
      </c>
      <c r="N2484">
        <v>3.14</v>
      </c>
    </row>
    <row r="2485" spans="1:14" x14ac:dyDescent="0.25">
      <c r="A2485" s="1">
        <v>41355</v>
      </c>
      <c r="B2485">
        <v>7.0000000000000007E-2</v>
      </c>
      <c r="D2485">
        <v>7.0000000000000007E-2</v>
      </c>
      <c r="F2485">
        <v>0.11</v>
      </c>
      <c r="G2485">
        <v>0.14000000000000001</v>
      </c>
      <c r="H2485">
        <v>0.26</v>
      </c>
      <c r="I2485">
        <v>0.39</v>
      </c>
      <c r="J2485">
        <v>0.8</v>
      </c>
      <c r="K2485">
        <v>1.29</v>
      </c>
      <c r="L2485">
        <v>1.93</v>
      </c>
      <c r="M2485">
        <v>2.75</v>
      </c>
      <c r="N2485">
        <v>3.13</v>
      </c>
    </row>
    <row r="2486" spans="1:14" x14ac:dyDescent="0.25">
      <c r="A2486" s="1">
        <v>41354</v>
      </c>
      <c r="B2486">
        <v>0.08</v>
      </c>
      <c r="D2486">
        <v>7.0000000000000007E-2</v>
      </c>
      <c r="F2486">
        <v>0.11</v>
      </c>
      <c r="G2486">
        <v>0.14000000000000001</v>
      </c>
      <c r="H2486">
        <v>0.27</v>
      </c>
      <c r="I2486">
        <v>0.38</v>
      </c>
      <c r="J2486">
        <v>0.81</v>
      </c>
      <c r="K2486">
        <v>1.3</v>
      </c>
      <c r="L2486">
        <v>1.95</v>
      </c>
      <c r="M2486">
        <v>2.77</v>
      </c>
      <c r="N2486">
        <v>3.15</v>
      </c>
    </row>
    <row r="2487" spans="1:14" x14ac:dyDescent="0.25">
      <c r="A2487" s="1">
        <v>41353</v>
      </c>
      <c r="B2487">
        <v>0.08</v>
      </c>
      <c r="D2487">
        <v>7.0000000000000007E-2</v>
      </c>
      <c r="F2487">
        <v>0.11</v>
      </c>
      <c r="G2487">
        <v>0.15</v>
      </c>
      <c r="H2487">
        <v>0.26</v>
      </c>
      <c r="I2487">
        <v>0.38</v>
      </c>
      <c r="J2487">
        <v>0.81</v>
      </c>
      <c r="K2487">
        <v>1.32</v>
      </c>
      <c r="L2487">
        <v>1.96</v>
      </c>
      <c r="M2487">
        <v>2.8</v>
      </c>
      <c r="N2487">
        <v>3.19</v>
      </c>
    </row>
    <row r="2488" spans="1:14" x14ac:dyDescent="0.25">
      <c r="A2488" s="1">
        <v>41352</v>
      </c>
      <c r="B2488">
        <v>0.08</v>
      </c>
      <c r="D2488">
        <v>7.0000000000000007E-2</v>
      </c>
      <c r="F2488">
        <v>0.11</v>
      </c>
      <c r="G2488">
        <v>0.15</v>
      </c>
      <c r="H2488">
        <v>0.24</v>
      </c>
      <c r="I2488">
        <v>0.37</v>
      </c>
      <c r="J2488">
        <v>0.79</v>
      </c>
      <c r="K2488">
        <v>1.28</v>
      </c>
      <c r="L2488">
        <v>1.92</v>
      </c>
      <c r="M2488">
        <v>2.75</v>
      </c>
      <c r="N2488">
        <v>3.13</v>
      </c>
    </row>
    <row r="2489" spans="1:14" x14ac:dyDescent="0.25">
      <c r="A2489" s="1">
        <v>41351</v>
      </c>
      <c r="B2489">
        <v>7.0000000000000007E-2</v>
      </c>
      <c r="D2489">
        <v>7.0000000000000007E-2</v>
      </c>
      <c r="F2489">
        <v>0.11</v>
      </c>
      <c r="G2489">
        <v>0.15</v>
      </c>
      <c r="H2489">
        <v>0.26</v>
      </c>
      <c r="I2489">
        <v>0.38</v>
      </c>
      <c r="J2489">
        <v>0.81</v>
      </c>
      <c r="K2489">
        <v>1.31</v>
      </c>
      <c r="L2489">
        <v>1.96</v>
      </c>
      <c r="M2489">
        <v>2.79</v>
      </c>
      <c r="N2489">
        <v>3.18</v>
      </c>
    </row>
    <row r="2490" spans="1:14" x14ac:dyDescent="0.25">
      <c r="A2490" s="1">
        <v>41348</v>
      </c>
      <c r="B2490">
        <v>7.0000000000000007E-2</v>
      </c>
      <c r="D2490">
        <v>0.09</v>
      </c>
      <c r="F2490">
        <v>0.11</v>
      </c>
      <c r="G2490">
        <v>0.14000000000000001</v>
      </c>
      <c r="H2490">
        <v>0.25</v>
      </c>
      <c r="I2490">
        <v>0.4</v>
      </c>
      <c r="J2490">
        <v>0.84</v>
      </c>
      <c r="K2490">
        <v>1.35</v>
      </c>
      <c r="L2490">
        <v>2.0099999999999998</v>
      </c>
      <c r="M2490">
        <v>2.85</v>
      </c>
      <c r="N2490">
        <v>3.22</v>
      </c>
    </row>
    <row r="2491" spans="1:14" x14ac:dyDescent="0.25">
      <c r="A2491" s="1">
        <v>41347</v>
      </c>
      <c r="B2491">
        <v>0.08</v>
      </c>
      <c r="D2491">
        <v>0.1</v>
      </c>
      <c r="F2491">
        <v>0.12</v>
      </c>
      <c r="G2491">
        <v>0.15</v>
      </c>
      <c r="H2491">
        <v>0.27</v>
      </c>
      <c r="I2491">
        <v>0.42</v>
      </c>
      <c r="J2491">
        <v>0.88</v>
      </c>
      <c r="K2491">
        <v>1.4</v>
      </c>
      <c r="L2491">
        <v>2.04</v>
      </c>
      <c r="M2491">
        <v>2.87</v>
      </c>
      <c r="N2491">
        <v>3.25</v>
      </c>
    </row>
    <row r="2492" spans="1:14" x14ac:dyDescent="0.25">
      <c r="A2492" s="1">
        <v>41346</v>
      </c>
      <c r="B2492">
        <v>0.09</v>
      </c>
      <c r="D2492">
        <v>0.09</v>
      </c>
      <c r="F2492">
        <v>0.12</v>
      </c>
      <c r="G2492">
        <v>0.15</v>
      </c>
      <c r="H2492">
        <v>0.27</v>
      </c>
      <c r="I2492">
        <v>0.42</v>
      </c>
      <c r="J2492">
        <v>0.89</v>
      </c>
      <c r="K2492">
        <v>1.41</v>
      </c>
      <c r="L2492">
        <v>2.04</v>
      </c>
      <c r="M2492">
        <v>2.85</v>
      </c>
      <c r="N2492">
        <v>3.22</v>
      </c>
    </row>
    <row r="2493" spans="1:14" x14ac:dyDescent="0.25">
      <c r="A2493" s="1">
        <v>41345</v>
      </c>
      <c r="B2493">
        <v>0.1</v>
      </c>
      <c r="D2493">
        <v>0.1</v>
      </c>
      <c r="F2493">
        <v>0.12</v>
      </c>
      <c r="G2493">
        <v>0.15</v>
      </c>
      <c r="H2493">
        <v>0.27</v>
      </c>
      <c r="I2493">
        <v>0.41</v>
      </c>
      <c r="J2493">
        <v>0.88</v>
      </c>
      <c r="K2493">
        <v>1.4</v>
      </c>
      <c r="L2493">
        <v>2.0299999999999998</v>
      </c>
      <c r="M2493">
        <v>2.85</v>
      </c>
      <c r="N2493">
        <v>3.22</v>
      </c>
    </row>
    <row r="2494" spans="1:14" x14ac:dyDescent="0.25">
      <c r="A2494" s="1">
        <v>41344</v>
      </c>
      <c r="B2494">
        <v>0.09</v>
      </c>
      <c r="D2494">
        <v>0.1</v>
      </c>
      <c r="F2494">
        <v>0.12</v>
      </c>
      <c r="G2494">
        <v>0.15</v>
      </c>
      <c r="H2494">
        <v>0.27</v>
      </c>
      <c r="I2494">
        <v>0.43</v>
      </c>
      <c r="J2494">
        <v>0.9</v>
      </c>
      <c r="K2494">
        <v>1.43</v>
      </c>
      <c r="L2494">
        <v>2.0699999999999998</v>
      </c>
      <c r="M2494">
        <v>2.89</v>
      </c>
      <c r="N2494">
        <v>3.26</v>
      </c>
    </row>
    <row r="2495" spans="1:14" x14ac:dyDescent="0.25">
      <c r="A2495" s="1">
        <v>41341</v>
      </c>
      <c r="B2495">
        <v>0.09</v>
      </c>
      <c r="D2495">
        <v>0.1</v>
      </c>
      <c r="F2495">
        <v>0.11</v>
      </c>
      <c r="G2495">
        <v>0.15</v>
      </c>
      <c r="H2495">
        <v>0.27</v>
      </c>
      <c r="I2495">
        <v>0.42</v>
      </c>
      <c r="J2495">
        <v>0.9</v>
      </c>
      <c r="K2495">
        <v>1.43</v>
      </c>
      <c r="L2495">
        <v>2.06</v>
      </c>
      <c r="M2495">
        <v>2.89</v>
      </c>
      <c r="N2495">
        <v>3.25</v>
      </c>
    </row>
    <row r="2496" spans="1:14" x14ac:dyDescent="0.25">
      <c r="A2496" s="1">
        <v>41340</v>
      </c>
      <c r="B2496">
        <v>0.1</v>
      </c>
      <c r="D2496">
        <v>0.1</v>
      </c>
      <c r="F2496">
        <v>0.11</v>
      </c>
      <c r="G2496">
        <v>0.15</v>
      </c>
      <c r="H2496">
        <v>0.25</v>
      </c>
      <c r="I2496">
        <v>0.4</v>
      </c>
      <c r="J2496">
        <v>0.85</v>
      </c>
      <c r="K2496">
        <v>1.36</v>
      </c>
      <c r="L2496">
        <v>2</v>
      </c>
      <c r="M2496">
        <v>2.82</v>
      </c>
      <c r="N2496">
        <v>3.2</v>
      </c>
    </row>
    <row r="2497" spans="1:14" x14ac:dyDescent="0.25">
      <c r="A2497" s="1">
        <v>41339</v>
      </c>
      <c r="B2497">
        <v>0.09</v>
      </c>
      <c r="D2497">
        <v>0.1</v>
      </c>
      <c r="F2497">
        <v>0.12</v>
      </c>
      <c r="G2497">
        <v>0.15</v>
      </c>
      <c r="H2497">
        <v>0.25</v>
      </c>
      <c r="I2497">
        <v>0.38</v>
      </c>
      <c r="J2497">
        <v>0.81</v>
      </c>
      <c r="K2497">
        <v>1.31</v>
      </c>
      <c r="L2497">
        <v>1.95</v>
      </c>
      <c r="M2497">
        <v>2.77</v>
      </c>
      <c r="N2497">
        <v>3.15</v>
      </c>
    </row>
    <row r="2498" spans="1:14" x14ac:dyDescent="0.25">
      <c r="A2498" s="1">
        <v>41338</v>
      </c>
      <c r="B2498">
        <v>0.09</v>
      </c>
      <c r="D2498">
        <v>0.08</v>
      </c>
      <c r="F2498">
        <v>0.12</v>
      </c>
      <c r="G2498">
        <v>0.15</v>
      </c>
      <c r="H2498">
        <v>0.25</v>
      </c>
      <c r="I2498">
        <v>0.36</v>
      </c>
      <c r="J2498">
        <v>0.77</v>
      </c>
      <c r="K2498">
        <v>1.27</v>
      </c>
      <c r="L2498">
        <v>1.9</v>
      </c>
      <c r="M2498">
        <v>2.72</v>
      </c>
      <c r="N2498">
        <v>3.1</v>
      </c>
    </row>
    <row r="2499" spans="1:14" x14ac:dyDescent="0.25">
      <c r="A2499" s="1">
        <v>41337</v>
      </c>
      <c r="B2499">
        <v>7.0000000000000007E-2</v>
      </c>
      <c r="D2499">
        <v>0.11</v>
      </c>
      <c r="F2499">
        <v>0.12</v>
      </c>
      <c r="G2499">
        <v>0.16</v>
      </c>
      <c r="H2499">
        <v>0.24</v>
      </c>
      <c r="I2499">
        <v>0.35</v>
      </c>
      <c r="J2499">
        <v>0.76</v>
      </c>
      <c r="K2499">
        <v>1.25</v>
      </c>
      <c r="L2499">
        <v>1.88</v>
      </c>
      <c r="M2499">
        <v>2.7</v>
      </c>
      <c r="N2499">
        <v>3.08</v>
      </c>
    </row>
    <row r="2500" spans="1:14" x14ac:dyDescent="0.25">
      <c r="A2500" s="1">
        <v>41334</v>
      </c>
      <c r="B2500">
        <v>7.0000000000000007E-2</v>
      </c>
      <c r="D2500">
        <v>0.11</v>
      </c>
      <c r="F2500">
        <v>0.12</v>
      </c>
      <c r="G2500">
        <v>0.16</v>
      </c>
      <c r="H2500">
        <v>0.25</v>
      </c>
      <c r="I2500">
        <v>0.35</v>
      </c>
      <c r="J2500">
        <v>0.75</v>
      </c>
      <c r="K2500">
        <v>1.23</v>
      </c>
      <c r="L2500">
        <v>1.86</v>
      </c>
      <c r="M2500">
        <v>2.68</v>
      </c>
      <c r="N2500">
        <v>3.06</v>
      </c>
    </row>
    <row r="2501" spans="1:14" x14ac:dyDescent="0.25">
      <c r="A2501" s="1">
        <v>41333</v>
      </c>
      <c r="B2501">
        <v>7.0000000000000007E-2</v>
      </c>
      <c r="D2501">
        <v>0.11</v>
      </c>
      <c r="F2501">
        <v>0.13</v>
      </c>
      <c r="G2501">
        <v>0.17</v>
      </c>
      <c r="H2501">
        <v>0.25</v>
      </c>
      <c r="I2501">
        <v>0.36</v>
      </c>
      <c r="J2501">
        <v>0.77</v>
      </c>
      <c r="K2501">
        <v>1.26</v>
      </c>
      <c r="L2501">
        <v>1.89</v>
      </c>
      <c r="M2501">
        <v>2.71</v>
      </c>
      <c r="N2501">
        <v>3.1</v>
      </c>
    </row>
    <row r="2502" spans="1:14" x14ac:dyDescent="0.25">
      <c r="A2502" s="1">
        <v>41332</v>
      </c>
      <c r="B2502">
        <v>0.11</v>
      </c>
      <c r="D2502">
        <v>0.11</v>
      </c>
      <c r="F2502">
        <v>0.13</v>
      </c>
      <c r="G2502">
        <v>0.17</v>
      </c>
      <c r="H2502">
        <v>0.27</v>
      </c>
      <c r="I2502">
        <v>0.36</v>
      </c>
      <c r="J2502">
        <v>0.78</v>
      </c>
      <c r="K2502">
        <v>1.28</v>
      </c>
      <c r="L2502">
        <v>1.91</v>
      </c>
      <c r="M2502">
        <v>2.72</v>
      </c>
      <c r="N2502">
        <v>3.11</v>
      </c>
    </row>
    <row r="2503" spans="1:14" x14ac:dyDescent="0.25">
      <c r="A2503" s="1">
        <v>41331</v>
      </c>
      <c r="B2503">
        <v>0.11</v>
      </c>
      <c r="D2503">
        <v>0.14000000000000001</v>
      </c>
      <c r="F2503">
        <v>0.14000000000000001</v>
      </c>
      <c r="G2503">
        <v>0.17</v>
      </c>
      <c r="H2503">
        <v>0.25</v>
      </c>
      <c r="I2503">
        <v>0.37</v>
      </c>
      <c r="J2503">
        <v>0.78</v>
      </c>
      <c r="K2503">
        <v>1.25</v>
      </c>
      <c r="L2503">
        <v>1.88</v>
      </c>
      <c r="M2503">
        <v>2.69</v>
      </c>
      <c r="N2503">
        <v>3.08</v>
      </c>
    </row>
    <row r="2504" spans="1:14" x14ac:dyDescent="0.25">
      <c r="A2504" s="1">
        <v>41330</v>
      </c>
      <c r="B2504">
        <v>0.09</v>
      </c>
      <c r="D2504">
        <v>0.12</v>
      </c>
      <c r="F2504">
        <v>0.14000000000000001</v>
      </c>
      <c r="G2504">
        <v>0.16</v>
      </c>
      <c r="H2504">
        <v>0.25</v>
      </c>
      <c r="I2504">
        <v>0.37</v>
      </c>
      <c r="J2504">
        <v>0.78</v>
      </c>
      <c r="K2504">
        <v>1.25</v>
      </c>
      <c r="L2504">
        <v>1.88</v>
      </c>
      <c r="M2504">
        <v>2.69</v>
      </c>
      <c r="N2504">
        <v>3.08</v>
      </c>
    </row>
    <row r="2505" spans="1:14" x14ac:dyDescent="0.25">
      <c r="A2505" s="1">
        <v>41327</v>
      </c>
      <c r="B2505">
        <v>0.11</v>
      </c>
      <c r="D2505">
        <v>0.13</v>
      </c>
      <c r="F2505">
        <v>0.14000000000000001</v>
      </c>
      <c r="G2505">
        <v>0.16</v>
      </c>
      <c r="H2505">
        <v>0.27</v>
      </c>
      <c r="I2505">
        <v>0.4</v>
      </c>
      <c r="J2505">
        <v>0.84</v>
      </c>
      <c r="K2505">
        <v>1.34</v>
      </c>
      <c r="L2505">
        <v>1.97</v>
      </c>
      <c r="M2505">
        <v>2.77</v>
      </c>
      <c r="N2505">
        <v>3.15</v>
      </c>
    </row>
    <row r="2506" spans="1:14" x14ac:dyDescent="0.25">
      <c r="A2506" s="1">
        <v>41326</v>
      </c>
      <c r="B2506">
        <v>0.12</v>
      </c>
      <c r="D2506">
        <v>0.13</v>
      </c>
      <c r="F2506">
        <v>0.13</v>
      </c>
      <c r="G2506">
        <v>0.16</v>
      </c>
      <c r="H2506">
        <v>0.26</v>
      </c>
      <c r="I2506">
        <v>0.4</v>
      </c>
      <c r="J2506">
        <v>0.86</v>
      </c>
      <c r="K2506">
        <v>1.36</v>
      </c>
      <c r="L2506">
        <v>1.99</v>
      </c>
      <c r="M2506">
        <v>2.79</v>
      </c>
      <c r="N2506">
        <v>3.17</v>
      </c>
    </row>
    <row r="2507" spans="1:14" x14ac:dyDescent="0.25">
      <c r="A2507" s="1">
        <v>41325</v>
      </c>
      <c r="B2507">
        <v>0.12</v>
      </c>
      <c r="D2507">
        <v>0.12</v>
      </c>
      <c r="F2507">
        <v>0.13</v>
      </c>
      <c r="G2507">
        <v>0.17</v>
      </c>
      <c r="H2507">
        <v>0.27</v>
      </c>
      <c r="I2507">
        <v>0.42</v>
      </c>
      <c r="J2507">
        <v>0.88</v>
      </c>
      <c r="K2507">
        <v>1.38</v>
      </c>
      <c r="L2507">
        <v>2.02</v>
      </c>
      <c r="M2507">
        <v>2.82</v>
      </c>
      <c r="N2507">
        <v>3.2</v>
      </c>
    </row>
    <row r="2508" spans="1:14" x14ac:dyDescent="0.25">
      <c r="A2508" s="1">
        <v>41324</v>
      </c>
      <c r="B2508">
        <v>0.09</v>
      </c>
      <c r="D2508">
        <v>0.12</v>
      </c>
      <c r="F2508">
        <v>0.13</v>
      </c>
      <c r="G2508">
        <v>0.17</v>
      </c>
      <c r="H2508">
        <v>0.28999999999999998</v>
      </c>
      <c r="I2508">
        <v>0.44</v>
      </c>
      <c r="J2508">
        <v>0.89</v>
      </c>
      <c r="K2508">
        <v>1.41</v>
      </c>
      <c r="L2508">
        <v>2.0299999999999998</v>
      </c>
      <c r="M2508">
        <v>2.83</v>
      </c>
      <c r="N2508">
        <v>3.21</v>
      </c>
    </row>
    <row r="2509" spans="1:14" x14ac:dyDescent="0.25">
      <c r="A2509" s="1">
        <v>41320</v>
      </c>
      <c r="B2509">
        <v>0.09</v>
      </c>
      <c r="D2509">
        <v>0.1</v>
      </c>
      <c r="F2509">
        <v>0.13</v>
      </c>
      <c r="G2509">
        <v>0.17</v>
      </c>
      <c r="H2509">
        <v>0.28999999999999998</v>
      </c>
      <c r="I2509">
        <v>0.42</v>
      </c>
      <c r="J2509">
        <v>0.87</v>
      </c>
      <c r="K2509">
        <v>1.38</v>
      </c>
      <c r="L2509">
        <v>2.0099999999999998</v>
      </c>
      <c r="M2509">
        <v>2.8</v>
      </c>
      <c r="N2509">
        <v>3.18</v>
      </c>
    </row>
    <row r="2510" spans="1:14" x14ac:dyDescent="0.25">
      <c r="A2510" s="1">
        <v>41319</v>
      </c>
      <c r="B2510">
        <v>0.1</v>
      </c>
      <c r="D2510">
        <v>0.11</v>
      </c>
      <c r="F2510">
        <v>0.13</v>
      </c>
      <c r="G2510">
        <v>0.16</v>
      </c>
      <c r="H2510">
        <v>0.27</v>
      </c>
      <c r="I2510">
        <v>0.42</v>
      </c>
      <c r="J2510">
        <v>0.86</v>
      </c>
      <c r="K2510">
        <v>1.37</v>
      </c>
      <c r="L2510">
        <v>2</v>
      </c>
      <c r="M2510">
        <v>2.79</v>
      </c>
      <c r="N2510">
        <v>3.17</v>
      </c>
    </row>
    <row r="2511" spans="1:14" x14ac:dyDescent="0.25">
      <c r="A2511" s="1">
        <v>41318</v>
      </c>
      <c r="B2511">
        <v>0.09</v>
      </c>
      <c r="D2511">
        <v>0.1</v>
      </c>
      <c r="F2511">
        <v>0.12</v>
      </c>
      <c r="G2511">
        <v>0.15</v>
      </c>
      <c r="H2511">
        <v>0.28999999999999998</v>
      </c>
      <c r="I2511">
        <v>0.44</v>
      </c>
      <c r="J2511">
        <v>0.92</v>
      </c>
      <c r="K2511">
        <v>1.43</v>
      </c>
      <c r="L2511">
        <v>2.0499999999999998</v>
      </c>
      <c r="M2511">
        <v>2.86</v>
      </c>
      <c r="N2511">
        <v>3.23</v>
      </c>
    </row>
    <row r="2512" spans="1:14" x14ac:dyDescent="0.25">
      <c r="A2512" s="1">
        <v>41317</v>
      </c>
      <c r="B2512">
        <v>0.08</v>
      </c>
      <c r="D2512">
        <v>0.09</v>
      </c>
      <c r="F2512">
        <v>0.12</v>
      </c>
      <c r="G2512">
        <v>0.14000000000000001</v>
      </c>
      <c r="H2512">
        <v>0.28999999999999998</v>
      </c>
      <c r="I2512">
        <v>0.41</v>
      </c>
      <c r="J2512">
        <v>0.88</v>
      </c>
      <c r="K2512">
        <v>1.38</v>
      </c>
      <c r="L2512">
        <v>2.02</v>
      </c>
      <c r="M2512">
        <v>2.81</v>
      </c>
      <c r="N2512">
        <v>3.19</v>
      </c>
    </row>
    <row r="2513" spans="1:14" x14ac:dyDescent="0.25">
      <c r="A2513" s="1">
        <v>41316</v>
      </c>
      <c r="B2513">
        <v>0.05</v>
      </c>
      <c r="D2513">
        <v>0.09</v>
      </c>
      <c r="F2513">
        <v>0.12</v>
      </c>
      <c r="G2513">
        <v>0.15</v>
      </c>
      <c r="H2513">
        <v>0.27</v>
      </c>
      <c r="I2513">
        <v>0.4</v>
      </c>
      <c r="J2513">
        <v>0.85</v>
      </c>
      <c r="K2513">
        <v>1.35</v>
      </c>
      <c r="L2513">
        <v>1.99</v>
      </c>
      <c r="M2513">
        <v>2.78</v>
      </c>
      <c r="N2513">
        <v>3.16</v>
      </c>
    </row>
    <row r="2514" spans="1:14" x14ac:dyDescent="0.25">
      <c r="A2514" s="1">
        <v>41313</v>
      </c>
      <c r="B2514">
        <v>0.03</v>
      </c>
      <c r="D2514">
        <v>7.0000000000000007E-2</v>
      </c>
      <c r="F2514">
        <v>0.11</v>
      </c>
      <c r="G2514">
        <v>0.14000000000000001</v>
      </c>
      <c r="H2514">
        <v>0.25</v>
      </c>
      <c r="I2514">
        <v>0.39</v>
      </c>
      <c r="J2514">
        <v>0.84</v>
      </c>
      <c r="K2514">
        <v>1.34</v>
      </c>
      <c r="L2514">
        <v>1.99</v>
      </c>
      <c r="M2514">
        <v>2.79</v>
      </c>
      <c r="N2514">
        <v>3.17</v>
      </c>
    </row>
    <row r="2515" spans="1:14" x14ac:dyDescent="0.25">
      <c r="A2515" s="1">
        <v>41312</v>
      </c>
      <c r="B2515">
        <v>0.03</v>
      </c>
      <c r="D2515">
        <v>7.0000000000000007E-2</v>
      </c>
      <c r="F2515">
        <v>0.11</v>
      </c>
      <c r="G2515">
        <v>0.15</v>
      </c>
      <c r="H2515">
        <v>0.25</v>
      </c>
      <c r="I2515">
        <v>0.39</v>
      </c>
      <c r="J2515">
        <v>0.83</v>
      </c>
      <c r="K2515">
        <v>1.34</v>
      </c>
      <c r="L2515">
        <v>1.99</v>
      </c>
      <c r="M2515">
        <v>2.78</v>
      </c>
      <c r="N2515">
        <v>3.17</v>
      </c>
    </row>
    <row r="2516" spans="1:14" x14ac:dyDescent="0.25">
      <c r="A2516" s="1">
        <v>41311</v>
      </c>
      <c r="B2516">
        <v>0.06</v>
      </c>
      <c r="D2516">
        <v>7.0000000000000007E-2</v>
      </c>
      <c r="F2516">
        <v>0.12</v>
      </c>
      <c r="G2516">
        <v>0.15</v>
      </c>
      <c r="H2516">
        <v>0.27</v>
      </c>
      <c r="I2516">
        <v>0.39</v>
      </c>
      <c r="J2516">
        <v>0.84</v>
      </c>
      <c r="K2516">
        <v>1.35</v>
      </c>
      <c r="L2516">
        <v>2</v>
      </c>
      <c r="M2516">
        <v>2.79</v>
      </c>
      <c r="N2516">
        <v>3.18</v>
      </c>
    </row>
    <row r="2517" spans="1:14" x14ac:dyDescent="0.25">
      <c r="A2517" s="1">
        <v>41310</v>
      </c>
      <c r="B2517">
        <v>0.06</v>
      </c>
      <c r="D2517">
        <v>7.0000000000000007E-2</v>
      </c>
      <c r="F2517">
        <v>0.11</v>
      </c>
      <c r="G2517">
        <v>0.15</v>
      </c>
      <c r="H2517">
        <v>0.27</v>
      </c>
      <c r="I2517">
        <v>0.41</v>
      </c>
      <c r="J2517">
        <v>0.88</v>
      </c>
      <c r="K2517">
        <v>1.39</v>
      </c>
      <c r="L2517">
        <v>2.04</v>
      </c>
      <c r="M2517">
        <v>2.83</v>
      </c>
      <c r="N2517">
        <v>3.21</v>
      </c>
    </row>
    <row r="2518" spans="1:14" x14ac:dyDescent="0.25">
      <c r="A2518" s="1">
        <v>41309</v>
      </c>
      <c r="B2518">
        <v>0.03</v>
      </c>
      <c r="D2518">
        <v>7.0000000000000007E-2</v>
      </c>
      <c r="F2518">
        <v>0.11</v>
      </c>
      <c r="G2518">
        <v>0.15</v>
      </c>
      <c r="H2518">
        <v>0.25</v>
      </c>
      <c r="I2518">
        <v>0.38</v>
      </c>
      <c r="J2518">
        <v>0.85</v>
      </c>
      <c r="K2518">
        <v>1.36</v>
      </c>
      <c r="L2518">
        <v>2</v>
      </c>
      <c r="M2518">
        <v>2.79</v>
      </c>
      <c r="N2518">
        <v>3.17</v>
      </c>
    </row>
    <row r="2519" spans="1:14" x14ac:dyDescent="0.25">
      <c r="A2519" s="1">
        <v>41306</v>
      </c>
      <c r="B2519">
        <v>0.02</v>
      </c>
      <c r="D2519">
        <v>0.06</v>
      </c>
      <c r="F2519">
        <v>0.11</v>
      </c>
      <c r="G2519">
        <v>0.15</v>
      </c>
      <c r="H2519">
        <v>0.27</v>
      </c>
      <c r="I2519">
        <v>0.4</v>
      </c>
      <c r="J2519">
        <v>0.88</v>
      </c>
      <c r="K2519">
        <v>1.4</v>
      </c>
      <c r="L2519">
        <v>2.04</v>
      </c>
      <c r="M2519">
        <v>2.83</v>
      </c>
      <c r="N2519">
        <v>3.21</v>
      </c>
    </row>
    <row r="2520" spans="1:14" x14ac:dyDescent="0.25">
      <c r="A2520" s="1">
        <v>41305</v>
      </c>
      <c r="B2520">
        <v>0.04</v>
      </c>
      <c r="D2520">
        <v>7.0000000000000007E-2</v>
      </c>
      <c r="F2520">
        <v>0.12</v>
      </c>
      <c r="G2520">
        <v>0.15</v>
      </c>
      <c r="H2520">
        <v>0.27</v>
      </c>
      <c r="I2520">
        <v>0.42</v>
      </c>
      <c r="J2520">
        <v>0.88</v>
      </c>
      <c r="K2520">
        <v>1.38</v>
      </c>
      <c r="L2520">
        <v>2.02</v>
      </c>
      <c r="M2520">
        <v>2.79</v>
      </c>
      <c r="N2520">
        <v>3.17</v>
      </c>
    </row>
    <row r="2521" spans="1:14" x14ac:dyDescent="0.25">
      <c r="A2521" s="1">
        <v>41304</v>
      </c>
      <c r="B2521">
        <v>0.04</v>
      </c>
      <c r="D2521">
        <v>7.0000000000000007E-2</v>
      </c>
      <c r="F2521">
        <v>0.11</v>
      </c>
      <c r="G2521">
        <v>0.15</v>
      </c>
      <c r="H2521">
        <v>0.27</v>
      </c>
      <c r="I2521">
        <v>0.42</v>
      </c>
      <c r="J2521">
        <v>0.88</v>
      </c>
      <c r="K2521">
        <v>1.39</v>
      </c>
      <c r="L2521">
        <v>2.0299999999999998</v>
      </c>
      <c r="M2521">
        <v>2.8</v>
      </c>
      <c r="N2521">
        <v>3.19</v>
      </c>
    </row>
    <row r="2522" spans="1:14" x14ac:dyDescent="0.25">
      <c r="A2522" s="1">
        <v>41303</v>
      </c>
      <c r="B2522">
        <v>0.03</v>
      </c>
      <c r="D2522">
        <v>7.0000000000000007E-2</v>
      </c>
      <c r="F2522">
        <v>0.11</v>
      </c>
      <c r="G2522">
        <v>0.15</v>
      </c>
      <c r="H2522">
        <v>0.3</v>
      </c>
      <c r="I2522">
        <v>0.43</v>
      </c>
      <c r="J2522">
        <v>0.9</v>
      </c>
      <c r="K2522">
        <v>1.4</v>
      </c>
      <c r="L2522">
        <v>2.0299999999999998</v>
      </c>
      <c r="M2522">
        <v>2.79</v>
      </c>
      <c r="N2522">
        <v>3.18</v>
      </c>
    </row>
    <row r="2523" spans="1:14" x14ac:dyDescent="0.25">
      <c r="A2523" s="1">
        <v>41302</v>
      </c>
      <c r="B2523">
        <v>0.03</v>
      </c>
      <c r="D2523">
        <v>7.0000000000000007E-2</v>
      </c>
      <c r="F2523">
        <v>0.11</v>
      </c>
      <c r="G2523">
        <v>0.16</v>
      </c>
      <c r="H2523">
        <v>0.28999999999999998</v>
      </c>
      <c r="I2523">
        <v>0.45</v>
      </c>
      <c r="J2523">
        <v>0.89</v>
      </c>
      <c r="K2523">
        <v>1.38</v>
      </c>
      <c r="L2523">
        <v>2</v>
      </c>
      <c r="M2523">
        <v>2.76</v>
      </c>
      <c r="N2523">
        <v>3.15</v>
      </c>
    </row>
    <row r="2524" spans="1:14" x14ac:dyDescent="0.25">
      <c r="A2524" s="1">
        <v>41299</v>
      </c>
      <c r="B2524">
        <v>0.06</v>
      </c>
      <c r="D2524">
        <v>0.08</v>
      </c>
      <c r="F2524">
        <v>0.11</v>
      </c>
      <c r="G2524">
        <v>0.15</v>
      </c>
      <c r="H2524">
        <v>0.28000000000000003</v>
      </c>
      <c r="I2524">
        <v>0.42</v>
      </c>
      <c r="J2524">
        <v>0.87</v>
      </c>
      <c r="K2524">
        <v>1.36</v>
      </c>
      <c r="L2524">
        <v>1.98</v>
      </c>
      <c r="M2524">
        <v>2.75</v>
      </c>
      <c r="N2524">
        <v>3.14</v>
      </c>
    </row>
    <row r="2525" spans="1:14" x14ac:dyDescent="0.25">
      <c r="A2525" s="1">
        <v>41298</v>
      </c>
      <c r="B2525">
        <v>0.06</v>
      </c>
      <c r="D2525">
        <v>0.08</v>
      </c>
      <c r="F2525">
        <v>0.1</v>
      </c>
      <c r="G2525">
        <v>0.15</v>
      </c>
      <c r="H2525">
        <v>0.23</v>
      </c>
      <c r="I2525">
        <v>0.37</v>
      </c>
      <c r="J2525">
        <v>0.78</v>
      </c>
      <c r="K2525">
        <v>1.26</v>
      </c>
      <c r="L2525">
        <v>1.88</v>
      </c>
      <c r="M2525">
        <v>2.64</v>
      </c>
      <c r="N2525">
        <v>3.04</v>
      </c>
    </row>
    <row r="2526" spans="1:14" x14ac:dyDescent="0.25">
      <c r="A2526" s="1">
        <v>41297</v>
      </c>
      <c r="B2526">
        <v>0.06</v>
      </c>
      <c r="D2526">
        <v>0.08</v>
      </c>
      <c r="F2526">
        <v>0.1</v>
      </c>
      <c r="G2526">
        <v>0.15</v>
      </c>
      <c r="H2526">
        <v>0.26</v>
      </c>
      <c r="I2526">
        <v>0.37</v>
      </c>
      <c r="J2526">
        <v>0.76</v>
      </c>
      <c r="K2526">
        <v>1.24</v>
      </c>
      <c r="L2526">
        <v>1.86</v>
      </c>
      <c r="M2526">
        <v>2.62</v>
      </c>
      <c r="N2526">
        <v>3.02</v>
      </c>
    </row>
    <row r="2527" spans="1:14" x14ac:dyDescent="0.25">
      <c r="A2527" s="1">
        <v>41296</v>
      </c>
      <c r="B2527">
        <v>0.04</v>
      </c>
      <c r="D2527">
        <v>0.08</v>
      </c>
      <c r="F2527">
        <v>0.1</v>
      </c>
      <c r="G2527">
        <v>0.14000000000000001</v>
      </c>
      <c r="H2527">
        <v>0.26</v>
      </c>
      <c r="I2527">
        <v>0.38</v>
      </c>
      <c r="J2527">
        <v>0.76</v>
      </c>
      <c r="K2527">
        <v>1.25</v>
      </c>
      <c r="L2527">
        <v>1.86</v>
      </c>
      <c r="M2527">
        <v>2.62</v>
      </c>
      <c r="N2527">
        <v>3.02</v>
      </c>
    </row>
    <row r="2528" spans="1:14" x14ac:dyDescent="0.25">
      <c r="A2528" s="1">
        <v>41292</v>
      </c>
      <c r="B2528">
        <v>0.04</v>
      </c>
      <c r="D2528">
        <v>0.08</v>
      </c>
      <c r="F2528">
        <v>0.1</v>
      </c>
      <c r="G2528">
        <v>0.14000000000000001</v>
      </c>
      <c r="H2528">
        <v>0.26</v>
      </c>
      <c r="I2528">
        <v>0.38</v>
      </c>
      <c r="J2528">
        <v>0.77</v>
      </c>
      <c r="K2528">
        <v>1.26</v>
      </c>
      <c r="L2528">
        <v>1.87</v>
      </c>
      <c r="M2528">
        <v>2.63</v>
      </c>
      <c r="N2528">
        <v>3.03</v>
      </c>
    </row>
    <row r="2529" spans="1:14" x14ac:dyDescent="0.25">
      <c r="A2529" s="1">
        <v>41291</v>
      </c>
      <c r="B2529">
        <v>0.05</v>
      </c>
      <c r="D2529">
        <v>7.0000000000000007E-2</v>
      </c>
      <c r="F2529">
        <v>0.11</v>
      </c>
      <c r="G2529">
        <v>0.14000000000000001</v>
      </c>
      <c r="H2529">
        <v>0.28000000000000003</v>
      </c>
      <c r="I2529">
        <v>0.39</v>
      </c>
      <c r="J2529">
        <v>0.79</v>
      </c>
      <c r="K2529">
        <v>1.29</v>
      </c>
      <c r="L2529">
        <v>1.89</v>
      </c>
      <c r="M2529">
        <v>2.66</v>
      </c>
      <c r="N2529">
        <v>3.06</v>
      </c>
    </row>
    <row r="2530" spans="1:14" x14ac:dyDescent="0.25">
      <c r="A2530" s="1">
        <v>41290</v>
      </c>
      <c r="B2530">
        <v>7.0000000000000007E-2</v>
      </c>
      <c r="D2530">
        <v>0.08</v>
      </c>
      <c r="F2530">
        <v>0.11</v>
      </c>
      <c r="G2530">
        <v>0.14000000000000001</v>
      </c>
      <c r="H2530">
        <v>0.26</v>
      </c>
      <c r="I2530">
        <v>0.36</v>
      </c>
      <c r="J2530">
        <v>0.75</v>
      </c>
      <c r="K2530">
        <v>1.23</v>
      </c>
      <c r="L2530">
        <v>1.84</v>
      </c>
      <c r="M2530">
        <v>2.61</v>
      </c>
      <c r="N2530">
        <v>3.01</v>
      </c>
    </row>
    <row r="2531" spans="1:14" x14ac:dyDescent="0.25">
      <c r="A2531" s="1">
        <v>41289</v>
      </c>
      <c r="B2531">
        <v>0.09</v>
      </c>
      <c r="D2531">
        <v>0.09</v>
      </c>
      <c r="F2531">
        <v>0.11</v>
      </c>
      <c r="G2531">
        <v>0.14000000000000001</v>
      </c>
      <c r="H2531">
        <v>0.26</v>
      </c>
      <c r="I2531">
        <v>0.36</v>
      </c>
      <c r="J2531">
        <v>0.75</v>
      </c>
      <c r="K2531">
        <v>1.24</v>
      </c>
      <c r="L2531">
        <v>1.86</v>
      </c>
      <c r="M2531">
        <v>2.62</v>
      </c>
      <c r="N2531">
        <v>3.02</v>
      </c>
    </row>
    <row r="2532" spans="1:14" x14ac:dyDescent="0.25">
      <c r="A2532" s="1">
        <v>41288</v>
      </c>
      <c r="B2532">
        <v>0.05</v>
      </c>
      <c r="D2532">
        <v>0.08</v>
      </c>
      <c r="F2532">
        <v>0.11</v>
      </c>
      <c r="G2532">
        <v>0.14000000000000001</v>
      </c>
      <c r="H2532">
        <v>0.26</v>
      </c>
      <c r="I2532">
        <v>0.37</v>
      </c>
      <c r="J2532">
        <v>0.78</v>
      </c>
      <c r="K2532">
        <v>1.27</v>
      </c>
      <c r="L2532">
        <v>1.89</v>
      </c>
      <c r="M2532">
        <v>2.65</v>
      </c>
      <c r="N2532">
        <v>3.05</v>
      </c>
    </row>
    <row r="2533" spans="1:14" x14ac:dyDescent="0.25">
      <c r="A2533" s="1">
        <v>41285</v>
      </c>
      <c r="B2533">
        <v>0.04</v>
      </c>
      <c r="D2533">
        <v>7.0000000000000007E-2</v>
      </c>
      <c r="F2533">
        <v>0.1</v>
      </c>
      <c r="G2533">
        <v>0.14000000000000001</v>
      </c>
      <c r="H2533">
        <v>0.26</v>
      </c>
      <c r="I2533">
        <v>0.37</v>
      </c>
      <c r="J2533">
        <v>0.78</v>
      </c>
      <c r="K2533">
        <v>1.28</v>
      </c>
      <c r="L2533">
        <v>1.89</v>
      </c>
      <c r="M2533">
        <v>2.65</v>
      </c>
      <c r="N2533">
        <v>3.05</v>
      </c>
    </row>
    <row r="2534" spans="1:14" x14ac:dyDescent="0.25">
      <c r="A2534" s="1">
        <v>41284</v>
      </c>
      <c r="B2534">
        <v>0.05</v>
      </c>
      <c r="D2534">
        <v>0.06</v>
      </c>
      <c r="F2534">
        <v>0.1</v>
      </c>
      <c r="G2534">
        <v>0.14000000000000001</v>
      </c>
      <c r="H2534">
        <v>0.26</v>
      </c>
      <c r="I2534">
        <v>0.37</v>
      </c>
      <c r="J2534">
        <v>0.8</v>
      </c>
      <c r="K2534">
        <v>1.3</v>
      </c>
      <c r="L2534">
        <v>1.91</v>
      </c>
      <c r="M2534">
        <v>2.68</v>
      </c>
      <c r="N2534">
        <v>3.08</v>
      </c>
    </row>
    <row r="2535" spans="1:14" x14ac:dyDescent="0.25">
      <c r="A2535" s="1">
        <v>41283</v>
      </c>
      <c r="B2535">
        <v>0.04</v>
      </c>
      <c r="D2535">
        <v>0.06</v>
      </c>
      <c r="F2535">
        <v>0.09</v>
      </c>
      <c r="G2535">
        <v>0.13</v>
      </c>
      <c r="H2535">
        <v>0.24</v>
      </c>
      <c r="I2535">
        <v>0.37</v>
      </c>
      <c r="J2535">
        <v>0.77</v>
      </c>
      <c r="K2535">
        <v>1.27</v>
      </c>
      <c r="L2535">
        <v>1.88</v>
      </c>
      <c r="M2535">
        <v>2.65</v>
      </c>
      <c r="N2535">
        <v>3.06</v>
      </c>
    </row>
    <row r="2536" spans="1:14" x14ac:dyDescent="0.25">
      <c r="A2536" s="1">
        <v>41282</v>
      </c>
      <c r="B2536">
        <v>0.06</v>
      </c>
      <c r="D2536">
        <v>7.0000000000000007E-2</v>
      </c>
      <c r="F2536">
        <v>0.11</v>
      </c>
      <c r="G2536">
        <v>0.14000000000000001</v>
      </c>
      <c r="H2536">
        <v>0.25</v>
      </c>
      <c r="I2536">
        <v>0.38</v>
      </c>
      <c r="J2536">
        <v>0.79</v>
      </c>
      <c r="K2536">
        <v>1.28</v>
      </c>
      <c r="L2536">
        <v>1.89</v>
      </c>
      <c r="M2536">
        <v>2.66</v>
      </c>
      <c r="N2536">
        <v>3.06</v>
      </c>
    </row>
    <row r="2537" spans="1:14" x14ac:dyDescent="0.25">
      <c r="A2537" s="1">
        <v>41281</v>
      </c>
      <c r="B2537">
        <v>0.05</v>
      </c>
      <c r="D2537">
        <v>7.0000000000000007E-2</v>
      </c>
      <c r="F2537">
        <v>0.11</v>
      </c>
      <c r="G2537">
        <v>0.15</v>
      </c>
      <c r="H2537">
        <v>0.27</v>
      </c>
      <c r="I2537">
        <v>0.41</v>
      </c>
      <c r="J2537">
        <v>0.82</v>
      </c>
      <c r="K2537">
        <v>1.31</v>
      </c>
      <c r="L2537">
        <v>1.92</v>
      </c>
      <c r="M2537">
        <v>2.7</v>
      </c>
      <c r="N2537">
        <v>3.1</v>
      </c>
    </row>
    <row r="2538" spans="1:14" x14ac:dyDescent="0.25">
      <c r="A2538" s="1">
        <v>41278</v>
      </c>
      <c r="B2538">
        <v>0.06</v>
      </c>
      <c r="D2538">
        <v>7.0000000000000007E-2</v>
      </c>
      <c r="F2538">
        <v>0.11</v>
      </c>
      <c r="G2538">
        <v>0.15</v>
      </c>
      <c r="H2538">
        <v>0.27</v>
      </c>
      <c r="I2538">
        <v>0.41</v>
      </c>
      <c r="J2538">
        <v>0.82</v>
      </c>
      <c r="K2538">
        <v>1.32</v>
      </c>
      <c r="L2538">
        <v>1.93</v>
      </c>
      <c r="M2538">
        <v>2.7</v>
      </c>
      <c r="N2538">
        <v>3.1</v>
      </c>
    </row>
    <row r="2539" spans="1:14" x14ac:dyDescent="0.25">
      <c r="A2539" s="1">
        <v>41277</v>
      </c>
      <c r="B2539">
        <v>0.06</v>
      </c>
      <c r="D2539">
        <v>0.08</v>
      </c>
      <c r="F2539">
        <v>0.12</v>
      </c>
      <c r="G2539">
        <v>0.15</v>
      </c>
      <c r="H2539">
        <v>0.27</v>
      </c>
      <c r="I2539">
        <v>0.4</v>
      </c>
      <c r="J2539">
        <v>0.81</v>
      </c>
      <c r="K2539">
        <v>1.31</v>
      </c>
      <c r="L2539">
        <v>1.92</v>
      </c>
      <c r="M2539">
        <v>2.7</v>
      </c>
      <c r="N2539">
        <v>3.12</v>
      </c>
    </row>
    <row r="2540" spans="1:14" x14ac:dyDescent="0.25">
      <c r="A2540" s="1">
        <v>41276</v>
      </c>
      <c r="B2540">
        <v>7.0000000000000007E-2</v>
      </c>
      <c r="D2540">
        <v>0.08</v>
      </c>
      <c r="F2540">
        <v>0.12</v>
      </c>
      <c r="G2540">
        <v>0.15</v>
      </c>
      <c r="H2540">
        <v>0.27</v>
      </c>
      <c r="I2540">
        <v>0.37</v>
      </c>
      <c r="J2540">
        <v>0.76</v>
      </c>
      <c r="K2540">
        <v>1.25</v>
      </c>
      <c r="L2540">
        <v>1.86</v>
      </c>
      <c r="M2540">
        <v>2.63</v>
      </c>
      <c r="N2540">
        <v>3.04</v>
      </c>
    </row>
    <row r="2541" spans="1:14" x14ac:dyDescent="0.25">
      <c r="A2541" s="1">
        <v>41274</v>
      </c>
      <c r="B2541">
        <v>0.02</v>
      </c>
      <c r="D2541">
        <v>0.05</v>
      </c>
      <c r="F2541">
        <v>0.11</v>
      </c>
      <c r="G2541">
        <v>0.16</v>
      </c>
      <c r="H2541">
        <v>0.25</v>
      </c>
      <c r="I2541">
        <v>0.36</v>
      </c>
      <c r="J2541">
        <v>0.72</v>
      </c>
      <c r="K2541">
        <v>1.18</v>
      </c>
      <c r="L2541">
        <v>1.78</v>
      </c>
      <c r="M2541">
        <v>2.54</v>
      </c>
      <c r="N2541">
        <v>2.95</v>
      </c>
    </row>
    <row r="2542" spans="1:14" x14ac:dyDescent="0.25">
      <c r="A2542" s="1">
        <v>41271</v>
      </c>
      <c r="B2542">
        <v>0</v>
      </c>
      <c r="D2542">
        <v>0.01</v>
      </c>
      <c r="F2542">
        <v>0.1</v>
      </c>
      <c r="G2542">
        <v>0.15</v>
      </c>
      <c r="H2542">
        <v>0.27</v>
      </c>
      <c r="I2542">
        <v>0.36</v>
      </c>
      <c r="J2542">
        <v>0.72</v>
      </c>
      <c r="K2542">
        <v>1.1499999999999999</v>
      </c>
      <c r="L2542">
        <v>1.73</v>
      </c>
      <c r="M2542">
        <v>2.4700000000000002</v>
      </c>
      <c r="N2542">
        <v>2.88</v>
      </c>
    </row>
    <row r="2543" spans="1:14" x14ac:dyDescent="0.25">
      <c r="A2543" s="1">
        <v>41270</v>
      </c>
      <c r="B2543">
        <v>0.01</v>
      </c>
      <c r="D2543">
        <v>0.08</v>
      </c>
      <c r="F2543">
        <v>0.12</v>
      </c>
      <c r="G2543">
        <v>0.15</v>
      </c>
      <c r="H2543">
        <v>0.26</v>
      </c>
      <c r="I2543">
        <v>0.37</v>
      </c>
      <c r="J2543">
        <v>0.72</v>
      </c>
      <c r="K2543">
        <v>1.1499999999999999</v>
      </c>
      <c r="L2543">
        <v>1.74</v>
      </c>
      <c r="M2543">
        <v>2.48</v>
      </c>
      <c r="N2543">
        <v>2.89</v>
      </c>
    </row>
    <row r="2544" spans="1:14" x14ac:dyDescent="0.25">
      <c r="A2544" s="1">
        <v>41269</v>
      </c>
      <c r="B2544">
        <v>0.05</v>
      </c>
      <c r="D2544">
        <v>0.09</v>
      </c>
      <c r="F2544">
        <v>0.13</v>
      </c>
      <c r="G2544">
        <v>0.16</v>
      </c>
      <c r="H2544">
        <v>0.26</v>
      </c>
      <c r="I2544">
        <v>0.39</v>
      </c>
      <c r="J2544">
        <v>0.76</v>
      </c>
      <c r="K2544">
        <v>1.2</v>
      </c>
      <c r="L2544">
        <v>1.77</v>
      </c>
      <c r="M2544">
        <v>2.52</v>
      </c>
      <c r="N2544">
        <v>2.94</v>
      </c>
    </row>
    <row r="2545" spans="1:14" x14ac:dyDescent="0.25">
      <c r="A2545" s="1">
        <v>41267</v>
      </c>
      <c r="B2545">
        <v>0.03</v>
      </c>
      <c r="D2545">
        <v>0.06</v>
      </c>
      <c r="F2545">
        <v>0.11</v>
      </c>
      <c r="G2545">
        <v>0.16</v>
      </c>
      <c r="H2545">
        <v>0.26</v>
      </c>
      <c r="I2545">
        <v>0.38</v>
      </c>
      <c r="J2545">
        <v>0.77</v>
      </c>
      <c r="K2545">
        <v>1.22</v>
      </c>
      <c r="L2545">
        <v>1.79</v>
      </c>
      <c r="M2545">
        <v>2.5299999999999998</v>
      </c>
      <c r="N2545">
        <v>2.94</v>
      </c>
    </row>
    <row r="2546" spans="1:14" x14ac:dyDescent="0.25">
      <c r="A2546" s="1">
        <v>41264</v>
      </c>
      <c r="B2546">
        <v>0.02</v>
      </c>
      <c r="D2546">
        <v>0.06</v>
      </c>
      <c r="F2546">
        <v>0.12</v>
      </c>
      <c r="G2546">
        <v>0.15</v>
      </c>
      <c r="H2546">
        <v>0.26</v>
      </c>
      <c r="I2546">
        <v>0.38</v>
      </c>
      <c r="J2546">
        <v>0.75</v>
      </c>
      <c r="K2546">
        <v>1.2</v>
      </c>
      <c r="L2546">
        <v>1.77</v>
      </c>
      <c r="M2546">
        <v>2.52</v>
      </c>
      <c r="N2546">
        <v>2.93</v>
      </c>
    </row>
    <row r="2547" spans="1:14" x14ac:dyDescent="0.25">
      <c r="A2547" s="1">
        <v>41263</v>
      </c>
      <c r="B2547">
        <v>0.02</v>
      </c>
      <c r="D2547">
        <v>0.06</v>
      </c>
      <c r="F2547">
        <v>0.1</v>
      </c>
      <c r="G2547">
        <v>0.15</v>
      </c>
      <c r="H2547">
        <v>0.28000000000000003</v>
      </c>
      <c r="I2547">
        <v>0.39</v>
      </c>
      <c r="J2547">
        <v>0.77</v>
      </c>
      <c r="K2547">
        <v>1.24</v>
      </c>
      <c r="L2547">
        <v>1.81</v>
      </c>
      <c r="M2547">
        <v>2.57</v>
      </c>
      <c r="N2547">
        <v>2.98</v>
      </c>
    </row>
    <row r="2548" spans="1:14" x14ac:dyDescent="0.25">
      <c r="A2548" s="1">
        <v>41262</v>
      </c>
      <c r="B2548">
        <v>0.03</v>
      </c>
      <c r="D2548">
        <v>0.05</v>
      </c>
      <c r="F2548">
        <v>0.1</v>
      </c>
      <c r="G2548">
        <v>0.15</v>
      </c>
      <c r="H2548">
        <v>0.28000000000000003</v>
      </c>
      <c r="I2548">
        <v>0.39</v>
      </c>
      <c r="J2548">
        <v>0.77</v>
      </c>
      <c r="K2548">
        <v>1.24</v>
      </c>
      <c r="L2548">
        <v>1.82</v>
      </c>
      <c r="M2548">
        <v>2.58</v>
      </c>
      <c r="N2548">
        <v>2.99</v>
      </c>
    </row>
    <row r="2549" spans="1:14" x14ac:dyDescent="0.25">
      <c r="A2549" s="1">
        <v>41261</v>
      </c>
      <c r="B2549">
        <v>0.04</v>
      </c>
      <c r="D2549">
        <v>0.06</v>
      </c>
      <c r="F2549">
        <v>0.12</v>
      </c>
      <c r="G2549">
        <v>0.16</v>
      </c>
      <c r="H2549">
        <v>0.28000000000000003</v>
      </c>
      <c r="I2549">
        <v>0.39</v>
      </c>
      <c r="J2549">
        <v>0.78</v>
      </c>
      <c r="K2549">
        <v>1.25</v>
      </c>
      <c r="L2549">
        <v>1.84</v>
      </c>
      <c r="M2549">
        <v>2.59</v>
      </c>
      <c r="N2549">
        <v>3</v>
      </c>
    </row>
    <row r="2550" spans="1:14" x14ac:dyDescent="0.25">
      <c r="A2550" s="1">
        <v>41260</v>
      </c>
      <c r="B2550">
        <v>0.01</v>
      </c>
      <c r="D2550">
        <v>0.05</v>
      </c>
      <c r="F2550">
        <v>0.1</v>
      </c>
      <c r="G2550">
        <v>0.13</v>
      </c>
      <c r="H2550">
        <v>0.25</v>
      </c>
      <c r="I2550">
        <v>0.37</v>
      </c>
      <c r="J2550">
        <v>0.74</v>
      </c>
      <c r="K2550">
        <v>1.2</v>
      </c>
      <c r="L2550">
        <v>1.78</v>
      </c>
      <c r="M2550">
        <v>2.5299999999999998</v>
      </c>
      <c r="N2550">
        <v>2.94</v>
      </c>
    </row>
    <row r="2551" spans="1:14" x14ac:dyDescent="0.25">
      <c r="A2551" s="1">
        <v>41257</v>
      </c>
      <c r="B2551">
        <v>0.01</v>
      </c>
      <c r="D2551">
        <v>0.04</v>
      </c>
      <c r="F2551">
        <v>0.09</v>
      </c>
      <c r="G2551">
        <v>0.13</v>
      </c>
      <c r="H2551">
        <v>0.24</v>
      </c>
      <c r="I2551">
        <v>0.34</v>
      </c>
      <c r="J2551">
        <v>0.7</v>
      </c>
      <c r="K2551">
        <v>1.1499999999999999</v>
      </c>
      <c r="L2551">
        <v>1.72</v>
      </c>
      <c r="M2551">
        <v>2.46</v>
      </c>
      <c r="N2551">
        <v>2.87</v>
      </c>
    </row>
    <row r="2552" spans="1:14" x14ac:dyDescent="0.25">
      <c r="A2552" s="1">
        <v>41256</v>
      </c>
      <c r="B2552">
        <v>0.02</v>
      </c>
      <c r="D2552">
        <v>0.06</v>
      </c>
      <c r="F2552">
        <v>0.11</v>
      </c>
      <c r="G2552">
        <v>0.14000000000000001</v>
      </c>
      <c r="H2552">
        <v>0.27</v>
      </c>
      <c r="I2552">
        <v>0.34</v>
      </c>
      <c r="J2552">
        <v>0.7</v>
      </c>
      <c r="K2552">
        <v>1.1499999999999999</v>
      </c>
      <c r="L2552">
        <v>1.74</v>
      </c>
      <c r="M2552">
        <v>2.4900000000000002</v>
      </c>
      <c r="N2552">
        <v>2.9</v>
      </c>
    </row>
    <row r="2553" spans="1:14" x14ac:dyDescent="0.25">
      <c r="A2553" s="1">
        <v>41255</v>
      </c>
      <c r="B2553">
        <v>0.04</v>
      </c>
      <c r="D2553">
        <v>7.0000000000000007E-2</v>
      </c>
      <c r="F2553">
        <v>0.1</v>
      </c>
      <c r="G2553">
        <v>0.14000000000000001</v>
      </c>
      <c r="H2553">
        <v>0.25</v>
      </c>
      <c r="I2553">
        <v>0.32</v>
      </c>
      <c r="J2553">
        <v>0.66</v>
      </c>
      <c r="K2553">
        <v>1.1100000000000001</v>
      </c>
      <c r="L2553">
        <v>1.72</v>
      </c>
      <c r="M2553">
        <v>2.48</v>
      </c>
      <c r="N2553">
        <v>2.9</v>
      </c>
    </row>
    <row r="2554" spans="1:14" x14ac:dyDescent="0.25">
      <c r="A2554" s="1">
        <v>41254</v>
      </c>
      <c r="B2554">
        <v>0.04</v>
      </c>
      <c r="D2554">
        <v>0.08</v>
      </c>
      <c r="F2554">
        <v>0.13</v>
      </c>
      <c r="G2554">
        <v>0.16</v>
      </c>
      <c r="H2554">
        <v>0.24</v>
      </c>
      <c r="I2554">
        <v>0.32</v>
      </c>
      <c r="J2554">
        <v>0.64</v>
      </c>
      <c r="K2554">
        <v>1.06</v>
      </c>
      <c r="L2554">
        <v>1.66</v>
      </c>
      <c r="M2554">
        <v>2.41</v>
      </c>
      <c r="N2554">
        <v>2.83</v>
      </c>
    </row>
    <row r="2555" spans="1:14" x14ac:dyDescent="0.25">
      <c r="A2555" s="1">
        <v>41253</v>
      </c>
      <c r="B2555">
        <v>0.05</v>
      </c>
      <c r="D2555">
        <v>0.09</v>
      </c>
      <c r="F2555">
        <v>0.14000000000000001</v>
      </c>
      <c r="G2555">
        <v>0.18</v>
      </c>
      <c r="H2555">
        <v>0.24</v>
      </c>
      <c r="I2555">
        <v>0.33</v>
      </c>
      <c r="J2555">
        <v>0.62</v>
      </c>
      <c r="K2555">
        <v>1.04</v>
      </c>
      <c r="L2555">
        <v>1.63</v>
      </c>
      <c r="M2555">
        <v>2.38</v>
      </c>
      <c r="N2555">
        <v>2.8</v>
      </c>
    </row>
    <row r="2556" spans="1:14" x14ac:dyDescent="0.25">
      <c r="A2556" s="1">
        <v>41250</v>
      </c>
      <c r="B2556">
        <v>0.06</v>
      </c>
      <c r="D2556">
        <v>0.09</v>
      </c>
      <c r="F2556">
        <v>0.14000000000000001</v>
      </c>
      <c r="G2556">
        <v>0.18</v>
      </c>
      <c r="H2556">
        <v>0.25</v>
      </c>
      <c r="I2556">
        <v>0.33</v>
      </c>
      <c r="J2556">
        <v>0.63</v>
      </c>
      <c r="K2556">
        <v>1.04</v>
      </c>
      <c r="L2556">
        <v>1.64</v>
      </c>
      <c r="M2556">
        <v>2.39</v>
      </c>
      <c r="N2556">
        <v>2.81</v>
      </c>
    </row>
    <row r="2557" spans="1:14" x14ac:dyDescent="0.25">
      <c r="A2557" s="1">
        <v>41249</v>
      </c>
      <c r="B2557">
        <v>7.0000000000000007E-2</v>
      </c>
      <c r="D2557">
        <v>0.1</v>
      </c>
      <c r="F2557">
        <v>0.14000000000000001</v>
      </c>
      <c r="G2557">
        <v>0.18</v>
      </c>
      <c r="H2557">
        <v>0.25</v>
      </c>
      <c r="I2557">
        <v>0.32</v>
      </c>
      <c r="J2557">
        <v>0.6</v>
      </c>
      <c r="K2557">
        <v>1</v>
      </c>
      <c r="L2557">
        <v>1.59</v>
      </c>
      <c r="M2557">
        <v>2.33</v>
      </c>
      <c r="N2557">
        <v>2.76</v>
      </c>
    </row>
    <row r="2558" spans="1:14" x14ac:dyDescent="0.25">
      <c r="A2558" s="1">
        <v>41248</v>
      </c>
      <c r="B2558">
        <v>7.0000000000000007E-2</v>
      </c>
      <c r="D2558">
        <v>0.1</v>
      </c>
      <c r="F2558">
        <v>0.14000000000000001</v>
      </c>
      <c r="G2558">
        <v>0.18</v>
      </c>
      <c r="H2558">
        <v>0.25</v>
      </c>
      <c r="I2558">
        <v>0.32</v>
      </c>
      <c r="J2558">
        <v>0.61</v>
      </c>
      <c r="K2558">
        <v>1.02</v>
      </c>
      <c r="L2558">
        <v>1.6</v>
      </c>
      <c r="M2558">
        <v>2.35</v>
      </c>
      <c r="N2558">
        <v>2.78</v>
      </c>
    </row>
    <row r="2559" spans="1:14" x14ac:dyDescent="0.25">
      <c r="A2559" s="1">
        <v>41247</v>
      </c>
      <c r="B2559">
        <v>7.0000000000000007E-2</v>
      </c>
      <c r="D2559">
        <v>0.1</v>
      </c>
      <c r="F2559">
        <v>0.15</v>
      </c>
      <c r="G2559">
        <v>0.18</v>
      </c>
      <c r="H2559">
        <v>0.25</v>
      </c>
      <c r="I2559">
        <v>0.34</v>
      </c>
      <c r="J2559">
        <v>0.63</v>
      </c>
      <c r="K2559">
        <v>1.04</v>
      </c>
      <c r="L2559">
        <v>1.62</v>
      </c>
      <c r="M2559">
        <v>2.36</v>
      </c>
      <c r="N2559">
        <v>2.78</v>
      </c>
    </row>
    <row r="2560" spans="1:14" x14ac:dyDescent="0.25">
      <c r="A2560" s="1">
        <v>41246</v>
      </c>
      <c r="B2560">
        <v>0.13</v>
      </c>
      <c r="D2560">
        <v>0.1</v>
      </c>
      <c r="F2560">
        <v>0.14000000000000001</v>
      </c>
      <c r="G2560">
        <v>0.18</v>
      </c>
      <c r="H2560">
        <v>0.25</v>
      </c>
      <c r="I2560">
        <v>0.34</v>
      </c>
      <c r="J2560">
        <v>0.63</v>
      </c>
      <c r="K2560">
        <v>1.05</v>
      </c>
      <c r="L2560">
        <v>1.63</v>
      </c>
      <c r="M2560">
        <v>2.37</v>
      </c>
      <c r="N2560">
        <v>2.8</v>
      </c>
    </row>
    <row r="2561" spans="1:14" x14ac:dyDescent="0.25">
      <c r="A2561" s="1">
        <v>41243</v>
      </c>
      <c r="B2561">
        <v>0.11</v>
      </c>
      <c r="D2561">
        <v>0.08</v>
      </c>
      <c r="F2561">
        <v>0.13</v>
      </c>
      <c r="G2561">
        <v>0.18</v>
      </c>
      <c r="H2561">
        <v>0.25</v>
      </c>
      <c r="I2561">
        <v>0.34</v>
      </c>
      <c r="J2561">
        <v>0.61</v>
      </c>
      <c r="K2561">
        <v>1.04</v>
      </c>
      <c r="L2561">
        <v>1.62</v>
      </c>
      <c r="M2561">
        <v>2.37</v>
      </c>
      <c r="N2561">
        <v>2.81</v>
      </c>
    </row>
    <row r="2562" spans="1:14" x14ac:dyDescent="0.25">
      <c r="A2562" s="1">
        <v>41242</v>
      </c>
      <c r="B2562">
        <v>0.16</v>
      </c>
      <c r="D2562">
        <v>0.09</v>
      </c>
      <c r="F2562">
        <v>0.15</v>
      </c>
      <c r="G2562">
        <v>0.18</v>
      </c>
      <c r="H2562">
        <v>0.25</v>
      </c>
      <c r="I2562">
        <v>0.35</v>
      </c>
      <c r="J2562">
        <v>0.63</v>
      </c>
      <c r="K2562">
        <v>1.04</v>
      </c>
      <c r="L2562">
        <v>1.62</v>
      </c>
      <c r="M2562">
        <v>2.37</v>
      </c>
      <c r="N2562">
        <v>2.79</v>
      </c>
    </row>
    <row r="2563" spans="1:14" x14ac:dyDescent="0.25">
      <c r="A2563" s="1">
        <v>41241</v>
      </c>
      <c r="B2563">
        <v>0.17</v>
      </c>
      <c r="D2563">
        <v>0.1</v>
      </c>
      <c r="F2563">
        <v>0.14000000000000001</v>
      </c>
      <c r="G2563">
        <v>0.18</v>
      </c>
      <c r="H2563">
        <v>0.27</v>
      </c>
      <c r="I2563">
        <v>0.35</v>
      </c>
      <c r="J2563">
        <v>0.64</v>
      </c>
      <c r="K2563">
        <v>1.05</v>
      </c>
      <c r="L2563">
        <v>1.63</v>
      </c>
      <c r="M2563">
        <v>2.36</v>
      </c>
      <c r="N2563">
        <v>2.79</v>
      </c>
    </row>
    <row r="2564" spans="1:14" x14ac:dyDescent="0.25">
      <c r="A2564" s="1">
        <v>41240</v>
      </c>
      <c r="B2564">
        <v>0.17</v>
      </c>
      <c r="D2564">
        <v>0.1</v>
      </c>
      <c r="F2564">
        <v>0.15</v>
      </c>
      <c r="G2564">
        <v>0.18</v>
      </c>
      <c r="H2564">
        <v>0.27</v>
      </c>
      <c r="I2564">
        <v>0.36</v>
      </c>
      <c r="J2564">
        <v>0.66</v>
      </c>
      <c r="K2564">
        <v>1.07</v>
      </c>
      <c r="L2564">
        <v>1.64</v>
      </c>
      <c r="M2564">
        <v>2.38</v>
      </c>
      <c r="N2564">
        <v>2.79</v>
      </c>
    </row>
    <row r="2565" spans="1:14" x14ac:dyDescent="0.25">
      <c r="A2565" s="1">
        <v>41239</v>
      </c>
      <c r="B2565">
        <v>0.14000000000000001</v>
      </c>
      <c r="D2565">
        <v>0.1</v>
      </c>
      <c r="F2565">
        <v>0.15</v>
      </c>
      <c r="G2565">
        <v>0.17</v>
      </c>
      <c r="H2565">
        <v>0.27</v>
      </c>
      <c r="I2565">
        <v>0.36</v>
      </c>
      <c r="J2565">
        <v>0.68</v>
      </c>
      <c r="K2565">
        <v>1.0900000000000001</v>
      </c>
      <c r="L2565">
        <v>1.66</v>
      </c>
      <c r="M2565">
        <v>2.39</v>
      </c>
      <c r="N2565">
        <v>2.8</v>
      </c>
    </row>
    <row r="2566" spans="1:14" x14ac:dyDescent="0.25">
      <c r="A2566" s="1">
        <v>41236</v>
      </c>
      <c r="B2566">
        <v>0.16</v>
      </c>
      <c r="D2566">
        <v>0.1</v>
      </c>
      <c r="F2566">
        <v>0.14000000000000001</v>
      </c>
      <c r="G2566">
        <v>0.19</v>
      </c>
      <c r="H2566">
        <v>0.28999999999999998</v>
      </c>
      <c r="I2566">
        <v>0.37</v>
      </c>
      <c r="J2566">
        <v>0.7</v>
      </c>
      <c r="K2566">
        <v>1.1200000000000001</v>
      </c>
      <c r="L2566">
        <v>1.7</v>
      </c>
      <c r="M2566">
        <v>2.42</v>
      </c>
      <c r="N2566">
        <v>2.83</v>
      </c>
    </row>
    <row r="2567" spans="1:14" x14ac:dyDescent="0.25">
      <c r="A2567" s="1">
        <v>41234</v>
      </c>
      <c r="B2567">
        <v>0.17</v>
      </c>
      <c r="D2567">
        <v>0.1</v>
      </c>
      <c r="F2567">
        <v>0.14000000000000001</v>
      </c>
      <c r="G2567">
        <v>0.17</v>
      </c>
      <c r="H2567">
        <v>0.27</v>
      </c>
      <c r="I2567">
        <v>0.37</v>
      </c>
      <c r="J2567">
        <v>0.69</v>
      </c>
      <c r="K2567">
        <v>1.1100000000000001</v>
      </c>
      <c r="L2567">
        <v>1.69</v>
      </c>
      <c r="M2567">
        <v>2.42</v>
      </c>
      <c r="N2567">
        <v>2.83</v>
      </c>
    </row>
    <row r="2568" spans="1:14" x14ac:dyDescent="0.25">
      <c r="A2568" s="1">
        <v>41233</v>
      </c>
      <c r="B2568">
        <v>0.15</v>
      </c>
      <c r="D2568">
        <v>0.08</v>
      </c>
      <c r="F2568">
        <v>0.14000000000000001</v>
      </c>
      <c r="G2568">
        <v>0.16</v>
      </c>
      <c r="H2568">
        <v>0.27</v>
      </c>
      <c r="I2568">
        <v>0.36</v>
      </c>
      <c r="J2568">
        <v>0.67</v>
      </c>
      <c r="K2568">
        <v>1.0900000000000001</v>
      </c>
      <c r="L2568">
        <v>1.66</v>
      </c>
      <c r="M2568">
        <v>2.4</v>
      </c>
      <c r="N2568">
        <v>2.82</v>
      </c>
    </row>
    <row r="2569" spans="1:14" x14ac:dyDescent="0.25">
      <c r="A2569" s="1">
        <v>41232</v>
      </c>
      <c r="B2569">
        <v>0.06</v>
      </c>
      <c r="D2569">
        <v>0.09</v>
      </c>
      <c r="F2569">
        <v>0.14000000000000001</v>
      </c>
      <c r="G2569">
        <v>0.16</v>
      </c>
      <c r="H2569">
        <v>0.25</v>
      </c>
      <c r="I2569">
        <v>0.33</v>
      </c>
      <c r="J2569">
        <v>0.64</v>
      </c>
      <c r="K2569">
        <v>1.04</v>
      </c>
      <c r="L2569">
        <v>1.61</v>
      </c>
      <c r="M2569">
        <v>2.34</v>
      </c>
      <c r="N2569">
        <v>2.76</v>
      </c>
    </row>
    <row r="2570" spans="1:14" x14ac:dyDescent="0.25">
      <c r="A2570" s="1">
        <v>41229</v>
      </c>
      <c r="B2570">
        <v>7.0000000000000007E-2</v>
      </c>
      <c r="D2570">
        <v>0.06</v>
      </c>
      <c r="F2570">
        <v>0.13</v>
      </c>
      <c r="G2570">
        <v>0.16</v>
      </c>
      <c r="H2570">
        <v>0.24</v>
      </c>
      <c r="I2570">
        <v>0.32</v>
      </c>
      <c r="J2570">
        <v>0.62</v>
      </c>
      <c r="K2570">
        <v>1.01</v>
      </c>
      <c r="L2570">
        <v>1.58</v>
      </c>
      <c r="M2570">
        <v>2.31</v>
      </c>
      <c r="N2570">
        <v>2.73</v>
      </c>
    </row>
    <row r="2571" spans="1:14" x14ac:dyDescent="0.25">
      <c r="A2571" s="1">
        <v>41228</v>
      </c>
      <c r="B2571">
        <v>0.13</v>
      </c>
      <c r="D2571">
        <v>0.08</v>
      </c>
      <c r="F2571">
        <v>0.14000000000000001</v>
      </c>
      <c r="G2571">
        <v>0.17</v>
      </c>
      <c r="H2571">
        <v>0.24</v>
      </c>
      <c r="I2571">
        <v>0.32</v>
      </c>
      <c r="J2571">
        <v>0.62</v>
      </c>
      <c r="K2571">
        <v>1.02</v>
      </c>
      <c r="L2571">
        <v>1.58</v>
      </c>
      <c r="M2571">
        <v>2.2999999999999998</v>
      </c>
      <c r="N2571">
        <v>2.72</v>
      </c>
    </row>
    <row r="2572" spans="1:14" x14ac:dyDescent="0.25">
      <c r="A2572" s="1">
        <v>41227</v>
      </c>
      <c r="B2572">
        <v>0.15</v>
      </c>
      <c r="D2572">
        <v>0.1</v>
      </c>
      <c r="F2572">
        <v>0.15</v>
      </c>
      <c r="G2572">
        <v>0.18</v>
      </c>
      <c r="H2572">
        <v>0.25</v>
      </c>
      <c r="I2572">
        <v>0.33</v>
      </c>
      <c r="J2572">
        <v>0.63</v>
      </c>
      <c r="K2572">
        <v>1.03</v>
      </c>
      <c r="L2572">
        <v>1.59</v>
      </c>
      <c r="M2572">
        <v>2.31</v>
      </c>
      <c r="N2572">
        <v>2.73</v>
      </c>
    </row>
    <row r="2573" spans="1:14" x14ac:dyDescent="0.25">
      <c r="A2573" s="1">
        <v>41226</v>
      </c>
      <c r="B2573">
        <v>0.12</v>
      </c>
      <c r="D2573">
        <v>0.11</v>
      </c>
      <c r="F2573">
        <v>0.15</v>
      </c>
      <c r="G2573">
        <v>0.18</v>
      </c>
      <c r="H2573">
        <v>0.27</v>
      </c>
      <c r="I2573">
        <v>0.33</v>
      </c>
      <c r="J2573">
        <v>0.63</v>
      </c>
      <c r="K2573">
        <v>1.02</v>
      </c>
      <c r="L2573">
        <v>1.59</v>
      </c>
      <c r="M2573">
        <v>2.31</v>
      </c>
      <c r="N2573">
        <v>2.72</v>
      </c>
    </row>
    <row r="2574" spans="1:14" x14ac:dyDescent="0.25">
      <c r="A2574" s="1">
        <v>41222</v>
      </c>
      <c r="B2574">
        <v>0.13</v>
      </c>
      <c r="D2574">
        <v>0.09</v>
      </c>
      <c r="F2574">
        <v>0.15</v>
      </c>
      <c r="G2574">
        <v>0.18</v>
      </c>
      <c r="H2574">
        <v>0.27</v>
      </c>
      <c r="I2574">
        <v>0.35</v>
      </c>
      <c r="J2574">
        <v>0.65</v>
      </c>
      <c r="K2574">
        <v>1.04</v>
      </c>
      <c r="L2574">
        <v>1.61</v>
      </c>
      <c r="M2574">
        <v>2.34</v>
      </c>
      <c r="N2574">
        <v>2.75</v>
      </c>
    </row>
    <row r="2575" spans="1:14" x14ac:dyDescent="0.25">
      <c r="A2575" s="1">
        <v>41221</v>
      </c>
      <c r="B2575">
        <v>0.13</v>
      </c>
      <c r="D2575">
        <v>0.1</v>
      </c>
      <c r="F2575">
        <v>0.15</v>
      </c>
      <c r="G2575">
        <v>0.2</v>
      </c>
      <c r="H2575">
        <v>0.27</v>
      </c>
      <c r="I2575">
        <v>0.35</v>
      </c>
      <c r="J2575">
        <v>0.65</v>
      </c>
      <c r="K2575">
        <v>1.04</v>
      </c>
      <c r="L2575">
        <v>1.62</v>
      </c>
      <c r="M2575">
        <v>2.35</v>
      </c>
      <c r="N2575">
        <v>2.77</v>
      </c>
    </row>
    <row r="2576" spans="1:14" x14ac:dyDescent="0.25">
      <c r="A2576" s="1">
        <v>41220</v>
      </c>
      <c r="B2576">
        <v>0.12</v>
      </c>
      <c r="D2576">
        <v>0.1</v>
      </c>
      <c r="F2576">
        <v>0.14000000000000001</v>
      </c>
      <c r="G2576">
        <v>0.18</v>
      </c>
      <c r="H2576">
        <v>0.27</v>
      </c>
      <c r="I2576">
        <v>0.36</v>
      </c>
      <c r="J2576">
        <v>0.67</v>
      </c>
      <c r="K2576">
        <v>1.08</v>
      </c>
      <c r="L2576">
        <v>1.68</v>
      </c>
      <c r="M2576">
        <v>2.42</v>
      </c>
      <c r="N2576">
        <v>2.83</v>
      </c>
    </row>
    <row r="2577" spans="1:14" x14ac:dyDescent="0.25">
      <c r="A2577" s="1">
        <v>41219</v>
      </c>
      <c r="B2577">
        <v>0.12</v>
      </c>
      <c r="D2577">
        <v>0.1</v>
      </c>
      <c r="F2577">
        <v>0.15</v>
      </c>
      <c r="G2577">
        <v>0.19</v>
      </c>
      <c r="H2577">
        <v>0.3</v>
      </c>
      <c r="I2577">
        <v>0.41</v>
      </c>
      <c r="J2577">
        <v>0.75</v>
      </c>
      <c r="K2577">
        <v>1.19</v>
      </c>
      <c r="L2577">
        <v>1.78</v>
      </c>
      <c r="M2577">
        <v>2.52</v>
      </c>
      <c r="N2577">
        <v>2.92</v>
      </c>
    </row>
    <row r="2578" spans="1:14" x14ac:dyDescent="0.25">
      <c r="A2578" s="1">
        <v>41218</v>
      </c>
      <c r="B2578">
        <v>0.09</v>
      </c>
      <c r="D2578">
        <v>0.11</v>
      </c>
      <c r="F2578">
        <v>0.15</v>
      </c>
      <c r="G2578">
        <v>0.19</v>
      </c>
      <c r="H2578">
        <v>0.28000000000000003</v>
      </c>
      <c r="I2578">
        <v>0.38</v>
      </c>
      <c r="J2578">
        <v>0.7</v>
      </c>
      <c r="K2578">
        <v>1.1299999999999999</v>
      </c>
      <c r="L2578">
        <v>1.72</v>
      </c>
      <c r="M2578">
        <v>2.4700000000000002</v>
      </c>
      <c r="N2578">
        <v>2.88</v>
      </c>
    </row>
    <row r="2579" spans="1:14" x14ac:dyDescent="0.25">
      <c r="A2579" s="1">
        <v>41215</v>
      </c>
      <c r="B2579">
        <v>0.08</v>
      </c>
      <c r="D2579">
        <v>0.09</v>
      </c>
      <c r="F2579">
        <v>0.15</v>
      </c>
      <c r="G2579">
        <v>0.19</v>
      </c>
      <c r="H2579">
        <v>0.28000000000000003</v>
      </c>
      <c r="I2579">
        <v>0.38</v>
      </c>
      <c r="J2579">
        <v>0.73</v>
      </c>
      <c r="K2579">
        <v>1.1599999999999999</v>
      </c>
      <c r="L2579">
        <v>1.75</v>
      </c>
      <c r="M2579">
        <v>2.5099999999999998</v>
      </c>
      <c r="N2579">
        <v>2.91</v>
      </c>
    </row>
    <row r="2580" spans="1:14" x14ac:dyDescent="0.25">
      <c r="A2580" s="1">
        <v>41214</v>
      </c>
      <c r="B2580">
        <v>0.06</v>
      </c>
      <c r="D2580">
        <v>0.09</v>
      </c>
      <c r="F2580">
        <v>0.15</v>
      </c>
      <c r="G2580">
        <v>0.18</v>
      </c>
      <c r="H2580">
        <v>0.3</v>
      </c>
      <c r="I2580">
        <v>0.38</v>
      </c>
      <c r="J2580">
        <v>0.73</v>
      </c>
      <c r="K2580">
        <v>1.1599999999999999</v>
      </c>
      <c r="L2580">
        <v>1.75</v>
      </c>
      <c r="M2580">
        <v>2.5</v>
      </c>
      <c r="N2580">
        <v>2.89</v>
      </c>
    </row>
    <row r="2581" spans="1:14" x14ac:dyDescent="0.25">
      <c r="A2581" s="1">
        <v>41213</v>
      </c>
      <c r="B2581">
        <v>0.09</v>
      </c>
      <c r="D2581">
        <v>0.11</v>
      </c>
      <c r="F2581">
        <v>0.16</v>
      </c>
      <c r="G2581">
        <v>0.18</v>
      </c>
      <c r="H2581">
        <v>0.3</v>
      </c>
      <c r="I2581">
        <v>0.38</v>
      </c>
      <c r="J2581">
        <v>0.72</v>
      </c>
      <c r="K2581">
        <v>1.1399999999999999</v>
      </c>
      <c r="L2581">
        <v>1.72</v>
      </c>
      <c r="M2581">
        <v>2.46</v>
      </c>
      <c r="N2581">
        <v>2.85</v>
      </c>
    </row>
    <row r="2582" spans="1:14" x14ac:dyDescent="0.25">
      <c r="A2582" s="1">
        <v>41211</v>
      </c>
      <c r="B2582">
        <v>0.13</v>
      </c>
      <c r="D2582">
        <v>0.14000000000000001</v>
      </c>
      <c r="F2582">
        <v>0.16</v>
      </c>
      <c r="G2582">
        <v>0.18</v>
      </c>
      <c r="H2582">
        <v>0.3</v>
      </c>
      <c r="I2582">
        <v>0.4</v>
      </c>
      <c r="J2582">
        <v>0.74</v>
      </c>
      <c r="K2582">
        <v>1.1599999999999999</v>
      </c>
      <c r="L2582">
        <v>1.74</v>
      </c>
      <c r="M2582">
        <v>2.48</v>
      </c>
      <c r="N2582">
        <v>2.87</v>
      </c>
    </row>
    <row r="2583" spans="1:14" x14ac:dyDescent="0.25">
      <c r="A2583" s="1">
        <v>41208</v>
      </c>
      <c r="B2583">
        <v>0.12</v>
      </c>
      <c r="D2583">
        <v>0.12</v>
      </c>
      <c r="F2583">
        <v>0.15</v>
      </c>
      <c r="G2583">
        <v>0.19</v>
      </c>
      <c r="H2583">
        <v>0.3</v>
      </c>
      <c r="I2583">
        <v>0.41</v>
      </c>
      <c r="J2583">
        <v>0.76</v>
      </c>
      <c r="K2583">
        <v>1.2</v>
      </c>
      <c r="L2583">
        <v>1.78</v>
      </c>
      <c r="M2583">
        <v>2.5299999999999998</v>
      </c>
      <c r="N2583">
        <v>2.92</v>
      </c>
    </row>
    <row r="2584" spans="1:14" x14ac:dyDescent="0.25">
      <c r="A2584" s="1">
        <v>41207</v>
      </c>
      <c r="B2584">
        <v>0.13</v>
      </c>
      <c r="D2584">
        <v>0.11</v>
      </c>
      <c r="F2584">
        <v>0.16</v>
      </c>
      <c r="G2584">
        <v>0.19</v>
      </c>
      <c r="H2584">
        <v>0.31</v>
      </c>
      <c r="I2584">
        <v>0.43</v>
      </c>
      <c r="J2584">
        <v>0.82</v>
      </c>
      <c r="K2584">
        <v>1.28</v>
      </c>
      <c r="L2584">
        <v>1.86</v>
      </c>
      <c r="M2584">
        <v>2.6</v>
      </c>
      <c r="N2584">
        <v>2.98</v>
      </c>
    </row>
    <row r="2585" spans="1:14" x14ac:dyDescent="0.25">
      <c r="A2585" s="1">
        <v>41206</v>
      </c>
      <c r="B2585">
        <v>0.13</v>
      </c>
      <c r="D2585">
        <v>0.11</v>
      </c>
      <c r="F2585">
        <v>0.16</v>
      </c>
      <c r="G2585">
        <v>0.18</v>
      </c>
      <c r="H2585">
        <v>0.28999999999999998</v>
      </c>
      <c r="I2585">
        <v>0.4</v>
      </c>
      <c r="J2585">
        <v>0.76</v>
      </c>
      <c r="K2585">
        <v>1.21</v>
      </c>
      <c r="L2585">
        <v>1.8</v>
      </c>
      <c r="M2585">
        <v>2.5499999999999998</v>
      </c>
      <c r="N2585">
        <v>2.93</v>
      </c>
    </row>
    <row r="2586" spans="1:14" x14ac:dyDescent="0.25">
      <c r="A2586" s="1">
        <v>41205</v>
      </c>
      <c r="B2586">
        <v>0.11</v>
      </c>
      <c r="D2586">
        <v>0.11</v>
      </c>
      <c r="F2586">
        <v>0.15</v>
      </c>
      <c r="G2586">
        <v>0.18</v>
      </c>
      <c r="H2586">
        <v>0.28999999999999998</v>
      </c>
      <c r="I2586">
        <v>0.41</v>
      </c>
      <c r="J2586">
        <v>0.77</v>
      </c>
      <c r="K2586">
        <v>1.21</v>
      </c>
      <c r="L2586">
        <v>1.79</v>
      </c>
      <c r="M2586">
        <v>2.5299999999999998</v>
      </c>
      <c r="N2586">
        <v>2.91</v>
      </c>
    </row>
    <row r="2587" spans="1:14" x14ac:dyDescent="0.25">
      <c r="A2587" s="1">
        <v>41204</v>
      </c>
      <c r="B2587">
        <v>0.1</v>
      </c>
      <c r="D2587">
        <v>0.1</v>
      </c>
      <c r="F2587">
        <v>0.15</v>
      </c>
      <c r="G2587">
        <v>0.19</v>
      </c>
      <c r="H2587">
        <v>0.32</v>
      </c>
      <c r="I2587">
        <v>0.42</v>
      </c>
      <c r="J2587">
        <v>0.79</v>
      </c>
      <c r="K2587">
        <v>1.25</v>
      </c>
      <c r="L2587">
        <v>1.83</v>
      </c>
      <c r="M2587">
        <v>2.57</v>
      </c>
      <c r="N2587">
        <v>2.95</v>
      </c>
    </row>
    <row r="2588" spans="1:14" x14ac:dyDescent="0.25">
      <c r="A2588" s="1">
        <v>41201</v>
      </c>
      <c r="B2588">
        <v>0.11</v>
      </c>
      <c r="D2588">
        <v>0.1</v>
      </c>
      <c r="F2588">
        <v>0.14000000000000001</v>
      </c>
      <c r="G2588">
        <v>0.18</v>
      </c>
      <c r="H2588">
        <v>0.3</v>
      </c>
      <c r="I2588">
        <v>0.41</v>
      </c>
      <c r="J2588">
        <v>0.77</v>
      </c>
      <c r="K2588">
        <v>1.21</v>
      </c>
      <c r="L2588">
        <v>1.79</v>
      </c>
      <c r="M2588">
        <v>2.5499999999999998</v>
      </c>
      <c r="N2588">
        <v>2.94</v>
      </c>
    </row>
    <row r="2589" spans="1:14" x14ac:dyDescent="0.25">
      <c r="A2589" s="1">
        <v>41200</v>
      </c>
      <c r="B2589">
        <v>0.12</v>
      </c>
      <c r="D2589">
        <v>0.1</v>
      </c>
      <c r="F2589">
        <v>0.15</v>
      </c>
      <c r="G2589">
        <v>0.18</v>
      </c>
      <c r="H2589">
        <v>0.28999999999999998</v>
      </c>
      <c r="I2589">
        <v>0.41</v>
      </c>
      <c r="J2589">
        <v>0.79</v>
      </c>
      <c r="K2589">
        <v>1.26</v>
      </c>
      <c r="L2589">
        <v>1.86</v>
      </c>
      <c r="M2589">
        <v>2.63</v>
      </c>
      <c r="N2589">
        <v>3.02</v>
      </c>
    </row>
    <row r="2590" spans="1:14" x14ac:dyDescent="0.25">
      <c r="A2590" s="1">
        <v>41199</v>
      </c>
      <c r="B2590">
        <v>0.13</v>
      </c>
      <c r="D2590">
        <v>0.11</v>
      </c>
      <c r="F2590">
        <v>0.15</v>
      </c>
      <c r="G2590">
        <v>0.18</v>
      </c>
      <c r="H2590">
        <v>0.3</v>
      </c>
      <c r="I2590">
        <v>0.41</v>
      </c>
      <c r="J2590">
        <v>0.78</v>
      </c>
      <c r="K2590">
        <v>1.24</v>
      </c>
      <c r="L2590">
        <v>1.83</v>
      </c>
      <c r="M2590">
        <v>2.6</v>
      </c>
      <c r="N2590">
        <v>2.98</v>
      </c>
    </row>
    <row r="2591" spans="1:14" x14ac:dyDescent="0.25">
      <c r="A2591" s="1">
        <v>41198</v>
      </c>
      <c r="B2591">
        <v>0.13</v>
      </c>
      <c r="D2591">
        <v>0.09</v>
      </c>
      <c r="F2591">
        <v>0.15</v>
      </c>
      <c r="G2591">
        <v>0.18</v>
      </c>
      <c r="H2591">
        <v>0.27</v>
      </c>
      <c r="I2591">
        <v>0.36</v>
      </c>
      <c r="J2591">
        <v>0.7</v>
      </c>
      <c r="K2591">
        <v>1.1499999999999999</v>
      </c>
      <c r="L2591">
        <v>1.75</v>
      </c>
      <c r="M2591">
        <v>2.5099999999999998</v>
      </c>
      <c r="N2591">
        <v>2.91</v>
      </c>
    </row>
    <row r="2592" spans="1:14" x14ac:dyDescent="0.25">
      <c r="A2592" s="1">
        <v>41197</v>
      </c>
      <c r="B2592">
        <v>0.1</v>
      </c>
      <c r="D2592">
        <v>0.11</v>
      </c>
      <c r="F2592">
        <v>0.15</v>
      </c>
      <c r="G2592">
        <v>0.19</v>
      </c>
      <c r="H2592">
        <v>0.27</v>
      </c>
      <c r="I2592">
        <v>0.34</v>
      </c>
      <c r="J2592">
        <v>0.67</v>
      </c>
      <c r="K2592">
        <v>1.0900000000000001</v>
      </c>
      <c r="L2592">
        <v>1.7</v>
      </c>
      <c r="M2592">
        <v>2.4500000000000002</v>
      </c>
      <c r="N2592">
        <v>2.85</v>
      </c>
    </row>
    <row r="2593" spans="1:14" x14ac:dyDescent="0.25">
      <c r="A2593" s="1">
        <v>41194</v>
      </c>
      <c r="B2593">
        <v>0.12</v>
      </c>
      <c r="D2593">
        <v>0.11</v>
      </c>
      <c r="F2593">
        <v>0.15</v>
      </c>
      <c r="G2593">
        <v>0.18</v>
      </c>
      <c r="H2593">
        <v>0.27</v>
      </c>
      <c r="I2593">
        <v>0.34</v>
      </c>
      <c r="J2593">
        <v>0.67</v>
      </c>
      <c r="K2593">
        <v>1.0900000000000001</v>
      </c>
      <c r="L2593">
        <v>1.69</v>
      </c>
      <c r="M2593">
        <v>2.44</v>
      </c>
      <c r="N2593">
        <v>2.83</v>
      </c>
    </row>
    <row r="2594" spans="1:14" x14ac:dyDescent="0.25">
      <c r="A2594" s="1">
        <v>41193</v>
      </c>
      <c r="B2594">
        <v>0.12</v>
      </c>
      <c r="D2594">
        <v>0.1</v>
      </c>
      <c r="F2594">
        <v>0.14000000000000001</v>
      </c>
      <c r="G2594">
        <v>0.18</v>
      </c>
      <c r="H2594">
        <v>0.28000000000000003</v>
      </c>
      <c r="I2594">
        <v>0.34</v>
      </c>
      <c r="J2594">
        <v>0.67</v>
      </c>
      <c r="K2594">
        <v>1.0900000000000001</v>
      </c>
      <c r="L2594">
        <v>1.7</v>
      </c>
      <c r="M2594">
        <v>2.4500000000000002</v>
      </c>
      <c r="N2594">
        <v>2.86</v>
      </c>
    </row>
    <row r="2595" spans="1:14" x14ac:dyDescent="0.25">
      <c r="A2595" s="1">
        <v>41192</v>
      </c>
      <c r="B2595">
        <v>0.12</v>
      </c>
      <c r="D2595">
        <v>0.1</v>
      </c>
      <c r="F2595">
        <v>0.15</v>
      </c>
      <c r="G2595">
        <v>0.18</v>
      </c>
      <c r="H2595">
        <v>0.27</v>
      </c>
      <c r="I2595">
        <v>0.35</v>
      </c>
      <c r="J2595">
        <v>0.66</v>
      </c>
      <c r="K2595">
        <v>1.0900000000000001</v>
      </c>
      <c r="L2595">
        <v>1.72</v>
      </c>
      <c r="M2595">
        <v>2.48</v>
      </c>
      <c r="N2595">
        <v>2.89</v>
      </c>
    </row>
    <row r="2596" spans="1:14" x14ac:dyDescent="0.25">
      <c r="A2596" s="1">
        <v>41191</v>
      </c>
      <c r="B2596">
        <v>0.11</v>
      </c>
      <c r="D2596">
        <v>0.1</v>
      </c>
      <c r="F2596">
        <v>0.15</v>
      </c>
      <c r="G2596">
        <v>0.18</v>
      </c>
      <c r="H2596">
        <v>0.25</v>
      </c>
      <c r="I2596">
        <v>0.35</v>
      </c>
      <c r="J2596">
        <v>0.67</v>
      </c>
      <c r="K2596">
        <v>1.1100000000000001</v>
      </c>
      <c r="L2596">
        <v>1.74</v>
      </c>
      <c r="M2596">
        <v>2.52</v>
      </c>
      <c r="N2596">
        <v>2.93</v>
      </c>
    </row>
    <row r="2597" spans="1:14" x14ac:dyDescent="0.25">
      <c r="A2597" s="1">
        <v>41187</v>
      </c>
      <c r="B2597">
        <v>0.1</v>
      </c>
      <c r="D2597">
        <v>0.11</v>
      </c>
      <c r="F2597">
        <v>0.15</v>
      </c>
      <c r="G2597">
        <v>0.18</v>
      </c>
      <c r="H2597">
        <v>0.27</v>
      </c>
      <c r="I2597">
        <v>0.34</v>
      </c>
      <c r="J2597">
        <v>0.67</v>
      </c>
      <c r="K2597">
        <v>1.1200000000000001</v>
      </c>
      <c r="L2597">
        <v>1.75</v>
      </c>
      <c r="M2597">
        <v>2.5499999999999998</v>
      </c>
      <c r="N2597">
        <v>2.96</v>
      </c>
    </row>
    <row r="2598" spans="1:14" x14ac:dyDescent="0.25">
      <c r="A2598" s="1">
        <v>41186</v>
      </c>
      <c r="B2598">
        <v>0.1</v>
      </c>
      <c r="D2598">
        <v>0.1</v>
      </c>
      <c r="F2598">
        <v>0.14000000000000001</v>
      </c>
      <c r="G2598">
        <v>0.18</v>
      </c>
      <c r="H2598">
        <v>0.23</v>
      </c>
      <c r="I2598">
        <v>0.32</v>
      </c>
      <c r="J2598">
        <v>0.63</v>
      </c>
      <c r="K2598">
        <v>1.07</v>
      </c>
      <c r="L2598">
        <v>1.7</v>
      </c>
      <c r="M2598">
        <v>2.48</v>
      </c>
      <c r="N2598">
        <v>2.89</v>
      </c>
    </row>
    <row r="2599" spans="1:14" x14ac:dyDescent="0.25">
      <c r="A2599" s="1">
        <v>41185</v>
      </c>
      <c r="B2599">
        <v>0.09</v>
      </c>
      <c r="D2599">
        <v>0.09</v>
      </c>
      <c r="F2599">
        <v>0.14000000000000001</v>
      </c>
      <c r="G2599">
        <v>0.16</v>
      </c>
      <c r="H2599">
        <v>0.23</v>
      </c>
      <c r="I2599">
        <v>0.31</v>
      </c>
      <c r="J2599">
        <v>0.61</v>
      </c>
      <c r="K2599">
        <v>1.02</v>
      </c>
      <c r="L2599">
        <v>1.64</v>
      </c>
      <c r="M2599">
        <v>2.42</v>
      </c>
      <c r="N2599">
        <v>2.82</v>
      </c>
    </row>
    <row r="2600" spans="1:14" x14ac:dyDescent="0.25">
      <c r="A2600" s="1">
        <v>41184</v>
      </c>
      <c r="B2600">
        <v>0.09</v>
      </c>
      <c r="D2600">
        <v>0.09</v>
      </c>
      <c r="F2600">
        <v>0.14000000000000001</v>
      </c>
      <c r="G2600">
        <v>0.16</v>
      </c>
      <c r="H2600">
        <v>0.23</v>
      </c>
      <c r="I2600">
        <v>0.31</v>
      </c>
      <c r="J2600">
        <v>0.61</v>
      </c>
      <c r="K2600">
        <v>1.03</v>
      </c>
      <c r="L2600">
        <v>1.64</v>
      </c>
      <c r="M2600">
        <v>2.41</v>
      </c>
      <c r="N2600">
        <v>2.81</v>
      </c>
    </row>
    <row r="2601" spans="1:14" x14ac:dyDescent="0.25">
      <c r="A2601" s="1">
        <v>41183</v>
      </c>
      <c r="B2601">
        <v>0.05</v>
      </c>
      <c r="D2601">
        <v>0.09</v>
      </c>
      <c r="F2601">
        <v>0.14000000000000001</v>
      </c>
      <c r="G2601">
        <v>0.17</v>
      </c>
      <c r="H2601">
        <v>0.25</v>
      </c>
      <c r="I2601">
        <v>0.31</v>
      </c>
      <c r="J2601">
        <v>0.62</v>
      </c>
      <c r="K2601">
        <v>1.04</v>
      </c>
      <c r="L2601">
        <v>1.64</v>
      </c>
      <c r="M2601">
        <v>2.41</v>
      </c>
      <c r="N2601">
        <v>2.81</v>
      </c>
    </row>
    <row r="2602" spans="1:14" x14ac:dyDescent="0.25">
      <c r="A2602" s="1">
        <v>41180</v>
      </c>
      <c r="B2602">
        <v>0.06</v>
      </c>
      <c r="D2602">
        <v>0.1</v>
      </c>
      <c r="F2602">
        <v>0.14000000000000001</v>
      </c>
      <c r="G2602">
        <v>0.17</v>
      </c>
      <c r="H2602">
        <v>0.23</v>
      </c>
      <c r="I2602">
        <v>0.31</v>
      </c>
      <c r="J2602">
        <v>0.62</v>
      </c>
      <c r="K2602">
        <v>1.04</v>
      </c>
      <c r="L2602">
        <v>1.65</v>
      </c>
      <c r="M2602">
        <v>2.42</v>
      </c>
      <c r="N2602">
        <v>2.82</v>
      </c>
    </row>
    <row r="2603" spans="1:14" x14ac:dyDescent="0.25">
      <c r="A2603" s="1">
        <v>41179</v>
      </c>
      <c r="B2603">
        <v>0.05</v>
      </c>
      <c r="D2603">
        <v>0.09</v>
      </c>
      <c r="F2603">
        <v>0.14000000000000001</v>
      </c>
      <c r="G2603">
        <v>0.16</v>
      </c>
      <c r="H2603">
        <v>0.25</v>
      </c>
      <c r="I2603">
        <v>0.34</v>
      </c>
      <c r="J2603">
        <v>0.64</v>
      </c>
      <c r="K2603">
        <v>1.05</v>
      </c>
      <c r="L2603">
        <v>1.66</v>
      </c>
      <c r="M2603">
        <v>2.4300000000000002</v>
      </c>
      <c r="N2603">
        <v>2.83</v>
      </c>
    </row>
    <row r="2604" spans="1:14" x14ac:dyDescent="0.25">
      <c r="A2604" s="1">
        <v>41178</v>
      </c>
      <c r="B2604">
        <v>0.05</v>
      </c>
      <c r="D2604">
        <v>0.11</v>
      </c>
      <c r="F2604">
        <v>0.13</v>
      </c>
      <c r="G2604">
        <v>0.17</v>
      </c>
      <c r="H2604">
        <v>0.26</v>
      </c>
      <c r="I2604">
        <v>0.34</v>
      </c>
      <c r="J2604">
        <v>0.63</v>
      </c>
      <c r="K2604">
        <v>1.03</v>
      </c>
      <c r="L2604">
        <v>1.64</v>
      </c>
      <c r="M2604">
        <v>2.4</v>
      </c>
      <c r="N2604">
        <v>2.79</v>
      </c>
    </row>
    <row r="2605" spans="1:14" x14ac:dyDescent="0.25">
      <c r="A2605" s="1">
        <v>41177</v>
      </c>
      <c r="B2605">
        <v>0.06</v>
      </c>
      <c r="D2605">
        <v>0.11</v>
      </c>
      <c r="F2605">
        <v>0.15</v>
      </c>
      <c r="G2605">
        <v>0.18</v>
      </c>
      <c r="H2605">
        <v>0.27</v>
      </c>
      <c r="I2605">
        <v>0.35</v>
      </c>
      <c r="J2605">
        <v>0.66</v>
      </c>
      <c r="K2605">
        <v>1.08</v>
      </c>
      <c r="L2605">
        <v>1.7</v>
      </c>
      <c r="M2605">
        <v>2.4700000000000002</v>
      </c>
      <c r="N2605">
        <v>2.86</v>
      </c>
    </row>
    <row r="2606" spans="1:14" x14ac:dyDescent="0.25">
      <c r="A2606" s="1">
        <v>41176</v>
      </c>
      <c r="B2606">
        <v>0.03</v>
      </c>
      <c r="D2606">
        <v>0.11</v>
      </c>
      <c r="F2606">
        <v>0.14000000000000001</v>
      </c>
      <c r="G2606">
        <v>0.18</v>
      </c>
      <c r="H2606">
        <v>0.27</v>
      </c>
      <c r="I2606">
        <v>0.35</v>
      </c>
      <c r="J2606">
        <v>0.68</v>
      </c>
      <c r="K2606">
        <v>1.1200000000000001</v>
      </c>
      <c r="L2606">
        <v>1.74</v>
      </c>
      <c r="M2606">
        <v>2.5299999999999998</v>
      </c>
      <c r="N2606">
        <v>2.91</v>
      </c>
    </row>
    <row r="2607" spans="1:14" x14ac:dyDescent="0.25">
      <c r="A2607" s="1">
        <v>41173</v>
      </c>
      <c r="B2607">
        <v>0.05</v>
      </c>
      <c r="D2607">
        <v>0.11</v>
      </c>
      <c r="F2607">
        <v>0.14000000000000001</v>
      </c>
      <c r="G2607">
        <v>0.18</v>
      </c>
      <c r="H2607">
        <v>0.27</v>
      </c>
      <c r="I2607">
        <v>0.36</v>
      </c>
      <c r="J2607">
        <v>0.68</v>
      </c>
      <c r="K2607">
        <v>1.1399999999999999</v>
      </c>
      <c r="L2607">
        <v>1.77</v>
      </c>
      <c r="M2607">
        <v>2.57</v>
      </c>
      <c r="N2607">
        <v>2.95</v>
      </c>
    </row>
    <row r="2608" spans="1:14" x14ac:dyDescent="0.25">
      <c r="A2608" s="1">
        <v>41172</v>
      </c>
      <c r="B2608">
        <v>0.06</v>
      </c>
      <c r="D2608">
        <v>0.11</v>
      </c>
      <c r="F2608">
        <v>0.14000000000000001</v>
      </c>
      <c r="G2608">
        <v>0.18</v>
      </c>
      <c r="H2608">
        <v>0.27</v>
      </c>
      <c r="I2608">
        <v>0.36</v>
      </c>
      <c r="J2608">
        <v>0.7</v>
      </c>
      <c r="K2608">
        <v>1.18</v>
      </c>
      <c r="L2608">
        <v>1.8</v>
      </c>
      <c r="M2608">
        <v>2.58</v>
      </c>
      <c r="N2608">
        <v>2.96</v>
      </c>
    </row>
    <row r="2609" spans="1:14" x14ac:dyDescent="0.25">
      <c r="A2609" s="1">
        <v>41171</v>
      </c>
      <c r="B2609">
        <v>0.08</v>
      </c>
      <c r="D2609">
        <v>0.11</v>
      </c>
      <c r="F2609">
        <v>0.14000000000000001</v>
      </c>
      <c r="G2609">
        <v>0.18</v>
      </c>
      <c r="H2609">
        <v>0.27</v>
      </c>
      <c r="I2609">
        <v>0.35</v>
      </c>
      <c r="J2609">
        <v>0.7</v>
      </c>
      <c r="K2609">
        <v>1.18</v>
      </c>
      <c r="L2609">
        <v>1.79</v>
      </c>
      <c r="M2609">
        <v>2.58</v>
      </c>
      <c r="N2609">
        <v>2.97</v>
      </c>
    </row>
    <row r="2610" spans="1:14" x14ac:dyDescent="0.25">
      <c r="A2610" s="1">
        <v>41170</v>
      </c>
      <c r="B2610">
        <v>0.08</v>
      </c>
      <c r="D2610">
        <v>0.1</v>
      </c>
      <c r="F2610">
        <v>0.13</v>
      </c>
      <c r="G2610">
        <v>0.18</v>
      </c>
      <c r="H2610">
        <v>0.25</v>
      </c>
      <c r="I2610">
        <v>0.35</v>
      </c>
      <c r="J2610">
        <v>0.71</v>
      </c>
      <c r="K2610">
        <v>1.19</v>
      </c>
      <c r="L2610">
        <v>1.82</v>
      </c>
      <c r="M2610">
        <v>2.61</v>
      </c>
      <c r="N2610">
        <v>3</v>
      </c>
    </row>
    <row r="2611" spans="1:14" x14ac:dyDescent="0.25">
      <c r="A2611" s="1">
        <v>41169</v>
      </c>
      <c r="B2611">
        <v>0.06</v>
      </c>
      <c r="D2611">
        <v>0.11</v>
      </c>
      <c r="F2611">
        <v>0.13</v>
      </c>
      <c r="G2611">
        <v>0.18</v>
      </c>
      <c r="H2611">
        <v>0.25</v>
      </c>
      <c r="I2611">
        <v>0.36</v>
      </c>
      <c r="J2611">
        <v>0.73</v>
      </c>
      <c r="K2611">
        <v>1.22</v>
      </c>
      <c r="L2611">
        <v>1.85</v>
      </c>
      <c r="M2611">
        <v>2.64</v>
      </c>
      <c r="N2611">
        <v>3.03</v>
      </c>
    </row>
    <row r="2612" spans="1:14" x14ac:dyDescent="0.25">
      <c r="A2612" s="1">
        <v>41166</v>
      </c>
      <c r="B2612">
        <v>0.08</v>
      </c>
      <c r="D2612">
        <v>0.11</v>
      </c>
      <c r="F2612">
        <v>0.13</v>
      </c>
      <c r="G2612">
        <v>0.18</v>
      </c>
      <c r="H2612">
        <v>0.27</v>
      </c>
      <c r="I2612">
        <v>0.35</v>
      </c>
      <c r="J2612">
        <v>0.72</v>
      </c>
      <c r="K2612">
        <v>1.23</v>
      </c>
      <c r="L2612">
        <v>1.88</v>
      </c>
      <c r="M2612">
        <v>2.68</v>
      </c>
      <c r="N2612">
        <v>3.09</v>
      </c>
    </row>
    <row r="2613" spans="1:14" x14ac:dyDescent="0.25">
      <c r="A2613" s="1">
        <v>41165</v>
      </c>
      <c r="B2613">
        <v>0.1</v>
      </c>
      <c r="D2613">
        <v>0.1</v>
      </c>
      <c r="F2613">
        <v>0.13</v>
      </c>
      <c r="G2613">
        <v>0.17</v>
      </c>
      <c r="H2613">
        <v>0.24</v>
      </c>
      <c r="I2613">
        <v>0.32</v>
      </c>
      <c r="J2613">
        <v>0.65</v>
      </c>
      <c r="K2613">
        <v>1.1200000000000001</v>
      </c>
      <c r="L2613">
        <v>1.75</v>
      </c>
      <c r="M2613">
        <v>2.5299999999999998</v>
      </c>
      <c r="N2613">
        <v>2.95</v>
      </c>
    </row>
    <row r="2614" spans="1:14" x14ac:dyDescent="0.25">
      <c r="A2614" s="1">
        <v>41164</v>
      </c>
      <c r="B2614">
        <v>0.09</v>
      </c>
      <c r="D2614">
        <v>0.1</v>
      </c>
      <c r="F2614">
        <v>0.13</v>
      </c>
      <c r="G2614">
        <v>0.18</v>
      </c>
      <c r="H2614">
        <v>0.25</v>
      </c>
      <c r="I2614">
        <v>0.33</v>
      </c>
      <c r="J2614">
        <v>0.7</v>
      </c>
      <c r="K2614">
        <v>1.17</v>
      </c>
      <c r="L2614">
        <v>1.77</v>
      </c>
      <c r="M2614">
        <v>2.52</v>
      </c>
      <c r="N2614">
        <v>2.92</v>
      </c>
    </row>
    <row r="2615" spans="1:14" x14ac:dyDescent="0.25">
      <c r="A2615" s="1">
        <v>41163</v>
      </c>
      <c r="B2615">
        <v>0.09</v>
      </c>
      <c r="D2615">
        <v>0.1</v>
      </c>
      <c r="F2615">
        <v>0.14000000000000001</v>
      </c>
      <c r="G2615">
        <v>0.18</v>
      </c>
      <c r="H2615">
        <v>0.25</v>
      </c>
      <c r="I2615">
        <v>0.33</v>
      </c>
      <c r="J2615">
        <v>0.67</v>
      </c>
      <c r="K2615">
        <v>1.1200000000000001</v>
      </c>
      <c r="L2615">
        <v>1.7</v>
      </c>
      <c r="M2615">
        <v>2.44</v>
      </c>
      <c r="N2615">
        <v>2.84</v>
      </c>
    </row>
    <row r="2616" spans="1:14" x14ac:dyDescent="0.25">
      <c r="A2616" s="1">
        <v>41162</v>
      </c>
      <c r="B2616">
        <v>0.09</v>
      </c>
      <c r="D2616">
        <v>0.1</v>
      </c>
      <c r="F2616">
        <v>0.14000000000000001</v>
      </c>
      <c r="G2616">
        <v>0.18</v>
      </c>
      <c r="H2616">
        <v>0.25</v>
      </c>
      <c r="I2616">
        <v>0.33</v>
      </c>
      <c r="J2616">
        <v>0.66</v>
      </c>
      <c r="K2616">
        <v>1.1000000000000001</v>
      </c>
      <c r="L2616">
        <v>1.68</v>
      </c>
      <c r="M2616">
        <v>2.4300000000000002</v>
      </c>
      <c r="N2616">
        <v>2.83</v>
      </c>
    </row>
    <row r="2617" spans="1:14" x14ac:dyDescent="0.25">
      <c r="A2617" s="1">
        <v>41159</v>
      </c>
      <c r="B2617">
        <v>0.09</v>
      </c>
      <c r="D2617">
        <v>0.11</v>
      </c>
      <c r="F2617">
        <v>0.14000000000000001</v>
      </c>
      <c r="G2617">
        <v>0.18</v>
      </c>
      <c r="H2617">
        <v>0.25</v>
      </c>
      <c r="I2617">
        <v>0.33</v>
      </c>
      <c r="J2617">
        <v>0.64</v>
      </c>
      <c r="K2617">
        <v>1.0900000000000001</v>
      </c>
      <c r="L2617">
        <v>1.67</v>
      </c>
      <c r="M2617">
        <v>2.42</v>
      </c>
      <c r="N2617">
        <v>2.81</v>
      </c>
    </row>
    <row r="2618" spans="1:14" x14ac:dyDescent="0.25">
      <c r="A2618" s="1">
        <v>41158</v>
      </c>
      <c r="B2618">
        <v>0.1</v>
      </c>
      <c r="D2618">
        <v>0.11</v>
      </c>
      <c r="F2618">
        <v>0.14000000000000001</v>
      </c>
      <c r="G2618">
        <v>0.18</v>
      </c>
      <c r="H2618">
        <v>0.27</v>
      </c>
      <c r="I2618">
        <v>0.34</v>
      </c>
      <c r="J2618">
        <v>0.68</v>
      </c>
      <c r="K2618">
        <v>1.1200000000000001</v>
      </c>
      <c r="L2618">
        <v>1.68</v>
      </c>
      <c r="M2618">
        <v>2.41</v>
      </c>
      <c r="N2618">
        <v>2.8</v>
      </c>
    </row>
    <row r="2619" spans="1:14" x14ac:dyDescent="0.25">
      <c r="A2619" s="1">
        <v>41157</v>
      </c>
      <c r="B2619">
        <v>0.11</v>
      </c>
      <c r="D2619">
        <v>0.11</v>
      </c>
      <c r="F2619">
        <v>0.14000000000000001</v>
      </c>
      <c r="G2619">
        <v>0.17</v>
      </c>
      <c r="H2619">
        <v>0.25</v>
      </c>
      <c r="I2619">
        <v>0.32</v>
      </c>
      <c r="J2619">
        <v>0.62</v>
      </c>
      <c r="K2619">
        <v>1.04</v>
      </c>
      <c r="L2619">
        <v>1.6</v>
      </c>
      <c r="M2619">
        <v>2.3199999999999998</v>
      </c>
      <c r="N2619">
        <v>2.7</v>
      </c>
    </row>
    <row r="2620" spans="1:14" x14ac:dyDescent="0.25">
      <c r="A2620" s="1">
        <v>41156</v>
      </c>
      <c r="B2620">
        <v>0.1</v>
      </c>
      <c r="D2620">
        <v>0.1</v>
      </c>
      <c r="F2620">
        <v>0.14000000000000001</v>
      </c>
      <c r="G2620">
        <v>0.16</v>
      </c>
      <c r="H2620">
        <v>0.23</v>
      </c>
      <c r="I2620">
        <v>0.31</v>
      </c>
      <c r="J2620">
        <v>0.62</v>
      </c>
      <c r="K2620">
        <v>1.03</v>
      </c>
      <c r="L2620">
        <v>1.59</v>
      </c>
      <c r="M2620">
        <v>2.2999999999999998</v>
      </c>
      <c r="N2620">
        <v>2.69</v>
      </c>
    </row>
    <row r="2621" spans="1:14" x14ac:dyDescent="0.25">
      <c r="A2621" s="1">
        <v>41152</v>
      </c>
      <c r="B2621">
        <v>0.09</v>
      </c>
      <c r="D2621">
        <v>0.09</v>
      </c>
      <c r="F2621">
        <v>0.14000000000000001</v>
      </c>
      <c r="G2621">
        <v>0.16</v>
      </c>
      <c r="H2621">
        <v>0.22</v>
      </c>
      <c r="I2621">
        <v>0.3</v>
      </c>
      <c r="J2621">
        <v>0.59</v>
      </c>
      <c r="K2621">
        <v>1.01</v>
      </c>
      <c r="L2621">
        <v>1.57</v>
      </c>
      <c r="M2621">
        <v>2.29</v>
      </c>
      <c r="N2621">
        <v>2.68</v>
      </c>
    </row>
    <row r="2622" spans="1:14" x14ac:dyDescent="0.25">
      <c r="A2622" s="1">
        <v>41151</v>
      </c>
      <c r="B2622">
        <v>0.12</v>
      </c>
      <c r="D2622">
        <v>0.1</v>
      </c>
      <c r="F2622">
        <v>0.14000000000000001</v>
      </c>
      <c r="G2622">
        <v>0.17</v>
      </c>
      <c r="H2622">
        <v>0.27</v>
      </c>
      <c r="I2622">
        <v>0.35</v>
      </c>
      <c r="J2622">
        <v>0.66</v>
      </c>
      <c r="K2622">
        <v>1.08</v>
      </c>
      <c r="L2622">
        <v>1.63</v>
      </c>
      <c r="M2622">
        <v>2.36</v>
      </c>
      <c r="N2622">
        <v>2.75</v>
      </c>
    </row>
    <row r="2623" spans="1:14" x14ac:dyDescent="0.25">
      <c r="A2623" s="1">
        <v>41150</v>
      </c>
      <c r="B2623">
        <v>0.12</v>
      </c>
      <c r="D2623">
        <v>0.12</v>
      </c>
      <c r="F2623">
        <v>0.14000000000000001</v>
      </c>
      <c r="G2623">
        <v>0.18</v>
      </c>
      <c r="H2623">
        <v>0.27</v>
      </c>
      <c r="I2623">
        <v>0.36</v>
      </c>
      <c r="J2623">
        <v>0.69</v>
      </c>
      <c r="K2623">
        <v>1.1100000000000001</v>
      </c>
      <c r="L2623">
        <v>1.66</v>
      </c>
      <c r="M2623">
        <v>2.38</v>
      </c>
      <c r="N2623">
        <v>2.77</v>
      </c>
    </row>
    <row r="2624" spans="1:14" x14ac:dyDescent="0.25">
      <c r="A2624" s="1">
        <v>41149</v>
      </c>
      <c r="B2624">
        <v>0.12</v>
      </c>
      <c r="D2624">
        <v>0.1</v>
      </c>
      <c r="F2624">
        <v>0.15</v>
      </c>
      <c r="G2624">
        <v>0.18</v>
      </c>
      <c r="H2624">
        <v>0.27</v>
      </c>
      <c r="I2624">
        <v>0.36</v>
      </c>
      <c r="J2624">
        <v>0.69</v>
      </c>
      <c r="K2624">
        <v>1.1000000000000001</v>
      </c>
      <c r="L2624">
        <v>1.64</v>
      </c>
      <c r="M2624">
        <v>2.36</v>
      </c>
      <c r="N2624">
        <v>2.75</v>
      </c>
    </row>
    <row r="2625" spans="1:14" x14ac:dyDescent="0.25">
      <c r="A2625" s="1">
        <v>41148</v>
      </c>
      <c r="B2625">
        <v>0.1</v>
      </c>
      <c r="D2625">
        <v>0.11</v>
      </c>
      <c r="F2625">
        <v>0.14000000000000001</v>
      </c>
      <c r="G2625">
        <v>0.18</v>
      </c>
      <c r="H2625">
        <v>0.28000000000000003</v>
      </c>
      <c r="I2625">
        <v>0.37</v>
      </c>
      <c r="J2625">
        <v>0.7</v>
      </c>
      <c r="K2625">
        <v>1.1100000000000001</v>
      </c>
      <c r="L2625">
        <v>1.65</v>
      </c>
      <c r="M2625">
        <v>2.38</v>
      </c>
      <c r="N2625">
        <v>2.76</v>
      </c>
    </row>
    <row r="2626" spans="1:14" x14ac:dyDescent="0.25">
      <c r="A2626" s="1">
        <v>41145</v>
      </c>
      <c r="B2626">
        <v>0.1</v>
      </c>
      <c r="D2626">
        <v>0.1</v>
      </c>
      <c r="F2626">
        <v>0.13</v>
      </c>
      <c r="G2626">
        <v>0.19</v>
      </c>
      <c r="H2626">
        <v>0.28000000000000003</v>
      </c>
      <c r="I2626">
        <v>0.37</v>
      </c>
      <c r="J2626">
        <v>0.72</v>
      </c>
      <c r="K2626">
        <v>1.1399999999999999</v>
      </c>
      <c r="L2626">
        <v>1.68</v>
      </c>
      <c r="M2626">
        <v>2.41</v>
      </c>
      <c r="N2626">
        <v>2.79</v>
      </c>
    </row>
    <row r="2627" spans="1:14" x14ac:dyDescent="0.25">
      <c r="A2627" s="1">
        <v>41144</v>
      </c>
      <c r="B2627">
        <v>0.1</v>
      </c>
      <c r="D2627">
        <v>0.11</v>
      </c>
      <c r="F2627">
        <v>0.13</v>
      </c>
      <c r="G2627">
        <v>0.19</v>
      </c>
      <c r="H2627">
        <v>0.26</v>
      </c>
      <c r="I2627">
        <v>0.36</v>
      </c>
      <c r="J2627">
        <v>0.71</v>
      </c>
      <c r="K2627">
        <v>1.1299999999999999</v>
      </c>
      <c r="L2627">
        <v>1.68</v>
      </c>
      <c r="M2627">
        <v>2.41</v>
      </c>
      <c r="N2627">
        <v>2.79</v>
      </c>
    </row>
    <row r="2628" spans="1:14" x14ac:dyDescent="0.25">
      <c r="A2628" s="1">
        <v>41143</v>
      </c>
      <c r="B2628">
        <v>0.1</v>
      </c>
      <c r="D2628">
        <v>0.11</v>
      </c>
      <c r="F2628">
        <v>0.13</v>
      </c>
      <c r="G2628">
        <v>0.19</v>
      </c>
      <c r="H2628">
        <v>0.26</v>
      </c>
      <c r="I2628">
        <v>0.37</v>
      </c>
      <c r="J2628">
        <v>0.71</v>
      </c>
      <c r="K2628">
        <v>1.1599999999999999</v>
      </c>
      <c r="L2628">
        <v>1.71</v>
      </c>
      <c r="M2628">
        <v>2.44</v>
      </c>
      <c r="N2628">
        <v>2.82</v>
      </c>
    </row>
    <row r="2629" spans="1:14" x14ac:dyDescent="0.25">
      <c r="A2629" s="1">
        <v>41142</v>
      </c>
      <c r="B2629">
        <v>0.1</v>
      </c>
      <c r="D2629">
        <v>0.11</v>
      </c>
      <c r="F2629">
        <v>0.14000000000000001</v>
      </c>
      <c r="G2629">
        <v>0.2</v>
      </c>
      <c r="H2629">
        <v>0.31</v>
      </c>
      <c r="I2629">
        <v>0.42</v>
      </c>
      <c r="J2629">
        <v>0.8</v>
      </c>
      <c r="K2629">
        <v>1.25</v>
      </c>
      <c r="L2629">
        <v>1.8</v>
      </c>
      <c r="M2629">
        <v>2.5299999999999998</v>
      </c>
      <c r="N2629">
        <v>2.9</v>
      </c>
    </row>
    <row r="2630" spans="1:14" x14ac:dyDescent="0.25">
      <c r="A2630" s="1">
        <v>41141</v>
      </c>
      <c r="B2630">
        <v>0.09</v>
      </c>
      <c r="D2630">
        <v>0.11</v>
      </c>
      <c r="F2630">
        <v>0.14000000000000001</v>
      </c>
      <c r="G2630">
        <v>0.19</v>
      </c>
      <c r="H2630">
        <v>0.28999999999999998</v>
      </c>
      <c r="I2630">
        <v>0.41</v>
      </c>
      <c r="J2630">
        <v>0.8</v>
      </c>
      <c r="K2630">
        <v>1.26</v>
      </c>
      <c r="L2630">
        <v>1.82</v>
      </c>
      <c r="M2630">
        <v>2.5499999999999998</v>
      </c>
      <c r="N2630">
        <v>2.93</v>
      </c>
    </row>
    <row r="2631" spans="1:14" x14ac:dyDescent="0.25">
      <c r="A2631" s="1">
        <v>41138</v>
      </c>
      <c r="B2631">
        <v>0.09</v>
      </c>
      <c r="D2631">
        <v>0.09</v>
      </c>
      <c r="F2631">
        <v>0.14000000000000001</v>
      </c>
      <c r="G2631">
        <v>0.2</v>
      </c>
      <c r="H2631">
        <v>0.28999999999999998</v>
      </c>
      <c r="I2631">
        <v>0.42</v>
      </c>
      <c r="J2631">
        <v>0.81</v>
      </c>
      <c r="K2631">
        <v>1.27</v>
      </c>
      <c r="L2631">
        <v>1.81</v>
      </c>
      <c r="M2631">
        <v>2.5499999999999998</v>
      </c>
      <c r="N2631">
        <v>2.93</v>
      </c>
    </row>
    <row r="2632" spans="1:14" x14ac:dyDescent="0.25">
      <c r="A2632" s="1">
        <v>41137</v>
      </c>
      <c r="B2632">
        <v>0.1</v>
      </c>
      <c r="D2632">
        <v>0.09</v>
      </c>
      <c r="F2632">
        <v>0.14000000000000001</v>
      </c>
      <c r="G2632">
        <v>0.2</v>
      </c>
      <c r="H2632">
        <v>0.28999999999999998</v>
      </c>
      <c r="I2632">
        <v>0.42</v>
      </c>
      <c r="J2632">
        <v>0.83</v>
      </c>
      <c r="K2632">
        <v>1.28</v>
      </c>
      <c r="L2632">
        <v>1.83</v>
      </c>
      <c r="M2632">
        <v>2.57</v>
      </c>
      <c r="N2632">
        <v>2.96</v>
      </c>
    </row>
    <row r="2633" spans="1:14" x14ac:dyDescent="0.25">
      <c r="A2633" s="1">
        <v>41136</v>
      </c>
      <c r="B2633">
        <v>0.11</v>
      </c>
      <c r="D2633">
        <v>0.09</v>
      </c>
      <c r="F2633">
        <v>0.14000000000000001</v>
      </c>
      <c r="G2633">
        <v>0.19</v>
      </c>
      <c r="H2633">
        <v>0.27</v>
      </c>
      <c r="I2633">
        <v>0.42</v>
      </c>
      <c r="J2633">
        <v>0.8</v>
      </c>
      <c r="K2633">
        <v>1.25</v>
      </c>
      <c r="L2633">
        <v>1.8</v>
      </c>
      <c r="M2633">
        <v>2.5299999999999998</v>
      </c>
      <c r="N2633">
        <v>2.9</v>
      </c>
    </row>
    <row r="2634" spans="1:14" x14ac:dyDescent="0.25">
      <c r="A2634" s="1">
        <v>41135</v>
      </c>
      <c r="B2634">
        <v>0.11</v>
      </c>
      <c r="D2634">
        <v>0.11</v>
      </c>
      <c r="F2634">
        <v>0.15</v>
      </c>
      <c r="G2634">
        <v>0.19</v>
      </c>
      <c r="H2634">
        <v>0.27</v>
      </c>
      <c r="I2634">
        <v>0.39</v>
      </c>
      <c r="J2634">
        <v>0.75</v>
      </c>
      <c r="K2634">
        <v>1.18</v>
      </c>
      <c r="L2634">
        <v>1.73</v>
      </c>
      <c r="M2634">
        <v>2.4500000000000002</v>
      </c>
      <c r="N2634">
        <v>2.82</v>
      </c>
    </row>
    <row r="2635" spans="1:14" x14ac:dyDescent="0.25">
      <c r="A2635" s="1">
        <v>41134</v>
      </c>
      <c r="B2635">
        <v>0.1</v>
      </c>
      <c r="D2635">
        <v>0.11</v>
      </c>
      <c r="F2635">
        <v>0.15</v>
      </c>
      <c r="G2635">
        <v>0.19</v>
      </c>
      <c r="H2635">
        <v>0.27</v>
      </c>
      <c r="I2635">
        <v>0.36</v>
      </c>
      <c r="J2635">
        <v>0.71</v>
      </c>
      <c r="K2635">
        <v>1.1200000000000001</v>
      </c>
      <c r="L2635">
        <v>1.65</v>
      </c>
      <c r="M2635">
        <v>2.37</v>
      </c>
      <c r="N2635">
        <v>2.74</v>
      </c>
    </row>
    <row r="2636" spans="1:14" x14ac:dyDescent="0.25">
      <c r="A2636" s="1">
        <v>41131</v>
      </c>
      <c r="B2636">
        <v>0.1</v>
      </c>
      <c r="D2636">
        <v>0.1</v>
      </c>
      <c r="F2636">
        <v>0.14000000000000001</v>
      </c>
      <c r="G2636">
        <v>0.18</v>
      </c>
      <c r="H2636">
        <v>0.27</v>
      </c>
      <c r="I2636">
        <v>0.36</v>
      </c>
      <c r="J2636">
        <v>0.71</v>
      </c>
      <c r="K2636">
        <v>1.1100000000000001</v>
      </c>
      <c r="L2636">
        <v>1.65</v>
      </c>
      <c r="M2636">
        <v>2.37</v>
      </c>
      <c r="N2636">
        <v>2.74</v>
      </c>
    </row>
    <row r="2637" spans="1:14" x14ac:dyDescent="0.25">
      <c r="A2637" s="1">
        <v>41130</v>
      </c>
      <c r="B2637">
        <v>0.1</v>
      </c>
      <c r="D2637">
        <v>0.11</v>
      </c>
      <c r="F2637">
        <v>0.15</v>
      </c>
      <c r="G2637">
        <v>0.2</v>
      </c>
      <c r="H2637">
        <v>0.28999999999999998</v>
      </c>
      <c r="I2637">
        <v>0.38</v>
      </c>
      <c r="J2637">
        <v>0.74</v>
      </c>
      <c r="K2637">
        <v>1.1499999999999999</v>
      </c>
      <c r="L2637">
        <v>1.69</v>
      </c>
      <c r="M2637">
        <v>2.4</v>
      </c>
      <c r="N2637">
        <v>2.78</v>
      </c>
    </row>
    <row r="2638" spans="1:14" x14ac:dyDescent="0.25">
      <c r="A2638" s="1">
        <v>41129</v>
      </c>
      <c r="B2638">
        <v>0.09</v>
      </c>
      <c r="D2638">
        <v>0.11</v>
      </c>
      <c r="F2638">
        <v>0.14000000000000001</v>
      </c>
      <c r="G2638">
        <v>0.19</v>
      </c>
      <c r="H2638">
        <v>0.28999999999999998</v>
      </c>
      <c r="I2638">
        <v>0.38</v>
      </c>
      <c r="J2638">
        <v>0.73</v>
      </c>
      <c r="K2638">
        <v>1.1399999999999999</v>
      </c>
      <c r="L2638">
        <v>1.68</v>
      </c>
      <c r="M2638">
        <v>2.39</v>
      </c>
      <c r="N2638">
        <v>2.75</v>
      </c>
    </row>
    <row r="2639" spans="1:14" x14ac:dyDescent="0.25">
      <c r="A2639" s="1">
        <v>41128</v>
      </c>
      <c r="B2639">
        <v>0.09</v>
      </c>
      <c r="D2639">
        <v>0.11</v>
      </c>
      <c r="F2639">
        <v>0.14000000000000001</v>
      </c>
      <c r="G2639">
        <v>0.19</v>
      </c>
      <c r="H2639">
        <v>0.27</v>
      </c>
      <c r="I2639">
        <v>0.37</v>
      </c>
      <c r="J2639">
        <v>0.71</v>
      </c>
      <c r="K2639">
        <v>1.1299999999999999</v>
      </c>
      <c r="L2639">
        <v>1.66</v>
      </c>
      <c r="M2639">
        <v>2.37</v>
      </c>
      <c r="N2639">
        <v>2.72</v>
      </c>
    </row>
    <row r="2640" spans="1:14" x14ac:dyDescent="0.25">
      <c r="A2640" s="1">
        <v>41127</v>
      </c>
      <c r="B2640">
        <v>0.05</v>
      </c>
      <c r="D2640">
        <v>0.1</v>
      </c>
      <c r="F2640">
        <v>0.14000000000000001</v>
      </c>
      <c r="G2640">
        <v>0.16</v>
      </c>
      <c r="H2640">
        <v>0.24</v>
      </c>
      <c r="I2640">
        <v>0.33</v>
      </c>
      <c r="J2640">
        <v>0.65</v>
      </c>
      <c r="K2640">
        <v>1.05</v>
      </c>
      <c r="L2640">
        <v>1.59</v>
      </c>
      <c r="M2640">
        <v>2.29</v>
      </c>
      <c r="N2640">
        <v>2.65</v>
      </c>
    </row>
    <row r="2641" spans="1:14" x14ac:dyDescent="0.25">
      <c r="A2641" s="1">
        <v>41124</v>
      </c>
      <c r="B2641">
        <v>0.03</v>
      </c>
      <c r="D2641">
        <v>0.09</v>
      </c>
      <c r="F2641">
        <v>0.14000000000000001</v>
      </c>
      <c r="G2641">
        <v>0.16</v>
      </c>
      <c r="H2641">
        <v>0.24</v>
      </c>
      <c r="I2641">
        <v>0.33</v>
      </c>
      <c r="J2641">
        <v>0.67</v>
      </c>
      <c r="K2641">
        <v>1.07</v>
      </c>
      <c r="L2641">
        <v>1.6</v>
      </c>
      <c r="M2641">
        <v>2.2999999999999998</v>
      </c>
      <c r="N2641">
        <v>2.65</v>
      </c>
    </row>
    <row r="2642" spans="1:14" x14ac:dyDescent="0.25">
      <c r="A2642" s="1">
        <v>41123</v>
      </c>
      <c r="B2642">
        <v>0.04</v>
      </c>
      <c r="D2642">
        <v>0.09</v>
      </c>
      <c r="F2642">
        <v>0.14000000000000001</v>
      </c>
      <c r="G2642">
        <v>0.17</v>
      </c>
      <c r="H2642">
        <v>0.24</v>
      </c>
      <c r="I2642">
        <v>0.31</v>
      </c>
      <c r="J2642">
        <v>0.61</v>
      </c>
      <c r="K2642">
        <v>0.98</v>
      </c>
      <c r="L2642">
        <v>1.51</v>
      </c>
      <c r="M2642">
        <v>2.2000000000000002</v>
      </c>
      <c r="N2642">
        <v>2.5499999999999998</v>
      </c>
    </row>
    <row r="2643" spans="1:14" x14ac:dyDescent="0.25">
      <c r="A2643" s="1">
        <v>41122</v>
      </c>
      <c r="B2643">
        <v>7.0000000000000007E-2</v>
      </c>
      <c r="D2643">
        <v>0.1</v>
      </c>
      <c r="F2643">
        <v>0.14000000000000001</v>
      </c>
      <c r="G2643">
        <v>0.17</v>
      </c>
      <c r="H2643">
        <v>0.24</v>
      </c>
      <c r="I2643">
        <v>0.32</v>
      </c>
      <c r="J2643">
        <v>0.63</v>
      </c>
      <c r="K2643">
        <v>1.03</v>
      </c>
      <c r="L2643">
        <v>1.56</v>
      </c>
      <c r="M2643">
        <v>2.25</v>
      </c>
      <c r="N2643">
        <v>2.6</v>
      </c>
    </row>
    <row r="2644" spans="1:14" x14ac:dyDescent="0.25">
      <c r="A2644" s="1">
        <v>41121</v>
      </c>
      <c r="B2644">
        <v>7.0000000000000007E-2</v>
      </c>
      <c r="D2644">
        <v>0.11</v>
      </c>
      <c r="F2644">
        <v>0.14000000000000001</v>
      </c>
      <c r="G2644">
        <v>0.16</v>
      </c>
      <c r="H2644">
        <v>0.23</v>
      </c>
      <c r="I2644">
        <v>0.3</v>
      </c>
      <c r="J2644">
        <v>0.6</v>
      </c>
      <c r="K2644">
        <v>0.98</v>
      </c>
      <c r="L2644">
        <v>1.51</v>
      </c>
      <c r="M2644">
        <v>2.21</v>
      </c>
      <c r="N2644">
        <v>2.56</v>
      </c>
    </row>
    <row r="2645" spans="1:14" x14ac:dyDescent="0.25">
      <c r="A2645" s="1">
        <v>41120</v>
      </c>
      <c r="B2645">
        <v>0.06</v>
      </c>
      <c r="D2645">
        <v>0.11</v>
      </c>
      <c r="F2645">
        <v>0.15</v>
      </c>
      <c r="G2645">
        <v>0.18</v>
      </c>
      <c r="H2645">
        <v>0.23</v>
      </c>
      <c r="I2645">
        <v>0.31</v>
      </c>
      <c r="J2645">
        <v>0.61</v>
      </c>
      <c r="K2645">
        <v>0.99</v>
      </c>
      <c r="L2645">
        <v>1.53</v>
      </c>
      <c r="M2645">
        <v>2.2200000000000002</v>
      </c>
      <c r="N2645">
        <v>2.58</v>
      </c>
    </row>
    <row r="2646" spans="1:14" x14ac:dyDescent="0.25">
      <c r="A2646" s="1">
        <v>41117</v>
      </c>
      <c r="B2646">
        <v>7.0000000000000007E-2</v>
      </c>
      <c r="D2646">
        <v>0.11</v>
      </c>
      <c r="F2646">
        <v>0.15</v>
      </c>
      <c r="G2646">
        <v>0.17</v>
      </c>
      <c r="H2646">
        <v>0.25</v>
      </c>
      <c r="I2646">
        <v>0.34</v>
      </c>
      <c r="J2646">
        <v>0.65</v>
      </c>
      <c r="K2646">
        <v>1.04</v>
      </c>
      <c r="L2646">
        <v>1.58</v>
      </c>
      <c r="M2646">
        <v>2.27</v>
      </c>
      <c r="N2646">
        <v>2.63</v>
      </c>
    </row>
    <row r="2647" spans="1:14" x14ac:dyDescent="0.25">
      <c r="A2647" s="1">
        <v>41116</v>
      </c>
      <c r="B2647">
        <v>0.08</v>
      </c>
      <c r="D2647">
        <v>0.11</v>
      </c>
      <c r="F2647">
        <v>0.15</v>
      </c>
      <c r="G2647">
        <v>0.18</v>
      </c>
      <c r="H2647">
        <v>0.23</v>
      </c>
      <c r="I2647">
        <v>0.31</v>
      </c>
      <c r="J2647">
        <v>0.57999999999999996</v>
      </c>
      <c r="K2647">
        <v>0.94</v>
      </c>
      <c r="L2647">
        <v>1.45</v>
      </c>
      <c r="M2647">
        <v>2.13</v>
      </c>
      <c r="N2647">
        <v>2.4900000000000002</v>
      </c>
    </row>
    <row r="2648" spans="1:14" x14ac:dyDescent="0.25">
      <c r="A2648" s="1">
        <v>41115</v>
      </c>
      <c r="B2648">
        <v>0.08</v>
      </c>
      <c r="D2648">
        <v>0.1</v>
      </c>
      <c r="F2648">
        <v>0.14000000000000001</v>
      </c>
      <c r="G2648">
        <v>0.17</v>
      </c>
      <c r="H2648">
        <v>0.22</v>
      </c>
      <c r="I2648">
        <v>0.28000000000000003</v>
      </c>
      <c r="J2648">
        <v>0.56000000000000005</v>
      </c>
      <c r="K2648">
        <v>0.91</v>
      </c>
      <c r="L2648">
        <v>1.43</v>
      </c>
      <c r="M2648">
        <v>2.11</v>
      </c>
      <c r="N2648">
        <v>2.46</v>
      </c>
    </row>
    <row r="2649" spans="1:14" x14ac:dyDescent="0.25">
      <c r="A2649" s="1">
        <v>41114</v>
      </c>
      <c r="B2649">
        <v>0.08</v>
      </c>
      <c r="D2649">
        <v>0.1</v>
      </c>
      <c r="F2649">
        <v>0.15</v>
      </c>
      <c r="G2649">
        <v>0.18</v>
      </c>
      <c r="H2649">
        <v>0.22</v>
      </c>
      <c r="I2649">
        <v>0.28000000000000003</v>
      </c>
      <c r="J2649">
        <v>0.56999999999999995</v>
      </c>
      <c r="K2649">
        <v>0.91</v>
      </c>
      <c r="L2649">
        <v>1.44</v>
      </c>
      <c r="M2649">
        <v>2.11</v>
      </c>
      <c r="N2649">
        <v>2.4700000000000002</v>
      </c>
    </row>
    <row r="2650" spans="1:14" x14ac:dyDescent="0.25">
      <c r="A2650" s="1">
        <v>41113</v>
      </c>
      <c r="B2650">
        <v>7.0000000000000007E-2</v>
      </c>
      <c r="D2650">
        <v>0.1</v>
      </c>
      <c r="F2650">
        <v>0.14000000000000001</v>
      </c>
      <c r="G2650">
        <v>0.17</v>
      </c>
      <c r="H2650">
        <v>0.22</v>
      </c>
      <c r="I2650">
        <v>0.28000000000000003</v>
      </c>
      <c r="J2650">
        <v>0.56999999999999995</v>
      </c>
      <c r="K2650">
        <v>0.93</v>
      </c>
      <c r="L2650">
        <v>1.47</v>
      </c>
      <c r="M2650">
        <v>2.15</v>
      </c>
      <c r="N2650">
        <v>2.52</v>
      </c>
    </row>
    <row r="2651" spans="1:14" x14ac:dyDescent="0.25">
      <c r="A2651" s="1">
        <v>41110</v>
      </c>
      <c r="B2651">
        <v>7.0000000000000007E-2</v>
      </c>
      <c r="D2651">
        <v>0.09</v>
      </c>
      <c r="F2651">
        <v>0.14000000000000001</v>
      </c>
      <c r="G2651">
        <v>0.17</v>
      </c>
      <c r="H2651">
        <v>0.22</v>
      </c>
      <c r="I2651">
        <v>0.28999999999999998</v>
      </c>
      <c r="J2651">
        <v>0.59</v>
      </c>
      <c r="K2651">
        <v>0.95</v>
      </c>
      <c r="L2651">
        <v>1.49</v>
      </c>
      <c r="M2651">
        <v>2.17</v>
      </c>
      <c r="N2651">
        <v>2.5499999999999998</v>
      </c>
    </row>
    <row r="2652" spans="1:14" x14ac:dyDescent="0.25">
      <c r="A2652" s="1">
        <v>41109</v>
      </c>
      <c r="B2652">
        <v>0.06</v>
      </c>
      <c r="D2652">
        <v>0.09</v>
      </c>
      <c r="F2652">
        <v>0.14000000000000001</v>
      </c>
      <c r="G2652">
        <v>0.17</v>
      </c>
      <c r="H2652">
        <v>0.22</v>
      </c>
      <c r="I2652">
        <v>0.31</v>
      </c>
      <c r="J2652">
        <v>0.62</v>
      </c>
      <c r="K2652">
        <v>0.99</v>
      </c>
      <c r="L2652">
        <v>1.54</v>
      </c>
      <c r="M2652">
        <v>2.2400000000000002</v>
      </c>
      <c r="N2652">
        <v>2.61</v>
      </c>
    </row>
    <row r="2653" spans="1:14" x14ac:dyDescent="0.25">
      <c r="A2653" s="1">
        <v>41108</v>
      </c>
      <c r="B2653">
        <v>7.0000000000000007E-2</v>
      </c>
      <c r="D2653">
        <v>0.09</v>
      </c>
      <c r="F2653">
        <v>0.14000000000000001</v>
      </c>
      <c r="G2653">
        <v>0.18</v>
      </c>
      <c r="H2653">
        <v>0.22</v>
      </c>
      <c r="I2653">
        <v>0.3</v>
      </c>
      <c r="J2653">
        <v>0.6</v>
      </c>
      <c r="K2653">
        <v>0.97</v>
      </c>
      <c r="L2653">
        <v>1.52</v>
      </c>
      <c r="M2653">
        <v>2.21</v>
      </c>
      <c r="N2653">
        <v>2.59</v>
      </c>
    </row>
    <row r="2654" spans="1:14" x14ac:dyDescent="0.25">
      <c r="A2654" s="1">
        <v>41107</v>
      </c>
      <c r="B2654">
        <v>0.08</v>
      </c>
      <c r="D2654">
        <v>0.1</v>
      </c>
      <c r="F2654">
        <v>0.14000000000000001</v>
      </c>
      <c r="G2654">
        <v>0.18</v>
      </c>
      <c r="H2654">
        <v>0.25</v>
      </c>
      <c r="I2654">
        <v>0.32</v>
      </c>
      <c r="J2654">
        <v>0.62</v>
      </c>
      <c r="K2654">
        <v>0.99</v>
      </c>
      <c r="L2654">
        <v>1.53</v>
      </c>
      <c r="M2654">
        <v>2.2200000000000002</v>
      </c>
      <c r="N2654">
        <v>2.59</v>
      </c>
    </row>
    <row r="2655" spans="1:14" x14ac:dyDescent="0.25">
      <c r="A2655" s="1">
        <v>41106</v>
      </c>
      <c r="B2655">
        <v>0.04</v>
      </c>
      <c r="D2655">
        <v>0.1</v>
      </c>
      <c r="F2655">
        <v>0.14000000000000001</v>
      </c>
      <c r="G2655">
        <v>0.18</v>
      </c>
      <c r="H2655">
        <v>0.24</v>
      </c>
      <c r="I2655">
        <v>0.31</v>
      </c>
      <c r="J2655">
        <v>0.6</v>
      </c>
      <c r="K2655">
        <v>0.97</v>
      </c>
      <c r="L2655">
        <v>1.5</v>
      </c>
      <c r="M2655">
        <v>2.1800000000000002</v>
      </c>
      <c r="N2655">
        <v>2.56</v>
      </c>
    </row>
    <row r="2656" spans="1:14" x14ac:dyDescent="0.25">
      <c r="A2656" s="1">
        <v>41103</v>
      </c>
      <c r="B2656">
        <v>0.08</v>
      </c>
      <c r="D2656">
        <v>0.1</v>
      </c>
      <c r="F2656">
        <v>0.15</v>
      </c>
      <c r="G2656">
        <v>0.2</v>
      </c>
      <c r="H2656">
        <v>0.25</v>
      </c>
      <c r="I2656">
        <v>0.34</v>
      </c>
      <c r="J2656">
        <v>0.63</v>
      </c>
      <c r="K2656">
        <v>0.99</v>
      </c>
      <c r="L2656">
        <v>1.52</v>
      </c>
      <c r="M2656">
        <v>2.2000000000000002</v>
      </c>
      <c r="N2656">
        <v>2.58</v>
      </c>
    </row>
    <row r="2657" spans="1:14" x14ac:dyDescent="0.25">
      <c r="A2657" s="1">
        <v>41102</v>
      </c>
      <c r="B2657">
        <v>0.08</v>
      </c>
      <c r="D2657">
        <v>0.1</v>
      </c>
      <c r="F2657">
        <v>0.15</v>
      </c>
      <c r="G2657">
        <v>0.2</v>
      </c>
      <c r="H2657">
        <v>0.25</v>
      </c>
      <c r="I2657">
        <v>0.35</v>
      </c>
      <c r="J2657">
        <v>0.63</v>
      </c>
      <c r="K2657">
        <v>0.98</v>
      </c>
      <c r="L2657">
        <v>1.5</v>
      </c>
      <c r="M2657">
        <v>2.1800000000000002</v>
      </c>
      <c r="N2657">
        <v>2.57</v>
      </c>
    </row>
    <row r="2658" spans="1:14" x14ac:dyDescent="0.25">
      <c r="A2658" s="1">
        <v>41101</v>
      </c>
      <c r="B2658">
        <v>7.0000000000000007E-2</v>
      </c>
      <c r="D2658">
        <v>0.1</v>
      </c>
      <c r="F2658">
        <v>0.15</v>
      </c>
      <c r="G2658">
        <v>0.2</v>
      </c>
      <c r="H2658">
        <v>0.27</v>
      </c>
      <c r="I2658">
        <v>0.36</v>
      </c>
      <c r="J2658">
        <v>0.64</v>
      </c>
      <c r="K2658">
        <v>0.99</v>
      </c>
      <c r="L2658">
        <v>1.54</v>
      </c>
      <c r="M2658">
        <v>2.2200000000000002</v>
      </c>
      <c r="N2658">
        <v>2.6</v>
      </c>
    </row>
    <row r="2659" spans="1:14" x14ac:dyDescent="0.25">
      <c r="A2659" s="1">
        <v>41100</v>
      </c>
      <c r="B2659">
        <v>7.0000000000000007E-2</v>
      </c>
      <c r="D2659">
        <v>0.09</v>
      </c>
      <c r="F2659">
        <v>0.15</v>
      </c>
      <c r="G2659">
        <v>0.2</v>
      </c>
      <c r="H2659">
        <v>0.27</v>
      </c>
      <c r="I2659">
        <v>0.37</v>
      </c>
      <c r="J2659">
        <v>0.63</v>
      </c>
      <c r="K2659">
        <v>0.98</v>
      </c>
      <c r="L2659">
        <v>1.53</v>
      </c>
      <c r="M2659">
        <v>2.2200000000000002</v>
      </c>
      <c r="N2659">
        <v>2.6</v>
      </c>
    </row>
    <row r="2660" spans="1:14" x14ac:dyDescent="0.25">
      <c r="A2660" s="1">
        <v>41099</v>
      </c>
      <c r="B2660">
        <v>0.06</v>
      </c>
      <c r="D2660">
        <v>0.09</v>
      </c>
      <c r="F2660">
        <v>0.14000000000000001</v>
      </c>
      <c r="G2660">
        <v>0.2</v>
      </c>
      <c r="H2660">
        <v>0.27</v>
      </c>
      <c r="I2660">
        <v>0.36</v>
      </c>
      <c r="J2660">
        <v>0.63</v>
      </c>
      <c r="K2660">
        <v>0.98</v>
      </c>
      <c r="L2660">
        <v>1.53</v>
      </c>
      <c r="M2660">
        <v>2.2400000000000002</v>
      </c>
      <c r="N2660">
        <v>2.62</v>
      </c>
    </row>
    <row r="2661" spans="1:14" x14ac:dyDescent="0.25">
      <c r="A2661" s="1">
        <v>41096</v>
      </c>
      <c r="B2661">
        <v>0.06</v>
      </c>
      <c r="D2661">
        <v>0.08</v>
      </c>
      <c r="F2661">
        <v>0.15</v>
      </c>
      <c r="G2661">
        <v>0.2</v>
      </c>
      <c r="H2661">
        <v>0.27</v>
      </c>
      <c r="I2661">
        <v>0.37</v>
      </c>
      <c r="J2661">
        <v>0.64</v>
      </c>
      <c r="K2661">
        <v>1.01</v>
      </c>
      <c r="L2661">
        <v>1.57</v>
      </c>
      <c r="M2661">
        <v>2.2799999999999998</v>
      </c>
      <c r="N2661">
        <v>2.66</v>
      </c>
    </row>
    <row r="2662" spans="1:14" x14ac:dyDescent="0.25">
      <c r="A2662" s="1">
        <v>41095</v>
      </c>
      <c r="B2662">
        <v>7.0000000000000007E-2</v>
      </c>
      <c r="D2662">
        <v>0.08</v>
      </c>
      <c r="F2662">
        <v>0.15</v>
      </c>
      <c r="G2662">
        <v>0.19</v>
      </c>
      <c r="H2662">
        <v>0.28000000000000003</v>
      </c>
      <c r="I2662">
        <v>0.39</v>
      </c>
      <c r="J2662">
        <v>0.68</v>
      </c>
      <c r="K2662">
        <v>1.05</v>
      </c>
      <c r="L2662">
        <v>1.62</v>
      </c>
      <c r="M2662">
        <v>2.34</v>
      </c>
      <c r="N2662">
        <v>2.72</v>
      </c>
    </row>
    <row r="2663" spans="1:14" x14ac:dyDescent="0.25">
      <c r="A2663" s="1">
        <v>41093</v>
      </c>
      <c r="B2663">
        <v>0.08</v>
      </c>
      <c r="D2663">
        <v>0.09</v>
      </c>
      <c r="F2663">
        <v>0.15</v>
      </c>
      <c r="G2663">
        <v>0.21</v>
      </c>
      <c r="H2663">
        <v>0.3</v>
      </c>
      <c r="I2663">
        <v>0.39</v>
      </c>
      <c r="J2663">
        <v>0.69</v>
      </c>
      <c r="K2663">
        <v>1.08</v>
      </c>
      <c r="L2663">
        <v>1.65</v>
      </c>
      <c r="M2663">
        <v>2.36</v>
      </c>
      <c r="N2663">
        <v>2.74</v>
      </c>
    </row>
    <row r="2664" spans="1:14" x14ac:dyDescent="0.25">
      <c r="A2664" s="1">
        <v>41092</v>
      </c>
      <c r="B2664">
        <v>0.06</v>
      </c>
      <c r="D2664">
        <v>0.1</v>
      </c>
      <c r="F2664">
        <v>0.15</v>
      </c>
      <c r="G2664">
        <v>0.21</v>
      </c>
      <c r="H2664">
        <v>0.3</v>
      </c>
      <c r="I2664">
        <v>0.39</v>
      </c>
      <c r="J2664">
        <v>0.67</v>
      </c>
      <c r="K2664">
        <v>1.04</v>
      </c>
      <c r="L2664">
        <v>1.61</v>
      </c>
      <c r="M2664">
        <v>2.2999999999999998</v>
      </c>
      <c r="N2664">
        <v>2.69</v>
      </c>
    </row>
    <row r="2665" spans="1:14" x14ac:dyDescent="0.25">
      <c r="A2665" s="1">
        <v>41089</v>
      </c>
      <c r="B2665">
        <v>0.04</v>
      </c>
      <c r="D2665">
        <v>0.09</v>
      </c>
      <c r="F2665">
        <v>0.16</v>
      </c>
      <c r="G2665">
        <v>0.21</v>
      </c>
      <c r="H2665">
        <v>0.33</v>
      </c>
      <c r="I2665">
        <v>0.41</v>
      </c>
      <c r="J2665">
        <v>0.72</v>
      </c>
      <c r="K2665">
        <v>1.1100000000000001</v>
      </c>
      <c r="L2665">
        <v>1.67</v>
      </c>
      <c r="M2665">
        <v>2.38</v>
      </c>
      <c r="N2665">
        <v>2.76</v>
      </c>
    </row>
    <row r="2666" spans="1:14" x14ac:dyDescent="0.25">
      <c r="A2666" s="1">
        <v>41088</v>
      </c>
      <c r="B2666">
        <v>0.02</v>
      </c>
      <c r="D2666">
        <v>0.09</v>
      </c>
      <c r="F2666">
        <v>0.17</v>
      </c>
      <c r="G2666">
        <v>0.22</v>
      </c>
      <c r="H2666">
        <v>0.31</v>
      </c>
      <c r="I2666">
        <v>0.4</v>
      </c>
      <c r="J2666">
        <v>0.69</v>
      </c>
      <c r="K2666">
        <v>1.06</v>
      </c>
      <c r="L2666">
        <v>1.6</v>
      </c>
      <c r="M2666">
        <v>2.2799999999999998</v>
      </c>
      <c r="N2666">
        <v>2.67</v>
      </c>
    </row>
    <row r="2667" spans="1:14" x14ac:dyDescent="0.25">
      <c r="A2667" s="1">
        <v>41087</v>
      </c>
      <c r="B2667">
        <v>0.06</v>
      </c>
      <c r="D2667">
        <v>0.09</v>
      </c>
      <c r="F2667">
        <v>0.17</v>
      </c>
      <c r="G2667">
        <v>0.21</v>
      </c>
      <c r="H2667">
        <v>0.31</v>
      </c>
      <c r="I2667">
        <v>0.42</v>
      </c>
      <c r="J2667">
        <v>0.73</v>
      </c>
      <c r="K2667">
        <v>1.1000000000000001</v>
      </c>
      <c r="L2667">
        <v>1.65</v>
      </c>
      <c r="M2667">
        <v>2.3199999999999998</v>
      </c>
      <c r="N2667">
        <v>2.7</v>
      </c>
    </row>
    <row r="2668" spans="1:14" x14ac:dyDescent="0.25">
      <c r="A2668" s="1">
        <v>41086</v>
      </c>
      <c r="B2668">
        <v>7.0000000000000007E-2</v>
      </c>
      <c r="D2668">
        <v>0.1</v>
      </c>
      <c r="F2668">
        <v>0.15</v>
      </c>
      <c r="G2668">
        <v>0.21</v>
      </c>
      <c r="H2668">
        <v>0.31</v>
      </c>
      <c r="I2668">
        <v>0.42</v>
      </c>
      <c r="J2668">
        <v>0.75</v>
      </c>
      <c r="K2668">
        <v>1.1200000000000001</v>
      </c>
      <c r="L2668">
        <v>1.66</v>
      </c>
      <c r="M2668">
        <v>2.34</v>
      </c>
      <c r="N2668">
        <v>2.71</v>
      </c>
    </row>
    <row r="2669" spans="1:14" x14ac:dyDescent="0.25">
      <c r="A2669" s="1">
        <v>41085</v>
      </c>
      <c r="B2669">
        <v>0.06</v>
      </c>
      <c r="D2669">
        <v>0.1</v>
      </c>
      <c r="F2669">
        <v>0.16</v>
      </c>
      <c r="G2669">
        <v>0.19</v>
      </c>
      <c r="H2669">
        <v>0.31</v>
      </c>
      <c r="I2669">
        <v>0.39</v>
      </c>
      <c r="J2669">
        <v>0.72</v>
      </c>
      <c r="K2669">
        <v>1.1000000000000001</v>
      </c>
      <c r="L2669">
        <v>1.63</v>
      </c>
      <c r="M2669">
        <v>2.31</v>
      </c>
      <c r="N2669">
        <v>2.69</v>
      </c>
    </row>
    <row r="2670" spans="1:14" x14ac:dyDescent="0.25">
      <c r="A2670" s="1">
        <v>41082</v>
      </c>
      <c r="B2670">
        <v>0.05</v>
      </c>
      <c r="D2670">
        <v>0.09</v>
      </c>
      <c r="F2670">
        <v>0.15</v>
      </c>
      <c r="G2670">
        <v>0.19</v>
      </c>
      <c r="H2670">
        <v>0.31</v>
      </c>
      <c r="I2670">
        <v>0.42</v>
      </c>
      <c r="J2670">
        <v>0.76</v>
      </c>
      <c r="K2670">
        <v>1.1499999999999999</v>
      </c>
      <c r="L2670">
        <v>1.69</v>
      </c>
      <c r="M2670">
        <v>2.37</v>
      </c>
      <c r="N2670">
        <v>2.75</v>
      </c>
    </row>
    <row r="2671" spans="1:14" x14ac:dyDescent="0.25">
      <c r="A2671" s="1">
        <v>41081</v>
      </c>
      <c r="B2671">
        <v>0.05</v>
      </c>
      <c r="D2671">
        <v>0.09</v>
      </c>
      <c r="F2671">
        <v>0.15</v>
      </c>
      <c r="G2671">
        <v>0.19</v>
      </c>
      <c r="H2671">
        <v>0.32</v>
      </c>
      <c r="I2671">
        <v>0.41</v>
      </c>
      <c r="J2671">
        <v>0.73</v>
      </c>
      <c r="K2671">
        <v>1.1000000000000001</v>
      </c>
      <c r="L2671">
        <v>1.63</v>
      </c>
      <c r="M2671">
        <v>2.2999999999999998</v>
      </c>
      <c r="N2671">
        <v>2.68</v>
      </c>
    </row>
    <row r="2672" spans="1:14" x14ac:dyDescent="0.25">
      <c r="A2672" s="1">
        <v>41080</v>
      </c>
      <c r="B2672">
        <v>0.06</v>
      </c>
      <c r="D2672">
        <v>0.09</v>
      </c>
      <c r="F2672">
        <v>0.16</v>
      </c>
      <c r="G2672">
        <v>0.2</v>
      </c>
      <c r="H2672">
        <v>0.32</v>
      </c>
      <c r="I2672">
        <v>0.41</v>
      </c>
      <c r="J2672">
        <v>0.74</v>
      </c>
      <c r="K2672">
        <v>1.1200000000000001</v>
      </c>
      <c r="L2672">
        <v>1.65</v>
      </c>
      <c r="M2672">
        <v>2.34</v>
      </c>
      <c r="N2672">
        <v>2.72</v>
      </c>
    </row>
    <row r="2673" spans="1:14" x14ac:dyDescent="0.25">
      <c r="A2673" s="1">
        <v>41079</v>
      </c>
      <c r="B2673">
        <v>0.06</v>
      </c>
      <c r="D2673">
        <v>0.09</v>
      </c>
      <c r="F2673">
        <v>0.14000000000000001</v>
      </c>
      <c r="G2673">
        <v>0.18</v>
      </c>
      <c r="H2673">
        <v>0.3</v>
      </c>
      <c r="I2673">
        <v>0.39</v>
      </c>
      <c r="J2673">
        <v>0.71</v>
      </c>
      <c r="K2673">
        <v>1.0900000000000001</v>
      </c>
      <c r="L2673">
        <v>1.64</v>
      </c>
      <c r="M2673">
        <v>2.33</v>
      </c>
      <c r="N2673">
        <v>2.73</v>
      </c>
    </row>
    <row r="2674" spans="1:14" x14ac:dyDescent="0.25">
      <c r="A2674" s="1">
        <v>41078</v>
      </c>
      <c r="B2674">
        <v>0.06</v>
      </c>
      <c r="D2674">
        <v>0.1</v>
      </c>
      <c r="F2674">
        <v>0.15</v>
      </c>
      <c r="G2674">
        <v>0.18</v>
      </c>
      <c r="H2674">
        <v>0.28999999999999998</v>
      </c>
      <c r="I2674">
        <v>0.38</v>
      </c>
      <c r="J2674">
        <v>0.69</v>
      </c>
      <c r="K2674">
        <v>1.06</v>
      </c>
      <c r="L2674">
        <v>1.59</v>
      </c>
      <c r="M2674">
        <v>2.2799999999999998</v>
      </c>
      <c r="N2674">
        <v>2.67</v>
      </c>
    </row>
    <row r="2675" spans="1:14" x14ac:dyDescent="0.25">
      <c r="A2675" s="1">
        <v>41075</v>
      </c>
      <c r="B2675">
        <v>0.05</v>
      </c>
      <c r="D2675">
        <v>0.09</v>
      </c>
      <c r="F2675">
        <v>0.15</v>
      </c>
      <c r="G2675">
        <v>0.18</v>
      </c>
      <c r="H2675">
        <v>0.28999999999999998</v>
      </c>
      <c r="I2675">
        <v>0.37</v>
      </c>
      <c r="J2675">
        <v>0.68</v>
      </c>
      <c r="K2675">
        <v>1.06</v>
      </c>
      <c r="L2675">
        <v>1.6</v>
      </c>
      <c r="M2675">
        <v>2.2999999999999998</v>
      </c>
      <c r="N2675">
        <v>2.7</v>
      </c>
    </row>
    <row r="2676" spans="1:14" x14ac:dyDescent="0.25">
      <c r="A2676" s="1">
        <v>41074</v>
      </c>
      <c r="B2676">
        <v>0.08</v>
      </c>
      <c r="D2676">
        <v>0.11</v>
      </c>
      <c r="F2676">
        <v>0.15</v>
      </c>
      <c r="G2676">
        <v>0.18</v>
      </c>
      <c r="H2676">
        <v>0.3</v>
      </c>
      <c r="I2676">
        <v>0.41</v>
      </c>
      <c r="J2676">
        <v>0.73</v>
      </c>
      <c r="K2676">
        <v>1.1000000000000001</v>
      </c>
      <c r="L2676">
        <v>1.64</v>
      </c>
      <c r="M2676">
        <v>2.33</v>
      </c>
      <c r="N2676">
        <v>2.73</v>
      </c>
    </row>
    <row r="2677" spans="1:14" x14ac:dyDescent="0.25">
      <c r="A2677" s="1">
        <v>41073</v>
      </c>
      <c r="B2677">
        <v>7.0000000000000007E-2</v>
      </c>
      <c r="D2677">
        <v>0.1</v>
      </c>
      <c r="F2677">
        <v>0.15</v>
      </c>
      <c r="G2677">
        <v>0.18</v>
      </c>
      <c r="H2677">
        <v>0.3</v>
      </c>
      <c r="I2677">
        <v>0.4</v>
      </c>
      <c r="J2677">
        <v>0.71</v>
      </c>
      <c r="K2677">
        <v>1.06</v>
      </c>
      <c r="L2677">
        <v>1.61</v>
      </c>
      <c r="M2677">
        <v>2.2999999999999998</v>
      </c>
      <c r="N2677">
        <v>2.7</v>
      </c>
    </row>
    <row r="2678" spans="1:14" x14ac:dyDescent="0.25">
      <c r="A2678" s="1">
        <v>41072</v>
      </c>
      <c r="B2678">
        <v>0.06</v>
      </c>
      <c r="D2678">
        <v>0.1</v>
      </c>
      <c r="F2678">
        <v>0.15</v>
      </c>
      <c r="G2678">
        <v>0.19</v>
      </c>
      <c r="H2678">
        <v>0.3</v>
      </c>
      <c r="I2678">
        <v>0.41</v>
      </c>
      <c r="J2678">
        <v>0.75</v>
      </c>
      <c r="K2678">
        <v>1.1200000000000001</v>
      </c>
      <c r="L2678">
        <v>1.67</v>
      </c>
      <c r="M2678">
        <v>2.37</v>
      </c>
      <c r="N2678">
        <v>2.77</v>
      </c>
    </row>
    <row r="2679" spans="1:14" x14ac:dyDescent="0.25">
      <c r="A2679" s="1">
        <v>41071</v>
      </c>
      <c r="B2679">
        <v>0.05</v>
      </c>
      <c r="D2679">
        <v>0.09</v>
      </c>
      <c r="F2679">
        <v>0.15</v>
      </c>
      <c r="G2679">
        <v>0.18</v>
      </c>
      <c r="H2679">
        <v>0.27</v>
      </c>
      <c r="I2679">
        <v>0.37</v>
      </c>
      <c r="J2679">
        <v>0.69</v>
      </c>
      <c r="K2679">
        <v>1.05</v>
      </c>
      <c r="L2679">
        <v>1.6</v>
      </c>
      <c r="M2679">
        <v>2.2999999999999998</v>
      </c>
      <c r="N2679">
        <v>2.71</v>
      </c>
    </row>
    <row r="2680" spans="1:14" x14ac:dyDescent="0.25">
      <c r="A2680" s="1">
        <v>41068</v>
      </c>
      <c r="B2680">
        <v>0.04</v>
      </c>
      <c r="D2680">
        <v>0.09</v>
      </c>
      <c r="F2680">
        <v>0.14000000000000001</v>
      </c>
      <c r="G2680">
        <v>0.19</v>
      </c>
      <c r="H2680">
        <v>0.28000000000000003</v>
      </c>
      <c r="I2680">
        <v>0.39</v>
      </c>
      <c r="J2680">
        <v>0.71</v>
      </c>
      <c r="K2680">
        <v>1.0900000000000001</v>
      </c>
      <c r="L2680">
        <v>1.65</v>
      </c>
      <c r="M2680">
        <v>2.36</v>
      </c>
      <c r="N2680">
        <v>2.77</v>
      </c>
    </row>
    <row r="2681" spans="1:14" x14ac:dyDescent="0.25">
      <c r="A2681" s="1">
        <v>41067</v>
      </c>
      <c r="B2681">
        <v>0.04</v>
      </c>
      <c r="D2681">
        <v>0.09</v>
      </c>
      <c r="F2681">
        <v>0.14000000000000001</v>
      </c>
      <c r="G2681">
        <v>0.18</v>
      </c>
      <c r="H2681">
        <v>0.27</v>
      </c>
      <c r="I2681">
        <v>0.37</v>
      </c>
      <c r="J2681">
        <v>0.72</v>
      </c>
      <c r="K2681">
        <v>1.1000000000000001</v>
      </c>
      <c r="L2681">
        <v>1.66</v>
      </c>
      <c r="M2681">
        <v>2.35</v>
      </c>
      <c r="N2681">
        <v>2.75</v>
      </c>
    </row>
    <row r="2682" spans="1:14" x14ac:dyDescent="0.25">
      <c r="A2682" s="1">
        <v>41066</v>
      </c>
      <c r="B2682">
        <v>0.05</v>
      </c>
      <c r="D2682">
        <v>0.09</v>
      </c>
      <c r="F2682">
        <v>0.13</v>
      </c>
      <c r="G2682">
        <v>0.18</v>
      </c>
      <c r="H2682">
        <v>0.26</v>
      </c>
      <c r="I2682">
        <v>0.37</v>
      </c>
      <c r="J2682">
        <v>0.73</v>
      </c>
      <c r="K2682">
        <v>1.1100000000000001</v>
      </c>
      <c r="L2682">
        <v>1.66</v>
      </c>
      <c r="M2682">
        <v>2.34</v>
      </c>
      <c r="N2682">
        <v>2.73</v>
      </c>
    </row>
    <row r="2683" spans="1:14" x14ac:dyDescent="0.25">
      <c r="A2683" s="1">
        <v>41065</v>
      </c>
      <c r="B2683">
        <v>0.05</v>
      </c>
      <c r="D2683">
        <v>0.08</v>
      </c>
      <c r="F2683">
        <v>0.14000000000000001</v>
      </c>
      <c r="G2683">
        <v>0.18</v>
      </c>
      <c r="H2683">
        <v>0.25</v>
      </c>
      <c r="I2683">
        <v>0.34</v>
      </c>
      <c r="J2683">
        <v>0.68</v>
      </c>
      <c r="K2683">
        <v>1.04</v>
      </c>
      <c r="L2683">
        <v>1.57</v>
      </c>
      <c r="M2683">
        <v>2.23</v>
      </c>
      <c r="N2683">
        <v>2.63</v>
      </c>
    </row>
    <row r="2684" spans="1:14" x14ac:dyDescent="0.25">
      <c r="A2684" s="1">
        <v>41064</v>
      </c>
      <c r="B2684">
        <v>0.04</v>
      </c>
      <c r="D2684">
        <v>0.08</v>
      </c>
      <c r="F2684">
        <v>0.13</v>
      </c>
      <c r="G2684">
        <v>0.18</v>
      </c>
      <c r="H2684">
        <v>0.25</v>
      </c>
      <c r="I2684">
        <v>0.35</v>
      </c>
      <c r="J2684">
        <v>0.68</v>
      </c>
      <c r="K2684">
        <v>1.01</v>
      </c>
      <c r="L2684">
        <v>1.53</v>
      </c>
      <c r="M2684">
        <v>2.17</v>
      </c>
      <c r="N2684">
        <v>2.56</v>
      </c>
    </row>
    <row r="2685" spans="1:14" x14ac:dyDescent="0.25">
      <c r="A2685" s="1">
        <v>41061</v>
      </c>
      <c r="B2685">
        <v>0.03</v>
      </c>
      <c r="D2685">
        <v>7.0000000000000007E-2</v>
      </c>
      <c r="F2685">
        <v>0.12</v>
      </c>
      <c r="G2685">
        <v>0.17</v>
      </c>
      <c r="H2685">
        <v>0.25</v>
      </c>
      <c r="I2685">
        <v>0.34</v>
      </c>
      <c r="J2685">
        <v>0.62</v>
      </c>
      <c r="K2685">
        <v>0.93</v>
      </c>
      <c r="L2685">
        <v>1.47</v>
      </c>
      <c r="M2685">
        <v>2.13</v>
      </c>
      <c r="N2685">
        <v>2.5299999999999998</v>
      </c>
    </row>
    <row r="2686" spans="1:14" x14ac:dyDescent="0.25">
      <c r="A2686" s="1">
        <v>41060</v>
      </c>
      <c r="B2686">
        <v>0.03</v>
      </c>
      <c r="D2686">
        <v>7.0000000000000007E-2</v>
      </c>
      <c r="F2686">
        <v>0.14000000000000001</v>
      </c>
      <c r="G2686">
        <v>0.18</v>
      </c>
      <c r="H2686">
        <v>0.27</v>
      </c>
      <c r="I2686">
        <v>0.35</v>
      </c>
      <c r="J2686">
        <v>0.67</v>
      </c>
      <c r="K2686">
        <v>1.03</v>
      </c>
      <c r="L2686">
        <v>1.59</v>
      </c>
      <c r="M2686">
        <v>2.27</v>
      </c>
      <c r="N2686">
        <v>2.67</v>
      </c>
    </row>
    <row r="2687" spans="1:14" x14ac:dyDescent="0.25">
      <c r="A2687" s="1">
        <v>41059</v>
      </c>
      <c r="B2687">
        <v>0.05</v>
      </c>
      <c r="D2687">
        <v>7.0000000000000007E-2</v>
      </c>
      <c r="F2687">
        <v>0.13</v>
      </c>
      <c r="G2687">
        <v>0.19</v>
      </c>
      <c r="H2687">
        <v>0.27</v>
      </c>
      <c r="I2687">
        <v>0.38</v>
      </c>
      <c r="J2687">
        <v>0.69</v>
      </c>
      <c r="K2687">
        <v>1.06</v>
      </c>
      <c r="L2687">
        <v>1.63</v>
      </c>
      <c r="M2687">
        <v>2.3199999999999998</v>
      </c>
      <c r="N2687">
        <v>2.72</v>
      </c>
    </row>
    <row r="2688" spans="1:14" x14ac:dyDescent="0.25">
      <c r="A2688" s="1">
        <v>41058</v>
      </c>
      <c r="B2688">
        <v>0.06</v>
      </c>
      <c r="D2688">
        <v>0.09</v>
      </c>
      <c r="F2688">
        <v>0.14000000000000001</v>
      </c>
      <c r="G2688">
        <v>0.2</v>
      </c>
      <c r="H2688">
        <v>0.3</v>
      </c>
      <c r="I2688">
        <v>0.42</v>
      </c>
      <c r="J2688">
        <v>0.76</v>
      </c>
      <c r="K2688">
        <v>1.17</v>
      </c>
      <c r="L2688">
        <v>1.74</v>
      </c>
      <c r="M2688">
        <v>2.44</v>
      </c>
      <c r="N2688">
        <v>2.85</v>
      </c>
    </row>
    <row r="2689" spans="1:14" x14ac:dyDescent="0.25">
      <c r="A2689" s="1">
        <v>41054</v>
      </c>
      <c r="B2689">
        <v>7.0000000000000007E-2</v>
      </c>
      <c r="D2689">
        <v>0.09</v>
      </c>
      <c r="F2689">
        <v>0.14000000000000001</v>
      </c>
      <c r="G2689">
        <v>0.2</v>
      </c>
      <c r="H2689">
        <v>0.3</v>
      </c>
      <c r="I2689">
        <v>0.41</v>
      </c>
      <c r="J2689">
        <v>0.76</v>
      </c>
      <c r="K2689">
        <v>1.17</v>
      </c>
      <c r="L2689">
        <v>1.75</v>
      </c>
      <c r="M2689">
        <v>2.44</v>
      </c>
      <c r="N2689">
        <v>2.85</v>
      </c>
    </row>
    <row r="2690" spans="1:14" x14ac:dyDescent="0.25">
      <c r="A2690" s="1">
        <v>41053</v>
      </c>
      <c r="B2690">
        <v>0.08</v>
      </c>
      <c r="D2690">
        <v>0.1</v>
      </c>
      <c r="F2690">
        <v>0.14000000000000001</v>
      </c>
      <c r="G2690">
        <v>0.21</v>
      </c>
      <c r="H2690">
        <v>0.28999999999999998</v>
      </c>
      <c r="I2690">
        <v>0.42</v>
      </c>
      <c r="J2690">
        <v>0.77</v>
      </c>
      <c r="K2690">
        <v>1.2</v>
      </c>
      <c r="L2690">
        <v>1.77</v>
      </c>
      <c r="M2690">
        <v>2.46</v>
      </c>
      <c r="N2690">
        <v>2.86</v>
      </c>
    </row>
    <row r="2691" spans="1:14" x14ac:dyDescent="0.25">
      <c r="A2691" s="1">
        <v>41052</v>
      </c>
      <c r="B2691">
        <v>7.0000000000000007E-2</v>
      </c>
      <c r="D2691">
        <v>0.09</v>
      </c>
      <c r="F2691">
        <v>0.13</v>
      </c>
      <c r="G2691">
        <v>0.2</v>
      </c>
      <c r="H2691">
        <v>0.28000000000000003</v>
      </c>
      <c r="I2691">
        <v>0.4</v>
      </c>
      <c r="J2691">
        <v>0.74</v>
      </c>
      <c r="K2691">
        <v>1.1499999999999999</v>
      </c>
      <c r="L2691">
        <v>1.73</v>
      </c>
      <c r="M2691">
        <v>2.41</v>
      </c>
      <c r="N2691">
        <v>2.81</v>
      </c>
    </row>
    <row r="2692" spans="1:14" x14ac:dyDescent="0.25">
      <c r="A2692" s="1">
        <v>41051</v>
      </c>
      <c r="B2692">
        <v>7.0000000000000007E-2</v>
      </c>
      <c r="D2692">
        <v>0.09</v>
      </c>
      <c r="F2692">
        <v>0.14000000000000001</v>
      </c>
      <c r="G2692">
        <v>0.21</v>
      </c>
      <c r="H2692">
        <v>0.3</v>
      </c>
      <c r="I2692">
        <v>0.41</v>
      </c>
      <c r="J2692">
        <v>0.78</v>
      </c>
      <c r="K2692">
        <v>1.2</v>
      </c>
      <c r="L2692">
        <v>1.79</v>
      </c>
      <c r="M2692">
        <v>2.48</v>
      </c>
      <c r="N2692">
        <v>2.88</v>
      </c>
    </row>
    <row r="2693" spans="1:14" x14ac:dyDescent="0.25">
      <c r="A2693" s="1">
        <v>41050</v>
      </c>
      <c r="B2693">
        <v>0.06</v>
      </c>
      <c r="D2693">
        <v>0.09</v>
      </c>
      <c r="F2693">
        <v>0.14000000000000001</v>
      </c>
      <c r="G2693">
        <v>0.21</v>
      </c>
      <c r="H2693">
        <v>0.3</v>
      </c>
      <c r="I2693">
        <v>0.41</v>
      </c>
      <c r="J2693">
        <v>0.75</v>
      </c>
      <c r="K2693">
        <v>1.18</v>
      </c>
      <c r="L2693">
        <v>1.75</v>
      </c>
      <c r="M2693">
        <v>2.42</v>
      </c>
      <c r="N2693">
        <v>2.8</v>
      </c>
    </row>
    <row r="2694" spans="1:14" x14ac:dyDescent="0.25">
      <c r="A2694" s="1">
        <v>41047</v>
      </c>
      <c r="B2694">
        <v>0.06</v>
      </c>
      <c r="D2694">
        <v>0.08</v>
      </c>
      <c r="F2694">
        <v>0.15</v>
      </c>
      <c r="G2694">
        <v>0.2</v>
      </c>
      <c r="H2694">
        <v>0.32</v>
      </c>
      <c r="I2694">
        <v>0.42</v>
      </c>
      <c r="J2694">
        <v>0.75</v>
      </c>
      <c r="K2694">
        <v>1.1599999999999999</v>
      </c>
      <c r="L2694">
        <v>1.71</v>
      </c>
      <c r="M2694">
        <v>2.4</v>
      </c>
      <c r="N2694">
        <v>2.8</v>
      </c>
    </row>
    <row r="2695" spans="1:14" x14ac:dyDescent="0.25">
      <c r="A2695" s="1">
        <v>41046</v>
      </c>
      <c r="B2695">
        <v>0.08</v>
      </c>
      <c r="D2695">
        <v>0.1</v>
      </c>
      <c r="F2695">
        <v>0.16</v>
      </c>
      <c r="G2695">
        <v>0.2</v>
      </c>
      <c r="H2695">
        <v>0.32</v>
      </c>
      <c r="I2695">
        <v>0.4</v>
      </c>
      <c r="J2695">
        <v>0.74</v>
      </c>
      <c r="K2695">
        <v>1.1599999999999999</v>
      </c>
      <c r="L2695">
        <v>1.7</v>
      </c>
      <c r="M2695">
        <v>2.39</v>
      </c>
      <c r="N2695">
        <v>2.8</v>
      </c>
    </row>
    <row r="2696" spans="1:14" x14ac:dyDescent="0.25">
      <c r="A2696" s="1">
        <v>41045</v>
      </c>
      <c r="B2696">
        <v>0.08</v>
      </c>
      <c r="D2696">
        <v>0.1</v>
      </c>
      <c r="F2696">
        <v>0.15</v>
      </c>
      <c r="G2696">
        <v>0.2</v>
      </c>
      <c r="H2696">
        <v>0.3</v>
      </c>
      <c r="I2696">
        <v>0.4</v>
      </c>
      <c r="J2696">
        <v>0.75</v>
      </c>
      <c r="K2696">
        <v>1.19</v>
      </c>
      <c r="L2696">
        <v>1.76</v>
      </c>
      <c r="M2696">
        <v>2.48</v>
      </c>
      <c r="N2696">
        <v>2.9</v>
      </c>
    </row>
    <row r="2697" spans="1:14" x14ac:dyDescent="0.25">
      <c r="A2697" s="1">
        <v>41044</v>
      </c>
      <c r="B2697">
        <v>0.08</v>
      </c>
      <c r="D2697">
        <v>0.09</v>
      </c>
      <c r="F2697">
        <v>0.15</v>
      </c>
      <c r="G2697">
        <v>0.19</v>
      </c>
      <c r="H2697">
        <v>0.28999999999999998</v>
      </c>
      <c r="I2697">
        <v>0.38</v>
      </c>
      <c r="J2697">
        <v>0.74</v>
      </c>
      <c r="K2697">
        <v>1.19</v>
      </c>
      <c r="L2697">
        <v>1.76</v>
      </c>
      <c r="M2697">
        <v>2.5</v>
      </c>
      <c r="N2697">
        <v>2.91</v>
      </c>
    </row>
    <row r="2698" spans="1:14" x14ac:dyDescent="0.25">
      <c r="A2698" s="1">
        <v>41043</v>
      </c>
      <c r="B2698">
        <v>7.0000000000000007E-2</v>
      </c>
      <c r="D2698">
        <v>0.1</v>
      </c>
      <c r="F2698">
        <v>0.15</v>
      </c>
      <c r="G2698">
        <v>0.19</v>
      </c>
      <c r="H2698">
        <v>0.28999999999999998</v>
      </c>
      <c r="I2698">
        <v>0.37</v>
      </c>
      <c r="J2698">
        <v>0.73</v>
      </c>
      <c r="K2698">
        <v>1.2</v>
      </c>
      <c r="L2698">
        <v>1.78</v>
      </c>
      <c r="M2698">
        <v>2.5299999999999998</v>
      </c>
      <c r="N2698">
        <v>2.95</v>
      </c>
    </row>
    <row r="2699" spans="1:14" x14ac:dyDescent="0.25">
      <c r="A2699" s="1">
        <v>41040</v>
      </c>
      <c r="B2699">
        <v>7.0000000000000007E-2</v>
      </c>
      <c r="D2699">
        <v>0.1</v>
      </c>
      <c r="F2699">
        <v>0.15</v>
      </c>
      <c r="G2699">
        <v>0.18</v>
      </c>
      <c r="H2699">
        <v>0.27</v>
      </c>
      <c r="I2699">
        <v>0.36</v>
      </c>
      <c r="J2699">
        <v>0.75</v>
      </c>
      <c r="K2699">
        <v>1.24</v>
      </c>
      <c r="L2699">
        <v>1.84</v>
      </c>
      <c r="M2699">
        <v>2.59</v>
      </c>
      <c r="N2699">
        <v>3.02</v>
      </c>
    </row>
    <row r="2700" spans="1:14" x14ac:dyDescent="0.25">
      <c r="A2700" s="1">
        <v>41039</v>
      </c>
      <c r="B2700">
        <v>0.08</v>
      </c>
      <c r="D2700">
        <v>0.1</v>
      </c>
      <c r="F2700">
        <v>0.15</v>
      </c>
      <c r="G2700">
        <v>0.18</v>
      </c>
      <c r="H2700">
        <v>0.27</v>
      </c>
      <c r="I2700">
        <v>0.37</v>
      </c>
      <c r="J2700">
        <v>0.79</v>
      </c>
      <c r="K2700">
        <v>1.28</v>
      </c>
      <c r="L2700">
        <v>1.89</v>
      </c>
      <c r="M2700">
        <v>2.64</v>
      </c>
      <c r="N2700">
        <v>3.07</v>
      </c>
    </row>
    <row r="2701" spans="1:14" x14ac:dyDescent="0.25">
      <c r="A2701" s="1">
        <v>41038</v>
      </c>
      <c r="B2701">
        <v>7.0000000000000007E-2</v>
      </c>
      <c r="D2701">
        <v>0.09</v>
      </c>
      <c r="F2701">
        <v>0.15</v>
      </c>
      <c r="G2701">
        <v>0.18</v>
      </c>
      <c r="H2701">
        <v>0.27</v>
      </c>
      <c r="I2701">
        <v>0.36</v>
      </c>
      <c r="J2701">
        <v>0.77</v>
      </c>
      <c r="K2701">
        <v>1.26</v>
      </c>
      <c r="L2701">
        <v>1.87</v>
      </c>
      <c r="M2701">
        <v>2.63</v>
      </c>
      <c r="N2701">
        <v>3.03</v>
      </c>
    </row>
    <row r="2702" spans="1:14" x14ac:dyDescent="0.25">
      <c r="A2702" s="1">
        <v>41037</v>
      </c>
      <c r="B2702">
        <v>0.08</v>
      </c>
      <c r="D2702">
        <v>0.09</v>
      </c>
      <c r="F2702">
        <v>0.15</v>
      </c>
      <c r="G2702">
        <v>0.18</v>
      </c>
      <c r="H2702">
        <v>0.27</v>
      </c>
      <c r="I2702">
        <v>0.36</v>
      </c>
      <c r="J2702">
        <v>0.77</v>
      </c>
      <c r="K2702">
        <v>1.26</v>
      </c>
      <c r="L2702">
        <v>1.88</v>
      </c>
      <c r="M2702">
        <v>2.63</v>
      </c>
      <c r="N2702">
        <v>3.03</v>
      </c>
    </row>
    <row r="2703" spans="1:14" x14ac:dyDescent="0.25">
      <c r="A2703" s="1">
        <v>41036</v>
      </c>
      <c r="B2703">
        <v>0.06</v>
      </c>
      <c r="D2703">
        <v>0.1</v>
      </c>
      <c r="F2703">
        <v>0.15</v>
      </c>
      <c r="G2703">
        <v>0.18</v>
      </c>
      <c r="H2703">
        <v>0.27</v>
      </c>
      <c r="I2703">
        <v>0.37</v>
      </c>
      <c r="J2703">
        <v>0.79</v>
      </c>
      <c r="K2703">
        <v>1.29</v>
      </c>
      <c r="L2703">
        <v>1.92</v>
      </c>
      <c r="M2703">
        <v>2.67</v>
      </c>
      <c r="N2703">
        <v>3.07</v>
      </c>
    </row>
    <row r="2704" spans="1:14" x14ac:dyDescent="0.25">
      <c r="A2704" s="1">
        <v>41033</v>
      </c>
      <c r="B2704">
        <v>0.05</v>
      </c>
      <c r="D2704">
        <v>7.0000000000000007E-2</v>
      </c>
      <c r="F2704">
        <v>0.14000000000000001</v>
      </c>
      <c r="G2704">
        <v>0.18</v>
      </c>
      <c r="H2704">
        <v>0.27</v>
      </c>
      <c r="I2704">
        <v>0.37</v>
      </c>
      <c r="J2704">
        <v>0.78</v>
      </c>
      <c r="K2704">
        <v>1.28</v>
      </c>
      <c r="L2704">
        <v>1.91</v>
      </c>
      <c r="M2704">
        <v>2.67</v>
      </c>
      <c r="N2704">
        <v>3.07</v>
      </c>
    </row>
    <row r="2705" spans="1:14" x14ac:dyDescent="0.25">
      <c r="A2705" s="1">
        <v>41032</v>
      </c>
      <c r="B2705">
        <v>0.05</v>
      </c>
      <c r="D2705">
        <v>0.09</v>
      </c>
      <c r="F2705">
        <v>0.15</v>
      </c>
      <c r="G2705">
        <v>0.19</v>
      </c>
      <c r="H2705">
        <v>0.28000000000000003</v>
      </c>
      <c r="I2705">
        <v>0.4</v>
      </c>
      <c r="J2705">
        <v>0.82</v>
      </c>
      <c r="K2705">
        <v>1.34</v>
      </c>
      <c r="L2705">
        <v>1.96</v>
      </c>
      <c r="M2705">
        <v>2.72</v>
      </c>
      <c r="N2705">
        <v>3.12</v>
      </c>
    </row>
    <row r="2706" spans="1:14" x14ac:dyDescent="0.25">
      <c r="A2706" s="1">
        <v>41031</v>
      </c>
      <c r="B2706">
        <v>0.06</v>
      </c>
      <c r="D2706">
        <v>0.08</v>
      </c>
      <c r="F2706">
        <v>0.15</v>
      </c>
      <c r="G2706">
        <v>0.18</v>
      </c>
      <c r="H2706">
        <v>0.27</v>
      </c>
      <c r="I2706">
        <v>0.39</v>
      </c>
      <c r="J2706">
        <v>0.82</v>
      </c>
      <c r="K2706">
        <v>1.33</v>
      </c>
      <c r="L2706">
        <v>1.96</v>
      </c>
      <c r="M2706">
        <v>2.72</v>
      </c>
      <c r="N2706">
        <v>3.11</v>
      </c>
    </row>
    <row r="2707" spans="1:14" x14ac:dyDescent="0.25">
      <c r="A2707" s="1">
        <v>41030</v>
      </c>
      <c r="B2707">
        <v>7.0000000000000007E-2</v>
      </c>
      <c r="D2707">
        <v>0.09</v>
      </c>
      <c r="F2707">
        <v>0.15</v>
      </c>
      <c r="G2707">
        <v>0.19</v>
      </c>
      <c r="H2707">
        <v>0.27</v>
      </c>
      <c r="I2707">
        <v>0.39</v>
      </c>
      <c r="J2707">
        <v>0.84</v>
      </c>
      <c r="K2707">
        <v>1.35</v>
      </c>
      <c r="L2707">
        <v>1.98</v>
      </c>
      <c r="M2707">
        <v>2.76</v>
      </c>
      <c r="N2707">
        <v>3.16</v>
      </c>
    </row>
    <row r="2708" spans="1:14" x14ac:dyDescent="0.25">
      <c r="A2708" s="1">
        <v>41029</v>
      </c>
      <c r="B2708">
        <v>7.0000000000000007E-2</v>
      </c>
      <c r="D2708">
        <v>0.1</v>
      </c>
      <c r="F2708">
        <v>0.15</v>
      </c>
      <c r="G2708">
        <v>0.2</v>
      </c>
      <c r="H2708">
        <v>0.27</v>
      </c>
      <c r="I2708">
        <v>0.38</v>
      </c>
      <c r="J2708">
        <v>0.82</v>
      </c>
      <c r="K2708">
        <v>1.33</v>
      </c>
      <c r="L2708">
        <v>1.95</v>
      </c>
      <c r="M2708">
        <v>2.73</v>
      </c>
      <c r="N2708">
        <v>3.12</v>
      </c>
    </row>
    <row r="2709" spans="1:14" x14ac:dyDescent="0.25">
      <c r="A2709" s="1">
        <v>41026</v>
      </c>
      <c r="B2709">
        <v>7.0000000000000007E-2</v>
      </c>
      <c r="D2709">
        <v>0.09</v>
      </c>
      <c r="F2709">
        <v>0.14000000000000001</v>
      </c>
      <c r="G2709">
        <v>0.19</v>
      </c>
      <c r="H2709">
        <v>0.26</v>
      </c>
      <c r="I2709">
        <v>0.39</v>
      </c>
      <c r="J2709">
        <v>0.82</v>
      </c>
      <c r="K2709">
        <v>1.34</v>
      </c>
      <c r="L2709">
        <v>1.96</v>
      </c>
      <c r="M2709">
        <v>2.73</v>
      </c>
      <c r="N2709">
        <v>3.12</v>
      </c>
    </row>
    <row r="2710" spans="1:14" x14ac:dyDescent="0.25">
      <c r="A2710" s="1">
        <v>41025</v>
      </c>
      <c r="B2710">
        <v>0.09</v>
      </c>
      <c r="D2710">
        <v>0.09</v>
      </c>
      <c r="F2710">
        <v>0.15</v>
      </c>
      <c r="G2710">
        <v>0.18</v>
      </c>
      <c r="H2710">
        <v>0.26</v>
      </c>
      <c r="I2710">
        <v>0.39</v>
      </c>
      <c r="J2710">
        <v>0.83</v>
      </c>
      <c r="K2710">
        <v>1.36</v>
      </c>
      <c r="L2710">
        <v>1.98</v>
      </c>
      <c r="M2710">
        <v>2.74</v>
      </c>
      <c r="N2710">
        <v>3.13</v>
      </c>
    </row>
    <row r="2711" spans="1:14" x14ac:dyDescent="0.25">
      <c r="A2711" s="1">
        <v>41024</v>
      </c>
      <c r="B2711">
        <v>0.08</v>
      </c>
      <c r="D2711">
        <v>0.09</v>
      </c>
      <c r="F2711">
        <v>0.14000000000000001</v>
      </c>
      <c r="G2711">
        <v>0.18</v>
      </c>
      <c r="H2711">
        <v>0.26</v>
      </c>
      <c r="I2711">
        <v>0.39</v>
      </c>
      <c r="J2711">
        <v>0.86</v>
      </c>
      <c r="K2711">
        <v>1.38</v>
      </c>
      <c r="L2711">
        <v>2.0099999999999998</v>
      </c>
      <c r="M2711">
        <v>2.76</v>
      </c>
      <c r="N2711">
        <v>3.15</v>
      </c>
    </row>
    <row r="2712" spans="1:14" x14ac:dyDescent="0.25">
      <c r="A2712" s="1">
        <v>41023</v>
      </c>
      <c r="B2712">
        <v>7.0000000000000007E-2</v>
      </c>
      <c r="D2712">
        <v>0.09</v>
      </c>
      <c r="F2712">
        <v>0.14000000000000001</v>
      </c>
      <c r="G2712">
        <v>0.18</v>
      </c>
      <c r="H2712">
        <v>0.27</v>
      </c>
      <c r="I2712">
        <v>0.4</v>
      </c>
      <c r="J2712">
        <v>0.86</v>
      </c>
      <c r="K2712">
        <v>1.37</v>
      </c>
      <c r="L2712">
        <v>2</v>
      </c>
      <c r="M2712">
        <v>2.75</v>
      </c>
      <c r="N2712">
        <v>3.12</v>
      </c>
    </row>
    <row r="2713" spans="1:14" x14ac:dyDescent="0.25">
      <c r="A2713" s="1">
        <v>41022</v>
      </c>
      <c r="B2713">
        <v>0.04</v>
      </c>
      <c r="D2713">
        <v>0.08</v>
      </c>
      <c r="F2713">
        <v>0.13</v>
      </c>
      <c r="G2713">
        <v>0.17</v>
      </c>
      <c r="H2713">
        <v>0.27</v>
      </c>
      <c r="I2713">
        <v>0.39</v>
      </c>
      <c r="J2713">
        <v>0.83</v>
      </c>
      <c r="K2713">
        <v>1.34</v>
      </c>
      <c r="L2713">
        <v>1.96</v>
      </c>
      <c r="M2713">
        <v>2.71</v>
      </c>
      <c r="N2713">
        <v>3.08</v>
      </c>
    </row>
    <row r="2714" spans="1:14" x14ac:dyDescent="0.25">
      <c r="A2714" s="1">
        <v>41019</v>
      </c>
      <c r="B2714">
        <v>0.04</v>
      </c>
      <c r="D2714">
        <v>0.08</v>
      </c>
      <c r="F2714">
        <v>0.13</v>
      </c>
      <c r="G2714">
        <v>0.18</v>
      </c>
      <c r="H2714">
        <v>0.28999999999999998</v>
      </c>
      <c r="I2714">
        <v>0.4</v>
      </c>
      <c r="J2714">
        <v>0.86</v>
      </c>
      <c r="K2714">
        <v>1.38</v>
      </c>
      <c r="L2714">
        <v>1.99</v>
      </c>
      <c r="M2714">
        <v>2.75</v>
      </c>
      <c r="N2714">
        <v>3.12</v>
      </c>
    </row>
    <row r="2715" spans="1:14" x14ac:dyDescent="0.25">
      <c r="A2715" s="1">
        <v>41018</v>
      </c>
      <c r="B2715">
        <v>0.04</v>
      </c>
      <c r="D2715">
        <v>7.0000000000000007E-2</v>
      </c>
      <c r="F2715">
        <v>0.12</v>
      </c>
      <c r="G2715">
        <v>0.17</v>
      </c>
      <c r="H2715">
        <v>0.27</v>
      </c>
      <c r="I2715">
        <v>0.4</v>
      </c>
      <c r="J2715">
        <v>0.84</v>
      </c>
      <c r="K2715">
        <v>1.37</v>
      </c>
      <c r="L2715">
        <v>1.98</v>
      </c>
      <c r="M2715">
        <v>2.74</v>
      </c>
      <c r="N2715">
        <v>3.12</v>
      </c>
    </row>
    <row r="2716" spans="1:14" x14ac:dyDescent="0.25">
      <c r="A2716" s="1">
        <v>41017</v>
      </c>
      <c r="B2716">
        <v>0.05</v>
      </c>
      <c r="D2716">
        <v>7.0000000000000007E-2</v>
      </c>
      <c r="F2716">
        <v>0.13</v>
      </c>
      <c r="G2716">
        <v>0.18</v>
      </c>
      <c r="H2716">
        <v>0.27</v>
      </c>
      <c r="I2716">
        <v>0.4</v>
      </c>
      <c r="J2716">
        <v>0.86</v>
      </c>
      <c r="K2716">
        <v>1.38</v>
      </c>
      <c r="L2716">
        <v>2</v>
      </c>
      <c r="M2716">
        <v>2.76</v>
      </c>
      <c r="N2716">
        <v>3.13</v>
      </c>
    </row>
    <row r="2717" spans="1:14" x14ac:dyDescent="0.25">
      <c r="A2717" s="1">
        <v>41016</v>
      </c>
      <c r="B2717">
        <v>7.0000000000000007E-2</v>
      </c>
      <c r="D2717">
        <v>0.08</v>
      </c>
      <c r="F2717">
        <v>0.13</v>
      </c>
      <c r="G2717">
        <v>0.18</v>
      </c>
      <c r="H2717">
        <v>0.27</v>
      </c>
      <c r="I2717">
        <v>0.42</v>
      </c>
      <c r="J2717">
        <v>0.88</v>
      </c>
      <c r="K2717">
        <v>1.4</v>
      </c>
      <c r="L2717">
        <v>2.0299999999999998</v>
      </c>
      <c r="M2717">
        <v>2.79</v>
      </c>
      <c r="N2717">
        <v>3.15</v>
      </c>
    </row>
    <row r="2718" spans="1:14" x14ac:dyDescent="0.25">
      <c r="A2718" s="1">
        <v>41015</v>
      </c>
      <c r="B2718">
        <v>7.0000000000000007E-2</v>
      </c>
      <c r="D2718">
        <v>0.08</v>
      </c>
      <c r="F2718">
        <v>0.14000000000000001</v>
      </c>
      <c r="G2718">
        <v>0.18</v>
      </c>
      <c r="H2718">
        <v>0.27</v>
      </c>
      <c r="I2718">
        <v>0.42</v>
      </c>
      <c r="J2718">
        <v>0.85</v>
      </c>
      <c r="K2718">
        <v>1.37</v>
      </c>
      <c r="L2718">
        <v>2</v>
      </c>
      <c r="M2718">
        <v>2.75</v>
      </c>
      <c r="N2718">
        <v>3.12</v>
      </c>
    </row>
    <row r="2719" spans="1:14" x14ac:dyDescent="0.25">
      <c r="A2719" s="1">
        <v>41012</v>
      </c>
      <c r="B2719">
        <v>7.0000000000000007E-2</v>
      </c>
      <c r="D2719">
        <v>0.09</v>
      </c>
      <c r="F2719">
        <v>0.13</v>
      </c>
      <c r="G2719">
        <v>0.17</v>
      </c>
      <c r="H2719">
        <v>0.27</v>
      </c>
      <c r="I2719">
        <v>0.41</v>
      </c>
      <c r="J2719">
        <v>0.86</v>
      </c>
      <c r="K2719">
        <v>1.39</v>
      </c>
      <c r="L2719">
        <v>2.02</v>
      </c>
      <c r="M2719">
        <v>2.77</v>
      </c>
      <c r="N2719">
        <v>3.14</v>
      </c>
    </row>
    <row r="2720" spans="1:14" x14ac:dyDescent="0.25">
      <c r="A2720" s="1">
        <v>41011</v>
      </c>
      <c r="B2720">
        <v>0.08</v>
      </c>
      <c r="D2720">
        <v>0.09</v>
      </c>
      <c r="F2720">
        <v>0.14000000000000001</v>
      </c>
      <c r="G2720">
        <v>0.18</v>
      </c>
      <c r="H2720">
        <v>0.28999999999999998</v>
      </c>
      <c r="I2720">
        <v>0.43</v>
      </c>
      <c r="J2720">
        <v>0.9</v>
      </c>
      <c r="K2720">
        <v>1.44</v>
      </c>
      <c r="L2720">
        <v>2.08</v>
      </c>
      <c r="M2720">
        <v>2.85</v>
      </c>
      <c r="N2720">
        <v>3.22</v>
      </c>
    </row>
    <row r="2721" spans="1:14" x14ac:dyDescent="0.25">
      <c r="A2721" s="1">
        <v>41010</v>
      </c>
      <c r="B2721">
        <v>0.08</v>
      </c>
      <c r="D2721">
        <v>0.09</v>
      </c>
      <c r="F2721">
        <v>0.14000000000000001</v>
      </c>
      <c r="G2721">
        <v>0.18</v>
      </c>
      <c r="H2721">
        <v>0.3</v>
      </c>
      <c r="I2721">
        <v>0.43</v>
      </c>
      <c r="J2721">
        <v>0.89</v>
      </c>
      <c r="K2721">
        <v>1.41</v>
      </c>
      <c r="L2721">
        <v>2.0499999999999998</v>
      </c>
      <c r="M2721">
        <v>2.82</v>
      </c>
      <c r="N2721">
        <v>3.18</v>
      </c>
    </row>
    <row r="2722" spans="1:14" x14ac:dyDescent="0.25">
      <c r="A2722" s="1">
        <v>41009</v>
      </c>
      <c r="B2722">
        <v>0.08</v>
      </c>
      <c r="D2722">
        <v>0.09</v>
      </c>
      <c r="F2722">
        <v>0.15</v>
      </c>
      <c r="G2722">
        <v>0.19</v>
      </c>
      <c r="H2722">
        <v>0.28000000000000003</v>
      </c>
      <c r="I2722">
        <v>0.42</v>
      </c>
      <c r="J2722">
        <v>0.85</v>
      </c>
      <c r="K2722">
        <v>1.37</v>
      </c>
      <c r="L2722">
        <v>2.0099999999999998</v>
      </c>
      <c r="M2722">
        <v>2.77</v>
      </c>
      <c r="N2722">
        <v>3.13</v>
      </c>
    </row>
    <row r="2723" spans="1:14" x14ac:dyDescent="0.25">
      <c r="A2723" s="1">
        <v>41008</v>
      </c>
      <c r="B2723">
        <v>7.0000000000000007E-2</v>
      </c>
      <c r="D2723">
        <v>0.09</v>
      </c>
      <c r="F2723">
        <v>0.15</v>
      </c>
      <c r="G2723">
        <v>0.19</v>
      </c>
      <c r="H2723">
        <v>0.32</v>
      </c>
      <c r="I2723">
        <v>0.46</v>
      </c>
      <c r="J2723">
        <v>0.9</v>
      </c>
      <c r="K2723">
        <v>1.42</v>
      </c>
      <c r="L2723">
        <v>2.06</v>
      </c>
      <c r="M2723">
        <v>2.82</v>
      </c>
      <c r="N2723">
        <v>3.18</v>
      </c>
    </row>
    <row r="2724" spans="1:14" x14ac:dyDescent="0.25">
      <c r="A2724" s="1">
        <v>41005</v>
      </c>
      <c r="B2724">
        <v>0.06</v>
      </c>
      <c r="D2724">
        <v>7.0000000000000007E-2</v>
      </c>
      <c r="F2724">
        <v>0.14000000000000001</v>
      </c>
      <c r="G2724">
        <v>0.19</v>
      </c>
      <c r="H2724">
        <v>0.32</v>
      </c>
      <c r="I2724">
        <v>0.45</v>
      </c>
      <c r="J2724">
        <v>0.89</v>
      </c>
      <c r="K2724">
        <v>1.42</v>
      </c>
      <c r="L2724">
        <v>2.0699999999999998</v>
      </c>
      <c r="M2724">
        <v>2.85</v>
      </c>
      <c r="N2724">
        <v>3.21</v>
      </c>
    </row>
    <row r="2725" spans="1:14" x14ac:dyDescent="0.25">
      <c r="A2725" s="1">
        <v>41004</v>
      </c>
      <c r="B2725">
        <v>7.0000000000000007E-2</v>
      </c>
      <c r="D2725">
        <v>0.08</v>
      </c>
      <c r="F2725">
        <v>0.14000000000000001</v>
      </c>
      <c r="G2725">
        <v>0.19</v>
      </c>
      <c r="H2725">
        <v>0.35</v>
      </c>
      <c r="I2725">
        <v>0.5</v>
      </c>
      <c r="J2725">
        <v>1.01</v>
      </c>
      <c r="K2725">
        <v>1.56</v>
      </c>
      <c r="L2725">
        <v>2.19</v>
      </c>
      <c r="M2725">
        <v>2.97</v>
      </c>
      <c r="N2725">
        <v>3.32</v>
      </c>
    </row>
    <row r="2726" spans="1:14" x14ac:dyDescent="0.25">
      <c r="A2726" s="1">
        <v>41003</v>
      </c>
      <c r="B2726">
        <v>0.08</v>
      </c>
      <c r="D2726">
        <v>0.08</v>
      </c>
      <c r="F2726">
        <v>0.14000000000000001</v>
      </c>
      <c r="G2726">
        <v>0.19</v>
      </c>
      <c r="H2726">
        <v>0.35</v>
      </c>
      <c r="I2726">
        <v>0.53</v>
      </c>
      <c r="J2726">
        <v>1.05</v>
      </c>
      <c r="K2726">
        <v>1.62</v>
      </c>
      <c r="L2726">
        <v>2.25</v>
      </c>
      <c r="M2726">
        <v>3.02</v>
      </c>
      <c r="N2726">
        <v>3.37</v>
      </c>
    </row>
    <row r="2727" spans="1:14" x14ac:dyDescent="0.25">
      <c r="A2727" s="1">
        <v>41002</v>
      </c>
      <c r="B2727">
        <v>7.0000000000000007E-2</v>
      </c>
      <c r="D2727">
        <v>0.08</v>
      </c>
      <c r="F2727">
        <v>0.15</v>
      </c>
      <c r="G2727">
        <v>0.2</v>
      </c>
      <c r="H2727">
        <v>0.36</v>
      </c>
      <c r="I2727">
        <v>0.56000000000000005</v>
      </c>
      <c r="J2727">
        <v>1.1000000000000001</v>
      </c>
      <c r="K2727">
        <v>1.68</v>
      </c>
      <c r="L2727">
        <v>2.2999999999999998</v>
      </c>
      <c r="M2727">
        <v>3.07</v>
      </c>
      <c r="N2727">
        <v>3.41</v>
      </c>
    </row>
    <row r="2728" spans="1:14" x14ac:dyDescent="0.25">
      <c r="A2728" s="1">
        <v>41001</v>
      </c>
      <c r="B2728">
        <v>0.05</v>
      </c>
      <c r="D2728">
        <v>0.08</v>
      </c>
      <c r="F2728">
        <v>0.14000000000000001</v>
      </c>
      <c r="G2728">
        <v>0.18</v>
      </c>
      <c r="H2728">
        <v>0.33</v>
      </c>
      <c r="I2728">
        <v>0.5</v>
      </c>
      <c r="J2728">
        <v>1.03</v>
      </c>
      <c r="K2728">
        <v>1.6</v>
      </c>
      <c r="L2728">
        <v>2.2200000000000002</v>
      </c>
      <c r="M2728">
        <v>3</v>
      </c>
      <c r="N2728">
        <v>3.35</v>
      </c>
    </row>
    <row r="2729" spans="1:14" x14ac:dyDescent="0.25">
      <c r="A2729" s="1">
        <v>40998</v>
      </c>
      <c r="B2729">
        <v>0.05</v>
      </c>
      <c r="D2729">
        <v>7.0000000000000007E-2</v>
      </c>
      <c r="F2729">
        <v>0.15</v>
      </c>
      <c r="G2729">
        <v>0.19</v>
      </c>
      <c r="H2729">
        <v>0.33</v>
      </c>
      <c r="I2729">
        <v>0.51</v>
      </c>
      <c r="J2729">
        <v>1.04</v>
      </c>
      <c r="K2729">
        <v>1.61</v>
      </c>
      <c r="L2729">
        <v>2.23</v>
      </c>
      <c r="M2729">
        <v>3</v>
      </c>
      <c r="N2729">
        <v>3.35</v>
      </c>
    </row>
    <row r="2730" spans="1:14" x14ac:dyDescent="0.25">
      <c r="A2730" s="1">
        <v>40997</v>
      </c>
      <c r="B2730">
        <v>0.02</v>
      </c>
      <c r="D2730">
        <v>7.0000000000000007E-2</v>
      </c>
      <c r="F2730">
        <v>0.14000000000000001</v>
      </c>
      <c r="G2730">
        <v>0.18</v>
      </c>
      <c r="H2730">
        <v>0.33</v>
      </c>
      <c r="I2730">
        <v>0.5</v>
      </c>
      <c r="J2730">
        <v>1.01</v>
      </c>
      <c r="K2730">
        <v>1.57</v>
      </c>
      <c r="L2730">
        <v>2.1800000000000002</v>
      </c>
      <c r="M2730">
        <v>2.93</v>
      </c>
      <c r="N2730">
        <v>3.27</v>
      </c>
    </row>
    <row r="2731" spans="1:14" x14ac:dyDescent="0.25">
      <c r="A2731" s="1">
        <v>40996</v>
      </c>
      <c r="B2731">
        <v>0.05</v>
      </c>
      <c r="D2731">
        <v>0.09</v>
      </c>
      <c r="F2731">
        <v>0.14000000000000001</v>
      </c>
      <c r="G2731">
        <v>0.18</v>
      </c>
      <c r="H2731">
        <v>0.34</v>
      </c>
      <c r="I2731">
        <v>0.51</v>
      </c>
      <c r="J2731">
        <v>1.05</v>
      </c>
      <c r="K2731">
        <v>1.6</v>
      </c>
      <c r="L2731">
        <v>2.21</v>
      </c>
      <c r="M2731">
        <v>2.97</v>
      </c>
      <c r="N2731">
        <v>3.31</v>
      </c>
    </row>
    <row r="2732" spans="1:14" x14ac:dyDescent="0.25">
      <c r="A2732" s="1">
        <v>40995</v>
      </c>
      <c r="B2732">
        <v>7.0000000000000007E-2</v>
      </c>
      <c r="D2732">
        <v>0.09</v>
      </c>
      <c r="F2732">
        <v>0.14000000000000001</v>
      </c>
      <c r="G2732">
        <v>0.18</v>
      </c>
      <c r="H2732">
        <v>0.33</v>
      </c>
      <c r="I2732">
        <v>0.5</v>
      </c>
      <c r="J2732">
        <v>1.04</v>
      </c>
      <c r="K2732">
        <v>1.59</v>
      </c>
      <c r="L2732">
        <v>2.2000000000000002</v>
      </c>
      <c r="M2732">
        <v>2.96</v>
      </c>
      <c r="N2732">
        <v>3.29</v>
      </c>
    </row>
    <row r="2733" spans="1:14" x14ac:dyDescent="0.25">
      <c r="A2733" s="1">
        <v>40994</v>
      </c>
      <c r="B2733">
        <v>0.06</v>
      </c>
      <c r="D2733">
        <v>0.09</v>
      </c>
      <c r="F2733">
        <v>0.15</v>
      </c>
      <c r="G2733">
        <v>0.19</v>
      </c>
      <c r="H2733">
        <v>0.36</v>
      </c>
      <c r="I2733">
        <v>0.54</v>
      </c>
      <c r="J2733">
        <v>1.0900000000000001</v>
      </c>
      <c r="K2733">
        <v>1.65</v>
      </c>
      <c r="L2733">
        <v>2.2599999999999998</v>
      </c>
      <c r="M2733">
        <v>3</v>
      </c>
      <c r="N2733">
        <v>3.33</v>
      </c>
    </row>
    <row r="2734" spans="1:14" x14ac:dyDescent="0.25">
      <c r="A2734" s="1">
        <v>40991</v>
      </c>
      <c r="B2734">
        <v>0.06</v>
      </c>
      <c r="D2734">
        <v>0.08</v>
      </c>
      <c r="F2734">
        <v>0.14000000000000001</v>
      </c>
      <c r="G2734">
        <v>0.19</v>
      </c>
      <c r="H2734">
        <v>0.37</v>
      </c>
      <c r="I2734">
        <v>0.55000000000000004</v>
      </c>
      <c r="J2734">
        <v>1.1000000000000001</v>
      </c>
      <c r="K2734">
        <v>1.66</v>
      </c>
      <c r="L2734">
        <v>2.25</v>
      </c>
      <c r="M2734">
        <v>2.99</v>
      </c>
      <c r="N2734">
        <v>3.31</v>
      </c>
    </row>
    <row r="2735" spans="1:14" x14ac:dyDescent="0.25">
      <c r="A2735" s="1">
        <v>40990</v>
      </c>
      <c r="B2735">
        <v>0.06</v>
      </c>
      <c r="D2735">
        <v>0.08</v>
      </c>
      <c r="F2735">
        <v>0.14000000000000001</v>
      </c>
      <c r="G2735">
        <v>0.19</v>
      </c>
      <c r="H2735">
        <v>0.37</v>
      </c>
      <c r="I2735">
        <v>0.56000000000000005</v>
      </c>
      <c r="J2735">
        <v>1.1299999999999999</v>
      </c>
      <c r="K2735">
        <v>1.69</v>
      </c>
      <c r="L2735">
        <v>2.29</v>
      </c>
      <c r="M2735">
        <v>3.04</v>
      </c>
      <c r="N2735">
        <v>3.37</v>
      </c>
    </row>
    <row r="2736" spans="1:14" x14ac:dyDescent="0.25">
      <c r="A2736" s="1">
        <v>40989</v>
      </c>
      <c r="B2736">
        <v>0.09</v>
      </c>
      <c r="D2736">
        <v>0.09</v>
      </c>
      <c r="F2736">
        <v>0.15</v>
      </c>
      <c r="G2736">
        <v>0.21</v>
      </c>
      <c r="H2736">
        <v>0.39</v>
      </c>
      <c r="I2736">
        <v>0.57999999999999996</v>
      </c>
      <c r="J2736">
        <v>1.1499999999999999</v>
      </c>
      <c r="K2736">
        <v>1.71</v>
      </c>
      <c r="L2736">
        <v>2.31</v>
      </c>
      <c r="M2736">
        <v>3.06</v>
      </c>
      <c r="N2736">
        <v>3.38</v>
      </c>
    </row>
    <row r="2737" spans="1:14" x14ac:dyDescent="0.25">
      <c r="A2737" s="1">
        <v>40988</v>
      </c>
      <c r="B2737">
        <v>0.08</v>
      </c>
      <c r="D2737">
        <v>0.1</v>
      </c>
      <c r="F2737">
        <v>0.15</v>
      </c>
      <c r="G2737">
        <v>0.22</v>
      </c>
      <c r="H2737">
        <v>0.41</v>
      </c>
      <c r="I2737">
        <v>0.62</v>
      </c>
      <c r="J2737">
        <v>1.22</v>
      </c>
      <c r="K2737">
        <v>1.78</v>
      </c>
      <c r="L2737">
        <v>2.38</v>
      </c>
      <c r="M2737">
        <v>3.13</v>
      </c>
      <c r="N2737">
        <v>3.46</v>
      </c>
    </row>
    <row r="2738" spans="1:14" x14ac:dyDescent="0.25">
      <c r="A2738" s="1">
        <v>40987</v>
      </c>
      <c r="B2738">
        <v>7.0000000000000007E-2</v>
      </c>
      <c r="D2738">
        <v>0.1</v>
      </c>
      <c r="F2738">
        <v>0.15</v>
      </c>
      <c r="G2738">
        <v>0.21</v>
      </c>
      <c r="H2738">
        <v>0.39</v>
      </c>
      <c r="I2738">
        <v>0.6</v>
      </c>
      <c r="J2738">
        <v>1.2</v>
      </c>
      <c r="K2738">
        <v>1.77</v>
      </c>
      <c r="L2738">
        <v>2.39</v>
      </c>
      <c r="M2738">
        <v>3.14</v>
      </c>
      <c r="N2738">
        <v>3.48</v>
      </c>
    </row>
    <row r="2739" spans="1:14" x14ac:dyDescent="0.25">
      <c r="A2739" s="1">
        <v>40984</v>
      </c>
      <c r="B2739">
        <v>7.0000000000000007E-2</v>
      </c>
      <c r="D2739">
        <v>0.09</v>
      </c>
      <c r="F2739">
        <v>0.15</v>
      </c>
      <c r="G2739">
        <v>0.21</v>
      </c>
      <c r="H2739">
        <v>0.37</v>
      </c>
      <c r="I2739">
        <v>0.56999999999999995</v>
      </c>
      <c r="J2739">
        <v>1.1299999999999999</v>
      </c>
      <c r="K2739">
        <v>1.7</v>
      </c>
      <c r="L2739">
        <v>2.31</v>
      </c>
      <c r="M2739">
        <v>3.08</v>
      </c>
      <c r="N2739">
        <v>3.41</v>
      </c>
    </row>
    <row r="2740" spans="1:14" x14ac:dyDescent="0.25">
      <c r="A2740" s="1">
        <v>40983</v>
      </c>
      <c r="B2740">
        <v>0.08</v>
      </c>
      <c r="D2740">
        <v>0.08</v>
      </c>
      <c r="F2740">
        <v>0.15</v>
      </c>
      <c r="G2740">
        <v>0.21</v>
      </c>
      <c r="H2740">
        <v>0.37</v>
      </c>
      <c r="I2740">
        <v>0.56000000000000005</v>
      </c>
      <c r="J2740">
        <v>1.1100000000000001</v>
      </c>
      <c r="K2740">
        <v>1.67</v>
      </c>
      <c r="L2740">
        <v>2.29</v>
      </c>
      <c r="M2740">
        <v>3.08</v>
      </c>
      <c r="N2740">
        <v>3.41</v>
      </c>
    </row>
    <row r="2741" spans="1:14" x14ac:dyDescent="0.25">
      <c r="A2741" s="1">
        <v>40982</v>
      </c>
      <c r="B2741">
        <v>0.08</v>
      </c>
      <c r="D2741">
        <v>0.09</v>
      </c>
      <c r="F2741">
        <v>0.15</v>
      </c>
      <c r="G2741">
        <v>0.21</v>
      </c>
      <c r="H2741">
        <v>0.4</v>
      </c>
      <c r="I2741">
        <v>0.6</v>
      </c>
      <c r="J2741">
        <v>1.1299999999999999</v>
      </c>
      <c r="K2741">
        <v>1.69</v>
      </c>
      <c r="L2741">
        <v>2.29</v>
      </c>
      <c r="M2741">
        <v>3.08</v>
      </c>
      <c r="N2741">
        <v>3.43</v>
      </c>
    </row>
    <row r="2742" spans="1:14" x14ac:dyDescent="0.25">
      <c r="A2742" s="1">
        <v>40981</v>
      </c>
      <c r="B2742">
        <v>0.06</v>
      </c>
      <c r="D2742">
        <v>0.08</v>
      </c>
      <c r="F2742">
        <v>0.15</v>
      </c>
      <c r="G2742">
        <v>0.2</v>
      </c>
      <c r="H2742">
        <v>0.35</v>
      </c>
      <c r="I2742">
        <v>0.51</v>
      </c>
      <c r="J2742">
        <v>0.99</v>
      </c>
      <c r="K2742">
        <v>1.52</v>
      </c>
      <c r="L2742">
        <v>2.14</v>
      </c>
      <c r="M2742">
        <v>2.92</v>
      </c>
      <c r="N2742">
        <v>3.26</v>
      </c>
    </row>
    <row r="2743" spans="1:14" x14ac:dyDescent="0.25">
      <c r="A2743" s="1">
        <v>40980</v>
      </c>
      <c r="B2743">
        <v>0.05</v>
      </c>
      <c r="D2743">
        <v>0.09</v>
      </c>
      <c r="F2743">
        <v>0.15</v>
      </c>
      <c r="G2743">
        <v>0.18</v>
      </c>
      <c r="H2743">
        <v>0.33</v>
      </c>
      <c r="I2743">
        <v>0.47</v>
      </c>
      <c r="J2743">
        <v>0.92</v>
      </c>
      <c r="K2743">
        <v>1.43</v>
      </c>
      <c r="L2743">
        <v>2.04</v>
      </c>
      <c r="M2743">
        <v>2.82</v>
      </c>
      <c r="N2743">
        <v>3.17</v>
      </c>
    </row>
    <row r="2744" spans="1:14" x14ac:dyDescent="0.25">
      <c r="A2744" s="1">
        <v>40977</v>
      </c>
      <c r="B2744">
        <v>0.06</v>
      </c>
      <c r="D2744">
        <v>0.09</v>
      </c>
      <c r="F2744">
        <v>0.13</v>
      </c>
      <c r="G2744">
        <v>0.18</v>
      </c>
      <c r="H2744">
        <v>0.33</v>
      </c>
      <c r="I2744">
        <v>0.46</v>
      </c>
      <c r="J2744">
        <v>0.9</v>
      </c>
      <c r="K2744">
        <v>1.43</v>
      </c>
      <c r="L2744">
        <v>2.04</v>
      </c>
      <c r="M2744">
        <v>2.83</v>
      </c>
      <c r="N2744">
        <v>3.19</v>
      </c>
    </row>
    <row r="2745" spans="1:14" x14ac:dyDescent="0.25">
      <c r="A2745" s="1">
        <v>40976</v>
      </c>
      <c r="B2745">
        <v>7.0000000000000007E-2</v>
      </c>
      <c r="D2745">
        <v>0.08</v>
      </c>
      <c r="F2745">
        <v>0.14000000000000001</v>
      </c>
      <c r="G2745">
        <v>0.18</v>
      </c>
      <c r="H2745">
        <v>0.32</v>
      </c>
      <c r="I2745">
        <v>0.44</v>
      </c>
      <c r="J2745">
        <v>0.89</v>
      </c>
      <c r="K2745">
        <v>1.41</v>
      </c>
      <c r="L2745">
        <v>2.0299999999999998</v>
      </c>
      <c r="M2745">
        <v>2.82</v>
      </c>
      <c r="N2745">
        <v>3.18</v>
      </c>
    </row>
    <row r="2746" spans="1:14" x14ac:dyDescent="0.25">
      <c r="A2746" s="1">
        <v>40975</v>
      </c>
      <c r="B2746">
        <v>0.06</v>
      </c>
      <c r="D2746">
        <v>0.08</v>
      </c>
      <c r="F2746">
        <v>0.14000000000000001</v>
      </c>
      <c r="G2746">
        <v>0.18</v>
      </c>
      <c r="H2746">
        <v>0.3</v>
      </c>
      <c r="I2746">
        <v>0.42</v>
      </c>
      <c r="J2746">
        <v>0.85</v>
      </c>
      <c r="K2746">
        <v>1.37</v>
      </c>
      <c r="L2746">
        <v>1.98</v>
      </c>
      <c r="M2746">
        <v>2.76</v>
      </c>
      <c r="N2746">
        <v>3.12</v>
      </c>
    </row>
    <row r="2747" spans="1:14" x14ac:dyDescent="0.25">
      <c r="A2747" s="1">
        <v>40974</v>
      </c>
      <c r="B2747">
        <v>0.06</v>
      </c>
      <c r="D2747">
        <v>0.08</v>
      </c>
      <c r="F2747">
        <v>0.13</v>
      </c>
      <c r="G2747">
        <v>0.17</v>
      </c>
      <c r="H2747">
        <v>0.3</v>
      </c>
      <c r="I2747">
        <v>0.4</v>
      </c>
      <c r="J2747">
        <v>0.83</v>
      </c>
      <c r="K2747">
        <v>1.35</v>
      </c>
      <c r="L2747">
        <v>1.96</v>
      </c>
      <c r="M2747">
        <v>2.73</v>
      </c>
      <c r="N2747">
        <v>3.08</v>
      </c>
    </row>
    <row r="2748" spans="1:14" x14ac:dyDescent="0.25">
      <c r="A2748" s="1">
        <v>40973</v>
      </c>
      <c r="B2748">
        <v>7.0000000000000007E-2</v>
      </c>
      <c r="D2748">
        <v>0.08</v>
      </c>
      <c r="F2748">
        <v>0.14000000000000001</v>
      </c>
      <c r="G2748">
        <v>0.17</v>
      </c>
      <c r="H2748">
        <v>0.31</v>
      </c>
      <c r="I2748">
        <v>0.43</v>
      </c>
      <c r="J2748">
        <v>0.87</v>
      </c>
      <c r="K2748">
        <v>1.4</v>
      </c>
      <c r="L2748">
        <v>2</v>
      </c>
      <c r="M2748">
        <v>2.78</v>
      </c>
      <c r="N2748">
        <v>3.13</v>
      </c>
    </row>
    <row r="2749" spans="1:14" x14ac:dyDescent="0.25">
      <c r="A2749" s="1">
        <v>40970</v>
      </c>
      <c r="B2749">
        <v>0.06</v>
      </c>
      <c r="D2749">
        <v>7.0000000000000007E-2</v>
      </c>
      <c r="F2749">
        <v>0.12</v>
      </c>
      <c r="G2749">
        <v>0.17</v>
      </c>
      <c r="H2749">
        <v>0.28000000000000003</v>
      </c>
      <c r="I2749">
        <v>0.41</v>
      </c>
      <c r="J2749">
        <v>0.84</v>
      </c>
      <c r="K2749">
        <v>1.38</v>
      </c>
      <c r="L2749">
        <v>1.99</v>
      </c>
      <c r="M2749">
        <v>2.77</v>
      </c>
      <c r="N2749">
        <v>3.11</v>
      </c>
    </row>
    <row r="2750" spans="1:14" x14ac:dyDescent="0.25">
      <c r="A2750" s="1">
        <v>40969</v>
      </c>
      <c r="B2750">
        <v>7.0000000000000007E-2</v>
      </c>
      <c r="D2750">
        <v>0.08</v>
      </c>
      <c r="F2750">
        <v>0.13</v>
      </c>
      <c r="G2750">
        <v>0.18</v>
      </c>
      <c r="H2750">
        <v>0.3</v>
      </c>
      <c r="I2750">
        <v>0.43</v>
      </c>
      <c r="J2750">
        <v>0.89</v>
      </c>
      <c r="K2750">
        <v>1.44</v>
      </c>
      <c r="L2750">
        <v>2.0299999999999998</v>
      </c>
      <c r="M2750">
        <v>2.8</v>
      </c>
      <c r="N2750">
        <v>3.15</v>
      </c>
    </row>
    <row r="2751" spans="1:14" x14ac:dyDescent="0.25">
      <c r="A2751" s="1">
        <v>40968</v>
      </c>
      <c r="B2751">
        <v>0.08</v>
      </c>
      <c r="D2751">
        <v>0.08</v>
      </c>
      <c r="F2751">
        <v>0.13</v>
      </c>
      <c r="G2751">
        <v>0.18</v>
      </c>
      <c r="H2751">
        <v>0.3</v>
      </c>
      <c r="I2751">
        <v>0.43</v>
      </c>
      <c r="J2751">
        <v>0.87</v>
      </c>
      <c r="K2751">
        <v>1.39</v>
      </c>
      <c r="L2751">
        <v>1.98</v>
      </c>
      <c r="M2751">
        <v>2.73</v>
      </c>
      <c r="N2751">
        <v>3.08</v>
      </c>
    </row>
    <row r="2752" spans="1:14" x14ac:dyDescent="0.25">
      <c r="A2752" s="1">
        <v>40967</v>
      </c>
      <c r="B2752">
        <v>0.1</v>
      </c>
      <c r="D2752">
        <v>0.1</v>
      </c>
      <c r="F2752">
        <v>0.14000000000000001</v>
      </c>
      <c r="G2752">
        <v>0.18</v>
      </c>
      <c r="H2752">
        <v>0.3</v>
      </c>
      <c r="I2752">
        <v>0.41</v>
      </c>
      <c r="J2752">
        <v>0.84</v>
      </c>
      <c r="K2752">
        <v>1.36</v>
      </c>
      <c r="L2752">
        <v>1.94</v>
      </c>
      <c r="M2752">
        <v>2.71</v>
      </c>
      <c r="N2752">
        <v>3.07</v>
      </c>
    </row>
    <row r="2753" spans="1:14" x14ac:dyDescent="0.25">
      <c r="A2753" s="1">
        <v>40966</v>
      </c>
      <c r="B2753">
        <v>0.08</v>
      </c>
      <c r="D2753">
        <v>0.12</v>
      </c>
      <c r="F2753">
        <v>0.14000000000000001</v>
      </c>
      <c r="G2753">
        <v>0.17</v>
      </c>
      <c r="H2753">
        <v>0.3</v>
      </c>
      <c r="I2753">
        <v>0.4</v>
      </c>
      <c r="J2753">
        <v>0.84</v>
      </c>
      <c r="K2753">
        <v>1.35</v>
      </c>
      <c r="L2753">
        <v>1.92</v>
      </c>
      <c r="M2753">
        <v>2.69</v>
      </c>
      <c r="N2753">
        <v>3.04</v>
      </c>
    </row>
    <row r="2754" spans="1:14" x14ac:dyDescent="0.25">
      <c r="A2754" s="1">
        <v>40963</v>
      </c>
      <c r="B2754">
        <v>0.08</v>
      </c>
      <c r="D2754">
        <v>0.1</v>
      </c>
      <c r="F2754">
        <v>0.14000000000000001</v>
      </c>
      <c r="G2754">
        <v>0.18</v>
      </c>
      <c r="H2754">
        <v>0.31</v>
      </c>
      <c r="I2754">
        <v>0.43</v>
      </c>
      <c r="J2754">
        <v>0.89</v>
      </c>
      <c r="K2754">
        <v>1.41</v>
      </c>
      <c r="L2754">
        <v>1.98</v>
      </c>
      <c r="M2754">
        <v>2.75</v>
      </c>
      <c r="N2754">
        <v>3.1</v>
      </c>
    </row>
    <row r="2755" spans="1:14" x14ac:dyDescent="0.25">
      <c r="A2755" s="1">
        <v>40962</v>
      </c>
      <c r="B2755">
        <v>7.0000000000000007E-2</v>
      </c>
      <c r="D2755">
        <v>0.09</v>
      </c>
      <c r="F2755">
        <v>0.14000000000000001</v>
      </c>
      <c r="G2755">
        <v>0.17</v>
      </c>
      <c r="H2755">
        <v>0.31</v>
      </c>
      <c r="I2755">
        <v>0.43</v>
      </c>
      <c r="J2755">
        <v>0.88</v>
      </c>
      <c r="K2755">
        <v>1.4</v>
      </c>
      <c r="L2755">
        <v>1.99</v>
      </c>
      <c r="M2755">
        <v>2.77</v>
      </c>
      <c r="N2755">
        <v>3.13</v>
      </c>
    </row>
    <row r="2756" spans="1:14" x14ac:dyDescent="0.25">
      <c r="A2756" s="1">
        <v>40961</v>
      </c>
      <c r="B2756">
        <v>7.0000000000000007E-2</v>
      </c>
      <c r="D2756">
        <v>0.09</v>
      </c>
      <c r="F2756">
        <v>0.13</v>
      </c>
      <c r="G2756">
        <v>0.17</v>
      </c>
      <c r="H2756">
        <v>0.28999999999999998</v>
      </c>
      <c r="I2756">
        <v>0.42</v>
      </c>
      <c r="J2756">
        <v>0.88</v>
      </c>
      <c r="K2756">
        <v>1.41</v>
      </c>
      <c r="L2756">
        <v>2.0099999999999998</v>
      </c>
      <c r="M2756">
        <v>2.79</v>
      </c>
      <c r="N2756">
        <v>3.15</v>
      </c>
    </row>
    <row r="2757" spans="1:14" x14ac:dyDescent="0.25">
      <c r="A2757" s="1">
        <v>40960</v>
      </c>
      <c r="B2757">
        <v>0.03</v>
      </c>
      <c r="D2757">
        <v>0.08</v>
      </c>
      <c r="F2757">
        <v>0.13</v>
      </c>
      <c r="G2757">
        <v>0.17</v>
      </c>
      <c r="H2757">
        <v>0.31</v>
      </c>
      <c r="I2757">
        <v>0.44</v>
      </c>
      <c r="J2757">
        <v>0.92</v>
      </c>
      <c r="K2757">
        <v>1.47</v>
      </c>
      <c r="L2757">
        <v>2.0499999999999998</v>
      </c>
      <c r="M2757">
        <v>2.84</v>
      </c>
      <c r="N2757">
        <v>3.2</v>
      </c>
    </row>
    <row r="2758" spans="1:14" x14ac:dyDescent="0.25">
      <c r="A2758" s="1">
        <v>40956</v>
      </c>
      <c r="B2758">
        <v>0.03</v>
      </c>
      <c r="D2758">
        <v>0.09</v>
      </c>
      <c r="F2758">
        <v>0.13</v>
      </c>
      <c r="G2758">
        <v>0.18</v>
      </c>
      <c r="H2758">
        <v>0.28999999999999998</v>
      </c>
      <c r="I2758">
        <v>0.42</v>
      </c>
      <c r="J2758">
        <v>0.88</v>
      </c>
      <c r="K2758">
        <v>1.43</v>
      </c>
      <c r="L2758">
        <v>2.0099999999999998</v>
      </c>
      <c r="M2758">
        <v>2.8</v>
      </c>
      <c r="N2758">
        <v>3.16</v>
      </c>
    </row>
    <row r="2759" spans="1:14" x14ac:dyDescent="0.25">
      <c r="A2759" s="1">
        <v>40955</v>
      </c>
      <c r="B2759">
        <v>0.04</v>
      </c>
      <c r="D2759">
        <v>0.1</v>
      </c>
      <c r="F2759">
        <v>0.13</v>
      </c>
      <c r="G2759">
        <v>0.17</v>
      </c>
      <c r="H2759">
        <v>0.28999999999999998</v>
      </c>
      <c r="I2759">
        <v>0.42</v>
      </c>
      <c r="J2759">
        <v>0.87</v>
      </c>
      <c r="K2759">
        <v>1.41</v>
      </c>
      <c r="L2759">
        <v>1.99</v>
      </c>
      <c r="M2759">
        <v>2.78</v>
      </c>
      <c r="N2759">
        <v>3.14</v>
      </c>
    </row>
    <row r="2760" spans="1:14" x14ac:dyDescent="0.25">
      <c r="A2760" s="1">
        <v>40954</v>
      </c>
      <c r="B2760">
        <v>0.09</v>
      </c>
      <c r="D2760">
        <v>0.11</v>
      </c>
      <c r="F2760">
        <v>0.13</v>
      </c>
      <c r="G2760">
        <v>0.18</v>
      </c>
      <c r="H2760">
        <v>0.28999999999999998</v>
      </c>
      <c r="I2760">
        <v>0.38</v>
      </c>
      <c r="J2760">
        <v>0.81</v>
      </c>
      <c r="K2760">
        <v>1.34</v>
      </c>
      <c r="L2760">
        <v>1.93</v>
      </c>
      <c r="M2760">
        <v>2.72</v>
      </c>
      <c r="N2760">
        <v>3.09</v>
      </c>
    </row>
    <row r="2761" spans="1:14" x14ac:dyDescent="0.25">
      <c r="A2761" s="1">
        <v>40953</v>
      </c>
      <c r="B2761">
        <v>0.09</v>
      </c>
      <c r="D2761">
        <v>0.12</v>
      </c>
      <c r="F2761">
        <v>0.15</v>
      </c>
      <c r="G2761">
        <v>0.18</v>
      </c>
      <c r="H2761">
        <v>0.28999999999999998</v>
      </c>
      <c r="I2761">
        <v>0.4</v>
      </c>
      <c r="J2761">
        <v>0.81</v>
      </c>
      <c r="K2761">
        <v>1.34</v>
      </c>
      <c r="L2761">
        <v>1.92</v>
      </c>
      <c r="M2761">
        <v>2.7</v>
      </c>
      <c r="N2761">
        <v>3.06</v>
      </c>
    </row>
    <row r="2762" spans="1:14" x14ac:dyDescent="0.25">
      <c r="A2762" s="1">
        <v>40952</v>
      </c>
      <c r="B2762">
        <v>0.06</v>
      </c>
      <c r="D2762">
        <v>0.11</v>
      </c>
      <c r="F2762">
        <v>0.14000000000000001</v>
      </c>
      <c r="G2762">
        <v>0.15</v>
      </c>
      <c r="H2762">
        <v>0.28999999999999998</v>
      </c>
      <c r="I2762">
        <v>0.4</v>
      </c>
      <c r="J2762">
        <v>0.85</v>
      </c>
      <c r="K2762">
        <v>1.4</v>
      </c>
      <c r="L2762">
        <v>1.99</v>
      </c>
      <c r="M2762">
        <v>2.78</v>
      </c>
      <c r="N2762">
        <v>3.14</v>
      </c>
    </row>
    <row r="2763" spans="1:14" x14ac:dyDescent="0.25">
      <c r="A2763" s="1">
        <v>40949</v>
      </c>
      <c r="B2763">
        <v>0.05</v>
      </c>
      <c r="D2763">
        <v>0.09</v>
      </c>
      <c r="F2763">
        <v>0.12</v>
      </c>
      <c r="G2763">
        <v>0.15</v>
      </c>
      <c r="H2763">
        <v>0.27</v>
      </c>
      <c r="I2763">
        <v>0.36</v>
      </c>
      <c r="J2763">
        <v>0.81</v>
      </c>
      <c r="K2763">
        <v>1.36</v>
      </c>
      <c r="L2763">
        <v>1.96</v>
      </c>
      <c r="M2763">
        <v>2.75</v>
      </c>
      <c r="N2763">
        <v>3.11</v>
      </c>
    </row>
    <row r="2764" spans="1:14" x14ac:dyDescent="0.25">
      <c r="A2764" s="1">
        <v>40948</v>
      </c>
      <c r="B2764">
        <v>0.06</v>
      </c>
      <c r="D2764">
        <v>0.09</v>
      </c>
      <c r="F2764">
        <v>0.12</v>
      </c>
      <c r="G2764">
        <v>0.15</v>
      </c>
      <c r="H2764">
        <v>0.27</v>
      </c>
      <c r="I2764">
        <v>0.38</v>
      </c>
      <c r="J2764">
        <v>0.86</v>
      </c>
      <c r="K2764">
        <v>1.43</v>
      </c>
      <c r="L2764">
        <v>2.04</v>
      </c>
      <c r="M2764">
        <v>2.83</v>
      </c>
      <c r="N2764">
        <v>3.2</v>
      </c>
    </row>
    <row r="2765" spans="1:14" x14ac:dyDescent="0.25">
      <c r="A2765" s="1">
        <v>40947</v>
      </c>
      <c r="B2765">
        <v>0.06</v>
      </c>
      <c r="D2765">
        <v>0.09</v>
      </c>
      <c r="F2765">
        <v>0.11</v>
      </c>
      <c r="G2765">
        <v>0.15</v>
      </c>
      <c r="H2765">
        <v>0.27</v>
      </c>
      <c r="I2765">
        <v>0.35</v>
      </c>
      <c r="J2765">
        <v>0.82</v>
      </c>
      <c r="K2765">
        <v>1.39</v>
      </c>
      <c r="L2765">
        <v>2.0099999999999998</v>
      </c>
      <c r="M2765">
        <v>2.78</v>
      </c>
      <c r="N2765">
        <v>3.14</v>
      </c>
    </row>
    <row r="2766" spans="1:14" x14ac:dyDescent="0.25">
      <c r="A2766" s="1">
        <v>40946</v>
      </c>
      <c r="B2766">
        <v>0.06</v>
      </c>
      <c r="D2766">
        <v>0.08</v>
      </c>
      <c r="F2766">
        <v>0.11</v>
      </c>
      <c r="G2766">
        <v>0.14000000000000001</v>
      </c>
      <c r="H2766">
        <v>0.25</v>
      </c>
      <c r="I2766">
        <v>0.35</v>
      </c>
      <c r="J2766">
        <v>0.82</v>
      </c>
      <c r="K2766">
        <v>1.39</v>
      </c>
      <c r="L2766">
        <v>2</v>
      </c>
      <c r="M2766">
        <v>2.78</v>
      </c>
      <c r="N2766">
        <v>3.14</v>
      </c>
    </row>
    <row r="2767" spans="1:14" x14ac:dyDescent="0.25">
      <c r="A2767" s="1">
        <v>40945</v>
      </c>
      <c r="B2767">
        <v>0.04</v>
      </c>
      <c r="D2767">
        <v>0.08</v>
      </c>
      <c r="F2767">
        <v>0.1</v>
      </c>
      <c r="G2767">
        <v>0.14000000000000001</v>
      </c>
      <c r="H2767">
        <v>0.24</v>
      </c>
      <c r="I2767">
        <v>0.32</v>
      </c>
      <c r="J2767">
        <v>0.76</v>
      </c>
      <c r="K2767">
        <v>1.32</v>
      </c>
      <c r="L2767">
        <v>1.93</v>
      </c>
      <c r="M2767">
        <v>2.71</v>
      </c>
      <c r="N2767">
        <v>3.08</v>
      </c>
    </row>
    <row r="2768" spans="1:14" x14ac:dyDescent="0.25">
      <c r="A2768" s="1">
        <v>40942</v>
      </c>
      <c r="B2768">
        <v>0.06</v>
      </c>
      <c r="D2768">
        <v>0.08</v>
      </c>
      <c r="F2768">
        <v>0.1</v>
      </c>
      <c r="G2768">
        <v>0.14000000000000001</v>
      </c>
      <c r="H2768">
        <v>0.23</v>
      </c>
      <c r="I2768">
        <v>0.33</v>
      </c>
      <c r="J2768">
        <v>0.78</v>
      </c>
      <c r="K2768">
        <v>1.35</v>
      </c>
      <c r="L2768">
        <v>1.97</v>
      </c>
      <c r="M2768">
        <v>2.76</v>
      </c>
      <c r="N2768">
        <v>3.13</v>
      </c>
    </row>
    <row r="2769" spans="1:14" x14ac:dyDescent="0.25">
      <c r="A2769" s="1">
        <v>40941</v>
      </c>
      <c r="B2769">
        <v>7.0000000000000007E-2</v>
      </c>
      <c r="D2769">
        <v>0.08</v>
      </c>
      <c r="F2769">
        <v>0.1</v>
      </c>
      <c r="G2769">
        <v>0.14000000000000001</v>
      </c>
      <c r="H2769">
        <v>0.23</v>
      </c>
      <c r="I2769">
        <v>0.31</v>
      </c>
      <c r="J2769">
        <v>0.71</v>
      </c>
      <c r="K2769">
        <v>1.25</v>
      </c>
      <c r="L2769">
        <v>1.86</v>
      </c>
      <c r="M2769">
        <v>2.64</v>
      </c>
      <c r="N2769">
        <v>3.01</v>
      </c>
    </row>
    <row r="2770" spans="1:14" x14ac:dyDescent="0.25">
      <c r="A2770" s="1">
        <v>40940</v>
      </c>
      <c r="B2770">
        <v>0.05</v>
      </c>
      <c r="D2770">
        <v>0.06</v>
      </c>
      <c r="F2770">
        <v>0.09</v>
      </c>
      <c r="G2770">
        <v>0.13</v>
      </c>
      <c r="H2770">
        <v>0.23</v>
      </c>
      <c r="I2770">
        <v>0.31</v>
      </c>
      <c r="J2770">
        <v>0.72</v>
      </c>
      <c r="K2770">
        <v>1.27</v>
      </c>
      <c r="L2770">
        <v>1.87</v>
      </c>
      <c r="M2770">
        <v>2.65</v>
      </c>
      <c r="N2770">
        <v>3.01</v>
      </c>
    </row>
    <row r="2771" spans="1:14" x14ac:dyDescent="0.25">
      <c r="A2771" s="1">
        <v>40939</v>
      </c>
      <c r="B2771">
        <v>0.04</v>
      </c>
      <c r="D2771">
        <v>0.06</v>
      </c>
      <c r="F2771">
        <v>0.08</v>
      </c>
      <c r="G2771">
        <v>0.13</v>
      </c>
      <c r="H2771">
        <v>0.22</v>
      </c>
      <c r="I2771">
        <v>0.3</v>
      </c>
      <c r="J2771">
        <v>0.71</v>
      </c>
      <c r="K2771">
        <v>1.24</v>
      </c>
      <c r="L2771">
        <v>1.83</v>
      </c>
      <c r="M2771">
        <v>2.59</v>
      </c>
      <c r="N2771">
        <v>2.94</v>
      </c>
    </row>
    <row r="2772" spans="1:14" x14ac:dyDescent="0.25">
      <c r="A2772" s="1">
        <v>40938</v>
      </c>
      <c r="B2772">
        <v>0.05</v>
      </c>
      <c r="D2772">
        <v>0.05</v>
      </c>
      <c r="F2772">
        <v>0.08</v>
      </c>
      <c r="G2772">
        <v>0.12</v>
      </c>
      <c r="H2772">
        <v>0.22</v>
      </c>
      <c r="I2772">
        <v>0.31</v>
      </c>
      <c r="J2772">
        <v>0.73</v>
      </c>
      <c r="K2772">
        <v>1.27</v>
      </c>
      <c r="L2772">
        <v>1.87</v>
      </c>
      <c r="M2772">
        <v>2.64</v>
      </c>
      <c r="N2772">
        <v>2.99</v>
      </c>
    </row>
    <row r="2773" spans="1:14" x14ac:dyDescent="0.25">
      <c r="A2773" s="1">
        <v>40935</v>
      </c>
      <c r="B2773">
        <v>0.05</v>
      </c>
      <c r="D2773">
        <v>0.06</v>
      </c>
      <c r="F2773">
        <v>0.08</v>
      </c>
      <c r="G2773">
        <v>0.12</v>
      </c>
      <c r="H2773">
        <v>0.22</v>
      </c>
      <c r="I2773">
        <v>0.32</v>
      </c>
      <c r="J2773">
        <v>0.75</v>
      </c>
      <c r="K2773">
        <v>1.31</v>
      </c>
      <c r="L2773">
        <v>1.93</v>
      </c>
      <c r="M2773">
        <v>2.71</v>
      </c>
      <c r="N2773">
        <v>3.07</v>
      </c>
    </row>
    <row r="2774" spans="1:14" x14ac:dyDescent="0.25">
      <c r="A2774" s="1">
        <v>40934</v>
      </c>
      <c r="B2774">
        <v>0.04</v>
      </c>
      <c r="D2774">
        <v>0.05</v>
      </c>
      <c r="F2774">
        <v>0.08</v>
      </c>
      <c r="G2774">
        <v>0.12</v>
      </c>
      <c r="H2774">
        <v>0.22</v>
      </c>
      <c r="I2774">
        <v>0.31</v>
      </c>
      <c r="J2774">
        <v>0.77</v>
      </c>
      <c r="K2774">
        <v>1.34</v>
      </c>
      <c r="L2774">
        <v>1.96</v>
      </c>
      <c r="M2774">
        <v>2.74</v>
      </c>
      <c r="N2774">
        <v>3.1</v>
      </c>
    </row>
    <row r="2775" spans="1:14" x14ac:dyDescent="0.25">
      <c r="A2775" s="1">
        <v>40933</v>
      </c>
      <c r="B2775">
        <v>0.03</v>
      </c>
      <c r="D2775">
        <v>0.04</v>
      </c>
      <c r="F2775">
        <v>7.0000000000000007E-2</v>
      </c>
      <c r="G2775">
        <v>0.12</v>
      </c>
      <c r="H2775">
        <v>0.22</v>
      </c>
      <c r="I2775">
        <v>0.34</v>
      </c>
      <c r="J2775">
        <v>0.81</v>
      </c>
      <c r="K2775">
        <v>1.4</v>
      </c>
      <c r="L2775">
        <v>2.0099999999999998</v>
      </c>
      <c r="M2775">
        <v>2.78</v>
      </c>
      <c r="N2775">
        <v>3.13</v>
      </c>
    </row>
    <row r="2776" spans="1:14" x14ac:dyDescent="0.25">
      <c r="A2776" s="1">
        <v>40932</v>
      </c>
      <c r="B2776">
        <v>0.02</v>
      </c>
      <c r="D2776">
        <v>0.04</v>
      </c>
      <c r="F2776">
        <v>7.0000000000000007E-2</v>
      </c>
      <c r="G2776">
        <v>0.12</v>
      </c>
      <c r="H2776">
        <v>0.24</v>
      </c>
      <c r="I2776">
        <v>0.39</v>
      </c>
      <c r="J2776">
        <v>0.92</v>
      </c>
      <c r="K2776">
        <v>1.49</v>
      </c>
      <c r="L2776">
        <v>2.08</v>
      </c>
      <c r="M2776">
        <v>2.82</v>
      </c>
      <c r="N2776">
        <v>3.15</v>
      </c>
    </row>
    <row r="2777" spans="1:14" x14ac:dyDescent="0.25">
      <c r="A2777" s="1">
        <v>40931</v>
      </c>
      <c r="B2777">
        <v>0.03</v>
      </c>
      <c r="D2777">
        <v>0.04</v>
      </c>
      <c r="F2777">
        <v>7.0000000000000007E-2</v>
      </c>
      <c r="G2777">
        <v>0.12</v>
      </c>
      <c r="H2777">
        <v>0.26</v>
      </c>
      <c r="I2777">
        <v>0.39</v>
      </c>
      <c r="J2777">
        <v>0.93</v>
      </c>
      <c r="K2777">
        <v>1.51</v>
      </c>
      <c r="L2777">
        <v>2.09</v>
      </c>
      <c r="M2777">
        <v>2.82</v>
      </c>
      <c r="N2777">
        <v>3.15</v>
      </c>
    </row>
    <row r="2778" spans="1:14" x14ac:dyDescent="0.25">
      <c r="A2778" s="1">
        <v>40928</v>
      </c>
      <c r="B2778">
        <v>0.03</v>
      </c>
      <c r="D2778">
        <v>0.05</v>
      </c>
      <c r="F2778">
        <v>7.0000000000000007E-2</v>
      </c>
      <c r="G2778">
        <v>0.11</v>
      </c>
      <c r="H2778">
        <v>0.26</v>
      </c>
      <c r="I2778">
        <v>0.38</v>
      </c>
      <c r="J2778">
        <v>0.91</v>
      </c>
      <c r="K2778">
        <v>1.47</v>
      </c>
      <c r="L2778">
        <v>2.0499999999999998</v>
      </c>
      <c r="M2778">
        <v>2.78</v>
      </c>
      <c r="N2778">
        <v>3.1</v>
      </c>
    </row>
    <row r="2779" spans="1:14" x14ac:dyDescent="0.25">
      <c r="A2779" s="1">
        <v>40927</v>
      </c>
      <c r="B2779">
        <v>0.04</v>
      </c>
      <c r="D2779">
        <v>0.05</v>
      </c>
      <c r="F2779">
        <v>7.0000000000000007E-2</v>
      </c>
      <c r="G2779">
        <v>0.11</v>
      </c>
      <c r="H2779">
        <v>0.26</v>
      </c>
      <c r="I2779">
        <v>0.36</v>
      </c>
      <c r="J2779">
        <v>0.87</v>
      </c>
      <c r="K2779">
        <v>1.43</v>
      </c>
      <c r="L2779">
        <v>2.0099999999999998</v>
      </c>
      <c r="M2779">
        <v>2.72</v>
      </c>
      <c r="N2779">
        <v>3.05</v>
      </c>
    </row>
    <row r="2780" spans="1:14" x14ac:dyDescent="0.25">
      <c r="A2780" s="1">
        <v>40926</v>
      </c>
      <c r="B2780">
        <v>0.02</v>
      </c>
      <c r="D2780">
        <v>0.03</v>
      </c>
      <c r="F2780">
        <v>7.0000000000000007E-2</v>
      </c>
      <c r="G2780">
        <v>0.11</v>
      </c>
      <c r="H2780">
        <v>0.24</v>
      </c>
      <c r="I2780">
        <v>0.35</v>
      </c>
      <c r="J2780">
        <v>0.82</v>
      </c>
      <c r="K2780">
        <v>1.34</v>
      </c>
      <c r="L2780">
        <v>1.92</v>
      </c>
      <c r="M2780">
        <v>2.63</v>
      </c>
      <c r="N2780">
        <v>2.96</v>
      </c>
    </row>
    <row r="2781" spans="1:14" x14ac:dyDescent="0.25">
      <c r="A2781" s="1">
        <v>40925</v>
      </c>
      <c r="B2781">
        <v>0.02</v>
      </c>
      <c r="D2781">
        <v>0.03</v>
      </c>
      <c r="F2781">
        <v>0.06</v>
      </c>
      <c r="G2781">
        <v>0.11</v>
      </c>
      <c r="H2781">
        <v>0.21</v>
      </c>
      <c r="I2781">
        <v>0.33</v>
      </c>
      <c r="J2781">
        <v>0.79</v>
      </c>
      <c r="K2781">
        <v>1.31</v>
      </c>
      <c r="L2781">
        <v>1.87</v>
      </c>
      <c r="M2781">
        <v>2.57</v>
      </c>
      <c r="N2781">
        <v>2.89</v>
      </c>
    </row>
    <row r="2782" spans="1:14" x14ac:dyDescent="0.25">
      <c r="A2782" s="1">
        <v>40921</v>
      </c>
      <c r="B2782">
        <v>0.02</v>
      </c>
      <c r="D2782">
        <v>0.03</v>
      </c>
      <c r="F2782">
        <v>0.06</v>
      </c>
      <c r="G2782">
        <v>0.1</v>
      </c>
      <c r="H2782">
        <v>0.24</v>
      </c>
      <c r="I2782">
        <v>0.34</v>
      </c>
      <c r="J2782">
        <v>0.8</v>
      </c>
      <c r="K2782">
        <v>1.32</v>
      </c>
      <c r="L2782">
        <v>1.89</v>
      </c>
      <c r="M2782">
        <v>2.59</v>
      </c>
      <c r="N2782">
        <v>2.91</v>
      </c>
    </row>
    <row r="2783" spans="1:14" x14ac:dyDescent="0.25">
      <c r="A2783" s="1">
        <v>40920</v>
      </c>
      <c r="B2783">
        <v>0.02</v>
      </c>
      <c r="D2783">
        <v>0.03</v>
      </c>
      <c r="F2783">
        <v>0.06</v>
      </c>
      <c r="G2783">
        <v>0.11</v>
      </c>
      <c r="H2783">
        <v>0.22</v>
      </c>
      <c r="I2783">
        <v>0.35</v>
      </c>
      <c r="J2783">
        <v>0.84</v>
      </c>
      <c r="K2783">
        <v>1.37</v>
      </c>
      <c r="L2783">
        <v>1.94</v>
      </c>
      <c r="M2783">
        <v>2.65</v>
      </c>
      <c r="N2783">
        <v>2.97</v>
      </c>
    </row>
    <row r="2784" spans="1:14" x14ac:dyDescent="0.25">
      <c r="A2784" s="1">
        <v>40919</v>
      </c>
      <c r="B2784">
        <v>0.01</v>
      </c>
      <c r="D2784">
        <v>0.02</v>
      </c>
      <c r="F2784">
        <v>0.05</v>
      </c>
      <c r="G2784">
        <v>0.11</v>
      </c>
      <c r="H2784">
        <v>0.24</v>
      </c>
      <c r="I2784">
        <v>0.34</v>
      </c>
      <c r="J2784">
        <v>0.82</v>
      </c>
      <c r="K2784">
        <v>1.34</v>
      </c>
      <c r="L2784">
        <v>1.93</v>
      </c>
      <c r="M2784">
        <v>2.63</v>
      </c>
      <c r="N2784">
        <v>2.96</v>
      </c>
    </row>
    <row r="2785" spans="1:14" x14ac:dyDescent="0.25">
      <c r="A2785" s="1">
        <v>40918</v>
      </c>
      <c r="B2785">
        <v>0.01</v>
      </c>
      <c r="D2785">
        <v>0.02</v>
      </c>
      <c r="F2785">
        <v>0.05</v>
      </c>
      <c r="G2785">
        <v>0.11</v>
      </c>
      <c r="H2785">
        <v>0.24</v>
      </c>
      <c r="I2785">
        <v>0.37</v>
      </c>
      <c r="J2785">
        <v>0.86</v>
      </c>
      <c r="K2785">
        <v>1.41</v>
      </c>
      <c r="L2785">
        <v>2</v>
      </c>
      <c r="M2785">
        <v>2.71</v>
      </c>
      <c r="N2785">
        <v>3.04</v>
      </c>
    </row>
    <row r="2786" spans="1:14" x14ac:dyDescent="0.25">
      <c r="A2786" s="1">
        <v>40917</v>
      </c>
      <c r="B2786">
        <v>0.01</v>
      </c>
      <c r="D2786">
        <v>0.01</v>
      </c>
      <c r="F2786">
        <v>0.05</v>
      </c>
      <c r="G2786">
        <v>0.11</v>
      </c>
      <c r="H2786">
        <v>0.26</v>
      </c>
      <c r="I2786">
        <v>0.38</v>
      </c>
      <c r="J2786">
        <v>0.85</v>
      </c>
      <c r="K2786">
        <v>1.39</v>
      </c>
      <c r="L2786">
        <v>1.98</v>
      </c>
      <c r="M2786">
        <v>2.7</v>
      </c>
      <c r="N2786">
        <v>3.02</v>
      </c>
    </row>
    <row r="2787" spans="1:14" x14ac:dyDescent="0.25">
      <c r="A2787" s="1">
        <v>40914</v>
      </c>
      <c r="B2787">
        <v>0.02</v>
      </c>
      <c r="D2787">
        <v>0.02</v>
      </c>
      <c r="F2787">
        <v>0.05</v>
      </c>
      <c r="G2787">
        <v>0.12</v>
      </c>
      <c r="H2787">
        <v>0.25</v>
      </c>
      <c r="I2787">
        <v>0.4</v>
      </c>
      <c r="J2787">
        <v>0.86</v>
      </c>
      <c r="K2787">
        <v>1.4</v>
      </c>
      <c r="L2787">
        <v>1.98</v>
      </c>
      <c r="M2787">
        <v>2.7</v>
      </c>
      <c r="N2787">
        <v>3.02</v>
      </c>
    </row>
    <row r="2788" spans="1:14" x14ac:dyDescent="0.25">
      <c r="A2788" s="1">
        <v>40913</v>
      </c>
      <c r="B2788">
        <v>0.01</v>
      </c>
      <c r="D2788">
        <v>0.02</v>
      </c>
      <c r="F2788">
        <v>7.0000000000000007E-2</v>
      </c>
      <c r="G2788">
        <v>0.11</v>
      </c>
      <c r="H2788">
        <v>0.27</v>
      </c>
      <c r="I2788">
        <v>0.4</v>
      </c>
      <c r="J2788">
        <v>0.88</v>
      </c>
      <c r="K2788">
        <v>1.43</v>
      </c>
      <c r="L2788">
        <v>2.02</v>
      </c>
      <c r="M2788">
        <v>2.74</v>
      </c>
      <c r="N2788">
        <v>3.06</v>
      </c>
    </row>
    <row r="2789" spans="1:14" x14ac:dyDescent="0.25">
      <c r="A2789" s="1">
        <v>40912</v>
      </c>
      <c r="B2789">
        <v>0.01</v>
      </c>
      <c r="D2789">
        <v>0.02</v>
      </c>
      <c r="F2789">
        <v>0.06</v>
      </c>
      <c r="G2789">
        <v>0.12</v>
      </c>
      <c r="H2789">
        <v>0.25</v>
      </c>
      <c r="I2789">
        <v>0.4</v>
      </c>
      <c r="J2789">
        <v>0.89</v>
      </c>
      <c r="K2789">
        <v>1.43</v>
      </c>
      <c r="L2789">
        <v>2</v>
      </c>
      <c r="M2789">
        <v>2.71</v>
      </c>
      <c r="N2789">
        <v>3.03</v>
      </c>
    </row>
    <row r="2790" spans="1:14" x14ac:dyDescent="0.25">
      <c r="A2790" s="1">
        <v>40911</v>
      </c>
      <c r="B2790">
        <v>0.01</v>
      </c>
      <c r="D2790">
        <v>0.02</v>
      </c>
      <c r="F2790">
        <v>0.06</v>
      </c>
      <c r="G2790">
        <v>0.12</v>
      </c>
      <c r="H2790">
        <v>0.27</v>
      </c>
      <c r="I2790">
        <v>0.4</v>
      </c>
      <c r="J2790">
        <v>0.89</v>
      </c>
      <c r="K2790">
        <v>1.41</v>
      </c>
      <c r="L2790">
        <v>1.97</v>
      </c>
      <c r="M2790">
        <v>2.67</v>
      </c>
      <c r="N2790">
        <v>2.98</v>
      </c>
    </row>
    <row r="2791" spans="1:14" x14ac:dyDescent="0.25">
      <c r="A2791" s="1">
        <v>40907</v>
      </c>
      <c r="B2791">
        <v>0.01</v>
      </c>
      <c r="D2791">
        <v>0.02</v>
      </c>
      <c r="F2791">
        <v>0.06</v>
      </c>
      <c r="G2791">
        <v>0.12</v>
      </c>
      <c r="H2791">
        <v>0.25</v>
      </c>
      <c r="I2791">
        <v>0.36</v>
      </c>
      <c r="J2791">
        <v>0.83</v>
      </c>
      <c r="K2791">
        <v>1.35</v>
      </c>
      <c r="L2791">
        <v>1.89</v>
      </c>
      <c r="M2791">
        <v>2.57</v>
      </c>
      <c r="N2791">
        <v>2.89</v>
      </c>
    </row>
    <row r="2792" spans="1:14" x14ac:dyDescent="0.25">
      <c r="A2792" s="1">
        <v>40906</v>
      </c>
      <c r="B2792">
        <v>0</v>
      </c>
      <c r="D2792">
        <v>0.02</v>
      </c>
      <c r="F2792">
        <v>7.0000000000000007E-2</v>
      </c>
      <c r="G2792">
        <v>0.12</v>
      </c>
      <c r="H2792">
        <v>0.28000000000000003</v>
      </c>
      <c r="I2792">
        <v>0.41</v>
      </c>
      <c r="J2792">
        <v>0.88</v>
      </c>
      <c r="K2792">
        <v>1.38</v>
      </c>
      <c r="L2792">
        <v>1.91</v>
      </c>
      <c r="M2792">
        <v>2.58</v>
      </c>
      <c r="N2792">
        <v>2.9</v>
      </c>
    </row>
    <row r="2793" spans="1:14" x14ac:dyDescent="0.25">
      <c r="A2793" s="1">
        <v>40905</v>
      </c>
      <c r="B2793">
        <v>0</v>
      </c>
      <c r="D2793">
        <v>0.01</v>
      </c>
      <c r="F2793">
        <v>0.05</v>
      </c>
      <c r="G2793">
        <v>0.12</v>
      </c>
      <c r="H2793">
        <v>0.28000000000000003</v>
      </c>
      <c r="I2793">
        <v>0.42</v>
      </c>
      <c r="J2793">
        <v>0.91</v>
      </c>
      <c r="K2793">
        <v>1.41</v>
      </c>
      <c r="L2793">
        <v>1.93</v>
      </c>
      <c r="M2793">
        <v>2.59</v>
      </c>
      <c r="N2793">
        <v>2.91</v>
      </c>
    </row>
    <row r="2794" spans="1:14" x14ac:dyDescent="0.25">
      <c r="A2794" s="1">
        <v>40904</v>
      </c>
      <c r="B2794">
        <v>0.01</v>
      </c>
      <c r="D2794">
        <v>0.02</v>
      </c>
      <c r="F2794">
        <v>0.06</v>
      </c>
      <c r="G2794">
        <v>0.12</v>
      </c>
      <c r="H2794">
        <v>0.3</v>
      </c>
      <c r="I2794">
        <v>0.45</v>
      </c>
      <c r="J2794">
        <v>0.96</v>
      </c>
      <c r="K2794">
        <v>1.49</v>
      </c>
      <c r="L2794">
        <v>2.02</v>
      </c>
      <c r="M2794">
        <v>2.72</v>
      </c>
      <c r="N2794">
        <v>3.04</v>
      </c>
    </row>
    <row r="2795" spans="1:14" x14ac:dyDescent="0.25">
      <c r="A2795" s="1">
        <v>40900</v>
      </c>
      <c r="B2795">
        <v>0</v>
      </c>
      <c r="D2795">
        <v>0.01</v>
      </c>
      <c r="F2795">
        <v>0.04</v>
      </c>
      <c r="G2795">
        <v>0.12</v>
      </c>
      <c r="H2795">
        <v>0.28000000000000003</v>
      </c>
      <c r="I2795">
        <v>0.45</v>
      </c>
      <c r="J2795">
        <v>0.97</v>
      </c>
      <c r="K2795">
        <v>1.49</v>
      </c>
      <c r="L2795">
        <v>2.0299999999999998</v>
      </c>
      <c r="M2795">
        <v>2.73</v>
      </c>
      <c r="N2795">
        <v>3.05</v>
      </c>
    </row>
    <row r="2796" spans="1:14" x14ac:dyDescent="0.25">
      <c r="A2796" s="1">
        <v>40899</v>
      </c>
      <c r="B2796">
        <v>0</v>
      </c>
      <c r="D2796">
        <v>0.01</v>
      </c>
      <c r="F2796">
        <v>0.03</v>
      </c>
      <c r="G2796">
        <v>0.12</v>
      </c>
      <c r="H2796">
        <v>0.28000000000000003</v>
      </c>
      <c r="I2796">
        <v>0.41</v>
      </c>
      <c r="J2796">
        <v>0.91</v>
      </c>
      <c r="K2796">
        <v>1.43</v>
      </c>
      <c r="L2796">
        <v>1.97</v>
      </c>
      <c r="M2796">
        <v>2.67</v>
      </c>
      <c r="N2796">
        <v>2.99</v>
      </c>
    </row>
    <row r="2797" spans="1:14" x14ac:dyDescent="0.25">
      <c r="A2797" s="1">
        <v>40898</v>
      </c>
      <c r="B2797">
        <v>0</v>
      </c>
      <c r="D2797">
        <v>0.01</v>
      </c>
      <c r="F2797">
        <v>0.04</v>
      </c>
      <c r="G2797">
        <v>0.13</v>
      </c>
      <c r="H2797">
        <v>0.28000000000000003</v>
      </c>
      <c r="I2797">
        <v>0.4</v>
      </c>
      <c r="J2797">
        <v>0.91</v>
      </c>
      <c r="K2797">
        <v>1.44</v>
      </c>
      <c r="L2797">
        <v>1.98</v>
      </c>
      <c r="M2797">
        <v>2.67</v>
      </c>
      <c r="N2797">
        <v>3</v>
      </c>
    </row>
    <row r="2798" spans="1:14" x14ac:dyDescent="0.25">
      <c r="A2798" s="1">
        <v>40897</v>
      </c>
      <c r="B2798">
        <v>0</v>
      </c>
      <c r="D2798">
        <v>0.01</v>
      </c>
      <c r="F2798">
        <v>0.04</v>
      </c>
      <c r="G2798">
        <v>0.12</v>
      </c>
      <c r="H2798">
        <v>0.26</v>
      </c>
      <c r="I2798">
        <v>0.39</v>
      </c>
      <c r="J2798">
        <v>0.88</v>
      </c>
      <c r="K2798">
        <v>1.39</v>
      </c>
      <c r="L2798">
        <v>1.94</v>
      </c>
      <c r="M2798">
        <v>2.61</v>
      </c>
      <c r="N2798">
        <v>2.93</v>
      </c>
    </row>
    <row r="2799" spans="1:14" x14ac:dyDescent="0.25">
      <c r="A2799" s="1">
        <v>40896</v>
      </c>
      <c r="B2799">
        <v>0</v>
      </c>
      <c r="D2799">
        <v>0.01</v>
      </c>
      <c r="F2799">
        <v>0.04</v>
      </c>
      <c r="G2799">
        <v>0.11</v>
      </c>
      <c r="H2799">
        <v>0.24</v>
      </c>
      <c r="I2799">
        <v>0.36</v>
      </c>
      <c r="J2799">
        <v>0.82</v>
      </c>
      <c r="K2799">
        <v>1.3</v>
      </c>
      <c r="L2799">
        <v>1.82</v>
      </c>
      <c r="M2799">
        <v>2.48</v>
      </c>
      <c r="N2799">
        <v>2.79</v>
      </c>
    </row>
    <row r="2800" spans="1:14" x14ac:dyDescent="0.25">
      <c r="A2800" s="1">
        <v>40893</v>
      </c>
      <c r="B2800">
        <v>0</v>
      </c>
      <c r="D2800">
        <v>0</v>
      </c>
      <c r="F2800">
        <v>0.04</v>
      </c>
      <c r="G2800">
        <v>0.11</v>
      </c>
      <c r="H2800">
        <v>0.24</v>
      </c>
      <c r="I2800">
        <v>0.35</v>
      </c>
      <c r="J2800">
        <v>0.81</v>
      </c>
      <c r="K2800">
        <v>1.32</v>
      </c>
      <c r="L2800">
        <v>1.86</v>
      </c>
      <c r="M2800">
        <v>2.54</v>
      </c>
      <c r="N2800">
        <v>2.86</v>
      </c>
    </row>
    <row r="2801" spans="1:14" x14ac:dyDescent="0.25">
      <c r="A2801" s="1">
        <v>40892</v>
      </c>
      <c r="B2801">
        <v>0</v>
      </c>
      <c r="D2801">
        <v>0</v>
      </c>
      <c r="F2801">
        <v>0.05</v>
      </c>
      <c r="G2801">
        <v>0.12</v>
      </c>
      <c r="H2801">
        <v>0.26</v>
      </c>
      <c r="I2801">
        <v>0.37</v>
      </c>
      <c r="J2801">
        <v>0.86</v>
      </c>
      <c r="K2801">
        <v>1.38</v>
      </c>
      <c r="L2801">
        <v>1.92</v>
      </c>
      <c r="M2801">
        <v>2.6</v>
      </c>
      <c r="N2801">
        <v>2.92</v>
      </c>
    </row>
    <row r="2802" spans="1:14" x14ac:dyDescent="0.25">
      <c r="A2802" s="1">
        <v>40891</v>
      </c>
      <c r="B2802">
        <v>0</v>
      </c>
      <c r="D2802">
        <v>0.01</v>
      </c>
      <c r="F2802">
        <v>0.05</v>
      </c>
      <c r="G2802">
        <v>0.12</v>
      </c>
      <c r="H2802">
        <v>0.25</v>
      </c>
      <c r="I2802">
        <v>0.36</v>
      </c>
      <c r="J2802">
        <v>0.86</v>
      </c>
      <c r="K2802">
        <v>1.38</v>
      </c>
      <c r="L2802">
        <v>1.92</v>
      </c>
      <c r="M2802">
        <v>2.59</v>
      </c>
      <c r="N2802">
        <v>2.91</v>
      </c>
    </row>
    <row r="2803" spans="1:14" x14ac:dyDescent="0.25">
      <c r="A2803" s="1">
        <v>40890</v>
      </c>
      <c r="B2803">
        <v>0</v>
      </c>
      <c r="D2803">
        <v>0.01</v>
      </c>
      <c r="F2803">
        <v>0.06</v>
      </c>
      <c r="G2803">
        <v>0.11</v>
      </c>
      <c r="H2803">
        <v>0.24</v>
      </c>
      <c r="I2803">
        <v>0.35</v>
      </c>
      <c r="J2803">
        <v>0.85</v>
      </c>
      <c r="K2803">
        <v>1.4</v>
      </c>
      <c r="L2803">
        <v>1.96</v>
      </c>
      <c r="M2803">
        <v>2.66</v>
      </c>
      <c r="N2803">
        <v>2.98</v>
      </c>
    </row>
    <row r="2804" spans="1:14" x14ac:dyDescent="0.25">
      <c r="A2804" s="1">
        <v>40889</v>
      </c>
      <c r="B2804">
        <v>0</v>
      </c>
      <c r="D2804">
        <v>0.01</v>
      </c>
      <c r="F2804">
        <v>0.05</v>
      </c>
      <c r="G2804">
        <v>0.1</v>
      </c>
      <c r="H2804">
        <v>0.24</v>
      </c>
      <c r="I2804">
        <v>0.36</v>
      </c>
      <c r="J2804">
        <v>0.87</v>
      </c>
      <c r="K2804">
        <v>1.45</v>
      </c>
      <c r="L2804">
        <v>2.0299999999999998</v>
      </c>
      <c r="M2804">
        <v>2.75</v>
      </c>
      <c r="N2804">
        <v>3.06</v>
      </c>
    </row>
    <row r="2805" spans="1:14" x14ac:dyDescent="0.25">
      <c r="A2805" s="1">
        <v>40886</v>
      </c>
      <c r="B2805">
        <v>0</v>
      </c>
      <c r="D2805">
        <v>0.01</v>
      </c>
      <c r="F2805">
        <v>0.05</v>
      </c>
      <c r="G2805">
        <v>0.11</v>
      </c>
      <c r="H2805">
        <v>0.22</v>
      </c>
      <c r="I2805">
        <v>0.37</v>
      </c>
      <c r="J2805">
        <v>0.89</v>
      </c>
      <c r="K2805">
        <v>1.48</v>
      </c>
      <c r="L2805">
        <v>2.0699999999999998</v>
      </c>
      <c r="M2805">
        <v>2.79</v>
      </c>
      <c r="N2805">
        <v>3.1</v>
      </c>
    </row>
    <row r="2806" spans="1:14" x14ac:dyDescent="0.25">
      <c r="A2806" s="1">
        <v>40885</v>
      </c>
      <c r="B2806">
        <v>0</v>
      </c>
      <c r="D2806">
        <v>0.01</v>
      </c>
      <c r="F2806">
        <v>0.04</v>
      </c>
      <c r="G2806">
        <v>0.1</v>
      </c>
      <c r="H2806">
        <v>0.22</v>
      </c>
      <c r="I2806">
        <v>0.35</v>
      </c>
      <c r="J2806">
        <v>0.86</v>
      </c>
      <c r="K2806">
        <v>1.41</v>
      </c>
      <c r="L2806">
        <v>1.99</v>
      </c>
      <c r="M2806">
        <v>2.7</v>
      </c>
      <c r="N2806">
        <v>3</v>
      </c>
    </row>
    <row r="2807" spans="1:14" x14ac:dyDescent="0.25">
      <c r="A2807" s="1">
        <v>40884</v>
      </c>
      <c r="B2807">
        <v>0</v>
      </c>
      <c r="D2807">
        <v>0.02</v>
      </c>
      <c r="F2807">
        <v>0.05</v>
      </c>
      <c r="G2807">
        <v>0.11</v>
      </c>
      <c r="H2807">
        <v>0.24</v>
      </c>
      <c r="I2807">
        <v>0.36</v>
      </c>
      <c r="J2807">
        <v>0.89</v>
      </c>
      <c r="K2807">
        <v>1.46</v>
      </c>
      <c r="L2807">
        <v>2.02</v>
      </c>
      <c r="M2807">
        <v>2.74</v>
      </c>
      <c r="N2807">
        <v>3.04</v>
      </c>
    </row>
    <row r="2808" spans="1:14" x14ac:dyDescent="0.25">
      <c r="A2808" s="1">
        <v>40883</v>
      </c>
      <c r="B2808">
        <v>0</v>
      </c>
      <c r="D2808">
        <v>0.01</v>
      </c>
      <c r="F2808">
        <v>0.04</v>
      </c>
      <c r="G2808">
        <v>0.11</v>
      </c>
      <c r="H2808">
        <v>0.25</v>
      </c>
      <c r="I2808">
        <v>0.41</v>
      </c>
      <c r="J2808">
        <v>0.94</v>
      </c>
      <c r="K2808">
        <v>1.52</v>
      </c>
      <c r="L2808">
        <v>2.08</v>
      </c>
      <c r="M2808">
        <v>2.74</v>
      </c>
      <c r="N2808">
        <v>3.09</v>
      </c>
    </row>
    <row r="2809" spans="1:14" x14ac:dyDescent="0.25">
      <c r="A2809" s="1">
        <v>40882</v>
      </c>
      <c r="B2809">
        <v>0.01</v>
      </c>
      <c r="D2809">
        <v>0.01</v>
      </c>
      <c r="F2809">
        <v>0.05</v>
      </c>
      <c r="G2809">
        <v>0.11</v>
      </c>
      <c r="H2809">
        <v>0.27</v>
      </c>
      <c r="I2809">
        <v>0.4</v>
      </c>
      <c r="J2809">
        <v>0.93</v>
      </c>
      <c r="K2809">
        <v>1.49</v>
      </c>
      <c r="L2809">
        <v>2.04</v>
      </c>
      <c r="M2809">
        <v>2.73</v>
      </c>
      <c r="N2809">
        <v>3.02</v>
      </c>
    </row>
    <row r="2810" spans="1:14" x14ac:dyDescent="0.25">
      <c r="A2810" s="1">
        <v>40879</v>
      </c>
      <c r="B2810">
        <v>0.02</v>
      </c>
      <c r="D2810">
        <v>0.02</v>
      </c>
      <c r="F2810">
        <v>0.06</v>
      </c>
      <c r="G2810">
        <v>0.12</v>
      </c>
      <c r="H2810">
        <v>0.25</v>
      </c>
      <c r="I2810">
        <v>0.39</v>
      </c>
      <c r="J2810">
        <v>0.92</v>
      </c>
      <c r="K2810">
        <v>1.49</v>
      </c>
      <c r="L2810">
        <v>2.0499999999999998</v>
      </c>
      <c r="M2810">
        <v>2.74</v>
      </c>
      <c r="N2810">
        <v>3.03</v>
      </c>
    </row>
    <row r="2811" spans="1:14" x14ac:dyDescent="0.25">
      <c r="A2811" s="1">
        <v>40878</v>
      </c>
      <c r="B2811">
        <v>0.02</v>
      </c>
      <c r="D2811">
        <v>0.01</v>
      </c>
      <c r="F2811">
        <v>0.05</v>
      </c>
      <c r="G2811">
        <v>0.12</v>
      </c>
      <c r="H2811">
        <v>0.27</v>
      </c>
      <c r="I2811">
        <v>0.41</v>
      </c>
      <c r="J2811">
        <v>0.97</v>
      </c>
      <c r="K2811">
        <v>1.55</v>
      </c>
      <c r="L2811">
        <v>2.11</v>
      </c>
      <c r="M2811">
        <v>2.82</v>
      </c>
      <c r="N2811">
        <v>3.12</v>
      </c>
    </row>
    <row r="2812" spans="1:14" x14ac:dyDescent="0.25">
      <c r="A2812" s="1">
        <v>40877</v>
      </c>
      <c r="B2812">
        <v>0.02</v>
      </c>
      <c r="D2812">
        <v>0.01</v>
      </c>
      <c r="F2812">
        <v>0.06</v>
      </c>
      <c r="G2812">
        <v>0.12</v>
      </c>
      <c r="H2812">
        <v>0.25</v>
      </c>
      <c r="I2812">
        <v>0.41</v>
      </c>
      <c r="J2812">
        <v>0.96</v>
      </c>
      <c r="K2812">
        <v>1.53</v>
      </c>
      <c r="L2812">
        <v>2.08</v>
      </c>
      <c r="M2812">
        <v>2.77</v>
      </c>
      <c r="N2812">
        <v>3.06</v>
      </c>
    </row>
    <row r="2813" spans="1:14" x14ac:dyDescent="0.25">
      <c r="A2813" s="1">
        <v>40876</v>
      </c>
      <c r="B2813">
        <v>0.02</v>
      </c>
      <c r="D2813">
        <v>0.02</v>
      </c>
      <c r="F2813">
        <v>0.05</v>
      </c>
      <c r="G2813">
        <v>0.14000000000000001</v>
      </c>
      <c r="H2813">
        <v>0.27</v>
      </c>
      <c r="I2813">
        <v>0.4</v>
      </c>
      <c r="J2813">
        <v>0.93</v>
      </c>
      <c r="K2813">
        <v>1.48</v>
      </c>
      <c r="L2813">
        <v>2</v>
      </c>
      <c r="M2813">
        <v>2.66</v>
      </c>
      <c r="N2813">
        <v>2.96</v>
      </c>
    </row>
    <row r="2814" spans="1:14" x14ac:dyDescent="0.25">
      <c r="A2814" s="1">
        <v>40875</v>
      </c>
      <c r="B2814">
        <v>0.02</v>
      </c>
      <c r="D2814">
        <v>0.03</v>
      </c>
      <c r="F2814">
        <v>7.0000000000000007E-2</v>
      </c>
      <c r="G2814">
        <v>0.13</v>
      </c>
      <c r="H2814">
        <v>0.26</v>
      </c>
      <c r="I2814">
        <v>0.39</v>
      </c>
      <c r="J2814">
        <v>0.91</v>
      </c>
      <c r="K2814">
        <v>1.44</v>
      </c>
      <c r="L2814">
        <v>1.97</v>
      </c>
      <c r="M2814">
        <v>2.63</v>
      </c>
      <c r="N2814">
        <v>2.93</v>
      </c>
    </row>
    <row r="2815" spans="1:14" x14ac:dyDescent="0.25">
      <c r="A2815" s="1">
        <v>40872</v>
      </c>
      <c r="B2815">
        <v>0.02</v>
      </c>
      <c r="D2815">
        <v>0.02</v>
      </c>
      <c r="F2815">
        <v>7.0000000000000007E-2</v>
      </c>
      <c r="G2815">
        <v>0.13</v>
      </c>
      <c r="H2815">
        <v>0.28000000000000003</v>
      </c>
      <c r="I2815">
        <v>0.41</v>
      </c>
      <c r="J2815">
        <v>0.93</v>
      </c>
      <c r="K2815">
        <v>1.45</v>
      </c>
      <c r="L2815">
        <v>1.97</v>
      </c>
      <c r="M2815">
        <v>2.62</v>
      </c>
      <c r="N2815">
        <v>2.92</v>
      </c>
    </row>
    <row r="2816" spans="1:14" x14ac:dyDescent="0.25">
      <c r="A2816" s="1">
        <v>40870</v>
      </c>
      <c r="B2816">
        <v>0.02</v>
      </c>
      <c r="D2816">
        <v>0.02</v>
      </c>
      <c r="F2816">
        <v>0.06</v>
      </c>
      <c r="G2816">
        <v>0.12</v>
      </c>
      <c r="H2816">
        <v>0.26</v>
      </c>
      <c r="I2816">
        <v>0.4</v>
      </c>
      <c r="J2816">
        <v>0.88</v>
      </c>
      <c r="K2816">
        <v>1.38</v>
      </c>
      <c r="L2816">
        <v>1.89</v>
      </c>
      <c r="M2816">
        <v>2.5299999999999998</v>
      </c>
      <c r="N2816">
        <v>2.82</v>
      </c>
    </row>
    <row r="2817" spans="1:14" x14ac:dyDescent="0.25">
      <c r="A2817" s="1">
        <v>40869</v>
      </c>
      <c r="B2817">
        <v>0.02</v>
      </c>
      <c r="D2817">
        <v>0.02</v>
      </c>
      <c r="F2817">
        <v>0.06</v>
      </c>
      <c r="G2817">
        <v>0.11</v>
      </c>
      <c r="H2817">
        <v>0.26</v>
      </c>
      <c r="I2817">
        <v>0.4</v>
      </c>
      <c r="J2817">
        <v>0.91</v>
      </c>
      <c r="K2817">
        <v>1.42</v>
      </c>
      <c r="L2817">
        <v>1.94</v>
      </c>
      <c r="M2817">
        <v>2.6</v>
      </c>
      <c r="N2817">
        <v>2.91</v>
      </c>
    </row>
    <row r="2818" spans="1:14" x14ac:dyDescent="0.25">
      <c r="A2818" s="1">
        <v>40868</v>
      </c>
      <c r="B2818">
        <v>0.02</v>
      </c>
      <c r="D2818">
        <v>0.02</v>
      </c>
      <c r="F2818">
        <v>0.05</v>
      </c>
      <c r="G2818">
        <v>0.11</v>
      </c>
      <c r="H2818">
        <v>0.27</v>
      </c>
      <c r="I2818">
        <v>0.41</v>
      </c>
      <c r="J2818">
        <v>0.92</v>
      </c>
      <c r="K2818">
        <v>1.45</v>
      </c>
      <c r="L2818">
        <v>1.97</v>
      </c>
      <c r="M2818">
        <v>2.65</v>
      </c>
      <c r="N2818">
        <v>2.96</v>
      </c>
    </row>
    <row r="2819" spans="1:14" x14ac:dyDescent="0.25">
      <c r="A2819" s="1">
        <v>40865</v>
      </c>
      <c r="B2819">
        <v>0.02</v>
      </c>
      <c r="D2819">
        <v>0.01</v>
      </c>
      <c r="F2819">
        <v>0.04</v>
      </c>
      <c r="G2819">
        <v>0.12</v>
      </c>
      <c r="H2819">
        <v>0.28999999999999998</v>
      </c>
      <c r="I2819">
        <v>0.43</v>
      </c>
      <c r="J2819">
        <v>0.94</v>
      </c>
      <c r="K2819">
        <v>1.48</v>
      </c>
      <c r="L2819">
        <v>2.0099999999999998</v>
      </c>
      <c r="M2819">
        <v>2.69</v>
      </c>
      <c r="N2819">
        <v>2.99</v>
      </c>
    </row>
    <row r="2820" spans="1:14" x14ac:dyDescent="0.25">
      <c r="A2820" s="1">
        <v>40864</v>
      </c>
      <c r="B2820">
        <v>0.01</v>
      </c>
      <c r="D2820">
        <v>0.02</v>
      </c>
      <c r="F2820">
        <v>0.04</v>
      </c>
      <c r="G2820">
        <v>0.1</v>
      </c>
      <c r="H2820">
        <v>0.27</v>
      </c>
      <c r="I2820">
        <v>0.4</v>
      </c>
      <c r="J2820">
        <v>0.88</v>
      </c>
      <c r="K2820">
        <v>1.41</v>
      </c>
      <c r="L2820">
        <v>1.96</v>
      </c>
      <c r="M2820">
        <v>2.66</v>
      </c>
      <c r="N2820">
        <v>2.98</v>
      </c>
    </row>
    <row r="2821" spans="1:14" x14ac:dyDescent="0.25">
      <c r="A2821" s="1">
        <v>40863</v>
      </c>
      <c r="B2821">
        <v>0.01</v>
      </c>
      <c r="D2821">
        <v>0.01</v>
      </c>
      <c r="F2821">
        <v>0.04</v>
      </c>
      <c r="G2821">
        <v>0.11</v>
      </c>
      <c r="H2821">
        <v>0.26</v>
      </c>
      <c r="I2821">
        <v>0.4</v>
      </c>
      <c r="J2821">
        <v>0.9</v>
      </c>
      <c r="K2821">
        <v>1.44</v>
      </c>
      <c r="L2821">
        <v>2.0099999999999998</v>
      </c>
      <c r="M2821">
        <v>2.73</v>
      </c>
      <c r="N2821">
        <v>3.05</v>
      </c>
    </row>
    <row r="2822" spans="1:14" x14ac:dyDescent="0.25">
      <c r="A2822" s="1">
        <v>40862</v>
      </c>
      <c r="B2822">
        <v>0.01</v>
      </c>
      <c r="D2822">
        <v>0.01</v>
      </c>
      <c r="F2822">
        <v>0.05</v>
      </c>
      <c r="G2822">
        <v>0.11</v>
      </c>
      <c r="H2822">
        <v>0.26</v>
      </c>
      <c r="I2822">
        <v>0.4</v>
      </c>
      <c r="J2822">
        <v>0.93</v>
      </c>
      <c r="K2822">
        <v>1.48</v>
      </c>
      <c r="L2822">
        <v>2.06</v>
      </c>
      <c r="M2822">
        <v>2.79</v>
      </c>
      <c r="N2822">
        <v>3.1</v>
      </c>
    </row>
    <row r="2823" spans="1:14" x14ac:dyDescent="0.25">
      <c r="A2823" s="1">
        <v>40861</v>
      </c>
      <c r="B2823">
        <v>0.01</v>
      </c>
      <c r="D2823">
        <v>0.01</v>
      </c>
      <c r="F2823">
        <v>0.04</v>
      </c>
      <c r="G2823">
        <v>0.09</v>
      </c>
      <c r="H2823">
        <v>0.24</v>
      </c>
      <c r="I2823">
        <v>0.39</v>
      </c>
      <c r="J2823">
        <v>0.91</v>
      </c>
      <c r="K2823">
        <v>1.46</v>
      </c>
      <c r="L2823">
        <v>2.04</v>
      </c>
      <c r="M2823">
        <v>2.77</v>
      </c>
      <c r="N2823">
        <v>3.09</v>
      </c>
    </row>
    <row r="2824" spans="1:14" x14ac:dyDescent="0.25">
      <c r="A2824" s="1">
        <v>40857</v>
      </c>
      <c r="B2824">
        <v>0.01</v>
      </c>
      <c r="D2824">
        <v>0.01</v>
      </c>
      <c r="F2824">
        <v>0.03</v>
      </c>
      <c r="G2824">
        <v>0.1</v>
      </c>
      <c r="H2824">
        <v>0.24</v>
      </c>
      <c r="I2824">
        <v>0.38</v>
      </c>
      <c r="J2824">
        <v>0.9</v>
      </c>
      <c r="K2824">
        <v>1.45</v>
      </c>
      <c r="L2824">
        <v>2.04</v>
      </c>
      <c r="M2824">
        <v>2.8</v>
      </c>
      <c r="N2824">
        <v>3.12</v>
      </c>
    </row>
    <row r="2825" spans="1:14" x14ac:dyDescent="0.25">
      <c r="A2825" s="1">
        <v>40856</v>
      </c>
      <c r="B2825">
        <v>0.01</v>
      </c>
      <c r="D2825">
        <v>0.01</v>
      </c>
      <c r="F2825">
        <v>0.04</v>
      </c>
      <c r="G2825">
        <v>0.1</v>
      </c>
      <c r="H2825">
        <v>0.24</v>
      </c>
      <c r="I2825">
        <v>0.37</v>
      </c>
      <c r="J2825">
        <v>0.88</v>
      </c>
      <c r="K2825">
        <v>1.41</v>
      </c>
      <c r="L2825">
        <v>2</v>
      </c>
      <c r="M2825">
        <v>2.73</v>
      </c>
      <c r="N2825">
        <v>3.03</v>
      </c>
    </row>
    <row r="2826" spans="1:14" x14ac:dyDescent="0.25">
      <c r="A2826" s="1">
        <v>40855</v>
      </c>
      <c r="B2826">
        <v>0.01</v>
      </c>
      <c r="D2826">
        <v>0.01</v>
      </c>
      <c r="F2826">
        <v>0.03</v>
      </c>
      <c r="G2826">
        <v>0.1</v>
      </c>
      <c r="H2826">
        <v>0.25</v>
      </c>
      <c r="I2826">
        <v>0.39</v>
      </c>
      <c r="J2826">
        <v>0.92</v>
      </c>
      <c r="K2826">
        <v>1.5</v>
      </c>
      <c r="L2826">
        <v>2.1</v>
      </c>
      <c r="M2826">
        <v>2.84</v>
      </c>
      <c r="N2826">
        <v>3.13</v>
      </c>
    </row>
    <row r="2827" spans="1:14" x14ac:dyDescent="0.25">
      <c r="A2827" s="1">
        <v>40854</v>
      </c>
      <c r="B2827">
        <v>0.01</v>
      </c>
      <c r="D2827">
        <v>0.01</v>
      </c>
      <c r="F2827">
        <v>0.04</v>
      </c>
      <c r="G2827">
        <v>0.09</v>
      </c>
      <c r="H2827">
        <v>0.25</v>
      </c>
      <c r="I2827">
        <v>0.38</v>
      </c>
      <c r="J2827">
        <v>0.88</v>
      </c>
      <c r="K2827">
        <v>1.44</v>
      </c>
      <c r="L2827">
        <v>2.04</v>
      </c>
      <c r="M2827">
        <v>2.77</v>
      </c>
      <c r="N2827">
        <v>3.05</v>
      </c>
    </row>
    <row r="2828" spans="1:14" x14ac:dyDescent="0.25">
      <c r="A2828" s="1">
        <v>40851</v>
      </c>
      <c r="B2828">
        <v>0.01</v>
      </c>
      <c r="D2828">
        <v>0.01</v>
      </c>
      <c r="F2828">
        <v>0.03</v>
      </c>
      <c r="G2828">
        <v>0.11</v>
      </c>
      <c r="H2828">
        <v>0.22</v>
      </c>
      <c r="I2828">
        <v>0.37</v>
      </c>
      <c r="J2828">
        <v>0.88</v>
      </c>
      <c r="K2828">
        <v>1.45</v>
      </c>
      <c r="L2828">
        <v>2.06</v>
      </c>
      <c r="M2828">
        <v>2.81</v>
      </c>
      <c r="N2828">
        <v>3.09</v>
      </c>
    </row>
    <row r="2829" spans="1:14" x14ac:dyDescent="0.25">
      <c r="A2829" s="1">
        <v>40850</v>
      </c>
      <c r="B2829">
        <v>0.01</v>
      </c>
      <c r="D2829">
        <v>0.01</v>
      </c>
      <c r="F2829">
        <v>0.04</v>
      </c>
      <c r="G2829">
        <v>0.11</v>
      </c>
      <c r="H2829">
        <v>0.24</v>
      </c>
      <c r="I2829">
        <v>0.39</v>
      </c>
      <c r="J2829">
        <v>0.91</v>
      </c>
      <c r="K2829">
        <v>1.48</v>
      </c>
      <c r="L2829">
        <v>2.09</v>
      </c>
      <c r="M2829">
        <v>2.83</v>
      </c>
      <c r="N2829">
        <v>3.1</v>
      </c>
    </row>
    <row r="2830" spans="1:14" x14ac:dyDescent="0.25">
      <c r="A2830" s="1">
        <v>40849</v>
      </c>
      <c r="B2830">
        <v>0.01</v>
      </c>
      <c r="D2830">
        <v>0.01</v>
      </c>
      <c r="F2830">
        <v>0.04</v>
      </c>
      <c r="G2830">
        <v>0.11</v>
      </c>
      <c r="H2830">
        <v>0.23</v>
      </c>
      <c r="I2830">
        <v>0.37</v>
      </c>
      <c r="J2830">
        <v>0.89</v>
      </c>
      <c r="K2830">
        <v>1.44</v>
      </c>
      <c r="L2830">
        <v>2.0299999999999998</v>
      </c>
      <c r="M2830">
        <v>2.75</v>
      </c>
      <c r="N2830">
        <v>3.03</v>
      </c>
    </row>
    <row r="2831" spans="1:14" x14ac:dyDescent="0.25">
      <c r="A2831" s="1">
        <v>40848</v>
      </c>
      <c r="B2831">
        <v>0.01</v>
      </c>
      <c r="D2831">
        <v>0.01</v>
      </c>
      <c r="F2831">
        <v>0.05</v>
      </c>
      <c r="G2831">
        <v>0.13</v>
      </c>
      <c r="H2831">
        <v>0.23</v>
      </c>
      <c r="I2831">
        <v>0.38</v>
      </c>
      <c r="J2831">
        <v>0.9</v>
      </c>
      <c r="K2831">
        <v>1.45</v>
      </c>
      <c r="L2831">
        <v>2.0099999999999998</v>
      </c>
      <c r="M2831">
        <v>2.73</v>
      </c>
      <c r="N2831">
        <v>2.99</v>
      </c>
    </row>
    <row r="2832" spans="1:14" x14ac:dyDescent="0.25">
      <c r="A2832" s="1">
        <v>40847</v>
      </c>
      <c r="B2832">
        <v>0.02</v>
      </c>
      <c r="D2832">
        <v>0.01</v>
      </c>
      <c r="F2832">
        <v>0.06</v>
      </c>
      <c r="G2832">
        <v>0.12</v>
      </c>
      <c r="H2832">
        <v>0.25</v>
      </c>
      <c r="I2832">
        <v>0.41</v>
      </c>
      <c r="J2832">
        <v>0.99</v>
      </c>
      <c r="K2832">
        <v>1.58</v>
      </c>
      <c r="L2832">
        <v>2.17</v>
      </c>
      <c r="M2832">
        <v>2.89</v>
      </c>
      <c r="N2832">
        <v>3.16</v>
      </c>
    </row>
    <row r="2833" spans="1:14" x14ac:dyDescent="0.25">
      <c r="A2833" s="1">
        <v>40844</v>
      </c>
      <c r="B2833">
        <v>0.02</v>
      </c>
      <c r="D2833">
        <v>0.01</v>
      </c>
      <c r="F2833">
        <v>0.06</v>
      </c>
      <c r="G2833">
        <v>0.13</v>
      </c>
      <c r="H2833">
        <v>0.28000000000000003</v>
      </c>
      <c r="I2833">
        <v>0.5</v>
      </c>
      <c r="J2833">
        <v>1.1299999999999999</v>
      </c>
      <c r="K2833">
        <v>1.74</v>
      </c>
      <c r="L2833">
        <v>2.34</v>
      </c>
      <c r="M2833">
        <v>3.09</v>
      </c>
      <c r="N2833">
        <v>3.36</v>
      </c>
    </row>
    <row r="2834" spans="1:14" x14ac:dyDescent="0.25">
      <c r="A2834" s="1">
        <v>40843</v>
      </c>
      <c r="B2834">
        <v>0.02</v>
      </c>
      <c r="D2834">
        <v>0.02</v>
      </c>
      <c r="F2834">
        <v>7.0000000000000007E-2</v>
      </c>
      <c r="G2834">
        <v>0.14000000000000001</v>
      </c>
      <c r="H2834">
        <v>0.31</v>
      </c>
      <c r="I2834">
        <v>0.53</v>
      </c>
      <c r="J2834">
        <v>1.2</v>
      </c>
      <c r="K2834">
        <v>1.83</v>
      </c>
      <c r="L2834">
        <v>2.42</v>
      </c>
      <c r="M2834">
        <v>3.18</v>
      </c>
      <c r="N2834">
        <v>3.45</v>
      </c>
    </row>
    <row r="2835" spans="1:14" x14ac:dyDescent="0.25">
      <c r="A2835" s="1">
        <v>40842</v>
      </c>
      <c r="B2835">
        <v>0.01</v>
      </c>
      <c r="D2835">
        <v>0.02</v>
      </c>
      <c r="F2835">
        <v>0.06</v>
      </c>
      <c r="G2835">
        <v>0.13</v>
      </c>
      <c r="H2835">
        <v>0.28000000000000003</v>
      </c>
      <c r="I2835">
        <v>0.48</v>
      </c>
      <c r="J2835">
        <v>1.0900000000000001</v>
      </c>
      <c r="K2835">
        <v>1.68</v>
      </c>
      <c r="L2835">
        <v>2.23</v>
      </c>
      <c r="M2835">
        <v>2.95</v>
      </c>
      <c r="N2835">
        <v>3.22</v>
      </c>
    </row>
    <row r="2836" spans="1:14" x14ac:dyDescent="0.25">
      <c r="A2836" s="1">
        <v>40841</v>
      </c>
      <c r="B2836">
        <v>0.01</v>
      </c>
      <c r="D2836">
        <v>0.01</v>
      </c>
      <c r="F2836">
        <v>0.06</v>
      </c>
      <c r="G2836">
        <v>0.11</v>
      </c>
      <c r="H2836">
        <v>0.26</v>
      </c>
      <c r="I2836">
        <v>0.43</v>
      </c>
      <c r="J2836">
        <v>1.01</v>
      </c>
      <c r="K2836">
        <v>1.6</v>
      </c>
      <c r="L2836">
        <v>2.14</v>
      </c>
      <c r="M2836">
        <v>2.86</v>
      </c>
      <c r="N2836">
        <v>3.13</v>
      </c>
    </row>
    <row r="2837" spans="1:14" x14ac:dyDescent="0.25">
      <c r="A2837" s="1">
        <v>40840</v>
      </c>
      <c r="B2837">
        <v>0.01</v>
      </c>
      <c r="D2837">
        <v>0.02</v>
      </c>
      <c r="F2837">
        <v>0.06</v>
      </c>
      <c r="G2837">
        <v>0.11</v>
      </c>
      <c r="H2837">
        <v>0.3</v>
      </c>
      <c r="I2837">
        <v>0.47</v>
      </c>
      <c r="J2837">
        <v>1.1000000000000001</v>
      </c>
      <c r="K2837">
        <v>1.7</v>
      </c>
      <c r="L2837">
        <v>2.25</v>
      </c>
      <c r="M2837">
        <v>3</v>
      </c>
      <c r="N2837">
        <v>3.27</v>
      </c>
    </row>
    <row r="2838" spans="1:14" x14ac:dyDescent="0.25">
      <c r="A2838" s="1">
        <v>40837</v>
      </c>
      <c r="B2838">
        <v>0.01</v>
      </c>
      <c r="D2838">
        <v>0.02</v>
      </c>
      <c r="F2838">
        <v>0.05</v>
      </c>
      <c r="G2838">
        <v>0.12</v>
      </c>
      <c r="H2838">
        <v>0.3</v>
      </c>
      <c r="I2838">
        <v>0.46</v>
      </c>
      <c r="J2838">
        <v>1.08</v>
      </c>
      <c r="K2838">
        <v>1.66</v>
      </c>
      <c r="L2838">
        <v>2.23</v>
      </c>
      <c r="M2838">
        <v>2.98</v>
      </c>
      <c r="N2838">
        <v>3.26</v>
      </c>
    </row>
    <row r="2839" spans="1:14" x14ac:dyDescent="0.25">
      <c r="A2839" s="1">
        <v>40836</v>
      </c>
      <c r="B2839">
        <v>0.02</v>
      </c>
      <c r="D2839">
        <v>0.03</v>
      </c>
      <c r="F2839">
        <v>0.06</v>
      </c>
      <c r="G2839">
        <v>0.12</v>
      </c>
      <c r="H2839">
        <v>0.28000000000000003</v>
      </c>
      <c r="I2839">
        <v>0.46</v>
      </c>
      <c r="J2839">
        <v>1.07</v>
      </c>
      <c r="K2839">
        <v>1.64</v>
      </c>
      <c r="L2839">
        <v>2.2000000000000002</v>
      </c>
      <c r="M2839">
        <v>2.92</v>
      </c>
      <c r="N2839">
        <v>3.19</v>
      </c>
    </row>
    <row r="2840" spans="1:14" x14ac:dyDescent="0.25">
      <c r="A2840" s="1">
        <v>40835</v>
      </c>
      <c r="B2840">
        <v>0.01</v>
      </c>
      <c r="D2840">
        <v>0.03</v>
      </c>
      <c r="F2840">
        <v>0.06</v>
      </c>
      <c r="G2840">
        <v>0.11</v>
      </c>
      <c r="H2840">
        <v>0.28000000000000003</v>
      </c>
      <c r="I2840">
        <v>0.46</v>
      </c>
      <c r="J2840">
        <v>1.05</v>
      </c>
      <c r="K2840">
        <v>1.62</v>
      </c>
      <c r="L2840">
        <v>2.1800000000000002</v>
      </c>
      <c r="M2840">
        <v>2.9</v>
      </c>
      <c r="N2840">
        <v>3.17</v>
      </c>
    </row>
    <row r="2841" spans="1:14" x14ac:dyDescent="0.25">
      <c r="A2841" s="1">
        <v>40834</v>
      </c>
      <c r="B2841">
        <v>0.02</v>
      </c>
      <c r="D2841">
        <v>0.04</v>
      </c>
      <c r="F2841">
        <v>7.0000000000000007E-2</v>
      </c>
      <c r="G2841">
        <v>0.12</v>
      </c>
      <c r="H2841">
        <v>0.28000000000000003</v>
      </c>
      <c r="I2841">
        <v>0.47</v>
      </c>
      <c r="J2841">
        <v>1.07</v>
      </c>
      <c r="K2841">
        <v>1.64</v>
      </c>
      <c r="L2841">
        <v>2.19</v>
      </c>
      <c r="M2841">
        <v>2.91</v>
      </c>
      <c r="N2841">
        <v>3.17</v>
      </c>
    </row>
    <row r="2842" spans="1:14" x14ac:dyDescent="0.25">
      <c r="A2842" s="1">
        <v>40833</v>
      </c>
      <c r="B2842">
        <v>0.02</v>
      </c>
      <c r="D2842">
        <v>0.04</v>
      </c>
      <c r="F2842">
        <v>0.06</v>
      </c>
      <c r="G2842">
        <v>0.12</v>
      </c>
      <c r="H2842">
        <v>0.28000000000000003</v>
      </c>
      <c r="I2842">
        <v>0.48</v>
      </c>
      <c r="J2842">
        <v>1.08</v>
      </c>
      <c r="K2842">
        <v>1.65</v>
      </c>
      <c r="L2842">
        <v>2.1800000000000002</v>
      </c>
      <c r="M2842">
        <v>2.88</v>
      </c>
      <c r="N2842">
        <v>3.13</v>
      </c>
    </row>
    <row r="2843" spans="1:14" x14ac:dyDescent="0.25">
      <c r="A2843" s="1">
        <v>40830</v>
      </c>
      <c r="B2843">
        <v>0.02</v>
      </c>
      <c r="D2843">
        <v>0.02</v>
      </c>
      <c r="F2843">
        <v>0.06</v>
      </c>
      <c r="G2843">
        <v>0.11</v>
      </c>
      <c r="H2843">
        <v>0.28000000000000003</v>
      </c>
      <c r="I2843">
        <v>0.5</v>
      </c>
      <c r="J2843">
        <v>1.1200000000000001</v>
      </c>
      <c r="K2843">
        <v>1.71</v>
      </c>
      <c r="L2843">
        <v>2.2599999999999998</v>
      </c>
      <c r="M2843">
        <v>2.97</v>
      </c>
      <c r="N2843">
        <v>3.22</v>
      </c>
    </row>
    <row r="2844" spans="1:14" x14ac:dyDescent="0.25">
      <c r="A2844" s="1">
        <v>40829</v>
      </c>
      <c r="B2844">
        <v>0.02</v>
      </c>
      <c r="D2844">
        <v>0.02</v>
      </c>
      <c r="F2844">
        <v>0.05</v>
      </c>
      <c r="G2844">
        <v>0.11</v>
      </c>
      <c r="H2844">
        <v>0.28999999999999998</v>
      </c>
      <c r="I2844">
        <v>0.51</v>
      </c>
      <c r="J2844">
        <v>1.1100000000000001</v>
      </c>
      <c r="K2844">
        <v>1.67</v>
      </c>
      <c r="L2844">
        <v>2.19</v>
      </c>
      <c r="M2844">
        <v>2.9</v>
      </c>
      <c r="N2844">
        <v>3.15</v>
      </c>
    </row>
    <row r="2845" spans="1:14" x14ac:dyDescent="0.25">
      <c r="A2845" s="1">
        <v>40828</v>
      </c>
      <c r="B2845">
        <v>0.01</v>
      </c>
      <c r="D2845">
        <v>0.02</v>
      </c>
      <c r="F2845">
        <v>0.06</v>
      </c>
      <c r="G2845">
        <v>0.09</v>
      </c>
      <c r="H2845">
        <v>0.28999999999999998</v>
      </c>
      <c r="I2845">
        <v>0.54</v>
      </c>
      <c r="J2845">
        <v>1.17</v>
      </c>
      <c r="K2845">
        <v>1.72</v>
      </c>
      <c r="L2845">
        <v>2.2400000000000002</v>
      </c>
      <c r="M2845">
        <v>2.94</v>
      </c>
      <c r="N2845">
        <v>3.19</v>
      </c>
    </row>
    <row r="2846" spans="1:14" x14ac:dyDescent="0.25">
      <c r="A2846" s="1">
        <v>40827</v>
      </c>
      <c r="B2846">
        <v>0.01</v>
      </c>
      <c r="D2846">
        <v>0.02</v>
      </c>
      <c r="F2846">
        <v>0.05</v>
      </c>
      <c r="G2846">
        <v>0.12</v>
      </c>
      <c r="H2846">
        <v>0.32</v>
      </c>
      <c r="I2846">
        <v>0.54</v>
      </c>
      <c r="J2846">
        <v>1.1399999999999999</v>
      </c>
      <c r="K2846">
        <v>1.68</v>
      </c>
      <c r="L2846">
        <v>2.1800000000000002</v>
      </c>
      <c r="M2846">
        <v>2.87</v>
      </c>
      <c r="N2846">
        <v>3.11</v>
      </c>
    </row>
    <row r="2847" spans="1:14" x14ac:dyDescent="0.25">
      <c r="A2847" s="1">
        <v>40823</v>
      </c>
      <c r="B2847">
        <v>0.01</v>
      </c>
      <c r="D2847">
        <v>0.01</v>
      </c>
      <c r="F2847">
        <v>0.04</v>
      </c>
      <c r="G2847">
        <v>0.11</v>
      </c>
      <c r="H2847">
        <v>0.3</v>
      </c>
      <c r="I2847">
        <v>0.5</v>
      </c>
      <c r="J2847">
        <v>1.08</v>
      </c>
      <c r="K2847">
        <v>1.61</v>
      </c>
      <c r="L2847">
        <v>2.1</v>
      </c>
      <c r="M2847">
        <v>2.78</v>
      </c>
      <c r="N2847">
        <v>3.02</v>
      </c>
    </row>
    <row r="2848" spans="1:14" x14ac:dyDescent="0.25">
      <c r="A2848" s="1">
        <v>40822</v>
      </c>
      <c r="B2848">
        <v>0.01</v>
      </c>
      <c r="D2848">
        <v>0.01</v>
      </c>
      <c r="F2848">
        <v>0.03</v>
      </c>
      <c r="G2848">
        <v>0.09</v>
      </c>
      <c r="H2848">
        <v>0.28999999999999998</v>
      </c>
      <c r="I2848">
        <v>0.46</v>
      </c>
      <c r="J2848">
        <v>1.01</v>
      </c>
      <c r="K2848">
        <v>1.52</v>
      </c>
      <c r="L2848">
        <v>2.0099999999999998</v>
      </c>
      <c r="M2848">
        <v>2.71</v>
      </c>
      <c r="N2848">
        <v>2.96</v>
      </c>
    </row>
    <row r="2849" spans="1:14" x14ac:dyDescent="0.25">
      <c r="A2849" s="1">
        <v>40821</v>
      </c>
      <c r="B2849">
        <v>0</v>
      </c>
      <c r="D2849">
        <v>0</v>
      </c>
      <c r="F2849">
        <v>0.03</v>
      </c>
      <c r="G2849">
        <v>0.1</v>
      </c>
      <c r="H2849">
        <v>0.25</v>
      </c>
      <c r="I2849">
        <v>0.43</v>
      </c>
      <c r="J2849">
        <v>0.96</v>
      </c>
      <c r="K2849">
        <v>1.45</v>
      </c>
      <c r="L2849">
        <v>1.92</v>
      </c>
      <c r="M2849">
        <v>2.62</v>
      </c>
      <c r="N2849">
        <v>2.87</v>
      </c>
    </row>
    <row r="2850" spans="1:14" x14ac:dyDescent="0.25">
      <c r="A2850" s="1">
        <v>40820</v>
      </c>
      <c r="B2850">
        <v>0.01</v>
      </c>
      <c r="D2850">
        <v>0.01</v>
      </c>
      <c r="F2850">
        <v>0.04</v>
      </c>
      <c r="G2850">
        <v>0.11</v>
      </c>
      <c r="H2850">
        <v>0.25</v>
      </c>
      <c r="I2850">
        <v>0.4</v>
      </c>
      <c r="J2850">
        <v>0.9</v>
      </c>
      <c r="K2850">
        <v>1.35</v>
      </c>
      <c r="L2850">
        <v>1.81</v>
      </c>
      <c r="M2850">
        <v>2.5299999999999998</v>
      </c>
      <c r="N2850">
        <v>2.77</v>
      </c>
    </row>
    <row r="2851" spans="1:14" x14ac:dyDescent="0.25">
      <c r="A2851" s="1">
        <v>40819</v>
      </c>
      <c r="B2851">
        <v>0.01</v>
      </c>
      <c r="D2851">
        <v>0.02</v>
      </c>
      <c r="F2851">
        <v>0.06</v>
      </c>
      <c r="G2851">
        <v>0.12</v>
      </c>
      <c r="H2851">
        <v>0.24</v>
      </c>
      <c r="I2851">
        <v>0.39</v>
      </c>
      <c r="J2851">
        <v>0.87</v>
      </c>
      <c r="K2851">
        <v>1.33</v>
      </c>
      <c r="L2851">
        <v>1.8</v>
      </c>
      <c r="M2851">
        <v>2.5099999999999998</v>
      </c>
      <c r="N2851">
        <v>2.76</v>
      </c>
    </row>
    <row r="2852" spans="1:14" x14ac:dyDescent="0.25">
      <c r="A2852" s="1">
        <v>40816</v>
      </c>
      <c r="B2852">
        <v>0.02</v>
      </c>
      <c r="D2852">
        <v>0.02</v>
      </c>
      <c r="F2852">
        <v>0.06</v>
      </c>
      <c r="G2852">
        <v>0.13</v>
      </c>
      <c r="H2852">
        <v>0.25</v>
      </c>
      <c r="I2852">
        <v>0.42</v>
      </c>
      <c r="J2852">
        <v>0.96</v>
      </c>
      <c r="K2852">
        <v>1.43</v>
      </c>
      <c r="L2852">
        <v>1.92</v>
      </c>
      <c r="M2852">
        <v>2.66</v>
      </c>
      <c r="N2852">
        <v>2.9</v>
      </c>
    </row>
    <row r="2853" spans="1:14" x14ac:dyDescent="0.25">
      <c r="A2853" s="1">
        <v>40815</v>
      </c>
      <c r="B2853">
        <v>0</v>
      </c>
      <c r="D2853">
        <v>0.02</v>
      </c>
      <c r="F2853">
        <v>0.05</v>
      </c>
      <c r="G2853">
        <v>0.11</v>
      </c>
      <c r="H2853">
        <v>0.27</v>
      </c>
      <c r="I2853">
        <v>0.43</v>
      </c>
      <c r="J2853">
        <v>0.98</v>
      </c>
      <c r="K2853">
        <v>1.48</v>
      </c>
      <c r="L2853">
        <v>1.99</v>
      </c>
      <c r="M2853">
        <v>2.76</v>
      </c>
      <c r="N2853">
        <v>3.03</v>
      </c>
    </row>
    <row r="2854" spans="1:14" x14ac:dyDescent="0.25">
      <c r="A2854" s="1">
        <v>40814</v>
      </c>
      <c r="B2854">
        <v>0</v>
      </c>
      <c r="D2854">
        <v>0.02</v>
      </c>
      <c r="F2854">
        <v>0.04</v>
      </c>
      <c r="G2854">
        <v>0.12</v>
      </c>
      <c r="H2854">
        <v>0.27</v>
      </c>
      <c r="I2854">
        <v>0.42</v>
      </c>
      <c r="J2854">
        <v>0.99</v>
      </c>
      <c r="K2854">
        <v>1.5</v>
      </c>
      <c r="L2854">
        <v>2.0299999999999998</v>
      </c>
      <c r="M2854">
        <v>2.82</v>
      </c>
      <c r="N2854">
        <v>3.1</v>
      </c>
    </row>
    <row r="2855" spans="1:14" x14ac:dyDescent="0.25">
      <c r="A2855" s="1">
        <v>40813</v>
      </c>
      <c r="B2855">
        <v>0</v>
      </c>
      <c r="D2855">
        <v>0.01</v>
      </c>
      <c r="F2855">
        <v>0.04</v>
      </c>
      <c r="G2855">
        <v>0.1</v>
      </c>
      <c r="H2855">
        <v>0.25</v>
      </c>
      <c r="I2855">
        <v>0.42</v>
      </c>
      <c r="J2855">
        <v>0.97</v>
      </c>
      <c r="K2855">
        <v>1.49</v>
      </c>
      <c r="L2855">
        <v>2</v>
      </c>
      <c r="M2855">
        <v>2.79</v>
      </c>
      <c r="N2855">
        <v>3.08</v>
      </c>
    </row>
    <row r="2856" spans="1:14" x14ac:dyDescent="0.25">
      <c r="A2856" s="1">
        <v>40812</v>
      </c>
      <c r="B2856">
        <v>0</v>
      </c>
      <c r="D2856">
        <v>0.02</v>
      </c>
      <c r="F2856">
        <v>0.03</v>
      </c>
      <c r="G2856">
        <v>0.1</v>
      </c>
      <c r="H2856">
        <v>0.25</v>
      </c>
      <c r="I2856">
        <v>0.39</v>
      </c>
      <c r="J2856">
        <v>0.92</v>
      </c>
      <c r="K2856">
        <v>1.41</v>
      </c>
      <c r="L2856">
        <v>1.91</v>
      </c>
      <c r="M2856">
        <v>2.69</v>
      </c>
      <c r="N2856">
        <v>2.99</v>
      </c>
    </row>
    <row r="2857" spans="1:14" x14ac:dyDescent="0.25">
      <c r="A2857" s="1">
        <v>40809</v>
      </c>
      <c r="B2857">
        <v>0</v>
      </c>
      <c r="D2857">
        <v>0.01</v>
      </c>
      <c r="F2857">
        <v>0.02</v>
      </c>
      <c r="G2857">
        <v>0.1</v>
      </c>
      <c r="H2857">
        <v>0.23</v>
      </c>
      <c r="I2857">
        <v>0.37</v>
      </c>
      <c r="J2857">
        <v>0.89</v>
      </c>
      <c r="K2857">
        <v>1.35</v>
      </c>
      <c r="L2857">
        <v>1.84</v>
      </c>
      <c r="M2857">
        <v>2.59</v>
      </c>
      <c r="N2857">
        <v>2.89</v>
      </c>
    </row>
    <row r="2858" spans="1:14" x14ac:dyDescent="0.25">
      <c r="A2858" s="1">
        <v>40808</v>
      </c>
      <c r="B2858">
        <v>0</v>
      </c>
      <c r="D2858">
        <v>0</v>
      </c>
      <c r="F2858">
        <v>0.03</v>
      </c>
      <c r="G2858">
        <v>0.1</v>
      </c>
      <c r="H2858">
        <v>0.2</v>
      </c>
      <c r="I2858">
        <v>0.34</v>
      </c>
      <c r="J2858">
        <v>0.79</v>
      </c>
      <c r="K2858">
        <v>1.24</v>
      </c>
      <c r="L2858">
        <v>1.72</v>
      </c>
      <c r="M2858">
        <v>2.48</v>
      </c>
      <c r="N2858">
        <v>2.78</v>
      </c>
    </row>
    <row r="2859" spans="1:14" x14ac:dyDescent="0.25">
      <c r="A2859" s="1">
        <v>40807</v>
      </c>
      <c r="B2859">
        <v>0.01</v>
      </c>
      <c r="D2859">
        <v>0.01</v>
      </c>
      <c r="F2859">
        <v>0.04</v>
      </c>
      <c r="G2859">
        <v>0.11</v>
      </c>
      <c r="H2859">
        <v>0.21</v>
      </c>
      <c r="I2859">
        <v>0.37</v>
      </c>
      <c r="J2859">
        <v>0.88</v>
      </c>
      <c r="K2859">
        <v>1.36</v>
      </c>
      <c r="L2859">
        <v>1.88</v>
      </c>
      <c r="M2859">
        <v>2.69</v>
      </c>
      <c r="N2859">
        <v>3.03</v>
      </c>
    </row>
    <row r="2860" spans="1:14" x14ac:dyDescent="0.25">
      <c r="A2860" s="1">
        <v>40806</v>
      </c>
      <c r="B2860">
        <v>0</v>
      </c>
      <c r="D2860">
        <v>0.01</v>
      </c>
      <c r="F2860">
        <v>0.03</v>
      </c>
      <c r="G2860">
        <v>0.09</v>
      </c>
      <c r="H2860">
        <v>0.18</v>
      </c>
      <c r="I2860">
        <v>0.3</v>
      </c>
      <c r="J2860">
        <v>0.85</v>
      </c>
      <c r="K2860">
        <v>1.39</v>
      </c>
      <c r="L2860">
        <v>1.95</v>
      </c>
      <c r="M2860">
        <v>2.82</v>
      </c>
      <c r="N2860">
        <v>3.2</v>
      </c>
    </row>
    <row r="2861" spans="1:14" x14ac:dyDescent="0.25">
      <c r="A2861" s="1">
        <v>40805</v>
      </c>
      <c r="B2861">
        <v>0</v>
      </c>
      <c r="D2861">
        <v>0.01</v>
      </c>
      <c r="F2861">
        <v>0.04</v>
      </c>
      <c r="G2861">
        <v>0.08</v>
      </c>
      <c r="H2861">
        <v>0.16</v>
      </c>
      <c r="I2861">
        <v>0.28999999999999998</v>
      </c>
      <c r="J2861">
        <v>0.85</v>
      </c>
      <c r="K2861">
        <v>1.4</v>
      </c>
      <c r="L2861">
        <v>1.97</v>
      </c>
      <c r="M2861">
        <v>2.84</v>
      </c>
      <c r="N2861">
        <v>3.22</v>
      </c>
    </row>
    <row r="2862" spans="1:14" x14ac:dyDescent="0.25">
      <c r="A2862" s="1">
        <v>40802</v>
      </c>
      <c r="B2862">
        <v>0.01</v>
      </c>
      <c r="D2862">
        <v>0.01</v>
      </c>
      <c r="F2862">
        <v>0.02</v>
      </c>
      <c r="G2862">
        <v>0.09</v>
      </c>
      <c r="H2862">
        <v>0.18</v>
      </c>
      <c r="I2862">
        <v>0.33</v>
      </c>
      <c r="J2862">
        <v>0.94</v>
      </c>
      <c r="K2862">
        <v>1.5</v>
      </c>
      <c r="L2862">
        <v>2.08</v>
      </c>
      <c r="M2862">
        <v>2.96</v>
      </c>
      <c r="N2862">
        <v>3.34</v>
      </c>
    </row>
    <row r="2863" spans="1:14" x14ac:dyDescent="0.25">
      <c r="A2863" s="1">
        <v>40801</v>
      </c>
      <c r="B2863">
        <v>0</v>
      </c>
      <c r="D2863">
        <v>0.01</v>
      </c>
      <c r="F2863">
        <v>0.03</v>
      </c>
      <c r="G2863">
        <v>0.1</v>
      </c>
      <c r="H2863">
        <v>0.21</v>
      </c>
      <c r="I2863">
        <v>0.35</v>
      </c>
      <c r="J2863">
        <v>0.95</v>
      </c>
      <c r="K2863">
        <v>1.51</v>
      </c>
      <c r="L2863">
        <v>2.09</v>
      </c>
      <c r="M2863">
        <v>2.97</v>
      </c>
      <c r="N2863">
        <v>3.36</v>
      </c>
    </row>
    <row r="2864" spans="1:14" x14ac:dyDescent="0.25">
      <c r="A2864" s="1">
        <v>40800</v>
      </c>
      <c r="B2864">
        <v>0</v>
      </c>
      <c r="D2864">
        <v>0.01</v>
      </c>
      <c r="F2864">
        <v>0.03</v>
      </c>
      <c r="G2864">
        <v>0.09</v>
      </c>
      <c r="H2864">
        <v>0.19</v>
      </c>
      <c r="I2864">
        <v>0.35</v>
      </c>
      <c r="J2864">
        <v>0.91</v>
      </c>
      <c r="K2864">
        <v>1.45</v>
      </c>
      <c r="L2864">
        <v>2.0299999999999998</v>
      </c>
      <c r="M2864">
        <v>2.92</v>
      </c>
      <c r="N2864">
        <v>3.32</v>
      </c>
    </row>
    <row r="2865" spans="1:14" x14ac:dyDescent="0.25">
      <c r="A2865" s="1">
        <v>40799</v>
      </c>
      <c r="B2865">
        <v>0</v>
      </c>
      <c r="D2865">
        <v>0.01</v>
      </c>
      <c r="F2865">
        <v>0.05</v>
      </c>
      <c r="G2865">
        <v>0.1</v>
      </c>
      <c r="H2865">
        <v>0.21</v>
      </c>
      <c r="I2865">
        <v>0.35</v>
      </c>
      <c r="J2865">
        <v>0.89</v>
      </c>
      <c r="K2865">
        <v>1.42</v>
      </c>
      <c r="L2865">
        <v>2</v>
      </c>
      <c r="M2865">
        <v>2.92</v>
      </c>
      <c r="N2865">
        <v>3.32</v>
      </c>
    </row>
    <row r="2866" spans="1:14" x14ac:dyDescent="0.25">
      <c r="A2866" s="1">
        <v>40798</v>
      </c>
      <c r="B2866">
        <v>0.01</v>
      </c>
      <c r="D2866">
        <v>0.01</v>
      </c>
      <c r="F2866">
        <v>0.05</v>
      </c>
      <c r="G2866">
        <v>0.11</v>
      </c>
      <c r="H2866">
        <v>0.21</v>
      </c>
      <c r="I2866">
        <v>0.35</v>
      </c>
      <c r="J2866">
        <v>0.87</v>
      </c>
      <c r="K2866">
        <v>1.38</v>
      </c>
      <c r="L2866">
        <v>1.94</v>
      </c>
      <c r="M2866">
        <v>2.84</v>
      </c>
      <c r="N2866">
        <v>3.24</v>
      </c>
    </row>
    <row r="2867" spans="1:14" x14ac:dyDescent="0.25">
      <c r="A2867" s="1">
        <v>40795</v>
      </c>
      <c r="B2867">
        <v>0</v>
      </c>
      <c r="D2867">
        <v>0.01</v>
      </c>
      <c r="F2867">
        <v>0.05</v>
      </c>
      <c r="G2867">
        <v>0.11</v>
      </c>
      <c r="H2867">
        <v>0.17</v>
      </c>
      <c r="I2867">
        <v>0.31</v>
      </c>
      <c r="J2867">
        <v>0.81</v>
      </c>
      <c r="K2867">
        <v>1.34</v>
      </c>
      <c r="L2867">
        <v>1.93</v>
      </c>
      <c r="M2867">
        <v>2.86</v>
      </c>
      <c r="N2867">
        <v>3.26</v>
      </c>
    </row>
    <row r="2868" spans="1:14" x14ac:dyDescent="0.25">
      <c r="A2868" s="1">
        <v>40794</v>
      </c>
      <c r="B2868">
        <v>0.01</v>
      </c>
      <c r="D2868">
        <v>0.02</v>
      </c>
      <c r="F2868">
        <v>7.0000000000000007E-2</v>
      </c>
      <c r="G2868">
        <v>0.12</v>
      </c>
      <c r="H2868">
        <v>0.19</v>
      </c>
      <c r="I2868">
        <v>0.33</v>
      </c>
      <c r="J2868">
        <v>0.88</v>
      </c>
      <c r="K2868">
        <v>1.41</v>
      </c>
      <c r="L2868">
        <v>2</v>
      </c>
      <c r="M2868">
        <v>2.92</v>
      </c>
      <c r="N2868">
        <v>3.32</v>
      </c>
    </row>
    <row r="2869" spans="1:14" x14ac:dyDescent="0.25">
      <c r="A2869" s="1">
        <v>40793</v>
      </c>
      <c r="B2869">
        <v>0</v>
      </c>
      <c r="D2869">
        <v>0.02</v>
      </c>
      <c r="F2869">
        <v>0.06</v>
      </c>
      <c r="G2869">
        <v>0.11</v>
      </c>
      <c r="H2869">
        <v>0.21</v>
      </c>
      <c r="I2869">
        <v>0.34</v>
      </c>
      <c r="J2869">
        <v>0.92</v>
      </c>
      <c r="K2869">
        <v>1.45</v>
      </c>
      <c r="L2869">
        <v>2.0499999999999998</v>
      </c>
      <c r="M2869">
        <v>2.96</v>
      </c>
      <c r="N2869">
        <v>3.36</v>
      </c>
    </row>
    <row r="2870" spans="1:14" x14ac:dyDescent="0.25">
      <c r="A2870" s="1">
        <v>40792</v>
      </c>
      <c r="B2870">
        <v>0.02</v>
      </c>
      <c r="D2870">
        <v>0.02</v>
      </c>
      <c r="F2870">
        <v>7.0000000000000007E-2</v>
      </c>
      <c r="G2870">
        <v>0.13</v>
      </c>
      <c r="H2870">
        <v>0.21</v>
      </c>
      <c r="I2870">
        <v>0.33</v>
      </c>
      <c r="J2870">
        <v>0.88</v>
      </c>
      <c r="K2870">
        <v>1.4</v>
      </c>
      <c r="L2870">
        <v>1.98</v>
      </c>
      <c r="M2870">
        <v>2.86</v>
      </c>
      <c r="N2870">
        <v>3.26</v>
      </c>
    </row>
    <row r="2871" spans="1:14" x14ac:dyDescent="0.25">
      <c r="A2871" s="1">
        <v>40788</v>
      </c>
      <c r="B2871">
        <v>0.02</v>
      </c>
      <c r="D2871">
        <v>0.02</v>
      </c>
      <c r="F2871">
        <v>0.05</v>
      </c>
      <c r="G2871">
        <v>0.1</v>
      </c>
      <c r="H2871">
        <v>0.2</v>
      </c>
      <c r="I2871">
        <v>0.33</v>
      </c>
      <c r="J2871">
        <v>0.88</v>
      </c>
      <c r="K2871">
        <v>1.41</v>
      </c>
      <c r="L2871">
        <v>2.02</v>
      </c>
      <c r="M2871">
        <v>2.92</v>
      </c>
      <c r="N2871">
        <v>3.32</v>
      </c>
    </row>
    <row r="2872" spans="1:14" x14ac:dyDescent="0.25">
      <c r="A2872" s="1">
        <v>40787</v>
      </c>
      <c r="B2872">
        <v>0.02</v>
      </c>
      <c r="D2872">
        <v>0.02</v>
      </c>
      <c r="F2872">
        <v>0.05</v>
      </c>
      <c r="G2872">
        <v>0.1</v>
      </c>
      <c r="H2872">
        <v>0.19</v>
      </c>
      <c r="I2872">
        <v>0.31</v>
      </c>
      <c r="J2872">
        <v>0.9</v>
      </c>
      <c r="K2872">
        <v>1.49</v>
      </c>
      <c r="L2872">
        <v>2.15</v>
      </c>
      <c r="M2872">
        <v>3.1</v>
      </c>
      <c r="N2872">
        <v>3.51</v>
      </c>
    </row>
    <row r="2873" spans="1:14" x14ac:dyDescent="0.25">
      <c r="A2873" s="1">
        <v>40786</v>
      </c>
      <c r="B2873">
        <v>0.01</v>
      </c>
      <c r="D2873">
        <v>0.02</v>
      </c>
      <c r="F2873">
        <v>0.05</v>
      </c>
      <c r="G2873">
        <v>0.1</v>
      </c>
      <c r="H2873">
        <v>0.2</v>
      </c>
      <c r="I2873">
        <v>0.33</v>
      </c>
      <c r="J2873">
        <v>0.96</v>
      </c>
      <c r="K2873">
        <v>1.56</v>
      </c>
      <c r="L2873">
        <v>2.23</v>
      </c>
      <c r="M2873">
        <v>3.19</v>
      </c>
      <c r="N2873">
        <v>3.6</v>
      </c>
    </row>
    <row r="2874" spans="1:14" x14ac:dyDescent="0.25">
      <c r="A2874" s="1">
        <v>40785</v>
      </c>
      <c r="B2874">
        <v>0.01</v>
      </c>
      <c r="D2874">
        <v>0.01</v>
      </c>
      <c r="F2874">
        <v>0.05</v>
      </c>
      <c r="G2874">
        <v>0.09</v>
      </c>
      <c r="H2874">
        <v>0.2</v>
      </c>
      <c r="I2874">
        <v>0.33</v>
      </c>
      <c r="J2874">
        <v>0.94</v>
      </c>
      <c r="K2874">
        <v>1.52</v>
      </c>
      <c r="L2874">
        <v>2.19</v>
      </c>
      <c r="M2874">
        <v>3.12</v>
      </c>
      <c r="N2874">
        <v>3.53</v>
      </c>
    </row>
    <row r="2875" spans="1:14" x14ac:dyDescent="0.25">
      <c r="A2875" s="1">
        <v>40784</v>
      </c>
      <c r="B2875">
        <v>0</v>
      </c>
      <c r="D2875">
        <v>0.02</v>
      </c>
      <c r="F2875">
        <v>0.05</v>
      </c>
      <c r="G2875">
        <v>0.09</v>
      </c>
      <c r="H2875">
        <v>0.2</v>
      </c>
      <c r="I2875">
        <v>0.35</v>
      </c>
      <c r="J2875">
        <v>0.99</v>
      </c>
      <c r="K2875">
        <v>1.6</v>
      </c>
      <c r="L2875">
        <v>2.2799999999999998</v>
      </c>
      <c r="M2875">
        <v>3.22</v>
      </c>
      <c r="N2875">
        <v>3.63</v>
      </c>
    </row>
    <row r="2876" spans="1:14" x14ac:dyDescent="0.25">
      <c r="A2876" s="1">
        <v>40781</v>
      </c>
      <c r="B2876">
        <v>0</v>
      </c>
      <c r="D2876">
        <v>0.01</v>
      </c>
      <c r="F2876">
        <v>0.02</v>
      </c>
      <c r="G2876">
        <v>0.09</v>
      </c>
      <c r="H2876">
        <v>0.2</v>
      </c>
      <c r="I2876">
        <v>0.33</v>
      </c>
      <c r="J2876">
        <v>0.94</v>
      </c>
      <c r="K2876">
        <v>1.52</v>
      </c>
      <c r="L2876">
        <v>2.19</v>
      </c>
      <c r="M2876">
        <v>3.13</v>
      </c>
      <c r="N2876">
        <v>3.54</v>
      </c>
    </row>
    <row r="2877" spans="1:14" x14ac:dyDescent="0.25">
      <c r="A2877" s="1">
        <v>40780</v>
      </c>
      <c r="B2877">
        <v>0.01</v>
      </c>
      <c r="D2877">
        <v>0.01</v>
      </c>
      <c r="F2877">
        <v>0.03</v>
      </c>
      <c r="G2877">
        <v>0.1</v>
      </c>
      <c r="H2877">
        <v>0.22</v>
      </c>
      <c r="I2877">
        <v>0.37</v>
      </c>
      <c r="J2877">
        <v>0.98</v>
      </c>
      <c r="K2877">
        <v>1.57</v>
      </c>
      <c r="L2877">
        <v>2.23</v>
      </c>
      <c r="M2877">
        <v>3.17</v>
      </c>
      <c r="N2877">
        <v>3.6</v>
      </c>
    </row>
    <row r="2878" spans="1:14" x14ac:dyDescent="0.25">
      <c r="A2878" s="1">
        <v>40779</v>
      </c>
      <c r="B2878">
        <v>0.02</v>
      </c>
      <c r="D2878">
        <v>0.02</v>
      </c>
      <c r="F2878">
        <v>0.04</v>
      </c>
      <c r="G2878">
        <v>0.11</v>
      </c>
      <c r="H2878">
        <v>0.23</v>
      </c>
      <c r="I2878">
        <v>0.41</v>
      </c>
      <c r="J2878">
        <v>1.05</v>
      </c>
      <c r="K2878">
        <v>1.62</v>
      </c>
      <c r="L2878">
        <v>2.29</v>
      </c>
      <c r="M2878">
        <v>3.23</v>
      </c>
      <c r="N2878">
        <v>3.63</v>
      </c>
    </row>
    <row r="2879" spans="1:14" x14ac:dyDescent="0.25">
      <c r="A2879" s="1">
        <v>40778</v>
      </c>
      <c r="B2879">
        <v>0.01</v>
      </c>
      <c r="D2879">
        <v>0.01</v>
      </c>
      <c r="F2879">
        <v>0.04</v>
      </c>
      <c r="G2879">
        <v>0.1</v>
      </c>
      <c r="H2879">
        <v>0.22</v>
      </c>
      <c r="I2879">
        <v>0.38</v>
      </c>
      <c r="J2879">
        <v>0.95</v>
      </c>
      <c r="K2879">
        <v>1.5</v>
      </c>
      <c r="L2879">
        <v>2.15</v>
      </c>
      <c r="M2879">
        <v>3.06</v>
      </c>
      <c r="N2879">
        <v>3.47</v>
      </c>
    </row>
    <row r="2880" spans="1:14" x14ac:dyDescent="0.25">
      <c r="A2880" s="1">
        <v>40777</v>
      </c>
      <c r="B2880">
        <v>0.01</v>
      </c>
      <c r="D2880">
        <v>0.01</v>
      </c>
      <c r="F2880">
        <v>0.04</v>
      </c>
      <c r="G2880">
        <v>0.09</v>
      </c>
      <c r="H2880">
        <v>0.22</v>
      </c>
      <c r="I2880">
        <v>0.37</v>
      </c>
      <c r="J2880">
        <v>0.94</v>
      </c>
      <c r="K2880">
        <v>1.47</v>
      </c>
      <c r="L2880">
        <v>2.1</v>
      </c>
      <c r="M2880">
        <v>3</v>
      </c>
      <c r="N2880">
        <v>3.42</v>
      </c>
    </row>
    <row r="2881" spans="1:14" x14ac:dyDescent="0.25">
      <c r="A2881" s="1">
        <v>40774</v>
      </c>
      <c r="B2881">
        <v>0</v>
      </c>
      <c r="D2881">
        <v>0.02</v>
      </c>
      <c r="F2881">
        <v>0.04</v>
      </c>
      <c r="G2881">
        <v>0.1</v>
      </c>
      <c r="H2881">
        <v>0.2</v>
      </c>
      <c r="I2881">
        <v>0.34</v>
      </c>
      <c r="J2881">
        <v>0.9</v>
      </c>
      <c r="K2881">
        <v>1.43</v>
      </c>
      <c r="L2881">
        <v>2.0699999999999998</v>
      </c>
      <c r="M2881">
        <v>2.97</v>
      </c>
      <c r="N2881">
        <v>3.39</v>
      </c>
    </row>
    <row r="2882" spans="1:14" x14ac:dyDescent="0.25">
      <c r="A2882" s="1">
        <v>40773</v>
      </c>
      <c r="B2882">
        <v>0.01</v>
      </c>
      <c r="D2882">
        <v>0.01</v>
      </c>
      <c r="F2882">
        <v>0.05</v>
      </c>
      <c r="G2882">
        <v>0.1</v>
      </c>
      <c r="H2882">
        <v>0.2</v>
      </c>
      <c r="I2882">
        <v>0.33</v>
      </c>
      <c r="J2882">
        <v>0.9</v>
      </c>
      <c r="K2882">
        <v>1.43</v>
      </c>
      <c r="L2882">
        <v>2.08</v>
      </c>
      <c r="M2882">
        <v>3.02</v>
      </c>
      <c r="N2882">
        <v>3.45</v>
      </c>
    </row>
    <row r="2883" spans="1:14" x14ac:dyDescent="0.25">
      <c r="A2883" s="1">
        <v>40772</v>
      </c>
      <c r="B2883">
        <v>0.01</v>
      </c>
      <c r="D2883">
        <v>0.01</v>
      </c>
      <c r="F2883">
        <v>0.06</v>
      </c>
      <c r="G2883">
        <v>0.12</v>
      </c>
      <c r="H2883">
        <v>0.19</v>
      </c>
      <c r="I2883">
        <v>0.33</v>
      </c>
      <c r="J2883">
        <v>0.92</v>
      </c>
      <c r="K2883">
        <v>1.48</v>
      </c>
      <c r="L2883">
        <v>2.17</v>
      </c>
      <c r="M2883">
        <v>3.14</v>
      </c>
      <c r="N2883">
        <v>3.57</v>
      </c>
    </row>
    <row r="2884" spans="1:14" x14ac:dyDescent="0.25">
      <c r="A2884" s="1">
        <v>40771</v>
      </c>
      <c r="B2884">
        <v>0.02</v>
      </c>
      <c r="D2884">
        <v>0.03</v>
      </c>
      <c r="F2884">
        <v>7.0000000000000007E-2</v>
      </c>
      <c r="G2884">
        <v>0.12</v>
      </c>
      <c r="H2884">
        <v>0.2</v>
      </c>
      <c r="I2884">
        <v>0.33</v>
      </c>
      <c r="J2884">
        <v>0.95</v>
      </c>
      <c r="K2884">
        <v>1.54</v>
      </c>
      <c r="L2884">
        <v>2.23</v>
      </c>
      <c r="M2884">
        <v>3.23</v>
      </c>
      <c r="N2884">
        <v>3.67</v>
      </c>
    </row>
    <row r="2885" spans="1:14" x14ac:dyDescent="0.25">
      <c r="A2885" s="1">
        <v>40770</v>
      </c>
      <c r="B2885">
        <v>0</v>
      </c>
      <c r="D2885">
        <v>0.02</v>
      </c>
      <c r="F2885">
        <v>0.08</v>
      </c>
      <c r="G2885">
        <v>0.12</v>
      </c>
      <c r="H2885">
        <v>0.19</v>
      </c>
      <c r="I2885">
        <v>0.34</v>
      </c>
      <c r="J2885">
        <v>0.99</v>
      </c>
      <c r="K2885">
        <v>1.6</v>
      </c>
      <c r="L2885">
        <v>2.29</v>
      </c>
      <c r="M2885">
        <v>3.29</v>
      </c>
      <c r="N2885">
        <v>3.75</v>
      </c>
    </row>
    <row r="2886" spans="1:14" x14ac:dyDescent="0.25">
      <c r="A2886" s="1">
        <v>40767</v>
      </c>
      <c r="B2886">
        <v>0.01</v>
      </c>
      <c r="D2886">
        <v>0.02</v>
      </c>
      <c r="F2886">
        <v>7.0000000000000007E-2</v>
      </c>
      <c r="G2886">
        <v>0.11</v>
      </c>
      <c r="H2886">
        <v>0.2</v>
      </c>
      <c r="I2886">
        <v>0.32</v>
      </c>
      <c r="J2886">
        <v>0.96</v>
      </c>
      <c r="K2886">
        <v>1.56</v>
      </c>
      <c r="L2886">
        <v>2.2400000000000002</v>
      </c>
      <c r="M2886">
        <v>3.24</v>
      </c>
      <c r="N2886">
        <v>3.72</v>
      </c>
    </row>
    <row r="2887" spans="1:14" x14ac:dyDescent="0.25">
      <c r="A2887" s="1">
        <v>40766</v>
      </c>
      <c r="B2887">
        <v>0.01</v>
      </c>
      <c r="D2887">
        <v>0.03</v>
      </c>
      <c r="F2887">
        <v>0.08</v>
      </c>
      <c r="G2887">
        <v>0.1</v>
      </c>
      <c r="H2887">
        <v>0.19</v>
      </c>
      <c r="I2887">
        <v>0.34</v>
      </c>
      <c r="J2887">
        <v>1.02</v>
      </c>
      <c r="K2887">
        <v>1.65</v>
      </c>
      <c r="L2887">
        <v>2.34</v>
      </c>
      <c r="M2887">
        <v>3.34</v>
      </c>
      <c r="N2887">
        <v>3.82</v>
      </c>
    </row>
    <row r="2888" spans="1:14" x14ac:dyDescent="0.25">
      <c r="A2888" s="1">
        <v>40765</v>
      </c>
      <c r="B2888">
        <v>0.02</v>
      </c>
      <c r="D2888">
        <v>0.02</v>
      </c>
      <c r="F2888">
        <v>0.06</v>
      </c>
      <c r="G2888">
        <v>0.09</v>
      </c>
      <c r="H2888">
        <v>0.19</v>
      </c>
      <c r="I2888">
        <v>0.33</v>
      </c>
      <c r="J2888">
        <v>0.93</v>
      </c>
      <c r="K2888">
        <v>1.52</v>
      </c>
      <c r="L2888">
        <v>2.17</v>
      </c>
      <c r="M2888">
        <v>3.08</v>
      </c>
      <c r="N2888">
        <v>3.54</v>
      </c>
    </row>
    <row r="2889" spans="1:14" x14ac:dyDescent="0.25">
      <c r="A2889" s="1">
        <v>40764</v>
      </c>
      <c r="B2889">
        <v>0.02</v>
      </c>
      <c r="D2889">
        <v>0.03</v>
      </c>
      <c r="F2889">
        <v>0.06</v>
      </c>
      <c r="G2889">
        <v>0.11</v>
      </c>
      <c r="H2889">
        <v>0.19</v>
      </c>
      <c r="I2889">
        <v>0.33</v>
      </c>
      <c r="J2889">
        <v>0.91</v>
      </c>
      <c r="K2889">
        <v>1.53</v>
      </c>
      <c r="L2889">
        <v>2.2000000000000002</v>
      </c>
      <c r="M2889">
        <v>3.17</v>
      </c>
      <c r="N2889">
        <v>3.56</v>
      </c>
    </row>
    <row r="2890" spans="1:14" x14ac:dyDescent="0.25">
      <c r="A2890" s="1">
        <v>40763</v>
      </c>
      <c r="B2890">
        <v>0.02</v>
      </c>
      <c r="D2890">
        <v>0.05</v>
      </c>
      <c r="F2890">
        <v>7.0000000000000007E-2</v>
      </c>
      <c r="G2890">
        <v>0.12</v>
      </c>
      <c r="H2890">
        <v>0.27</v>
      </c>
      <c r="I2890">
        <v>0.45</v>
      </c>
      <c r="J2890">
        <v>1.1100000000000001</v>
      </c>
      <c r="K2890">
        <v>1.75</v>
      </c>
      <c r="L2890">
        <v>2.4</v>
      </c>
      <c r="M2890">
        <v>3.31</v>
      </c>
      <c r="N2890">
        <v>3.68</v>
      </c>
    </row>
    <row r="2891" spans="1:14" x14ac:dyDescent="0.25">
      <c r="A2891" s="1">
        <v>40760</v>
      </c>
      <c r="B2891">
        <v>0.01</v>
      </c>
      <c r="D2891">
        <v>0.01</v>
      </c>
      <c r="F2891">
        <v>0.05</v>
      </c>
      <c r="G2891">
        <v>0.11</v>
      </c>
      <c r="H2891">
        <v>0.28000000000000003</v>
      </c>
      <c r="I2891">
        <v>0.49</v>
      </c>
      <c r="J2891">
        <v>1.23</v>
      </c>
      <c r="K2891">
        <v>1.91</v>
      </c>
      <c r="L2891">
        <v>2.58</v>
      </c>
      <c r="M2891">
        <v>3.49</v>
      </c>
      <c r="N2891">
        <v>3.82</v>
      </c>
    </row>
    <row r="2892" spans="1:14" x14ac:dyDescent="0.25">
      <c r="A2892" s="1">
        <v>40759</v>
      </c>
      <c r="B2892">
        <v>0.01</v>
      </c>
      <c r="D2892">
        <v>0.02</v>
      </c>
      <c r="F2892">
        <v>0.05</v>
      </c>
      <c r="G2892">
        <v>0.12</v>
      </c>
      <c r="H2892">
        <v>0.27</v>
      </c>
      <c r="I2892">
        <v>0.44</v>
      </c>
      <c r="J2892">
        <v>1.1200000000000001</v>
      </c>
      <c r="K2892">
        <v>1.78</v>
      </c>
      <c r="L2892">
        <v>2.4700000000000002</v>
      </c>
      <c r="M2892">
        <v>3.37</v>
      </c>
      <c r="N2892">
        <v>3.7</v>
      </c>
    </row>
    <row r="2893" spans="1:14" x14ac:dyDescent="0.25">
      <c r="A2893" s="1">
        <v>40758</v>
      </c>
      <c r="B2893">
        <v>0.01</v>
      </c>
      <c r="D2893">
        <v>0.02</v>
      </c>
      <c r="F2893">
        <v>0.08</v>
      </c>
      <c r="G2893">
        <v>0.16</v>
      </c>
      <c r="H2893">
        <v>0.33</v>
      </c>
      <c r="I2893">
        <v>0.52</v>
      </c>
      <c r="J2893">
        <v>1.25</v>
      </c>
      <c r="K2893">
        <v>1.94</v>
      </c>
      <c r="L2893">
        <v>2.64</v>
      </c>
      <c r="M2893">
        <v>3.55</v>
      </c>
      <c r="N2893">
        <v>3.89</v>
      </c>
    </row>
    <row r="2894" spans="1:14" x14ac:dyDescent="0.25">
      <c r="A2894" s="1">
        <v>40757</v>
      </c>
      <c r="B2894">
        <v>0.05</v>
      </c>
      <c r="D2894">
        <v>0.06</v>
      </c>
      <c r="F2894">
        <v>0.13</v>
      </c>
      <c r="G2894">
        <v>0.17</v>
      </c>
      <c r="H2894">
        <v>0.33</v>
      </c>
      <c r="I2894">
        <v>0.5</v>
      </c>
      <c r="J2894">
        <v>1.23</v>
      </c>
      <c r="K2894">
        <v>1.94</v>
      </c>
      <c r="L2894">
        <v>2.66</v>
      </c>
      <c r="M2894">
        <v>3.59</v>
      </c>
      <c r="N2894">
        <v>3.93</v>
      </c>
    </row>
    <row r="2895" spans="1:14" x14ac:dyDescent="0.25">
      <c r="A2895" s="1">
        <v>40756</v>
      </c>
      <c r="B2895">
        <v>0.13</v>
      </c>
      <c r="D2895">
        <v>0.1</v>
      </c>
      <c r="F2895">
        <v>0.16</v>
      </c>
      <c r="G2895">
        <v>0.22</v>
      </c>
      <c r="H2895">
        <v>0.38</v>
      </c>
      <c r="I2895">
        <v>0.55000000000000004</v>
      </c>
      <c r="J2895">
        <v>1.32</v>
      </c>
      <c r="K2895">
        <v>2.0499999999999998</v>
      </c>
      <c r="L2895">
        <v>2.77</v>
      </c>
      <c r="M2895">
        <v>3.72</v>
      </c>
      <c r="N2895">
        <v>4.07</v>
      </c>
    </row>
    <row r="2896" spans="1:14" x14ac:dyDescent="0.25">
      <c r="A2896" s="1">
        <v>40753</v>
      </c>
      <c r="B2896">
        <v>0.16</v>
      </c>
      <c r="D2896">
        <v>0.1</v>
      </c>
      <c r="F2896">
        <v>0.16</v>
      </c>
      <c r="G2896">
        <v>0.2</v>
      </c>
      <c r="H2896">
        <v>0.36</v>
      </c>
      <c r="I2896">
        <v>0.55000000000000004</v>
      </c>
      <c r="J2896">
        <v>1.35</v>
      </c>
      <c r="K2896">
        <v>2.09</v>
      </c>
      <c r="L2896">
        <v>2.82</v>
      </c>
      <c r="M2896">
        <v>3.77</v>
      </c>
      <c r="N2896">
        <v>4.12</v>
      </c>
    </row>
    <row r="2897" spans="1:14" x14ac:dyDescent="0.25">
      <c r="A2897" s="1">
        <v>40752</v>
      </c>
      <c r="B2897">
        <v>0.1</v>
      </c>
      <c r="D2897">
        <v>7.0000000000000007E-2</v>
      </c>
      <c r="F2897">
        <v>0.13</v>
      </c>
      <c r="G2897">
        <v>0.21</v>
      </c>
      <c r="H2897">
        <v>0.42</v>
      </c>
      <c r="I2897">
        <v>0.68</v>
      </c>
      <c r="J2897">
        <v>1.52</v>
      </c>
      <c r="K2897">
        <v>2.2599999999999998</v>
      </c>
      <c r="L2897">
        <v>2.98</v>
      </c>
      <c r="M2897">
        <v>3.93</v>
      </c>
      <c r="N2897">
        <v>4.26</v>
      </c>
    </row>
    <row r="2898" spans="1:14" x14ac:dyDescent="0.25">
      <c r="A2898" s="1">
        <v>40751</v>
      </c>
      <c r="B2898">
        <v>0.08</v>
      </c>
      <c r="D2898">
        <v>0.08</v>
      </c>
      <c r="F2898">
        <v>0.12</v>
      </c>
      <c r="G2898">
        <v>0.21</v>
      </c>
      <c r="H2898">
        <v>0.44</v>
      </c>
      <c r="I2898">
        <v>0.71</v>
      </c>
      <c r="J2898">
        <v>1.56</v>
      </c>
      <c r="K2898">
        <v>2.2799999999999998</v>
      </c>
      <c r="L2898">
        <v>3.01</v>
      </c>
      <c r="M2898">
        <v>3.95</v>
      </c>
      <c r="N2898">
        <v>4.29</v>
      </c>
    </row>
    <row r="2899" spans="1:14" x14ac:dyDescent="0.25">
      <c r="A2899" s="1">
        <v>40750</v>
      </c>
      <c r="B2899">
        <v>7.0000000000000007E-2</v>
      </c>
      <c r="D2899">
        <v>7.0000000000000007E-2</v>
      </c>
      <c r="F2899">
        <v>0.11</v>
      </c>
      <c r="G2899">
        <v>0.21</v>
      </c>
      <c r="H2899">
        <v>0.41</v>
      </c>
      <c r="I2899">
        <v>0.66</v>
      </c>
      <c r="J2899">
        <v>1.51</v>
      </c>
      <c r="K2899">
        <v>2.25</v>
      </c>
      <c r="L2899">
        <v>2.99</v>
      </c>
      <c r="M2899">
        <v>3.94</v>
      </c>
      <c r="N2899">
        <v>4.28</v>
      </c>
    </row>
    <row r="2900" spans="1:14" x14ac:dyDescent="0.25">
      <c r="A2900" s="1">
        <v>40749</v>
      </c>
      <c r="B2900">
        <v>0.05</v>
      </c>
      <c r="D2900">
        <v>0.05</v>
      </c>
      <c r="F2900">
        <v>0.1</v>
      </c>
      <c r="G2900">
        <v>0.2</v>
      </c>
      <c r="H2900">
        <v>0.42</v>
      </c>
      <c r="I2900">
        <v>0.69</v>
      </c>
      <c r="J2900">
        <v>1.55</v>
      </c>
      <c r="K2900">
        <v>2.29</v>
      </c>
      <c r="L2900">
        <v>3.03</v>
      </c>
      <c r="M2900">
        <v>3.98</v>
      </c>
      <c r="N2900">
        <v>4.3099999999999996</v>
      </c>
    </row>
    <row r="2901" spans="1:14" x14ac:dyDescent="0.25">
      <c r="A2901" s="1">
        <v>40746</v>
      </c>
      <c r="B2901">
        <v>0.05</v>
      </c>
      <c r="D2901">
        <v>0.05</v>
      </c>
      <c r="F2901">
        <v>0.09</v>
      </c>
      <c r="G2901">
        <v>0.2</v>
      </c>
      <c r="H2901">
        <v>0.4</v>
      </c>
      <c r="I2901">
        <v>0.66</v>
      </c>
      <c r="J2901">
        <v>1.53</v>
      </c>
      <c r="K2901">
        <v>2.2599999999999998</v>
      </c>
      <c r="L2901">
        <v>2.99</v>
      </c>
      <c r="M2901">
        <v>3.93</v>
      </c>
      <c r="N2901">
        <v>4.26</v>
      </c>
    </row>
    <row r="2902" spans="1:14" x14ac:dyDescent="0.25">
      <c r="A2902" s="1">
        <v>40745</v>
      </c>
      <c r="B2902">
        <v>0.04</v>
      </c>
      <c r="D2902">
        <v>0.05</v>
      </c>
      <c r="F2902">
        <v>0.09</v>
      </c>
      <c r="G2902">
        <v>0.2</v>
      </c>
      <c r="H2902">
        <v>0.4</v>
      </c>
      <c r="I2902">
        <v>0.69</v>
      </c>
      <c r="J2902">
        <v>1.56</v>
      </c>
      <c r="K2902">
        <v>2.2999999999999998</v>
      </c>
      <c r="L2902">
        <v>3.03</v>
      </c>
      <c r="M2902">
        <v>3.98</v>
      </c>
      <c r="N2902">
        <v>4.3099999999999996</v>
      </c>
    </row>
    <row r="2903" spans="1:14" x14ac:dyDescent="0.25">
      <c r="A2903" s="1">
        <v>40744</v>
      </c>
      <c r="B2903">
        <v>0.01</v>
      </c>
      <c r="D2903">
        <v>0.02</v>
      </c>
      <c r="F2903">
        <v>0.08</v>
      </c>
      <c r="G2903">
        <v>0.19</v>
      </c>
      <c r="H2903">
        <v>0.4</v>
      </c>
      <c r="I2903">
        <v>0.64</v>
      </c>
      <c r="J2903">
        <v>1.49</v>
      </c>
      <c r="K2903">
        <v>2.2200000000000002</v>
      </c>
      <c r="L2903">
        <v>2.96</v>
      </c>
      <c r="M2903">
        <v>3.92</v>
      </c>
      <c r="N2903">
        <v>4.25</v>
      </c>
    </row>
    <row r="2904" spans="1:14" x14ac:dyDescent="0.25">
      <c r="A2904" s="1">
        <v>40743</v>
      </c>
      <c r="B2904">
        <v>0.02</v>
      </c>
      <c r="D2904">
        <v>0.03</v>
      </c>
      <c r="F2904">
        <v>7.0000000000000007E-2</v>
      </c>
      <c r="G2904">
        <v>0.17</v>
      </c>
      <c r="H2904">
        <v>0.39</v>
      </c>
      <c r="I2904">
        <v>0.63</v>
      </c>
      <c r="J2904">
        <v>1.45</v>
      </c>
      <c r="K2904">
        <v>2.17</v>
      </c>
      <c r="L2904">
        <v>2.91</v>
      </c>
      <c r="M2904">
        <v>3.86</v>
      </c>
      <c r="N2904">
        <v>4.1900000000000004</v>
      </c>
    </row>
    <row r="2905" spans="1:14" x14ac:dyDescent="0.25">
      <c r="A2905" s="1">
        <v>40742</v>
      </c>
      <c r="B2905">
        <v>0.01</v>
      </c>
      <c r="D2905">
        <v>0.02</v>
      </c>
      <c r="F2905">
        <v>0.06</v>
      </c>
      <c r="G2905">
        <v>0.15</v>
      </c>
      <c r="H2905">
        <v>0.37</v>
      </c>
      <c r="I2905">
        <v>0.62</v>
      </c>
      <c r="J2905">
        <v>1.45</v>
      </c>
      <c r="K2905">
        <v>2.1800000000000002</v>
      </c>
      <c r="L2905">
        <v>2.94</v>
      </c>
      <c r="M2905">
        <v>3.95</v>
      </c>
      <c r="N2905">
        <v>4.29</v>
      </c>
    </row>
    <row r="2906" spans="1:14" x14ac:dyDescent="0.25">
      <c r="A2906" s="1">
        <v>40739</v>
      </c>
      <c r="B2906">
        <v>0.02</v>
      </c>
      <c r="D2906">
        <v>0.02</v>
      </c>
      <c r="F2906">
        <v>0.05</v>
      </c>
      <c r="G2906">
        <v>0.15</v>
      </c>
      <c r="H2906">
        <v>0.37</v>
      </c>
      <c r="I2906">
        <v>0.62</v>
      </c>
      <c r="J2906">
        <v>1.46</v>
      </c>
      <c r="K2906">
        <v>2.19</v>
      </c>
      <c r="L2906">
        <v>2.94</v>
      </c>
      <c r="M2906">
        <v>3.92</v>
      </c>
      <c r="N2906">
        <v>4.26</v>
      </c>
    </row>
    <row r="2907" spans="1:14" x14ac:dyDescent="0.25">
      <c r="A2907" s="1">
        <v>40738</v>
      </c>
      <c r="B2907">
        <v>0.01</v>
      </c>
      <c r="D2907">
        <v>0.01</v>
      </c>
      <c r="F2907">
        <v>0.05</v>
      </c>
      <c r="G2907">
        <v>0.15</v>
      </c>
      <c r="H2907">
        <v>0.38</v>
      </c>
      <c r="I2907">
        <v>0.66</v>
      </c>
      <c r="J2907">
        <v>1.51</v>
      </c>
      <c r="K2907">
        <v>2.2400000000000002</v>
      </c>
      <c r="L2907">
        <v>2.98</v>
      </c>
      <c r="M2907">
        <v>3.92</v>
      </c>
      <c r="N2907">
        <v>4.25</v>
      </c>
    </row>
    <row r="2908" spans="1:14" x14ac:dyDescent="0.25">
      <c r="A2908" s="1">
        <v>40737</v>
      </c>
      <c r="B2908">
        <v>0.01</v>
      </c>
      <c r="D2908">
        <v>0.01</v>
      </c>
      <c r="F2908">
        <v>0.05</v>
      </c>
      <c r="G2908">
        <v>0.16</v>
      </c>
      <c r="H2908">
        <v>0.37</v>
      </c>
      <c r="I2908">
        <v>0.62</v>
      </c>
      <c r="J2908">
        <v>1.45</v>
      </c>
      <c r="K2908">
        <v>2.1800000000000002</v>
      </c>
      <c r="L2908">
        <v>2.92</v>
      </c>
      <c r="M2908">
        <v>3.85</v>
      </c>
      <c r="N2908">
        <v>4.17</v>
      </c>
    </row>
    <row r="2909" spans="1:14" x14ac:dyDescent="0.25">
      <c r="A2909" s="1">
        <v>40736</v>
      </c>
      <c r="B2909">
        <v>0.01</v>
      </c>
      <c r="D2909">
        <v>0.03</v>
      </c>
      <c r="F2909">
        <v>7.0000000000000007E-2</v>
      </c>
      <c r="G2909">
        <v>0.18</v>
      </c>
      <c r="H2909">
        <v>0.37</v>
      </c>
      <c r="I2909">
        <v>0.63</v>
      </c>
      <c r="J2909">
        <v>1.47</v>
      </c>
      <c r="K2909">
        <v>2.2000000000000002</v>
      </c>
      <c r="L2909">
        <v>2.92</v>
      </c>
      <c r="M2909">
        <v>3.86</v>
      </c>
      <c r="N2909">
        <v>4.1900000000000004</v>
      </c>
    </row>
    <row r="2910" spans="1:14" x14ac:dyDescent="0.25">
      <c r="A2910" s="1">
        <v>40735</v>
      </c>
      <c r="B2910">
        <v>0.02</v>
      </c>
      <c r="D2910">
        <v>0.03</v>
      </c>
      <c r="F2910">
        <v>7.0000000000000007E-2</v>
      </c>
      <c r="G2910">
        <v>0.17</v>
      </c>
      <c r="H2910">
        <v>0.37</v>
      </c>
      <c r="I2910">
        <v>0.64</v>
      </c>
      <c r="J2910">
        <v>1.49</v>
      </c>
      <c r="K2910">
        <v>2.2200000000000002</v>
      </c>
      <c r="L2910">
        <v>2.94</v>
      </c>
      <c r="M2910">
        <v>3.88</v>
      </c>
      <c r="N2910">
        <v>4.2</v>
      </c>
    </row>
    <row r="2911" spans="1:14" x14ac:dyDescent="0.25">
      <c r="A2911" s="1">
        <v>40732</v>
      </c>
      <c r="B2911">
        <v>0.03</v>
      </c>
      <c r="D2911">
        <v>0.03</v>
      </c>
      <c r="F2911">
        <v>7.0000000000000007E-2</v>
      </c>
      <c r="G2911">
        <v>0.17</v>
      </c>
      <c r="H2911">
        <v>0.4</v>
      </c>
      <c r="I2911">
        <v>0.7</v>
      </c>
      <c r="J2911">
        <v>1.57</v>
      </c>
      <c r="K2911">
        <v>2.3199999999999998</v>
      </c>
      <c r="L2911">
        <v>3.03</v>
      </c>
      <c r="M2911">
        <v>3.97</v>
      </c>
      <c r="N2911">
        <v>4.2699999999999996</v>
      </c>
    </row>
    <row r="2912" spans="1:14" x14ac:dyDescent="0.25">
      <c r="A2912" s="1">
        <v>40731</v>
      </c>
      <c r="B2912">
        <v>0.03</v>
      </c>
      <c r="D2912">
        <v>0.03</v>
      </c>
      <c r="F2912">
        <v>7.0000000000000007E-2</v>
      </c>
      <c r="G2912">
        <v>0.2</v>
      </c>
      <c r="H2912">
        <v>0.49</v>
      </c>
      <c r="I2912">
        <v>0.83</v>
      </c>
      <c r="J2912">
        <v>1.74</v>
      </c>
      <c r="K2912">
        <v>2.48</v>
      </c>
      <c r="L2912">
        <v>3.17</v>
      </c>
      <c r="M2912">
        <v>4.08</v>
      </c>
      <c r="N2912">
        <v>4.37</v>
      </c>
    </row>
    <row r="2913" spans="1:14" x14ac:dyDescent="0.25">
      <c r="A2913" s="1">
        <v>40730</v>
      </c>
      <c r="B2913">
        <v>0.01</v>
      </c>
      <c r="D2913">
        <v>0.01</v>
      </c>
      <c r="F2913">
        <v>0.06</v>
      </c>
      <c r="G2913">
        <v>0.19</v>
      </c>
      <c r="H2913">
        <v>0.43</v>
      </c>
      <c r="I2913">
        <v>0.75</v>
      </c>
      <c r="J2913">
        <v>1.66</v>
      </c>
      <c r="K2913">
        <v>2.41</v>
      </c>
      <c r="L2913">
        <v>3.12</v>
      </c>
      <c r="M2913">
        <v>4.05</v>
      </c>
      <c r="N2913">
        <v>4.3499999999999996</v>
      </c>
    </row>
    <row r="2914" spans="1:14" x14ac:dyDescent="0.25">
      <c r="A2914" s="1">
        <v>40729</v>
      </c>
      <c r="B2914">
        <v>0.01</v>
      </c>
      <c r="D2914">
        <v>0.02</v>
      </c>
      <c r="F2914">
        <v>0.08</v>
      </c>
      <c r="G2914">
        <v>0.19</v>
      </c>
      <c r="H2914">
        <v>0.44</v>
      </c>
      <c r="I2914">
        <v>0.77</v>
      </c>
      <c r="J2914">
        <v>1.7</v>
      </c>
      <c r="K2914">
        <v>2.46</v>
      </c>
      <c r="L2914">
        <v>3.16</v>
      </c>
      <c r="M2914">
        <v>4.09</v>
      </c>
      <c r="N2914">
        <v>4.3899999999999997</v>
      </c>
    </row>
    <row r="2915" spans="1:14" x14ac:dyDescent="0.25">
      <c r="A2915" s="1">
        <v>40725</v>
      </c>
      <c r="B2915">
        <v>0.01</v>
      </c>
      <c r="D2915">
        <v>0.02</v>
      </c>
      <c r="F2915">
        <v>0.1</v>
      </c>
      <c r="G2915">
        <v>0.2</v>
      </c>
      <c r="H2915">
        <v>0.5</v>
      </c>
      <c r="I2915">
        <v>0.85</v>
      </c>
      <c r="J2915">
        <v>1.8</v>
      </c>
      <c r="K2915">
        <v>2.54</v>
      </c>
      <c r="L2915">
        <v>3.22</v>
      </c>
      <c r="M2915">
        <v>4.12</v>
      </c>
      <c r="N2915">
        <v>4.4000000000000004</v>
      </c>
    </row>
    <row r="2916" spans="1:14" x14ac:dyDescent="0.25">
      <c r="A2916" s="1">
        <v>40724</v>
      </c>
      <c r="B2916">
        <v>0.01</v>
      </c>
      <c r="D2916">
        <v>0.03</v>
      </c>
      <c r="F2916">
        <v>0.1</v>
      </c>
      <c r="G2916">
        <v>0.19</v>
      </c>
      <c r="H2916">
        <v>0.45</v>
      </c>
      <c r="I2916">
        <v>0.81</v>
      </c>
      <c r="J2916">
        <v>1.76</v>
      </c>
      <c r="K2916">
        <v>2.5</v>
      </c>
      <c r="L2916">
        <v>3.18</v>
      </c>
      <c r="M2916">
        <v>4.09</v>
      </c>
      <c r="N2916">
        <v>4.38</v>
      </c>
    </row>
    <row r="2917" spans="1:14" x14ac:dyDescent="0.25">
      <c r="A2917" s="1">
        <v>40723</v>
      </c>
      <c r="B2917">
        <v>0.01</v>
      </c>
      <c r="D2917">
        <v>0.02</v>
      </c>
      <c r="F2917">
        <v>0.11</v>
      </c>
      <c r="G2917">
        <v>0.19</v>
      </c>
      <c r="H2917">
        <v>0.47</v>
      </c>
      <c r="I2917">
        <v>0.79</v>
      </c>
      <c r="J2917">
        <v>1.7</v>
      </c>
      <c r="K2917">
        <v>2.44</v>
      </c>
      <c r="L2917">
        <v>3.14</v>
      </c>
      <c r="M2917">
        <v>4.08</v>
      </c>
      <c r="N2917">
        <v>4.3899999999999997</v>
      </c>
    </row>
    <row r="2918" spans="1:14" x14ac:dyDescent="0.25">
      <c r="A2918" s="1">
        <v>40722</v>
      </c>
      <c r="B2918">
        <v>0.01</v>
      </c>
      <c r="D2918">
        <v>0.03</v>
      </c>
      <c r="F2918">
        <v>0.11</v>
      </c>
      <c r="G2918">
        <v>0.21</v>
      </c>
      <c r="H2918">
        <v>0.48</v>
      </c>
      <c r="I2918">
        <v>0.75</v>
      </c>
      <c r="J2918">
        <v>1.62</v>
      </c>
      <c r="K2918">
        <v>2.33</v>
      </c>
      <c r="L2918">
        <v>3.05</v>
      </c>
      <c r="M2918">
        <v>4.01</v>
      </c>
      <c r="N2918">
        <v>4.33</v>
      </c>
    </row>
    <row r="2919" spans="1:14" x14ac:dyDescent="0.25">
      <c r="A2919" s="1">
        <v>40721</v>
      </c>
      <c r="B2919">
        <v>0.01</v>
      </c>
      <c r="D2919">
        <v>0.02</v>
      </c>
      <c r="F2919">
        <v>0.1</v>
      </c>
      <c r="G2919">
        <v>0.18</v>
      </c>
      <c r="H2919">
        <v>0.41</v>
      </c>
      <c r="I2919">
        <v>0.64</v>
      </c>
      <c r="J2919">
        <v>1.47</v>
      </c>
      <c r="K2919">
        <v>2.19</v>
      </c>
      <c r="L2919">
        <v>2.95</v>
      </c>
      <c r="M2919">
        <v>3.94</v>
      </c>
      <c r="N2919">
        <v>4.28</v>
      </c>
    </row>
    <row r="2920" spans="1:14" x14ac:dyDescent="0.25">
      <c r="A2920" s="1">
        <v>40718</v>
      </c>
      <c r="B2920">
        <v>0.01</v>
      </c>
      <c r="D2920">
        <v>0.02</v>
      </c>
      <c r="F2920">
        <v>7.0000000000000007E-2</v>
      </c>
      <c r="G2920">
        <v>0.16</v>
      </c>
      <c r="H2920">
        <v>0.35</v>
      </c>
      <c r="I2920">
        <v>0.56999999999999995</v>
      </c>
      <c r="J2920">
        <v>1.4</v>
      </c>
      <c r="K2920">
        <v>2.13</v>
      </c>
      <c r="L2920">
        <v>2.88</v>
      </c>
      <c r="M2920">
        <v>3.83</v>
      </c>
      <c r="N2920">
        <v>4.17</v>
      </c>
    </row>
    <row r="2921" spans="1:14" x14ac:dyDescent="0.25">
      <c r="A2921" s="1">
        <v>40717</v>
      </c>
      <c r="B2921">
        <v>0.01</v>
      </c>
      <c r="D2921">
        <v>0.01</v>
      </c>
      <c r="F2921">
        <v>7.0000000000000007E-2</v>
      </c>
      <c r="G2921">
        <v>0.15</v>
      </c>
      <c r="H2921">
        <v>0.35</v>
      </c>
      <c r="I2921">
        <v>0.62</v>
      </c>
      <c r="J2921">
        <v>1.48</v>
      </c>
      <c r="K2921">
        <v>2.19</v>
      </c>
      <c r="L2921">
        <v>2.93</v>
      </c>
      <c r="M2921">
        <v>3.84</v>
      </c>
      <c r="N2921">
        <v>4.17</v>
      </c>
    </row>
    <row r="2922" spans="1:14" x14ac:dyDescent="0.25">
      <c r="A2922" s="1">
        <v>40716</v>
      </c>
      <c r="B2922">
        <v>0.01</v>
      </c>
      <c r="D2922">
        <v>0.02</v>
      </c>
      <c r="F2922">
        <v>0.09</v>
      </c>
      <c r="G2922">
        <v>0.16</v>
      </c>
      <c r="H2922">
        <v>0.39</v>
      </c>
      <c r="I2922">
        <v>0.68</v>
      </c>
      <c r="J2922">
        <v>1.58</v>
      </c>
      <c r="K2922">
        <v>2.29</v>
      </c>
      <c r="L2922">
        <v>3.01</v>
      </c>
      <c r="M2922">
        <v>3.91</v>
      </c>
      <c r="N2922">
        <v>4.22</v>
      </c>
    </row>
    <row r="2923" spans="1:14" x14ac:dyDescent="0.25">
      <c r="A2923" s="1">
        <v>40715</v>
      </c>
      <c r="B2923">
        <v>0.01</v>
      </c>
      <c r="D2923">
        <v>0.03</v>
      </c>
      <c r="F2923">
        <v>0.1</v>
      </c>
      <c r="G2923">
        <v>0.18</v>
      </c>
      <c r="H2923">
        <v>0.4</v>
      </c>
      <c r="I2923">
        <v>0.69</v>
      </c>
      <c r="J2923">
        <v>1.57</v>
      </c>
      <c r="K2923">
        <v>2.27</v>
      </c>
      <c r="L2923">
        <v>2.99</v>
      </c>
      <c r="M2923">
        <v>3.9</v>
      </c>
      <c r="N2923">
        <v>4.21</v>
      </c>
    </row>
    <row r="2924" spans="1:14" x14ac:dyDescent="0.25">
      <c r="A2924" s="1">
        <v>40714</v>
      </c>
      <c r="B2924">
        <v>0.02</v>
      </c>
      <c r="D2924">
        <v>0.03</v>
      </c>
      <c r="F2924">
        <v>0.1</v>
      </c>
      <c r="G2924">
        <v>0.18</v>
      </c>
      <c r="H2924">
        <v>0.38</v>
      </c>
      <c r="I2924">
        <v>0.68</v>
      </c>
      <c r="J2924">
        <v>1.55</v>
      </c>
      <c r="K2924">
        <v>2.25</v>
      </c>
      <c r="L2924">
        <v>2.97</v>
      </c>
      <c r="M2924">
        <v>3.87</v>
      </c>
      <c r="N2924">
        <v>4.1900000000000004</v>
      </c>
    </row>
    <row r="2925" spans="1:14" x14ac:dyDescent="0.25">
      <c r="A2925" s="1">
        <v>40711</v>
      </c>
      <c r="B2925">
        <v>0.02</v>
      </c>
      <c r="D2925">
        <v>0.04</v>
      </c>
      <c r="F2925">
        <v>0.1</v>
      </c>
      <c r="G2925">
        <v>0.17</v>
      </c>
      <c r="H2925">
        <v>0.38</v>
      </c>
      <c r="I2925">
        <v>0.68</v>
      </c>
      <c r="J2925">
        <v>1.53</v>
      </c>
      <c r="K2925">
        <v>2.23</v>
      </c>
      <c r="L2925">
        <v>2.94</v>
      </c>
      <c r="M2925">
        <v>3.86</v>
      </c>
      <c r="N2925">
        <v>4.1900000000000004</v>
      </c>
    </row>
    <row r="2926" spans="1:14" x14ac:dyDescent="0.25">
      <c r="A2926" s="1">
        <v>40710</v>
      </c>
      <c r="B2926">
        <v>0.02</v>
      </c>
      <c r="D2926">
        <v>0.05</v>
      </c>
      <c r="F2926">
        <v>0.11</v>
      </c>
      <c r="G2926">
        <v>0.18</v>
      </c>
      <c r="H2926">
        <v>0.38</v>
      </c>
      <c r="I2926">
        <v>0.68</v>
      </c>
      <c r="J2926">
        <v>1.52</v>
      </c>
      <c r="K2926">
        <v>2.2200000000000002</v>
      </c>
      <c r="L2926">
        <v>2.93</v>
      </c>
      <c r="M2926">
        <v>3.84</v>
      </c>
      <c r="N2926">
        <v>4.16</v>
      </c>
    </row>
    <row r="2927" spans="1:14" x14ac:dyDescent="0.25">
      <c r="A2927" s="1">
        <v>40709</v>
      </c>
      <c r="B2927">
        <v>0.02</v>
      </c>
      <c r="D2927">
        <v>0.05</v>
      </c>
      <c r="F2927">
        <v>0.11</v>
      </c>
      <c r="G2927">
        <v>0.19</v>
      </c>
      <c r="H2927">
        <v>0.38</v>
      </c>
      <c r="I2927">
        <v>0.68</v>
      </c>
      <c r="J2927">
        <v>1.55</v>
      </c>
      <c r="K2927">
        <v>2.2599999999999998</v>
      </c>
      <c r="L2927">
        <v>2.98</v>
      </c>
      <c r="M2927">
        <v>3.89</v>
      </c>
      <c r="N2927">
        <v>4.1900000000000004</v>
      </c>
    </row>
    <row r="2928" spans="1:14" x14ac:dyDescent="0.25">
      <c r="A2928" s="1">
        <v>40708</v>
      </c>
      <c r="B2928">
        <v>0.03</v>
      </c>
      <c r="D2928">
        <v>0.05</v>
      </c>
      <c r="F2928">
        <v>0.11</v>
      </c>
      <c r="G2928">
        <v>0.19</v>
      </c>
      <c r="H2928">
        <v>0.45</v>
      </c>
      <c r="I2928">
        <v>0.79</v>
      </c>
      <c r="J2928">
        <v>1.7</v>
      </c>
      <c r="K2928">
        <v>2.41</v>
      </c>
      <c r="L2928">
        <v>3.11</v>
      </c>
      <c r="M2928">
        <v>4</v>
      </c>
      <c r="N2928">
        <v>4.3</v>
      </c>
    </row>
    <row r="2929" spans="1:14" x14ac:dyDescent="0.25">
      <c r="A2929" s="1">
        <v>40707</v>
      </c>
      <c r="B2929">
        <v>0.02</v>
      </c>
      <c r="D2929">
        <v>0.05</v>
      </c>
      <c r="F2929">
        <v>0.11</v>
      </c>
      <c r="G2929">
        <v>0.18</v>
      </c>
      <c r="H2929">
        <v>0.4</v>
      </c>
      <c r="I2929">
        <v>0.72</v>
      </c>
      <c r="J2929">
        <v>1.59</v>
      </c>
      <c r="K2929">
        <v>2.2999999999999998</v>
      </c>
      <c r="L2929">
        <v>3</v>
      </c>
      <c r="M2929">
        <v>3.89</v>
      </c>
      <c r="N2929">
        <v>4.2</v>
      </c>
    </row>
    <row r="2930" spans="1:14" x14ac:dyDescent="0.25">
      <c r="A2930" s="1">
        <v>40704</v>
      </c>
      <c r="B2930">
        <v>0.02</v>
      </c>
      <c r="D2930">
        <v>0.05</v>
      </c>
      <c r="F2930">
        <v>0.1</v>
      </c>
      <c r="G2930">
        <v>0.19</v>
      </c>
      <c r="H2930">
        <v>0.41</v>
      </c>
      <c r="I2930">
        <v>0.71</v>
      </c>
      <c r="J2930">
        <v>1.58</v>
      </c>
      <c r="K2930">
        <v>2.2799999999999998</v>
      </c>
      <c r="L2930">
        <v>2.99</v>
      </c>
      <c r="M2930">
        <v>3.87</v>
      </c>
      <c r="N2930">
        <v>4.18</v>
      </c>
    </row>
    <row r="2931" spans="1:14" x14ac:dyDescent="0.25">
      <c r="A2931" s="1">
        <v>40703</v>
      </c>
      <c r="B2931">
        <v>0.02</v>
      </c>
      <c r="D2931">
        <v>0.05</v>
      </c>
      <c r="F2931">
        <v>0.1</v>
      </c>
      <c r="G2931">
        <v>0.19</v>
      </c>
      <c r="H2931">
        <v>0.43</v>
      </c>
      <c r="I2931">
        <v>0.73</v>
      </c>
      <c r="J2931">
        <v>1.6</v>
      </c>
      <c r="K2931">
        <v>2.2999999999999998</v>
      </c>
      <c r="L2931">
        <v>3.01</v>
      </c>
      <c r="M2931">
        <v>3.91</v>
      </c>
      <c r="N2931">
        <v>4.22</v>
      </c>
    </row>
    <row r="2932" spans="1:14" x14ac:dyDescent="0.25">
      <c r="A2932" s="1">
        <v>40702</v>
      </c>
      <c r="B2932">
        <v>0.01</v>
      </c>
      <c r="D2932">
        <v>0.04</v>
      </c>
      <c r="F2932">
        <v>0.11</v>
      </c>
      <c r="G2932">
        <v>0.18</v>
      </c>
      <c r="H2932">
        <v>0.39</v>
      </c>
      <c r="I2932">
        <v>0.68</v>
      </c>
      <c r="J2932">
        <v>1.52</v>
      </c>
      <c r="K2932">
        <v>2.2400000000000002</v>
      </c>
      <c r="L2932">
        <v>2.98</v>
      </c>
      <c r="M2932">
        <v>3.88</v>
      </c>
      <c r="N2932">
        <v>4.2</v>
      </c>
    </row>
    <row r="2933" spans="1:14" x14ac:dyDescent="0.25">
      <c r="A2933" s="1">
        <v>40701</v>
      </c>
      <c r="B2933">
        <v>0.01</v>
      </c>
      <c r="D2933">
        <v>0.05</v>
      </c>
      <c r="F2933">
        <v>0.11</v>
      </c>
      <c r="G2933">
        <v>0.18</v>
      </c>
      <c r="H2933">
        <v>0.39</v>
      </c>
      <c r="I2933">
        <v>0.74</v>
      </c>
      <c r="J2933">
        <v>1.59</v>
      </c>
      <c r="K2933">
        <v>2.29</v>
      </c>
      <c r="L2933">
        <v>3.01</v>
      </c>
      <c r="M2933">
        <v>3.94</v>
      </c>
      <c r="N2933">
        <v>4.2699999999999996</v>
      </c>
    </row>
    <row r="2934" spans="1:14" x14ac:dyDescent="0.25">
      <c r="A2934" s="1">
        <v>40700</v>
      </c>
      <c r="B2934">
        <v>0.03</v>
      </c>
      <c r="D2934">
        <v>0.05</v>
      </c>
      <c r="F2934">
        <v>0.1</v>
      </c>
      <c r="G2934">
        <v>0.18</v>
      </c>
      <c r="H2934">
        <v>0.43</v>
      </c>
      <c r="I2934">
        <v>0.74</v>
      </c>
      <c r="J2934">
        <v>1.6</v>
      </c>
      <c r="K2934">
        <v>2.29</v>
      </c>
      <c r="L2934">
        <v>3.01</v>
      </c>
      <c r="M2934">
        <v>3.92</v>
      </c>
      <c r="N2934">
        <v>4.25</v>
      </c>
    </row>
    <row r="2935" spans="1:14" x14ac:dyDescent="0.25">
      <c r="A2935" s="1">
        <v>40697</v>
      </c>
      <c r="B2935">
        <v>0.04</v>
      </c>
      <c r="D2935">
        <v>0.04</v>
      </c>
      <c r="F2935">
        <v>0.1</v>
      </c>
      <c r="G2935">
        <v>0.18</v>
      </c>
      <c r="H2935">
        <v>0.42</v>
      </c>
      <c r="I2935">
        <v>0.75</v>
      </c>
      <c r="J2935">
        <v>1.6</v>
      </c>
      <c r="K2935">
        <v>2.2799999999999998</v>
      </c>
      <c r="L2935">
        <v>2.99</v>
      </c>
      <c r="M2935">
        <v>3.9</v>
      </c>
      <c r="N2935">
        <v>4.22</v>
      </c>
    </row>
    <row r="2936" spans="1:14" x14ac:dyDescent="0.25">
      <c r="A2936" s="1">
        <v>40696</v>
      </c>
      <c r="B2936">
        <v>0.04</v>
      </c>
      <c r="D2936">
        <v>0.04</v>
      </c>
      <c r="F2936">
        <v>0.11</v>
      </c>
      <c r="G2936">
        <v>0.19</v>
      </c>
      <c r="H2936">
        <v>0.45</v>
      </c>
      <c r="I2936">
        <v>0.78</v>
      </c>
      <c r="J2936">
        <v>1.65</v>
      </c>
      <c r="K2936">
        <v>2.34</v>
      </c>
      <c r="L2936">
        <v>3.04</v>
      </c>
      <c r="M2936">
        <v>3.92</v>
      </c>
      <c r="N2936">
        <v>4.25</v>
      </c>
    </row>
    <row r="2937" spans="1:14" x14ac:dyDescent="0.25">
      <c r="A2937" s="1">
        <v>40695</v>
      </c>
      <c r="B2937">
        <v>0.04</v>
      </c>
      <c r="D2937">
        <v>0.05</v>
      </c>
      <c r="F2937">
        <v>0.11</v>
      </c>
      <c r="G2937">
        <v>0.18</v>
      </c>
      <c r="H2937">
        <v>0.44</v>
      </c>
      <c r="I2937">
        <v>0.74</v>
      </c>
      <c r="J2937">
        <v>1.6</v>
      </c>
      <c r="K2937">
        <v>2.2799999999999998</v>
      </c>
      <c r="L2937">
        <v>2.96</v>
      </c>
      <c r="M2937">
        <v>3.83</v>
      </c>
      <c r="N2937">
        <v>4.1500000000000004</v>
      </c>
    </row>
    <row r="2938" spans="1:14" x14ac:dyDescent="0.25">
      <c r="A2938" s="1">
        <v>40694</v>
      </c>
      <c r="B2938">
        <v>0.04</v>
      </c>
      <c r="D2938">
        <v>0.06</v>
      </c>
      <c r="F2938">
        <v>0.12</v>
      </c>
      <c r="G2938">
        <v>0.18</v>
      </c>
      <c r="H2938">
        <v>0.45</v>
      </c>
      <c r="I2938">
        <v>0.79</v>
      </c>
      <c r="J2938">
        <v>1.68</v>
      </c>
      <c r="K2938">
        <v>2.37</v>
      </c>
      <c r="L2938">
        <v>3.05</v>
      </c>
      <c r="M2938">
        <v>3.91</v>
      </c>
      <c r="N2938">
        <v>4.22</v>
      </c>
    </row>
    <row r="2939" spans="1:14" x14ac:dyDescent="0.25">
      <c r="A2939" s="1">
        <v>40690</v>
      </c>
      <c r="B2939">
        <v>0.04</v>
      </c>
      <c r="D2939">
        <v>0.05</v>
      </c>
      <c r="F2939">
        <v>0.11</v>
      </c>
      <c r="G2939">
        <v>0.18</v>
      </c>
      <c r="H2939">
        <v>0.48</v>
      </c>
      <c r="I2939">
        <v>0.81</v>
      </c>
      <c r="J2939">
        <v>1.71</v>
      </c>
      <c r="K2939">
        <v>2.39</v>
      </c>
      <c r="L2939">
        <v>3.07</v>
      </c>
      <c r="M2939">
        <v>3.94</v>
      </c>
      <c r="N2939">
        <v>4.24</v>
      </c>
    </row>
    <row r="2940" spans="1:14" x14ac:dyDescent="0.25">
      <c r="A2940" s="1">
        <v>40689</v>
      </c>
      <c r="B2940">
        <v>0.04</v>
      </c>
      <c r="D2940">
        <v>0.05</v>
      </c>
      <c r="F2940">
        <v>0.1</v>
      </c>
      <c r="G2940">
        <v>0.18</v>
      </c>
      <c r="H2940">
        <v>0.48</v>
      </c>
      <c r="I2940">
        <v>0.83</v>
      </c>
      <c r="J2940">
        <v>1.72</v>
      </c>
      <c r="K2940">
        <v>2.4</v>
      </c>
      <c r="L2940">
        <v>3.07</v>
      </c>
      <c r="M2940">
        <v>3.93</v>
      </c>
      <c r="N2940">
        <v>4.2300000000000004</v>
      </c>
    </row>
    <row r="2941" spans="1:14" x14ac:dyDescent="0.25">
      <c r="A2941" s="1">
        <v>40688</v>
      </c>
      <c r="B2941">
        <v>0.04</v>
      </c>
      <c r="D2941">
        <v>0.06</v>
      </c>
      <c r="F2941">
        <v>0.1</v>
      </c>
      <c r="G2941">
        <v>0.18</v>
      </c>
      <c r="H2941">
        <v>0.54</v>
      </c>
      <c r="I2941">
        <v>0.9</v>
      </c>
      <c r="J2941">
        <v>1.81</v>
      </c>
      <c r="K2941">
        <v>2.4700000000000002</v>
      </c>
      <c r="L2941">
        <v>3.13</v>
      </c>
      <c r="M2941">
        <v>3.99</v>
      </c>
      <c r="N2941">
        <v>4.28</v>
      </c>
    </row>
    <row r="2942" spans="1:14" x14ac:dyDescent="0.25">
      <c r="A2942" s="1">
        <v>40687</v>
      </c>
      <c r="B2942">
        <v>0.04</v>
      </c>
      <c r="D2942">
        <v>0.06</v>
      </c>
      <c r="F2942">
        <v>0.11</v>
      </c>
      <c r="G2942">
        <v>0.2</v>
      </c>
      <c r="H2942">
        <v>0.56000000000000005</v>
      </c>
      <c r="I2942">
        <v>0.91</v>
      </c>
      <c r="J2942">
        <v>1.81</v>
      </c>
      <c r="K2942">
        <v>2.4700000000000002</v>
      </c>
      <c r="L2942">
        <v>3.12</v>
      </c>
      <c r="M2942">
        <v>3.96</v>
      </c>
      <c r="N2942">
        <v>4.26</v>
      </c>
    </row>
    <row r="2943" spans="1:14" x14ac:dyDescent="0.25">
      <c r="A2943" s="1">
        <v>40686</v>
      </c>
      <c r="B2943">
        <v>0.03</v>
      </c>
      <c r="D2943">
        <v>0.06</v>
      </c>
      <c r="F2943">
        <v>0.1</v>
      </c>
      <c r="G2943">
        <v>0.2</v>
      </c>
      <c r="H2943">
        <v>0.55000000000000004</v>
      </c>
      <c r="I2943">
        <v>0.91</v>
      </c>
      <c r="J2943">
        <v>1.8</v>
      </c>
      <c r="K2943">
        <v>2.4700000000000002</v>
      </c>
      <c r="L2943">
        <v>3.13</v>
      </c>
      <c r="M2943">
        <v>3.97</v>
      </c>
      <c r="N2943">
        <v>4.2699999999999996</v>
      </c>
    </row>
    <row r="2944" spans="1:14" x14ac:dyDescent="0.25">
      <c r="A2944" s="1">
        <v>40683</v>
      </c>
      <c r="B2944">
        <v>0.03</v>
      </c>
      <c r="D2944">
        <v>0.05</v>
      </c>
      <c r="F2944">
        <v>0.1</v>
      </c>
      <c r="G2944">
        <v>0.18</v>
      </c>
      <c r="H2944">
        <v>0.55000000000000004</v>
      </c>
      <c r="I2944">
        <v>0.92</v>
      </c>
      <c r="J2944">
        <v>1.82</v>
      </c>
      <c r="K2944">
        <v>2.5</v>
      </c>
      <c r="L2944">
        <v>3.15</v>
      </c>
      <c r="M2944">
        <v>4</v>
      </c>
      <c r="N2944">
        <v>4.3</v>
      </c>
    </row>
    <row r="2945" spans="1:14" x14ac:dyDescent="0.25">
      <c r="A2945" s="1">
        <v>40682</v>
      </c>
      <c r="B2945">
        <v>0.02</v>
      </c>
      <c r="D2945">
        <v>0.05</v>
      </c>
      <c r="F2945">
        <v>0.1</v>
      </c>
      <c r="G2945">
        <v>0.19</v>
      </c>
      <c r="H2945">
        <v>0.55000000000000004</v>
      </c>
      <c r="I2945">
        <v>0.94</v>
      </c>
      <c r="J2945">
        <v>1.85</v>
      </c>
      <c r="K2945">
        <v>2.5299999999999998</v>
      </c>
      <c r="L2945">
        <v>3.17</v>
      </c>
      <c r="M2945">
        <v>4.01</v>
      </c>
      <c r="N2945">
        <v>4.3</v>
      </c>
    </row>
    <row r="2946" spans="1:14" x14ac:dyDescent="0.25">
      <c r="A2946" s="1">
        <v>40681</v>
      </c>
      <c r="B2946">
        <v>0.03</v>
      </c>
      <c r="D2946">
        <v>0.05</v>
      </c>
      <c r="F2946">
        <v>0.08</v>
      </c>
      <c r="G2946">
        <v>0.19</v>
      </c>
      <c r="H2946">
        <v>0.57999999999999996</v>
      </c>
      <c r="I2946">
        <v>0.97</v>
      </c>
      <c r="J2946">
        <v>1.87</v>
      </c>
      <c r="K2946">
        <v>2.5299999999999998</v>
      </c>
      <c r="L2946">
        <v>3.18</v>
      </c>
      <c r="M2946">
        <v>4</v>
      </c>
      <c r="N2946">
        <v>4.29</v>
      </c>
    </row>
    <row r="2947" spans="1:14" x14ac:dyDescent="0.25">
      <c r="A2947" s="1">
        <v>40680</v>
      </c>
      <c r="B2947">
        <v>0.03</v>
      </c>
      <c r="D2947">
        <v>0.04</v>
      </c>
      <c r="F2947">
        <v>7.0000000000000007E-2</v>
      </c>
      <c r="G2947">
        <v>0.19</v>
      </c>
      <c r="H2947">
        <v>0.55000000000000004</v>
      </c>
      <c r="I2947">
        <v>0.91</v>
      </c>
      <c r="J2947">
        <v>1.8</v>
      </c>
      <c r="K2947">
        <v>2.4700000000000002</v>
      </c>
      <c r="L2947">
        <v>3.12</v>
      </c>
      <c r="M2947">
        <v>3.94</v>
      </c>
      <c r="N2947">
        <v>4.2300000000000004</v>
      </c>
    </row>
    <row r="2948" spans="1:14" x14ac:dyDescent="0.25">
      <c r="A2948" s="1">
        <v>40679</v>
      </c>
      <c r="B2948">
        <v>0.02</v>
      </c>
      <c r="D2948">
        <v>0.04</v>
      </c>
      <c r="F2948">
        <v>7.0000000000000007E-2</v>
      </c>
      <c r="G2948">
        <v>0.18</v>
      </c>
      <c r="H2948">
        <v>0.54</v>
      </c>
      <c r="I2948">
        <v>0.93</v>
      </c>
      <c r="J2948">
        <v>1.83</v>
      </c>
      <c r="K2948">
        <v>2.5</v>
      </c>
      <c r="L2948">
        <v>3.15</v>
      </c>
      <c r="M2948">
        <v>3.99</v>
      </c>
      <c r="N2948">
        <v>4.28</v>
      </c>
    </row>
    <row r="2949" spans="1:14" x14ac:dyDescent="0.25">
      <c r="A2949" s="1">
        <v>40676</v>
      </c>
      <c r="B2949">
        <v>0.01</v>
      </c>
      <c r="D2949">
        <v>0.03</v>
      </c>
      <c r="F2949">
        <v>0.08</v>
      </c>
      <c r="G2949">
        <v>0.19</v>
      </c>
      <c r="H2949">
        <v>0.56999999999999995</v>
      </c>
      <c r="I2949">
        <v>0.96</v>
      </c>
      <c r="J2949">
        <v>1.86</v>
      </c>
      <c r="K2949">
        <v>2.5299999999999998</v>
      </c>
      <c r="L2949">
        <v>3.18</v>
      </c>
      <c r="M2949">
        <v>4.03</v>
      </c>
      <c r="N2949">
        <v>4.32</v>
      </c>
    </row>
    <row r="2950" spans="1:14" x14ac:dyDescent="0.25">
      <c r="A2950" s="1">
        <v>40675</v>
      </c>
      <c r="B2950">
        <v>0.01</v>
      </c>
      <c r="D2950">
        <v>0.02</v>
      </c>
      <c r="F2950">
        <v>7.0000000000000007E-2</v>
      </c>
      <c r="G2950">
        <v>0.18</v>
      </c>
      <c r="H2950">
        <v>0.56999999999999995</v>
      </c>
      <c r="I2950">
        <v>0.98</v>
      </c>
      <c r="J2950">
        <v>1.89</v>
      </c>
      <c r="K2950">
        <v>2.56</v>
      </c>
      <c r="L2950">
        <v>3.22</v>
      </c>
      <c r="M2950">
        <v>4.07</v>
      </c>
      <c r="N2950">
        <v>4.37</v>
      </c>
    </row>
    <row r="2951" spans="1:14" x14ac:dyDescent="0.25">
      <c r="A2951" s="1">
        <v>40674</v>
      </c>
      <c r="B2951">
        <v>0.01</v>
      </c>
      <c r="D2951">
        <v>0.03</v>
      </c>
      <c r="F2951">
        <v>7.0000000000000007E-2</v>
      </c>
      <c r="G2951">
        <v>0.18</v>
      </c>
      <c r="H2951">
        <v>0.56000000000000005</v>
      </c>
      <c r="I2951">
        <v>0.96</v>
      </c>
      <c r="J2951">
        <v>1.87</v>
      </c>
      <c r="K2951">
        <v>2.5299999999999998</v>
      </c>
      <c r="L2951">
        <v>3.19</v>
      </c>
      <c r="M2951">
        <v>4.04</v>
      </c>
      <c r="N2951">
        <v>4.3099999999999996</v>
      </c>
    </row>
    <row r="2952" spans="1:14" x14ac:dyDescent="0.25">
      <c r="A2952" s="1">
        <v>40673</v>
      </c>
      <c r="B2952">
        <v>0.02</v>
      </c>
      <c r="D2952">
        <v>0.03</v>
      </c>
      <c r="F2952">
        <v>7.0000000000000007E-2</v>
      </c>
      <c r="G2952">
        <v>0.19</v>
      </c>
      <c r="H2952">
        <v>0.59</v>
      </c>
      <c r="I2952">
        <v>1.03</v>
      </c>
      <c r="J2952">
        <v>1.91</v>
      </c>
      <c r="K2952">
        <v>2.57</v>
      </c>
      <c r="L2952">
        <v>3.23</v>
      </c>
      <c r="M2952">
        <v>4.07</v>
      </c>
      <c r="N2952">
        <v>4.34</v>
      </c>
    </row>
    <row r="2953" spans="1:14" x14ac:dyDescent="0.25">
      <c r="A2953" s="1">
        <v>40672</v>
      </c>
      <c r="B2953">
        <v>0.01</v>
      </c>
      <c r="D2953">
        <v>0.03</v>
      </c>
      <c r="F2953">
        <v>7.0000000000000007E-2</v>
      </c>
      <c r="G2953">
        <v>0.17</v>
      </c>
      <c r="H2953">
        <v>0.56999999999999995</v>
      </c>
      <c r="I2953">
        <v>0.94</v>
      </c>
      <c r="J2953">
        <v>1.84</v>
      </c>
      <c r="K2953">
        <v>2.5099999999999998</v>
      </c>
      <c r="L2953">
        <v>3.17</v>
      </c>
      <c r="M2953">
        <v>4.03</v>
      </c>
      <c r="N2953">
        <v>4.3</v>
      </c>
    </row>
    <row r="2954" spans="1:14" x14ac:dyDescent="0.25">
      <c r="A2954" s="1">
        <v>40669</v>
      </c>
      <c r="B2954">
        <v>0.02</v>
      </c>
      <c r="D2954">
        <v>0.02</v>
      </c>
      <c r="F2954">
        <v>7.0000000000000007E-2</v>
      </c>
      <c r="G2954">
        <v>0.18</v>
      </c>
      <c r="H2954">
        <v>0.56999999999999995</v>
      </c>
      <c r="I2954">
        <v>0.96</v>
      </c>
      <c r="J2954">
        <v>1.87</v>
      </c>
      <c r="K2954">
        <v>2.54</v>
      </c>
      <c r="L2954">
        <v>3.19</v>
      </c>
      <c r="M2954">
        <v>4.03</v>
      </c>
      <c r="N2954">
        <v>4.29</v>
      </c>
    </row>
    <row r="2955" spans="1:14" x14ac:dyDescent="0.25">
      <c r="A2955" s="1">
        <v>40668</v>
      </c>
      <c r="B2955">
        <v>0.01</v>
      </c>
      <c r="D2955">
        <v>0.02</v>
      </c>
      <c r="F2955">
        <v>7.0000000000000007E-2</v>
      </c>
      <c r="G2955">
        <v>0.2</v>
      </c>
      <c r="H2955">
        <v>0.57999999999999996</v>
      </c>
      <c r="I2955">
        <v>0.97</v>
      </c>
      <c r="J2955">
        <v>1.88</v>
      </c>
      <c r="K2955">
        <v>2.54</v>
      </c>
      <c r="L2955">
        <v>3.18</v>
      </c>
      <c r="M2955">
        <v>4</v>
      </c>
      <c r="N2955">
        <v>4.26</v>
      </c>
    </row>
    <row r="2956" spans="1:14" x14ac:dyDescent="0.25">
      <c r="A2956" s="1">
        <v>40667</v>
      </c>
      <c r="B2956">
        <v>0.02</v>
      </c>
      <c r="D2956">
        <v>0.03</v>
      </c>
      <c r="F2956">
        <v>7.0000000000000007E-2</v>
      </c>
      <c r="G2956">
        <v>0.19</v>
      </c>
      <c r="H2956">
        <v>0.6</v>
      </c>
      <c r="I2956">
        <v>1</v>
      </c>
      <c r="J2956">
        <v>1.95</v>
      </c>
      <c r="K2956">
        <v>2.61</v>
      </c>
      <c r="L2956">
        <v>3.25</v>
      </c>
      <c r="M2956">
        <v>4.08</v>
      </c>
      <c r="N2956">
        <v>4.33</v>
      </c>
    </row>
    <row r="2957" spans="1:14" x14ac:dyDescent="0.25">
      <c r="A2957" s="1">
        <v>40666</v>
      </c>
      <c r="B2957">
        <v>0.02</v>
      </c>
      <c r="D2957">
        <v>0.03</v>
      </c>
      <c r="F2957">
        <v>0.09</v>
      </c>
      <c r="G2957">
        <v>0.2</v>
      </c>
      <c r="H2957">
        <v>0.61</v>
      </c>
      <c r="I2957">
        <v>1.01</v>
      </c>
      <c r="J2957">
        <v>1.96</v>
      </c>
      <c r="K2957">
        <v>2.64</v>
      </c>
      <c r="L2957">
        <v>3.28</v>
      </c>
      <c r="M2957">
        <v>4.1100000000000003</v>
      </c>
      <c r="N2957">
        <v>4.3600000000000003</v>
      </c>
    </row>
    <row r="2958" spans="1:14" x14ac:dyDescent="0.25">
      <c r="A2958" s="1">
        <v>40665</v>
      </c>
      <c r="B2958">
        <v>0.02</v>
      </c>
      <c r="D2958">
        <v>0.05</v>
      </c>
      <c r="F2958">
        <v>0.1</v>
      </c>
      <c r="G2958">
        <v>0.22</v>
      </c>
      <c r="H2958">
        <v>0.61</v>
      </c>
      <c r="I2958">
        <v>1.01</v>
      </c>
      <c r="J2958">
        <v>1.96</v>
      </c>
      <c r="K2958">
        <v>2.66</v>
      </c>
      <c r="L2958">
        <v>3.31</v>
      </c>
      <c r="M2958">
        <v>4.1399999999999997</v>
      </c>
      <c r="N2958">
        <v>4.38</v>
      </c>
    </row>
    <row r="2959" spans="1:14" x14ac:dyDescent="0.25">
      <c r="A2959" s="1">
        <v>40662</v>
      </c>
      <c r="B2959">
        <v>0.02</v>
      </c>
      <c r="D2959">
        <v>0.04</v>
      </c>
      <c r="F2959">
        <v>0.11</v>
      </c>
      <c r="G2959">
        <v>0.22</v>
      </c>
      <c r="H2959">
        <v>0.61</v>
      </c>
      <c r="I2959">
        <v>1.01</v>
      </c>
      <c r="J2959">
        <v>1.97</v>
      </c>
      <c r="K2959">
        <v>2.66</v>
      </c>
      <c r="L2959">
        <v>3.32</v>
      </c>
      <c r="M2959">
        <v>4.1500000000000004</v>
      </c>
      <c r="N2959">
        <v>4.4000000000000004</v>
      </c>
    </row>
    <row r="2960" spans="1:14" x14ac:dyDescent="0.25">
      <c r="A2960" s="1">
        <v>40661</v>
      </c>
      <c r="B2960">
        <v>0.02</v>
      </c>
      <c r="D2960">
        <v>0.04</v>
      </c>
      <c r="F2960">
        <v>0.1</v>
      </c>
      <c r="G2960">
        <v>0.23</v>
      </c>
      <c r="H2960">
        <v>0.62</v>
      </c>
      <c r="I2960">
        <v>1.03</v>
      </c>
      <c r="J2960">
        <v>2</v>
      </c>
      <c r="K2960">
        <v>2.69</v>
      </c>
      <c r="L2960">
        <v>3.34</v>
      </c>
      <c r="M2960">
        <v>4.18</v>
      </c>
      <c r="N2960">
        <v>4.42</v>
      </c>
    </row>
    <row r="2961" spans="1:14" x14ac:dyDescent="0.25">
      <c r="A2961" s="1">
        <v>40660</v>
      </c>
      <c r="B2961">
        <v>0.03</v>
      </c>
      <c r="D2961">
        <v>0.06</v>
      </c>
      <c r="F2961">
        <v>0.11</v>
      </c>
      <c r="G2961">
        <v>0.22</v>
      </c>
      <c r="H2961">
        <v>0.65</v>
      </c>
      <c r="I2961">
        <v>1.0900000000000001</v>
      </c>
      <c r="J2961">
        <v>2.06</v>
      </c>
      <c r="K2961">
        <v>2.74</v>
      </c>
      <c r="L2961">
        <v>3.39</v>
      </c>
      <c r="M2961">
        <v>4.21</v>
      </c>
      <c r="N2961">
        <v>4.45</v>
      </c>
    </row>
    <row r="2962" spans="1:14" x14ac:dyDescent="0.25">
      <c r="A2962" s="1">
        <v>40659</v>
      </c>
      <c r="B2962">
        <v>0.02</v>
      </c>
      <c r="D2962">
        <v>7.0000000000000007E-2</v>
      </c>
      <c r="F2962">
        <v>0.11</v>
      </c>
      <c r="G2962">
        <v>0.22</v>
      </c>
      <c r="H2962">
        <v>0.65</v>
      </c>
      <c r="I2962">
        <v>1.0900000000000001</v>
      </c>
      <c r="J2962">
        <v>2.0499999999999998</v>
      </c>
      <c r="K2962">
        <v>2.71</v>
      </c>
      <c r="L2962">
        <v>3.34</v>
      </c>
      <c r="M2962">
        <v>4.16</v>
      </c>
      <c r="N2962">
        <v>4.3899999999999997</v>
      </c>
    </row>
    <row r="2963" spans="1:14" x14ac:dyDescent="0.25">
      <c r="A2963" s="1">
        <v>40658</v>
      </c>
      <c r="B2963">
        <v>0.03</v>
      </c>
      <c r="D2963">
        <v>7.0000000000000007E-2</v>
      </c>
      <c r="F2963">
        <v>0.12</v>
      </c>
      <c r="G2963">
        <v>0.23</v>
      </c>
      <c r="H2963">
        <v>0.67</v>
      </c>
      <c r="I2963">
        <v>1.1299999999999999</v>
      </c>
      <c r="J2963">
        <v>2.1</v>
      </c>
      <c r="K2963">
        <v>2.76</v>
      </c>
      <c r="L2963">
        <v>3.39</v>
      </c>
      <c r="M2963">
        <v>4.22</v>
      </c>
      <c r="N2963">
        <v>4.46</v>
      </c>
    </row>
    <row r="2964" spans="1:14" x14ac:dyDescent="0.25">
      <c r="A2964" s="1">
        <v>40654</v>
      </c>
      <c r="B2964">
        <v>0.03</v>
      </c>
      <c r="D2964">
        <v>0.06</v>
      </c>
      <c r="F2964">
        <v>0.11</v>
      </c>
      <c r="G2964">
        <v>0.23</v>
      </c>
      <c r="H2964">
        <v>0.68</v>
      </c>
      <c r="I2964">
        <v>1.1599999999999999</v>
      </c>
      <c r="J2964">
        <v>2.14</v>
      </c>
      <c r="K2964">
        <v>2.79</v>
      </c>
      <c r="L2964">
        <v>3.42</v>
      </c>
      <c r="M2964">
        <v>4.24</v>
      </c>
      <c r="N2964">
        <v>4.47</v>
      </c>
    </row>
    <row r="2965" spans="1:14" x14ac:dyDescent="0.25">
      <c r="A2965" s="1">
        <v>40653</v>
      </c>
      <c r="B2965">
        <v>0.04</v>
      </c>
      <c r="D2965">
        <v>0.06</v>
      </c>
      <c r="F2965">
        <v>0.11</v>
      </c>
      <c r="G2965">
        <v>0.24</v>
      </c>
      <c r="H2965">
        <v>0.69</v>
      </c>
      <c r="I2965">
        <v>1.17</v>
      </c>
      <c r="J2965">
        <v>2.15</v>
      </c>
      <c r="K2965">
        <v>2.81</v>
      </c>
      <c r="L2965">
        <v>3.43</v>
      </c>
      <c r="M2965">
        <v>4.24</v>
      </c>
      <c r="N2965">
        <v>4.47</v>
      </c>
    </row>
    <row r="2966" spans="1:14" x14ac:dyDescent="0.25">
      <c r="A2966" s="1">
        <v>40652</v>
      </c>
      <c r="B2966">
        <v>0.04</v>
      </c>
      <c r="D2966">
        <v>0.06</v>
      </c>
      <c r="F2966">
        <v>0.11</v>
      </c>
      <c r="G2966">
        <v>0.24</v>
      </c>
      <c r="H2966">
        <v>0.68</v>
      </c>
      <c r="I2966">
        <v>1.1299999999999999</v>
      </c>
      <c r="J2966">
        <v>2.09</v>
      </c>
      <c r="K2966">
        <v>2.76</v>
      </c>
      <c r="L2966">
        <v>3.39</v>
      </c>
      <c r="M2966">
        <v>4.2</v>
      </c>
      <c r="N2966">
        <v>4.43</v>
      </c>
    </row>
    <row r="2967" spans="1:14" x14ac:dyDescent="0.25">
      <c r="A2967" s="1">
        <v>40651</v>
      </c>
      <c r="B2967">
        <v>0.03</v>
      </c>
      <c r="D2967">
        <v>7.0000000000000007E-2</v>
      </c>
      <c r="F2967">
        <v>0.11</v>
      </c>
      <c r="G2967">
        <v>0.24</v>
      </c>
      <c r="H2967">
        <v>0.69</v>
      </c>
      <c r="I2967">
        <v>1.1399999999999999</v>
      </c>
      <c r="J2967">
        <v>2.09</v>
      </c>
      <c r="K2967">
        <v>2.77</v>
      </c>
      <c r="L2967">
        <v>3.4</v>
      </c>
      <c r="M2967">
        <v>4.22</v>
      </c>
      <c r="N2967">
        <v>4.45</v>
      </c>
    </row>
    <row r="2968" spans="1:14" x14ac:dyDescent="0.25">
      <c r="A2968" s="1">
        <v>40648</v>
      </c>
      <c r="B2968">
        <v>0.04</v>
      </c>
      <c r="D2968">
        <v>7.0000000000000007E-2</v>
      </c>
      <c r="F2968">
        <v>0.12</v>
      </c>
      <c r="G2968">
        <v>0.24</v>
      </c>
      <c r="H2968">
        <v>0.71</v>
      </c>
      <c r="I2968">
        <v>1.2</v>
      </c>
      <c r="J2968">
        <v>2.14</v>
      </c>
      <c r="K2968">
        <v>2.81</v>
      </c>
      <c r="L2968">
        <v>3.43</v>
      </c>
      <c r="M2968">
        <v>4.25</v>
      </c>
      <c r="N2968">
        <v>4.47</v>
      </c>
    </row>
    <row r="2969" spans="1:14" x14ac:dyDescent="0.25">
      <c r="A2969" s="1">
        <v>40647</v>
      </c>
      <c r="B2969">
        <v>0.04</v>
      </c>
      <c r="D2969">
        <v>7.0000000000000007E-2</v>
      </c>
      <c r="F2969">
        <v>0.13</v>
      </c>
      <c r="G2969">
        <v>0.25</v>
      </c>
      <c r="H2969">
        <v>0.77</v>
      </c>
      <c r="I2969">
        <v>1.27</v>
      </c>
      <c r="J2969">
        <v>2.23</v>
      </c>
      <c r="K2969">
        <v>2.88</v>
      </c>
      <c r="L2969">
        <v>3.51</v>
      </c>
      <c r="M2969">
        <v>4.32</v>
      </c>
      <c r="N2969">
        <v>4.53</v>
      </c>
    </row>
    <row r="2970" spans="1:14" x14ac:dyDescent="0.25">
      <c r="A2970" s="1">
        <v>40646</v>
      </c>
      <c r="B2970">
        <v>0.03</v>
      </c>
      <c r="D2970">
        <v>0.06</v>
      </c>
      <c r="F2970">
        <v>0.11</v>
      </c>
      <c r="G2970">
        <v>0.23</v>
      </c>
      <c r="H2970">
        <v>0.75</v>
      </c>
      <c r="I2970">
        <v>1.26</v>
      </c>
      <c r="J2970">
        <v>2.19</v>
      </c>
      <c r="K2970">
        <v>2.86</v>
      </c>
      <c r="L2970">
        <v>3.49</v>
      </c>
      <c r="M2970">
        <v>4.33</v>
      </c>
      <c r="N2970">
        <v>4.55</v>
      </c>
    </row>
    <row r="2971" spans="1:14" x14ac:dyDescent="0.25">
      <c r="A2971" s="1">
        <v>40645</v>
      </c>
      <c r="B2971">
        <v>0.02</v>
      </c>
      <c r="D2971">
        <v>0.05</v>
      </c>
      <c r="F2971">
        <v>0.11</v>
      </c>
      <c r="G2971">
        <v>0.24</v>
      </c>
      <c r="H2971">
        <v>0.77</v>
      </c>
      <c r="I2971">
        <v>1.28</v>
      </c>
      <c r="J2971">
        <v>2.2200000000000002</v>
      </c>
      <c r="K2971">
        <v>2.89</v>
      </c>
      <c r="L2971">
        <v>3.52</v>
      </c>
      <c r="M2971">
        <v>4.3499999999999996</v>
      </c>
      <c r="N2971">
        <v>4.58</v>
      </c>
    </row>
    <row r="2972" spans="1:14" x14ac:dyDescent="0.25">
      <c r="A2972" s="1">
        <v>40644</v>
      </c>
      <c r="B2972">
        <v>0.02</v>
      </c>
      <c r="D2972">
        <v>0.05</v>
      </c>
      <c r="F2972">
        <v>0.12</v>
      </c>
      <c r="G2972">
        <v>0.26</v>
      </c>
      <c r="H2972">
        <v>0.85</v>
      </c>
      <c r="I2972">
        <v>1.35</v>
      </c>
      <c r="J2972">
        <v>2.31</v>
      </c>
      <c r="K2972">
        <v>2.98</v>
      </c>
      <c r="L2972">
        <v>3.59</v>
      </c>
      <c r="M2972">
        <v>4.42</v>
      </c>
      <c r="N2972">
        <v>4.6399999999999997</v>
      </c>
    </row>
    <row r="2973" spans="1:14" x14ac:dyDescent="0.25">
      <c r="A2973" s="1">
        <v>40641</v>
      </c>
      <c r="B2973">
        <v>0.02</v>
      </c>
      <c r="D2973">
        <v>0.04</v>
      </c>
      <c r="F2973">
        <v>0.12</v>
      </c>
      <c r="G2973">
        <v>0.27</v>
      </c>
      <c r="H2973">
        <v>0.83</v>
      </c>
      <c r="I2973">
        <v>1.34</v>
      </c>
      <c r="J2973">
        <v>2.31</v>
      </c>
      <c r="K2973">
        <v>2.99</v>
      </c>
      <c r="L2973">
        <v>3.59</v>
      </c>
      <c r="M2973">
        <v>4.41</v>
      </c>
      <c r="N2973">
        <v>4.63</v>
      </c>
    </row>
    <row r="2974" spans="1:14" x14ac:dyDescent="0.25">
      <c r="A2974" s="1">
        <v>40640</v>
      </c>
      <c r="B2974">
        <v>0.03</v>
      </c>
      <c r="D2974">
        <v>0.04</v>
      </c>
      <c r="F2974">
        <v>0.12</v>
      </c>
      <c r="G2974">
        <v>0.27</v>
      </c>
      <c r="H2974">
        <v>0.81</v>
      </c>
      <c r="I2974">
        <v>1.31</v>
      </c>
      <c r="J2974">
        <v>2.29</v>
      </c>
      <c r="K2974">
        <v>2.97</v>
      </c>
      <c r="L2974">
        <v>3.58</v>
      </c>
      <c r="M2974">
        <v>4.41</v>
      </c>
      <c r="N2974">
        <v>4.63</v>
      </c>
    </row>
    <row r="2975" spans="1:14" x14ac:dyDescent="0.25">
      <c r="A2975" s="1">
        <v>40639</v>
      </c>
      <c r="B2975">
        <v>0.03</v>
      </c>
      <c r="D2975">
        <v>0.06</v>
      </c>
      <c r="F2975">
        <v>0.14000000000000001</v>
      </c>
      <c r="G2975">
        <v>0.28999999999999998</v>
      </c>
      <c r="H2975">
        <v>0.85</v>
      </c>
      <c r="I2975">
        <v>1.36</v>
      </c>
      <c r="J2975">
        <v>2.3199999999999998</v>
      </c>
      <c r="K2975">
        <v>2.98</v>
      </c>
      <c r="L2975">
        <v>3.56</v>
      </c>
      <c r="M2975">
        <v>4.37</v>
      </c>
      <c r="N2975">
        <v>4.58</v>
      </c>
    </row>
    <row r="2976" spans="1:14" x14ac:dyDescent="0.25">
      <c r="A2976" s="1">
        <v>40638</v>
      </c>
      <c r="B2976">
        <v>0.05</v>
      </c>
      <c r="D2976">
        <v>7.0000000000000007E-2</v>
      </c>
      <c r="F2976">
        <v>0.15</v>
      </c>
      <c r="G2976">
        <v>0.3</v>
      </c>
      <c r="H2976">
        <v>0.84</v>
      </c>
      <c r="I2976">
        <v>1.33</v>
      </c>
      <c r="J2976">
        <v>2.2799999999999998</v>
      </c>
      <c r="K2976">
        <v>2.93</v>
      </c>
      <c r="L2976">
        <v>3.5</v>
      </c>
      <c r="M2976">
        <v>4.3</v>
      </c>
      <c r="N2976">
        <v>4.51</v>
      </c>
    </row>
    <row r="2977" spans="1:14" x14ac:dyDescent="0.25">
      <c r="A2977" s="1">
        <v>40637</v>
      </c>
      <c r="B2977">
        <v>0.02</v>
      </c>
      <c r="D2977">
        <v>0.06</v>
      </c>
      <c r="F2977">
        <v>0.13</v>
      </c>
      <c r="G2977">
        <v>0.24</v>
      </c>
      <c r="H2977">
        <v>0.77</v>
      </c>
      <c r="I2977">
        <v>1.24</v>
      </c>
      <c r="J2977">
        <v>2.2000000000000002</v>
      </c>
      <c r="K2977">
        <v>2.86</v>
      </c>
      <c r="L2977">
        <v>3.45</v>
      </c>
      <c r="M2977">
        <v>4.2699999999999996</v>
      </c>
      <c r="N2977">
        <v>4.49</v>
      </c>
    </row>
    <row r="2978" spans="1:14" x14ac:dyDescent="0.25">
      <c r="A2978" s="1">
        <v>40634</v>
      </c>
      <c r="B2978">
        <v>0.03</v>
      </c>
      <c r="D2978">
        <v>7.0000000000000007E-2</v>
      </c>
      <c r="F2978">
        <v>0.15</v>
      </c>
      <c r="G2978">
        <v>0.27</v>
      </c>
      <c r="H2978">
        <v>0.8</v>
      </c>
      <c r="I2978">
        <v>1.31</v>
      </c>
      <c r="J2978">
        <v>2.2400000000000002</v>
      </c>
      <c r="K2978">
        <v>2.9</v>
      </c>
      <c r="L2978">
        <v>3.46</v>
      </c>
      <c r="M2978">
        <v>4.2699999999999996</v>
      </c>
      <c r="N2978">
        <v>4.4800000000000004</v>
      </c>
    </row>
    <row r="2979" spans="1:14" x14ac:dyDescent="0.25">
      <c r="A2979" s="1">
        <v>40633</v>
      </c>
      <c r="B2979">
        <v>0.05</v>
      </c>
      <c r="D2979">
        <v>0.09</v>
      </c>
      <c r="F2979">
        <v>0.17</v>
      </c>
      <c r="G2979">
        <v>0.3</v>
      </c>
      <c r="H2979">
        <v>0.8</v>
      </c>
      <c r="I2979">
        <v>1.29</v>
      </c>
      <c r="J2979">
        <v>2.2400000000000002</v>
      </c>
      <c r="K2979">
        <v>2.9</v>
      </c>
      <c r="L2979">
        <v>3.47</v>
      </c>
      <c r="M2979">
        <v>4.29</v>
      </c>
      <c r="N2979">
        <v>4.51</v>
      </c>
    </row>
    <row r="2980" spans="1:14" x14ac:dyDescent="0.25">
      <c r="A2980" s="1">
        <v>40632</v>
      </c>
      <c r="B2980">
        <v>0.03</v>
      </c>
      <c r="D2980">
        <v>0.1</v>
      </c>
      <c r="F2980">
        <v>0.17</v>
      </c>
      <c r="G2980">
        <v>0.3</v>
      </c>
      <c r="H2980">
        <v>0.8</v>
      </c>
      <c r="I2980">
        <v>1.28</v>
      </c>
      <c r="J2980">
        <v>2.21</v>
      </c>
      <c r="K2980">
        <v>2.87</v>
      </c>
      <c r="L2980">
        <v>3.47</v>
      </c>
      <c r="M2980">
        <v>4.29</v>
      </c>
      <c r="N2980">
        <v>4.5199999999999996</v>
      </c>
    </row>
    <row r="2981" spans="1:14" x14ac:dyDescent="0.25">
      <c r="A2981" s="1">
        <v>40631</v>
      </c>
      <c r="B2981">
        <v>0.06</v>
      </c>
      <c r="D2981">
        <v>0.1</v>
      </c>
      <c r="F2981">
        <v>0.17</v>
      </c>
      <c r="G2981">
        <v>0.31</v>
      </c>
      <c r="H2981">
        <v>0.81</v>
      </c>
      <c r="I2981">
        <v>1.31</v>
      </c>
      <c r="J2981">
        <v>2.25</v>
      </c>
      <c r="K2981">
        <v>2.92</v>
      </c>
      <c r="L2981">
        <v>3.5</v>
      </c>
      <c r="M2981">
        <v>4.3099999999999996</v>
      </c>
      <c r="N2981">
        <v>4.54</v>
      </c>
    </row>
    <row r="2982" spans="1:14" x14ac:dyDescent="0.25">
      <c r="A2982" s="1">
        <v>40630</v>
      </c>
      <c r="B2982">
        <v>0.04</v>
      </c>
      <c r="D2982">
        <v>0.11</v>
      </c>
      <c r="F2982">
        <v>0.18</v>
      </c>
      <c r="G2982">
        <v>0.3</v>
      </c>
      <c r="H2982">
        <v>0.81</v>
      </c>
      <c r="I2982">
        <v>1.29</v>
      </c>
      <c r="J2982">
        <v>2.23</v>
      </c>
      <c r="K2982">
        <v>2.89</v>
      </c>
      <c r="L2982">
        <v>3.47</v>
      </c>
      <c r="M2982">
        <v>4.28</v>
      </c>
      <c r="N2982">
        <v>4.51</v>
      </c>
    </row>
    <row r="2983" spans="1:14" x14ac:dyDescent="0.25">
      <c r="A2983" s="1">
        <v>40627</v>
      </c>
      <c r="B2983">
        <v>0.04</v>
      </c>
      <c r="D2983">
        <v>0.09</v>
      </c>
      <c r="F2983">
        <v>0.18</v>
      </c>
      <c r="G2983">
        <v>0.3</v>
      </c>
      <c r="H2983">
        <v>0.79</v>
      </c>
      <c r="I2983">
        <v>1.26</v>
      </c>
      <c r="J2983">
        <v>2.2000000000000002</v>
      </c>
      <c r="K2983">
        <v>2.87</v>
      </c>
      <c r="L2983">
        <v>3.46</v>
      </c>
      <c r="M2983">
        <v>4.28</v>
      </c>
      <c r="N2983">
        <v>4.51</v>
      </c>
    </row>
    <row r="2984" spans="1:14" x14ac:dyDescent="0.25">
      <c r="A2984" s="1">
        <v>40626</v>
      </c>
      <c r="B2984">
        <v>0.04</v>
      </c>
      <c r="D2984">
        <v>0.09</v>
      </c>
      <c r="F2984">
        <v>0.17</v>
      </c>
      <c r="G2984">
        <v>0.26</v>
      </c>
      <c r="H2984">
        <v>0.72</v>
      </c>
      <c r="I2984">
        <v>1.19</v>
      </c>
      <c r="J2984">
        <v>2.14</v>
      </c>
      <c r="K2984">
        <v>2.82</v>
      </c>
      <c r="L2984">
        <v>3.42</v>
      </c>
      <c r="M2984">
        <v>4.25</v>
      </c>
      <c r="N2984">
        <v>4.4800000000000004</v>
      </c>
    </row>
    <row r="2985" spans="1:14" x14ac:dyDescent="0.25">
      <c r="A2985" s="1">
        <v>40625</v>
      </c>
      <c r="B2985">
        <v>0.06</v>
      </c>
      <c r="D2985">
        <v>0.09</v>
      </c>
      <c r="F2985">
        <v>0.15</v>
      </c>
      <c r="G2985">
        <v>0.24</v>
      </c>
      <c r="H2985">
        <v>0.69</v>
      </c>
      <c r="I2985">
        <v>1.1299999999999999</v>
      </c>
      <c r="J2985">
        <v>2.0699999999999998</v>
      </c>
      <c r="K2985">
        <v>2.75</v>
      </c>
      <c r="L2985">
        <v>3.36</v>
      </c>
      <c r="M2985">
        <v>4.2</v>
      </c>
      <c r="N2985">
        <v>4.4400000000000004</v>
      </c>
    </row>
    <row r="2986" spans="1:14" x14ac:dyDescent="0.25">
      <c r="A2986" s="1">
        <v>40624</v>
      </c>
      <c r="B2986">
        <v>7.0000000000000007E-2</v>
      </c>
      <c r="D2986">
        <v>0.1</v>
      </c>
      <c r="F2986">
        <v>0.16</v>
      </c>
      <c r="G2986">
        <v>0.25</v>
      </c>
      <c r="H2986">
        <v>0.68</v>
      </c>
      <c r="I2986">
        <v>1.1399999999999999</v>
      </c>
      <c r="J2986">
        <v>2.0699999999999998</v>
      </c>
      <c r="K2986">
        <v>2.73</v>
      </c>
      <c r="L2986">
        <v>3.34</v>
      </c>
      <c r="M2986">
        <v>4.1900000000000004</v>
      </c>
      <c r="N2986">
        <v>4.4400000000000004</v>
      </c>
    </row>
    <row r="2987" spans="1:14" x14ac:dyDescent="0.25">
      <c r="A2987" s="1">
        <v>40623</v>
      </c>
      <c r="B2987">
        <v>0.06</v>
      </c>
      <c r="D2987">
        <v>0.1</v>
      </c>
      <c r="F2987">
        <v>0.16</v>
      </c>
      <c r="G2987">
        <v>0.25</v>
      </c>
      <c r="H2987">
        <v>0.67</v>
      </c>
      <c r="I2987">
        <v>1.1200000000000001</v>
      </c>
      <c r="J2987">
        <v>2.04</v>
      </c>
      <c r="K2987">
        <v>2.72</v>
      </c>
      <c r="L2987">
        <v>3.34</v>
      </c>
      <c r="M2987">
        <v>4.2</v>
      </c>
      <c r="N2987">
        <v>4.45</v>
      </c>
    </row>
    <row r="2988" spans="1:14" x14ac:dyDescent="0.25">
      <c r="A2988" s="1">
        <v>40620</v>
      </c>
      <c r="B2988">
        <v>0.06</v>
      </c>
      <c r="D2988">
        <v>7.0000000000000007E-2</v>
      </c>
      <c r="F2988">
        <v>0.14000000000000001</v>
      </c>
      <c r="G2988">
        <v>0.23</v>
      </c>
      <c r="H2988">
        <v>0.61</v>
      </c>
      <c r="I2988">
        <v>1.05</v>
      </c>
      <c r="J2988">
        <v>1.96</v>
      </c>
      <c r="K2988">
        <v>2.64</v>
      </c>
      <c r="L2988">
        <v>3.28</v>
      </c>
      <c r="M2988">
        <v>4.17</v>
      </c>
      <c r="N2988">
        <v>4.43</v>
      </c>
    </row>
    <row r="2989" spans="1:14" x14ac:dyDescent="0.25">
      <c r="A2989" s="1">
        <v>40619</v>
      </c>
      <c r="B2989">
        <v>0.06</v>
      </c>
      <c r="D2989">
        <v>0.08</v>
      </c>
      <c r="F2989">
        <v>0.14000000000000001</v>
      </c>
      <c r="G2989">
        <v>0.24</v>
      </c>
      <c r="H2989">
        <v>0.6</v>
      </c>
      <c r="I2989">
        <v>1.02</v>
      </c>
      <c r="J2989">
        <v>1.91</v>
      </c>
      <c r="K2989">
        <v>2.59</v>
      </c>
      <c r="L2989">
        <v>3.25</v>
      </c>
      <c r="M2989">
        <v>4.1500000000000004</v>
      </c>
      <c r="N2989">
        <v>4.42</v>
      </c>
    </row>
    <row r="2990" spans="1:14" x14ac:dyDescent="0.25">
      <c r="A2990" s="1">
        <v>40618</v>
      </c>
      <c r="B2990">
        <v>0.06</v>
      </c>
      <c r="D2990">
        <v>0.1</v>
      </c>
      <c r="F2990">
        <v>0.14000000000000001</v>
      </c>
      <c r="G2990">
        <v>0.21</v>
      </c>
      <c r="H2990">
        <v>0.57999999999999996</v>
      </c>
      <c r="I2990">
        <v>0.98</v>
      </c>
      <c r="J2990">
        <v>1.87</v>
      </c>
      <c r="K2990">
        <v>2.56</v>
      </c>
      <c r="L2990">
        <v>3.22</v>
      </c>
      <c r="M2990">
        <v>4.1100000000000003</v>
      </c>
      <c r="N2990">
        <v>4.38</v>
      </c>
    </row>
    <row r="2991" spans="1:14" x14ac:dyDescent="0.25">
      <c r="A2991" s="1">
        <v>40617</v>
      </c>
      <c r="B2991">
        <v>7.0000000000000007E-2</v>
      </c>
      <c r="D2991">
        <v>0.1</v>
      </c>
      <c r="F2991">
        <v>0.14000000000000001</v>
      </c>
      <c r="G2991">
        <v>0.23</v>
      </c>
      <c r="H2991">
        <v>0.63</v>
      </c>
      <c r="I2991">
        <v>1.08</v>
      </c>
      <c r="J2991">
        <v>2</v>
      </c>
      <c r="K2991">
        <v>2.68</v>
      </c>
      <c r="L2991">
        <v>3.33</v>
      </c>
      <c r="M2991">
        <v>4.21</v>
      </c>
      <c r="N2991">
        <v>4.47</v>
      </c>
    </row>
    <row r="2992" spans="1:14" x14ac:dyDescent="0.25">
      <c r="A2992" s="1">
        <v>40616</v>
      </c>
      <c r="B2992">
        <v>0.05</v>
      </c>
      <c r="D2992">
        <v>0.09</v>
      </c>
      <c r="F2992">
        <v>0.14000000000000001</v>
      </c>
      <c r="G2992">
        <v>0.22</v>
      </c>
      <c r="H2992">
        <v>0.61</v>
      </c>
      <c r="I2992">
        <v>1.07</v>
      </c>
      <c r="J2992">
        <v>2</v>
      </c>
      <c r="K2992">
        <v>2.7</v>
      </c>
      <c r="L2992">
        <v>3.36</v>
      </c>
      <c r="M2992">
        <v>4.25</v>
      </c>
      <c r="N2992">
        <v>4.5199999999999996</v>
      </c>
    </row>
    <row r="2993" spans="1:14" x14ac:dyDescent="0.25">
      <c r="A2993" s="1">
        <v>40613</v>
      </c>
      <c r="B2993">
        <v>0.04</v>
      </c>
      <c r="D2993">
        <v>0.08</v>
      </c>
      <c r="F2993">
        <v>0.13</v>
      </c>
      <c r="G2993">
        <v>0.24</v>
      </c>
      <c r="H2993">
        <v>0.64</v>
      </c>
      <c r="I2993">
        <v>1.1200000000000001</v>
      </c>
      <c r="J2993">
        <v>2.06</v>
      </c>
      <c r="K2993">
        <v>2.76</v>
      </c>
      <c r="L2993">
        <v>3.4</v>
      </c>
      <c r="M2993">
        <v>4.29</v>
      </c>
      <c r="N2993">
        <v>4.54</v>
      </c>
    </row>
    <row r="2994" spans="1:14" x14ac:dyDescent="0.25">
      <c r="A2994" s="1">
        <v>40612</v>
      </c>
      <c r="B2994">
        <v>0.04</v>
      </c>
      <c r="D2994">
        <v>0.08</v>
      </c>
      <c r="F2994">
        <v>0.14000000000000001</v>
      </c>
      <c r="G2994">
        <v>0.25</v>
      </c>
      <c r="H2994">
        <v>0.65</v>
      </c>
      <c r="I2994">
        <v>1.1299999999999999</v>
      </c>
      <c r="J2994">
        <v>2.0499999999999998</v>
      </c>
      <c r="K2994">
        <v>2.74</v>
      </c>
      <c r="L2994">
        <v>3.37</v>
      </c>
      <c r="M2994">
        <v>4.25</v>
      </c>
      <c r="N2994">
        <v>4.53</v>
      </c>
    </row>
    <row r="2995" spans="1:14" x14ac:dyDescent="0.25">
      <c r="A2995" s="1">
        <v>40611</v>
      </c>
      <c r="B2995">
        <v>7.0000000000000007E-2</v>
      </c>
      <c r="D2995">
        <v>0.1</v>
      </c>
      <c r="F2995">
        <v>0.15</v>
      </c>
      <c r="G2995">
        <v>0.26</v>
      </c>
      <c r="H2995">
        <v>0.7</v>
      </c>
      <c r="I2995">
        <v>1.21</v>
      </c>
      <c r="J2995">
        <v>2.16</v>
      </c>
      <c r="K2995">
        <v>2.86</v>
      </c>
      <c r="L2995">
        <v>3.48</v>
      </c>
      <c r="M2995">
        <v>4.3499999999999996</v>
      </c>
      <c r="N2995">
        <v>4.5999999999999996</v>
      </c>
    </row>
    <row r="2996" spans="1:14" x14ac:dyDescent="0.25">
      <c r="A2996" s="1">
        <v>40610</v>
      </c>
      <c r="B2996">
        <v>7.0000000000000007E-2</v>
      </c>
      <c r="D2996">
        <v>0.11</v>
      </c>
      <c r="F2996">
        <v>0.16</v>
      </c>
      <c r="G2996">
        <v>0.26</v>
      </c>
      <c r="H2996">
        <v>0.73</v>
      </c>
      <c r="I2996">
        <v>1.27</v>
      </c>
      <c r="J2996">
        <v>2.2200000000000002</v>
      </c>
      <c r="K2996">
        <v>2.93</v>
      </c>
      <c r="L2996">
        <v>3.56</v>
      </c>
      <c r="M2996">
        <v>4.41</v>
      </c>
      <c r="N2996">
        <v>4.66</v>
      </c>
    </row>
    <row r="2997" spans="1:14" x14ac:dyDescent="0.25">
      <c r="A2997" s="1">
        <v>40609</v>
      </c>
      <c r="B2997">
        <v>0.1</v>
      </c>
      <c r="D2997">
        <v>0.11</v>
      </c>
      <c r="F2997">
        <v>0.16</v>
      </c>
      <c r="G2997">
        <v>0.25</v>
      </c>
      <c r="H2997">
        <v>0.7</v>
      </c>
      <c r="I2997">
        <v>1.22</v>
      </c>
      <c r="J2997">
        <v>2.19</v>
      </c>
      <c r="K2997">
        <v>2.9</v>
      </c>
      <c r="L2997">
        <v>3.51</v>
      </c>
      <c r="M2997">
        <v>4.3600000000000003</v>
      </c>
      <c r="N2997">
        <v>4.6100000000000003</v>
      </c>
    </row>
    <row r="2998" spans="1:14" x14ac:dyDescent="0.25">
      <c r="A2998" s="1">
        <v>40606</v>
      </c>
      <c r="B2998">
        <v>0.11</v>
      </c>
      <c r="D2998">
        <v>0.12</v>
      </c>
      <c r="F2998">
        <v>0.16</v>
      </c>
      <c r="G2998">
        <v>0.26</v>
      </c>
      <c r="H2998">
        <v>0.68</v>
      </c>
      <c r="I2998">
        <v>1.2</v>
      </c>
      <c r="J2998">
        <v>2.17</v>
      </c>
      <c r="K2998">
        <v>2.88</v>
      </c>
      <c r="L2998">
        <v>3.49</v>
      </c>
      <c r="M2998">
        <v>4.34</v>
      </c>
      <c r="N2998">
        <v>4.5999999999999996</v>
      </c>
    </row>
    <row r="2999" spans="1:14" x14ac:dyDescent="0.25">
      <c r="A2999" s="1">
        <v>40605</v>
      </c>
      <c r="B2999">
        <v>0.12</v>
      </c>
      <c r="D2999">
        <v>0.13</v>
      </c>
      <c r="F2999">
        <v>0.16</v>
      </c>
      <c r="G2999">
        <v>0.28999999999999998</v>
      </c>
      <c r="H2999">
        <v>0.79</v>
      </c>
      <c r="I2999">
        <v>1.32</v>
      </c>
      <c r="J2999">
        <v>2.2999999999999998</v>
      </c>
      <c r="K2999">
        <v>3</v>
      </c>
      <c r="L2999">
        <v>3.58</v>
      </c>
      <c r="M2999">
        <v>4.4000000000000004</v>
      </c>
      <c r="N2999">
        <v>4.6399999999999997</v>
      </c>
    </row>
    <row r="3000" spans="1:14" x14ac:dyDescent="0.25">
      <c r="A3000" s="1">
        <v>40604</v>
      </c>
      <c r="B3000">
        <v>0.12</v>
      </c>
      <c r="D3000">
        <v>0.13</v>
      </c>
      <c r="F3000">
        <v>0.17</v>
      </c>
      <c r="G3000">
        <v>0.26</v>
      </c>
      <c r="H3000">
        <v>0.69</v>
      </c>
      <c r="I3000">
        <v>1.18</v>
      </c>
      <c r="J3000">
        <v>2.16</v>
      </c>
      <c r="K3000">
        <v>2.86</v>
      </c>
      <c r="L3000">
        <v>3.46</v>
      </c>
      <c r="M3000">
        <v>4.3</v>
      </c>
      <c r="N3000">
        <v>4.54</v>
      </c>
    </row>
    <row r="3001" spans="1:14" x14ac:dyDescent="0.25">
      <c r="A3001" s="1">
        <v>40603</v>
      </c>
      <c r="B3001">
        <v>7.0000000000000007E-2</v>
      </c>
      <c r="D3001">
        <v>0.14000000000000001</v>
      </c>
      <c r="F3001">
        <v>0.16</v>
      </c>
      <c r="G3001">
        <v>0.25</v>
      </c>
      <c r="H3001">
        <v>0.66</v>
      </c>
      <c r="I3001">
        <v>1.1499999999999999</v>
      </c>
      <c r="J3001">
        <v>2.11</v>
      </c>
      <c r="K3001">
        <v>2.81</v>
      </c>
      <c r="L3001">
        <v>3.41</v>
      </c>
      <c r="M3001">
        <v>4.24</v>
      </c>
      <c r="N3001">
        <v>4.4800000000000004</v>
      </c>
    </row>
    <row r="3002" spans="1:14" x14ac:dyDescent="0.25">
      <c r="A3002" s="1">
        <v>40602</v>
      </c>
      <c r="B3002">
        <v>0.13</v>
      </c>
      <c r="D3002">
        <v>0.15</v>
      </c>
      <c r="F3002">
        <v>0.18</v>
      </c>
      <c r="G3002">
        <v>0.25</v>
      </c>
      <c r="H3002">
        <v>0.69</v>
      </c>
      <c r="I3002">
        <v>1.18</v>
      </c>
      <c r="J3002">
        <v>2.13</v>
      </c>
      <c r="K3002">
        <v>2.82</v>
      </c>
      <c r="L3002">
        <v>3.42</v>
      </c>
      <c r="M3002">
        <v>4.25</v>
      </c>
      <c r="N3002">
        <v>4.49</v>
      </c>
    </row>
    <row r="3003" spans="1:14" x14ac:dyDescent="0.25">
      <c r="A3003" s="1">
        <v>40599</v>
      </c>
      <c r="B3003">
        <v>0.12</v>
      </c>
      <c r="D3003">
        <v>0.13</v>
      </c>
      <c r="F3003">
        <v>0.16</v>
      </c>
      <c r="G3003">
        <v>0.27</v>
      </c>
      <c r="H3003">
        <v>0.72</v>
      </c>
      <c r="I3003">
        <v>1.22</v>
      </c>
      <c r="J3003">
        <v>2.16</v>
      </c>
      <c r="K3003">
        <v>2.84</v>
      </c>
      <c r="L3003">
        <v>3.42</v>
      </c>
      <c r="M3003">
        <v>4.26</v>
      </c>
      <c r="N3003">
        <v>4.51</v>
      </c>
    </row>
    <row r="3004" spans="1:14" x14ac:dyDescent="0.25">
      <c r="A3004" s="1">
        <v>40598</v>
      </c>
      <c r="B3004">
        <v>0.13</v>
      </c>
      <c r="D3004">
        <v>0.13</v>
      </c>
      <c r="F3004">
        <v>0.16</v>
      </c>
      <c r="G3004">
        <v>0.26</v>
      </c>
      <c r="H3004">
        <v>0.73</v>
      </c>
      <c r="I3004">
        <v>1.24</v>
      </c>
      <c r="J3004">
        <v>2.19</v>
      </c>
      <c r="K3004">
        <v>2.87</v>
      </c>
      <c r="L3004">
        <v>3.46</v>
      </c>
      <c r="M3004">
        <v>4.29</v>
      </c>
      <c r="N3004">
        <v>4.54</v>
      </c>
    </row>
    <row r="3005" spans="1:14" x14ac:dyDescent="0.25">
      <c r="A3005" s="1">
        <v>40597</v>
      </c>
      <c r="B3005">
        <v>0.12</v>
      </c>
      <c r="D3005">
        <v>0.12</v>
      </c>
      <c r="F3005">
        <v>0.16</v>
      </c>
      <c r="G3005">
        <v>0.27</v>
      </c>
      <c r="H3005">
        <v>0.74</v>
      </c>
      <c r="I3005">
        <v>1.25</v>
      </c>
      <c r="J3005">
        <v>2.21</v>
      </c>
      <c r="K3005">
        <v>2.89</v>
      </c>
      <c r="L3005">
        <v>3.49</v>
      </c>
      <c r="M3005">
        <v>4.34</v>
      </c>
      <c r="N3005">
        <v>4.59</v>
      </c>
    </row>
    <row r="3006" spans="1:14" x14ac:dyDescent="0.25">
      <c r="A3006" s="1">
        <v>40596</v>
      </c>
      <c r="B3006">
        <v>0.1</v>
      </c>
      <c r="D3006">
        <v>0.12</v>
      </c>
      <c r="F3006">
        <v>0.16</v>
      </c>
      <c r="G3006">
        <v>0.28000000000000003</v>
      </c>
      <c r="H3006">
        <v>0.74</v>
      </c>
      <c r="I3006">
        <v>1.22</v>
      </c>
      <c r="J3006">
        <v>2.16</v>
      </c>
      <c r="K3006">
        <v>2.85</v>
      </c>
      <c r="L3006">
        <v>3.46</v>
      </c>
      <c r="M3006">
        <v>4.3499999999999996</v>
      </c>
      <c r="N3006">
        <v>4.5999999999999996</v>
      </c>
    </row>
    <row r="3007" spans="1:14" x14ac:dyDescent="0.25">
      <c r="A3007" s="1">
        <v>40592</v>
      </c>
      <c r="B3007">
        <v>0.08</v>
      </c>
      <c r="D3007">
        <v>0.1</v>
      </c>
      <c r="F3007">
        <v>0.15</v>
      </c>
      <c r="G3007">
        <v>0.28000000000000003</v>
      </c>
      <c r="H3007">
        <v>0.78</v>
      </c>
      <c r="I3007">
        <v>1.32</v>
      </c>
      <c r="J3007">
        <v>2.2999999999999998</v>
      </c>
      <c r="K3007">
        <v>2.99</v>
      </c>
      <c r="L3007">
        <v>3.59</v>
      </c>
      <c r="M3007">
        <v>4.46</v>
      </c>
      <c r="N3007">
        <v>4.7</v>
      </c>
    </row>
    <row r="3008" spans="1:14" x14ac:dyDescent="0.25">
      <c r="A3008" s="1">
        <v>40591</v>
      </c>
      <c r="B3008">
        <v>0.08</v>
      </c>
      <c r="D3008">
        <v>0.09</v>
      </c>
      <c r="F3008">
        <v>0.15</v>
      </c>
      <c r="G3008">
        <v>0.27</v>
      </c>
      <c r="H3008">
        <v>0.8</v>
      </c>
      <c r="I3008">
        <v>1.33</v>
      </c>
      <c r="J3008">
        <v>2.2999999999999998</v>
      </c>
      <c r="K3008">
        <v>2.99</v>
      </c>
      <c r="L3008">
        <v>3.58</v>
      </c>
      <c r="M3008">
        <v>4.4400000000000004</v>
      </c>
      <c r="N3008">
        <v>4.66</v>
      </c>
    </row>
    <row r="3009" spans="1:14" x14ac:dyDescent="0.25">
      <c r="A3009" s="1">
        <v>40590</v>
      </c>
      <c r="B3009">
        <v>0.1</v>
      </c>
      <c r="D3009">
        <v>0.12</v>
      </c>
      <c r="F3009">
        <v>0.16</v>
      </c>
      <c r="G3009">
        <v>0.28999999999999998</v>
      </c>
      <c r="H3009">
        <v>0.86</v>
      </c>
      <c r="I3009">
        <v>1.4</v>
      </c>
      <c r="J3009">
        <v>2.37</v>
      </c>
      <c r="K3009">
        <v>3.04</v>
      </c>
      <c r="L3009">
        <v>3.62</v>
      </c>
      <c r="M3009">
        <v>4.46</v>
      </c>
      <c r="N3009">
        <v>4.67</v>
      </c>
    </row>
    <row r="3010" spans="1:14" x14ac:dyDescent="0.25">
      <c r="A3010" s="1">
        <v>40589</v>
      </c>
      <c r="B3010">
        <v>0.11</v>
      </c>
      <c r="D3010">
        <v>0.13</v>
      </c>
      <c r="F3010">
        <v>0.17</v>
      </c>
      <c r="G3010">
        <v>0.3</v>
      </c>
      <c r="H3010">
        <v>0.84</v>
      </c>
      <c r="I3010">
        <v>1.39</v>
      </c>
      <c r="J3010">
        <v>2.35</v>
      </c>
      <c r="K3010">
        <v>3.03</v>
      </c>
      <c r="L3010">
        <v>3.61</v>
      </c>
      <c r="M3010">
        <v>4.45</v>
      </c>
      <c r="N3010">
        <v>4.66</v>
      </c>
    </row>
    <row r="3011" spans="1:14" x14ac:dyDescent="0.25">
      <c r="A3011" s="1">
        <v>40588</v>
      </c>
      <c r="B3011">
        <v>0.09</v>
      </c>
      <c r="D3011">
        <v>0.13</v>
      </c>
      <c r="F3011">
        <v>0.17</v>
      </c>
      <c r="G3011">
        <v>0.3</v>
      </c>
      <c r="H3011">
        <v>0.87</v>
      </c>
      <c r="I3011">
        <v>1.41</v>
      </c>
      <c r="J3011">
        <v>2.37</v>
      </c>
      <c r="K3011">
        <v>3.04</v>
      </c>
      <c r="L3011">
        <v>3.62</v>
      </c>
      <c r="M3011">
        <v>4.46</v>
      </c>
      <c r="N3011">
        <v>4.67</v>
      </c>
    </row>
    <row r="3012" spans="1:14" x14ac:dyDescent="0.25">
      <c r="A3012" s="1">
        <v>40585</v>
      </c>
      <c r="B3012">
        <v>0.08</v>
      </c>
      <c r="D3012">
        <v>0.12</v>
      </c>
      <c r="F3012">
        <v>0.16</v>
      </c>
      <c r="G3012">
        <v>0.3</v>
      </c>
      <c r="H3012">
        <v>0.85</v>
      </c>
      <c r="I3012">
        <v>1.4</v>
      </c>
      <c r="J3012">
        <v>2.38</v>
      </c>
      <c r="K3012">
        <v>3.05</v>
      </c>
      <c r="L3012">
        <v>3.64</v>
      </c>
      <c r="M3012">
        <v>4.49</v>
      </c>
      <c r="N3012">
        <v>4.71</v>
      </c>
    </row>
    <row r="3013" spans="1:14" x14ac:dyDescent="0.25">
      <c r="A3013" s="1">
        <v>40584</v>
      </c>
      <c r="B3013">
        <v>0.08</v>
      </c>
      <c r="D3013">
        <v>0.12</v>
      </c>
      <c r="F3013">
        <v>0.16</v>
      </c>
      <c r="G3013">
        <v>0.3</v>
      </c>
      <c r="H3013">
        <v>0.85</v>
      </c>
      <c r="I3013">
        <v>1.4</v>
      </c>
      <c r="J3013">
        <v>2.4</v>
      </c>
      <c r="K3013">
        <v>3.1</v>
      </c>
      <c r="L3013">
        <v>3.7</v>
      </c>
      <c r="M3013">
        <v>4.55</v>
      </c>
      <c r="N3013">
        <v>4.75</v>
      </c>
    </row>
    <row r="3014" spans="1:14" x14ac:dyDescent="0.25">
      <c r="A3014" s="1">
        <v>40583</v>
      </c>
      <c r="B3014">
        <v>0.11</v>
      </c>
      <c r="D3014">
        <v>0.14000000000000001</v>
      </c>
      <c r="F3014">
        <v>0.18</v>
      </c>
      <c r="G3014">
        <v>0.3</v>
      </c>
      <c r="H3014">
        <v>0.81</v>
      </c>
      <c r="I3014">
        <v>1.34</v>
      </c>
      <c r="J3014">
        <v>2.33</v>
      </c>
      <c r="K3014">
        <v>3.05</v>
      </c>
      <c r="L3014">
        <v>3.65</v>
      </c>
      <c r="M3014">
        <v>4.49</v>
      </c>
      <c r="N3014">
        <v>4.71</v>
      </c>
    </row>
    <row r="3015" spans="1:14" x14ac:dyDescent="0.25">
      <c r="A3015" s="1">
        <v>40582</v>
      </c>
      <c r="B3015">
        <v>0.14000000000000001</v>
      </c>
      <c r="D3015">
        <v>0.15</v>
      </c>
      <c r="F3015">
        <v>0.18</v>
      </c>
      <c r="G3015">
        <v>0.31</v>
      </c>
      <c r="H3015">
        <v>0.86</v>
      </c>
      <c r="I3015">
        <v>1.4</v>
      </c>
      <c r="J3015">
        <v>2.39</v>
      </c>
      <c r="K3015">
        <v>3.12</v>
      </c>
      <c r="L3015">
        <v>3.75</v>
      </c>
      <c r="M3015">
        <v>4.5599999999999996</v>
      </c>
      <c r="N3015">
        <v>4.76</v>
      </c>
    </row>
    <row r="3016" spans="1:14" x14ac:dyDescent="0.25">
      <c r="A3016" s="1">
        <v>40581</v>
      </c>
      <c r="B3016">
        <v>0.13</v>
      </c>
      <c r="D3016">
        <v>0.16</v>
      </c>
      <c r="F3016">
        <v>0.18</v>
      </c>
      <c r="G3016">
        <v>0.31</v>
      </c>
      <c r="H3016">
        <v>0.78</v>
      </c>
      <c r="I3016">
        <v>1.28</v>
      </c>
      <c r="J3016">
        <v>2.29</v>
      </c>
      <c r="K3016">
        <v>3.03</v>
      </c>
      <c r="L3016">
        <v>3.68</v>
      </c>
      <c r="M3016">
        <v>4.5</v>
      </c>
      <c r="N3016">
        <v>4.71</v>
      </c>
    </row>
    <row r="3017" spans="1:14" x14ac:dyDescent="0.25">
      <c r="A3017" s="1">
        <v>40578</v>
      </c>
      <c r="B3017">
        <v>0.13</v>
      </c>
      <c r="D3017">
        <v>0.15</v>
      </c>
      <c r="F3017">
        <v>0.18</v>
      </c>
      <c r="G3017">
        <v>0.31</v>
      </c>
      <c r="H3017">
        <v>0.77</v>
      </c>
      <c r="I3017">
        <v>1.25</v>
      </c>
      <c r="J3017">
        <v>2.27</v>
      </c>
      <c r="K3017">
        <v>3.01</v>
      </c>
      <c r="L3017">
        <v>3.68</v>
      </c>
      <c r="M3017">
        <v>4.51</v>
      </c>
      <c r="N3017">
        <v>4.7300000000000004</v>
      </c>
    </row>
    <row r="3018" spans="1:14" x14ac:dyDescent="0.25">
      <c r="A3018" s="1">
        <v>40577</v>
      </c>
      <c r="B3018">
        <v>0.14000000000000001</v>
      </c>
      <c r="D3018">
        <v>0.14000000000000001</v>
      </c>
      <c r="F3018">
        <v>0.18</v>
      </c>
      <c r="G3018">
        <v>0.28999999999999998</v>
      </c>
      <c r="H3018">
        <v>0.71</v>
      </c>
      <c r="I3018">
        <v>1.19</v>
      </c>
      <c r="J3018">
        <v>2.1800000000000002</v>
      </c>
      <c r="K3018">
        <v>2.92</v>
      </c>
      <c r="L3018">
        <v>3.58</v>
      </c>
      <c r="M3018">
        <v>4.43</v>
      </c>
      <c r="N3018">
        <v>4.67</v>
      </c>
    </row>
    <row r="3019" spans="1:14" x14ac:dyDescent="0.25">
      <c r="A3019" s="1">
        <v>40576</v>
      </c>
      <c r="B3019">
        <v>0.15</v>
      </c>
      <c r="D3019">
        <v>0.16</v>
      </c>
      <c r="F3019">
        <v>0.18</v>
      </c>
      <c r="G3019">
        <v>0.28000000000000003</v>
      </c>
      <c r="H3019">
        <v>0.67</v>
      </c>
      <c r="I3019">
        <v>1.1200000000000001</v>
      </c>
      <c r="J3019">
        <v>2.1</v>
      </c>
      <c r="K3019">
        <v>2.84</v>
      </c>
      <c r="L3019">
        <v>3.52</v>
      </c>
      <c r="M3019">
        <v>4.3899999999999997</v>
      </c>
      <c r="N3019">
        <v>4.6399999999999997</v>
      </c>
    </row>
    <row r="3020" spans="1:14" x14ac:dyDescent="0.25">
      <c r="A3020" s="1">
        <v>40575</v>
      </c>
      <c r="B3020">
        <v>0.16</v>
      </c>
      <c r="D3020">
        <v>0.15</v>
      </c>
      <c r="F3020">
        <v>0.18</v>
      </c>
      <c r="G3020">
        <v>0.27</v>
      </c>
      <c r="H3020">
        <v>0.61</v>
      </c>
      <c r="I3020">
        <v>1.04</v>
      </c>
      <c r="J3020">
        <v>2.02</v>
      </c>
      <c r="K3020">
        <v>2.79</v>
      </c>
      <c r="L3020">
        <v>3.48</v>
      </c>
      <c r="M3020">
        <v>4.37</v>
      </c>
      <c r="N3020">
        <v>4.62</v>
      </c>
    </row>
    <row r="3021" spans="1:14" x14ac:dyDescent="0.25">
      <c r="A3021" s="1">
        <v>40574</v>
      </c>
      <c r="B3021">
        <v>0.15</v>
      </c>
      <c r="D3021">
        <v>0.15</v>
      </c>
      <c r="F3021">
        <v>0.17</v>
      </c>
      <c r="G3021">
        <v>0.26</v>
      </c>
      <c r="H3021">
        <v>0.57999999999999996</v>
      </c>
      <c r="I3021">
        <v>0.98</v>
      </c>
      <c r="J3021">
        <v>1.95</v>
      </c>
      <c r="K3021">
        <v>2.71</v>
      </c>
      <c r="L3021">
        <v>3.42</v>
      </c>
      <c r="M3021">
        <v>4.33</v>
      </c>
      <c r="N3021">
        <v>4.58</v>
      </c>
    </row>
    <row r="3022" spans="1:14" x14ac:dyDescent="0.25">
      <c r="A3022" s="1">
        <v>40571</v>
      </c>
      <c r="B3022">
        <v>0.13</v>
      </c>
      <c r="D3022">
        <v>0.15</v>
      </c>
      <c r="F3022">
        <v>0.15</v>
      </c>
      <c r="G3022">
        <v>0.24</v>
      </c>
      <c r="H3022">
        <v>0.54</v>
      </c>
      <c r="I3022">
        <v>0.96</v>
      </c>
      <c r="J3022">
        <v>1.92</v>
      </c>
      <c r="K3022">
        <v>2.66</v>
      </c>
      <c r="L3022">
        <v>3.36</v>
      </c>
      <c r="M3022">
        <v>4.26</v>
      </c>
      <c r="N3022">
        <v>4.53</v>
      </c>
    </row>
    <row r="3023" spans="1:14" x14ac:dyDescent="0.25">
      <c r="A3023" s="1">
        <v>40570</v>
      </c>
      <c r="B3023">
        <v>0.13</v>
      </c>
      <c r="D3023">
        <v>0.15</v>
      </c>
      <c r="F3023">
        <v>0.17</v>
      </c>
      <c r="G3023">
        <v>0.25</v>
      </c>
      <c r="H3023">
        <v>0.59</v>
      </c>
      <c r="I3023">
        <v>1</v>
      </c>
      <c r="J3023">
        <v>1.98</v>
      </c>
      <c r="K3023">
        <v>2.75</v>
      </c>
      <c r="L3023">
        <v>3.42</v>
      </c>
      <c r="M3023">
        <v>4.3099999999999996</v>
      </c>
      <c r="N3023">
        <v>4.57</v>
      </c>
    </row>
    <row r="3024" spans="1:14" x14ac:dyDescent="0.25">
      <c r="A3024" s="1">
        <v>40569</v>
      </c>
      <c r="B3024">
        <v>0.15</v>
      </c>
      <c r="D3024">
        <v>0.16</v>
      </c>
      <c r="F3024">
        <v>0.18</v>
      </c>
      <c r="G3024">
        <v>0.27</v>
      </c>
      <c r="H3024">
        <v>0.62</v>
      </c>
      <c r="I3024">
        <v>1.05</v>
      </c>
      <c r="J3024">
        <v>2.0299999999999998</v>
      </c>
      <c r="K3024">
        <v>2.76</v>
      </c>
      <c r="L3024">
        <v>3.45</v>
      </c>
      <c r="M3024">
        <v>4.34</v>
      </c>
      <c r="N3024">
        <v>4.59</v>
      </c>
    </row>
    <row r="3025" spans="1:14" x14ac:dyDescent="0.25">
      <c r="A3025" s="1">
        <v>40568</v>
      </c>
      <c r="B3025">
        <v>0.15</v>
      </c>
      <c r="D3025">
        <v>0.16</v>
      </c>
      <c r="F3025">
        <v>0.18</v>
      </c>
      <c r="G3025">
        <v>0.27</v>
      </c>
      <c r="H3025">
        <v>0.62</v>
      </c>
      <c r="I3025">
        <v>1</v>
      </c>
      <c r="J3025">
        <v>1.96</v>
      </c>
      <c r="K3025">
        <v>2.68</v>
      </c>
      <c r="L3025">
        <v>3.35</v>
      </c>
      <c r="M3025">
        <v>4.2300000000000004</v>
      </c>
      <c r="N3025">
        <v>4.4800000000000004</v>
      </c>
    </row>
    <row r="3026" spans="1:14" x14ac:dyDescent="0.25">
      <c r="A3026" s="1">
        <v>40567</v>
      </c>
      <c r="B3026">
        <v>0.15</v>
      </c>
      <c r="D3026">
        <v>0.16</v>
      </c>
      <c r="F3026">
        <v>0.18</v>
      </c>
      <c r="G3026">
        <v>0.28000000000000003</v>
      </c>
      <c r="H3026">
        <v>0.65</v>
      </c>
      <c r="I3026">
        <v>1.05</v>
      </c>
      <c r="J3026">
        <v>2.0299999999999998</v>
      </c>
      <c r="K3026">
        <v>2.76</v>
      </c>
      <c r="L3026">
        <v>3.43</v>
      </c>
      <c r="M3026">
        <v>4.3099999999999996</v>
      </c>
      <c r="N3026">
        <v>4.55</v>
      </c>
    </row>
    <row r="3027" spans="1:14" x14ac:dyDescent="0.25">
      <c r="A3027" s="1">
        <v>40564</v>
      </c>
      <c r="B3027">
        <v>0.15</v>
      </c>
      <c r="D3027">
        <v>0.16</v>
      </c>
      <c r="F3027">
        <v>0.19</v>
      </c>
      <c r="G3027">
        <v>0.27</v>
      </c>
      <c r="H3027">
        <v>0.63</v>
      </c>
      <c r="I3027">
        <v>1.05</v>
      </c>
      <c r="J3027">
        <v>2.04</v>
      </c>
      <c r="K3027">
        <v>2.77</v>
      </c>
      <c r="L3027">
        <v>3.44</v>
      </c>
      <c r="M3027">
        <v>4.33</v>
      </c>
      <c r="N3027">
        <v>4.57</v>
      </c>
    </row>
    <row r="3028" spans="1:14" x14ac:dyDescent="0.25">
      <c r="A3028" s="1">
        <v>40563</v>
      </c>
      <c r="B3028">
        <v>0.15</v>
      </c>
      <c r="D3028">
        <v>0.16</v>
      </c>
      <c r="F3028">
        <v>0.19</v>
      </c>
      <c r="G3028">
        <v>0.27</v>
      </c>
      <c r="H3028">
        <v>0.65</v>
      </c>
      <c r="I3028">
        <v>1.07</v>
      </c>
      <c r="J3028">
        <v>2.06</v>
      </c>
      <c r="K3028">
        <v>2.81</v>
      </c>
      <c r="L3028">
        <v>3.47</v>
      </c>
      <c r="M3028">
        <v>4.3600000000000003</v>
      </c>
      <c r="N3028">
        <v>4.5999999999999996</v>
      </c>
    </row>
    <row r="3029" spans="1:14" x14ac:dyDescent="0.25">
      <c r="A3029" s="1">
        <v>40562</v>
      </c>
      <c r="B3029">
        <v>0.16</v>
      </c>
      <c r="D3029">
        <v>0.16</v>
      </c>
      <c r="F3029">
        <v>0.19</v>
      </c>
      <c r="G3029">
        <v>0.27</v>
      </c>
      <c r="H3029">
        <v>0.6</v>
      </c>
      <c r="I3029">
        <v>0.98</v>
      </c>
      <c r="J3029">
        <v>1.95</v>
      </c>
      <c r="K3029">
        <v>2.69</v>
      </c>
      <c r="L3029">
        <v>3.37</v>
      </c>
      <c r="M3029">
        <v>4.2699999999999996</v>
      </c>
      <c r="N3029">
        <v>4.53</v>
      </c>
    </row>
    <row r="3030" spans="1:14" x14ac:dyDescent="0.25">
      <c r="A3030" s="1">
        <v>40561</v>
      </c>
      <c r="B3030">
        <v>0.15</v>
      </c>
      <c r="D3030">
        <v>0.16</v>
      </c>
      <c r="F3030">
        <v>0.19</v>
      </c>
      <c r="G3030">
        <v>0.26</v>
      </c>
      <c r="H3030">
        <v>0.6</v>
      </c>
      <c r="I3030">
        <v>1</v>
      </c>
      <c r="J3030">
        <v>1.97</v>
      </c>
      <c r="K3030">
        <v>2.7</v>
      </c>
      <c r="L3030">
        <v>3.39</v>
      </c>
      <c r="M3030">
        <v>4.3099999999999996</v>
      </c>
      <c r="N3030">
        <v>4.5599999999999996</v>
      </c>
    </row>
    <row r="3031" spans="1:14" x14ac:dyDescent="0.25">
      <c r="A3031" s="1">
        <v>40557</v>
      </c>
      <c r="B3031">
        <v>0.14000000000000001</v>
      </c>
      <c r="D3031">
        <v>0.15</v>
      </c>
      <c r="F3031">
        <v>0.18</v>
      </c>
      <c r="G3031">
        <v>0.27</v>
      </c>
      <c r="H3031">
        <v>0.59</v>
      </c>
      <c r="I3031">
        <v>1</v>
      </c>
      <c r="J3031">
        <v>1.95</v>
      </c>
      <c r="K3031">
        <v>2.66</v>
      </c>
      <c r="L3031">
        <v>3.35</v>
      </c>
      <c r="M3031">
        <v>4.2699999999999996</v>
      </c>
      <c r="N3031">
        <v>4.53</v>
      </c>
    </row>
    <row r="3032" spans="1:14" x14ac:dyDescent="0.25">
      <c r="A3032" s="1">
        <v>40556</v>
      </c>
      <c r="B3032">
        <v>0.15</v>
      </c>
      <c r="D3032">
        <v>0.15</v>
      </c>
      <c r="F3032">
        <v>0.18</v>
      </c>
      <c r="G3032">
        <v>0.26</v>
      </c>
      <c r="H3032">
        <v>0.59</v>
      </c>
      <c r="I3032">
        <v>1</v>
      </c>
      <c r="J3032">
        <v>1.93</v>
      </c>
      <c r="K3032">
        <v>2.65</v>
      </c>
      <c r="L3032">
        <v>3.34</v>
      </c>
      <c r="M3032">
        <v>4.24</v>
      </c>
      <c r="N3032">
        <v>4.5</v>
      </c>
    </row>
    <row r="3033" spans="1:14" x14ac:dyDescent="0.25">
      <c r="A3033" s="1">
        <v>40555</v>
      </c>
      <c r="B3033">
        <v>0.15</v>
      </c>
      <c r="D3033">
        <v>0.15</v>
      </c>
      <c r="F3033">
        <v>0.18</v>
      </c>
      <c r="G3033">
        <v>0.26</v>
      </c>
      <c r="H3033">
        <v>0.61</v>
      </c>
      <c r="I3033">
        <v>1.03</v>
      </c>
      <c r="J3033">
        <v>1.99</v>
      </c>
      <c r="K3033">
        <v>2.71</v>
      </c>
      <c r="L3033">
        <v>3.4</v>
      </c>
      <c r="M3033">
        <v>4.28</v>
      </c>
      <c r="N3033">
        <v>4.5199999999999996</v>
      </c>
    </row>
    <row r="3034" spans="1:14" x14ac:dyDescent="0.25">
      <c r="A3034" s="1">
        <v>40554</v>
      </c>
      <c r="B3034">
        <v>0.15</v>
      </c>
      <c r="D3034">
        <v>0.15</v>
      </c>
      <c r="F3034">
        <v>0.19</v>
      </c>
      <c r="G3034">
        <v>0.28000000000000003</v>
      </c>
      <c r="H3034">
        <v>0.6</v>
      </c>
      <c r="I3034">
        <v>1.03</v>
      </c>
      <c r="J3034">
        <v>1.98</v>
      </c>
      <c r="K3034">
        <v>2.7</v>
      </c>
      <c r="L3034">
        <v>3.37</v>
      </c>
      <c r="M3034">
        <v>4.26</v>
      </c>
      <c r="N3034">
        <v>4.49</v>
      </c>
    </row>
    <row r="3035" spans="1:14" x14ac:dyDescent="0.25">
      <c r="A3035" s="1">
        <v>40553</v>
      </c>
      <c r="B3035">
        <v>0.14000000000000001</v>
      </c>
      <c r="D3035">
        <v>0.15</v>
      </c>
      <c r="F3035">
        <v>0.18</v>
      </c>
      <c r="G3035">
        <v>0.28999999999999998</v>
      </c>
      <c r="H3035">
        <v>0.59</v>
      </c>
      <c r="I3035">
        <v>0.99</v>
      </c>
      <c r="J3035">
        <v>1.93</v>
      </c>
      <c r="K3035">
        <v>2.65</v>
      </c>
      <c r="L3035">
        <v>3.32</v>
      </c>
      <c r="M3035">
        <v>4.2300000000000004</v>
      </c>
      <c r="N3035">
        <v>4.47</v>
      </c>
    </row>
    <row r="3036" spans="1:14" x14ac:dyDescent="0.25">
      <c r="A3036" s="1">
        <v>40550</v>
      </c>
      <c r="B3036">
        <v>0.13</v>
      </c>
      <c r="D3036">
        <v>0.14000000000000001</v>
      </c>
      <c r="F3036">
        <v>0.18</v>
      </c>
      <c r="G3036">
        <v>0.28999999999999998</v>
      </c>
      <c r="H3036">
        <v>0.6</v>
      </c>
      <c r="I3036">
        <v>1.02</v>
      </c>
      <c r="J3036">
        <v>1.96</v>
      </c>
      <c r="K3036">
        <v>2.69</v>
      </c>
      <c r="L3036">
        <v>3.34</v>
      </c>
      <c r="M3036">
        <v>4.25</v>
      </c>
      <c r="N3036">
        <v>4.4800000000000004</v>
      </c>
    </row>
    <row r="3037" spans="1:14" x14ac:dyDescent="0.25">
      <c r="A3037" s="1">
        <v>40549</v>
      </c>
      <c r="B3037">
        <v>0.13</v>
      </c>
      <c r="D3037">
        <v>0.15</v>
      </c>
      <c r="F3037">
        <v>0.18</v>
      </c>
      <c r="G3037">
        <v>0.3</v>
      </c>
      <c r="H3037">
        <v>0.68</v>
      </c>
      <c r="I3037">
        <v>1.1100000000000001</v>
      </c>
      <c r="J3037">
        <v>2.09</v>
      </c>
      <c r="K3037">
        <v>2.8</v>
      </c>
      <c r="L3037">
        <v>3.44</v>
      </c>
      <c r="M3037">
        <v>4.3099999999999996</v>
      </c>
      <c r="N3037">
        <v>4.53</v>
      </c>
    </row>
    <row r="3038" spans="1:14" x14ac:dyDescent="0.25">
      <c r="A3038" s="1">
        <v>40548</v>
      </c>
      <c r="B3038">
        <v>0.13</v>
      </c>
      <c r="D3038">
        <v>0.14000000000000001</v>
      </c>
      <c r="F3038">
        <v>0.19</v>
      </c>
      <c r="G3038">
        <v>0.31</v>
      </c>
      <c r="H3038">
        <v>0.71</v>
      </c>
      <c r="I3038">
        <v>1.1599999999999999</v>
      </c>
      <c r="J3038">
        <v>2.14</v>
      </c>
      <c r="K3038">
        <v>2.86</v>
      </c>
      <c r="L3038">
        <v>3.5</v>
      </c>
      <c r="M3038">
        <v>4.34</v>
      </c>
      <c r="N3038">
        <v>4.55</v>
      </c>
    </row>
    <row r="3039" spans="1:14" x14ac:dyDescent="0.25">
      <c r="A3039" s="1">
        <v>40547</v>
      </c>
      <c r="B3039">
        <v>0.12</v>
      </c>
      <c r="D3039">
        <v>0.14000000000000001</v>
      </c>
      <c r="F3039">
        <v>0.19</v>
      </c>
      <c r="G3039">
        <v>0.28000000000000003</v>
      </c>
      <c r="H3039">
        <v>0.63</v>
      </c>
      <c r="I3039">
        <v>1.04</v>
      </c>
      <c r="J3039">
        <v>2.0099999999999998</v>
      </c>
      <c r="K3039">
        <v>2.72</v>
      </c>
      <c r="L3039">
        <v>3.36</v>
      </c>
      <c r="M3039">
        <v>4.21</v>
      </c>
      <c r="N3039">
        <v>4.4400000000000004</v>
      </c>
    </row>
    <row r="3040" spans="1:14" x14ac:dyDescent="0.25">
      <c r="A3040" s="1">
        <v>40546</v>
      </c>
      <c r="B3040">
        <v>0.11</v>
      </c>
      <c r="D3040">
        <v>0.15</v>
      </c>
      <c r="F3040">
        <v>0.19</v>
      </c>
      <c r="G3040">
        <v>0.28999999999999998</v>
      </c>
      <c r="H3040">
        <v>0.61</v>
      </c>
      <c r="I3040">
        <v>1.03</v>
      </c>
      <c r="J3040">
        <v>2.02</v>
      </c>
      <c r="K3040">
        <v>2.74</v>
      </c>
      <c r="L3040">
        <v>3.36</v>
      </c>
      <c r="M3040">
        <v>4.18</v>
      </c>
      <c r="N3040">
        <v>4.3899999999999997</v>
      </c>
    </row>
    <row r="3041" spans="1:14" x14ac:dyDescent="0.25">
      <c r="A3041" s="1">
        <v>40543</v>
      </c>
      <c r="B3041">
        <v>7.0000000000000007E-2</v>
      </c>
      <c r="D3041">
        <v>0.12</v>
      </c>
      <c r="F3041">
        <v>0.19</v>
      </c>
      <c r="G3041">
        <v>0.28999999999999998</v>
      </c>
      <c r="H3041">
        <v>0.61</v>
      </c>
      <c r="I3041">
        <v>1.02</v>
      </c>
      <c r="J3041">
        <v>2.0099999999999998</v>
      </c>
      <c r="K3041">
        <v>2.71</v>
      </c>
      <c r="L3041">
        <v>3.3</v>
      </c>
      <c r="M3041">
        <v>4.13</v>
      </c>
      <c r="N3041">
        <v>4.34</v>
      </c>
    </row>
    <row r="3042" spans="1:14" x14ac:dyDescent="0.25">
      <c r="A3042" s="1">
        <v>40542</v>
      </c>
      <c r="B3042">
        <v>0.05</v>
      </c>
      <c r="D3042">
        <v>0.12</v>
      </c>
      <c r="F3042">
        <v>0.2</v>
      </c>
      <c r="G3042">
        <v>0.28999999999999998</v>
      </c>
      <c r="H3042">
        <v>0.66</v>
      </c>
      <c r="I3042">
        <v>1.07</v>
      </c>
      <c r="J3042">
        <v>2.06</v>
      </c>
      <c r="K3042">
        <v>2.76</v>
      </c>
      <c r="L3042">
        <v>3.38</v>
      </c>
      <c r="M3042">
        <v>4.21</v>
      </c>
      <c r="N3042">
        <v>4.43</v>
      </c>
    </row>
    <row r="3043" spans="1:14" x14ac:dyDescent="0.25">
      <c r="A3043" s="1">
        <v>40541</v>
      </c>
      <c r="B3043">
        <v>0.05</v>
      </c>
      <c r="D3043">
        <v>0.13</v>
      </c>
      <c r="F3043">
        <v>0.2</v>
      </c>
      <c r="G3043">
        <v>0.3</v>
      </c>
      <c r="H3043">
        <v>0.64</v>
      </c>
      <c r="I3043">
        <v>1.05</v>
      </c>
      <c r="J3043">
        <v>2.0299999999999998</v>
      </c>
      <c r="K3043">
        <v>2.75</v>
      </c>
      <c r="L3043">
        <v>3.35</v>
      </c>
      <c r="M3043">
        <v>4.1900000000000004</v>
      </c>
      <c r="N3043">
        <v>4.41</v>
      </c>
    </row>
    <row r="3044" spans="1:14" x14ac:dyDescent="0.25">
      <c r="A3044" s="1">
        <v>40540</v>
      </c>
      <c r="B3044">
        <v>0.08</v>
      </c>
      <c r="D3044">
        <v>0.15</v>
      </c>
      <c r="F3044">
        <v>0.21</v>
      </c>
      <c r="G3044">
        <v>0.31</v>
      </c>
      <c r="H3044">
        <v>0.75</v>
      </c>
      <c r="I3044">
        <v>1.17</v>
      </c>
      <c r="J3044">
        <v>2.1800000000000002</v>
      </c>
      <c r="K3044">
        <v>2.89</v>
      </c>
      <c r="L3044">
        <v>3.5</v>
      </c>
      <c r="M3044">
        <v>4.33</v>
      </c>
      <c r="N3044">
        <v>4.53</v>
      </c>
    </row>
    <row r="3045" spans="1:14" x14ac:dyDescent="0.25">
      <c r="A3045" s="1">
        <v>40539</v>
      </c>
      <c r="B3045">
        <v>0.06</v>
      </c>
      <c r="D3045">
        <v>0.17</v>
      </c>
      <c r="F3045">
        <v>0.22</v>
      </c>
      <c r="G3045">
        <v>0.32</v>
      </c>
      <c r="H3045">
        <v>0.71</v>
      </c>
      <c r="I3045">
        <v>1.1100000000000001</v>
      </c>
      <c r="J3045">
        <v>2.08</v>
      </c>
      <c r="K3045">
        <v>2.76</v>
      </c>
      <c r="L3045">
        <v>3.36</v>
      </c>
      <c r="M3045">
        <v>4.2</v>
      </c>
      <c r="N3045">
        <v>4.42</v>
      </c>
    </row>
    <row r="3046" spans="1:14" x14ac:dyDescent="0.25">
      <c r="A3046" s="1">
        <v>40535</v>
      </c>
      <c r="B3046">
        <v>7.0000000000000007E-2</v>
      </c>
      <c r="D3046">
        <v>0.14000000000000001</v>
      </c>
      <c r="F3046">
        <v>0.19</v>
      </c>
      <c r="G3046">
        <v>0.3</v>
      </c>
      <c r="H3046">
        <v>0.67</v>
      </c>
      <c r="I3046">
        <v>1.1000000000000001</v>
      </c>
      <c r="J3046">
        <v>2.09</v>
      </c>
      <c r="K3046">
        <v>2.8</v>
      </c>
      <c r="L3046">
        <v>3.41</v>
      </c>
      <c r="M3046">
        <v>4.26</v>
      </c>
      <c r="N3046">
        <v>4.47</v>
      </c>
    </row>
    <row r="3047" spans="1:14" x14ac:dyDescent="0.25">
      <c r="A3047" s="1">
        <v>40534</v>
      </c>
      <c r="B3047">
        <v>7.0000000000000007E-2</v>
      </c>
      <c r="D3047">
        <v>0.14000000000000001</v>
      </c>
      <c r="F3047">
        <v>0.2</v>
      </c>
      <c r="G3047">
        <v>0.3</v>
      </c>
      <c r="H3047">
        <v>0.65</v>
      </c>
      <c r="I3047">
        <v>1.05</v>
      </c>
      <c r="J3047">
        <v>2.02</v>
      </c>
      <c r="K3047">
        <v>2.74</v>
      </c>
      <c r="L3047">
        <v>3.36</v>
      </c>
      <c r="M3047">
        <v>4.2300000000000004</v>
      </c>
      <c r="N3047">
        <v>4.45</v>
      </c>
    </row>
    <row r="3048" spans="1:14" x14ac:dyDescent="0.25">
      <c r="A3048" s="1">
        <v>40533</v>
      </c>
      <c r="B3048">
        <v>0.09</v>
      </c>
      <c r="D3048">
        <v>0.14000000000000001</v>
      </c>
      <c r="F3048">
        <v>0.19</v>
      </c>
      <c r="G3048">
        <v>0.3</v>
      </c>
      <c r="H3048">
        <v>0.63</v>
      </c>
      <c r="I3048">
        <v>1.02</v>
      </c>
      <c r="J3048">
        <v>1.99</v>
      </c>
      <c r="K3048">
        <v>2.71</v>
      </c>
      <c r="L3048">
        <v>3.35</v>
      </c>
      <c r="M3048">
        <v>4.21</v>
      </c>
      <c r="N3048">
        <v>4.4400000000000004</v>
      </c>
    </row>
    <row r="3049" spans="1:14" x14ac:dyDescent="0.25">
      <c r="A3049" s="1">
        <v>40532</v>
      </c>
      <c r="B3049">
        <v>0.04</v>
      </c>
      <c r="D3049">
        <v>0.14000000000000001</v>
      </c>
      <c r="F3049">
        <v>0.19</v>
      </c>
      <c r="G3049">
        <v>0.3</v>
      </c>
      <c r="H3049">
        <v>0.62</v>
      </c>
      <c r="I3049">
        <v>1.01</v>
      </c>
      <c r="J3049">
        <v>1.99</v>
      </c>
      <c r="K3049">
        <v>2.72</v>
      </c>
      <c r="L3049">
        <v>3.36</v>
      </c>
      <c r="M3049">
        <v>4.21</v>
      </c>
      <c r="N3049">
        <v>4.4400000000000004</v>
      </c>
    </row>
    <row r="3050" spans="1:14" x14ac:dyDescent="0.25">
      <c r="A3050" s="1">
        <v>40529</v>
      </c>
      <c r="B3050">
        <v>0.05</v>
      </c>
      <c r="D3050">
        <v>0.11</v>
      </c>
      <c r="F3050">
        <v>0.18</v>
      </c>
      <c r="G3050">
        <v>0.3</v>
      </c>
      <c r="H3050">
        <v>0.61</v>
      </c>
      <c r="I3050">
        <v>0.99</v>
      </c>
      <c r="J3050">
        <v>1.97</v>
      </c>
      <c r="K3050">
        <v>2.69</v>
      </c>
      <c r="L3050">
        <v>3.33</v>
      </c>
      <c r="M3050">
        <v>4.1900000000000004</v>
      </c>
      <c r="N3050">
        <v>4.41</v>
      </c>
    </row>
    <row r="3051" spans="1:14" x14ac:dyDescent="0.25">
      <c r="A3051" s="1">
        <v>40528</v>
      </c>
      <c r="B3051">
        <v>0.08</v>
      </c>
      <c r="D3051">
        <v>0.13</v>
      </c>
      <c r="F3051">
        <v>0.19</v>
      </c>
      <c r="G3051">
        <v>0.31</v>
      </c>
      <c r="H3051">
        <v>0.66</v>
      </c>
      <c r="I3051">
        <v>1.05</v>
      </c>
      <c r="J3051">
        <v>2.06</v>
      </c>
      <c r="K3051">
        <v>2.81</v>
      </c>
      <c r="L3051">
        <v>3.47</v>
      </c>
      <c r="M3051">
        <v>4.32</v>
      </c>
      <c r="N3051">
        <v>4.57</v>
      </c>
    </row>
    <row r="3052" spans="1:14" x14ac:dyDescent="0.25">
      <c r="A3052" s="1">
        <v>40527</v>
      </c>
      <c r="B3052">
        <v>0.08</v>
      </c>
      <c r="D3052">
        <v>0.14000000000000001</v>
      </c>
      <c r="F3052">
        <v>0.2</v>
      </c>
      <c r="G3052">
        <v>0.3</v>
      </c>
      <c r="H3052">
        <v>0.68</v>
      </c>
      <c r="I3052">
        <v>1.08</v>
      </c>
      <c r="J3052">
        <v>2.11</v>
      </c>
      <c r="K3052">
        <v>2.88</v>
      </c>
      <c r="L3052">
        <v>3.53</v>
      </c>
      <c r="M3052">
        <v>4.37</v>
      </c>
      <c r="N3052">
        <v>4.59</v>
      </c>
    </row>
    <row r="3053" spans="1:14" x14ac:dyDescent="0.25">
      <c r="A3053" s="1">
        <v>40526</v>
      </c>
      <c r="B3053">
        <v>0.09</v>
      </c>
      <c r="D3053">
        <v>0.15</v>
      </c>
      <c r="F3053">
        <v>0.2</v>
      </c>
      <c r="G3053">
        <v>0.3</v>
      </c>
      <c r="H3053">
        <v>0.66</v>
      </c>
      <c r="I3053">
        <v>1.06</v>
      </c>
      <c r="J3053">
        <v>2.08</v>
      </c>
      <c r="K3053">
        <v>2.84</v>
      </c>
      <c r="L3053">
        <v>3.49</v>
      </c>
      <c r="M3053">
        <v>4.32</v>
      </c>
      <c r="N3053">
        <v>4.54</v>
      </c>
    </row>
    <row r="3054" spans="1:14" x14ac:dyDescent="0.25">
      <c r="A3054" s="1">
        <v>40525</v>
      </c>
      <c r="B3054">
        <v>0.1</v>
      </c>
      <c r="D3054">
        <v>0.15</v>
      </c>
      <c r="F3054">
        <v>0.19</v>
      </c>
      <c r="G3054">
        <v>0.28999999999999998</v>
      </c>
      <c r="H3054">
        <v>0.61</v>
      </c>
      <c r="I3054">
        <v>0.98</v>
      </c>
      <c r="J3054">
        <v>1.91</v>
      </c>
      <c r="K3054">
        <v>2.64</v>
      </c>
      <c r="L3054">
        <v>3.29</v>
      </c>
      <c r="M3054">
        <v>4.1500000000000004</v>
      </c>
      <c r="N3054">
        <v>4.3899999999999997</v>
      </c>
    </row>
    <row r="3055" spans="1:14" x14ac:dyDescent="0.25">
      <c r="A3055" s="1">
        <v>40522</v>
      </c>
      <c r="B3055">
        <v>0.09</v>
      </c>
      <c r="D3055">
        <v>0.13</v>
      </c>
      <c r="F3055">
        <v>0.18</v>
      </c>
      <c r="G3055">
        <v>0.28999999999999998</v>
      </c>
      <c r="H3055">
        <v>0.64</v>
      </c>
      <c r="I3055">
        <v>1.03</v>
      </c>
      <c r="J3055">
        <v>1.98</v>
      </c>
      <c r="K3055">
        <v>2.7</v>
      </c>
      <c r="L3055">
        <v>3.32</v>
      </c>
      <c r="M3055">
        <v>4.1900000000000004</v>
      </c>
      <c r="N3055">
        <v>4.43</v>
      </c>
    </row>
    <row r="3056" spans="1:14" x14ac:dyDescent="0.25">
      <c r="A3056" s="1">
        <v>40521</v>
      </c>
      <c r="B3056">
        <v>0.09</v>
      </c>
      <c r="D3056">
        <v>0.14000000000000001</v>
      </c>
      <c r="F3056">
        <v>0.18</v>
      </c>
      <c r="G3056">
        <v>0.3</v>
      </c>
      <c r="H3056">
        <v>0.64</v>
      </c>
      <c r="I3056">
        <v>0.99</v>
      </c>
      <c r="J3056">
        <v>1.9</v>
      </c>
      <c r="K3056">
        <v>2.62</v>
      </c>
      <c r="L3056">
        <v>3.23</v>
      </c>
      <c r="M3056">
        <v>4.1500000000000004</v>
      </c>
      <c r="N3056">
        <v>4.41</v>
      </c>
    </row>
    <row r="3057" spans="1:14" x14ac:dyDescent="0.25">
      <c r="A3057" s="1">
        <v>40520</v>
      </c>
      <c r="B3057">
        <v>0.08</v>
      </c>
      <c r="D3057">
        <v>0.15</v>
      </c>
      <c r="F3057">
        <v>0.18</v>
      </c>
      <c r="G3057">
        <v>0.3</v>
      </c>
      <c r="H3057">
        <v>0.63</v>
      </c>
      <c r="I3057">
        <v>0.97</v>
      </c>
      <c r="J3057">
        <v>1.87</v>
      </c>
      <c r="K3057">
        <v>2.62</v>
      </c>
      <c r="L3057">
        <v>3.26</v>
      </c>
      <c r="M3057">
        <v>4.18</v>
      </c>
      <c r="N3057">
        <v>4.45</v>
      </c>
    </row>
    <row r="3058" spans="1:14" x14ac:dyDescent="0.25">
      <c r="A3058" s="1">
        <v>40519</v>
      </c>
      <c r="B3058">
        <v>0.08</v>
      </c>
      <c r="D3058">
        <v>0.14000000000000001</v>
      </c>
      <c r="F3058">
        <v>0.19</v>
      </c>
      <c r="G3058">
        <v>0.28000000000000003</v>
      </c>
      <c r="H3058">
        <v>0.54</v>
      </c>
      <c r="I3058">
        <v>0.87</v>
      </c>
      <c r="J3058">
        <v>1.74</v>
      </c>
      <c r="K3058">
        <v>2.5099999999999998</v>
      </c>
      <c r="L3058">
        <v>3.15</v>
      </c>
      <c r="M3058">
        <v>4.1100000000000003</v>
      </c>
      <c r="N3058">
        <v>4.3899999999999997</v>
      </c>
    </row>
    <row r="3059" spans="1:14" x14ac:dyDescent="0.25">
      <c r="A3059" s="1">
        <v>40518</v>
      </c>
      <c r="B3059">
        <v>0.14000000000000001</v>
      </c>
      <c r="D3059">
        <v>0.15</v>
      </c>
      <c r="F3059">
        <v>0.19</v>
      </c>
      <c r="G3059">
        <v>0.26</v>
      </c>
      <c r="H3059">
        <v>0.42</v>
      </c>
      <c r="I3059">
        <v>0.73</v>
      </c>
      <c r="J3059">
        <v>1.53</v>
      </c>
      <c r="K3059">
        <v>2.2599999999999998</v>
      </c>
      <c r="L3059">
        <v>2.95</v>
      </c>
      <c r="M3059">
        <v>3.94</v>
      </c>
      <c r="N3059">
        <v>4.25</v>
      </c>
    </row>
    <row r="3060" spans="1:14" x14ac:dyDescent="0.25">
      <c r="A3060" s="1">
        <v>40515</v>
      </c>
      <c r="B3060">
        <v>0.14000000000000001</v>
      </c>
      <c r="D3060">
        <v>0.14000000000000001</v>
      </c>
      <c r="F3060">
        <v>0.19</v>
      </c>
      <c r="G3060">
        <v>0.26</v>
      </c>
      <c r="H3060">
        <v>0.49</v>
      </c>
      <c r="I3060">
        <v>0.8</v>
      </c>
      <c r="J3060">
        <v>1.64</v>
      </c>
      <c r="K3060">
        <v>2.36</v>
      </c>
      <c r="L3060">
        <v>3.03</v>
      </c>
      <c r="M3060">
        <v>4.01</v>
      </c>
      <c r="N3060">
        <v>4.32</v>
      </c>
    </row>
    <row r="3061" spans="1:14" x14ac:dyDescent="0.25">
      <c r="A3061" s="1">
        <v>40514</v>
      </c>
      <c r="B3061">
        <v>0.16</v>
      </c>
      <c r="D3061">
        <v>0.16</v>
      </c>
      <c r="F3061">
        <v>0.19</v>
      </c>
      <c r="G3061">
        <v>0.28999999999999998</v>
      </c>
      <c r="H3061">
        <v>0.55000000000000004</v>
      </c>
      <c r="I3061">
        <v>0.86</v>
      </c>
      <c r="J3061">
        <v>1.68</v>
      </c>
      <c r="K3061">
        <v>2.37</v>
      </c>
      <c r="L3061">
        <v>3.01</v>
      </c>
      <c r="M3061">
        <v>3.97</v>
      </c>
      <c r="N3061">
        <v>4.2699999999999996</v>
      </c>
    </row>
    <row r="3062" spans="1:14" x14ac:dyDescent="0.25">
      <c r="A3062" s="1">
        <v>40513</v>
      </c>
      <c r="B3062">
        <v>0.17</v>
      </c>
      <c r="D3062">
        <v>0.16</v>
      </c>
      <c r="F3062">
        <v>0.2</v>
      </c>
      <c r="G3062">
        <v>0.28000000000000003</v>
      </c>
      <c r="H3062">
        <v>0.53</v>
      </c>
      <c r="I3062">
        <v>0.84</v>
      </c>
      <c r="J3062">
        <v>1.64</v>
      </c>
      <c r="K3062">
        <v>2.33</v>
      </c>
      <c r="L3062">
        <v>2.97</v>
      </c>
      <c r="M3062">
        <v>3.95</v>
      </c>
      <c r="N3062">
        <v>4.24</v>
      </c>
    </row>
    <row r="3063" spans="1:14" x14ac:dyDescent="0.25">
      <c r="A3063" s="1">
        <v>40512</v>
      </c>
      <c r="B3063">
        <v>0.18</v>
      </c>
      <c r="D3063">
        <v>0.17</v>
      </c>
      <c r="F3063">
        <v>0.21</v>
      </c>
      <c r="G3063">
        <v>0.27</v>
      </c>
      <c r="H3063">
        <v>0.45</v>
      </c>
      <c r="I3063">
        <v>0.72</v>
      </c>
      <c r="J3063">
        <v>1.47</v>
      </c>
      <c r="K3063">
        <v>2.16</v>
      </c>
      <c r="L3063">
        <v>2.81</v>
      </c>
      <c r="M3063">
        <v>3.8</v>
      </c>
      <c r="N3063">
        <v>4.12</v>
      </c>
    </row>
    <row r="3064" spans="1:14" x14ac:dyDescent="0.25">
      <c r="A3064" s="1">
        <v>40511</v>
      </c>
      <c r="B3064">
        <v>0.16</v>
      </c>
      <c r="D3064">
        <v>0.18</v>
      </c>
      <c r="F3064">
        <v>0.21</v>
      </c>
      <c r="G3064">
        <v>0.28000000000000003</v>
      </c>
      <c r="H3064">
        <v>0.52</v>
      </c>
      <c r="I3064">
        <v>0.77</v>
      </c>
      <c r="J3064">
        <v>1.51</v>
      </c>
      <c r="K3064">
        <v>2.19</v>
      </c>
      <c r="L3064">
        <v>2.84</v>
      </c>
      <c r="M3064">
        <v>3.83</v>
      </c>
      <c r="N3064">
        <v>4.16</v>
      </c>
    </row>
    <row r="3065" spans="1:14" x14ac:dyDescent="0.25">
      <c r="A3065" s="1">
        <v>40508</v>
      </c>
      <c r="B3065">
        <v>0.16</v>
      </c>
      <c r="D3065">
        <v>0.16</v>
      </c>
      <c r="F3065">
        <v>0.21</v>
      </c>
      <c r="G3065">
        <v>0.28000000000000003</v>
      </c>
      <c r="H3065">
        <v>0.51</v>
      </c>
      <c r="I3065">
        <v>0.78</v>
      </c>
      <c r="J3065">
        <v>1.53</v>
      </c>
      <c r="K3065">
        <v>2.21</v>
      </c>
      <c r="L3065">
        <v>2.87</v>
      </c>
      <c r="M3065">
        <v>3.88</v>
      </c>
      <c r="N3065">
        <v>4.21</v>
      </c>
    </row>
    <row r="3066" spans="1:14" x14ac:dyDescent="0.25">
      <c r="A3066" s="1">
        <v>40506</v>
      </c>
      <c r="B3066">
        <v>0.16</v>
      </c>
      <c r="D3066">
        <v>0.16</v>
      </c>
      <c r="F3066">
        <v>0.2</v>
      </c>
      <c r="G3066">
        <v>0.28000000000000003</v>
      </c>
      <c r="H3066">
        <v>0.53</v>
      </c>
      <c r="I3066">
        <v>0.81</v>
      </c>
      <c r="J3066">
        <v>1.56</v>
      </c>
      <c r="K3066">
        <v>2.2400000000000002</v>
      </c>
      <c r="L3066">
        <v>2.93</v>
      </c>
      <c r="M3066">
        <v>3.96</v>
      </c>
      <c r="N3066">
        <v>4.29</v>
      </c>
    </row>
    <row r="3067" spans="1:14" x14ac:dyDescent="0.25">
      <c r="A3067" s="1">
        <v>40505</v>
      </c>
      <c r="B3067">
        <v>0.15</v>
      </c>
      <c r="D3067">
        <v>0.15</v>
      </c>
      <c r="F3067">
        <v>0.2</v>
      </c>
      <c r="G3067">
        <v>0.26</v>
      </c>
      <c r="H3067">
        <v>0.45</v>
      </c>
      <c r="I3067">
        <v>0.69</v>
      </c>
      <c r="J3067">
        <v>1.4</v>
      </c>
      <c r="K3067">
        <v>2.08</v>
      </c>
      <c r="L3067">
        <v>2.77</v>
      </c>
      <c r="M3067">
        <v>3.82</v>
      </c>
      <c r="N3067">
        <v>4.18</v>
      </c>
    </row>
    <row r="3068" spans="1:14" x14ac:dyDescent="0.25">
      <c r="A3068" s="1">
        <v>40504</v>
      </c>
      <c r="B3068">
        <v>0.12</v>
      </c>
      <c r="D3068">
        <v>0.15</v>
      </c>
      <c r="F3068">
        <v>0.2</v>
      </c>
      <c r="G3068">
        <v>0.26</v>
      </c>
      <c r="H3068">
        <v>0.49</v>
      </c>
      <c r="I3068">
        <v>0.72</v>
      </c>
      <c r="J3068">
        <v>1.44</v>
      </c>
      <c r="K3068">
        <v>2.11</v>
      </c>
      <c r="L3068">
        <v>2.8</v>
      </c>
      <c r="M3068">
        <v>3.85</v>
      </c>
      <c r="N3068">
        <v>4.2</v>
      </c>
    </row>
    <row r="3069" spans="1:14" x14ac:dyDescent="0.25">
      <c r="A3069" s="1">
        <v>40501</v>
      </c>
      <c r="B3069">
        <v>0.12</v>
      </c>
      <c r="D3069">
        <v>0.14000000000000001</v>
      </c>
      <c r="F3069">
        <v>0.19</v>
      </c>
      <c r="G3069">
        <v>0.27</v>
      </c>
      <c r="H3069">
        <v>0.52</v>
      </c>
      <c r="I3069">
        <v>0.78</v>
      </c>
      <c r="J3069">
        <v>1.54</v>
      </c>
      <c r="K3069">
        <v>2.2000000000000002</v>
      </c>
      <c r="L3069">
        <v>2.88</v>
      </c>
      <c r="M3069">
        <v>3.91</v>
      </c>
      <c r="N3069">
        <v>4.25</v>
      </c>
    </row>
    <row r="3070" spans="1:14" x14ac:dyDescent="0.25">
      <c r="A3070" s="1">
        <v>40500</v>
      </c>
      <c r="B3070">
        <v>0.13</v>
      </c>
      <c r="D3070">
        <v>0.15</v>
      </c>
      <c r="F3070">
        <v>0.19</v>
      </c>
      <c r="G3070">
        <v>0.26</v>
      </c>
      <c r="H3070">
        <v>0.52</v>
      </c>
      <c r="I3070">
        <v>0.77</v>
      </c>
      <c r="J3070">
        <v>1.51</v>
      </c>
      <c r="K3070">
        <v>2.2000000000000002</v>
      </c>
      <c r="L3070">
        <v>2.9</v>
      </c>
      <c r="M3070">
        <v>3.95</v>
      </c>
      <c r="N3070">
        <v>4.29</v>
      </c>
    </row>
    <row r="3071" spans="1:14" x14ac:dyDescent="0.25">
      <c r="A3071" s="1">
        <v>40499</v>
      </c>
      <c r="B3071">
        <v>0.13</v>
      </c>
      <c r="D3071">
        <v>0.14000000000000001</v>
      </c>
      <c r="F3071">
        <v>0.19</v>
      </c>
      <c r="G3071">
        <v>0.26</v>
      </c>
      <c r="H3071">
        <v>0.5</v>
      </c>
      <c r="I3071">
        <v>0.77</v>
      </c>
      <c r="J3071">
        <v>1.49</v>
      </c>
      <c r="K3071">
        <v>2.16</v>
      </c>
      <c r="L3071">
        <v>2.89</v>
      </c>
      <c r="M3071">
        <v>3.95</v>
      </c>
      <c r="N3071">
        <v>4.3099999999999996</v>
      </c>
    </row>
    <row r="3072" spans="1:14" x14ac:dyDescent="0.25">
      <c r="A3072" s="1">
        <v>40498</v>
      </c>
      <c r="B3072">
        <v>0.13</v>
      </c>
      <c r="D3072">
        <v>0.15</v>
      </c>
      <c r="F3072">
        <v>0.19</v>
      </c>
      <c r="G3072">
        <v>0.27</v>
      </c>
      <c r="H3072">
        <v>0.51</v>
      </c>
      <c r="I3072">
        <v>0.79</v>
      </c>
      <c r="J3072">
        <v>1.49</v>
      </c>
      <c r="K3072">
        <v>2.13</v>
      </c>
      <c r="L3072">
        <v>2.85</v>
      </c>
      <c r="M3072">
        <v>3.9</v>
      </c>
      <c r="N3072">
        <v>4.26</v>
      </c>
    </row>
    <row r="3073" spans="1:14" x14ac:dyDescent="0.25">
      <c r="A3073" s="1">
        <v>40497</v>
      </c>
      <c r="B3073">
        <v>0.12</v>
      </c>
      <c r="D3073">
        <v>0.14000000000000001</v>
      </c>
      <c r="F3073">
        <v>0.19</v>
      </c>
      <c r="G3073">
        <v>0.28999999999999998</v>
      </c>
      <c r="H3073">
        <v>0.53</v>
      </c>
      <c r="I3073">
        <v>0.81</v>
      </c>
      <c r="J3073">
        <v>1.51</v>
      </c>
      <c r="K3073">
        <v>2.16</v>
      </c>
      <c r="L3073">
        <v>2.92</v>
      </c>
      <c r="M3073">
        <v>4.01</v>
      </c>
      <c r="N3073">
        <v>4.38</v>
      </c>
    </row>
    <row r="3074" spans="1:14" x14ac:dyDescent="0.25">
      <c r="A3074" s="1">
        <v>40494</v>
      </c>
      <c r="B3074">
        <v>0.11</v>
      </c>
      <c r="D3074">
        <v>0.13</v>
      </c>
      <c r="F3074">
        <v>0.17</v>
      </c>
      <c r="G3074">
        <v>0.27</v>
      </c>
      <c r="H3074">
        <v>0.51</v>
      </c>
      <c r="I3074">
        <v>0.73</v>
      </c>
      <c r="J3074">
        <v>1.35</v>
      </c>
      <c r="K3074">
        <v>1.98</v>
      </c>
      <c r="L3074">
        <v>2.76</v>
      </c>
      <c r="M3074">
        <v>3.88</v>
      </c>
      <c r="N3074">
        <v>4.26</v>
      </c>
    </row>
    <row r="3075" spans="1:14" x14ac:dyDescent="0.25">
      <c r="A3075" s="1">
        <v>40492</v>
      </c>
      <c r="B3075">
        <v>0.12</v>
      </c>
      <c r="D3075">
        <v>0.13</v>
      </c>
      <c r="F3075">
        <v>0.16</v>
      </c>
      <c r="G3075">
        <v>0.24</v>
      </c>
      <c r="H3075">
        <v>0.44</v>
      </c>
      <c r="I3075">
        <v>0.63</v>
      </c>
      <c r="J3075">
        <v>1.23</v>
      </c>
      <c r="K3075">
        <v>1.84</v>
      </c>
      <c r="L3075">
        <v>2.65</v>
      </c>
      <c r="M3075">
        <v>3.83</v>
      </c>
      <c r="N3075">
        <v>4.25</v>
      </c>
    </row>
    <row r="3076" spans="1:14" x14ac:dyDescent="0.25">
      <c r="A3076" s="1">
        <v>40491</v>
      </c>
      <c r="B3076">
        <v>0.11</v>
      </c>
      <c r="D3076">
        <v>0.13</v>
      </c>
      <c r="F3076">
        <v>0.16</v>
      </c>
      <c r="G3076">
        <v>0.24</v>
      </c>
      <c r="H3076">
        <v>0.46</v>
      </c>
      <c r="I3076">
        <v>0.66</v>
      </c>
      <c r="J3076">
        <v>1.27</v>
      </c>
      <c r="K3076">
        <v>1.91</v>
      </c>
      <c r="L3076">
        <v>2.72</v>
      </c>
      <c r="M3076">
        <v>3.83</v>
      </c>
      <c r="N3076">
        <v>4.25</v>
      </c>
    </row>
    <row r="3077" spans="1:14" x14ac:dyDescent="0.25">
      <c r="A3077" s="1">
        <v>40490</v>
      </c>
      <c r="B3077">
        <v>0.12</v>
      </c>
      <c r="D3077">
        <v>0.13</v>
      </c>
      <c r="F3077">
        <v>0.16</v>
      </c>
      <c r="G3077">
        <v>0.22</v>
      </c>
      <c r="H3077">
        <v>0.41</v>
      </c>
      <c r="I3077">
        <v>0.59</v>
      </c>
      <c r="J3077">
        <v>1.1299999999999999</v>
      </c>
      <c r="K3077">
        <v>1.78</v>
      </c>
      <c r="L3077">
        <v>2.6</v>
      </c>
      <c r="M3077">
        <v>3.7</v>
      </c>
      <c r="N3077">
        <v>4.12</v>
      </c>
    </row>
    <row r="3078" spans="1:14" x14ac:dyDescent="0.25">
      <c r="A3078" s="1">
        <v>40487</v>
      </c>
      <c r="B3078">
        <v>0.13</v>
      </c>
      <c r="D3078">
        <v>0.13</v>
      </c>
      <c r="F3078">
        <v>0.16</v>
      </c>
      <c r="G3078">
        <v>0.22</v>
      </c>
      <c r="H3078">
        <v>0.38</v>
      </c>
      <c r="I3078">
        <v>0.51</v>
      </c>
      <c r="J3078">
        <v>1.1000000000000001</v>
      </c>
      <c r="K3078">
        <v>1.77</v>
      </c>
      <c r="L3078">
        <v>2.58</v>
      </c>
      <c r="M3078">
        <v>3.69</v>
      </c>
      <c r="N3078">
        <v>4.12</v>
      </c>
    </row>
    <row r="3079" spans="1:14" x14ac:dyDescent="0.25">
      <c r="A3079" s="1">
        <v>40486</v>
      </c>
      <c r="B3079">
        <v>0.13</v>
      </c>
      <c r="D3079">
        <v>0.13</v>
      </c>
      <c r="F3079">
        <v>0.17</v>
      </c>
      <c r="G3079">
        <v>0.21</v>
      </c>
      <c r="H3079">
        <v>0.33</v>
      </c>
      <c r="I3079">
        <v>0.45</v>
      </c>
      <c r="J3079">
        <v>1.04</v>
      </c>
      <c r="K3079">
        <v>1.73</v>
      </c>
      <c r="L3079">
        <v>2.5299999999999998</v>
      </c>
      <c r="M3079">
        <v>3.62</v>
      </c>
      <c r="N3079">
        <v>4.04</v>
      </c>
    </row>
    <row r="3080" spans="1:14" x14ac:dyDescent="0.25">
      <c r="A3080" s="1">
        <v>40485</v>
      </c>
      <c r="B3080">
        <v>0.13</v>
      </c>
      <c r="D3080">
        <v>0.13</v>
      </c>
      <c r="F3080">
        <v>0.16</v>
      </c>
      <c r="G3080">
        <v>0.22</v>
      </c>
      <c r="H3080">
        <v>0.34</v>
      </c>
      <c r="I3080">
        <v>0.49</v>
      </c>
      <c r="J3080">
        <v>1.1100000000000001</v>
      </c>
      <c r="K3080">
        <v>1.85</v>
      </c>
      <c r="L3080">
        <v>2.67</v>
      </c>
      <c r="M3080">
        <v>3.71</v>
      </c>
      <c r="N3080">
        <v>4.09</v>
      </c>
    </row>
    <row r="3081" spans="1:14" x14ac:dyDescent="0.25">
      <c r="A3081" s="1">
        <v>40484</v>
      </c>
      <c r="B3081">
        <v>0.13</v>
      </c>
      <c r="D3081">
        <v>0.13</v>
      </c>
      <c r="F3081">
        <v>0.16</v>
      </c>
      <c r="G3081">
        <v>0.22</v>
      </c>
      <c r="H3081">
        <v>0.34</v>
      </c>
      <c r="I3081">
        <v>0.51</v>
      </c>
      <c r="J3081">
        <v>1.1499999999999999</v>
      </c>
      <c r="K3081">
        <v>1.87</v>
      </c>
      <c r="L3081">
        <v>2.63</v>
      </c>
      <c r="M3081">
        <v>3.58</v>
      </c>
      <c r="N3081">
        <v>3.93</v>
      </c>
    </row>
    <row r="3082" spans="1:14" x14ac:dyDescent="0.25">
      <c r="A3082" s="1">
        <v>40483</v>
      </c>
      <c r="B3082">
        <v>0.14000000000000001</v>
      </c>
      <c r="D3082">
        <v>0.13</v>
      </c>
      <c r="F3082">
        <v>0.16</v>
      </c>
      <c r="G3082">
        <v>0.22</v>
      </c>
      <c r="H3082">
        <v>0.34</v>
      </c>
      <c r="I3082">
        <v>0.5</v>
      </c>
      <c r="J3082">
        <v>1.17</v>
      </c>
      <c r="K3082">
        <v>1.9</v>
      </c>
      <c r="L3082">
        <v>2.66</v>
      </c>
      <c r="M3082">
        <v>3.66</v>
      </c>
      <c r="N3082">
        <v>4.01</v>
      </c>
    </row>
    <row r="3083" spans="1:14" x14ac:dyDescent="0.25">
      <c r="A3083" s="1">
        <v>40480</v>
      </c>
      <c r="B3083">
        <v>0.14000000000000001</v>
      </c>
      <c r="D3083">
        <v>0.12</v>
      </c>
      <c r="F3083">
        <v>0.17</v>
      </c>
      <c r="G3083">
        <v>0.22</v>
      </c>
      <c r="H3083">
        <v>0.34</v>
      </c>
      <c r="I3083">
        <v>0.51</v>
      </c>
      <c r="J3083">
        <v>1.17</v>
      </c>
      <c r="K3083">
        <v>1.89</v>
      </c>
      <c r="L3083">
        <v>2.63</v>
      </c>
      <c r="M3083">
        <v>3.64</v>
      </c>
      <c r="N3083">
        <v>3.99</v>
      </c>
    </row>
    <row r="3084" spans="1:14" x14ac:dyDescent="0.25">
      <c r="A3084" s="1">
        <v>40479</v>
      </c>
      <c r="B3084">
        <v>0.14000000000000001</v>
      </c>
      <c r="D3084">
        <v>0.13</v>
      </c>
      <c r="F3084">
        <v>0.18</v>
      </c>
      <c r="G3084">
        <v>0.23</v>
      </c>
      <c r="H3084">
        <v>0.37</v>
      </c>
      <c r="I3084">
        <v>0.56000000000000005</v>
      </c>
      <c r="J3084">
        <v>1.23</v>
      </c>
      <c r="K3084">
        <v>1.97</v>
      </c>
      <c r="L3084">
        <v>2.69</v>
      </c>
      <c r="M3084">
        <v>3.7</v>
      </c>
      <c r="N3084">
        <v>4.05</v>
      </c>
    </row>
    <row r="3085" spans="1:14" x14ac:dyDescent="0.25">
      <c r="A3085" s="1">
        <v>40478</v>
      </c>
      <c r="B3085">
        <v>0.14000000000000001</v>
      </c>
      <c r="D3085">
        <v>0.14000000000000001</v>
      </c>
      <c r="F3085">
        <v>0.18</v>
      </c>
      <c r="G3085">
        <v>0.23</v>
      </c>
      <c r="H3085">
        <v>0.4</v>
      </c>
      <c r="I3085">
        <v>0.64</v>
      </c>
      <c r="J3085">
        <v>1.34</v>
      </c>
      <c r="K3085">
        <v>2.06</v>
      </c>
      <c r="L3085">
        <v>2.75</v>
      </c>
      <c r="M3085">
        <v>3.72</v>
      </c>
      <c r="N3085">
        <v>4.0599999999999996</v>
      </c>
    </row>
    <row r="3086" spans="1:14" x14ac:dyDescent="0.25">
      <c r="A3086" s="1">
        <v>40477</v>
      </c>
      <c r="B3086">
        <v>0.14000000000000001</v>
      </c>
      <c r="D3086">
        <v>0.14000000000000001</v>
      </c>
      <c r="F3086">
        <v>0.18</v>
      </c>
      <c r="G3086">
        <v>0.23</v>
      </c>
      <c r="H3086">
        <v>0.4</v>
      </c>
      <c r="I3086">
        <v>0.59</v>
      </c>
      <c r="J3086">
        <v>1.27</v>
      </c>
      <c r="K3086">
        <v>1.98</v>
      </c>
      <c r="L3086">
        <v>2.67</v>
      </c>
      <c r="M3086">
        <v>3.66</v>
      </c>
      <c r="N3086">
        <v>4</v>
      </c>
    </row>
    <row r="3087" spans="1:14" x14ac:dyDescent="0.25">
      <c r="A3087" s="1">
        <v>40476</v>
      </c>
      <c r="B3087">
        <v>0.13</v>
      </c>
      <c r="D3087">
        <v>0.14000000000000001</v>
      </c>
      <c r="F3087">
        <v>0.18</v>
      </c>
      <c r="G3087">
        <v>0.23</v>
      </c>
      <c r="H3087">
        <v>0.37</v>
      </c>
      <c r="I3087">
        <v>0.55000000000000004</v>
      </c>
      <c r="J3087">
        <v>1.2</v>
      </c>
      <c r="K3087">
        <v>1.89</v>
      </c>
      <c r="L3087">
        <v>2.59</v>
      </c>
      <c r="M3087">
        <v>3.56</v>
      </c>
      <c r="N3087">
        <v>3.91</v>
      </c>
    </row>
    <row r="3088" spans="1:14" x14ac:dyDescent="0.25">
      <c r="A3088" s="1">
        <v>40473</v>
      </c>
      <c r="B3088">
        <v>0.13</v>
      </c>
      <c r="D3088">
        <v>0.13</v>
      </c>
      <c r="F3088">
        <v>0.18</v>
      </c>
      <c r="G3088">
        <v>0.21</v>
      </c>
      <c r="H3088">
        <v>0.35</v>
      </c>
      <c r="I3088">
        <v>0.54</v>
      </c>
      <c r="J3088">
        <v>1.17</v>
      </c>
      <c r="K3088">
        <v>1.88</v>
      </c>
      <c r="L3088">
        <v>2.59</v>
      </c>
      <c r="M3088">
        <v>3.59</v>
      </c>
      <c r="N3088">
        <v>3.94</v>
      </c>
    </row>
    <row r="3089" spans="1:14" x14ac:dyDescent="0.25">
      <c r="A3089" s="1">
        <v>40472</v>
      </c>
      <c r="B3089">
        <v>0.13</v>
      </c>
      <c r="D3089">
        <v>0.13</v>
      </c>
      <c r="F3089">
        <v>0.18</v>
      </c>
      <c r="G3089">
        <v>0.22</v>
      </c>
      <c r="H3089">
        <v>0.37</v>
      </c>
      <c r="I3089">
        <v>0.52</v>
      </c>
      <c r="J3089">
        <v>1.1499999999999999</v>
      </c>
      <c r="K3089">
        <v>1.85</v>
      </c>
      <c r="L3089">
        <v>2.57</v>
      </c>
      <c r="M3089">
        <v>3.59</v>
      </c>
      <c r="N3089">
        <v>3.95</v>
      </c>
    </row>
    <row r="3090" spans="1:14" x14ac:dyDescent="0.25">
      <c r="A3090" s="1">
        <v>40471</v>
      </c>
      <c r="B3090">
        <v>0.14000000000000001</v>
      </c>
      <c r="D3090">
        <v>0.14000000000000001</v>
      </c>
      <c r="F3090">
        <v>0.17</v>
      </c>
      <c r="G3090">
        <v>0.22</v>
      </c>
      <c r="H3090">
        <v>0.35</v>
      </c>
      <c r="I3090">
        <v>0.52</v>
      </c>
      <c r="J3090">
        <v>1.1100000000000001</v>
      </c>
      <c r="K3090">
        <v>1.79</v>
      </c>
      <c r="L3090">
        <v>2.5099999999999998</v>
      </c>
      <c r="M3090">
        <v>3.53</v>
      </c>
      <c r="N3090">
        <v>3.89</v>
      </c>
    </row>
    <row r="3091" spans="1:14" x14ac:dyDescent="0.25">
      <c r="A3091" s="1">
        <v>40470</v>
      </c>
      <c r="B3091">
        <v>0.14000000000000001</v>
      </c>
      <c r="D3091">
        <v>0.14000000000000001</v>
      </c>
      <c r="F3091">
        <v>0.18</v>
      </c>
      <c r="G3091">
        <v>0.22</v>
      </c>
      <c r="H3091">
        <v>0.37</v>
      </c>
      <c r="I3091">
        <v>0.54</v>
      </c>
      <c r="J3091">
        <v>1.1100000000000001</v>
      </c>
      <c r="K3091">
        <v>1.79</v>
      </c>
      <c r="L3091">
        <v>2.5</v>
      </c>
      <c r="M3091">
        <v>3.53</v>
      </c>
      <c r="N3091">
        <v>3.9</v>
      </c>
    </row>
    <row r="3092" spans="1:14" x14ac:dyDescent="0.25">
      <c r="A3092" s="1">
        <v>40469</v>
      </c>
      <c r="B3092">
        <v>0.14000000000000001</v>
      </c>
      <c r="D3092">
        <v>0.15</v>
      </c>
      <c r="F3092">
        <v>0.18</v>
      </c>
      <c r="G3092">
        <v>0.23</v>
      </c>
      <c r="H3092">
        <v>0.38</v>
      </c>
      <c r="I3092">
        <v>0.55000000000000004</v>
      </c>
      <c r="J3092">
        <v>1.1399999999999999</v>
      </c>
      <c r="K3092">
        <v>1.81</v>
      </c>
      <c r="L3092">
        <v>2.52</v>
      </c>
      <c r="M3092">
        <v>3.57</v>
      </c>
      <c r="N3092">
        <v>3.93</v>
      </c>
    </row>
    <row r="3093" spans="1:14" x14ac:dyDescent="0.25">
      <c r="A3093" s="1">
        <v>40466</v>
      </c>
      <c r="B3093">
        <v>0.14000000000000001</v>
      </c>
      <c r="D3093">
        <v>0.14000000000000001</v>
      </c>
      <c r="F3093">
        <v>0.17</v>
      </c>
      <c r="G3093">
        <v>0.22</v>
      </c>
      <c r="H3093">
        <v>0.37</v>
      </c>
      <c r="I3093">
        <v>0.59</v>
      </c>
      <c r="J3093">
        <v>1.2</v>
      </c>
      <c r="K3093">
        <v>1.88</v>
      </c>
      <c r="L3093">
        <v>2.59</v>
      </c>
      <c r="M3093">
        <v>3.62</v>
      </c>
      <c r="N3093">
        <v>3.98</v>
      </c>
    </row>
    <row r="3094" spans="1:14" x14ac:dyDescent="0.25">
      <c r="A3094" s="1">
        <v>40465</v>
      </c>
      <c r="B3094">
        <v>0.15</v>
      </c>
      <c r="D3094">
        <v>0.14000000000000001</v>
      </c>
      <c r="F3094">
        <v>0.17</v>
      </c>
      <c r="G3094">
        <v>0.22</v>
      </c>
      <c r="H3094">
        <v>0.38</v>
      </c>
      <c r="I3094">
        <v>0.6</v>
      </c>
      <c r="J3094">
        <v>1.18</v>
      </c>
      <c r="K3094">
        <v>1.83</v>
      </c>
      <c r="L3094">
        <v>2.52</v>
      </c>
      <c r="M3094">
        <v>3.54</v>
      </c>
      <c r="N3094">
        <v>3.91</v>
      </c>
    </row>
    <row r="3095" spans="1:14" x14ac:dyDescent="0.25">
      <c r="A3095" s="1">
        <v>40464</v>
      </c>
      <c r="B3095">
        <v>0.14000000000000001</v>
      </c>
      <c r="D3095">
        <v>0.13</v>
      </c>
      <c r="F3095">
        <v>0.18</v>
      </c>
      <c r="G3095">
        <v>0.22</v>
      </c>
      <c r="H3095">
        <v>0.37</v>
      </c>
      <c r="I3095">
        <v>0.56999999999999995</v>
      </c>
      <c r="J3095">
        <v>1.1299999999999999</v>
      </c>
      <c r="K3095">
        <v>1.77</v>
      </c>
      <c r="L3095">
        <v>2.46</v>
      </c>
      <c r="M3095">
        <v>3.48</v>
      </c>
      <c r="N3095">
        <v>3.84</v>
      </c>
    </row>
    <row r="3096" spans="1:14" x14ac:dyDescent="0.25">
      <c r="A3096" s="1">
        <v>40463</v>
      </c>
      <c r="B3096">
        <v>0.14000000000000001</v>
      </c>
      <c r="D3096">
        <v>0.13</v>
      </c>
      <c r="F3096">
        <v>0.17</v>
      </c>
      <c r="G3096">
        <v>0.21</v>
      </c>
      <c r="H3096">
        <v>0.37</v>
      </c>
      <c r="I3096">
        <v>0.59</v>
      </c>
      <c r="J3096">
        <v>1.1399999999999999</v>
      </c>
      <c r="K3096">
        <v>1.77</v>
      </c>
      <c r="L3096">
        <v>2.44</v>
      </c>
      <c r="M3096">
        <v>3.44</v>
      </c>
      <c r="N3096">
        <v>3.8</v>
      </c>
    </row>
    <row r="3097" spans="1:14" x14ac:dyDescent="0.25">
      <c r="A3097" s="1">
        <v>40462</v>
      </c>
    </row>
    <row r="3098" spans="1:14" x14ac:dyDescent="0.25">
      <c r="A3098" s="1">
        <v>40459</v>
      </c>
      <c r="B3098">
        <v>0.14000000000000001</v>
      </c>
      <c r="D3098">
        <v>0.12</v>
      </c>
      <c r="F3098">
        <v>0.16</v>
      </c>
      <c r="G3098">
        <v>0.21</v>
      </c>
      <c r="H3098">
        <v>0.35</v>
      </c>
      <c r="I3098">
        <v>0.54</v>
      </c>
      <c r="J3098">
        <v>1.1100000000000001</v>
      </c>
      <c r="K3098">
        <v>1.75</v>
      </c>
      <c r="L3098">
        <v>2.41</v>
      </c>
      <c r="M3098">
        <v>3.39</v>
      </c>
      <c r="N3098">
        <v>3.75</v>
      </c>
    </row>
    <row r="3099" spans="1:14" x14ac:dyDescent="0.25">
      <c r="A3099" s="1">
        <v>40458</v>
      </c>
      <c r="B3099">
        <v>0.15</v>
      </c>
      <c r="D3099">
        <v>0.13</v>
      </c>
      <c r="F3099">
        <v>0.17</v>
      </c>
      <c r="G3099">
        <v>0.23</v>
      </c>
      <c r="H3099">
        <v>0.36</v>
      </c>
      <c r="I3099">
        <v>0.54</v>
      </c>
      <c r="J3099">
        <v>1.1399999999999999</v>
      </c>
      <c r="K3099">
        <v>1.76</v>
      </c>
      <c r="L3099">
        <v>2.41</v>
      </c>
      <c r="M3099">
        <v>3.38</v>
      </c>
      <c r="N3099">
        <v>3.72</v>
      </c>
    </row>
    <row r="3100" spans="1:14" x14ac:dyDescent="0.25">
      <c r="A3100" s="1">
        <v>40457</v>
      </c>
      <c r="B3100">
        <v>0.14000000000000001</v>
      </c>
      <c r="D3100">
        <v>0.13</v>
      </c>
      <c r="F3100">
        <v>0.17</v>
      </c>
      <c r="G3100">
        <v>0.24</v>
      </c>
      <c r="H3100">
        <v>0.38</v>
      </c>
      <c r="I3100">
        <v>0.56999999999999995</v>
      </c>
      <c r="J3100">
        <v>1.1599999999999999</v>
      </c>
      <c r="K3100">
        <v>1.77</v>
      </c>
      <c r="L3100">
        <v>2.41</v>
      </c>
      <c r="M3100">
        <v>3.34</v>
      </c>
      <c r="N3100">
        <v>3.67</v>
      </c>
    </row>
    <row r="3101" spans="1:14" x14ac:dyDescent="0.25">
      <c r="A3101" s="1">
        <v>40456</v>
      </c>
      <c r="B3101">
        <v>0.14000000000000001</v>
      </c>
      <c r="D3101">
        <v>0.12</v>
      </c>
      <c r="F3101">
        <v>0.18</v>
      </c>
      <c r="G3101">
        <v>0.25</v>
      </c>
      <c r="H3101">
        <v>0.41</v>
      </c>
      <c r="I3101">
        <v>0.6</v>
      </c>
      <c r="J3101">
        <v>1.21</v>
      </c>
      <c r="K3101">
        <v>1.83</v>
      </c>
      <c r="L3101">
        <v>2.5</v>
      </c>
      <c r="M3101">
        <v>3.41</v>
      </c>
      <c r="N3101">
        <v>3.74</v>
      </c>
    </row>
    <row r="3102" spans="1:14" x14ac:dyDescent="0.25">
      <c r="A3102" s="1">
        <v>40455</v>
      </c>
      <c r="B3102">
        <v>0.15</v>
      </c>
      <c r="D3102">
        <v>0.13</v>
      </c>
      <c r="F3102">
        <v>0.19</v>
      </c>
      <c r="G3102">
        <v>0.26</v>
      </c>
      <c r="H3102">
        <v>0.41</v>
      </c>
      <c r="I3102">
        <v>0.62</v>
      </c>
      <c r="J3102">
        <v>1.23</v>
      </c>
      <c r="K3102">
        <v>1.86</v>
      </c>
      <c r="L3102">
        <v>2.5</v>
      </c>
      <c r="M3102">
        <v>3.39</v>
      </c>
      <c r="N3102">
        <v>3.71</v>
      </c>
    </row>
    <row r="3103" spans="1:14" x14ac:dyDescent="0.25">
      <c r="A3103" s="1">
        <v>40452</v>
      </c>
      <c r="B3103">
        <v>0.15</v>
      </c>
      <c r="D3103">
        <v>0.16</v>
      </c>
      <c r="F3103">
        <v>0.19</v>
      </c>
      <c r="G3103">
        <v>0.26</v>
      </c>
      <c r="H3103">
        <v>0.42</v>
      </c>
      <c r="I3103">
        <v>0.63</v>
      </c>
      <c r="J3103">
        <v>1.26</v>
      </c>
      <c r="K3103">
        <v>1.9</v>
      </c>
      <c r="L3103">
        <v>2.54</v>
      </c>
      <c r="M3103">
        <v>3.4</v>
      </c>
      <c r="N3103">
        <v>3.71</v>
      </c>
    </row>
    <row r="3104" spans="1:14" x14ac:dyDescent="0.25">
      <c r="A3104" s="1">
        <v>40451</v>
      </c>
      <c r="B3104">
        <v>0.14000000000000001</v>
      </c>
      <c r="D3104">
        <v>0.16</v>
      </c>
      <c r="F3104">
        <v>0.19</v>
      </c>
      <c r="G3104">
        <v>0.27</v>
      </c>
      <c r="H3104">
        <v>0.42</v>
      </c>
      <c r="I3104">
        <v>0.64</v>
      </c>
      <c r="J3104">
        <v>1.27</v>
      </c>
      <c r="K3104">
        <v>1.91</v>
      </c>
      <c r="L3104">
        <v>2.5299999999999998</v>
      </c>
      <c r="M3104">
        <v>3.38</v>
      </c>
      <c r="N3104">
        <v>3.69</v>
      </c>
    </row>
    <row r="3105" spans="1:14" x14ac:dyDescent="0.25">
      <c r="A3105" s="1">
        <v>40450</v>
      </c>
      <c r="B3105">
        <v>0.12</v>
      </c>
      <c r="D3105">
        <v>0.16</v>
      </c>
      <c r="F3105">
        <v>0.2</v>
      </c>
      <c r="G3105">
        <v>0.27</v>
      </c>
      <c r="H3105">
        <v>0.44</v>
      </c>
      <c r="I3105">
        <v>0.67</v>
      </c>
      <c r="J3105">
        <v>1.28</v>
      </c>
      <c r="K3105">
        <v>1.91</v>
      </c>
      <c r="L3105">
        <v>2.52</v>
      </c>
      <c r="M3105">
        <v>3.38</v>
      </c>
      <c r="N3105">
        <v>3.69</v>
      </c>
    </row>
    <row r="3106" spans="1:14" x14ac:dyDescent="0.25">
      <c r="A3106" s="1">
        <v>40449</v>
      </c>
      <c r="B3106">
        <v>0.08</v>
      </c>
      <c r="D3106">
        <v>0.16</v>
      </c>
      <c r="F3106">
        <v>0.2</v>
      </c>
      <c r="G3106">
        <v>0.26</v>
      </c>
      <c r="H3106">
        <v>0.37</v>
      </c>
      <c r="I3106">
        <v>0.64</v>
      </c>
      <c r="J3106">
        <v>1.25</v>
      </c>
      <c r="K3106">
        <v>1.85</v>
      </c>
      <c r="L3106">
        <v>2.48</v>
      </c>
      <c r="M3106">
        <v>3.35</v>
      </c>
      <c r="N3106">
        <v>3.66</v>
      </c>
    </row>
    <row r="3107" spans="1:14" x14ac:dyDescent="0.25">
      <c r="A3107" s="1">
        <v>40448</v>
      </c>
      <c r="B3107">
        <v>0.08</v>
      </c>
      <c r="D3107">
        <v>0.16</v>
      </c>
      <c r="F3107">
        <v>0.19</v>
      </c>
      <c r="G3107">
        <v>0.26</v>
      </c>
      <c r="H3107">
        <v>0.44</v>
      </c>
      <c r="I3107">
        <v>0.66</v>
      </c>
      <c r="J3107">
        <v>1.31</v>
      </c>
      <c r="K3107">
        <v>1.92</v>
      </c>
      <c r="L3107">
        <v>2.54</v>
      </c>
      <c r="M3107">
        <v>3.4</v>
      </c>
      <c r="N3107">
        <v>3.7</v>
      </c>
    </row>
    <row r="3108" spans="1:14" x14ac:dyDescent="0.25">
      <c r="A3108" s="1">
        <v>40445</v>
      </c>
      <c r="B3108">
        <v>0.09</v>
      </c>
      <c r="D3108">
        <v>0.15</v>
      </c>
      <c r="F3108">
        <v>0.19</v>
      </c>
      <c r="G3108">
        <v>0.25</v>
      </c>
      <c r="H3108">
        <v>0.45</v>
      </c>
      <c r="I3108">
        <v>0.69</v>
      </c>
      <c r="J3108">
        <v>1.37</v>
      </c>
      <c r="K3108">
        <v>2.0099999999999998</v>
      </c>
      <c r="L3108">
        <v>2.62</v>
      </c>
      <c r="M3108">
        <v>3.5</v>
      </c>
      <c r="N3108">
        <v>3.79</v>
      </c>
    </row>
    <row r="3109" spans="1:14" x14ac:dyDescent="0.25">
      <c r="A3109" s="1">
        <v>40444</v>
      </c>
      <c r="B3109">
        <v>0.13</v>
      </c>
      <c r="D3109">
        <v>0.16</v>
      </c>
      <c r="F3109">
        <v>0.2</v>
      </c>
      <c r="G3109">
        <v>0.25</v>
      </c>
      <c r="H3109">
        <v>0.45</v>
      </c>
      <c r="I3109">
        <v>0.67</v>
      </c>
      <c r="J3109">
        <v>1.34</v>
      </c>
      <c r="K3109">
        <v>1.96</v>
      </c>
      <c r="L3109">
        <v>2.56</v>
      </c>
      <c r="M3109">
        <v>3.43</v>
      </c>
      <c r="N3109">
        <v>3.73</v>
      </c>
    </row>
    <row r="3110" spans="1:14" x14ac:dyDescent="0.25">
      <c r="A3110" s="1">
        <v>40443</v>
      </c>
      <c r="B3110">
        <v>0.12</v>
      </c>
      <c r="D3110">
        <v>0.16</v>
      </c>
      <c r="F3110">
        <v>0.19</v>
      </c>
      <c r="G3110">
        <v>0.25</v>
      </c>
      <c r="H3110">
        <v>0.44</v>
      </c>
      <c r="I3110">
        <v>0.68</v>
      </c>
      <c r="J3110">
        <v>1.33</v>
      </c>
      <c r="K3110">
        <v>1.96</v>
      </c>
      <c r="L3110">
        <v>2.56</v>
      </c>
      <c r="M3110">
        <v>3.43</v>
      </c>
      <c r="N3110">
        <v>3.74</v>
      </c>
    </row>
    <row r="3111" spans="1:14" x14ac:dyDescent="0.25">
      <c r="A3111" s="1">
        <v>40442</v>
      </c>
      <c r="B3111">
        <v>0.12</v>
      </c>
      <c r="D3111">
        <v>0.17</v>
      </c>
      <c r="F3111">
        <v>0.2</v>
      </c>
      <c r="G3111">
        <v>0.26</v>
      </c>
      <c r="H3111">
        <v>0.43</v>
      </c>
      <c r="I3111">
        <v>0.68</v>
      </c>
      <c r="J3111">
        <v>1.34</v>
      </c>
      <c r="K3111">
        <v>1.99</v>
      </c>
      <c r="L3111">
        <v>2.61</v>
      </c>
      <c r="M3111">
        <v>3.49</v>
      </c>
      <c r="N3111">
        <v>3.79</v>
      </c>
    </row>
    <row r="3112" spans="1:14" x14ac:dyDescent="0.25">
      <c r="A3112" s="1">
        <v>40441</v>
      </c>
      <c r="B3112">
        <v>0.12</v>
      </c>
      <c r="D3112">
        <v>0.17</v>
      </c>
      <c r="F3112">
        <v>0.2</v>
      </c>
      <c r="G3112">
        <v>0.26</v>
      </c>
      <c r="H3112">
        <v>0.47</v>
      </c>
      <c r="I3112">
        <v>0.73</v>
      </c>
      <c r="J3112">
        <v>1.43</v>
      </c>
      <c r="K3112">
        <v>2.1</v>
      </c>
      <c r="L3112">
        <v>2.72</v>
      </c>
      <c r="M3112">
        <v>3.57</v>
      </c>
      <c r="N3112">
        <v>3.87</v>
      </c>
    </row>
    <row r="3113" spans="1:14" x14ac:dyDescent="0.25">
      <c r="A3113" s="1">
        <v>40438</v>
      </c>
      <c r="B3113">
        <v>0.12</v>
      </c>
      <c r="D3113">
        <v>0.16</v>
      </c>
      <c r="F3113">
        <v>0.2</v>
      </c>
      <c r="G3113">
        <v>0.26</v>
      </c>
      <c r="H3113">
        <v>0.48</v>
      </c>
      <c r="I3113">
        <v>0.75</v>
      </c>
      <c r="J3113">
        <v>1.46</v>
      </c>
      <c r="K3113">
        <v>2.14</v>
      </c>
      <c r="L3113">
        <v>2.75</v>
      </c>
      <c r="M3113">
        <v>3.6</v>
      </c>
      <c r="N3113">
        <v>3.9</v>
      </c>
    </row>
    <row r="3114" spans="1:14" x14ac:dyDescent="0.25">
      <c r="A3114" s="1">
        <v>40437</v>
      </c>
      <c r="B3114">
        <v>0.12</v>
      </c>
      <c r="D3114">
        <v>0.16</v>
      </c>
      <c r="F3114">
        <v>0.2</v>
      </c>
      <c r="G3114">
        <v>0.25</v>
      </c>
      <c r="H3114">
        <v>0.48</v>
      </c>
      <c r="I3114">
        <v>0.77</v>
      </c>
      <c r="J3114">
        <v>1.48</v>
      </c>
      <c r="K3114">
        <v>2.17</v>
      </c>
      <c r="L3114">
        <v>2.77</v>
      </c>
      <c r="M3114">
        <v>3.61</v>
      </c>
      <c r="N3114">
        <v>3.92</v>
      </c>
    </row>
    <row r="3115" spans="1:14" x14ac:dyDescent="0.25">
      <c r="A3115" s="1">
        <v>40436</v>
      </c>
      <c r="B3115">
        <v>0.11</v>
      </c>
      <c r="D3115">
        <v>0.15</v>
      </c>
      <c r="F3115">
        <v>0.2</v>
      </c>
      <c r="G3115">
        <v>0.26</v>
      </c>
      <c r="H3115">
        <v>0.5</v>
      </c>
      <c r="I3115">
        <v>0.77</v>
      </c>
      <c r="J3115">
        <v>1.46</v>
      </c>
      <c r="K3115">
        <v>2.13</v>
      </c>
      <c r="L3115">
        <v>2.74</v>
      </c>
      <c r="M3115">
        <v>3.55</v>
      </c>
      <c r="N3115">
        <v>3.87</v>
      </c>
    </row>
    <row r="3116" spans="1:14" x14ac:dyDescent="0.25">
      <c r="A3116" s="1">
        <v>40435</v>
      </c>
      <c r="B3116">
        <v>0.11</v>
      </c>
      <c r="D3116">
        <v>0.15</v>
      </c>
      <c r="F3116">
        <v>0.2</v>
      </c>
      <c r="G3116">
        <v>0.26</v>
      </c>
      <c r="H3116">
        <v>0.5</v>
      </c>
      <c r="I3116">
        <v>0.77</v>
      </c>
      <c r="J3116">
        <v>1.43</v>
      </c>
      <c r="K3116">
        <v>2.09</v>
      </c>
      <c r="L3116">
        <v>2.68</v>
      </c>
      <c r="M3116">
        <v>3.48</v>
      </c>
      <c r="N3116">
        <v>3.79</v>
      </c>
    </row>
    <row r="3117" spans="1:14" x14ac:dyDescent="0.25">
      <c r="A3117" s="1">
        <v>40434</v>
      </c>
      <c r="B3117">
        <v>0.1</v>
      </c>
      <c r="D3117">
        <v>0.15</v>
      </c>
      <c r="F3117">
        <v>0.19</v>
      </c>
      <c r="G3117">
        <v>0.26</v>
      </c>
      <c r="H3117">
        <v>0.53</v>
      </c>
      <c r="I3117">
        <v>0.82</v>
      </c>
      <c r="J3117">
        <v>1.51</v>
      </c>
      <c r="K3117">
        <v>2.15</v>
      </c>
      <c r="L3117">
        <v>2.74</v>
      </c>
      <c r="M3117">
        <v>3.52</v>
      </c>
      <c r="N3117">
        <v>3.83</v>
      </c>
    </row>
    <row r="3118" spans="1:14" x14ac:dyDescent="0.25">
      <c r="A3118" s="1">
        <v>40431</v>
      </c>
      <c r="B3118">
        <v>0.1</v>
      </c>
      <c r="D3118">
        <v>0.14000000000000001</v>
      </c>
      <c r="F3118">
        <v>0.19</v>
      </c>
      <c r="G3118">
        <v>0.27</v>
      </c>
      <c r="H3118">
        <v>0.57999999999999996</v>
      </c>
      <c r="I3118">
        <v>0.88</v>
      </c>
      <c r="J3118">
        <v>1.59</v>
      </c>
      <c r="K3118">
        <v>2.2400000000000002</v>
      </c>
      <c r="L3118">
        <v>2.81</v>
      </c>
      <c r="M3118">
        <v>3.58</v>
      </c>
      <c r="N3118">
        <v>3.88</v>
      </c>
    </row>
    <row r="3119" spans="1:14" x14ac:dyDescent="0.25">
      <c r="A3119" s="1">
        <v>40430</v>
      </c>
      <c r="B3119">
        <v>0.1</v>
      </c>
      <c r="D3119">
        <v>0.14000000000000001</v>
      </c>
      <c r="F3119">
        <v>0.19</v>
      </c>
      <c r="G3119">
        <v>0.26</v>
      </c>
      <c r="H3119">
        <v>0.56999999999999995</v>
      </c>
      <c r="I3119">
        <v>0.87</v>
      </c>
      <c r="J3119">
        <v>1.57</v>
      </c>
      <c r="K3119">
        <v>2.2000000000000002</v>
      </c>
      <c r="L3119">
        <v>2.77</v>
      </c>
      <c r="M3119">
        <v>3.54</v>
      </c>
      <c r="N3119">
        <v>3.84</v>
      </c>
    </row>
    <row r="3120" spans="1:14" x14ac:dyDescent="0.25">
      <c r="A3120" s="1">
        <v>40429</v>
      </c>
      <c r="B3120">
        <v>0.1</v>
      </c>
      <c r="D3120">
        <v>0.14000000000000001</v>
      </c>
      <c r="F3120">
        <v>0.19</v>
      </c>
      <c r="G3120">
        <v>0.24</v>
      </c>
      <c r="H3120">
        <v>0.52</v>
      </c>
      <c r="I3120">
        <v>0.8</v>
      </c>
      <c r="J3120">
        <v>1.46</v>
      </c>
      <c r="K3120">
        <v>2.09</v>
      </c>
      <c r="L3120">
        <v>2.66</v>
      </c>
      <c r="M3120">
        <v>3.42</v>
      </c>
      <c r="N3120">
        <v>3.72</v>
      </c>
    </row>
    <row r="3121" spans="1:14" x14ac:dyDescent="0.25">
      <c r="A3121" s="1">
        <v>40428</v>
      </c>
      <c r="B3121">
        <v>0.13</v>
      </c>
      <c r="D3121">
        <v>0.14000000000000001</v>
      </c>
      <c r="F3121">
        <v>0.18</v>
      </c>
      <c r="G3121">
        <v>0.25</v>
      </c>
      <c r="H3121">
        <v>0.49</v>
      </c>
      <c r="I3121">
        <v>0.77</v>
      </c>
      <c r="J3121">
        <v>1.41</v>
      </c>
      <c r="K3121">
        <v>2.04</v>
      </c>
      <c r="L3121">
        <v>2.61</v>
      </c>
      <c r="M3121">
        <v>3.37</v>
      </c>
      <c r="N3121">
        <v>3.67</v>
      </c>
    </row>
    <row r="3122" spans="1:14" x14ac:dyDescent="0.25">
      <c r="A3122" s="1">
        <v>40424</v>
      </c>
      <c r="B3122">
        <v>0.15</v>
      </c>
      <c r="D3122">
        <v>0.14000000000000001</v>
      </c>
      <c r="F3122">
        <v>0.19</v>
      </c>
      <c r="G3122">
        <v>0.25</v>
      </c>
      <c r="H3122">
        <v>0.52</v>
      </c>
      <c r="I3122">
        <v>0.81</v>
      </c>
      <c r="J3122">
        <v>1.49</v>
      </c>
      <c r="K3122">
        <v>2.14</v>
      </c>
      <c r="L3122">
        <v>2.72</v>
      </c>
      <c r="M3122">
        <v>3.49</v>
      </c>
      <c r="N3122">
        <v>3.79</v>
      </c>
    </row>
    <row r="3123" spans="1:14" x14ac:dyDescent="0.25">
      <c r="A3123" s="1">
        <v>40423</v>
      </c>
      <c r="B3123">
        <v>0.15</v>
      </c>
      <c r="D3123">
        <v>0.14000000000000001</v>
      </c>
      <c r="F3123">
        <v>0.18</v>
      </c>
      <c r="G3123">
        <v>0.25</v>
      </c>
      <c r="H3123">
        <v>0.5</v>
      </c>
      <c r="I3123">
        <v>0.76</v>
      </c>
      <c r="J3123">
        <v>1.43</v>
      </c>
      <c r="K3123">
        <v>2.06</v>
      </c>
      <c r="L3123">
        <v>2.63</v>
      </c>
      <c r="M3123">
        <v>3.41</v>
      </c>
      <c r="N3123">
        <v>3.72</v>
      </c>
    </row>
    <row r="3124" spans="1:14" x14ac:dyDescent="0.25">
      <c r="A3124" s="1">
        <v>40422</v>
      </c>
      <c r="B3124">
        <v>0.16</v>
      </c>
      <c r="D3124">
        <v>0.13</v>
      </c>
      <c r="F3124">
        <v>0.19</v>
      </c>
      <c r="G3124">
        <v>0.25</v>
      </c>
      <c r="H3124">
        <v>0.5</v>
      </c>
      <c r="I3124">
        <v>0.75</v>
      </c>
      <c r="J3124">
        <v>1.41</v>
      </c>
      <c r="K3124">
        <v>2.02</v>
      </c>
      <c r="L3124">
        <v>2.58</v>
      </c>
      <c r="M3124">
        <v>3.35</v>
      </c>
      <c r="N3124">
        <v>3.65</v>
      </c>
    </row>
    <row r="3125" spans="1:14" x14ac:dyDescent="0.25">
      <c r="A3125" s="1">
        <v>40421</v>
      </c>
      <c r="B3125">
        <v>0.16</v>
      </c>
      <c r="D3125">
        <v>0.14000000000000001</v>
      </c>
      <c r="F3125">
        <v>0.19</v>
      </c>
      <c r="G3125">
        <v>0.25</v>
      </c>
      <c r="H3125">
        <v>0.47</v>
      </c>
      <c r="I3125">
        <v>0.72</v>
      </c>
      <c r="J3125">
        <v>1.33</v>
      </c>
      <c r="K3125">
        <v>1.92</v>
      </c>
      <c r="L3125">
        <v>2.4700000000000002</v>
      </c>
      <c r="M3125">
        <v>3.23</v>
      </c>
      <c r="N3125">
        <v>3.52</v>
      </c>
    </row>
    <row r="3126" spans="1:14" x14ac:dyDescent="0.25">
      <c r="A3126" s="1">
        <v>40420</v>
      </c>
      <c r="B3126">
        <v>0.16</v>
      </c>
      <c r="D3126">
        <v>0.14000000000000001</v>
      </c>
      <c r="F3126">
        <v>0.19</v>
      </c>
      <c r="G3126">
        <v>0.26</v>
      </c>
      <c r="H3126">
        <v>0.5</v>
      </c>
      <c r="I3126">
        <v>0.75</v>
      </c>
      <c r="J3126">
        <v>1.39</v>
      </c>
      <c r="K3126">
        <v>1.98</v>
      </c>
      <c r="L3126">
        <v>2.54</v>
      </c>
      <c r="M3126">
        <v>3.3</v>
      </c>
      <c r="N3126">
        <v>3.6</v>
      </c>
    </row>
    <row r="3127" spans="1:14" x14ac:dyDescent="0.25">
      <c r="A3127" s="1">
        <v>40417</v>
      </c>
      <c r="B3127">
        <v>0.17</v>
      </c>
      <c r="D3127">
        <v>0.15</v>
      </c>
      <c r="F3127">
        <v>0.19</v>
      </c>
      <c r="G3127">
        <v>0.27</v>
      </c>
      <c r="H3127">
        <v>0.56000000000000005</v>
      </c>
      <c r="I3127">
        <v>0.83</v>
      </c>
      <c r="J3127">
        <v>1.49</v>
      </c>
      <c r="K3127">
        <v>2.09</v>
      </c>
      <c r="L3127">
        <v>2.66</v>
      </c>
      <c r="M3127">
        <v>3.41</v>
      </c>
      <c r="N3127">
        <v>3.69</v>
      </c>
    </row>
    <row r="3128" spans="1:14" x14ac:dyDescent="0.25">
      <c r="A3128" s="1">
        <v>40416</v>
      </c>
      <c r="B3128">
        <v>0.17</v>
      </c>
      <c r="D3128">
        <v>0.16</v>
      </c>
      <c r="F3128">
        <v>0.19</v>
      </c>
      <c r="G3128">
        <v>0.25</v>
      </c>
      <c r="H3128">
        <v>0.51</v>
      </c>
      <c r="I3128">
        <v>0.77</v>
      </c>
      <c r="J3128">
        <v>1.38</v>
      </c>
      <c r="K3128">
        <v>1.97</v>
      </c>
      <c r="L3128">
        <v>2.5</v>
      </c>
      <c r="M3128">
        <v>3.25</v>
      </c>
      <c r="N3128">
        <v>3.53</v>
      </c>
    </row>
    <row r="3129" spans="1:14" x14ac:dyDescent="0.25">
      <c r="A3129" s="1">
        <v>40415</v>
      </c>
      <c r="B3129">
        <v>0.17</v>
      </c>
      <c r="D3129">
        <v>0.16</v>
      </c>
      <c r="F3129">
        <v>0.19</v>
      </c>
      <c r="G3129">
        <v>0.26</v>
      </c>
      <c r="H3129">
        <v>0.53</v>
      </c>
      <c r="I3129">
        <v>0.77</v>
      </c>
      <c r="J3129">
        <v>1.4</v>
      </c>
      <c r="K3129">
        <v>2</v>
      </c>
      <c r="L3129">
        <v>2.54</v>
      </c>
      <c r="M3129">
        <v>3.31</v>
      </c>
      <c r="N3129">
        <v>3.59</v>
      </c>
    </row>
    <row r="3130" spans="1:14" x14ac:dyDescent="0.25">
      <c r="A3130" s="1">
        <v>40414</v>
      </c>
      <c r="B3130">
        <v>0.17</v>
      </c>
      <c r="D3130">
        <v>0.16</v>
      </c>
      <c r="F3130">
        <v>0.2</v>
      </c>
      <c r="G3130">
        <v>0.27</v>
      </c>
      <c r="H3130">
        <v>0.5</v>
      </c>
      <c r="I3130">
        <v>0.72</v>
      </c>
      <c r="J3130">
        <v>1.36</v>
      </c>
      <c r="K3130">
        <v>1.95</v>
      </c>
      <c r="L3130">
        <v>2.5</v>
      </c>
      <c r="M3130">
        <v>3.28</v>
      </c>
      <c r="N3130">
        <v>3.57</v>
      </c>
    </row>
    <row r="3131" spans="1:14" x14ac:dyDescent="0.25">
      <c r="A3131" s="1">
        <v>40413</v>
      </c>
      <c r="B3131">
        <v>0.15</v>
      </c>
      <c r="D3131">
        <v>0.16</v>
      </c>
      <c r="F3131">
        <v>0.19</v>
      </c>
      <c r="G3131">
        <v>0.25</v>
      </c>
      <c r="H3131">
        <v>0.49</v>
      </c>
      <c r="I3131">
        <v>0.76</v>
      </c>
      <c r="J3131">
        <v>1.43</v>
      </c>
      <c r="K3131">
        <v>2.04</v>
      </c>
      <c r="L3131">
        <v>2.6</v>
      </c>
      <c r="M3131">
        <v>3.37</v>
      </c>
      <c r="N3131">
        <v>3.65</v>
      </c>
    </row>
    <row r="3132" spans="1:14" x14ac:dyDescent="0.25">
      <c r="A3132" s="1">
        <v>40410</v>
      </c>
      <c r="B3132">
        <v>0.15</v>
      </c>
      <c r="D3132">
        <v>0.15</v>
      </c>
      <c r="F3132">
        <v>0.19</v>
      </c>
      <c r="G3132">
        <v>0.26</v>
      </c>
      <c r="H3132">
        <v>0.49</v>
      </c>
      <c r="I3132">
        <v>0.78</v>
      </c>
      <c r="J3132">
        <v>1.47</v>
      </c>
      <c r="K3132">
        <v>2.0699999999999998</v>
      </c>
      <c r="L3132">
        <v>2.62</v>
      </c>
      <c r="M3132">
        <v>3.38</v>
      </c>
      <c r="N3132">
        <v>3.67</v>
      </c>
    </row>
    <row r="3133" spans="1:14" x14ac:dyDescent="0.25">
      <c r="A3133" s="1">
        <v>40409</v>
      </c>
      <c r="B3133">
        <v>0.16</v>
      </c>
      <c r="D3133">
        <v>0.16</v>
      </c>
      <c r="F3133">
        <v>0.19</v>
      </c>
      <c r="G3133">
        <v>0.25</v>
      </c>
      <c r="H3133">
        <v>0.49</v>
      </c>
      <c r="I3133">
        <v>0.74</v>
      </c>
      <c r="J3133">
        <v>1.41</v>
      </c>
      <c r="K3133">
        <v>2.02</v>
      </c>
      <c r="L3133">
        <v>2.58</v>
      </c>
      <c r="M3133">
        <v>3.37</v>
      </c>
      <c r="N3133">
        <v>3.66</v>
      </c>
    </row>
    <row r="3134" spans="1:14" x14ac:dyDescent="0.25">
      <c r="A3134" s="1">
        <v>40408</v>
      </c>
      <c r="B3134">
        <v>0.16</v>
      </c>
      <c r="D3134">
        <v>0.16</v>
      </c>
      <c r="F3134">
        <v>0.19</v>
      </c>
      <c r="G3134">
        <v>0.25</v>
      </c>
      <c r="H3134">
        <v>0.51</v>
      </c>
      <c r="I3134">
        <v>0.77</v>
      </c>
      <c r="J3134">
        <v>1.46</v>
      </c>
      <c r="K3134">
        <v>2.06</v>
      </c>
      <c r="L3134">
        <v>2.64</v>
      </c>
      <c r="M3134">
        <v>3.44</v>
      </c>
      <c r="N3134">
        <v>3.73</v>
      </c>
    </row>
    <row r="3135" spans="1:14" x14ac:dyDescent="0.25">
      <c r="A3135" s="1">
        <v>40407</v>
      </c>
      <c r="B3135">
        <v>0.16</v>
      </c>
      <c r="D3135">
        <v>0.17</v>
      </c>
      <c r="F3135">
        <v>0.19</v>
      </c>
      <c r="G3135">
        <v>0.26</v>
      </c>
      <c r="H3135">
        <v>0.52</v>
      </c>
      <c r="I3135">
        <v>0.78</v>
      </c>
      <c r="J3135">
        <v>1.44</v>
      </c>
      <c r="K3135">
        <v>2.06</v>
      </c>
      <c r="L3135">
        <v>2.64</v>
      </c>
      <c r="M3135">
        <v>3.47</v>
      </c>
      <c r="N3135">
        <v>3.77</v>
      </c>
    </row>
    <row r="3136" spans="1:14" x14ac:dyDescent="0.25">
      <c r="A3136" s="1">
        <v>40406</v>
      </c>
      <c r="B3136">
        <v>0.15</v>
      </c>
      <c r="D3136">
        <v>0.16</v>
      </c>
      <c r="F3136">
        <v>0.19</v>
      </c>
      <c r="G3136">
        <v>0.25</v>
      </c>
      <c r="H3136">
        <v>0.51</v>
      </c>
      <c r="I3136">
        <v>0.76</v>
      </c>
      <c r="J3136">
        <v>1.4</v>
      </c>
      <c r="K3136">
        <v>2</v>
      </c>
      <c r="L3136">
        <v>2.58</v>
      </c>
      <c r="M3136">
        <v>3.42</v>
      </c>
      <c r="N3136">
        <v>3.72</v>
      </c>
    </row>
    <row r="3137" spans="1:14" x14ac:dyDescent="0.25">
      <c r="A3137" s="1">
        <v>40403</v>
      </c>
      <c r="B3137">
        <v>0.14000000000000001</v>
      </c>
      <c r="D3137">
        <v>0.15</v>
      </c>
      <c r="F3137">
        <v>0.19</v>
      </c>
      <c r="G3137">
        <v>0.26</v>
      </c>
      <c r="H3137">
        <v>0.54</v>
      </c>
      <c r="I3137">
        <v>0.81</v>
      </c>
      <c r="J3137">
        <v>1.47</v>
      </c>
      <c r="K3137">
        <v>2.0699999999999998</v>
      </c>
      <c r="L3137">
        <v>2.68</v>
      </c>
      <c r="M3137">
        <v>3.56</v>
      </c>
      <c r="N3137">
        <v>3.87</v>
      </c>
    </row>
    <row r="3138" spans="1:14" x14ac:dyDescent="0.25">
      <c r="A3138" s="1">
        <v>40402</v>
      </c>
      <c r="B3138">
        <v>0.15</v>
      </c>
      <c r="D3138">
        <v>0.16</v>
      </c>
      <c r="F3138">
        <v>0.18</v>
      </c>
      <c r="G3138">
        <v>0.25</v>
      </c>
      <c r="H3138">
        <v>0.55000000000000004</v>
      </c>
      <c r="I3138">
        <v>0.81</v>
      </c>
      <c r="J3138">
        <v>1.48</v>
      </c>
      <c r="K3138">
        <v>2.11</v>
      </c>
      <c r="L3138">
        <v>2.74</v>
      </c>
      <c r="M3138">
        <v>3.63</v>
      </c>
      <c r="N3138">
        <v>3.94</v>
      </c>
    </row>
    <row r="3139" spans="1:14" x14ac:dyDescent="0.25">
      <c r="A3139" s="1">
        <v>40401</v>
      </c>
      <c r="B3139">
        <v>0.15</v>
      </c>
      <c r="D3139">
        <v>0.15</v>
      </c>
      <c r="F3139">
        <v>0.19</v>
      </c>
      <c r="G3139">
        <v>0.25</v>
      </c>
      <c r="H3139">
        <v>0.54</v>
      </c>
      <c r="I3139">
        <v>0.78</v>
      </c>
      <c r="J3139">
        <v>1.44</v>
      </c>
      <c r="K3139">
        <v>2.08</v>
      </c>
      <c r="L3139">
        <v>2.72</v>
      </c>
      <c r="M3139">
        <v>3.62</v>
      </c>
      <c r="N3139">
        <v>3.93</v>
      </c>
    </row>
    <row r="3140" spans="1:14" x14ac:dyDescent="0.25">
      <c r="A3140" s="1">
        <v>40400</v>
      </c>
      <c r="B3140">
        <v>0.15</v>
      </c>
      <c r="D3140">
        <v>0.15</v>
      </c>
      <c r="F3140">
        <v>0.19</v>
      </c>
      <c r="G3140">
        <v>0.25</v>
      </c>
      <c r="H3140">
        <v>0.52</v>
      </c>
      <c r="I3140">
        <v>0.78</v>
      </c>
      <c r="J3140">
        <v>1.46</v>
      </c>
      <c r="K3140">
        <v>2.14</v>
      </c>
      <c r="L3140">
        <v>2.79</v>
      </c>
      <c r="M3140">
        <v>3.7</v>
      </c>
      <c r="N3140">
        <v>4</v>
      </c>
    </row>
    <row r="3141" spans="1:14" x14ac:dyDescent="0.25">
      <c r="A3141" s="1">
        <v>40399</v>
      </c>
      <c r="B3141">
        <v>0.14000000000000001</v>
      </c>
      <c r="D3141">
        <v>0.15</v>
      </c>
      <c r="F3141">
        <v>0.19</v>
      </c>
      <c r="G3141">
        <v>0.26</v>
      </c>
      <c r="H3141">
        <v>0.54</v>
      </c>
      <c r="I3141">
        <v>0.81</v>
      </c>
      <c r="J3141">
        <v>1.54</v>
      </c>
      <c r="K3141">
        <v>2.21</v>
      </c>
      <c r="L3141">
        <v>2.86</v>
      </c>
      <c r="M3141">
        <v>3.73</v>
      </c>
      <c r="N3141">
        <v>4.01</v>
      </c>
    </row>
    <row r="3142" spans="1:14" x14ac:dyDescent="0.25">
      <c r="A3142" s="1">
        <v>40396</v>
      </c>
      <c r="B3142">
        <v>0.14000000000000001</v>
      </c>
      <c r="D3142">
        <v>0.15</v>
      </c>
      <c r="F3142">
        <v>0.19</v>
      </c>
      <c r="G3142">
        <v>0.25</v>
      </c>
      <c r="H3142">
        <v>0.5</v>
      </c>
      <c r="I3142">
        <v>0.78</v>
      </c>
      <c r="J3142">
        <v>1.51</v>
      </c>
      <c r="K3142">
        <v>2.21</v>
      </c>
      <c r="L3142">
        <v>2.86</v>
      </c>
      <c r="M3142">
        <v>3.71</v>
      </c>
      <c r="N3142">
        <v>4</v>
      </c>
    </row>
    <row r="3143" spans="1:14" x14ac:dyDescent="0.25">
      <c r="A3143" s="1">
        <v>40395</v>
      </c>
      <c r="B3143">
        <v>0.15</v>
      </c>
      <c r="D3143">
        <v>0.15</v>
      </c>
      <c r="F3143">
        <v>0.19</v>
      </c>
      <c r="G3143">
        <v>0.27</v>
      </c>
      <c r="H3143">
        <v>0.53</v>
      </c>
      <c r="I3143">
        <v>0.81</v>
      </c>
      <c r="J3143">
        <v>1.57</v>
      </c>
      <c r="K3143">
        <v>2.2799999999999998</v>
      </c>
      <c r="L3143">
        <v>2.94</v>
      </c>
      <c r="M3143">
        <v>3.78</v>
      </c>
      <c r="N3143">
        <v>4.05</v>
      </c>
    </row>
    <row r="3144" spans="1:14" x14ac:dyDescent="0.25">
      <c r="A3144" s="1">
        <v>40394</v>
      </c>
      <c r="B3144">
        <v>0.15</v>
      </c>
      <c r="D3144">
        <v>0.16</v>
      </c>
      <c r="F3144">
        <v>0.2</v>
      </c>
      <c r="G3144">
        <v>0.28000000000000003</v>
      </c>
      <c r="H3144">
        <v>0.56000000000000005</v>
      </c>
      <c r="I3144">
        <v>0.86</v>
      </c>
      <c r="J3144">
        <v>1.62</v>
      </c>
      <c r="K3144">
        <v>2.33</v>
      </c>
      <c r="L3144">
        <v>2.98</v>
      </c>
      <c r="M3144">
        <v>3.81</v>
      </c>
      <c r="N3144">
        <v>4.07</v>
      </c>
    </row>
    <row r="3145" spans="1:14" x14ac:dyDescent="0.25">
      <c r="A3145" s="1">
        <v>40393</v>
      </c>
      <c r="B3145">
        <v>0.15</v>
      </c>
      <c r="D3145">
        <v>0.16</v>
      </c>
      <c r="F3145">
        <v>0.2</v>
      </c>
      <c r="G3145">
        <v>0.27</v>
      </c>
      <c r="H3145">
        <v>0.53</v>
      </c>
      <c r="I3145">
        <v>0.8</v>
      </c>
      <c r="J3145">
        <v>1.55</v>
      </c>
      <c r="K3145">
        <v>2.27</v>
      </c>
      <c r="L3145">
        <v>2.94</v>
      </c>
      <c r="M3145">
        <v>3.78</v>
      </c>
      <c r="N3145">
        <v>4.04</v>
      </c>
    </row>
    <row r="3146" spans="1:14" x14ac:dyDescent="0.25">
      <c r="A3146" s="1">
        <v>40392</v>
      </c>
      <c r="B3146">
        <v>0.14000000000000001</v>
      </c>
      <c r="D3146">
        <v>0.16</v>
      </c>
      <c r="F3146">
        <v>0.2</v>
      </c>
      <c r="G3146">
        <v>0.28000000000000003</v>
      </c>
      <c r="H3146">
        <v>0.56000000000000005</v>
      </c>
      <c r="I3146">
        <v>0.85</v>
      </c>
      <c r="J3146">
        <v>1.64</v>
      </c>
      <c r="K3146">
        <v>2.35</v>
      </c>
      <c r="L3146">
        <v>2.99</v>
      </c>
      <c r="M3146">
        <v>3.82</v>
      </c>
      <c r="N3146">
        <v>4.0599999999999996</v>
      </c>
    </row>
    <row r="3147" spans="1:14" x14ac:dyDescent="0.25">
      <c r="A3147" s="1">
        <v>40389</v>
      </c>
      <c r="B3147">
        <v>0.14000000000000001</v>
      </c>
      <c r="D3147">
        <v>0.15</v>
      </c>
      <c r="F3147">
        <v>0.2</v>
      </c>
      <c r="G3147">
        <v>0.28999999999999998</v>
      </c>
      <c r="H3147">
        <v>0.55000000000000004</v>
      </c>
      <c r="I3147">
        <v>0.84</v>
      </c>
      <c r="J3147">
        <v>1.6</v>
      </c>
      <c r="K3147">
        <v>2.2999999999999998</v>
      </c>
      <c r="L3147">
        <v>2.94</v>
      </c>
      <c r="M3147">
        <v>3.74</v>
      </c>
      <c r="N3147">
        <v>3.98</v>
      </c>
    </row>
    <row r="3148" spans="1:14" x14ac:dyDescent="0.25">
      <c r="A3148" s="1">
        <v>40388</v>
      </c>
      <c r="B3148">
        <v>0.15</v>
      </c>
      <c r="D3148">
        <v>0.15</v>
      </c>
      <c r="F3148">
        <v>0.2</v>
      </c>
      <c r="G3148">
        <v>0.3</v>
      </c>
      <c r="H3148">
        <v>0.59</v>
      </c>
      <c r="I3148">
        <v>0.92</v>
      </c>
      <c r="J3148">
        <v>1.7</v>
      </c>
      <c r="K3148">
        <v>2.4</v>
      </c>
      <c r="L3148">
        <v>3.03</v>
      </c>
      <c r="M3148">
        <v>3.86</v>
      </c>
      <c r="N3148">
        <v>4.08</v>
      </c>
    </row>
    <row r="3149" spans="1:14" x14ac:dyDescent="0.25">
      <c r="A3149" s="1">
        <v>40387</v>
      </c>
      <c r="B3149">
        <v>0.15</v>
      </c>
      <c r="D3149">
        <v>0.15</v>
      </c>
      <c r="F3149">
        <v>0.2</v>
      </c>
      <c r="G3149">
        <v>0.3</v>
      </c>
      <c r="H3149">
        <v>0.61</v>
      </c>
      <c r="I3149">
        <v>0.95</v>
      </c>
      <c r="J3149">
        <v>1.75</v>
      </c>
      <c r="K3149">
        <v>2.4300000000000002</v>
      </c>
      <c r="L3149">
        <v>3.03</v>
      </c>
      <c r="M3149">
        <v>3.86</v>
      </c>
      <c r="N3149">
        <v>4.07</v>
      </c>
    </row>
    <row r="3150" spans="1:14" x14ac:dyDescent="0.25">
      <c r="A3150" s="1">
        <v>40386</v>
      </c>
      <c r="B3150">
        <v>0.16</v>
      </c>
      <c r="D3150">
        <v>0.15</v>
      </c>
      <c r="F3150">
        <v>0.21</v>
      </c>
      <c r="G3150">
        <v>0.3</v>
      </c>
      <c r="H3150">
        <v>0.65</v>
      </c>
      <c r="I3150">
        <v>1.02</v>
      </c>
      <c r="J3150">
        <v>1.82</v>
      </c>
      <c r="K3150">
        <v>2.5099999999999998</v>
      </c>
      <c r="L3150">
        <v>3.08</v>
      </c>
      <c r="M3150">
        <v>3.88</v>
      </c>
      <c r="N3150">
        <v>4.08</v>
      </c>
    </row>
    <row r="3151" spans="1:14" x14ac:dyDescent="0.25">
      <c r="A3151" s="1">
        <v>40385</v>
      </c>
      <c r="B3151">
        <v>0.15</v>
      </c>
      <c r="D3151">
        <v>0.16</v>
      </c>
      <c r="F3151">
        <v>0.2</v>
      </c>
      <c r="G3151">
        <v>0.28999999999999998</v>
      </c>
      <c r="H3151">
        <v>0.62</v>
      </c>
      <c r="I3151">
        <v>0.97</v>
      </c>
      <c r="J3151">
        <v>1.76</v>
      </c>
      <c r="K3151">
        <v>2.4500000000000002</v>
      </c>
      <c r="L3151">
        <v>3.03</v>
      </c>
      <c r="M3151">
        <v>3.82</v>
      </c>
      <c r="N3151">
        <v>4.03</v>
      </c>
    </row>
    <row r="3152" spans="1:14" x14ac:dyDescent="0.25">
      <c r="A3152" s="1">
        <v>40382</v>
      </c>
      <c r="B3152">
        <v>0.15</v>
      </c>
      <c r="D3152">
        <v>0.16</v>
      </c>
      <c r="F3152">
        <v>0.2</v>
      </c>
      <c r="G3152">
        <v>0.27</v>
      </c>
      <c r="H3152">
        <v>0.6</v>
      </c>
      <c r="I3152">
        <v>0.94</v>
      </c>
      <c r="J3152">
        <v>1.75</v>
      </c>
      <c r="K3152">
        <v>2.4300000000000002</v>
      </c>
      <c r="L3152">
        <v>3.02</v>
      </c>
      <c r="M3152">
        <v>3.81</v>
      </c>
      <c r="N3152">
        <v>4.01</v>
      </c>
    </row>
    <row r="3153" spans="1:14" x14ac:dyDescent="0.25">
      <c r="A3153" s="1">
        <v>40381</v>
      </c>
      <c r="B3153">
        <v>0.15</v>
      </c>
      <c r="D3153">
        <v>0.16</v>
      </c>
      <c r="F3153">
        <v>0.2</v>
      </c>
      <c r="G3153">
        <v>0.27</v>
      </c>
      <c r="H3153">
        <v>0.6</v>
      </c>
      <c r="I3153">
        <v>0.92</v>
      </c>
      <c r="J3153">
        <v>1.69</v>
      </c>
      <c r="K3153">
        <v>2.38</v>
      </c>
      <c r="L3153">
        <v>2.96</v>
      </c>
      <c r="M3153">
        <v>3.75</v>
      </c>
      <c r="N3153">
        <v>3.95</v>
      </c>
    </row>
    <row r="3154" spans="1:14" x14ac:dyDescent="0.25">
      <c r="A3154" s="1">
        <v>40380</v>
      </c>
      <c r="B3154">
        <v>0.16</v>
      </c>
      <c r="D3154">
        <v>0.16</v>
      </c>
      <c r="F3154">
        <v>0.19</v>
      </c>
      <c r="G3154">
        <v>0.27</v>
      </c>
      <c r="H3154">
        <v>0.57999999999999996</v>
      </c>
      <c r="I3154">
        <v>0.91</v>
      </c>
      <c r="J3154">
        <v>1.66</v>
      </c>
      <c r="K3154">
        <v>2.3199999999999998</v>
      </c>
      <c r="L3154">
        <v>2.9</v>
      </c>
      <c r="M3154">
        <v>3.68</v>
      </c>
      <c r="N3154">
        <v>3.89</v>
      </c>
    </row>
    <row r="3155" spans="1:14" x14ac:dyDescent="0.25">
      <c r="A3155" s="1">
        <v>40379</v>
      </c>
      <c r="B3155">
        <v>0.16</v>
      </c>
      <c r="D3155">
        <v>0.16</v>
      </c>
      <c r="F3155">
        <v>0.19</v>
      </c>
      <c r="G3155">
        <v>0.27</v>
      </c>
      <c r="H3155">
        <v>0.61</v>
      </c>
      <c r="I3155">
        <v>0.94</v>
      </c>
      <c r="J3155">
        <v>1.71</v>
      </c>
      <c r="K3155">
        <v>2.39</v>
      </c>
      <c r="L3155">
        <v>2.98</v>
      </c>
      <c r="M3155">
        <v>3.78</v>
      </c>
      <c r="N3155">
        <v>3.99</v>
      </c>
    </row>
    <row r="3156" spans="1:14" x14ac:dyDescent="0.25">
      <c r="A3156" s="1">
        <v>40378</v>
      </c>
      <c r="B3156">
        <v>0.15</v>
      </c>
      <c r="D3156">
        <v>0.17</v>
      </c>
      <c r="F3156">
        <v>0.2</v>
      </c>
      <c r="G3156">
        <v>0.28000000000000003</v>
      </c>
      <c r="H3156">
        <v>0.61</v>
      </c>
      <c r="I3156">
        <v>0.95</v>
      </c>
      <c r="J3156">
        <v>1.73</v>
      </c>
      <c r="K3156">
        <v>2.4</v>
      </c>
      <c r="L3156">
        <v>2.99</v>
      </c>
      <c r="M3156">
        <v>3.78</v>
      </c>
      <c r="N3156">
        <v>3.99</v>
      </c>
    </row>
    <row r="3157" spans="1:14" x14ac:dyDescent="0.25">
      <c r="A3157" s="1">
        <v>40375</v>
      </c>
      <c r="B3157">
        <v>0.14000000000000001</v>
      </c>
      <c r="D3157">
        <v>0.15</v>
      </c>
      <c r="F3157">
        <v>0.19</v>
      </c>
      <c r="G3157">
        <v>0.28000000000000003</v>
      </c>
      <c r="H3157">
        <v>0.61</v>
      </c>
      <c r="I3157">
        <v>0.94</v>
      </c>
      <c r="J3157">
        <v>1.7</v>
      </c>
      <c r="K3157">
        <v>2.37</v>
      </c>
      <c r="L3157">
        <v>2.96</v>
      </c>
      <c r="M3157">
        <v>3.74</v>
      </c>
      <c r="N3157">
        <v>3.95</v>
      </c>
    </row>
    <row r="3158" spans="1:14" x14ac:dyDescent="0.25">
      <c r="A3158" s="1">
        <v>40374</v>
      </c>
      <c r="B3158">
        <v>0.16</v>
      </c>
      <c r="D3158">
        <v>0.15</v>
      </c>
      <c r="F3158">
        <v>0.2</v>
      </c>
      <c r="G3158">
        <v>0.27</v>
      </c>
      <c r="H3158">
        <v>0.61</v>
      </c>
      <c r="I3158">
        <v>0.98</v>
      </c>
      <c r="J3158">
        <v>1.76</v>
      </c>
      <c r="K3158">
        <v>2.4300000000000002</v>
      </c>
      <c r="L3158">
        <v>3</v>
      </c>
      <c r="M3158">
        <v>3.77</v>
      </c>
      <c r="N3158">
        <v>3.97</v>
      </c>
    </row>
    <row r="3159" spans="1:14" x14ac:dyDescent="0.25">
      <c r="A3159" s="1">
        <v>40373</v>
      </c>
      <c r="B3159">
        <v>0.16</v>
      </c>
      <c r="D3159">
        <v>0.15</v>
      </c>
      <c r="F3159">
        <v>0.19</v>
      </c>
      <c r="G3159">
        <v>0.27</v>
      </c>
      <c r="H3159">
        <v>0.62</v>
      </c>
      <c r="I3159">
        <v>1.02</v>
      </c>
      <c r="J3159">
        <v>1.82</v>
      </c>
      <c r="K3159">
        <v>2.4900000000000002</v>
      </c>
      <c r="L3159">
        <v>3.07</v>
      </c>
      <c r="M3159">
        <v>3.84</v>
      </c>
      <c r="N3159">
        <v>4.03</v>
      </c>
    </row>
    <row r="3160" spans="1:14" x14ac:dyDescent="0.25">
      <c r="A3160" s="1">
        <v>40372</v>
      </c>
      <c r="B3160">
        <v>0.16</v>
      </c>
      <c r="D3160">
        <v>0.15</v>
      </c>
      <c r="F3160">
        <v>0.2</v>
      </c>
      <c r="G3160">
        <v>0.3</v>
      </c>
      <c r="H3160">
        <v>0.67</v>
      </c>
      <c r="I3160">
        <v>1.0900000000000001</v>
      </c>
      <c r="J3160">
        <v>1.9</v>
      </c>
      <c r="K3160">
        <v>2.57</v>
      </c>
      <c r="L3160">
        <v>3.15</v>
      </c>
      <c r="M3160">
        <v>3.92</v>
      </c>
      <c r="N3160">
        <v>4.0999999999999996</v>
      </c>
    </row>
    <row r="3161" spans="1:14" x14ac:dyDescent="0.25">
      <c r="A3161" s="1">
        <v>40371</v>
      </c>
      <c r="B3161">
        <v>0.16</v>
      </c>
      <c r="D3161">
        <v>0.16</v>
      </c>
      <c r="F3161">
        <v>0.2</v>
      </c>
      <c r="G3161">
        <v>0.3</v>
      </c>
      <c r="H3161">
        <v>0.65</v>
      </c>
      <c r="I3161">
        <v>1.06</v>
      </c>
      <c r="J3161">
        <v>1.85</v>
      </c>
      <c r="K3161">
        <v>2.5099999999999998</v>
      </c>
      <c r="L3161">
        <v>3.08</v>
      </c>
      <c r="M3161">
        <v>3.86</v>
      </c>
      <c r="N3161">
        <v>4.05</v>
      </c>
    </row>
    <row r="3162" spans="1:14" x14ac:dyDescent="0.25">
      <c r="A3162" s="1">
        <v>40368</v>
      </c>
      <c r="B3162">
        <v>0.16</v>
      </c>
      <c r="D3162">
        <v>0.16</v>
      </c>
      <c r="F3162">
        <v>0.2</v>
      </c>
      <c r="G3162">
        <v>0.3</v>
      </c>
      <c r="H3162">
        <v>0.63</v>
      </c>
      <c r="I3162">
        <v>1.03</v>
      </c>
      <c r="J3162">
        <v>1.85</v>
      </c>
      <c r="K3162">
        <v>2.52</v>
      </c>
      <c r="L3162">
        <v>3.07</v>
      </c>
      <c r="M3162">
        <v>3.85</v>
      </c>
      <c r="N3162">
        <v>4.04</v>
      </c>
    </row>
    <row r="3163" spans="1:14" x14ac:dyDescent="0.25">
      <c r="A3163" s="1">
        <v>40367</v>
      </c>
      <c r="B3163">
        <v>0.17</v>
      </c>
      <c r="D3163">
        <v>0.15</v>
      </c>
      <c r="F3163">
        <v>0.19</v>
      </c>
      <c r="G3163">
        <v>0.3</v>
      </c>
      <c r="H3163">
        <v>0.63</v>
      </c>
      <c r="I3163">
        <v>1.01</v>
      </c>
      <c r="J3163">
        <v>1.8</v>
      </c>
      <c r="K3163">
        <v>2.48</v>
      </c>
      <c r="L3163">
        <v>3.04</v>
      </c>
      <c r="M3163">
        <v>3.81</v>
      </c>
      <c r="N3163">
        <v>4</v>
      </c>
    </row>
    <row r="3164" spans="1:14" x14ac:dyDescent="0.25">
      <c r="A3164" s="1">
        <v>40366</v>
      </c>
      <c r="B3164">
        <v>0.17</v>
      </c>
      <c r="D3164">
        <v>0.16</v>
      </c>
      <c r="F3164">
        <v>0.2</v>
      </c>
      <c r="G3164">
        <v>0.31</v>
      </c>
      <c r="H3164">
        <v>0.63</v>
      </c>
      <c r="I3164">
        <v>1.01</v>
      </c>
      <c r="J3164">
        <v>1.79</v>
      </c>
      <c r="K3164">
        <v>2.4500000000000002</v>
      </c>
      <c r="L3164">
        <v>3</v>
      </c>
      <c r="M3164">
        <v>3.78</v>
      </c>
      <c r="N3164">
        <v>3.96</v>
      </c>
    </row>
    <row r="3165" spans="1:14" x14ac:dyDescent="0.25">
      <c r="A3165" s="1">
        <v>40365</v>
      </c>
      <c r="B3165">
        <v>0.17</v>
      </c>
      <c r="D3165">
        <v>0.17</v>
      </c>
      <c r="F3165">
        <v>0.21</v>
      </c>
      <c r="G3165">
        <v>0.32</v>
      </c>
      <c r="H3165">
        <v>0.62</v>
      </c>
      <c r="I3165">
        <v>1</v>
      </c>
      <c r="J3165">
        <v>1.76</v>
      </c>
      <c r="K3165">
        <v>2.4</v>
      </c>
      <c r="L3165">
        <v>2.95</v>
      </c>
      <c r="M3165">
        <v>3.71</v>
      </c>
      <c r="N3165">
        <v>3.89</v>
      </c>
    </row>
    <row r="3166" spans="1:14" x14ac:dyDescent="0.25">
      <c r="A3166" s="1">
        <v>40361</v>
      </c>
      <c r="B3166">
        <v>0.16</v>
      </c>
      <c r="D3166">
        <v>0.17</v>
      </c>
      <c r="F3166">
        <v>0.22</v>
      </c>
      <c r="G3166">
        <v>0.31</v>
      </c>
      <c r="H3166">
        <v>0.63</v>
      </c>
      <c r="I3166">
        <v>1.04</v>
      </c>
      <c r="J3166">
        <v>1.82</v>
      </c>
      <c r="K3166">
        <v>2.46</v>
      </c>
      <c r="L3166">
        <v>3</v>
      </c>
      <c r="M3166">
        <v>3.77</v>
      </c>
      <c r="N3166">
        <v>3.94</v>
      </c>
    </row>
    <row r="3167" spans="1:14" x14ac:dyDescent="0.25">
      <c r="A3167" s="1">
        <v>40360</v>
      </c>
      <c r="B3167">
        <v>0.16</v>
      </c>
      <c r="D3167">
        <v>0.17</v>
      </c>
      <c r="F3167">
        <v>0.22</v>
      </c>
      <c r="G3167">
        <v>0.32</v>
      </c>
      <c r="H3167">
        <v>0.63</v>
      </c>
      <c r="I3167">
        <v>1.01</v>
      </c>
      <c r="J3167">
        <v>1.8</v>
      </c>
      <c r="K3167">
        <v>2.4300000000000002</v>
      </c>
      <c r="L3167">
        <v>2.96</v>
      </c>
      <c r="M3167">
        <v>3.71</v>
      </c>
      <c r="N3167">
        <v>3.88</v>
      </c>
    </row>
    <row r="3168" spans="1:14" x14ac:dyDescent="0.25">
      <c r="A3168" s="1">
        <v>40359</v>
      </c>
      <c r="B3168">
        <v>0.17</v>
      </c>
      <c r="D3168">
        <v>0.18</v>
      </c>
      <c r="F3168">
        <v>0.22</v>
      </c>
      <c r="G3168">
        <v>0.32</v>
      </c>
      <c r="H3168">
        <v>0.61</v>
      </c>
      <c r="I3168">
        <v>1</v>
      </c>
      <c r="J3168">
        <v>1.79</v>
      </c>
      <c r="K3168">
        <v>2.42</v>
      </c>
      <c r="L3168">
        <v>2.97</v>
      </c>
      <c r="M3168">
        <v>3.74</v>
      </c>
      <c r="N3168">
        <v>3.91</v>
      </c>
    </row>
    <row r="3169" spans="1:14" x14ac:dyDescent="0.25">
      <c r="A3169" s="1">
        <v>40358</v>
      </c>
      <c r="B3169">
        <v>0.09</v>
      </c>
      <c r="D3169">
        <v>0.15</v>
      </c>
      <c r="F3169">
        <v>0.22</v>
      </c>
      <c r="G3169">
        <v>0.31</v>
      </c>
      <c r="H3169">
        <v>0.61</v>
      </c>
      <c r="I3169">
        <v>0.99</v>
      </c>
      <c r="J3169">
        <v>1.78</v>
      </c>
      <c r="K3169">
        <v>2.4300000000000002</v>
      </c>
      <c r="L3169">
        <v>2.97</v>
      </c>
      <c r="M3169">
        <v>3.76</v>
      </c>
      <c r="N3169">
        <v>3.94</v>
      </c>
    </row>
    <row r="3170" spans="1:14" x14ac:dyDescent="0.25">
      <c r="A3170" s="1">
        <v>40357</v>
      </c>
      <c r="B3170">
        <v>7.0000000000000007E-2</v>
      </c>
      <c r="D3170">
        <v>0.17</v>
      </c>
      <c r="F3170">
        <v>0.22</v>
      </c>
      <c r="G3170">
        <v>0.3</v>
      </c>
      <c r="H3170">
        <v>0.62</v>
      </c>
      <c r="I3170">
        <v>1.03</v>
      </c>
      <c r="J3170">
        <v>1.83</v>
      </c>
      <c r="K3170">
        <v>2.4900000000000002</v>
      </c>
      <c r="L3170">
        <v>3.05</v>
      </c>
      <c r="M3170">
        <v>3.82</v>
      </c>
      <c r="N3170">
        <v>4.01</v>
      </c>
    </row>
    <row r="3171" spans="1:14" x14ac:dyDescent="0.25">
      <c r="A3171" s="1">
        <v>40354</v>
      </c>
      <c r="B3171">
        <v>0.05</v>
      </c>
      <c r="D3171">
        <v>0.13</v>
      </c>
      <c r="F3171">
        <v>0.2</v>
      </c>
      <c r="G3171">
        <v>0.28999999999999998</v>
      </c>
      <c r="H3171">
        <v>0.65</v>
      </c>
      <c r="I3171">
        <v>1.07</v>
      </c>
      <c r="J3171">
        <v>1.9</v>
      </c>
      <c r="K3171">
        <v>2.57</v>
      </c>
      <c r="L3171">
        <v>3.12</v>
      </c>
      <c r="M3171">
        <v>3.89</v>
      </c>
      <c r="N3171">
        <v>4.07</v>
      </c>
    </row>
    <row r="3172" spans="1:14" x14ac:dyDescent="0.25">
      <c r="A3172" s="1">
        <v>40353</v>
      </c>
      <c r="B3172">
        <v>7.0000000000000007E-2</v>
      </c>
      <c r="D3172">
        <v>0.13</v>
      </c>
      <c r="F3172">
        <v>0.19</v>
      </c>
      <c r="G3172">
        <v>0.28999999999999998</v>
      </c>
      <c r="H3172">
        <v>0.67</v>
      </c>
      <c r="I3172">
        <v>1.1000000000000001</v>
      </c>
      <c r="J3172">
        <v>1.93</v>
      </c>
      <c r="K3172">
        <v>2.59</v>
      </c>
      <c r="L3172">
        <v>3.14</v>
      </c>
      <c r="M3172">
        <v>3.91</v>
      </c>
      <c r="N3172">
        <v>4.09</v>
      </c>
    </row>
    <row r="3173" spans="1:14" x14ac:dyDescent="0.25">
      <c r="A3173" s="1">
        <v>40352</v>
      </c>
      <c r="B3173">
        <v>7.0000000000000007E-2</v>
      </c>
      <c r="D3173">
        <v>0.13</v>
      </c>
      <c r="F3173">
        <v>0.19</v>
      </c>
      <c r="G3173">
        <v>0.3</v>
      </c>
      <c r="H3173">
        <v>0.66</v>
      </c>
      <c r="I3173">
        <v>1.1100000000000001</v>
      </c>
      <c r="J3173">
        <v>1.93</v>
      </c>
      <c r="K3173">
        <v>2.58</v>
      </c>
      <c r="L3173">
        <v>3.13</v>
      </c>
      <c r="M3173">
        <v>3.87</v>
      </c>
      <c r="N3173">
        <v>4.05</v>
      </c>
    </row>
    <row r="3174" spans="1:14" x14ac:dyDescent="0.25">
      <c r="A3174" s="1">
        <v>40351</v>
      </c>
      <c r="B3174">
        <v>0.08</v>
      </c>
      <c r="D3174">
        <v>0.13</v>
      </c>
      <c r="F3174">
        <v>0.18</v>
      </c>
      <c r="G3174">
        <v>0.28999999999999998</v>
      </c>
      <c r="H3174">
        <v>0.71</v>
      </c>
      <c r="I3174">
        <v>1.1499999999999999</v>
      </c>
      <c r="J3174">
        <v>1.98</v>
      </c>
      <c r="K3174">
        <v>2.64</v>
      </c>
      <c r="L3174">
        <v>3.18</v>
      </c>
      <c r="M3174">
        <v>3.92</v>
      </c>
      <c r="N3174">
        <v>4.0999999999999996</v>
      </c>
    </row>
    <row r="3175" spans="1:14" x14ac:dyDescent="0.25">
      <c r="A3175" s="1">
        <v>40350</v>
      </c>
      <c r="B3175">
        <v>0.05</v>
      </c>
      <c r="D3175">
        <v>0.12</v>
      </c>
      <c r="F3175">
        <v>0.17</v>
      </c>
      <c r="G3175">
        <v>0.28999999999999998</v>
      </c>
      <c r="H3175">
        <v>0.74</v>
      </c>
      <c r="I3175">
        <v>1.21</v>
      </c>
      <c r="J3175">
        <v>2.0499999999999998</v>
      </c>
      <c r="K3175">
        <v>2.72</v>
      </c>
      <c r="L3175">
        <v>3.26</v>
      </c>
      <c r="M3175">
        <v>3.99</v>
      </c>
      <c r="N3175">
        <v>4.17</v>
      </c>
    </row>
    <row r="3176" spans="1:14" x14ac:dyDescent="0.25">
      <c r="A3176" s="1">
        <v>40347</v>
      </c>
      <c r="B3176">
        <v>0.04</v>
      </c>
      <c r="D3176">
        <v>0.11</v>
      </c>
      <c r="F3176">
        <v>0.17</v>
      </c>
      <c r="G3176">
        <v>0.3</v>
      </c>
      <c r="H3176">
        <v>0.74</v>
      </c>
      <c r="I3176">
        <v>1.2</v>
      </c>
      <c r="J3176">
        <v>2.04</v>
      </c>
      <c r="K3176">
        <v>2.7</v>
      </c>
      <c r="L3176">
        <v>3.24</v>
      </c>
      <c r="M3176">
        <v>3.97</v>
      </c>
      <c r="N3176">
        <v>4.1500000000000004</v>
      </c>
    </row>
    <row r="3177" spans="1:14" x14ac:dyDescent="0.25">
      <c r="A3177" s="1">
        <v>40346</v>
      </c>
      <c r="B3177">
        <v>0.05</v>
      </c>
      <c r="D3177">
        <v>0.09</v>
      </c>
      <c r="F3177">
        <v>0.16</v>
      </c>
      <c r="G3177">
        <v>0.28000000000000003</v>
      </c>
      <c r="H3177">
        <v>0.72</v>
      </c>
      <c r="I3177">
        <v>1.18</v>
      </c>
      <c r="J3177">
        <v>2.0099999999999998</v>
      </c>
      <c r="K3177">
        <v>2.67</v>
      </c>
      <c r="L3177">
        <v>3.21</v>
      </c>
      <c r="M3177">
        <v>3.95</v>
      </c>
      <c r="N3177">
        <v>4.13</v>
      </c>
    </row>
    <row r="3178" spans="1:14" x14ac:dyDescent="0.25">
      <c r="A3178" s="1">
        <v>40345</v>
      </c>
      <c r="B3178">
        <v>0.06</v>
      </c>
      <c r="D3178">
        <v>0.1</v>
      </c>
      <c r="F3178">
        <v>0.17</v>
      </c>
      <c r="G3178">
        <v>0.3</v>
      </c>
      <c r="H3178">
        <v>0.75</v>
      </c>
      <c r="I3178">
        <v>1.22</v>
      </c>
      <c r="J3178">
        <v>2.06</v>
      </c>
      <c r="K3178">
        <v>2.73</v>
      </c>
      <c r="L3178">
        <v>3.27</v>
      </c>
      <c r="M3178">
        <v>4</v>
      </c>
      <c r="N3178">
        <v>4.18</v>
      </c>
    </row>
    <row r="3179" spans="1:14" x14ac:dyDescent="0.25">
      <c r="A3179" s="1">
        <v>40344</v>
      </c>
      <c r="B3179">
        <v>0.03</v>
      </c>
      <c r="D3179">
        <v>0.09</v>
      </c>
      <c r="F3179">
        <v>0.16</v>
      </c>
      <c r="G3179">
        <v>0.31</v>
      </c>
      <c r="H3179">
        <v>0.79</v>
      </c>
      <c r="I3179">
        <v>1.26</v>
      </c>
      <c r="J3179">
        <v>2.1</v>
      </c>
      <c r="K3179">
        <v>2.77</v>
      </c>
      <c r="L3179">
        <v>3.32</v>
      </c>
      <c r="M3179">
        <v>4.0599999999999996</v>
      </c>
      <c r="N3179">
        <v>4.2300000000000004</v>
      </c>
    </row>
    <row r="3180" spans="1:14" x14ac:dyDescent="0.25">
      <c r="A3180" s="1">
        <v>40343</v>
      </c>
      <c r="B3180">
        <v>0.02</v>
      </c>
      <c r="D3180">
        <v>7.0000000000000007E-2</v>
      </c>
      <c r="F3180">
        <v>0.15</v>
      </c>
      <c r="G3180">
        <v>0.31</v>
      </c>
      <c r="H3180">
        <v>0.77</v>
      </c>
      <c r="I3180">
        <v>1.23</v>
      </c>
      <c r="J3180">
        <v>2.0699999999999998</v>
      </c>
      <c r="K3180">
        <v>2.73</v>
      </c>
      <c r="L3180">
        <v>3.28</v>
      </c>
      <c r="M3180">
        <v>4.0199999999999996</v>
      </c>
      <c r="N3180">
        <v>4.2</v>
      </c>
    </row>
    <row r="3181" spans="1:14" x14ac:dyDescent="0.25">
      <c r="A3181" s="1">
        <v>40340</v>
      </c>
      <c r="B3181">
        <v>0.04</v>
      </c>
      <c r="D3181">
        <v>0.08</v>
      </c>
      <c r="F3181">
        <v>0.16</v>
      </c>
      <c r="G3181">
        <v>0.3</v>
      </c>
      <c r="H3181">
        <v>0.75</v>
      </c>
      <c r="I3181">
        <v>1.21</v>
      </c>
      <c r="J3181">
        <v>2.0299999999999998</v>
      </c>
      <c r="K3181">
        <v>2.68</v>
      </c>
      <c r="L3181">
        <v>3.24</v>
      </c>
      <c r="M3181">
        <v>3.97</v>
      </c>
      <c r="N3181">
        <v>4.1500000000000004</v>
      </c>
    </row>
    <row r="3182" spans="1:14" x14ac:dyDescent="0.25">
      <c r="A3182" s="1">
        <v>40339</v>
      </c>
      <c r="B3182">
        <v>0.06</v>
      </c>
      <c r="D3182">
        <v>0.1</v>
      </c>
      <c r="F3182">
        <v>0.18</v>
      </c>
      <c r="G3182">
        <v>0.34</v>
      </c>
      <c r="H3182">
        <v>0.79</v>
      </c>
      <c r="I3182">
        <v>1.27</v>
      </c>
      <c r="J3182">
        <v>2.12</v>
      </c>
      <c r="K3182">
        <v>2.78</v>
      </c>
      <c r="L3182">
        <v>3.33</v>
      </c>
      <c r="M3182">
        <v>4.0599999999999996</v>
      </c>
      <c r="N3182">
        <v>4.25</v>
      </c>
    </row>
    <row r="3183" spans="1:14" x14ac:dyDescent="0.25">
      <c r="A3183" s="1">
        <v>40338</v>
      </c>
      <c r="B3183">
        <v>0.08</v>
      </c>
      <c r="D3183">
        <v>0.1</v>
      </c>
      <c r="F3183">
        <v>0.17</v>
      </c>
      <c r="G3183">
        <v>0.33</v>
      </c>
      <c r="H3183">
        <v>0.74</v>
      </c>
      <c r="I3183">
        <v>1.19</v>
      </c>
      <c r="J3183">
        <v>1.99</v>
      </c>
      <c r="K3183">
        <v>2.64</v>
      </c>
      <c r="L3183">
        <v>3.2</v>
      </c>
      <c r="M3183">
        <v>3.94</v>
      </c>
      <c r="N3183">
        <v>4.12</v>
      </c>
    </row>
    <row r="3184" spans="1:14" x14ac:dyDescent="0.25">
      <c r="A3184" s="1">
        <v>40337</v>
      </c>
      <c r="B3184">
        <v>0.1</v>
      </c>
      <c r="D3184">
        <v>0.12</v>
      </c>
      <c r="F3184">
        <v>0.19</v>
      </c>
      <c r="G3184">
        <v>0.34</v>
      </c>
      <c r="H3184">
        <v>0.74</v>
      </c>
      <c r="I3184">
        <v>1.21</v>
      </c>
      <c r="J3184">
        <v>1.98</v>
      </c>
      <c r="K3184">
        <v>2.63</v>
      </c>
      <c r="L3184">
        <v>3.18</v>
      </c>
      <c r="M3184">
        <v>3.92</v>
      </c>
      <c r="N3184">
        <v>4.0999999999999996</v>
      </c>
    </row>
    <row r="3185" spans="1:14" x14ac:dyDescent="0.25">
      <c r="A3185" s="1">
        <v>40336</v>
      </c>
      <c r="B3185">
        <v>0.1</v>
      </c>
      <c r="D3185">
        <v>0.12</v>
      </c>
      <c r="F3185">
        <v>0.21</v>
      </c>
      <c r="G3185">
        <v>0.35</v>
      </c>
      <c r="H3185">
        <v>0.74</v>
      </c>
      <c r="I3185">
        <v>1.17</v>
      </c>
      <c r="J3185">
        <v>1.95</v>
      </c>
      <c r="K3185">
        <v>2.62</v>
      </c>
      <c r="L3185">
        <v>3.17</v>
      </c>
      <c r="M3185">
        <v>3.93</v>
      </c>
      <c r="N3185">
        <v>4.1100000000000003</v>
      </c>
    </row>
    <row r="3186" spans="1:14" x14ac:dyDescent="0.25">
      <c r="A3186" s="1">
        <v>40333</v>
      </c>
      <c r="B3186">
        <v>0.12</v>
      </c>
      <c r="D3186">
        <v>0.14000000000000001</v>
      </c>
      <c r="F3186">
        <v>0.22</v>
      </c>
      <c r="G3186">
        <v>0.34</v>
      </c>
      <c r="H3186">
        <v>0.72</v>
      </c>
      <c r="I3186">
        <v>1.17</v>
      </c>
      <c r="J3186">
        <v>1.98</v>
      </c>
      <c r="K3186">
        <v>2.65</v>
      </c>
      <c r="L3186">
        <v>3.2</v>
      </c>
      <c r="M3186">
        <v>3.95</v>
      </c>
      <c r="N3186">
        <v>4.13</v>
      </c>
    </row>
    <row r="3187" spans="1:14" x14ac:dyDescent="0.25">
      <c r="A3187" s="1">
        <v>40332</v>
      </c>
      <c r="B3187">
        <v>0.13</v>
      </c>
      <c r="D3187">
        <v>0.14000000000000001</v>
      </c>
      <c r="F3187">
        <v>0.22</v>
      </c>
      <c r="G3187">
        <v>0.38</v>
      </c>
      <c r="H3187">
        <v>0.82</v>
      </c>
      <c r="I3187">
        <v>1.31</v>
      </c>
      <c r="J3187">
        <v>2.17</v>
      </c>
      <c r="K3187">
        <v>2.84</v>
      </c>
      <c r="L3187">
        <v>3.39</v>
      </c>
      <c r="M3187">
        <v>4.12</v>
      </c>
      <c r="N3187">
        <v>4.29</v>
      </c>
    </row>
    <row r="3188" spans="1:14" x14ac:dyDescent="0.25">
      <c r="A3188" s="1">
        <v>40331</v>
      </c>
      <c r="B3188">
        <v>0.13</v>
      </c>
      <c r="D3188">
        <v>0.16</v>
      </c>
      <c r="F3188">
        <v>0.22</v>
      </c>
      <c r="G3188">
        <v>0.38</v>
      </c>
      <c r="H3188">
        <v>0.82</v>
      </c>
      <c r="I3188">
        <v>1.3</v>
      </c>
      <c r="J3188">
        <v>2.14</v>
      </c>
      <c r="K3188">
        <v>2.81</v>
      </c>
      <c r="L3188">
        <v>3.35</v>
      </c>
      <c r="M3188">
        <v>4.08</v>
      </c>
      <c r="N3188">
        <v>4.24</v>
      </c>
    </row>
    <row r="3189" spans="1:14" x14ac:dyDescent="0.25">
      <c r="A3189" s="1">
        <v>40330</v>
      </c>
      <c r="B3189">
        <v>0.14000000000000001</v>
      </c>
      <c r="D3189">
        <v>0.16</v>
      </c>
      <c r="F3189">
        <v>0.23</v>
      </c>
      <c r="G3189">
        <v>0.35</v>
      </c>
      <c r="H3189">
        <v>0.78</v>
      </c>
      <c r="I3189">
        <v>1.26</v>
      </c>
      <c r="J3189">
        <v>2.09</v>
      </c>
      <c r="K3189">
        <v>2.74</v>
      </c>
      <c r="L3189">
        <v>3.29</v>
      </c>
      <c r="M3189">
        <v>4.03</v>
      </c>
      <c r="N3189">
        <v>4.1900000000000004</v>
      </c>
    </row>
    <row r="3190" spans="1:14" x14ac:dyDescent="0.25">
      <c r="A3190" s="1">
        <v>40326</v>
      </c>
      <c r="B3190">
        <v>0.15</v>
      </c>
      <c r="D3190">
        <v>0.16</v>
      </c>
      <c r="F3190">
        <v>0.22</v>
      </c>
      <c r="G3190">
        <v>0.34</v>
      </c>
      <c r="H3190">
        <v>0.76</v>
      </c>
      <c r="I3190">
        <v>1.26</v>
      </c>
      <c r="J3190">
        <v>2.1</v>
      </c>
      <c r="K3190">
        <v>2.75</v>
      </c>
      <c r="L3190">
        <v>3.31</v>
      </c>
      <c r="M3190">
        <v>4.05</v>
      </c>
      <c r="N3190">
        <v>4.22</v>
      </c>
    </row>
    <row r="3191" spans="1:14" x14ac:dyDescent="0.25">
      <c r="A3191" s="1">
        <v>40325</v>
      </c>
      <c r="B3191">
        <v>0.16</v>
      </c>
      <c r="D3191">
        <v>0.17</v>
      </c>
      <c r="F3191">
        <v>0.23</v>
      </c>
      <c r="G3191">
        <v>0.37</v>
      </c>
      <c r="H3191">
        <v>0.87</v>
      </c>
      <c r="I3191">
        <v>1.35</v>
      </c>
      <c r="J3191">
        <v>2.1800000000000002</v>
      </c>
      <c r="K3191">
        <v>2.81</v>
      </c>
      <c r="L3191">
        <v>3.34</v>
      </c>
      <c r="M3191">
        <v>4.08</v>
      </c>
      <c r="N3191">
        <v>4.24</v>
      </c>
    </row>
    <row r="3192" spans="1:14" x14ac:dyDescent="0.25">
      <c r="A3192" s="1">
        <v>40324</v>
      </c>
      <c r="B3192">
        <v>0.16</v>
      </c>
      <c r="D3192">
        <v>0.17</v>
      </c>
      <c r="F3192">
        <v>0.23</v>
      </c>
      <c r="G3192">
        <v>0.37</v>
      </c>
      <c r="H3192">
        <v>0.82</v>
      </c>
      <c r="I3192">
        <v>1.28</v>
      </c>
      <c r="J3192">
        <v>2.06</v>
      </c>
      <c r="K3192">
        <v>2.68</v>
      </c>
      <c r="L3192">
        <v>3.21</v>
      </c>
      <c r="M3192">
        <v>3.94</v>
      </c>
      <c r="N3192">
        <v>4.1100000000000003</v>
      </c>
    </row>
    <row r="3193" spans="1:14" x14ac:dyDescent="0.25">
      <c r="A3193" s="1">
        <v>40323</v>
      </c>
      <c r="B3193">
        <v>0.16</v>
      </c>
      <c r="D3193">
        <v>0.17</v>
      </c>
      <c r="F3193">
        <v>0.22</v>
      </c>
      <c r="G3193">
        <v>0.36</v>
      </c>
      <c r="H3193">
        <v>0.81</v>
      </c>
      <c r="I3193">
        <v>1.21</v>
      </c>
      <c r="J3193">
        <v>2.0099999999999998</v>
      </c>
      <c r="K3193">
        <v>2.63</v>
      </c>
      <c r="L3193">
        <v>3.18</v>
      </c>
      <c r="M3193">
        <v>3.91</v>
      </c>
      <c r="N3193">
        <v>4.07</v>
      </c>
    </row>
    <row r="3194" spans="1:14" x14ac:dyDescent="0.25">
      <c r="A3194" s="1">
        <v>40322</v>
      </c>
      <c r="B3194">
        <v>0.16</v>
      </c>
      <c r="D3194">
        <v>0.17</v>
      </c>
      <c r="F3194">
        <v>0.23</v>
      </c>
      <c r="G3194">
        <v>0.35</v>
      </c>
      <c r="H3194">
        <v>0.77</v>
      </c>
      <c r="I3194">
        <v>1.21</v>
      </c>
      <c r="J3194">
        <v>2.04</v>
      </c>
      <c r="K3194">
        <v>2.69</v>
      </c>
      <c r="L3194">
        <v>3.23</v>
      </c>
      <c r="M3194">
        <v>3.96</v>
      </c>
      <c r="N3194">
        <v>4.12</v>
      </c>
    </row>
    <row r="3195" spans="1:14" x14ac:dyDescent="0.25">
      <c r="A3195" s="1">
        <v>40319</v>
      </c>
      <c r="B3195">
        <v>0.17</v>
      </c>
      <c r="D3195">
        <v>0.17</v>
      </c>
      <c r="F3195">
        <v>0.24</v>
      </c>
      <c r="G3195">
        <v>0.35</v>
      </c>
      <c r="H3195">
        <v>0.76</v>
      </c>
      <c r="I3195">
        <v>1.19</v>
      </c>
      <c r="J3195">
        <v>2.02</v>
      </c>
      <c r="K3195">
        <v>2.67</v>
      </c>
      <c r="L3195">
        <v>3.2</v>
      </c>
      <c r="M3195">
        <v>3.91</v>
      </c>
      <c r="N3195">
        <v>4.07</v>
      </c>
    </row>
    <row r="3196" spans="1:14" x14ac:dyDescent="0.25">
      <c r="A3196" s="1">
        <v>40318</v>
      </c>
      <c r="B3196">
        <v>0.17</v>
      </c>
      <c r="D3196">
        <v>0.17</v>
      </c>
      <c r="F3196">
        <v>0.22</v>
      </c>
      <c r="G3196">
        <v>0.34</v>
      </c>
      <c r="H3196">
        <v>0.76</v>
      </c>
      <c r="I3196">
        <v>1.2</v>
      </c>
      <c r="J3196">
        <v>2.04</v>
      </c>
      <c r="K3196">
        <v>2.71</v>
      </c>
      <c r="L3196">
        <v>3.25</v>
      </c>
      <c r="M3196">
        <v>3.96</v>
      </c>
      <c r="N3196">
        <v>4.13</v>
      </c>
    </row>
    <row r="3197" spans="1:14" x14ac:dyDescent="0.25">
      <c r="A3197" s="1">
        <v>40317</v>
      </c>
      <c r="B3197">
        <v>0.17</v>
      </c>
      <c r="D3197">
        <v>0.17</v>
      </c>
      <c r="F3197">
        <v>0.23</v>
      </c>
      <c r="G3197">
        <v>0.35</v>
      </c>
      <c r="H3197">
        <v>0.8</v>
      </c>
      <c r="I3197">
        <v>1.26</v>
      </c>
      <c r="J3197">
        <v>2.13</v>
      </c>
      <c r="K3197">
        <v>2.82</v>
      </c>
      <c r="L3197">
        <v>3.36</v>
      </c>
      <c r="M3197">
        <v>4.07</v>
      </c>
      <c r="N3197">
        <v>4.24</v>
      </c>
    </row>
    <row r="3198" spans="1:14" x14ac:dyDescent="0.25">
      <c r="A3198" s="1">
        <v>40316</v>
      </c>
      <c r="B3198">
        <v>0.17</v>
      </c>
      <c r="D3198">
        <v>0.17</v>
      </c>
      <c r="F3198">
        <v>0.23</v>
      </c>
      <c r="G3198">
        <v>0.35</v>
      </c>
      <c r="H3198">
        <v>0.76</v>
      </c>
      <c r="I3198">
        <v>1.23</v>
      </c>
      <c r="J3198">
        <v>2.11</v>
      </c>
      <c r="K3198">
        <v>2.82</v>
      </c>
      <c r="L3198">
        <v>3.38</v>
      </c>
      <c r="M3198">
        <v>4.08</v>
      </c>
      <c r="N3198">
        <v>4.26</v>
      </c>
    </row>
    <row r="3199" spans="1:14" x14ac:dyDescent="0.25">
      <c r="A3199" s="1">
        <v>40315</v>
      </c>
      <c r="B3199">
        <v>0.16</v>
      </c>
      <c r="D3199">
        <v>0.16</v>
      </c>
      <c r="F3199">
        <v>0.23</v>
      </c>
      <c r="G3199">
        <v>0.36</v>
      </c>
      <c r="H3199">
        <v>0.81</v>
      </c>
      <c r="I3199">
        <v>1.3</v>
      </c>
      <c r="J3199">
        <v>2.2000000000000002</v>
      </c>
      <c r="K3199">
        <v>2.9</v>
      </c>
      <c r="L3199">
        <v>3.47</v>
      </c>
      <c r="M3199">
        <v>4.17</v>
      </c>
      <c r="N3199">
        <v>4.3499999999999996</v>
      </c>
    </row>
    <row r="3200" spans="1:14" x14ac:dyDescent="0.25">
      <c r="A3200" s="1">
        <v>40312</v>
      </c>
      <c r="B3200">
        <v>0.15</v>
      </c>
      <c r="D3200">
        <v>0.16</v>
      </c>
      <c r="F3200">
        <v>0.22</v>
      </c>
      <c r="G3200">
        <v>0.34</v>
      </c>
      <c r="H3200">
        <v>0.79</v>
      </c>
      <c r="I3200">
        <v>1.28</v>
      </c>
      <c r="J3200">
        <v>2.16</v>
      </c>
      <c r="K3200">
        <v>2.87</v>
      </c>
      <c r="L3200">
        <v>3.44</v>
      </c>
      <c r="M3200">
        <v>4.13</v>
      </c>
      <c r="N3200">
        <v>4.32</v>
      </c>
    </row>
    <row r="3201" spans="1:14" x14ac:dyDescent="0.25">
      <c r="A3201" s="1">
        <v>40311</v>
      </c>
      <c r="B3201">
        <v>0.15</v>
      </c>
      <c r="D3201">
        <v>0.16</v>
      </c>
      <c r="F3201">
        <v>0.22</v>
      </c>
      <c r="G3201">
        <v>0.4</v>
      </c>
      <c r="H3201">
        <v>0.87</v>
      </c>
      <c r="I3201">
        <v>1.37</v>
      </c>
      <c r="J3201">
        <v>2.27</v>
      </c>
      <c r="K3201">
        <v>2.98</v>
      </c>
      <c r="L3201">
        <v>3.55</v>
      </c>
      <c r="M3201">
        <v>4.26</v>
      </c>
      <c r="N3201">
        <v>4.47</v>
      </c>
    </row>
    <row r="3202" spans="1:14" x14ac:dyDescent="0.25">
      <c r="A3202" s="1">
        <v>40310</v>
      </c>
      <c r="B3202">
        <v>0.16</v>
      </c>
      <c r="D3202">
        <v>0.16</v>
      </c>
      <c r="F3202">
        <v>0.22</v>
      </c>
      <c r="G3202">
        <v>0.4</v>
      </c>
      <c r="H3202">
        <v>0.89</v>
      </c>
      <c r="I3202">
        <v>1.4</v>
      </c>
      <c r="J3202">
        <v>2.29</v>
      </c>
      <c r="K3202">
        <v>3.01</v>
      </c>
      <c r="L3202">
        <v>3.56</v>
      </c>
      <c r="M3202">
        <v>4.29</v>
      </c>
      <c r="N3202">
        <v>4.47</v>
      </c>
    </row>
    <row r="3203" spans="1:14" x14ac:dyDescent="0.25">
      <c r="A3203" s="1">
        <v>40309</v>
      </c>
      <c r="B3203">
        <v>0.15</v>
      </c>
      <c r="D3203">
        <v>0.16</v>
      </c>
      <c r="F3203">
        <v>0.23</v>
      </c>
      <c r="G3203">
        <v>0.38</v>
      </c>
      <c r="H3203">
        <v>0.85</v>
      </c>
      <c r="I3203">
        <v>1.37</v>
      </c>
      <c r="J3203">
        <v>2.2599999999999998</v>
      </c>
      <c r="K3203">
        <v>2.97</v>
      </c>
      <c r="L3203">
        <v>3.56</v>
      </c>
      <c r="M3203">
        <v>4.24</v>
      </c>
      <c r="N3203">
        <v>4.42</v>
      </c>
    </row>
    <row r="3204" spans="1:14" x14ac:dyDescent="0.25">
      <c r="A3204" s="1">
        <v>40308</v>
      </c>
      <c r="B3204">
        <v>0.13</v>
      </c>
      <c r="D3204">
        <v>0.16</v>
      </c>
      <c r="F3204">
        <v>0.22</v>
      </c>
      <c r="G3204">
        <v>0.39</v>
      </c>
      <c r="H3204">
        <v>0.87</v>
      </c>
      <c r="I3204">
        <v>1.4</v>
      </c>
      <c r="J3204">
        <v>2.27</v>
      </c>
      <c r="K3204">
        <v>2.98</v>
      </c>
      <c r="L3204">
        <v>3.57</v>
      </c>
      <c r="M3204">
        <v>4.2300000000000004</v>
      </c>
      <c r="N3204">
        <v>4.41</v>
      </c>
    </row>
    <row r="3205" spans="1:14" x14ac:dyDescent="0.25">
      <c r="A3205" s="1">
        <v>40305</v>
      </c>
      <c r="B3205">
        <v>0.08</v>
      </c>
      <c r="D3205">
        <v>0.13</v>
      </c>
      <c r="F3205">
        <v>0.21</v>
      </c>
      <c r="G3205">
        <v>0.38</v>
      </c>
      <c r="H3205">
        <v>0.83</v>
      </c>
      <c r="I3205">
        <v>1.32</v>
      </c>
      <c r="J3205">
        <v>2.17</v>
      </c>
      <c r="K3205">
        <v>2.87</v>
      </c>
      <c r="L3205">
        <v>3.45</v>
      </c>
      <c r="M3205">
        <v>4.1100000000000003</v>
      </c>
      <c r="N3205">
        <v>4.28</v>
      </c>
    </row>
    <row r="3206" spans="1:14" x14ac:dyDescent="0.25">
      <c r="A3206" s="1">
        <v>40304</v>
      </c>
      <c r="B3206">
        <v>0.06</v>
      </c>
      <c r="D3206">
        <v>0.11</v>
      </c>
      <c r="F3206">
        <v>0.16</v>
      </c>
      <c r="G3206">
        <v>0.34</v>
      </c>
      <c r="H3206">
        <v>0.75</v>
      </c>
      <c r="I3206">
        <v>1.27</v>
      </c>
      <c r="J3206">
        <v>2.13</v>
      </c>
      <c r="K3206">
        <v>2.83</v>
      </c>
      <c r="L3206">
        <v>3.41</v>
      </c>
      <c r="M3206">
        <v>4.03</v>
      </c>
      <c r="N3206">
        <v>4.1900000000000004</v>
      </c>
    </row>
    <row r="3207" spans="1:14" x14ac:dyDescent="0.25">
      <c r="A3207" s="1">
        <v>40303</v>
      </c>
      <c r="B3207">
        <v>0.14000000000000001</v>
      </c>
      <c r="D3207">
        <v>0.15</v>
      </c>
      <c r="F3207">
        <v>0.22</v>
      </c>
      <c r="G3207">
        <v>0.39</v>
      </c>
      <c r="H3207">
        <v>0.88</v>
      </c>
      <c r="I3207">
        <v>1.43</v>
      </c>
      <c r="J3207">
        <v>2.31</v>
      </c>
      <c r="K3207">
        <v>3</v>
      </c>
      <c r="L3207">
        <v>3.58</v>
      </c>
      <c r="M3207">
        <v>4.2300000000000004</v>
      </c>
      <c r="N3207">
        <v>4.3899999999999997</v>
      </c>
    </row>
    <row r="3208" spans="1:14" x14ac:dyDescent="0.25">
      <c r="A3208" s="1">
        <v>40302</v>
      </c>
      <c r="B3208">
        <v>0.15</v>
      </c>
      <c r="D3208">
        <v>0.16</v>
      </c>
      <c r="F3208">
        <v>0.24</v>
      </c>
      <c r="G3208">
        <v>0.43</v>
      </c>
      <c r="H3208">
        <v>0.96</v>
      </c>
      <c r="I3208">
        <v>1.49</v>
      </c>
      <c r="J3208">
        <v>2.38</v>
      </c>
      <c r="K3208">
        <v>3.07</v>
      </c>
      <c r="L3208">
        <v>3.63</v>
      </c>
      <c r="M3208">
        <v>4.2699999999999996</v>
      </c>
      <c r="N3208">
        <v>4.43</v>
      </c>
    </row>
    <row r="3209" spans="1:14" x14ac:dyDescent="0.25">
      <c r="A3209" s="1">
        <v>40301</v>
      </c>
      <c r="B3209">
        <v>0.14000000000000001</v>
      </c>
      <c r="D3209">
        <v>0.17</v>
      </c>
      <c r="F3209">
        <v>0.25</v>
      </c>
      <c r="G3209">
        <v>0.43</v>
      </c>
      <c r="H3209">
        <v>1</v>
      </c>
      <c r="I3209">
        <v>1.56</v>
      </c>
      <c r="J3209">
        <v>2.4700000000000002</v>
      </c>
      <c r="K3209">
        <v>3.16</v>
      </c>
      <c r="L3209">
        <v>3.72</v>
      </c>
      <c r="M3209">
        <v>4.37</v>
      </c>
      <c r="N3209">
        <v>4.53</v>
      </c>
    </row>
    <row r="3210" spans="1:14" x14ac:dyDescent="0.25">
      <c r="A3210" s="1">
        <v>40298</v>
      </c>
      <c r="B3210">
        <v>0.14000000000000001</v>
      </c>
      <c r="D3210">
        <v>0.16</v>
      </c>
      <c r="F3210">
        <v>0.25</v>
      </c>
      <c r="G3210">
        <v>0.41</v>
      </c>
      <c r="H3210">
        <v>0.97</v>
      </c>
      <c r="I3210">
        <v>1.51</v>
      </c>
      <c r="J3210">
        <v>2.4300000000000002</v>
      </c>
      <c r="K3210">
        <v>3.12</v>
      </c>
      <c r="L3210">
        <v>3.69</v>
      </c>
      <c r="M3210">
        <v>4.3600000000000003</v>
      </c>
      <c r="N3210">
        <v>4.53</v>
      </c>
    </row>
    <row r="3211" spans="1:14" x14ac:dyDescent="0.25">
      <c r="A3211" s="1">
        <v>40297</v>
      </c>
      <c r="B3211">
        <v>0.15</v>
      </c>
      <c r="D3211">
        <v>0.17</v>
      </c>
      <c r="F3211">
        <v>0.23</v>
      </c>
      <c r="G3211">
        <v>0.42</v>
      </c>
      <c r="H3211">
        <v>1.01</v>
      </c>
      <c r="I3211">
        <v>1.58</v>
      </c>
      <c r="J3211">
        <v>2.4900000000000002</v>
      </c>
      <c r="K3211">
        <v>3.19</v>
      </c>
      <c r="L3211">
        <v>3.76</v>
      </c>
      <c r="M3211">
        <v>4.42</v>
      </c>
      <c r="N3211">
        <v>4.5999999999999996</v>
      </c>
    </row>
    <row r="3212" spans="1:14" x14ac:dyDescent="0.25">
      <c r="A3212" s="1">
        <v>40296</v>
      </c>
      <c r="B3212">
        <v>0.14000000000000001</v>
      </c>
      <c r="D3212">
        <v>0.16</v>
      </c>
      <c r="F3212">
        <v>0.24</v>
      </c>
      <c r="G3212">
        <v>0.43</v>
      </c>
      <c r="H3212">
        <v>1.03</v>
      </c>
      <c r="I3212">
        <v>1.61</v>
      </c>
      <c r="J3212">
        <v>2.5299999999999998</v>
      </c>
      <c r="K3212">
        <v>3.23</v>
      </c>
      <c r="L3212">
        <v>3.8</v>
      </c>
      <c r="M3212">
        <v>4.47</v>
      </c>
      <c r="N3212">
        <v>4.63</v>
      </c>
    </row>
    <row r="3213" spans="1:14" x14ac:dyDescent="0.25">
      <c r="A3213" s="1">
        <v>40295</v>
      </c>
      <c r="B3213">
        <v>0.14000000000000001</v>
      </c>
      <c r="D3213">
        <v>0.16</v>
      </c>
      <c r="F3213">
        <v>0.24</v>
      </c>
      <c r="G3213">
        <v>0.42</v>
      </c>
      <c r="H3213">
        <v>1.03</v>
      </c>
      <c r="I3213">
        <v>1.55</v>
      </c>
      <c r="J3213">
        <v>2.46</v>
      </c>
      <c r="K3213">
        <v>3.14</v>
      </c>
      <c r="L3213">
        <v>3.71</v>
      </c>
      <c r="M3213">
        <v>4.4000000000000004</v>
      </c>
      <c r="N3213">
        <v>4.5599999999999996</v>
      </c>
    </row>
    <row r="3214" spans="1:14" x14ac:dyDescent="0.25">
      <c r="A3214" s="1">
        <v>40294</v>
      </c>
      <c r="B3214">
        <v>0.14000000000000001</v>
      </c>
      <c r="D3214">
        <v>0.16</v>
      </c>
      <c r="F3214">
        <v>0.25</v>
      </c>
      <c r="G3214">
        <v>0.47</v>
      </c>
      <c r="H3214">
        <v>1.0900000000000001</v>
      </c>
      <c r="I3214">
        <v>1.67</v>
      </c>
      <c r="J3214">
        <v>2.6</v>
      </c>
      <c r="K3214">
        <v>3.28</v>
      </c>
      <c r="L3214">
        <v>3.83</v>
      </c>
      <c r="M3214">
        <v>4.5</v>
      </c>
      <c r="N3214">
        <v>4.67</v>
      </c>
    </row>
    <row r="3215" spans="1:14" x14ac:dyDescent="0.25">
      <c r="A3215" s="1">
        <v>40291</v>
      </c>
      <c r="B3215">
        <v>0.14000000000000001</v>
      </c>
      <c r="D3215">
        <v>0.16</v>
      </c>
      <c r="F3215">
        <v>0.26</v>
      </c>
      <c r="G3215">
        <v>0.46</v>
      </c>
      <c r="H3215">
        <v>1.1000000000000001</v>
      </c>
      <c r="I3215">
        <v>1.68</v>
      </c>
      <c r="J3215">
        <v>2.61</v>
      </c>
      <c r="K3215">
        <v>3.3</v>
      </c>
      <c r="L3215">
        <v>3.84</v>
      </c>
      <c r="M3215">
        <v>4.51</v>
      </c>
      <c r="N3215">
        <v>4.67</v>
      </c>
    </row>
    <row r="3216" spans="1:14" x14ac:dyDescent="0.25">
      <c r="A3216" s="1">
        <v>40290</v>
      </c>
      <c r="B3216">
        <v>0.15</v>
      </c>
      <c r="D3216">
        <v>0.16</v>
      </c>
      <c r="F3216">
        <v>0.24</v>
      </c>
      <c r="G3216">
        <v>0.45</v>
      </c>
      <c r="H3216">
        <v>1.07</v>
      </c>
      <c r="I3216">
        <v>1.64</v>
      </c>
      <c r="J3216">
        <v>2.57</v>
      </c>
      <c r="K3216">
        <v>3.26</v>
      </c>
      <c r="L3216">
        <v>3.8</v>
      </c>
      <c r="M3216">
        <v>4.4800000000000004</v>
      </c>
      <c r="N3216">
        <v>4.6500000000000004</v>
      </c>
    </row>
    <row r="3217" spans="1:14" x14ac:dyDescent="0.25">
      <c r="A3217" s="1">
        <v>40289</v>
      </c>
      <c r="B3217">
        <v>0.14000000000000001</v>
      </c>
      <c r="D3217">
        <v>0.15</v>
      </c>
      <c r="F3217">
        <v>0.23</v>
      </c>
      <c r="G3217">
        <v>0.44</v>
      </c>
      <c r="H3217">
        <v>1.03</v>
      </c>
      <c r="I3217">
        <v>1.6</v>
      </c>
      <c r="J3217">
        <v>2.52</v>
      </c>
      <c r="K3217">
        <v>3.2</v>
      </c>
      <c r="L3217">
        <v>3.77</v>
      </c>
      <c r="M3217">
        <v>4.45</v>
      </c>
      <c r="N3217">
        <v>4.6100000000000003</v>
      </c>
    </row>
    <row r="3218" spans="1:14" x14ac:dyDescent="0.25">
      <c r="A3218" s="1">
        <v>40288</v>
      </c>
      <c r="B3218">
        <v>0.14000000000000001</v>
      </c>
      <c r="D3218">
        <v>0.16</v>
      </c>
      <c r="F3218">
        <v>0.24</v>
      </c>
      <c r="G3218">
        <v>0.42</v>
      </c>
      <c r="H3218">
        <v>1.05</v>
      </c>
      <c r="I3218">
        <v>1.62</v>
      </c>
      <c r="J3218">
        <v>2.56</v>
      </c>
      <c r="K3218">
        <v>3.25</v>
      </c>
      <c r="L3218">
        <v>3.82</v>
      </c>
      <c r="M3218">
        <v>4.51</v>
      </c>
      <c r="N3218">
        <v>4.67</v>
      </c>
    </row>
    <row r="3219" spans="1:14" x14ac:dyDescent="0.25">
      <c r="A3219" s="1">
        <v>40287</v>
      </c>
      <c r="B3219">
        <v>0.15</v>
      </c>
      <c r="D3219">
        <v>0.16</v>
      </c>
      <c r="F3219">
        <v>0.23</v>
      </c>
      <c r="G3219">
        <v>0.43</v>
      </c>
      <c r="H3219">
        <v>1.01</v>
      </c>
      <c r="I3219">
        <v>1.59</v>
      </c>
      <c r="J3219">
        <v>2.54</v>
      </c>
      <c r="K3219">
        <v>3.25</v>
      </c>
      <c r="L3219">
        <v>3.83</v>
      </c>
      <c r="M3219">
        <v>4.54</v>
      </c>
      <c r="N3219">
        <v>4.7</v>
      </c>
    </row>
    <row r="3220" spans="1:14" x14ac:dyDescent="0.25">
      <c r="A3220" s="1">
        <v>40284</v>
      </c>
      <c r="B3220">
        <v>0.15</v>
      </c>
      <c r="D3220">
        <v>0.16</v>
      </c>
      <c r="F3220">
        <v>0.24</v>
      </c>
      <c r="G3220">
        <v>0.41</v>
      </c>
      <c r="H3220">
        <v>0.98</v>
      </c>
      <c r="I3220">
        <v>1.56</v>
      </c>
      <c r="J3220">
        <v>2.4900000000000002</v>
      </c>
      <c r="K3220">
        <v>3.2</v>
      </c>
      <c r="L3220">
        <v>3.79</v>
      </c>
      <c r="M3220">
        <v>4.5</v>
      </c>
      <c r="N3220">
        <v>4.67</v>
      </c>
    </row>
    <row r="3221" spans="1:14" x14ac:dyDescent="0.25">
      <c r="A3221" s="1">
        <v>40283</v>
      </c>
      <c r="B3221">
        <v>0.16</v>
      </c>
      <c r="D3221">
        <v>0.16</v>
      </c>
      <c r="F3221">
        <v>0.23</v>
      </c>
      <c r="G3221">
        <v>0.43</v>
      </c>
      <c r="H3221">
        <v>1.04</v>
      </c>
      <c r="I3221">
        <v>1.62</v>
      </c>
      <c r="J3221">
        <v>2.57</v>
      </c>
      <c r="K3221">
        <v>3.28</v>
      </c>
      <c r="L3221">
        <v>3.86</v>
      </c>
      <c r="M3221">
        <v>4.5599999999999996</v>
      </c>
      <c r="N3221">
        <v>4.72</v>
      </c>
    </row>
    <row r="3222" spans="1:14" x14ac:dyDescent="0.25">
      <c r="A3222" s="1">
        <v>40282</v>
      </c>
      <c r="B3222">
        <v>0.15</v>
      </c>
      <c r="D3222">
        <v>0.16</v>
      </c>
      <c r="F3222">
        <v>0.24</v>
      </c>
      <c r="G3222">
        <v>0.45</v>
      </c>
      <c r="H3222">
        <v>1.07</v>
      </c>
      <c r="I3222">
        <v>1.65</v>
      </c>
      <c r="J3222">
        <v>2.61</v>
      </c>
      <c r="K3222">
        <v>3.31</v>
      </c>
      <c r="L3222">
        <v>3.88</v>
      </c>
      <c r="M3222">
        <v>4.57</v>
      </c>
      <c r="N3222">
        <v>4.72</v>
      </c>
    </row>
    <row r="3223" spans="1:14" x14ac:dyDescent="0.25">
      <c r="A3223" s="1">
        <v>40281</v>
      </c>
      <c r="B3223">
        <v>0.15</v>
      </c>
      <c r="D3223">
        <v>0.16</v>
      </c>
      <c r="F3223">
        <v>0.24</v>
      </c>
      <c r="G3223">
        <v>0.45</v>
      </c>
      <c r="H3223">
        <v>1.07</v>
      </c>
      <c r="I3223">
        <v>1.65</v>
      </c>
      <c r="J3223">
        <v>2.58</v>
      </c>
      <c r="K3223">
        <v>3.27</v>
      </c>
      <c r="L3223">
        <v>3.84</v>
      </c>
      <c r="M3223">
        <v>4.5199999999999996</v>
      </c>
      <c r="N3223">
        <v>4.68</v>
      </c>
    </row>
    <row r="3224" spans="1:14" x14ac:dyDescent="0.25">
      <c r="A3224" s="1">
        <v>40280</v>
      </c>
      <c r="B3224">
        <v>0.15</v>
      </c>
      <c r="D3224">
        <v>0.16</v>
      </c>
      <c r="F3224">
        <v>0.24</v>
      </c>
      <c r="G3224">
        <v>0.46</v>
      </c>
      <c r="H3224">
        <v>1.07</v>
      </c>
      <c r="I3224">
        <v>1.65</v>
      </c>
      <c r="J3224">
        <v>2.6</v>
      </c>
      <c r="K3224">
        <v>3.29</v>
      </c>
      <c r="L3224">
        <v>3.87</v>
      </c>
      <c r="M3224">
        <v>4.54</v>
      </c>
      <c r="N3224">
        <v>4.7</v>
      </c>
    </row>
    <row r="3225" spans="1:14" x14ac:dyDescent="0.25">
      <c r="A3225" s="1">
        <v>40277</v>
      </c>
      <c r="B3225">
        <v>0.16</v>
      </c>
      <c r="D3225">
        <v>0.16</v>
      </c>
      <c r="F3225">
        <v>0.25</v>
      </c>
      <c r="G3225">
        <v>0.46</v>
      </c>
      <c r="H3225">
        <v>1.08</v>
      </c>
      <c r="I3225">
        <v>1.68</v>
      </c>
      <c r="J3225">
        <v>2.65</v>
      </c>
      <c r="K3225">
        <v>3.34</v>
      </c>
      <c r="L3225">
        <v>3.9</v>
      </c>
      <c r="M3225">
        <v>4.58</v>
      </c>
      <c r="N3225">
        <v>4.74</v>
      </c>
    </row>
    <row r="3226" spans="1:14" x14ac:dyDescent="0.25">
      <c r="A3226" s="1">
        <v>40276</v>
      </c>
      <c r="B3226">
        <v>0.16</v>
      </c>
      <c r="D3226">
        <v>0.17</v>
      </c>
      <c r="F3226">
        <v>0.24</v>
      </c>
      <c r="G3226">
        <v>0.46</v>
      </c>
      <c r="H3226">
        <v>1.0900000000000001</v>
      </c>
      <c r="I3226">
        <v>1.68</v>
      </c>
      <c r="J3226">
        <v>2.64</v>
      </c>
      <c r="K3226">
        <v>3.36</v>
      </c>
      <c r="L3226">
        <v>3.91</v>
      </c>
      <c r="M3226">
        <v>4.5999999999999996</v>
      </c>
      <c r="N3226">
        <v>4.75</v>
      </c>
    </row>
    <row r="3227" spans="1:14" x14ac:dyDescent="0.25">
      <c r="A3227" s="1">
        <v>40275</v>
      </c>
      <c r="B3227">
        <v>0.16</v>
      </c>
      <c r="D3227">
        <v>0.17</v>
      </c>
      <c r="F3227">
        <v>0.25</v>
      </c>
      <c r="G3227">
        <v>0.47</v>
      </c>
      <c r="H3227">
        <v>1.06</v>
      </c>
      <c r="I3227">
        <v>1.66</v>
      </c>
      <c r="J3227">
        <v>2.62</v>
      </c>
      <c r="K3227">
        <v>3.33</v>
      </c>
      <c r="L3227">
        <v>3.89</v>
      </c>
      <c r="M3227">
        <v>4.58</v>
      </c>
      <c r="N3227">
        <v>4.74</v>
      </c>
    </row>
    <row r="3228" spans="1:14" x14ac:dyDescent="0.25">
      <c r="A3228" s="1">
        <v>40274</v>
      </c>
      <c r="B3228">
        <v>0.17</v>
      </c>
      <c r="D3228">
        <v>0.17</v>
      </c>
      <c r="F3228">
        <v>0.26</v>
      </c>
      <c r="G3228">
        <v>0.49</v>
      </c>
      <c r="H3228">
        <v>1.1399999999999999</v>
      </c>
      <c r="I3228">
        <v>1.74</v>
      </c>
      <c r="J3228">
        <v>2.71</v>
      </c>
      <c r="K3228">
        <v>3.42</v>
      </c>
      <c r="L3228">
        <v>3.98</v>
      </c>
      <c r="M3228">
        <v>4.68</v>
      </c>
      <c r="N3228">
        <v>4.84</v>
      </c>
    </row>
    <row r="3229" spans="1:14" x14ac:dyDescent="0.25">
      <c r="A3229" s="1">
        <v>40273</v>
      </c>
      <c r="B3229">
        <v>0.16</v>
      </c>
      <c r="D3229">
        <v>0.18</v>
      </c>
      <c r="F3229">
        <v>0.27</v>
      </c>
      <c r="G3229">
        <v>0.48</v>
      </c>
      <c r="H3229">
        <v>1.18</v>
      </c>
      <c r="I3229">
        <v>1.77</v>
      </c>
      <c r="J3229">
        <v>2.75</v>
      </c>
      <c r="K3229">
        <v>3.46</v>
      </c>
      <c r="L3229">
        <v>4.01</v>
      </c>
      <c r="M3229">
        <v>4.6900000000000004</v>
      </c>
      <c r="N3229">
        <v>4.8499999999999996</v>
      </c>
    </row>
    <row r="3230" spans="1:14" x14ac:dyDescent="0.25">
      <c r="A3230" s="1">
        <v>40270</v>
      </c>
      <c r="B3230">
        <v>0.15</v>
      </c>
      <c r="D3230">
        <v>0.16</v>
      </c>
      <c r="F3230">
        <v>0.26</v>
      </c>
      <c r="G3230">
        <v>0.46</v>
      </c>
      <c r="H3230">
        <v>1.1100000000000001</v>
      </c>
      <c r="I3230">
        <v>1.7</v>
      </c>
      <c r="J3230">
        <v>2.67</v>
      </c>
      <c r="K3230">
        <v>3.4</v>
      </c>
      <c r="L3230">
        <v>3.96</v>
      </c>
      <c r="M3230">
        <v>4.6500000000000004</v>
      </c>
      <c r="N3230">
        <v>4.8099999999999996</v>
      </c>
    </row>
    <row r="3231" spans="1:14" x14ac:dyDescent="0.25">
      <c r="A3231" s="1">
        <v>40269</v>
      </c>
      <c r="B3231">
        <v>0.16</v>
      </c>
      <c r="D3231">
        <v>0.16</v>
      </c>
      <c r="F3231">
        <v>0.24</v>
      </c>
      <c r="G3231">
        <v>0.42</v>
      </c>
      <c r="H3231">
        <v>1.05</v>
      </c>
      <c r="I3231">
        <v>1.63</v>
      </c>
      <c r="J3231">
        <v>2.59</v>
      </c>
      <c r="K3231">
        <v>3.32</v>
      </c>
      <c r="L3231">
        <v>3.89</v>
      </c>
      <c r="M3231">
        <v>4.58</v>
      </c>
      <c r="N3231">
        <v>4.74</v>
      </c>
    </row>
    <row r="3232" spans="1:14" x14ac:dyDescent="0.25">
      <c r="A3232" s="1">
        <v>40268</v>
      </c>
      <c r="B3232">
        <v>0.15</v>
      </c>
      <c r="D3232">
        <v>0.16</v>
      </c>
      <c r="F3232">
        <v>0.24</v>
      </c>
      <c r="G3232">
        <v>0.41</v>
      </c>
      <c r="H3232">
        <v>1.02</v>
      </c>
      <c r="I3232">
        <v>1.6</v>
      </c>
      <c r="J3232">
        <v>2.5499999999999998</v>
      </c>
      <c r="K3232">
        <v>3.28</v>
      </c>
      <c r="L3232">
        <v>3.84</v>
      </c>
      <c r="M3232">
        <v>4.55</v>
      </c>
      <c r="N3232">
        <v>4.72</v>
      </c>
    </row>
    <row r="3233" spans="1:14" x14ac:dyDescent="0.25">
      <c r="A3233" s="1">
        <v>40267</v>
      </c>
      <c r="B3233">
        <v>0.13</v>
      </c>
      <c r="D3233">
        <v>0.16</v>
      </c>
      <c r="F3233">
        <v>0.24</v>
      </c>
      <c r="G3233">
        <v>0.44</v>
      </c>
      <c r="H3233">
        <v>1.06</v>
      </c>
      <c r="I3233">
        <v>1.65</v>
      </c>
      <c r="J3233">
        <v>2.6</v>
      </c>
      <c r="K3233">
        <v>3.32</v>
      </c>
      <c r="L3233">
        <v>3.88</v>
      </c>
      <c r="M3233">
        <v>4.59</v>
      </c>
      <c r="N3233">
        <v>4.75</v>
      </c>
    </row>
    <row r="3234" spans="1:14" x14ac:dyDescent="0.25">
      <c r="A3234" s="1">
        <v>40266</v>
      </c>
      <c r="B3234">
        <v>0.11</v>
      </c>
      <c r="D3234">
        <v>0.15</v>
      </c>
      <c r="F3234">
        <v>0.24</v>
      </c>
      <c r="G3234">
        <v>0.42</v>
      </c>
      <c r="H3234">
        <v>1.04</v>
      </c>
      <c r="I3234">
        <v>1.65</v>
      </c>
      <c r="J3234">
        <v>2.6</v>
      </c>
      <c r="K3234">
        <v>3.32</v>
      </c>
      <c r="L3234">
        <v>3.88</v>
      </c>
      <c r="M3234">
        <v>4.6100000000000003</v>
      </c>
      <c r="N3234">
        <v>4.76</v>
      </c>
    </row>
    <row r="3235" spans="1:14" x14ac:dyDescent="0.25">
      <c r="A3235" s="1">
        <v>40263</v>
      </c>
      <c r="B3235">
        <v>0.11</v>
      </c>
      <c r="D3235">
        <v>0.14000000000000001</v>
      </c>
      <c r="F3235">
        <v>0.25</v>
      </c>
      <c r="G3235">
        <v>0.43</v>
      </c>
      <c r="H3235">
        <v>1.04</v>
      </c>
      <c r="I3235">
        <v>1.64</v>
      </c>
      <c r="J3235">
        <v>2.59</v>
      </c>
      <c r="K3235">
        <v>3.31</v>
      </c>
      <c r="L3235">
        <v>3.86</v>
      </c>
      <c r="M3235">
        <v>4.5999999999999996</v>
      </c>
      <c r="N3235">
        <v>4.75</v>
      </c>
    </row>
    <row r="3236" spans="1:14" x14ac:dyDescent="0.25">
      <c r="A3236" s="1">
        <v>40262</v>
      </c>
      <c r="B3236">
        <v>0.12</v>
      </c>
      <c r="D3236">
        <v>0.14000000000000001</v>
      </c>
      <c r="F3236">
        <v>0.25</v>
      </c>
      <c r="G3236">
        <v>0.44</v>
      </c>
      <c r="H3236">
        <v>1.1000000000000001</v>
      </c>
      <c r="I3236">
        <v>1.69</v>
      </c>
      <c r="J3236">
        <v>2.65</v>
      </c>
      <c r="K3236">
        <v>3.37</v>
      </c>
      <c r="L3236">
        <v>3.91</v>
      </c>
      <c r="M3236">
        <v>4.63</v>
      </c>
      <c r="N3236">
        <v>4.7699999999999996</v>
      </c>
    </row>
    <row r="3237" spans="1:14" x14ac:dyDescent="0.25">
      <c r="A3237" s="1">
        <v>40261</v>
      </c>
      <c r="B3237">
        <v>0.12</v>
      </c>
      <c r="D3237">
        <v>0.14000000000000001</v>
      </c>
      <c r="F3237">
        <v>0.23</v>
      </c>
      <c r="G3237">
        <v>0.44</v>
      </c>
      <c r="H3237">
        <v>1.08</v>
      </c>
      <c r="I3237">
        <v>1.67</v>
      </c>
      <c r="J3237">
        <v>2.62</v>
      </c>
      <c r="K3237">
        <v>3.28</v>
      </c>
      <c r="L3237">
        <v>3.84</v>
      </c>
      <c r="M3237">
        <v>4.5599999999999996</v>
      </c>
      <c r="N3237">
        <v>4.72</v>
      </c>
    </row>
    <row r="3238" spans="1:14" x14ac:dyDescent="0.25">
      <c r="A3238" s="1">
        <v>40260</v>
      </c>
      <c r="B3238">
        <v>0.11</v>
      </c>
      <c r="D3238">
        <v>0.14000000000000001</v>
      </c>
      <c r="F3238">
        <v>0.23</v>
      </c>
      <c r="G3238">
        <v>0.4</v>
      </c>
      <c r="H3238">
        <v>1.02</v>
      </c>
      <c r="I3238">
        <v>1.55</v>
      </c>
      <c r="J3238">
        <v>2.44</v>
      </c>
      <c r="K3238">
        <v>3.13</v>
      </c>
      <c r="L3238">
        <v>3.69</v>
      </c>
      <c r="M3238">
        <v>4.43</v>
      </c>
      <c r="N3238">
        <v>4.5999999999999996</v>
      </c>
    </row>
    <row r="3239" spans="1:14" x14ac:dyDescent="0.25">
      <c r="A3239" s="1">
        <v>40259</v>
      </c>
      <c r="B3239">
        <v>0.13</v>
      </c>
      <c r="D3239">
        <v>0.15</v>
      </c>
      <c r="F3239">
        <v>0.24</v>
      </c>
      <c r="G3239">
        <v>0.41</v>
      </c>
      <c r="H3239">
        <v>1.01</v>
      </c>
      <c r="I3239">
        <v>1.54</v>
      </c>
      <c r="J3239">
        <v>2.4300000000000002</v>
      </c>
      <c r="K3239">
        <v>3.12</v>
      </c>
      <c r="L3239">
        <v>3.67</v>
      </c>
      <c r="M3239">
        <v>4.41</v>
      </c>
      <c r="N3239">
        <v>4.57</v>
      </c>
    </row>
    <row r="3240" spans="1:14" x14ac:dyDescent="0.25">
      <c r="A3240" s="1">
        <v>40256</v>
      </c>
      <c r="B3240">
        <v>0.13</v>
      </c>
      <c r="D3240">
        <v>0.16</v>
      </c>
      <c r="F3240">
        <v>0.25</v>
      </c>
      <c r="G3240">
        <v>0.42</v>
      </c>
      <c r="H3240">
        <v>1.02</v>
      </c>
      <c r="I3240">
        <v>1.56</v>
      </c>
      <c r="J3240">
        <v>2.48</v>
      </c>
      <c r="K3240">
        <v>3.16</v>
      </c>
      <c r="L3240">
        <v>3.7</v>
      </c>
      <c r="M3240">
        <v>4.41</v>
      </c>
      <c r="N3240">
        <v>4.58</v>
      </c>
    </row>
    <row r="3241" spans="1:14" x14ac:dyDescent="0.25">
      <c r="A3241" s="1">
        <v>40255</v>
      </c>
      <c r="B3241">
        <v>0.14000000000000001</v>
      </c>
      <c r="D3241">
        <v>0.16</v>
      </c>
      <c r="F3241">
        <v>0.26</v>
      </c>
      <c r="G3241">
        <v>0.41</v>
      </c>
      <c r="H3241">
        <v>0.98</v>
      </c>
      <c r="I3241">
        <v>1.52</v>
      </c>
      <c r="J3241">
        <v>2.44</v>
      </c>
      <c r="K3241">
        <v>3.14</v>
      </c>
      <c r="L3241">
        <v>3.68</v>
      </c>
      <c r="M3241">
        <v>4.43</v>
      </c>
      <c r="N3241">
        <v>4.59</v>
      </c>
    </row>
    <row r="3242" spans="1:14" x14ac:dyDescent="0.25">
      <c r="A3242" s="1">
        <v>40254</v>
      </c>
      <c r="B3242">
        <v>0.13</v>
      </c>
      <c r="D3242">
        <v>0.15</v>
      </c>
      <c r="F3242">
        <v>0.23</v>
      </c>
      <c r="G3242">
        <v>0.41</v>
      </c>
      <c r="H3242">
        <v>0.95</v>
      </c>
      <c r="I3242">
        <v>1.47</v>
      </c>
      <c r="J3242">
        <v>2.38</v>
      </c>
      <c r="K3242">
        <v>3.1</v>
      </c>
      <c r="L3242">
        <v>3.65</v>
      </c>
      <c r="M3242">
        <v>4.41</v>
      </c>
      <c r="N3242">
        <v>4.5599999999999996</v>
      </c>
    </row>
    <row r="3243" spans="1:14" x14ac:dyDescent="0.25">
      <c r="A3243" s="1">
        <v>40253</v>
      </c>
      <c r="B3243">
        <v>0.14000000000000001</v>
      </c>
      <c r="D3243">
        <v>0.16</v>
      </c>
      <c r="F3243">
        <v>0.24</v>
      </c>
      <c r="G3243">
        <v>0.41</v>
      </c>
      <c r="H3243">
        <v>0.93</v>
      </c>
      <c r="I3243">
        <v>1.47</v>
      </c>
      <c r="J3243">
        <v>2.37</v>
      </c>
      <c r="K3243">
        <v>3.1</v>
      </c>
      <c r="L3243">
        <v>3.66</v>
      </c>
      <c r="M3243">
        <v>4.43</v>
      </c>
      <c r="N3243">
        <v>4.59</v>
      </c>
    </row>
    <row r="3244" spans="1:14" x14ac:dyDescent="0.25">
      <c r="A3244" s="1">
        <v>40252</v>
      </c>
      <c r="B3244">
        <v>0.12</v>
      </c>
      <c r="D3244">
        <v>0.17</v>
      </c>
      <c r="F3244">
        <v>0.24</v>
      </c>
      <c r="G3244">
        <v>0.4</v>
      </c>
      <c r="H3244">
        <v>0.96</v>
      </c>
      <c r="I3244">
        <v>1.49</v>
      </c>
      <c r="J3244">
        <v>2.42</v>
      </c>
      <c r="K3244">
        <v>3.15</v>
      </c>
      <c r="L3244">
        <v>3.71</v>
      </c>
      <c r="M3244">
        <v>4.4800000000000004</v>
      </c>
      <c r="N3244">
        <v>4.63</v>
      </c>
    </row>
    <row r="3245" spans="1:14" x14ac:dyDescent="0.25">
      <c r="A3245" s="1">
        <v>40249</v>
      </c>
      <c r="B3245">
        <v>0.1</v>
      </c>
      <c r="D3245">
        <v>0.15</v>
      </c>
      <c r="F3245">
        <v>0.24</v>
      </c>
      <c r="G3245">
        <v>0.41</v>
      </c>
      <c r="H3245">
        <v>0.97</v>
      </c>
      <c r="I3245">
        <v>1.5</v>
      </c>
      <c r="J3245">
        <v>2.42</v>
      </c>
      <c r="K3245">
        <v>3.15</v>
      </c>
      <c r="L3245">
        <v>3.71</v>
      </c>
      <c r="M3245">
        <v>4.47</v>
      </c>
      <c r="N3245">
        <v>4.62</v>
      </c>
    </row>
    <row r="3246" spans="1:14" x14ac:dyDescent="0.25">
      <c r="A3246" s="1">
        <v>40248</v>
      </c>
      <c r="B3246">
        <v>0.12</v>
      </c>
      <c r="D3246">
        <v>0.16</v>
      </c>
      <c r="F3246">
        <v>0.22</v>
      </c>
      <c r="G3246">
        <v>0.4</v>
      </c>
      <c r="H3246">
        <v>0.97</v>
      </c>
      <c r="I3246">
        <v>1.5</v>
      </c>
      <c r="J3246">
        <v>2.4300000000000002</v>
      </c>
      <c r="K3246">
        <v>3.16</v>
      </c>
      <c r="L3246">
        <v>3.73</v>
      </c>
      <c r="M3246">
        <v>4.51</v>
      </c>
      <c r="N3246">
        <v>4.66</v>
      </c>
    </row>
    <row r="3247" spans="1:14" x14ac:dyDescent="0.25">
      <c r="A3247" s="1">
        <v>40247</v>
      </c>
      <c r="B3247">
        <v>0.12</v>
      </c>
      <c r="D3247">
        <v>0.15</v>
      </c>
      <c r="F3247">
        <v>0.21</v>
      </c>
      <c r="G3247">
        <v>0.39</v>
      </c>
      <c r="H3247">
        <v>0.92</v>
      </c>
      <c r="I3247">
        <v>1.45</v>
      </c>
      <c r="J3247">
        <v>2.39</v>
      </c>
      <c r="K3247">
        <v>3.14</v>
      </c>
      <c r="L3247">
        <v>3.73</v>
      </c>
      <c r="M3247">
        <v>4.53</v>
      </c>
      <c r="N3247">
        <v>4.6900000000000004</v>
      </c>
    </row>
    <row r="3248" spans="1:14" x14ac:dyDescent="0.25">
      <c r="A3248" s="1">
        <v>40246</v>
      </c>
      <c r="B3248">
        <v>0.12</v>
      </c>
      <c r="D3248">
        <v>0.16</v>
      </c>
      <c r="F3248">
        <v>0.21</v>
      </c>
      <c r="G3248">
        <v>0.37</v>
      </c>
      <c r="H3248">
        <v>0.89</v>
      </c>
      <c r="I3248">
        <v>1.43</v>
      </c>
      <c r="J3248">
        <v>2.34</v>
      </c>
      <c r="K3248">
        <v>3.11</v>
      </c>
      <c r="L3248">
        <v>3.71</v>
      </c>
      <c r="M3248">
        <v>4.53</v>
      </c>
      <c r="N3248">
        <v>4.68</v>
      </c>
    </row>
    <row r="3249" spans="1:14" x14ac:dyDescent="0.25">
      <c r="A3249" s="1">
        <v>40245</v>
      </c>
      <c r="B3249">
        <v>0.11</v>
      </c>
      <c r="D3249">
        <v>0.16</v>
      </c>
      <c r="F3249">
        <v>0.21</v>
      </c>
      <c r="G3249">
        <v>0.39</v>
      </c>
      <c r="H3249">
        <v>0.9</v>
      </c>
      <c r="I3249">
        <v>1.43</v>
      </c>
      <c r="J3249">
        <v>2.36</v>
      </c>
      <c r="K3249">
        <v>3.13</v>
      </c>
      <c r="L3249">
        <v>3.72</v>
      </c>
      <c r="M3249">
        <v>4.5199999999999996</v>
      </c>
      <c r="N3249">
        <v>4.68</v>
      </c>
    </row>
    <row r="3250" spans="1:14" x14ac:dyDescent="0.25">
      <c r="A3250" s="1">
        <v>40242</v>
      </c>
      <c r="B3250">
        <v>0.11</v>
      </c>
      <c r="D3250">
        <v>0.15</v>
      </c>
      <c r="F3250">
        <v>0.2</v>
      </c>
      <c r="G3250">
        <v>0.38</v>
      </c>
      <c r="H3250">
        <v>0.91</v>
      </c>
      <c r="I3250">
        <v>1.43</v>
      </c>
      <c r="J3250">
        <v>2.35</v>
      </c>
      <c r="K3250">
        <v>3.1</v>
      </c>
      <c r="L3250">
        <v>3.69</v>
      </c>
      <c r="M3250">
        <v>4.49</v>
      </c>
      <c r="N3250">
        <v>4.6399999999999997</v>
      </c>
    </row>
    <row r="3251" spans="1:14" x14ac:dyDescent="0.25">
      <c r="A3251" s="1">
        <v>40241</v>
      </c>
      <c r="B3251">
        <v>0.09</v>
      </c>
      <c r="D3251">
        <v>0.14000000000000001</v>
      </c>
      <c r="F3251">
        <v>0.19</v>
      </c>
      <c r="G3251">
        <v>0.35</v>
      </c>
      <c r="H3251">
        <v>0.86</v>
      </c>
      <c r="I3251">
        <v>1.38</v>
      </c>
      <c r="J3251">
        <v>2.2799999999999998</v>
      </c>
      <c r="K3251">
        <v>3.03</v>
      </c>
      <c r="L3251">
        <v>3.61</v>
      </c>
      <c r="M3251">
        <v>4.4000000000000004</v>
      </c>
      <c r="N3251">
        <v>4.5599999999999996</v>
      </c>
    </row>
    <row r="3252" spans="1:14" x14ac:dyDescent="0.25">
      <c r="A3252" s="1">
        <v>40240</v>
      </c>
      <c r="B3252">
        <v>0.09</v>
      </c>
      <c r="D3252">
        <v>0.14000000000000001</v>
      </c>
      <c r="F3252">
        <v>0.19</v>
      </c>
      <c r="G3252">
        <v>0.33</v>
      </c>
      <c r="H3252">
        <v>0.82</v>
      </c>
      <c r="I3252">
        <v>1.34</v>
      </c>
      <c r="J3252">
        <v>2.27</v>
      </c>
      <c r="K3252">
        <v>3.04</v>
      </c>
      <c r="L3252">
        <v>3.63</v>
      </c>
      <c r="M3252">
        <v>4.43</v>
      </c>
      <c r="N3252">
        <v>4.58</v>
      </c>
    </row>
    <row r="3253" spans="1:14" x14ac:dyDescent="0.25">
      <c r="A3253" s="1">
        <v>40239</v>
      </c>
      <c r="B3253">
        <v>0.09</v>
      </c>
      <c r="D3253">
        <v>0.14000000000000001</v>
      </c>
      <c r="F3253">
        <v>0.19</v>
      </c>
      <c r="G3253">
        <v>0.32</v>
      </c>
      <c r="H3253">
        <v>0.8</v>
      </c>
      <c r="I3253">
        <v>1.33</v>
      </c>
      <c r="J3253">
        <v>2.27</v>
      </c>
      <c r="K3253">
        <v>3.04</v>
      </c>
      <c r="L3253">
        <v>3.62</v>
      </c>
      <c r="M3253">
        <v>4.42</v>
      </c>
      <c r="N3253">
        <v>4.57</v>
      </c>
    </row>
    <row r="3254" spans="1:14" x14ac:dyDescent="0.25">
      <c r="A3254" s="1">
        <v>40238</v>
      </c>
      <c r="B3254">
        <v>0.09</v>
      </c>
      <c r="D3254">
        <v>0.13</v>
      </c>
      <c r="F3254">
        <v>0.19</v>
      </c>
      <c r="G3254">
        <v>0.32</v>
      </c>
      <c r="H3254">
        <v>0.8</v>
      </c>
      <c r="I3254">
        <v>1.34</v>
      </c>
      <c r="J3254">
        <v>2.2799999999999998</v>
      </c>
      <c r="K3254">
        <v>3.04</v>
      </c>
      <c r="L3254">
        <v>3.61</v>
      </c>
      <c r="M3254">
        <v>4.41</v>
      </c>
      <c r="N3254">
        <v>4.5599999999999996</v>
      </c>
    </row>
    <row r="3255" spans="1:14" x14ac:dyDescent="0.25">
      <c r="A3255" s="1">
        <v>40235</v>
      </c>
      <c r="B3255">
        <v>0.09</v>
      </c>
      <c r="D3255">
        <v>0.13</v>
      </c>
      <c r="F3255">
        <v>0.19</v>
      </c>
      <c r="G3255">
        <v>0.32</v>
      </c>
      <c r="H3255">
        <v>0.81</v>
      </c>
      <c r="I3255">
        <v>1.36</v>
      </c>
      <c r="J3255">
        <v>2.2999999999999998</v>
      </c>
      <c r="K3255">
        <v>3.05</v>
      </c>
      <c r="L3255">
        <v>3.61</v>
      </c>
      <c r="M3255">
        <v>4.4000000000000004</v>
      </c>
      <c r="N3255">
        <v>4.55</v>
      </c>
    </row>
    <row r="3256" spans="1:14" x14ac:dyDescent="0.25">
      <c r="A3256" s="1">
        <v>40234</v>
      </c>
      <c r="B3256">
        <v>0.09</v>
      </c>
      <c r="D3256">
        <v>0.13</v>
      </c>
      <c r="F3256">
        <v>0.19</v>
      </c>
      <c r="G3256">
        <v>0.32</v>
      </c>
      <c r="H3256">
        <v>0.82</v>
      </c>
      <c r="I3256">
        <v>1.38</v>
      </c>
      <c r="J3256">
        <v>2.33</v>
      </c>
      <c r="K3256">
        <v>3.09</v>
      </c>
      <c r="L3256">
        <v>3.64</v>
      </c>
      <c r="M3256">
        <v>4.4400000000000004</v>
      </c>
      <c r="N3256">
        <v>4.58</v>
      </c>
    </row>
    <row r="3257" spans="1:14" x14ac:dyDescent="0.25">
      <c r="A3257" s="1">
        <v>40233</v>
      </c>
      <c r="B3257">
        <v>0.08</v>
      </c>
      <c r="D3257">
        <v>0.12</v>
      </c>
      <c r="F3257">
        <v>0.19</v>
      </c>
      <c r="G3257">
        <v>0.34</v>
      </c>
      <c r="H3257">
        <v>0.87</v>
      </c>
      <c r="I3257">
        <v>1.42</v>
      </c>
      <c r="J3257">
        <v>2.4</v>
      </c>
      <c r="K3257">
        <v>3.14</v>
      </c>
      <c r="L3257">
        <v>3.7</v>
      </c>
      <c r="M3257">
        <v>4.49</v>
      </c>
      <c r="N3257">
        <v>4.63</v>
      </c>
    </row>
    <row r="3258" spans="1:14" x14ac:dyDescent="0.25">
      <c r="A3258" s="1">
        <v>40232</v>
      </c>
      <c r="B3258">
        <v>0.08</v>
      </c>
      <c r="D3258">
        <v>0.12</v>
      </c>
      <c r="F3258">
        <v>0.2</v>
      </c>
      <c r="G3258">
        <v>0.36</v>
      </c>
      <c r="H3258">
        <v>0.87</v>
      </c>
      <c r="I3258">
        <v>1.42</v>
      </c>
      <c r="J3258">
        <v>2.37</v>
      </c>
      <c r="K3258">
        <v>3.13</v>
      </c>
      <c r="L3258">
        <v>3.69</v>
      </c>
      <c r="M3258">
        <v>4.49</v>
      </c>
      <c r="N3258">
        <v>4.63</v>
      </c>
    </row>
    <row r="3259" spans="1:14" x14ac:dyDescent="0.25">
      <c r="A3259" s="1">
        <v>40231</v>
      </c>
      <c r="B3259">
        <v>0.06</v>
      </c>
      <c r="D3259">
        <v>0.11</v>
      </c>
      <c r="F3259">
        <v>0.19</v>
      </c>
      <c r="G3259">
        <v>0.37</v>
      </c>
      <c r="H3259">
        <v>0.91</v>
      </c>
      <c r="I3259">
        <v>1.48</v>
      </c>
      <c r="J3259">
        <v>2.4700000000000002</v>
      </c>
      <c r="K3259">
        <v>3.25</v>
      </c>
      <c r="L3259">
        <v>3.8</v>
      </c>
      <c r="M3259">
        <v>4.5999999999999996</v>
      </c>
      <c r="N3259">
        <v>4.7300000000000004</v>
      </c>
    </row>
    <row r="3260" spans="1:14" x14ac:dyDescent="0.25">
      <c r="A3260" s="1">
        <v>40228</v>
      </c>
      <c r="B3260">
        <v>0.06</v>
      </c>
      <c r="D3260">
        <v>0.11</v>
      </c>
      <c r="F3260">
        <v>0.2</v>
      </c>
      <c r="G3260">
        <v>0.39</v>
      </c>
      <c r="H3260">
        <v>0.95</v>
      </c>
      <c r="I3260">
        <v>1.51</v>
      </c>
      <c r="J3260">
        <v>2.48</v>
      </c>
      <c r="K3260">
        <v>3.24</v>
      </c>
      <c r="L3260">
        <v>3.78</v>
      </c>
      <c r="M3260">
        <v>4.58</v>
      </c>
      <c r="N3260">
        <v>4.71</v>
      </c>
    </row>
    <row r="3261" spans="1:14" x14ac:dyDescent="0.25">
      <c r="A3261" s="1">
        <v>40227</v>
      </c>
      <c r="B3261">
        <v>7.0000000000000007E-2</v>
      </c>
      <c r="D3261">
        <v>0.1</v>
      </c>
      <c r="F3261">
        <v>0.18</v>
      </c>
      <c r="G3261">
        <v>0.37</v>
      </c>
      <c r="H3261">
        <v>0.9</v>
      </c>
      <c r="I3261">
        <v>1.47</v>
      </c>
      <c r="J3261">
        <v>2.46</v>
      </c>
      <c r="K3261">
        <v>3.23</v>
      </c>
      <c r="L3261">
        <v>3.79</v>
      </c>
      <c r="M3261">
        <v>4.6100000000000003</v>
      </c>
      <c r="N3261">
        <v>4.74</v>
      </c>
    </row>
    <row r="3262" spans="1:14" x14ac:dyDescent="0.25">
      <c r="A3262" s="1">
        <v>40226</v>
      </c>
      <c r="B3262">
        <v>7.0000000000000007E-2</v>
      </c>
      <c r="D3262">
        <v>0.1</v>
      </c>
      <c r="F3262">
        <v>0.18</v>
      </c>
      <c r="G3262">
        <v>0.35</v>
      </c>
      <c r="H3262">
        <v>0.87</v>
      </c>
      <c r="I3262">
        <v>1.42</v>
      </c>
      <c r="J3262">
        <v>2.4</v>
      </c>
      <c r="K3262">
        <v>3.16</v>
      </c>
      <c r="L3262">
        <v>3.74</v>
      </c>
      <c r="M3262">
        <v>4.5599999999999996</v>
      </c>
      <c r="N3262">
        <v>4.7</v>
      </c>
    </row>
    <row r="3263" spans="1:14" x14ac:dyDescent="0.25">
      <c r="A3263" s="1">
        <v>40225</v>
      </c>
      <c r="B3263">
        <v>0.04</v>
      </c>
      <c r="D3263">
        <v>0.1</v>
      </c>
      <c r="F3263">
        <v>0.18</v>
      </c>
      <c r="G3263">
        <v>0.34</v>
      </c>
      <c r="H3263">
        <v>0.82</v>
      </c>
      <c r="I3263">
        <v>1.36</v>
      </c>
      <c r="J3263">
        <v>2.3199999999999998</v>
      </c>
      <c r="K3263">
        <v>3.08</v>
      </c>
      <c r="L3263">
        <v>3.66</v>
      </c>
      <c r="M3263">
        <v>4.49</v>
      </c>
      <c r="N3263">
        <v>4.63</v>
      </c>
    </row>
    <row r="3264" spans="1:14" x14ac:dyDescent="0.25">
      <c r="A3264" s="1">
        <v>40221</v>
      </c>
      <c r="B3264">
        <v>0.04</v>
      </c>
      <c r="D3264">
        <v>0.1</v>
      </c>
      <c r="F3264">
        <v>0.18</v>
      </c>
      <c r="G3264">
        <v>0.35</v>
      </c>
      <c r="H3264">
        <v>0.84</v>
      </c>
      <c r="I3264">
        <v>1.38</v>
      </c>
      <c r="J3264">
        <v>2.35</v>
      </c>
      <c r="K3264">
        <v>3.11</v>
      </c>
      <c r="L3264">
        <v>3.69</v>
      </c>
      <c r="M3264">
        <v>4.5199999999999996</v>
      </c>
      <c r="N3264">
        <v>4.66</v>
      </c>
    </row>
    <row r="3265" spans="1:14" x14ac:dyDescent="0.25">
      <c r="A3265" s="1">
        <v>40220</v>
      </c>
      <c r="B3265">
        <v>0.05</v>
      </c>
      <c r="D3265">
        <v>0.11</v>
      </c>
      <c r="F3265">
        <v>0.18</v>
      </c>
      <c r="G3265">
        <v>0.38</v>
      </c>
      <c r="H3265">
        <v>0.91</v>
      </c>
      <c r="I3265">
        <v>1.43</v>
      </c>
      <c r="J3265">
        <v>2.39</v>
      </c>
      <c r="K3265">
        <v>3.15</v>
      </c>
      <c r="L3265">
        <v>3.73</v>
      </c>
      <c r="M3265">
        <v>4.54</v>
      </c>
      <c r="N3265">
        <v>4.6900000000000004</v>
      </c>
    </row>
    <row r="3266" spans="1:14" x14ac:dyDescent="0.25">
      <c r="A3266" s="1">
        <v>40219</v>
      </c>
      <c r="B3266">
        <v>0.06</v>
      </c>
      <c r="D3266">
        <v>0.11</v>
      </c>
      <c r="F3266">
        <v>0.19</v>
      </c>
      <c r="G3266">
        <v>0.38</v>
      </c>
      <c r="H3266">
        <v>0.91</v>
      </c>
      <c r="I3266">
        <v>1.44</v>
      </c>
      <c r="J3266">
        <v>2.39</v>
      </c>
      <c r="K3266">
        <v>3.14</v>
      </c>
      <c r="L3266">
        <v>3.72</v>
      </c>
      <c r="M3266">
        <v>4.51</v>
      </c>
      <c r="N3266">
        <v>4.6500000000000004</v>
      </c>
    </row>
    <row r="3267" spans="1:14" x14ac:dyDescent="0.25">
      <c r="A3267" s="1">
        <v>40218</v>
      </c>
      <c r="B3267">
        <v>0.05</v>
      </c>
      <c r="D3267">
        <v>0.12</v>
      </c>
      <c r="F3267">
        <v>0.18</v>
      </c>
      <c r="G3267">
        <v>0.34</v>
      </c>
      <c r="H3267">
        <v>0.84</v>
      </c>
      <c r="I3267">
        <v>1.37</v>
      </c>
      <c r="J3267">
        <v>2.3199999999999998</v>
      </c>
      <c r="K3267">
        <v>3.08</v>
      </c>
      <c r="L3267">
        <v>3.67</v>
      </c>
      <c r="M3267">
        <v>4.4400000000000004</v>
      </c>
      <c r="N3267">
        <v>4.58</v>
      </c>
    </row>
    <row r="3268" spans="1:14" x14ac:dyDescent="0.25">
      <c r="A3268" s="1">
        <v>40217</v>
      </c>
      <c r="B3268">
        <v>0.04</v>
      </c>
      <c r="D3268">
        <v>0.12</v>
      </c>
      <c r="F3268">
        <v>0.17</v>
      </c>
      <c r="G3268">
        <v>0.32</v>
      </c>
      <c r="H3268">
        <v>0.79</v>
      </c>
      <c r="I3268">
        <v>1.3</v>
      </c>
      <c r="J3268">
        <v>2.2599999999999998</v>
      </c>
      <c r="K3268">
        <v>3.03</v>
      </c>
      <c r="L3268">
        <v>3.62</v>
      </c>
      <c r="M3268">
        <v>4.38</v>
      </c>
      <c r="N3268">
        <v>4.5199999999999996</v>
      </c>
    </row>
    <row r="3269" spans="1:14" x14ac:dyDescent="0.25">
      <c r="A3269" s="1">
        <v>40214</v>
      </c>
      <c r="B3269">
        <v>0.03</v>
      </c>
      <c r="D3269">
        <v>0.1</v>
      </c>
      <c r="F3269">
        <v>0.17</v>
      </c>
      <c r="G3269">
        <v>0.31</v>
      </c>
      <c r="H3269">
        <v>0.77</v>
      </c>
      <c r="I3269">
        <v>1.28</v>
      </c>
      <c r="J3269">
        <v>2.23</v>
      </c>
      <c r="K3269">
        <v>3</v>
      </c>
      <c r="L3269">
        <v>3.59</v>
      </c>
      <c r="M3269">
        <v>4.3600000000000003</v>
      </c>
      <c r="N3269">
        <v>4.51</v>
      </c>
    </row>
    <row r="3270" spans="1:14" x14ac:dyDescent="0.25">
      <c r="A3270" s="1">
        <v>40213</v>
      </c>
      <c r="B3270">
        <v>0.04</v>
      </c>
      <c r="D3270">
        <v>0.09</v>
      </c>
      <c r="F3270">
        <v>0.16</v>
      </c>
      <c r="G3270">
        <v>0.32</v>
      </c>
      <c r="H3270">
        <v>0.8</v>
      </c>
      <c r="I3270">
        <v>1.34</v>
      </c>
      <c r="J3270">
        <v>2.29</v>
      </c>
      <c r="K3270">
        <v>3.06</v>
      </c>
      <c r="L3270">
        <v>3.62</v>
      </c>
      <c r="M3270">
        <v>4.3899999999999997</v>
      </c>
      <c r="N3270">
        <v>4.53</v>
      </c>
    </row>
    <row r="3271" spans="1:14" x14ac:dyDescent="0.25">
      <c r="A3271" s="1">
        <v>40212</v>
      </c>
      <c r="B3271">
        <v>0.05</v>
      </c>
      <c r="D3271">
        <v>0.1</v>
      </c>
      <c r="F3271">
        <v>0.17</v>
      </c>
      <c r="G3271">
        <v>0.35</v>
      </c>
      <c r="H3271">
        <v>0.88</v>
      </c>
      <c r="I3271">
        <v>1.44</v>
      </c>
      <c r="J3271">
        <v>2.4</v>
      </c>
      <c r="K3271">
        <v>3.16</v>
      </c>
      <c r="L3271">
        <v>3.73</v>
      </c>
      <c r="M3271">
        <v>4.49</v>
      </c>
      <c r="N3271">
        <v>4.62</v>
      </c>
    </row>
    <row r="3272" spans="1:14" x14ac:dyDescent="0.25">
      <c r="A3272" s="1">
        <v>40211</v>
      </c>
      <c r="B3272">
        <v>0.04</v>
      </c>
      <c r="D3272">
        <v>0.1</v>
      </c>
      <c r="F3272">
        <v>0.17</v>
      </c>
      <c r="G3272">
        <v>0.33</v>
      </c>
      <c r="H3272">
        <v>0.86</v>
      </c>
      <c r="I3272">
        <v>1.41</v>
      </c>
      <c r="J3272">
        <v>2.37</v>
      </c>
      <c r="K3272">
        <v>3.11</v>
      </c>
      <c r="L3272">
        <v>3.67</v>
      </c>
      <c r="M3272">
        <v>4.42</v>
      </c>
      <c r="N3272">
        <v>4.55</v>
      </c>
    </row>
    <row r="3273" spans="1:14" x14ac:dyDescent="0.25">
      <c r="A3273" s="1">
        <v>40210</v>
      </c>
      <c r="B3273">
        <v>0.05</v>
      </c>
      <c r="D3273">
        <v>0.1</v>
      </c>
      <c r="F3273">
        <v>0.17</v>
      </c>
      <c r="G3273">
        <v>0.33</v>
      </c>
      <c r="H3273">
        <v>0.86</v>
      </c>
      <c r="I3273">
        <v>1.41</v>
      </c>
      <c r="J3273">
        <v>2.38</v>
      </c>
      <c r="K3273">
        <v>3.12</v>
      </c>
      <c r="L3273">
        <v>3.68</v>
      </c>
      <c r="M3273">
        <v>4.43</v>
      </c>
      <c r="N3273">
        <v>4.5599999999999996</v>
      </c>
    </row>
    <row r="3274" spans="1:14" x14ac:dyDescent="0.25">
      <c r="A3274" s="1">
        <v>40207</v>
      </c>
      <c r="B3274">
        <v>0.02</v>
      </c>
      <c r="D3274">
        <v>0.08</v>
      </c>
      <c r="F3274">
        <v>0.15</v>
      </c>
      <c r="G3274">
        <v>0.3</v>
      </c>
      <c r="H3274">
        <v>0.82</v>
      </c>
      <c r="I3274">
        <v>1.38</v>
      </c>
      <c r="J3274">
        <v>2.34</v>
      </c>
      <c r="K3274">
        <v>3.08</v>
      </c>
      <c r="L3274">
        <v>3.63</v>
      </c>
      <c r="M3274">
        <v>4.38</v>
      </c>
      <c r="N3274">
        <v>4.51</v>
      </c>
    </row>
    <row r="3275" spans="1:14" x14ac:dyDescent="0.25">
      <c r="A3275" s="1">
        <v>40206</v>
      </c>
      <c r="B3275">
        <v>0.01</v>
      </c>
      <c r="D3275">
        <v>0.08</v>
      </c>
      <c r="F3275">
        <v>0.15</v>
      </c>
      <c r="G3275">
        <v>0.31</v>
      </c>
      <c r="H3275">
        <v>0.87</v>
      </c>
      <c r="I3275">
        <v>1.44</v>
      </c>
      <c r="J3275">
        <v>2.41</v>
      </c>
      <c r="K3275">
        <v>3.15</v>
      </c>
      <c r="L3275">
        <v>3.68</v>
      </c>
      <c r="M3275">
        <v>4.4400000000000004</v>
      </c>
      <c r="N3275">
        <v>4.57</v>
      </c>
    </row>
    <row r="3276" spans="1:14" x14ac:dyDescent="0.25">
      <c r="A3276" s="1">
        <v>40205</v>
      </c>
      <c r="B3276">
        <v>0.01</v>
      </c>
      <c r="D3276">
        <v>0.08</v>
      </c>
      <c r="F3276">
        <v>0.16</v>
      </c>
      <c r="G3276">
        <v>0.33</v>
      </c>
      <c r="H3276">
        <v>0.9</v>
      </c>
      <c r="I3276">
        <v>1.46</v>
      </c>
      <c r="J3276">
        <v>2.4300000000000002</v>
      </c>
      <c r="K3276">
        <v>3.14</v>
      </c>
      <c r="L3276">
        <v>3.66</v>
      </c>
      <c r="M3276">
        <v>4.42</v>
      </c>
      <c r="N3276">
        <v>4.55</v>
      </c>
    </row>
    <row r="3277" spans="1:14" x14ac:dyDescent="0.25">
      <c r="A3277" s="1">
        <v>40204</v>
      </c>
      <c r="B3277">
        <v>0.02</v>
      </c>
      <c r="D3277">
        <v>7.0000000000000007E-2</v>
      </c>
      <c r="F3277">
        <v>0.14000000000000001</v>
      </c>
      <c r="G3277">
        <v>0.32</v>
      </c>
      <c r="H3277">
        <v>0.87</v>
      </c>
      <c r="I3277">
        <v>1.4</v>
      </c>
      <c r="J3277">
        <v>2.38</v>
      </c>
      <c r="K3277">
        <v>3.11</v>
      </c>
      <c r="L3277">
        <v>3.65</v>
      </c>
      <c r="M3277">
        <v>4.43</v>
      </c>
      <c r="N3277">
        <v>4.5599999999999996</v>
      </c>
    </row>
    <row r="3278" spans="1:14" x14ac:dyDescent="0.25">
      <c r="A3278" s="1">
        <v>40203</v>
      </c>
      <c r="B3278">
        <v>0.02</v>
      </c>
      <c r="D3278">
        <v>0.06</v>
      </c>
      <c r="F3278">
        <v>0.14000000000000001</v>
      </c>
      <c r="G3278">
        <v>0.3</v>
      </c>
      <c r="H3278">
        <v>0.86</v>
      </c>
      <c r="I3278">
        <v>1.4</v>
      </c>
      <c r="J3278">
        <v>2.39</v>
      </c>
      <c r="K3278">
        <v>3.12</v>
      </c>
      <c r="L3278">
        <v>3.66</v>
      </c>
      <c r="M3278">
        <v>4.42</v>
      </c>
      <c r="N3278">
        <v>4.55</v>
      </c>
    </row>
    <row r="3279" spans="1:14" x14ac:dyDescent="0.25">
      <c r="A3279" s="1">
        <v>40200</v>
      </c>
      <c r="B3279">
        <v>0.02</v>
      </c>
      <c r="D3279">
        <v>0.06</v>
      </c>
      <c r="F3279">
        <v>0.14000000000000001</v>
      </c>
      <c r="G3279">
        <v>0.3</v>
      </c>
      <c r="H3279">
        <v>0.84</v>
      </c>
      <c r="I3279">
        <v>1.39</v>
      </c>
      <c r="J3279">
        <v>2.37</v>
      </c>
      <c r="K3279">
        <v>3.09</v>
      </c>
      <c r="L3279">
        <v>3.62</v>
      </c>
      <c r="M3279">
        <v>4.38</v>
      </c>
      <c r="N3279">
        <v>4.5</v>
      </c>
    </row>
    <row r="3280" spans="1:14" x14ac:dyDescent="0.25">
      <c r="A3280" s="1">
        <v>40199</v>
      </c>
      <c r="B3280">
        <v>0.02</v>
      </c>
      <c r="D3280">
        <v>0.06</v>
      </c>
      <c r="F3280">
        <v>0.14000000000000001</v>
      </c>
      <c r="G3280">
        <v>0.31</v>
      </c>
      <c r="H3280">
        <v>0.87</v>
      </c>
      <c r="I3280">
        <v>1.41</v>
      </c>
      <c r="J3280">
        <v>2.38</v>
      </c>
      <c r="K3280">
        <v>3.09</v>
      </c>
      <c r="L3280">
        <v>3.62</v>
      </c>
      <c r="M3280">
        <v>4.38</v>
      </c>
      <c r="N3280">
        <v>4.5</v>
      </c>
    </row>
    <row r="3281" spans="1:14" x14ac:dyDescent="0.25">
      <c r="A3281" s="1">
        <v>40198</v>
      </c>
      <c r="B3281">
        <v>0.03</v>
      </c>
      <c r="D3281">
        <v>0.05</v>
      </c>
      <c r="F3281">
        <v>0.14000000000000001</v>
      </c>
      <c r="G3281">
        <v>0.31</v>
      </c>
      <c r="H3281">
        <v>0.92</v>
      </c>
      <c r="I3281">
        <v>1.46</v>
      </c>
      <c r="J3281">
        <v>2.4500000000000002</v>
      </c>
      <c r="K3281">
        <v>3.16</v>
      </c>
      <c r="L3281">
        <v>3.68</v>
      </c>
      <c r="M3281">
        <v>4.43</v>
      </c>
      <c r="N3281">
        <v>4.54</v>
      </c>
    </row>
    <row r="3282" spans="1:14" x14ac:dyDescent="0.25">
      <c r="A3282" s="1">
        <v>40197</v>
      </c>
      <c r="B3282">
        <v>0.03</v>
      </c>
      <c r="D3282">
        <v>0.06</v>
      </c>
      <c r="F3282">
        <v>0.14000000000000001</v>
      </c>
      <c r="G3282">
        <v>0.33</v>
      </c>
      <c r="H3282">
        <v>0.93</v>
      </c>
      <c r="I3282">
        <v>1.48</v>
      </c>
      <c r="J3282">
        <v>2.48</v>
      </c>
      <c r="K3282">
        <v>3.2</v>
      </c>
      <c r="L3282">
        <v>3.73</v>
      </c>
      <c r="M3282">
        <v>4.49</v>
      </c>
      <c r="N3282">
        <v>4.5999999999999996</v>
      </c>
    </row>
    <row r="3283" spans="1:14" x14ac:dyDescent="0.25">
      <c r="A3283" s="1">
        <v>40193</v>
      </c>
      <c r="B3283">
        <v>0.03</v>
      </c>
      <c r="D3283">
        <v>0.06</v>
      </c>
      <c r="F3283">
        <v>0.15</v>
      </c>
      <c r="G3283">
        <v>0.33</v>
      </c>
      <c r="H3283">
        <v>0.89</v>
      </c>
      <c r="I3283">
        <v>1.44</v>
      </c>
      <c r="J3283">
        <v>2.44</v>
      </c>
      <c r="K3283">
        <v>3.17</v>
      </c>
      <c r="L3283">
        <v>3.7</v>
      </c>
      <c r="M3283">
        <v>4.4800000000000004</v>
      </c>
      <c r="N3283">
        <v>4.58</v>
      </c>
    </row>
    <row r="3284" spans="1:14" x14ac:dyDescent="0.25">
      <c r="A3284" s="1">
        <v>40192</v>
      </c>
      <c r="B3284">
        <v>0.02</v>
      </c>
      <c r="D3284">
        <v>0.05</v>
      </c>
      <c r="F3284">
        <v>0.14000000000000001</v>
      </c>
      <c r="G3284">
        <v>0.34</v>
      </c>
      <c r="H3284">
        <v>0.94</v>
      </c>
      <c r="I3284">
        <v>1.49</v>
      </c>
      <c r="J3284">
        <v>2.5099999999999998</v>
      </c>
      <c r="K3284">
        <v>3.23</v>
      </c>
      <c r="L3284">
        <v>3.76</v>
      </c>
      <c r="M3284">
        <v>4.5199999999999996</v>
      </c>
      <c r="N3284">
        <v>4.63</v>
      </c>
    </row>
    <row r="3285" spans="1:14" x14ac:dyDescent="0.25">
      <c r="A3285" s="1">
        <v>40191</v>
      </c>
      <c r="B3285">
        <v>0.02</v>
      </c>
      <c r="D3285">
        <v>0.06</v>
      </c>
      <c r="F3285">
        <v>0.15</v>
      </c>
      <c r="G3285">
        <v>0.37</v>
      </c>
      <c r="H3285">
        <v>0.97</v>
      </c>
      <c r="I3285">
        <v>1.54</v>
      </c>
      <c r="J3285">
        <v>2.5499999999999998</v>
      </c>
      <c r="K3285">
        <v>3.28</v>
      </c>
      <c r="L3285">
        <v>3.8</v>
      </c>
      <c r="M3285">
        <v>4.5999999999999996</v>
      </c>
      <c r="N3285">
        <v>4.71</v>
      </c>
    </row>
    <row r="3286" spans="1:14" x14ac:dyDescent="0.25">
      <c r="A3286" s="1">
        <v>40190</v>
      </c>
      <c r="B3286">
        <v>0.02</v>
      </c>
      <c r="D3286">
        <v>0.05</v>
      </c>
      <c r="F3286">
        <v>0.14000000000000001</v>
      </c>
      <c r="G3286">
        <v>0.34</v>
      </c>
      <c r="H3286">
        <v>0.92</v>
      </c>
      <c r="I3286">
        <v>1.5</v>
      </c>
      <c r="J3286">
        <v>2.4900000000000002</v>
      </c>
      <c r="K3286">
        <v>3.22</v>
      </c>
      <c r="L3286">
        <v>3.74</v>
      </c>
      <c r="M3286">
        <v>4.5199999999999996</v>
      </c>
      <c r="N3286">
        <v>4.62</v>
      </c>
    </row>
    <row r="3287" spans="1:14" x14ac:dyDescent="0.25">
      <c r="A3287" s="1">
        <v>40189</v>
      </c>
      <c r="B3287">
        <v>0.01</v>
      </c>
      <c r="D3287">
        <v>0.04</v>
      </c>
      <c r="F3287">
        <v>0.13</v>
      </c>
      <c r="G3287">
        <v>0.35</v>
      </c>
      <c r="H3287">
        <v>0.95</v>
      </c>
      <c r="I3287">
        <v>1.55</v>
      </c>
      <c r="J3287">
        <v>2.58</v>
      </c>
      <c r="K3287">
        <v>3.32</v>
      </c>
      <c r="L3287">
        <v>3.85</v>
      </c>
      <c r="M3287">
        <v>4.6399999999999997</v>
      </c>
      <c r="N3287">
        <v>4.74</v>
      </c>
    </row>
    <row r="3288" spans="1:14" x14ac:dyDescent="0.25">
      <c r="A3288" s="1">
        <v>40186</v>
      </c>
      <c r="B3288">
        <v>0.02</v>
      </c>
      <c r="D3288">
        <v>0.05</v>
      </c>
      <c r="F3288">
        <v>0.15</v>
      </c>
      <c r="G3288">
        <v>0.37</v>
      </c>
      <c r="H3288">
        <v>0.96</v>
      </c>
      <c r="I3288">
        <v>1.56</v>
      </c>
      <c r="J3288">
        <v>2.57</v>
      </c>
      <c r="K3288">
        <v>3.31</v>
      </c>
      <c r="L3288">
        <v>3.83</v>
      </c>
      <c r="M3288">
        <v>4.6100000000000003</v>
      </c>
      <c r="N3288">
        <v>4.7</v>
      </c>
    </row>
    <row r="3289" spans="1:14" x14ac:dyDescent="0.25">
      <c r="A3289" s="1">
        <v>40185</v>
      </c>
      <c r="B3289">
        <v>0.02</v>
      </c>
      <c r="D3289">
        <v>0.05</v>
      </c>
      <c r="F3289">
        <v>0.16</v>
      </c>
      <c r="G3289">
        <v>0.4</v>
      </c>
      <c r="H3289">
        <v>1.03</v>
      </c>
      <c r="I3289">
        <v>1.62</v>
      </c>
      <c r="J3289">
        <v>2.62</v>
      </c>
      <c r="K3289">
        <v>3.33</v>
      </c>
      <c r="L3289">
        <v>3.85</v>
      </c>
      <c r="M3289">
        <v>4.62</v>
      </c>
      <c r="N3289">
        <v>4.6900000000000004</v>
      </c>
    </row>
    <row r="3290" spans="1:14" x14ac:dyDescent="0.25">
      <c r="A3290" s="1">
        <v>40184</v>
      </c>
      <c r="B3290">
        <v>0.03</v>
      </c>
      <c r="D3290">
        <v>0.06</v>
      </c>
      <c r="F3290">
        <v>0.15</v>
      </c>
      <c r="G3290">
        <v>0.4</v>
      </c>
      <c r="H3290">
        <v>1.01</v>
      </c>
      <c r="I3290">
        <v>1.6</v>
      </c>
      <c r="J3290">
        <v>2.6</v>
      </c>
      <c r="K3290">
        <v>3.33</v>
      </c>
      <c r="L3290">
        <v>3.85</v>
      </c>
      <c r="M3290">
        <v>4.63</v>
      </c>
      <c r="N3290">
        <v>4.7</v>
      </c>
    </row>
    <row r="3291" spans="1:14" x14ac:dyDescent="0.25">
      <c r="A3291" s="1">
        <v>40183</v>
      </c>
      <c r="B3291">
        <v>0.03</v>
      </c>
      <c r="D3291">
        <v>7.0000000000000007E-2</v>
      </c>
      <c r="F3291">
        <v>0.17</v>
      </c>
      <c r="G3291">
        <v>0.41</v>
      </c>
      <c r="H3291">
        <v>1.01</v>
      </c>
      <c r="I3291">
        <v>1.57</v>
      </c>
      <c r="J3291">
        <v>2.56</v>
      </c>
      <c r="K3291">
        <v>3.28</v>
      </c>
      <c r="L3291">
        <v>3.77</v>
      </c>
      <c r="M3291">
        <v>4.54</v>
      </c>
      <c r="N3291">
        <v>4.59</v>
      </c>
    </row>
    <row r="3292" spans="1:14" x14ac:dyDescent="0.25">
      <c r="A3292" s="1">
        <v>40182</v>
      </c>
      <c r="B3292">
        <v>0.05</v>
      </c>
      <c r="D3292">
        <v>0.08</v>
      </c>
      <c r="F3292">
        <v>0.18</v>
      </c>
      <c r="G3292">
        <v>0.45</v>
      </c>
      <c r="H3292">
        <v>1.0900000000000001</v>
      </c>
      <c r="I3292">
        <v>1.66</v>
      </c>
      <c r="J3292">
        <v>2.65</v>
      </c>
      <c r="K3292">
        <v>3.36</v>
      </c>
      <c r="L3292">
        <v>3.85</v>
      </c>
      <c r="M3292">
        <v>4.5999999999999996</v>
      </c>
      <c r="N3292">
        <v>4.6500000000000004</v>
      </c>
    </row>
    <row r="3293" spans="1:14" x14ac:dyDescent="0.25">
      <c r="A3293" s="1">
        <v>40178</v>
      </c>
      <c r="B3293">
        <v>0.04</v>
      </c>
      <c r="D3293">
        <v>0.06</v>
      </c>
      <c r="F3293">
        <v>0.2</v>
      </c>
      <c r="G3293">
        <v>0.47</v>
      </c>
      <c r="H3293">
        <v>1.1399999999999999</v>
      </c>
      <c r="I3293">
        <v>1.7</v>
      </c>
      <c r="J3293">
        <v>2.69</v>
      </c>
      <c r="K3293">
        <v>3.39</v>
      </c>
      <c r="L3293">
        <v>3.85</v>
      </c>
      <c r="M3293">
        <v>4.58</v>
      </c>
      <c r="N3293">
        <v>4.63</v>
      </c>
    </row>
    <row r="3294" spans="1:14" x14ac:dyDescent="0.25">
      <c r="A3294" s="1">
        <v>40177</v>
      </c>
      <c r="B3294">
        <v>0.02</v>
      </c>
      <c r="D3294">
        <v>0.05</v>
      </c>
      <c r="F3294">
        <v>0.19</v>
      </c>
      <c r="G3294">
        <v>0.45</v>
      </c>
      <c r="H3294">
        <v>1.08</v>
      </c>
      <c r="I3294">
        <v>1.65</v>
      </c>
      <c r="J3294">
        <v>2.61</v>
      </c>
      <c r="K3294">
        <v>3.34</v>
      </c>
      <c r="L3294">
        <v>3.8</v>
      </c>
      <c r="M3294">
        <v>4.54</v>
      </c>
      <c r="N3294">
        <v>4.6100000000000003</v>
      </c>
    </row>
    <row r="3295" spans="1:14" x14ac:dyDescent="0.25">
      <c r="A3295" s="1">
        <v>40176</v>
      </c>
      <c r="B3295">
        <v>0.02</v>
      </c>
      <c r="D3295">
        <v>0.1</v>
      </c>
      <c r="F3295">
        <v>0.2</v>
      </c>
      <c r="G3295">
        <v>0.47</v>
      </c>
      <c r="H3295">
        <v>1.0900000000000001</v>
      </c>
      <c r="I3295">
        <v>1.64</v>
      </c>
      <c r="J3295">
        <v>2.62</v>
      </c>
      <c r="K3295">
        <v>3.33</v>
      </c>
      <c r="L3295">
        <v>3.82</v>
      </c>
      <c r="M3295">
        <v>4.57</v>
      </c>
      <c r="N3295">
        <v>4.6399999999999997</v>
      </c>
    </row>
    <row r="3296" spans="1:14" x14ac:dyDescent="0.25">
      <c r="A3296" s="1">
        <v>40175</v>
      </c>
      <c r="B3296">
        <v>0.03</v>
      </c>
      <c r="D3296">
        <v>0.11</v>
      </c>
      <c r="F3296">
        <v>0.2</v>
      </c>
      <c r="G3296">
        <v>0.47</v>
      </c>
      <c r="H3296">
        <v>1.0900000000000001</v>
      </c>
      <c r="I3296">
        <v>1.63</v>
      </c>
      <c r="J3296">
        <v>2.62</v>
      </c>
      <c r="K3296">
        <v>3.34</v>
      </c>
      <c r="L3296">
        <v>3.85</v>
      </c>
      <c r="M3296">
        <v>4.6100000000000003</v>
      </c>
      <c r="N3296">
        <v>4.6900000000000004</v>
      </c>
    </row>
    <row r="3297" spans="1:14" x14ac:dyDescent="0.25">
      <c r="A3297" s="1">
        <v>40171</v>
      </c>
      <c r="B3297">
        <v>0.02</v>
      </c>
      <c r="D3297">
        <v>0.05</v>
      </c>
      <c r="F3297">
        <v>0.18</v>
      </c>
      <c r="G3297">
        <v>0.43</v>
      </c>
      <c r="H3297">
        <v>1</v>
      </c>
      <c r="I3297">
        <v>1.56</v>
      </c>
      <c r="J3297">
        <v>2.57</v>
      </c>
      <c r="K3297">
        <v>3.32</v>
      </c>
      <c r="L3297">
        <v>3.82</v>
      </c>
      <c r="M3297">
        <v>4.5999999999999996</v>
      </c>
      <c r="N3297">
        <v>4.68</v>
      </c>
    </row>
    <row r="3298" spans="1:14" x14ac:dyDescent="0.25">
      <c r="A3298" s="1">
        <v>40170</v>
      </c>
      <c r="B3298">
        <v>0.01</v>
      </c>
      <c r="D3298">
        <v>7.0000000000000007E-2</v>
      </c>
      <c r="F3298">
        <v>0.17</v>
      </c>
      <c r="G3298">
        <v>0.41</v>
      </c>
      <c r="H3298">
        <v>0.96</v>
      </c>
      <c r="I3298">
        <v>1.51</v>
      </c>
      <c r="J3298">
        <v>2.5099999999999998</v>
      </c>
      <c r="K3298">
        <v>3.26</v>
      </c>
      <c r="L3298">
        <v>3.77</v>
      </c>
      <c r="M3298">
        <v>4.54</v>
      </c>
      <c r="N3298">
        <v>4.6100000000000003</v>
      </c>
    </row>
    <row r="3299" spans="1:14" x14ac:dyDescent="0.25">
      <c r="A3299" s="1">
        <v>40169</v>
      </c>
      <c r="B3299">
        <v>0.01</v>
      </c>
      <c r="D3299">
        <v>0.08</v>
      </c>
      <c r="F3299">
        <v>0.18</v>
      </c>
      <c r="G3299">
        <v>0.41</v>
      </c>
      <c r="H3299">
        <v>0.95</v>
      </c>
      <c r="I3299">
        <v>1.48</v>
      </c>
      <c r="J3299">
        <v>2.4900000000000002</v>
      </c>
      <c r="K3299">
        <v>3.24</v>
      </c>
      <c r="L3299">
        <v>3.76</v>
      </c>
      <c r="M3299">
        <v>4.5199999999999996</v>
      </c>
      <c r="N3299">
        <v>4.5999999999999996</v>
      </c>
    </row>
    <row r="3300" spans="1:14" x14ac:dyDescent="0.25">
      <c r="A3300" s="1">
        <v>40168</v>
      </c>
      <c r="B3300">
        <v>0.01</v>
      </c>
      <c r="D3300">
        <v>0.08</v>
      </c>
      <c r="F3300">
        <v>0.17</v>
      </c>
      <c r="G3300">
        <v>0.4</v>
      </c>
      <c r="H3300">
        <v>0.89</v>
      </c>
      <c r="I3300">
        <v>1.42</v>
      </c>
      <c r="J3300">
        <v>2.4300000000000002</v>
      </c>
      <c r="K3300">
        <v>3.18</v>
      </c>
      <c r="L3300">
        <v>3.69</v>
      </c>
      <c r="M3300">
        <v>4.47</v>
      </c>
      <c r="N3300">
        <v>4.5599999999999996</v>
      </c>
    </row>
    <row r="3301" spans="1:14" x14ac:dyDescent="0.25">
      <c r="A3301" s="1">
        <v>40165</v>
      </c>
      <c r="B3301">
        <v>0.01</v>
      </c>
      <c r="D3301">
        <v>0.05</v>
      </c>
      <c r="F3301">
        <v>0.16</v>
      </c>
      <c r="G3301">
        <v>0.36</v>
      </c>
      <c r="H3301">
        <v>0.82</v>
      </c>
      <c r="I3301">
        <v>1.32</v>
      </c>
      <c r="J3301">
        <v>2.2999999999999998</v>
      </c>
      <c r="K3301">
        <v>3.04</v>
      </c>
      <c r="L3301">
        <v>3.55</v>
      </c>
      <c r="M3301">
        <v>4.3600000000000003</v>
      </c>
      <c r="N3301">
        <v>4.46</v>
      </c>
    </row>
    <row r="3302" spans="1:14" x14ac:dyDescent="0.25">
      <c r="A3302" s="1">
        <v>40164</v>
      </c>
      <c r="B3302">
        <v>0.01</v>
      </c>
      <c r="D3302">
        <v>0.04</v>
      </c>
      <c r="F3302">
        <v>0.15</v>
      </c>
      <c r="G3302">
        <v>0.35</v>
      </c>
      <c r="H3302">
        <v>0.77</v>
      </c>
      <c r="I3302">
        <v>1.27</v>
      </c>
      <c r="J3302">
        <v>2.2400000000000002</v>
      </c>
      <c r="K3302">
        <v>2.97</v>
      </c>
      <c r="L3302">
        <v>3.5</v>
      </c>
      <c r="M3302">
        <v>4.3099999999999996</v>
      </c>
      <c r="N3302">
        <v>4.42</v>
      </c>
    </row>
    <row r="3303" spans="1:14" x14ac:dyDescent="0.25">
      <c r="A3303" s="1">
        <v>40163</v>
      </c>
      <c r="B3303">
        <v>0.02</v>
      </c>
      <c r="D3303">
        <v>0.04</v>
      </c>
      <c r="F3303">
        <v>0.17</v>
      </c>
      <c r="G3303">
        <v>0.38</v>
      </c>
      <c r="H3303">
        <v>0.85</v>
      </c>
      <c r="I3303">
        <v>1.36</v>
      </c>
      <c r="J3303">
        <v>2.35</v>
      </c>
      <c r="K3303">
        <v>3.09</v>
      </c>
      <c r="L3303">
        <v>3.61</v>
      </c>
      <c r="M3303">
        <v>4.42</v>
      </c>
      <c r="N3303">
        <v>4.5199999999999996</v>
      </c>
    </row>
    <row r="3304" spans="1:14" x14ac:dyDescent="0.25">
      <c r="A3304" s="1">
        <v>40162</v>
      </c>
      <c r="B3304">
        <v>0.02</v>
      </c>
      <c r="D3304">
        <v>0.05</v>
      </c>
      <c r="F3304">
        <v>0.17</v>
      </c>
      <c r="G3304">
        <v>0.41</v>
      </c>
      <c r="H3304">
        <v>0.88</v>
      </c>
      <c r="I3304">
        <v>1.38</v>
      </c>
      <c r="J3304">
        <v>2.35</v>
      </c>
      <c r="K3304">
        <v>3.08</v>
      </c>
      <c r="L3304">
        <v>3.6</v>
      </c>
      <c r="M3304">
        <v>4.42</v>
      </c>
      <c r="N3304">
        <v>4.5199999999999996</v>
      </c>
    </row>
    <row r="3305" spans="1:14" x14ac:dyDescent="0.25">
      <c r="A3305" s="1">
        <v>40161</v>
      </c>
      <c r="B3305">
        <v>0.02</v>
      </c>
      <c r="D3305">
        <v>0.04</v>
      </c>
      <c r="F3305">
        <v>0.16</v>
      </c>
      <c r="G3305">
        <v>0.37</v>
      </c>
      <c r="H3305">
        <v>0.87</v>
      </c>
      <c r="I3305">
        <v>1.35</v>
      </c>
      <c r="J3305">
        <v>2.2999999999999998</v>
      </c>
      <c r="K3305">
        <v>3.04</v>
      </c>
      <c r="L3305">
        <v>3.56</v>
      </c>
      <c r="M3305">
        <v>4.3899999999999997</v>
      </c>
      <c r="N3305">
        <v>4.49</v>
      </c>
    </row>
    <row r="3306" spans="1:14" x14ac:dyDescent="0.25">
      <c r="A3306" s="1">
        <v>40158</v>
      </c>
      <c r="B3306">
        <v>0.01</v>
      </c>
      <c r="D3306">
        <v>0.03</v>
      </c>
      <c r="F3306">
        <v>0.16</v>
      </c>
      <c r="G3306">
        <v>0.35</v>
      </c>
      <c r="H3306">
        <v>0.83</v>
      </c>
      <c r="I3306">
        <v>1.3</v>
      </c>
      <c r="J3306">
        <v>2.2599999999999998</v>
      </c>
      <c r="K3306">
        <v>3.02</v>
      </c>
      <c r="L3306">
        <v>3.55</v>
      </c>
      <c r="M3306">
        <v>4.3899999999999997</v>
      </c>
      <c r="N3306">
        <v>4.49</v>
      </c>
    </row>
    <row r="3307" spans="1:14" x14ac:dyDescent="0.25">
      <c r="A3307" s="1">
        <v>40157</v>
      </c>
      <c r="B3307">
        <v>0.01</v>
      </c>
      <c r="D3307">
        <v>0.02</v>
      </c>
      <c r="F3307">
        <v>0.15</v>
      </c>
      <c r="G3307">
        <v>0.32</v>
      </c>
      <c r="H3307">
        <v>0.78</v>
      </c>
      <c r="I3307">
        <v>1.26</v>
      </c>
      <c r="J3307">
        <v>2.19</v>
      </c>
      <c r="K3307">
        <v>2.95</v>
      </c>
      <c r="L3307">
        <v>3.49</v>
      </c>
      <c r="M3307">
        <v>4.37</v>
      </c>
      <c r="N3307">
        <v>4.5</v>
      </c>
    </row>
    <row r="3308" spans="1:14" x14ac:dyDescent="0.25">
      <c r="A3308" s="1">
        <v>40156</v>
      </c>
      <c r="B3308">
        <v>0.01</v>
      </c>
      <c r="D3308">
        <v>0.03</v>
      </c>
      <c r="F3308">
        <v>0.14000000000000001</v>
      </c>
      <c r="G3308">
        <v>0.31</v>
      </c>
      <c r="H3308">
        <v>0.76</v>
      </c>
      <c r="I3308">
        <v>1.23</v>
      </c>
      <c r="J3308">
        <v>2.15</v>
      </c>
      <c r="K3308">
        <v>2.89</v>
      </c>
      <c r="L3308">
        <v>3.45</v>
      </c>
      <c r="M3308">
        <v>4.3099999999999996</v>
      </c>
      <c r="N3308">
        <v>4.41</v>
      </c>
    </row>
    <row r="3309" spans="1:14" x14ac:dyDescent="0.25">
      <c r="A3309" s="1">
        <v>40155</v>
      </c>
      <c r="B3309">
        <v>0.02</v>
      </c>
      <c r="D3309">
        <v>0.03</v>
      </c>
      <c r="F3309">
        <v>0.15</v>
      </c>
      <c r="G3309">
        <v>0.28999999999999998</v>
      </c>
      <c r="H3309">
        <v>0.73</v>
      </c>
      <c r="I3309">
        <v>1.21</v>
      </c>
      <c r="J3309">
        <v>2.12</v>
      </c>
      <c r="K3309">
        <v>2.86</v>
      </c>
      <c r="L3309">
        <v>3.4</v>
      </c>
      <c r="M3309">
        <v>4.28</v>
      </c>
      <c r="N3309">
        <v>4.3899999999999997</v>
      </c>
    </row>
    <row r="3310" spans="1:14" x14ac:dyDescent="0.25">
      <c r="A3310" s="1">
        <v>40154</v>
      </c>
      <c r="B3310">
        <v>7.0000000000000007E-2</v>
      </c>
      <c r="D3310">
        <v>0.04</v>
      </c>
      <c r="F3310">
        <v>0.16</v>
      </c>
      <c r="G3310">
        <v>0.32</v>
      </c>
      <c r="H3310">
        <v>0.78</v>
      </c>
      <c r="I3310">
        <v>1.26</v>
      </c>
      <c r="J3310">
        <v>2.19</v>
      </c>
      <c r="K3310">
        <v>2.92</v>
      </c>
      <c r="L3310">
        <v>3.44</v>
      </c>
      <c r="M3310">
        <v>4.29</v>
      </c>
      <c r="N3310">
        <v>4.4000000000000004</v>
      </c>
    </row>
    <row r="3311" spans="1:14" x14ac:dyDescent="0.25">
      <c r="A3311" s="1">
        <v>40151</v>
      </c>
      <c r="B3311">
        <v>0.08</v>
      </c>
      <c r="D3311">
        <v>0.06</v>
      </c>
      <c r="F3311">
        <v>0.17</v>
      </c>
      <c r="G3311">
        <v>0.36</v>
      </c>
      <c r="H3311">
        <v>0.84</v>
      </c>
      <c r="I3311">
        <v>1.34</v>
      </c>
      <c r="J3311">
        <v>2.2400000000000002</v>
      </c>
      <c r="K3311">
        <v>2.97</v>
      </c>
      <c r="L3311">
        <v>3.48</v>
      </c>
      <c r="M3311">
        <v>4.3099999999999996</v>
      </c>
      <c r="N3311">
        <v>4.4000000000000004</v>
      </c>
    </row>
    <row r="3312" spans="1:14" x14ac:dyDescent="0.25">
      <c r="A3312" s="1">
        <v>40150</v>
      </c>
      <c r="B3312">
        <v>0.09</v>
      </c>
      <c r="D3312">
        <v>0.06</v>
      </c>
      <c r="F3312">
        <v>0.16</v>
      </c>
      <c r="G3312">
        <v>0.3</v>
      </c>
      <c r="H3312">
        <v>0.74</v>
      </c>
      <c r="I3312">
        <v>1.23</v>
      </c>
      <c r="J3312">
        <v>2.14</v>
      </c>
      <c r="K3312">
        <v>2.87</v>
      </c>
      <c r="L3312">
        <v>3.39</v>
      </c>
      <c r="M3312">
        <v>4.2300000000000004</v>
      </c>
      <c r="N3312">
        <v>4.33</v>
      </c>
    </row>
    <row r="3313" spans="1:14" x14ac:dyDescent="0.25">
      <c r="A3313" s="1">
        <v>40149</v>
      </c>
      <c r="B3313">
        <v>0.08</v>
      </c>
      <c r="D3313">
        <v>0.05</v>
      </c>
      <c r="F3313">
        <v>0.15</v>
      </c>
      <c r="G3313">
        <v>0.28000000000000003</v>
      </c>
      <c r="H3313">
        <v>0.72</v>
      </c>
      <c r="I3313">
        <v>1.19</v>
      </c>
      <c r="J3313">
        <v>2.09</v>
      </c>
      <c r="K3313">
        <v>2.8</v>
      </c>
      <c r="L3313">
        <v>3.32</v>
      </c>
      <c r="M3313">
        <v>4.1399999999999997</v>
      </c>
      <c r="N3313">
        <v>4.26</v>
      </c>
    </row>
    <row r="3314" spans="1:14" x14ac:dyDescent="0.25">
      <c r="A3314" s="1">
        <v>40148</v>
      </c>
      <c r="B3314">
        <v>0.09</v>
      </c>
      <c r="D3314">
        <v>0.06</v>
      </c>
      <c r="F3314">
        <v>0.15</v>
      </c>
      <c r="G3314">
        <v>0.26</v>
      </c>
      <c r="H3314">
        <v>0.67</v>
      </c>
      <c r="I3314">
        <v>1.1399999999999999</v>
      </c>
      <c r="J3314">
        <v>2.0299999999999998</v>
      </c>
      <c r="K3314">
        <v>2.74</v>
      </c>
      <c r="L3314">
        <v>3.28</v>
      </c>
      <c r="M3314">
        <v>4.1399999999999997</v>
      </c>
      <c r="N3314">
        <v>4.26</v>
      </c>
    </row>
    <row r="3315" spans="1:14" x14ac:dyDescent="0.25">
      <c r="A3315" s="1">
        <v>40147</v>
      </c>
      <c r="B3315">
        <v>0.08</v>
      </c>
      <c r="D3315">
        <v>0.06</v>
      </c>
      <c r="F3315">
        <v>0.15</v>
      </c>
      <c r="G3315">
        <v>0.27</v>
      </c>
      <c r="H3315">
        <v>0.67</v>
      </c>
      <c r="I3315">
        <v>1.1200000000000001</v>
      </c>
      <c r="J3315">
        <v>2.0099999999999998</v>
      </c>
      <c r="K3315">
        <v>2.69</v>
      </c>
      <c r="L3315">
        <v>3.21</v>
      </c>
      <c r="M3315">
        <v>4.07</v>
      </c>
      <c r="N3315">
        <v>4.2</v>
      </c>
    </row>
    <row r="3316" spans="1:14" x14ac:dyDescent="0.25">
      <c r="A3316" s="1">
        <v>40144</v>
      </c>
      <c r="B3316">
        <v>0.06</v>
      </c>
      <c r="D3316">
        <v>0.03</v>
      </c>
      <c r="F3316">
        <v>0.14000000000000001</v>
      </c>
      <c r="G3316">
        <v>0.26</v>
      </c>
      <c r="H3316">
        <v>0.68</v>
      </c>
      <c r="I3316">
        <v>1.1499999999999999</v>
      </c>
      <c r="J3316">
        <v>2.0299999999999998</v>
      </c>
      <c r="K3316">
        <v>2.71</v>
      </c>
      <c r="L3316">
        <v>3.21</v>
      </c>
      <c r="M3316">
        <v>4.07</v>
      </c>
      <c r="N3316">
        <v>4.21</v>
      </c>
    </row>
    <row r="3317" spans="1:14" x14ac:dyDescent="0.25">
      <c r="A3317" s="1">
        <v>40142</v>
      </c>
      <c r="B3317">
        <v>7.0000000000000007E-2</v>
      </c>
      <c r="D3317">
        <v>0.05</v>
      </c>
      <c r="F3317">
        <v>0.14000000000000001</v>
      </c>
      <c r="G3317">
        <v>0.26</v>
      </c>
      <c r="H3317">
        <v>0.73</v>
      </c>
      <c r="I3317">
        <v>1.23</v>
      </c>
      <c r="J3317">
        <v>2.11</v>
      </c>
      <c r="K3317">
        <v>2.78</v>
      </c>
      <c r="L3317">
        <v>3.28</v>
      </c>
      <c r="M3317">
        <v>4.12</v>
      </c>
      <c r="N3317">
        <v>4.2300000000000004</v>
      </c>
    </row>
    <row r="3318" spans="1:14" x14ac:dyDescent="0.25">
      <c r="A3318" s="1">
        <v>40141</v>
      </c>
      <c r="B3318">
        <v>0.06</v>
      </c>
      <c r="D3318">
        <v>0.05</v>
      </c>
      <c r="F3318">
        <v>0.14000000000000001</v>
      </c>
      <c r="G3318">
        <v>0.28000000000000003</v>
      </c>
      <c r="H3318">
        <v>0.73</v>
      </c>
      <c r="I3318">
        <v>1.22</v>
      </c>
      <c r="J3318">
        <v>2.15</v>
      </c>
      <c r="K3318">
        <v>2.82</v>
      </c>
      <c r="L3318">
        <v>3.32</v>
      </c>
      <c r="M3318">
        <v>4.16</v>
      </c>
      <c r="N3318">
        <v>4.25</v>
      </c>
    </row>
    <row r="3319" spans="1:14" x14ac:dyDescent="0.25">
      <c r="A3319" s="1">
        <v>40140</v>
      </c>
      <c r="B3319">
        <v>0.05</v>
      </c>
      <c r="D3319">
        <v>0.05</v>
      </c>
      <c r="F3319">
        <v>0.14000000000000001</v>
      </c>
      <c r="G3319">
        <v>0.28999999999999998</v>
      </c>
      <c r="H3319">
        <v>0.77</v>
      </c>
      <c r="I3319">
        <v>1.28</v>
      </c>
      <c r="J3319">
        <v>2.2000000000000002</v>
      </c>
      <c r="K3319">
        <v>2.9</v>
      </c>
      <c r="L3319">
        <v>3.37</v>
      </c>
      <c r="M3319">
        <v>4.2</v>
      </c>
      <c r="N3319">
        <v>4.29</v>
      </c>
    </row>
    <row r="3320" spans="1:14" x14ac:dyDescent="0.25">
      <c r="A3320" s="1">
        <v>40137</v>
      </c>
      <c r="B3320">
        <v>0.04</v>
      </c>
      <c r="D3320">
        <v>0.02</v>
      </c>
      <c r="F3320">
        <v>0.13</v>
      </c>
      <c r="G3320">
        <v>0.27</v>
      </c>
      <c r="H3320">
        <v>0.75</v>
      </c>
      <c r="I3320">
        <v>1.25</v>
      </c>
      <c r="J3320">
        <v>2.2000000000000002</v>
      </c>
      <c r="K3320">
        <v>2.9</v>
      </c>
      <c r="L3320">
        <v>3.36</v>
      </c>
      <c r="M3320">
        <v>4.2</v>
      </c>
      <c r="N3320">
        <v>4.3</v>
      </c>
    </row>
    <row r="3321" spans="1:14" x14ac:dyDescent="0.25">
      <c r="A3321" s="1">
        <v>40136</v>
      </c>
      <c r="B3321">
        <v>0.03</v>
      </c>
      <c r="D3321">
        <v>0.02</v>
      </c>
      <c r="F3321">
        <v>0.14000000000000001</v>
      </c>
      <c r="G3321">
        <v>0.27</v>
      </c>
      <c r="H3321">
        <v>0.73</v>
      </c>
      <c r="I3321">
        <v>1.24</v>
      </c>
      <c r="J3321">
        <v>2.1800000000000002</v>
      </c>
      <c r="K3321">
        <v>2.88</v>
      </c>
      <c r="L3321">
        <v>3.35</v>
      </c>
      <c r="M3321">
        <v>4.1900000000000004</v>
      </c>
      <c r="N3321">
        <v>4.29</v>
      </c>
    </row>
    <row r="3322" spans="1:14" x14ac:dyDescent="0.25">
      <c r="A3322" s="1">
        <v>40135</v>
      </c>
      <c r="B3322">
        <v>0.04</v>
      </c>
      <c r="D3322">
        <v>0.04</v>
      </c>
      <c r="F3322">
        <v>0.15</v>
      </c>
      <c r="G3322">
        <v>0.28999999999999998</v>
      </c>
      <c r="H3322">
        <v>0.77</v>
      </c>
      <c r="I3322">
        <v>1.27</v>
      </c>
      <c r="J3322">
        <v>2.21</v>
      </c>
      <c r="K3322">
        <v>2.9</v>
      </c>
      <c r="L3322">
        <v>3.36</v>
      </c>
      <c r="M3322">
        <v>4.21</v>
      </c>
      <c r="N3322">
        <v>4.29</v>
      </c>
    </row>
    <row r="3323" spans="1:14" x14ac:dyDescent="0.25">
      <c r="A3323" s="1">
        <v>40134</v>
      </c>
      <c r="B3323">
        <v>0.05</v>
      </c>
      <c r="D3323">
        <v>0.06</v>
      </c>
      <c r="F3323">
        <v>0.16</v>
      </c>
      <c r="G3323">
        <v>0.32</v>
      </c>
      <c r="H3323">
        <v>0.78</v>
      </c>
      <c r="I3323">
        <v>1.28</v>
      </c>
      <c r="J3323">
        <v>2.19</v>
      </c>
      <c r="K3323">
        <v>2.87</v>
      </c>
      <c r="L3323">
        <v>3.33</v>
      </c>
      <c r="M3323">
        <v>4.17</v>
      </c>
      <c r="N3323">
        <v>4.26</v>
      </c>
    </row>
    <row r="3324" spans="1:14" x14ac:dyDescent="0.25">
      <c r="A3324" s="1">
        <v>40133</v>
      </c>
      <c r="B3324">
        <v>0.05</v>
      </c>
      <c r="D3324">
        <v>7.0000000000000007E-2</v>
      </c>
      <c r="F3324">
        <v>0.17</v>
      </c>
      <c r="G3324">
        <v>0.31</v>
      </c>
      <c r="H3324">
        <v>0.78</v>
      </c>
      <c r="I3324">
        <v>1.28</v>
      </c>
      <c r="J3324">
        <v>2.19</v>
      </c>
      <c r="K3324">
        <v>2.87</v>
      </c>
      <c r="L3324">
        <v>3.33</v>
      </c>
      <c r="M3324">
        <v>4.18</v>
      </c>
      <c r="N3324">
        <v>4.26</v>
      </c>
    </row>
    <row r="3325" spans="1:14" x14ac:dyDescent="0.25">
      <c r="A3325" s="1">
        <v>40130</v>
      </c>
      <c r="B3325">
        <v>0.05</v>
      </c>
      <c r="D3325">
        <v>0.06</v>
      </c>
      <c r="F3325">
        <v>0.17</v>
      </c>
      <c r="G3325">
        <v>0.32</v>
      </c>
      <c r="H3325">
        <v>0.82</v>
      </c>
      <c r="I3325">
        <v>1.34</v>
      </c>
      <c r="J3325">
        <v>2.2799999999999998</v>
      </c>
      <c r="K3325">
        <v>2.97</v>
      </c>
      <c r="L3325">
        <v>3.43</v>
      </c>
      <c r="M3325">
        <v>4.29</v>
      </c>
      <c r="N3325">
        <v>4.3600000000000003</v>
      </c>
    </row>
    <row r="3326" spans="1:14" x14ac:dyDescent="0.25">
      <c r="A3326" s="1">
        <v>40129</v>
      </c>
      <c r="B3326">
        <v>0.06</v>
      </c>
      <c r="D3326">
        <v>7.0000000000000007E-2</v>
      </c>
      <c r="F3326">
        <v>0.16</v>
      </c>
      <c r="G3326">
        <v>0.32</v>
      </c>
      <c r="H3326">
        <v>0.82</v>
      </c>
      <c r="I3326">
        <v>1.36</v>
      </c>
      <c r="J3326">
        <v>2.2799999999999998</v>
      </c>
      <c r="K3326">
        <v>2.98</v>
      </c>
      <c r="L3326">
        <v>3.45</v>
      </c>
      <c r="M3326">
        <v>4.33</v>
      </c>
      <c r="N3326">
        <v>4.41</v>
      </c>
    </row>
    <row r="3327" spans="1:14" x14ac:dyDescent="0.25">
      <c r="A3327" s="1">
        <v>40127</v>
      </c>
      <c r="B3327">
        <v>0.06</v>
      </c>
      <c r="D3327">
        <v>7.0000000000000007E-2</v>
      </c>
      <c r="F3327">
        <v>0.16</v>
      </c>
      <c r="G3327">
        <v>0.33</v>
      </c>
      <c r="H3327">
        <v>0.85</v>
      </c>
      <c r="I3327">
        <v>1.39</v>
      </c>
      <c r="J3327">
        <v>2.31</v>
      </c>
      <c r="K3327">
        <v>3.01</v>
      </c>
      <c r="L3327">
        <v>3.5</v>
      </c>
      <c r="M3327">
        <v>4.3600000000000003</v>
      </c>
      <c r="N3327">
        <v>4.41</v>
      </c>
    </row>
    <row r="3328" spans="1:14" x14ac:dyDescent="0.25">
      <c r="A3328" s="1">
        <v>40126</v>
      </c>
      <c r="B3328">
        <v>0.06</v>
      </c>
      <c r="D3328">
        <v>7.0000000000000007E-2</v>
      </c>
      <c r="F3328">
        <v>0.17</v>
      </c>
      <c r="G3328">
        <v>0.34</v>
      </c>
      <c r="H3328">
        <v>0.87</v>
      </c>
      <c r="I3328">
        <v>1.4</v>
      </c>
      <c r="J3328">
        <v>2.31</v>
      </c>
      <c r="K3328">
        <v>3.01</v>
      </c>
      <c r="L3328">
        <v>3.52</v>
      </c>
      <c r="M3328">
        <v>4.34</v>
      </c>
      <c r="N3328">
        <v>4.4000000000000004</v>
      </c>
    </row>
    <row r="3329" spans="1:14" x14ac:dyDescent="0.25">
      <c r="A3329" s="1">
        <v>40123</v>
      </c>
      <c r="B3329">
        <v>0.06</v>
      </c>
      <c r="D3329">
        <v>0.06</v>
      </c>
      <c r="F3329">
        <v>0.16</v>
      </c>
      <c r="G3329">
        <v>0.34</v>
      </c>
      <c r="H3329">
        <v>0.86</v>
      </c>
      <c r="I3329">
        <v>1.4</v>
      </c>
      <c r="J3329">
        <v>2.2999999999999998</v>
      </c>
      <c r="K3329">
        <v>3.02</v>
      </c>
      <c r="L3329">
        <v>3.54</v>
      </c>
      <c r="M3329">
        <v>4.3499999999999996</v>
      </c>
      <c r="N3329">
        <v>4.4000000000000004</v>
      </c>
    </row>
    <row r="3330" spans="1:14" x14ac:dyDescent="0.25">
      <c r="A3330" s="1">
        <v>40122</v>
      </c>
      <c r="B3330">
        <v>0.06</v>
      </c>
      <c r="D3330">
        <v>0.04</v>
      </c>
      <c r="F3330">
        <v>0.16</v>
      </c>
      <c r="G3330">
        <v>0.36</v>
      </c>
      <c r="H3330">
        <v>0.9</v>
      </c>
      <c r="I3330">
        <v>1.44</v>
      </c>
      <c r="J3330">
        <v>2.35</v>
      </c>
      <c r="K3330">
        <v>3.06</v>
      </c>
      <c r="L3330">
        <v>3.57</v>
      </c>
      <c r="M3330">
        <v>4.3600000000000003</v>
      </c>
      <c r="N3330">
        <v>4.41</v>
      </c>
    </row>
    <row r="3331" spans="1:14" x14ac:dyDescent="0.25">
      <c r="A3331" s="1">
        <v>40121</v>
      </c>
      <c r="B3331">
        <v>0.05</v>
      </c>
      <c r="D3331">
        <v>0.05</v>
      </c>
      <c r="F3331">
        <v>0.16</v>
      </c>
      <c r="G3331">
        <v>0.36</v>
      </c>
      <c r="H3331">
        <v>0.91</v>
      </c>
      <c r="I3331">
        <v>1.46</v>
      </c>
      <c r="J3331">
        <v>2.39</v>
      </c>
      <c r="K3331">
        <v>3.09</v>
      </c>
      <c r="L3331">
        <v>3.57</v>
      </c>
      <c r="M3331">
        <v>4.3600000000000003</v>
      </c>
      <c r="N3331">
        <v>4.41</v>
      </c>
    </row>
    <row r="3332" spans="1:14" x14ac:dyDescent="0.25">
      <c r="A3332" s="1">
        <v>40120</v>
      </c>
      <c r="B3332">
        <v>0.04</v>
      </c>
      <c r="D3332">
        <v>0.06</v>
      </c>
      <c r="F3332">
        <v>0.17</v>
      </c>
      <c r="G3332">
        <v>0.38</v>
      </c>
      <c r="H3332">
        <v>0.92</v>
      </c>
      <c r="I3332">
        <v>1.46</v>
      </c>
      <c r="J3332">
        <v>2.36</v>
      </c>
      <c r="K3332">
        <v>3.05</v>
      </c>
      <c r="L3332">
        <v>3.5</v>
      </c>
      <c r="M3332">
        <v>4.29</v>
      </c>
      <c r="N3332">
        <v>4.34</v>
      </c>
    </row>
    <row r="3333" spans="1:14" x14ac:dyDescent="0.25">
      <c r="A3333" s="1">
        <v>40119</v>
      </c>
      <c r="B3333">
        <v>0.03</v>
      </c>
      <c r="D3333">
        <v>0.06</v>
      </c>
      <c r="F3333">
        <v>0.17</v>
      </c>
      <c r="G3333">
        <v>0.38</v>
      </c>
      <c r="H3333">
        <v>0.92</v>
      </c>
      <c r="I3333">
        <v>1.44</v>
      </c>
      <c r="J3333">
        <v>2.33</v>
      </c>
      <c r="K3333">
        <v>3</v>
      </c>
      <c r="L3333">
        <v>3.45</v>
      </c>
      <c r="M3333">
        <v>4.22</v>
      </c>
      <c r="N3333">
        <v>4.26</v>
      </c>
    </row>
    <row r="3334" spans="1:14" x14ac:dyDescent="0.25">
      <c r="A3334" s="1">
        <v>40116</v>
      </c>
      <c r="B3334">
        <v>0.01</v>
      </c>
      <c r="D3334">
        <v>0.05</v>
      </c>
      <c r="F3334">
        <v>0.16</v>
      </c>
      <c r="G3334">
        <v>0.37</v>
      </c>
      <c r="H3334">
        <v>0.9</v>
      </c>
      <c r="I3334">
        <v>1.43</v>
      </c>
      <c r="J3334">
        <v>2.31</v>
      </c>
      <c r="K3334">
        <v>2.98</v>
      </c>
      <c r="L3334">
        <v>3.41</v>
      </c>
      <c r="M3334">
        <v>4.1900000000000004</v>
      </c>
      <c r="N3334">
        <v>4.2300000000000004</v>
      </c>
    </row>
    <row r="3335" spans="1:14" x14ac:dyDescent="0.25">
      <c r="A3335" s="1">
        <v>40115</v>
      </c>
      <c r="B3335">
        <v>0.02</v>
      </c>
      <c r="D3335">
        <v>0.06</v>
      </c>
      <c r="F3335">
        <v>0.17</v>
      </c>
      <c r="G3335">
        <v>0.4</v>
      </c>
      <c r="H3335">
        <v>0.98</v>
      </c>
      <c r="I3335">
        <v>1.52</v>
      </c>
      <c r="J3335">
        <v>2.44</v>
      </c>
      <c r="K3335">
        <v>3.12</v>
      </c>
      <c r="L3335">
        <v>3.53</v>
      </c>
      <c r="M3335">
        <v>4.3099999999999996</v>
      </c>
      <c r="N3335">
        <v>4.3499999999999996</v>
      </c>
    </row>
    <row r="3336" spans="1:14" x14ac:dyDescent="0.25">
      <c r="A3336" s="1">
        <v>40114</v>
      </c>
      <c r="B3336">
        <v>0.04</v>
      </c>
      <c r="D3336">
        <v>7.0000000000000007E-2</v>
      </c>
      <c r="F3336">
        <v>0.17</v>
      </c>
      <c r="G3336">
        <v>0.39</v>
      </c>
      <c r="H3336">
        <v>0.95</v>
      </c>
      <c r="I3336">
        <v>1.47</v>
      </c>
      <c r="J3336">
        <v>2.37</v>
      </c>
      <c r="K3336">
        <v>3.01</v>
      </c>
      <c r="L3336">
        <v>3.44</v>
      </c>
      <c r="M3336">
        <v>4.22</v>
      </c>
      <c r="N3336">
        <v>4.25</v>
      </c>
    </row>
    <row r="3337" spans="1:14" x14ac:dyDescent="0.25">
      <c r="A3337" s="1">
        <v>40113</v>
      </c>
      <c r="B3337">
        <v>0.05</v>
      </c>
      <c r="D3337">
        <v>0.08</v>
      </c>
      <c r="F3337">
        <v>0.17</v>
      </c>
      <c r="G3337">
        <v>0.39</v>
      </c>
      <c r="H3337">
        <v>0.99</v>
      </c>
      <c r="I3337">
        <v>1.51</v>
      </c>
      <c r="J3337">
        <v>2.41</v>
      </c>
      <c r="K3337">
        <v>3.05</v>
      </c>
      <c r="L3337">
        <v>3.49</v>
      </c>
      <c r="M3337">
        <v>4.26</v>
      </c>
      <c r="N3337">
        <v>4.29</v>
      </c>
    </row>
    <row r="3338" spans="1:14" x14ac:dyDescent="0.25">
      <c r="A3338" s="1">
        <v>40112</v>
      </c>
      <c r="B3338">
        <v>0.04</v>
      </c>
      <c r="D3338">
        <v>0.08</v>
      </c>
      <c r="F3338">
        <v>0.18</v>
      </c>
      <c r="G3338">
        <v>0.41</v>
      </c>
      <c r="H3338">
        <v>1.06</v>
      </c>
      <c r="I3338">
        <v>1.61</v>
      </c>
      <c r="J3338">
        <v>2.5299999999999998</v>
      </c>
      <c r="K3338">
        <v>3.17</v>
      </c>
      <c r="L3338">
        <v>3.59</v>
      </c>
      <c r="M3338">
        <v>4.3499999999999996</v>
      </c>
      <c r="N3338">
        <v>4.37</v>
      </c>
    </row>
    <row r="3339" spans="1:14" x14ac:dyDescent="0.25">
      <c r="A3339" s="1">
        <v>40109</v>
      </c>
      <c r="B3339">
        <v>0.02</v>
      </c>
      <c r="D3339">
        <v>7.0000000000000007E-2</v>
      </c>
      <c r="F3339">
        <v>0.18</v>
      </c>
      <c r="G3339">
        <v>0.4</v>
      </c>
      <c r="H3339">
        <v>1.04</v>
      </c>
      <c r="I3339">
        <v>1.57</v>
      </c>
      <c r="J3339">
        <v>2.46</v>
      </c>
      <c r="K3339">
        <v>3.1</v>
      </c>
      <c r="L3339">
        <v>3.51</v>
      </c>
      <c r="M3339">
        <v>4.2699999999999996</v>
      </c>
      <c r="N3339">
        <v>4.29</v>
      </c>
    </row>
    <row r="3340" spans="1:14" x14ac:dyDescent="0.25">
      <c r="A3340" s="1">
        <v>40108</v>
      </c>
      <c r="B3340">
        <v>0.02</v>
      </c>
      <c r="D3340">
        <v>0.06</v>
      </c>
      <c r="F3340">
        <v>0.15</v>
      </c>
      <c r="G3340">
        <v>0.38</v>
      </c>
      <c r="H3340">
        <v>0.97</v>
      </c>
      <c r="I3340">
        <v>1.5</v>
      </c>
      <c r="J3340">
        <v>2.39</v>
      </c>
      <c r="K3340">
        <v>3.03</v>
      </c>
      <c r="L3340">
        <v>3.44</v>
      </c>
      <c r="M3340">
        <v>4.22</v>
      </c>
      <c r="N3340">
        <v>4.24</v>
      </c>
    </row>
    <row r="3341" spans="1:14" x14ac:dyDescent="0.25">
      <c r="A3341" s="1">
        <v>40107</v>
      </c>
      <c r="B3341">
        <v>0.05</v>
      </c>
      <c r="D3341">
        <v>7.0000000000000007E-2</v>
      </c>
      <c r="F3341">
        <v>0.17</v>
      </c>
      <c r="G3341">
        <v>0.4</v>
      </c>
      <c r="H3341">
        <v>1</v>
      </c>
      <c r="I3341">
        <v>1.51</v>
      </c>
      <c r="J3341">
        <v>2.38</v>
      </c>
      <c r="K3341">
        <v>3.01</v>
      </c>
      <c r="L3341">
        <v>3.42</v>
      </c>
      <c r="M3341">
        <v>4.2</v>
      </c>
      <c r="N3341">
        <v>4.22</v>
      </c>
    </row>
    <row r="3342" spans="1:14" x14ac:dyDescent="0.25">
      <c r="A3342" s="1">
        <v>40106</v>
      </c>
      <c r="B3342">
        <v>0.05</v>
      </c>
      <c r="D3342">
        <v>0.08</v>
      </c>
      <c r="F3342">
        <v>0.17</v>
      </c>
      <c r="G3342">
        <v>0.39</v>
      </c>
      <c r="H3342">
        <v>0.95</v>
      </c>
      <c r="I3342">
        <v>1.44</v>
      </c>
      <c r="J3342">
        <v>2.2999999999999998</v>
      </c>
      <c r="K3342">
        <v>2.93</v>
      </c>
      <c r="L3342">
        <v>3.35</v>
      </c>
      <c r="M3342">
        <v>4.1399999999999997</v>
      </c>
      <c r="N3342">
        <v>4.16</v>
      </c>
    </row>
    <row r="3343" spans="1:14" x14ac:dyDescent="0.25">
      <c r="A3343" s="1">
        <v>40105</v>
      </c>
      <c r="B3343">
        <v>0.06</v>
      </c>
      <c r="D3343">
        <v>0.08</v>
      </c>
      <c r="F3343">
        <v>0.18</v>
      </c>
      <c r="G3343">
        <v>0.38</v>
      </c>
      <c r="H3343">
        <v>0.99</v>
      </c>
      <c r="I3343">
        <v>1.5</v>
      </c>
      <c r="J3343">
        <v>2.36</v>
      </c>
      <c r="K3343">
        <v>2.98</v>
      </c>
      <c r="L3343">
        <v>3.41</v>
      </c>
      <c r="M3343">
        <v>4.1900000000000004</v>
      </c>
      <c r="N3343">
        <v>4.21</v>
      </c>
    </row>
    <row r="3344" spans="1:14" x14ac:dyDescent="0.25">
      <c r="A3344" s="1">
        <v>40102</v>
      </c>
      <c r="B3344">
        <v>0.06</v>
      </c>
      <c r="D3344">
        <v>7.0000000000000007E-2</v>
      </c>
      <c r="F3344">
        <v>0.17</v>
      </c>
      <c r="G3344">
        <v>0.36</v>
      </c>
      <c r="H3344">
        <v>0.97</v>
      </c>
      <c r="I3344">
        <v>1.49</v>
      </c>
      <c r="J3344">
        <v>2.37</v>
      </c>
      <c r="K3344">
        <v>2.99</v>
      </c>
      <c r="L3344">
        <v>3.43</v>
      </c>
      <c r="M3344">
        <v>4.22</v>
      </c>
      <c r="N3344">
        <v>4.24</v>
      </c>
    </row>
    <row r="3345" spans="1:14" x14ac:dyDescent="0.25">
      <c r="A3345" s="1">
        <v>40101</v>
      </c>
      <c r="B3345">
        <v>0.06</v>
      </c>
      <c r="D3345">
        <v>7.0000000000000007E-2</v>
      </c>
      <c r="F3345">
        <v>0.15</v>
      </c>
      <c r="G3345">
        <v>0.36</v>
      </c>
      <c r="H3345">
        <v>0.97</v>
      </c>
      <c r="I3345">
        <v>1.5</v>
      </c>
      <c r="J3345">
        <v>2.41</v>
      </c>
      <c r="K3345">
        <v>3.05</v>
      </c>
      <c r="L3345">
        <v>3.49</v>
      </c>
      <c r="M3345">
        <v>4.29</v>
      </c>
      <c r="N3345">
        <v>4.3099999999999996</v>
      </c>
    </row>
    <row r="3346" spans="1:14" x14ac:dyDescent="0.25">
      <c r="A3346" s="1">
        <v>40100</v>
      </c>
      <c r="B3346">
        <v>0.05</v>
      </c>
      <c r="D3346">
        <v>7.0000000000000007E-2</v>
      </c>
      <c r="F3346">
        <v>0.15</v>
      </c>
      <c r="G3346">
        <v>0.35</v>
      </c>
      <c r="H3346">
        <v>0.96</v>
      </c>
      <c r="I3346">
        <v>1.47</v>
      </c>
      <c r="J3346">
        <v>2.36</v>
      </c>
      <c r="K3346">
        <v>3.01</v>
      </c>
      <c r="L3346">
        <v>3.45</v>
      </c>
      <c r="M3346">
        <v>4.26</v>
      </c>
      <c r="N3346">
        <v>4.28</v>
      </c>
    </row>
    <row r="3347" spans="1:14" x14ac:dyDescent="0.25">
      <c r="A3347" s="1">
        <v>40099</v>
      </c>
      <c r="B3347">
        <v>0.04</v>
      </c>
      <c r="D3347">
        <v>7.0000000000000007E-2</v>
      </c>
      <c r="F3347">
        <v>0.15</v>
      </c>
      <c r="G3347">
        <v>0.35</v>
      </c>
      <c r="H3347">
        <v>0.91</v>
      </c>
      <c r="I3347">
        <v>1.42</v>
      </c>
      <c r="J3347">
        <v>2.2799999999999998</v>
      </c>
      <c r="K3347">
        <v>2.9</v>
      </c>
      <c r="L3347">
        <v>3.34</v>
      </c>
      <c r="M3347">
        <v>4.1399999999999997</v>
      </c>
      <c r="N3347">
        <v>4.16</v>
      </c>
    </row>
    <row r="3348" spans="1:14" x14ac:dyDescent="0.25">
      <c r="A3348" s="1">
        <v>40095</v>
      </c>
      <c r="B3348">
        <v>0.04</v>
      </c>
      <c r="D3348">
        <v>7.0000000000000007E-2</v>
      </c>
      <c r="F3348">
        <v>0.16</v>
      </c>
      <c r="G3348">
        <v>0.38</v>
      </c>
      <c r="H3348">
        <v>0.98</v>
      </c>
      <c r="I3348">
        <v>1.5</v>
      </c>
      <c r="J3348">
        <v>2.36</v>
      </c>
      <c r="K3348">
        <v>2.98</v>
      </c>
      <c r="L3348">
        <v>3.4</v>
      </c>
      <c r="M3348">
        <v>4.2</v>
      </c>
      <c r="N3348">
        <v>4.22</v>
      </c>
    </row>
    <row r="3349" spans="1:14" x14ac:dyDescent="0.25">
      <c r="A3349" s="1">
        <v>40094</v>
      </c>
      <c r="B3349">
        <v>0.03</v>
      </c>
      <c r="D3349">
        <v>0.06</v>
      </c>
      <c r="F3349">
        <v>0.15</v>
      </c>
      <c r="G3349">
        <v>0.35</v>
      </c>
      <c r="H3349">
        <v>0.9</v>
      </c>
      <c r="I3349">
        <v>1.4</v>
      </c>
      <c r="J3349">
        <v>2.2200000000000002</v>
      </c>
      <c r="K3349">
        <v>2.83</v>
      </c>
      <c r="L3349">
        <v>3.27</v>
      </c>
      <c r="M3349">
        <v>4.05</v>
      </c>
      <c r="N3349">
        <v>4.09</v>
      </c>
    </row>
    <row r="3350" spans="1:14" x14ac:dyDescent="0.25">
      <c r="A3350" s="1">
        <v>40093</v>
      </c>
      <c r="B3350">
        <v>0.06</v>
      </c>
      <c r="D3350">
        <v>0.09</v>
      </c>
      <c r="F3350">
        <v>0.14000000000000001</v>
      </c>
      <c r="G3350">
        <v>0.34</v>
      </c>
      <c r="H3350">
        <v>0.87</v>
      </c>
      <c r="I3350">
        <v>1.35</v>
      </c>
      <c r="J3350">
        <v>2.16</v>
      </c>
      <c r="K3350">
        <v>2.77</v>
      </c>
      <c r="L3350">
        <v>3.21</v>
      </c>
      <c r="M3350">
        <v>3.96</v>
      </c>
      <c r="N3350">
        <v>3.99</v>
      </c>
    </row>
    <row r="3351" spans="1:14" x14ac:dyDescent="0.25">
      <c r="A3351" s="1">
        <v>40092</v>
      </c>
      <c r="B3351">
        <v>0.05</v>
      </c>
      <c r="D3351">
        <v>0.08</v>
      </c>
      <c r="F3351">
        <v>0.15</v>
      </c>
      <c r="G3351">
        <v>0.37</v>
      </c>
      <c r="H3351">
        <v>0.91</v>
      </c>
      <c r="I3351">
        <v>1.43</v>
      </c>
      <c r="J3351">
        <v>2.25</v>
      </c>
      <c r="K3351">
        <v>2.85</v>
      </c>
      <c r="L3351">
        <v>3.27</v>
      </c>
      <c r="M3351">
        <v>4.03</v>
      </c>
      <c r="N3351">
        <v>4.07</v>
      </c>
    </row>
    <row r="3352" spans="1:14" x14ac:dyDescent="0.25">
      <c r="A3352" s="1">
        <v>40091</v>
      </c>
      <c r="B3352">
        <v>0.04</v>
      </c>
      <c r="D3352">
        <v>0.08</v>
      </c>
      <c r="F3352">
        <v>0.15</v>
      </c>
      <c r="G3352">
        <v>0.36</v>
      </c>
      <c r="H3352">
        <v>0.88</v>
      </c>
      <c r="I3352">
        <v>1.38</v>
      </c>
      <c r="J3352">
        <v>2.21</v>
      </c>
      <c r="K3352">
        <v>2.82</v>
      </c>
      <c r="L3352">
        <v>3.24</v>
      </c>
      <c r="M3352">
        <v>3.98</v>
      </c>
      <c r="N3352">
        <v>4.01</v>
      </c>
    </row>
    <row r="3353" spans="1:14" x14ac:dyDescent="0.25">
      <c r="A3353" s="1">
        <v>40088</v>
      </c>
      <c r="B3353">
        <v>0.04</v>
      </c>
      <c r="D3353">
        <v>0.1</v>
      </c>
      <c r="F3353">
        <v>0.15</v>
      </c>
      <c r="G3353">
        <v>0.37</v>
      </c>
      <c r="H3353">
        <v>0.88</v>
      </c>
      <c r="I3353">
        <v>1.38</v>
      </c>
      <c r="J3353">
        <v>2.2200000000000002</v>
      </c>
      <c r="K3353">
        <v>2.83</v>
      </c>
      <c r="L3353">
        <v>3.24</v>
      </c>
      <c r="M3353">
        <v>3.98</v>
      </c>
      <c r="N3353">
        <v>4.01</v>
      </c>
    </row>
    <row r="3354" spans="1:14" x14ac:dyDescent="0.25">
      <c r="A3354" s="1">
        <v>40087</v>
      </c>
      <c r="B3354">
        <v>0.03</v>
      </c>
      <c r="D3354">
        <v>0.1</v>
      </c>
      <c r="F3354">
        <v>0.15</v>
      </c>
      <c r="G3354">
        <v>0.37</v>
      </c>
      <c r="H3354">
        <v>0.87</v>
      </c>
      <c r="I3354">
        <v>1.36</v>
      </c>
      <c r="J3354">
        <v>2.2000000000000002</v>
      </c>
      <c r="K3354">
        <v>2.82</v>
      </c>
      <c r="L3354">
        <v>3.21</v>
      </c>
      <c r="M3354">
        <v>3.95</v>
      </c>
      <c r="N3354">
        <v>3.97</v>
      </c>
    </row>
    <row r="3355" spans="1:14" x14ac:dyDescent="0.25">
      <c r="A3355" s="1">
        <v>40086</v>
      </c>
      <c r="B3355">
        <v>0.06</v>
      </c>
      <c r="D3355">
        <v>0.14000000000000001</v>
      </c>
      <c r="F3355">
        <v>0.18</v>
      </c>
      <c r="G3355">
        <v>0.4</v>
      </c>
      <c r="H3355">
        <v>0.95</v>
      </c>
      <c r="I3355">
        <v>1.45</v>
      </c>
      <c r="J3355">
        <v>2.31</v>
      </c>
      <c r="K3355">
        <v>2.93</v>
      </c>
      <c r="L3355">
        <v>3.31</v>
      </c>
      <c r="M3355">
        <v>4.0199999999999996</v>
      </c>
      <c r="N3355">
        <v>4.03</v>
      </c>
    </row>
    <row r="3356" spans="1:14" x14ac:dyDescent="0.25">
      <c r="A3356" s="1">
        <v>40085</v>
      </c>
      <c r="B3356">
        <v>7.0000000000000007E-2</v>
      </c>
      <c r="D3356">
        <v>0.13</v>
      </c>
      <c r="F3356">
        <v>0.19</v>
      </c>
      <c r="G3356">
        <v>0.41</v>
      </c>
      <c r="H3356">
        <v>1</v>
      </c>
      <c r="I3356">
        <v>1.48</v>
      </c>
      <c r="J3356">
        <v>2.34</v>
      </c>
      <c r="K3356">
        <v>2.94</v>
      </c>
      <c r="L3356">
        <v>3.31</v>
      </c>
      <c r="M3356">
        <v>4.0199999999999996</v>
      </c>
      <c r="N3356">
        <v>4.03</v>
      </c>
    </row>
    <row r="3357" spans="1:14" x14ac:dyDescent="0.25">
      <c r="A3357" s="1">
        <v>40084</v>
      </c>
      <c r="B3357">
        <v>0.03</v>
      </c>
      <c r="D3357">
        <v>0.11</v>
      </c>
      <c r="F3357">
        <v>0.18</v>
      </c>
      <c r="G3357">
        <v>0.4</v>
      </c>
      <c r="H3357">
        <v>0.98</v>
      </c>
      <c r="I3357">
        <v>1.47</v>
      </c>
      <c r="J3357">
        <v>2.33</v>
      </c>
      <c r="K3357">
        <v>2.95</v>
      </c>
      <c r="L3357">
        <v>3.31</v>
      </c>
      <c r="M3357">
        <v>4.0199999999999996</v>
      </c>
      <c r="N3357">
        <v>4.04</v>
      </c>
    </row>
    <row r="3358" spans="1:14" x14ac:dyDescent="0.25">
      <c r="A3358" s="1">
        <v>40081</v>
      </c>
      <c r="B3358">
        <v>0.03</v>
      </c>
      <c r="D3358">
        <v>0.1</v>
      </c>
      <c r="F3358">
        <v>0.2</v>
      </c>
      <c r="G3358">
        <v>0.41</v>
      </c>
      <c r="H3358">
        <v>0.98</v>
      </c>
      <c r="I3358">
        <v>1.49</v>
      </c>
      <c r="J3358">
        <v>2.36</v>
      </c>
      <c r="K3358">
        <v>2.98</v>
      </c>
      <c r="L3358">
        <v>3.34</v>
      </c>
      <c r="M3358">
        <v>4.07</v>
      </c>
      <c r="N3358">
        <v>4.0999999999999996</v>
      </c>
    </row>
    <row r="3359" spans="1:14" x14ac:dyDescent="0.25">
      <c r="A3359" s="1">
        <v>40080</v>
      </c>
      <c r="B3359">
        <v>0.03</v>
      </c>
      <c r="D3359">
        <v>0.1</v>
      </c>
      <c r="F3359">
        <v>0.19</v>
      </c>
      <c r="G3359">
        <v>0.39</v>
      </c>
      <c r="H3359">
        <v>0.93</v>
      </c>
      <c r="I3359">
        <v>1.45</v>
      </c>
      <c r="J3359">
        <v>2.37</v>
      </c>
      <c r="K3359">
        <v>3.03</v>
      </c>
      <c r="L3359">
        <v>3.4</v>
      </c>
      <c r="M3359">
        <v>4.1399999999999997</v>
      </c>
      <c r="N3359">
        <v>4.17</v>
      </c>
    </row>
    <row r="3360" spans="1:14" x14ac:dyDescent="0.25">
      <c r="A3360" s="1">
        <v>40079</v>
      </c>
      <c r="B3360">
        <v>0.05</v>
      </c>
      <c r="D3360">
        <v>0.11</v>
      </c>
      <c r="F3360">
        <v>0.2</v>
      </c>
      <c r="G3360">
        <v>0.41</v>
      </c>
      <c r="H3360">
        <v>0.96</v>
      </c>
      <c r="I3360">
        <v>1.49</v>
      </c>
      <c r="J3360">
        <v>2.4</v>
      </c>
      <c r="K3360">
        <v>3.05</v>
      </c>
      <c r="L3360">
        <v>3.44</v>
      </c>
      <c r="M3360">
        <v>4.18</v>
      </c>
      <c r="N3360">
        <v>4.21</v>
      </c>
    </row>
    <row r="3361" spans="1:14" x14ac:dyDescent="0.25">
      <c r="A3361" s="1">
        <v>40078</v>
      </c>
      <c r="B3361">
        <v>0.05</v>
      </c>
      <c r="D3361">
        <v>0.11</v>
      </c>
      <c r="F3361">
        <v>0.2</v>
      </c>
      <c r="G3361">
        <v>0.42</v>
      </c>
      <c r="H3361">
        <v>1.02</v>
      </c>
      <c r="I3361">
        <v>1.54</v>
      </c>
      <c r="J3361">
        <v>2.4500000000000002</v>
      </c>
      <c r="K3361">
        <v>3.09</v>
      </c>
      <c r="L3361">
        <v>3.46</v>
      </c>
      <c r="M3361">
        <v>4.18</v>
      </c>
      <c r="N3361">
        <v>4.2</v>
      </c>
    </row>
    <row r="3362" spans="1:14" x14ac:dyDescent="0.25">
      <c r="A3362" s="1">
        <v>40077</v>
      </c>
      <c r="B3362">
        <v>0.05</v>
      </c>
      <c r="D3362">
        <v>0.11</v>
      </c>
      <c r="F3362">
        <v>0.2</v>
      </c>
      <c r="G3362">
        <v>0.4</v>
      </c>
      <c r="H3362">
        <v>1.02</v>
      </c>
      <c r="I3362">
        <v>1.56</v>
      </c>
      <c r="J3362">
        <v>2.4700000000000002</v>
      </c>
      <c r="K3362">
        <v>3.11</v>
      </c>
      <c r="L3362">
        <v>3.49</v>
      </c>
      <c r="M3362">
        <v>4.2</v>
      </c>
      <c r="N3362">
        <v>4.2300000000000004</v>
      </c>
    </row>
    <row r="3363" spans="1:14" x14ac:dyDescent="0.25">
      <c r="A3363" s="1">
        <v>40074</v>
      </c>
      <c r="B3363">
        <v>0.03</v>
      </c>
      <c r="D3363">
        <v>0.08</v>
      </c>
      <c r="F3363">
        <v>0.2</v>
      </c>
      <c r="G3363">
        <v>0.41</v>
      </c>
      <c r="H3363">
        <v>1.03</v>
      </c>
      <c r="I3363">
        <v>1.57</v>
      </c>
      <c r="J3363">
        <v>2.4900000000000002</v>
      </c>
      <c r="K3363">
        <v>3.12</v>
      </c>
      <c r="L3363">
        <v>3.49</v>
      </c>
      <c r="M3363">
        <v>4.2</v>
      </c>
      <c r="N3363">
        <v>4.24</v>
      </c>
    </row>
    <row r="3364" spans="1:14" x14ac:dyDescent="0.25">
      <c r="A3364" s="1">
        <v>40073</v>
      </c>
      <c r="B3364">
        <v>0.03</v>
      </c>
      <c r="D3364">
        <v>0.1</v>
      </c>
      <c r="F3364">
        <v>0.2</v>
      </c>
      <c r="G3364">
        <v>0.4</v>
      </c>
      <c r="H3364">
        <v>0.98</v>
      </c>
      <c r="I3364">
        <v>1.51</v>
      </c>
      <c r="J3364">
        <v>2.41</v>
      </c>
      <c r="K3364">
        <v>3.04</v>
      </c>
      <c r="L3364">
        <v>3.42</v>
      </c>
      <c r="M3364">
        <v>4.1399999999999997</v>
      </c>
      <c r="N3364">
        <v>4.1900000000000004</v>
      </c>
    </row>
    <row r="3365" spans="1:14" x14ac:dyDescent="0.25">
      <c r="A3365" s="1">
        <v>40072</v>
      </c>
      <c r="B3365">
        <v>0.03</v>
      </c>
      <c r="D3365">
        <v>0.1</v>
      </c>
      <c r="F3365">
        <v>0.2</v>
      </c>
      <c r="G3365">
        <v>0.38</v>
      </c>
      <c r="H3365">
        <v>1.01</v>
      </c>
      <c r="I3365">
        <v>1.55</v>
      </c>
      <c r="J3365">
        <v>2.46</v>
      </c>
      <c r="K3365">
        <v>3.11</v>
      </c>
      <c r="L3365">
        <v>3.48</v>
      </c>
      <c r="M3365">
        <v>4.22</v>
      </c>
      <c r="N3365">
        <v>4.26</v>
      </c>
    </row>
    <row r="3366" spans="1:14" x14ac:dyDescent="0.25">
      <c r="A3366" s="1">
        <v>40071</v>
      </c>
      <c r="B3366">
        <v>0.05</v>
      </c>
      <c r="D3366">
        <v>0.13</v>
      </c>
      <c r="F3366">
        <v>0.21</v>
      </c>
      <c r="G3366">
        <v>0.39</v>
      </c>
      <c r="H3366">
        <v>0.96</v>
      </c>
      <c r="I3366">
        <v>1.49</v>
      </c>
      <c r="J3366">
        <v>2.41</v>
      </c>
      <c r="K3366">
        <v>3.07</v>
      </c>
      <c r="L3366">
        <v>3.47</v>
      </c>
      <c r="M3366">
        <v>4.21</v>
      </c>
      <c r="N3366">
        <v>4.2699999999999996</v>
      </c>
    </row>
    <row r="3367" spans="1:14" x14ac:dyDescent="0.25">
      <c r="A3367" s="1">
        <v>40070</v>
      </c>
      <c r="B3367">
        <v>0.08</v>
      </c>
      <c r="D3367">
        <v>0.14000000000000001</v>
      </c>
      <c r="F3367">
        <v>0.21</v>
      </c>
      <c r="G3367">
        <v>0.4</v>
      </c>
      <c r="H3367">
        <v>0.94</v>
      </c>
      <c r="I3367">
        <v>1.46</v>
      </c>
      <c r="J3367">
        <v>2.37</v>
      </c>
      <c r="K3367">
        <v>3.01</v>
      </c>
      <c r="L3367">
        <v>3.42</v>
      </c>
      <c r="M3367">
        <v>4.16</v>
      </c>
      <c r="N3367">
        <v>4.22</v>
      </c>
    </row>
    <row r="3368" spans="1:14" x14ac:dyDescent="0.25">
      <c r="A3368" s="1">
        <v>40067</v>
      </c>
      <c r="B3368">
        <v>0.08</v>
      </c>
      <c r="D3368">
        <v>0.14000000000000001</v>
      </c>
      <c r="F3368">
        <v>0.21</v>
      </c>
      <c r="G3368">
        <v>0.39</v>
      </c>
      <c r="H3368">
        <v>0.9</v>
      </c>
      <c r="I3368">
        <v>1.42</v>
      </c>
      <c r="J3368">
        <v>2.29</v>
      </c>
      <c r="K3368">
        <v>2.93</v>
      </c>
      <c r="L3368">
        <v>3.34</v>
      </c>
      <c r="M3368">
        <v>4.0999999999999996</v>
      </c>
      <c r="N3368">
        <v>4.18</v>
      </c>
    </row>
    <row r="3369" spans="1:14" x14ac:dyDescent="0.25">
      <c r="A3369" s="1">
        <v>40066</v>
      </c>
      <c r="B3369">
        <v>0.08</v>
      </c>
      <c r="D3369">
        <v>0.14000000000000001</v>
      </c>
      <c r="F3369">
        <v>0.21</v>
      </c>
      <c r="G3369">
        <v>0.4</v>
      </c>
      <c r="H3369">
        <v>0.9</v>
      </c>
      <c r="I3369">
        <v>1.42</v>
      </c>
      <c r="J3369">
        <v>2.29</v>
      </c>
      <c r="K3369">
        <v>2.95</v>
      </c>
      <c r="L3369">
        <v>3.36</v>
      </c>
      <c r="M3369">
        <v>4.1100000000000003</v>
      </c>
      <c r="N3369">
        <v>4.1900000000000004</v>
      </c>
    </row>
    <row r="3370" spans="1:14" x14ac:dyDescent="0.25">
      <c r="A3370" s="1">
        <v>40065</v>
      </c>
      <c r="B3370">
        <v>0.09</v>
      </c>
      <c r="D3370">
        <v>0.14000000000000001</v>
      </c>
      <c r="F3370">
        <v>0.22</v>
      </c>
      <c r="G3370">
        <v>0.4</v>
      </c>
      <c r="H3370">
        <v>0.93</v>
      </c>
      <c r="I3370">
        <v>1.48</v>
      </c>
      <c r="J3370">
        <v>2.38</v>
      </c>
      <c r="K3370">
        <v>3.07</v>
      </c>
      <c r="L3370">
        <v>3.48</v>
      </c>
      <c r="M3370">
        <v>4.26</v>
      </c>
      <c r="N3370">
        <v>4.33</v>
      </c>
    </row>
    <row r="3371" spans="1:14" x14ac:dyDescent="0.25">
      <c r="A3371" s="1">
        <v>40064</v>
      </c>
      <c r="B3371">
        <v>0.1</v>
      </c>
      <c r="D3371">
        <v>0.14000000000000001</v>
      </c>
      <c r="F3371">
        <v>0.24</v>
      </c>
      <c r="G3371">
        <v>0.41</v>
      </c>
      <c r="H3371">
        <v>0.93</v>
      </c>
      <c r="I3371">
        <v>1.49</v>
      </c>
      <c r="J3371">
        <v>2.38</v>
      </c>
      <c r="K3371">
        <v>3.06</v>
      </c>
      <c r="L3371">
        <v>3.47</v>
      </c>
      <c r="M3371">
        <v>4.24</v>
      </c>
      <c r="N3371">
        <v>4.3099999999999996</v>
      </c>
    </row>
    <row r="3372" spans="1:14" x14ac:dyDescent="0.25">
      <c r="A3372" s="1">
        <v>40060</v>
      </c>
      <c r="B3372">
        <v>0.09</v>
      </c>
      <c r="D3372">
        <v>0.14000000000000001</v>
      </c>
      <c r="F3372">
        <v>0.23</v>
      </c>
      <c r="G3372">
        <v>0.42</v>
      </c>
      <c r="H3372">
        <v>0.94</v>
      </c>
      <c r="I3372">
        <v>1.46</v>
      </c>
      <c r="J3372">
        <v>2.36</v>
      </c>
      <c r="K3372">
        <v>3.06</v>
      </c>
      <c r="L3372">
        <v>3.45</v>
      </c>
      <c r="M3372">
        <v>4.21</v>
      </c>
      <c r="N3372">
        <v>4.2699999999999996</v>
      </c>
    </row>
    <row r="3373" spans="1:14" x14ac:dyDescent="0.25">
      <c r="A3373" s="1">
        <v>40059</v>
      </c>
      <c r="B3373">
        <v>0.09</v>
      </c>
      <c r="D3373">
        <v>0.15</v>
      </c>
      <c r="F3373">
        <v>0.23</v>
      </c>
      <c r="G3373">
        <v>0.42</v>
      </c>
      <c r="H3373">
        <v>0.91</v>
      </c>
      <c r="I3373">
        <v>1.42</v>
      </c>
      <c r="J3373">
        <v>2.29</v>
      </c>
      <c r="K3373">
        <v>2.95</v>
      </c>
      <c r="L3373">
        <v>3.33</v>
      </c>
      <c r="M3373">
        <v>4.09</v>
      </c>
      <c r="N3373">
        <v>4.1500000000000004</v>
      </c>
    </row>
    <row r="3374" spans="1:14" x14ac:dyDescent="0.25">
      <c r="A3374" s="1">
        <v>40058</v>
      </c>
      <c r="B3374">
        <v>0.09</v>
      </c>
      <c r="D3374">
        <v>0.14000000000000001</v>
      </c>
      <c r="F3374">
        <v>0.22</v>
      </c>
      <c r="G3374">
        <v>0.41</v>
      </c>
      <c r="H3374">
        <v>0.89</v>
      </c>
      <c r="I3374">
        <v>1.39</v>
      </c>
      <c r="J3374">
        <v>2.2599999999999998</v>
      </c>
      <c r="K3374">
        <v>2.91</v>
      </c>
      <c r="L3374">
        <v>3.29</v>
      </c>
      <c r="M3374">
        <v>4.04</v>
      </c>
      <c r="N3374">
        <v>4.09</v>
      </c>
    </row>
    <row r="3375" spans="1:14" x14ac:dyDescent="0.25">
      <c r="A3375" s="1">
        <v>40057</v>
      </c>
      <c r="B3375">
        <v>0.08</v>
      </c>
      <c r="D3375">
        <v>0.14000000000000001</v>
      </c>
      <c r="F3375">
        <v>0.23</v>
      </c>
      <c r="G3375">
        <v>0.43</v>
      </c>
      <c r="H3375">
        <v>0.92</v>
      </c>
      <c r="I3375">
        <v>1.44</v>
      </c>
      <c r="J3375">
        <v>2.33</v>
      </c>
      <c r="K3375">
        <v>2.99</v>
      </c>
      <c r="L3375">
        <v>3.38</v>
      </c>
      <c r="M3375">
        <v>4.1399999999999997</v>
      </c>
      <c r="N3375">
        <v>4.1900000000000004</v>
      </c>
    </row>
    <row r="3376" spans="1:14" x14ac:dyDescent="0.25">
      <c r="A3376" s="1">
        <v>40056</v>
      </c>
      <c r="B3376">
        <v>0.11</v>
      </c>
      <c r="D3376">
        <v>0.15</v>
      </c>
      <c r="F3376">
        <v>0.24</v>
      </c>
      <c r="G3376">
        <v>0.43</v>
      </c>
      <c r="H3376">
        <v>0.97</v>
      </c>
      <c r="I3376">
        <v>1.49</v>
      </c>
      <c r="J3376">
        <v>2.39</v>
      </c>
      <c r="K3376">
        <v>3.03</v>
      </c>
      <c r="L3376">
        <v>3.4</v>
      </c>
      <c r="M3376">
        <v>4.1399999999999997</v>
      </c>
      <c r="N3376">
        <v>4.18</v>
      </c>
    </row>
    <row r="3377" spans="1:14" x14ac:dyDescent="0.25">
      <c r="A3377" s="1">
        <v>40053</v>
      </c>
      <c r="B3377">
        <v>0.11</v>
      </c>
      <c r="D3377">
        <v>0.15</v>
      </c>
      <c r="F3377">
        <v>0.25</v>
      </c>
      <c r="G3377">
        <v>0.44</v>
      </c>
      <c r="H3377">
        <v>1.01</v>
      </c>
      <c r="I3377">
        <v>1.55</v>
      </c>
      <c r="J3377">
        <v>2.46</v>
      </c>
      <c r="K3377">
        <v>3.09</v>
      </c>
      <c r="L3377">
        <v>3.46</v>
      </c>
      <c r="M3377">
        <v>4.17</v>
      </c>
      <c r="N3377">
        <v>4.21</v>
      </c>
    </row>
    <row r="3378" spans="1:14" x14ac:dyDescent="0.25">
      <c r="A3378" s="1">
        <v>40052</v>
      </c>
      <c r="B3378">
        <v>0.11</v>
      </c>
      <c r="D3378">
        <v>0.15</v>
      </c>
      <c r="F3378">
        <v>0.26</v>
      </c>
      <c r="G3378">
        <v>0.46</v>
      </c>
      <c r="H3378">
        <v>1.04</v>
      </c>
      <c r="I3378">
        <v>1.58</v>
      </c>
      <c r="J3378">
        <v>2.48</v>
      </c>
      <c r="K3378">
        <v>3.12</v>
      </c>
      <c r="L3378">
        <v>3.47</v>
      </c>
      <c r="M3378">
        <v>4.1900000000000004</v>
      </c>
      <c r="N3378">
        <v>4.2300000000000004</v>
      </c>
    </row>
    <row r="3379" spans="1:14" x14ac:dyDescent="0.25">
      <c r="A3379" s="1">
        <v>40051</v>
      </c>
      <c r="B3379">
        <v>0.11</v>
      </c>
      <c r="D3379">
        <v>0.15</v>
      </c>
      <c r="F3379">
        <v>0.25</v>
      </c>
      <c r="G3379">
        <v>0.45</v>
      </c>
      <c r="H3379">
        <v>1.06</v>
      </c>
      <c r="I3379">
        <v>1.57</v>
      </c>
      <c r="J3379">
        <v>2.46</v>
      </c>
      <c r="K3379">
        <v>3.09</v>
      </c>
      <c r="L3379">
        <v>3.44</v>
      </c>
      <c r="M3379">
        <v>4.1500000000000004</v>
      </c>
      <c r="N3379">
        <v>4.2</v>
      </c>
    </row>
    <row r="3380" spans="1:14" x14ac:dyDescent="0.25">
      <c r="A3380" s="1">
        <v>40050</v>
      </c>
      <c r="B3380">
        <v>0.12</v>
      </c>
      <c r="D3380">
        <v>0.17</v>
      </c>
      <c r="F3380">
        <v>0.26</v>
      </c>
      <c r="G3380">
        <v>0.47</v>
      </c>
      <c r="H3380">
        <v>1.05</v>
      </c>
      <c r="I3380">
        <v>1.56</v>
      </c>
      <c r="J3380">
        <v>2.48</v>
      </c>
      <c r="K3380">
        <v>3.1</v>
      </c>
      <c r="L3380">
        <v>3.45</v>
      </c>
      <c r="M3380">
        <v>4.17</v>
      </c>
      <c r="N3380">
        <v>4.22</v>
      </c>
    </row>
    <row r="3381" spans="1:14" x14ac:dyDescent="0.25">
      <c r="A3381" s="1">
        <v>40049</v>
      </c>
      <c r="B3381">
        <v>0.11</v>
      </c>
      <c r="D3381">
        <v>0.17</v>
      </c>
      <c r="F3381">
        <v>0.26</v>
      </c>
      <c r="G3381">
        <v>0.44</v>
      </c>
      <c r="H3381">
        <v>1.05</v>
      </c>
      <c r="I3381">
        <v>1.57</v>
      </c>
      <c r="J3381">
        <v>2.5</v>
      </c>
      <c r="K3381">
        <v>3.13</v>
      </c>
      <c r="L3381">
        <v>3.48</v>
      </c>
      <c r="M3381">
        <v>4.22</v>
      </c>
      <c r="N3381">
        <v>4.2699999999999996</v>
      </c>
    </row>
    <row r="3382" spans="1:14" x14ac:dyDescent="0.25">
      <c r="A3382" s="1">
        <v>40046</v>
      </c>
      <c r="B3382">
        <v>0.11</v>
      </c>
      <c r="D3382">
        <v>0.17</v>
      </c>
      <c r="F3382">
        <v>0.26</v>
      </c>
      <c r="G3382">
        <v>0.45</v>
      </c>
      <c r="H3382">
        <v>1.1299999999999999</v>
      </c>
      <c r="I3382">
        <v>1.65</v>
      </c>
      <c r="J3382">
        <v>2.58</v>
      </c>
      <c r="K3382">
        <v>3.21</v>
      </c>
      <c r="L3382">
        <v>3.56</v>
      </c>
      <c r="M3382">
        <v>4.32</v>
      </c>
      <c r="N3382">
        <v>4.3600000000000003</v>
      </c>
    </row>
    <row r="3383" spans="1:14" x14ac:dyDescent="0.25">
      <c r="A3383" s="1">
        <v>40045</v>
      </c>
      <c r="B3383">
        <v>0.11</v>
      </c>
      <c r="D3383">
        <v>0.17</v>
      </c>
      <c r="F3383">
        <v>0.26</v>
      </c>
      <c r="G3383">
        <v>0.42</v>
      </c>
      <c r="H3383">
        <v>1.03</v>
      </c>
      <c r="I3383">
        <v>1.53</v>
      </c>
      <c r="J3383">
        <v>2.4300000000000002</v>
      </c>
      <c r="K3383">
        <v>3.06</v>
      </c>
      <c r="L3383">
        <v>3.42</v>
      </c>
      <c r="M3383">
        <v>4.18</v>
      </c>
      <c r="N3383">
        <v>4.24</v>
      </c>
    </row>
    <row r="3384" spans="1:14" x14ac:dyDescent="0.25">
      <c r="A3384" s="1">
        <v>40044</v>
      </c>
      <c r="B3384">
        <v>0.1</v>
      </c>
      <c r="D3384">
        <v>0.17</v>
      </c>
      <c r="F3384">
        <v>0.25</v>
      </c>
      <c r="G3384">
        <v>0.43</v>
      </c>
      <c r="H3384">
        <v>1.01</v>
      </c>
      <c r="I3384">
        <v>1.52</v>
      </c>
      <c r="J3384">
        <v>2.4300000000000002</v>
      </c>
      <c r="K3384">
        <v>3.07</v>
      </c>
      <c r="L3384">
        <v>3.45</v>
      </c>
      <c r="M3384">
        <v>4.2300000000000004</v>
      </c>
      <c r="N3384">
        <v>4.28</v>
      </c>
    </row>
    <row r="3385" spans="1:14" x14ac:dyDescent="0.25">
      <c r="A3385" s="1">
        <v>40043</v>
      </c>
      <c r="B3385">
        <v>0.14000000000000001</v>
      </c>
      <c r="D3385">
        <v>0.18</v>
      </c>
      <c r="F3385">
        <v>0.27</v>
      </c>
      <c r="G3385">
        <v>0.43</v>
      </c>
      <c r="H3385">
        <v>1.06</v>
      </c>
      <c r="I3385">
        <v>1.57</v>
      </c>
      <c r="J3385">
        <v>2.48</v>
      </c>
      <c r="K3385">
        <v>3.13</v>
      </c>
      <c r="L3385">
        <v>3.51</v>
      </c>
      <c r="M3385">
        <v>4.29</v>
      </c>
      <c r="N3385">
        <v>4.3499999999999996</v>
      </c>
    </row>
    <row r="3386" spans="1:14" x14ac:dyDescent="0.25">
      <c r="A3386" s="1">
        <v>40042</v>
      </c>
      <c r="B3386">
        <v>0.11</v>
      </c>
      <c r="D3386">
        <v>0.18</v>
      </c>
      <c r="F3386">
        <v>0.27</v>
      </c>
      <c r="G3386">
        <v>0.45</v>
      </c>
      <c r="H3386">
        <v>1.04</v>
      </c>
      <c r="I3386">
        <v>1.54</v>
      </c>
      <c r="J3386">
        <v>2.4300000000000002</v>
      </c>
      <c r="K3386">
        <v>3.09</v>
      </c>
      <c r="L3386">
        <v>3.48</v>
      </c>
      <c r="M3386">
        <v>4.26</v>
      </c>
      <c r="N3386">
        <v>4.33</v>
      </c>
    </row>
    <row r="3387" spans="1:14" x14ac:dyDescent="0.25">
      <c r="A3387" s="1">
        <v>40039</v>
      </c>
      <c r="B3387">
        <v>0.1</v>
      </c>
      <c r="D3387">
        <v>0.18</v>
      </c>
      <c r="F3387">
        <v>0.26</v>
      </c>
      <c r="G3387">
        <v>0.44</v>
      </c>
      <c r="H3387">
        <v>1.07</v>
      </c>
      <c r="I3387">
        <v>1.61</v>
      </c>
      <c r="J3387">
        <v>2.5099999999999998</v>
      </c>
      <c r="K3387">
        <v>3.17</v>
      </c>
      <c r="L3387">
        <v>3.55</v>
      </c>
      <c r="M3387">
        <v>4.33</v>
      </c>
      <c r="N3387">
        <v>4.41</v>
      </c>
    </row>
    <row r="3388" spans="1:14" x14ac:dyDescent="0.25">
      <c r="A3388" s="1">
        <v>40038</v>
      </c>
      <c r="B3388">
        <v>0.1</v>
      </c>
      <c r="D3388">
        <v>0.17</v>
      </c>
      <c r="F3388">
        <v>0.28000000000000003</v>
      </c>
      <c r="G3388">
        <v>0.45</v>
      </c>
      <c r="H3388">
        <v>1.1200000000000001</v>
      </c>
      <c r="I3388">
        <v>1.66</v>
      </c>
      <c r="J3388">
        <v>2.58</v>
      </c>
      <c r="K3388">
        <v>3.22</v>
      </c>
      <c r="L3388">
        <v>3.59</v>
      </c>
      <c r="M3388">
        <v>4.37</v>
      </c>
      <c r="N3388">
        <v>4.4400000000000004</v>
      </c>
    </row>
    <row r="3389" spans="1:14" x14ac:dyDescent="0.25">
      <c r="A3389" s="1">
        <v>40037</v>
      </c>
      <c r="B3389">
        <v>0.14000000000000001</v>
      </c>
      <c r="D3389">
        <v>0.17</v>
      </c>
      <c r="F3389">
        <v>0.28000000000000003</v>
      </c>
      <c r="G3389">
        <v>0.47</v>
      </c>
      <c r="H3389">
        <v>1.18</v>
      </c>
      <c r="I3389">
        <v>1.76</v>
      </c>
      <c r="J3389">
        <v>2.7</v>
      </c>
      <c r="K3389">
        <v>3.35</v>
      </c>
      <c r="L3389">
        <v>3.72</v>
      </c>
      <c r="M3389">
        <v>4.49</v>
      </c>
      <c r="N3389">
        <v>4.53</v>
      </c>
    </row>
    <row r="3390" spans="1:14" x14ac:dyDescent="0.25">
      <c r="A3390" s="1">
        <v>40036</v>
      </c>
      <c r="B3390">
        <v>0.14000000000000001</v>
      </c>
      <c r="D3390">
        <v>0.18</v>
      </c>
      <c r="F3390">
        <v>0.28000000000000003</v>
      </c>
      <c r="G3390">
        <v>0.48</v>
      </c>
      <c r="H3390">
        <v>1.21</v>
      </c>
      <c r="I3390">
        <v>1.78</v>
      </c>
      <c r="J3390">
        <v>2.69</v>
      </c>
      <c r="K3390">
        <v>3.32</v>
      </c>
      <c r="L3390">
        <v>3.71</v>
      </c>
      <c r="M3390">
        <v>4.4000000000000004</v>
      </c>
      <c r="N3390">
        <v>4.4400000000000004</v>
      </c>
    </row>
    <row r="3391" spans="1:14" x14ac:dyDescent="0.25">
      <c r="A3391" s="1">
        <v>40035</v>
      </c>
      <c r="B3391">
        <v>0.15</v>
      </c>
      <c r="D3391">
        <v>0.19</v>
      </c>
      <c r="F3391">
        <v>0.28999999999999998</v>
      </c>
      <c r="G3391">
        <v>0.49</v>
      </c>
      <c r="H3391">
        <v>1.24</v>
      </c>
      <c r="I3391">
        <v>1.79</v>
      </c>
      <c r="J3391">
        <v>2.75</v>
      </c>
      <c r="K3391">
        <v>3.4</v>
      </c>
      <c r="L3391">
        <v>3.8</v>
      </c>
      <c r="M3391">
        <v>4.49</v>
      </c>
      <c r="N3391">
        <v>4.5199999999999996</v>
      </c>
    </row>
    <row r="3392" spans="1:14" x14ac:dyDescent="0.25">
      <c r="A3392" s="1">
        <v>40032</v>
      </c>
      <c r="B3392">
        <v>0.14000000000000001</v>
      </c>
      <c r="D3392">
        <v>0.19</v>
      </c>
      <c r="F3392">
        <v>0.3</v>
      </c>
      <c r="G3392">
        <v>0.52</v>
      </c>
      <c r="H3392">
        <v>1.32</v>
      </c>
      <c r="I3392">
        <v>1.87</v>
      </c>
      <c r="J3392">
        <v>2.84</v>
      </c>
      <c r="K3392">
        <v>3.5</v>
      </c>
      <c r="L3392">
        <v>3.89</v>
      </c>
      <c r="M3392">
        <v>4.59</v>
      </c>
      <c r="N3392">
        <v>4.6100000000000003</v>
      </c>
    </row>
    <row r="3393" spans="1:14" x14ac:dyDescent="0.25">
      <c r="A3393" s="1">
        <v>40031</v>
      </c>
      <c r="B3393">
        <v>0.15</v>
      </c>
      <c r="D3393">
        <v>0.17</v>
      </c>
      <c r="F3393">
        <v>0.28000000000000003</v>
      </c>
      <c r="G3393">
        <v>0.48</v>
      </c>
      <c r="H3393">
        <v>1.22</v>
      </c>
      <c r="I3393">
        <v>1.77</v>
      </c>
      <c r="J3393">
        <v>2.73</v>
      </c>
      <c r="K3393">
        <v>3.39</v>
      </c>
      <c r="L3393">
        <v>3.79</v>
      </c>
      <c r="M3393">
        <v>4.51</v>
      </c>
      <c r="N3393">
        <v>4.53</v>
      </c>
    </row>
    <row r="3394" spans="1:14" x14ac:dyDescent="0.25">
      <c r="A3394" s="1">
        <v>40030</v>
      </c>
      <c r="B3394">
        <v>0.15</v>
      </c>
      <c r="D3394">
        <v>0.18</v>
      </c>
      <c r="F3394">
        <v>0.28999999999999998</v>
      </c>
      <c r="G3394">
        <v>0.49</v>
      </c>
      <c r="H3394">
        <v>1.23</v>
      </c>
      <c r="I3394">
        <v>1.78</v>
      </c>
      <c r="J3394">
        <v>2.73</v>
      </c>
      <c r="K3394">
        <v>3.4</v>
      </c>
      <c r="L3394">
        <v>3.8</v>
      </c>
      <c r="M3394">
        <v>4.54</v>
      </c>
      <c r="N3394">
        <v>4.57</v>
      </c>
    </row>
    <row r="3395" spans="1:14" x14ac:dyDescent="0.25">
      <c r="A3395" s="1">
        <v>40029</v>
      </c>
      <c r="B3395">
        <v>0.15</v>
      </c>
      <c r="D3395">
        <v>0.18</v>
      </c>
      <c r="F3395">
        <v>0.28000000000000003</v>
      </c>
      <c r="G3395">
        <v>0.47</v>
      </c>
      <c r="H3395">
        <v>1.2</v>
      </c>
      <c r="I3395">
        <v>1.75</v>
      </c>
      <c r="J3395">
        <v>2.68</v>
      </c>
      <c r="K3395">
        <v>3.32</v>
      </c>
      <c r="L3395">
        <v>3.7</v>
      </c>
      <c r="M3395">
        <v>4.4400000000000004</v>
      </c>
      <c r="N3395">
        <v>4.45</v>
      </c>
    </row>
    <row r="3396" spans="1:14" x14ac:dyDescent="0.25">
      <c r="A3396" s="1">
        <v>40028</v>
      </c>
      <c r="B3396">
        <v>0.15</v>
      </c>
      <c r="D3396">
        <v>0.19</v>
      </c>
      <c r="F3396">
        <v>0.28000000000000003</v>
      </c>
      <c r="G3396">
        <v>0.48</v>
      </c>
      <c r="H3396">
        <v>1.18</v>
      </c>
      <c r="I3396">
        <v>1.72</v>
      </c>
      <c r="J3396">
        <v>2.66</v>
      </c>
      <c r="K3396">
        <v>3.3</v>
      </c>
      <c r="L3396">
        <v>3.66</v>
      </c>
      <c r="M3396">
        <v>4.4000000000000004</v>
      </c>
      <c r="N3396">
        <v>4.42</v>
      </c>
    </row>
    <row r="3397" spans="1:14" x14ac:dyDescent="0.25">
      <c r="A3397" s="1">
        <v>40025</v>
      </c>
      <c r="B3397">
        <v>0.14000000000000001</v>
      </c>
      <c r="D3397">
        <v>0.18</v>
      </c>
      <c r="F3397">
        <v>0.26</v>
      </c>
      <c r="G3397">
        <v>0.48</v>
      </c>
      <c r="H3397">
        <v>1.1299999999999999</v>
      </c>
      <c r="I3397">
        <v>1.62</v>
      </c>
      <c r="J3397">
        <v>2.5299999999999998</v>
      </c>
      <c r="K3397">
        <v>3.14</v>
      </c>
      <c r="L3397">
        <v>3.52</v>
      </c>
      <c r="M3397">
        <v>4.29</v>
      </c>
      <c r="N3397">
        <v>4.3099999999999996</v>
      </c>
    </row>
    <row r="3398" spans="1:14" x14ac:dyDescent="0.25">
      <c r="A3398" s="1">
        <v>40024</v>
      </c>
      <c r="B3398">
        <v>0.14000000000000001</v>
      </c>
      <c r="D3398">
        <v>0.18</v>
      </c>
      <c r="F3398">
        <v>0.27</v>
      </c>
      <c r="G3398">
        <v>0.48</v>
      </c>
      <c r="H3398">
        <v>1.19</v>
      </c>
      <c r="I3398">
        <v>1.73</v>
      </c>
      <c r="J3398">
        <v>2.66</v>
      </c>
      <c r="K3398">
        <v>3.31</v>
      </c>
      <c r="L3398">
        <v>3.67</v>
      </c>
      <c r="M3398">
        <v>4.4400000000000004</v>
      </c>
      <c r="N3398">
        <v>4.4400000000000004</v>
      </c>
    </row>
    <row r="3399" spans="1:14" x14ac:dyDescent="0.25">
      <c r="A3399" s="1">
        <v>40023</v>
      </c>
      <c r="B3399">
        <v>0.14000000000000001</v>
      </c>
      <c r="D3399">
        <v>0.19</v>
      </c>
      <c r="F3399">
        <v>0.26</v>
      </c>
      <c r="G3399">
        <v>0.5</v>
      </c>
      <c r="H3399">
        <v>1.17</v>
      </c>
      <c r="I3399">
        <v>1.72</v>
      </c>
      <c r="J3399">
        <v>2.69</v>
      </c>
      <c r="K3399">
        <v>3.31</v>
      </c>
      <c r="L3399">
        <v>3.69</v>
      </c>
      <c r="M3399">
        <v>4.49</v>
      </c>
      <c r="N3399">
        <v>4.5</v>
      </c>
    </row>
    <row r="3400" spans="1:14" x14ac:dyDescent="0.25">
      <c r="A3400" s="1">
        <v>40022</v>
      </c>
      <c r="B3400">
        <v>0.14000000000000001</v>
      </c>
      <c r="D3400">
        <v>0.19</v>
      </c>
      <c r="F3400">
        <v>0.26</v>
      </c>
      <c r="G3400">
        <v>0.49</v>
      </c>
      <c r="H3400">
        <v>1.1200000000000001</v>
      </c>
      <c r="I3400">
        <v>1.66</v>
      </c>
      <c r="J3400">
        <v>2.63</v>
      </c>
      <c r="K3400">
        <v>3.3</v>
      </c>
      <c r="L3400">
        <v>3.72</v>
      </c>
      <c r="M3400">
        <v>4.54</v>
      </c>
      <c r="N3400">
        <v>4.5599999999999996</v>
      </c>
    </row>
    <row r="3401" spans="1:14" x14ac:dyDescent="0.25">
      <c r="A3401" s="1">
        <v>40021</v>
      </c>
      <c r="B3401">
        <v>0.15</v>
      </c>
      <c r="D3401">
        <v>0.19</v>
      </c>
      <c r="F3401">
        <v>0.27</v>
      </c>
      <c r="G3401">
        <v>0.49</v>
      </c>
      <c r="H3401">
        <v>1.08</v>
      </c>
      <c r="I3401">
        <v>1.63</v>
      </c>
      <c r="J3401">
        <v>2.63</v>
      </c>
      <c r="K3401">
        <v>3.31</v>
      </c>
      <c r="L3401">
        <v>3.75</v>
      </c>
      <c r="M3401">
        <v>4.5999999999999996</v>
      </c>
      <c r="N3401">
        <v>4.62</v>
      </c>
    </row>
    <row r="3402" spans="1:14" x14ac:dyDescent="0.25">
      <c r="A3402" s="1">
        <v>40018</v>
      </c>
      <c r="B3402">
        <v>0.15</v>
      </c>
      <c r="D3402">
        <v>0.18</v>
      </c>
      <c r="F3402">
        <v>0.28999999999999998</v>
      </c>
      <c r="G3402">
        <v>0.47</v>
      </c>
      <c r="H3402">
        <v>1.05</v>
      </c>
      <c r="I3402">
        <v>1.59</v>
      </c>
      <c r="J3402">
        <v>2.57</v>
      </c>
      <c r="K3402">
        <v>3.25</v>
      </c>
      <c r="L3402">
        <v>3.7</v>
      </c>
      <c r="M3402">
        <v>4.53</v>
      </c>
      <c r="N3402">
        <v>4.55</v>
      </c>
    </row>
    <row r="3403" spans="1:14" x14ac:dyDescent="0.25">
      <c r="A3403" s="1">
        <v>40017</v>
      </c>
      <c r="B3403">
        <v>0.15</v>
      </c>
      <c r="D3403">
        <v>0.19</v>
      </c>
      <c r="F3403">
        <v>0.28999999999999998</v>
      </c>
      <c r="G3403">
        <v>0.49</v>
      </c>
      <c r="H3403">
        <v>1.08</v>
      </c>
      <c r="I3403">
        <v>1.62</v>
      </c>
      <c r="J3403">
        <v>2.6</v>
      </c>
      <c r="K3403">
        <v>3.28</v>
      </c>
      <c r="L3403">
        <v>3.72</v>
      </c>
      <c r="M3403">
        <v>4.55</v>
      </c>
      <c r="N3403">
        <v>4.58</v>
      </c>
    </row>
    <row r="3404" spans="1:14" x14ac:dyDescent="0.25">
      <c r="A3404" s="1">
        <v>40016</v>
      </c>
      <c r="B3404">
        <v>0.15</v>
      </c>
      <c r="D3404">
        <v>0.19</v>
      </c>
      <c r="F3404">
        <v>0.28000000000000003</v>
      </c>
      <c r="G3404">
        <v>0.47</v>
      </c>
      <c r="H3404">
        <v>0.98</v>
      </c>
      <c r="I3404">
        <v>1.5</v>
      </c>
      <c r="J3404">
        <v>2.4300000000000002</v>
      </c>
      <c r="K3404">
        <v>3.11</v>
      </c>
      <c r="L3404">
        <v>3.58</v>
      </c>
      <c r="M3404">
        <v>4.42</v>
      </c>
      <c r="N3404">
        <v>4.45</v>
      </c>
    </row>
    <row r="3405" spans="1:14" x14ac:dyDescent="0.25">
      <c r="A3405" s="1">
        <v>40015</v>
      </c>
      <c r="B3405">
        <v>0.16</v>
      </c>
      <c r="D3405">
        <v>0.19</v>
      </c>
      <c r="F3405">
        <v>0.27</v>
      </c>
      <c r="G3405">
        <v>0.46</v>
      </c>
      <c r="H3405">
        <v>0.96</v>
      </c>
      <c r="I3405">
        <v>1.47</v>
      </c>
      <c r="J3405">
        <v>2.36</v>
      </c>
      <c r="K3405">
        <v>3.03</v>
      </c>
      <c r="L3405">
        <v>3.5</v>
      </c>
      <c r="M3405">
        <v>4.3499999999999996</v>
      </c>
      <c r="N3405">
        <v>4.38</v>
      </c>
    </row>
    <row r="3406" spans="1:14" x14ac:dyDescent="0.25">
      <c r="A3406" s="1">
        <v>40014</v>
      </c>
      <c r="B3406">
        <v>0.15</v>
      </c>
      <c r="D3406">
        <v>0.19</v>
      </c>
      <c r="F3406">
        <v>0.28000000000000003</v>
      </c>
      <c r="G3406">
        <v>0.47</v>
      </c>
      <c r="H3406">
        <v>0.99</v>
      </c>
      <c r="I3406">
        <v>1.54</v>
      </c>
      <c r="J3406">
        <v>2.46</v>
      </c>
      <c r="K3406">
        <v>3.14</v>
      </c>
      <c r="L3406">
        <v>3.61</v>
      </c>
      <c r="M3406">
        <v>4.45</v>
      </c>
      <c r="N3406">
        <v>4.47</v>
      </c>
    </row>
    <row r="3407" spans="1:14" x14ac:dyDescent="0.25">
      <c r="A3407" s="1">
        <v>40011</v>
      </c>
      <c r="B3407">
        <v>0.15</v>
      </c>
      <c r="D3407">
        <v>0.17</v>
      </c>
      <c r="F3407">
        <v>0.28999999999999998</v>
      </c>
      <c r="G3407">
        <v>0.48</v>
      </c>
      <c r="H3407">
        <v>1.02</v>
      </c>
      <c r="I3407">
        <v>1.58</v>
      </c>
      <c r="J3407">
        <v>2.52</v>
      </c>
      <c r="K3407">
        <v>3.21</v>
      </c>
      <c r="L3407">
        <v>3.67</v>
      </c>
      <c r="M3407">
        <v>4.51</v>
      </c>
      <c r="N3407">
        <v>4.53</v>
      </c>
    </row>
    <row r="3408" spans="1:14" x14ac:dyDescent="0.25">
      <c r="A3408" s="1">
        <v>40010</v>
      </c>
      <c r="B3408">
        <v>0.15</v>
      </c>
      <c r="D3408">
        <v>0.19</v>
      </c>
      <c r="F3408">
        <v>0.28000000000000003</v>
      </c>
      <c r="G3408">
        <v>0.47</v>
      </c>
      <c r="H3408">
        <v>1</v>
      </c>
      <c r="I3408">
        <v>1.54</v>
      </c>
      <c r="J3408">
        <v>2.46</v>
      </c>
      <c r="K3408">
        <v>3.13</v>
      </c>
      <c r="L3408">
        <v>3.59</v>
      </c>
      <c r="M3408">
        <v>4.43</v>
      </c>
      <c r="N3408">
        <v>4.45</v>
      </c>
    </row>
    <row r="3409" spans="1:14" x14ac:dyDescent="0.25">
      <c r="A3409" s="1">
        <v>40009</v>
      </c>
      <c r="B3409">
        <v>0.11</v>
      </c>
      <c r="D3409">
        <v>0.18</v>
      </c>
      <c r="F3409">
        <v>0.28999999999999998</v>
      </c>
      <c r="G3409">
        <v>0.5</v>
      </c>
      <c r="H3409">
        <v>1.03</v>
      </c>
      <c r="I3409">
        <v>1.6</v>
      </c>
      <c r="J3409">
        <v>2.52</v>
      </c>
      <c r="K3409">
        <v>3.19</v>
      </c>
      <c r="L3409">
        <v>3.63</v>
      </c>
      <c r="M3409">
        <v>4.46</v>
      </c>
      <c r="N3409">
        <v>4.4800000000000004</v>
      </c>
    </row>
    <row r="3410" spans="1:14" x14ac:dyDescent="0.25">
      <c r="A3410" s="1">
        <v>40008</v>
      </c>
      <c r="B3410">
        <v>0.15</v>
      </c>
      <c r="D3410">
        <v>0.18</v>
      </c>
      <c r="F3410">
        <v>0.28000000000000003</v>
      </c>
      <c r="G3410">
        <v>0.47</v>
      </c>
      <c r="H3410">
        <v>0.97</v>
      </c>
      <c r="I3410">
        <v>1.48</v>
      </c>
      <c r="J3410">
        <v>2.37</v>
      </c>
      <c r="K3410">
        <v>3.05</v>
      </c>
      <c r="L3410">
        <v>3.5</v>
      </c>
      <c r="M3410">
        <v>4.3499999999999996</v>
      </c>
      <c r="N3410">
        <v>4.38</v>
      </c>
    </row>
    <row r="3411" spans="1:14" x14ac:dyDescent="0.25">
      <c r="A3411" s="1">
        <v>40007</v>
      </c>
      <c r="B3411">
        <v>0.15</v>
      </c>
      <c r="D3411">
        <v>0.18</v>
      </c>
      <c r="F3411">
        <v>0.28000000000000003</v>
      </c>
      <c r="G3411">
        <v>0.47</v>
      </c>
      <c r="H3411">
        <v>0.92</v>
      </c>
      <c r="I3411">
        <v>1.41</v>
      </c>
      <c r="J3411">
        <v>2.27</v>
      </c>
      <c r="K3411">
        <v>2.94</v>
      </c>
      <c r="L3411">
        <v>3.38</v>
      </c>
      <c r="M3411">
        <v>4.21</v>
      </c>
      <c r="N3411">
        <v>4.25</v>
      </c>
    </row>
    <row r="3412" spans="1:14" x14ac:dyDescent="0.25">
      <c r="A3412" s="1">
        <v>40004</v>
      </c>
      <c r="B3412">
        <v>0.15</v>
      </c>
      <c r="D3412">
        <v>0.18</v>
      </c>
      <c r="F3412">
        <v>0.26</v>
      </c>
      <c r="G3412">
        <v>0.45</v>
      </c>
      <c r="H3412">
        <v>0.91</v>
      </c>
      <c r="I3412">
        <v>1.4</v>
      </c>
      <c r="J3412">
        <v>2.2200000000000002</v>
      </c>
      <c r="K3412">
        <v>2.89</v>
      </c>
      <c r="L3412">
        <v>3.32</v>
      </c>
      <c r="M3412">
        <v>4.16</v>
      </c>
      <c r="N3412">
        <v>4.2</v>
      </c>
    </row>
    <row r="3413" spans="1:14" x14ac:dyDescent="0.25">
      <c r="A3413" s="1">
        <v>40003</v>
      </c>
      <c r="B3413">
        <v>0.16</v>
      </c>
      <c r="D3413">
        <v>0.19</v>
      </c>
      <c r="F3413">
        <v>0.27</v>
      </c>
      <c r="G3413">
        <v>0.47</v>
      </c>
      <c r="H3413">
        <v>0.94</v>
      </c>
      <c r="I3413">
        <v>1.46</v>
      </c>
      <c r="J3413">
        <v>2.33</v>
      </c>
      <c r="K3413">
        <v>3.01</v>
      </c>
      <c r="L3413">
        <v>3.44</v>
      </c>
      <c r="M3413">
        <v>4.26</v>
      </c>
      <c r="N3413">
        <v>4.3099999999999996</v>
      </c>
    </row>
    <row r="3414" spans="1:14" x14ac:dyDescent="0.25">
      <c r="A3414" s="1">
        <v>40002</v>
      </c>
      <c r="B3414">
        <v>0.15</v>
      </c>
      <c r="D3414">
        <v>0.18</v>
      </c>
      <c r="F3414">
        <v>0.26</v>
      </c>
      <c r="G3414">
        <v>0.45</v>
      </c>
      <c r="H3414">
        <v>0.91</v>
      </c>
      <c r="I3414">
        <v>1.42</v>
      </c>
      <c r="J3414">
        <v>2.23</v>
      </c>
      <c r="K3414">
        <v>2.9</v>
      </c>
      <c r="L3414">
        <v>3.33</v>
      </c>
      <c r="M3414">
        <v>4.13</v>
      </c>
      <c r="N3414">
        <v>4.17</v>
      </c>
    </row>
    <row r="3415" spans="1:14" x14ac:dyDescent="0.25">
      <c r="A3415" s="1">
        <v>40001</v>
      </c>
      <c r="B3415">
        <v>0.16</v>
      </c>
      <c r="D3415">
        <v>0.19</v>
      </c>
      <c r="F3415">
        <v>0.28000000000000003</v>
      </c>
      <c r="G3415">
        <v>0.46</v>
      </c>
      <c r="H3415">
        <v>0.98</v>
      </c>
      <c r="I3415">
        <v>1.52</v>
      </c>
      <c r="J3415">
        <v>2.36</v>
      </c>
      <c r="K3415">
        <v>3.08</v>
      </c>
      <c r="L3415">
        <v>3.47</v>
      </c>
      <c r="M3415">
        <v>4.25</v>
      </c>
      <c r="N3415">
        <v>4.3099999999999996</v>
      </c>
    </row>
    <row r="3416" spans="1:14" x14ac:dyDescent="0.25">
      <c r="A3416" s="1">
        <v>40000</v>
      </c>
      <c r="B3416">
        <v>0.15</v>
      </c>
      <c r="D3416">
        <v>0.19</v>
      </c>
      <c r="F3416">
        <v>0.28000000000000003</v>
      </c>
      <c r="G3416">
        <v>0.48</v>
      </c>
      <c r="H3416">
        <v>0.96</v>
      </c>
      <c r="I3416">
        <v>1.48</v>
      </c>
      <c r="J3416">
        <v>2.4</v>
      </c>
      <c r="K3416">
        <v>3.12</v>
      </c>
      <c r="L3416">
        <v>3.52</v>
      </c>
      <c r="M3416">
        <v>4.29</v>
      </c>
      <c r="N3416">
        <v>4.3499999999999996</v>
      </c>
    </row>
    <row r="3417" spans="1:14" x14ac:dyDescent="0.25">
      <c r="A3417" s="1">
        <v>39996</v>
      </c>
      <c r="B3417">
        <v>0.15</v>
      </c>
      <c r="D3417">
        <v>0.17</v>
      </c>
      <c r="F3417">
        <v>0.32</v>
      </c>
      <c r="G3417">
        <v>0.49</v>
      </c>
      <c r="H3417">
        <v>0.98</v>
      </c>
      <c r="I3417">
        <v>1.52</v>
      </c>
      <c r="J3417">
        <v>2.4300000000000002</v>
      </c>
      <c r="K3417">
        <v>3.14</v>
      </c>
      <c r="L3417">
        <v>3.51</v>
      </c>
      <c r="M3417">
        <v>4.28</v>
      </c>
      <c r="N3417">
        <v>4.32</v>
      </c>
    </row>
    <row r="3418" spans="1:14" x14ac:dyDescent="0.25">
      <c r="A3418" s="1">
        <v>39995</v>
      </c>
      <c r="B3418">
        <v>0.13</v>
      </c>
      <c r="D3418">
        <v>0.17</v>
      </c>
      <c r="F3418">
        <v>0.33</v>
      </c>
      <c r="G3418">
        <v>0.54</v>
      </c>
      <c r="H3418">
        <v>1.05</v>
      </c>
      <c r="I3418">
        <v>1.57</v>
      </c>
      <c r="J3418">
        <v>2.5099999999999998</v>
      </c>
      <c r="K3418">
        <v>3.2</v>
      </c>
      <c r="L3418">
        <v>3.55</v>
      </c>
      <c r="M3418">
        <v>4.32</v>
      </c>
      <c r="N3418">
        <v>4.34</v>
      </c>
    </row>
    <row r="3419" spans="1:14" x14ac:dyDescent="0.25">
      <c r="A3419" s="1">
        <v>39994</v>
      </c>
      <c r="B3419">
        <v>0.17</v>
      </c>
      <c r="D3419">
        <v>0.19</v>
      </c>
      <c r="F3419">
        <v>0.35</v>
      </c>
      <c r="G3419">
        <v>0.56000000000000005</v>
      </c>
      <c r="H3419">
        <v>1.1100000000000001</v>
      </c>
      <c r="I3419">
        <v>1.64</v>
      </c>
      <c r="J3419">
        <v>2.54</v>
      </c>
      <c r="K3419">
        <v>3.19</v>
      </c>
      <c r="L3419">
        <v>3.53</v>
      </c>
      <c r="M3419">
        <v>4.3</v>
      </c>
      <c r="N3419">
        <v>4.32</v>
      </c>
    </row>
    <row r="3420" spans="1:14" x14ac:dyDescent="0.25">
      <c r="A3420" s="1">
        <v>39993</v>
      </c>
      <c r="B3420">
        <v>0.11</v>
      </c>
      <c r="D3420">
        <v>0.2</v>
      </c>
      <c r="F3420">
        <v>0.36</v>
      </c>
      <c r="G3420">
        <v>0.51</v>
      </c>
      <c r="H3420">
        <v>1.1100000000000001</v>
      </c>
      <c r="I3420">
        <v>1.63</v>
      </c>
      <c r="J3420">
        <v>2.5299999999999998</v>
      </c>
      <c r="K3420">
        <v>3.18</v>
      </c>
      <c r="L3420">
        <v>3.51</v>
      </c>
      <c r="M3420">
        <v>4.29</v>
      </c>
      <c r="N3420">
        <v>4.3099999999999996</v>
      </c>
    </row>
    <row r="3421" spans="1:14" x14ac:dyDescent="0.25">
      <c r="A3421" s="1">
        <v>39990</v>
      </c>
      <c r="B3421">
        <v>7.0000000000000007E-2</v>
      </c>
      <c r="D3421">
        <v>0.2</v>
      </c>
      <c r="F3421">
        <v>0.31</v>
      </c>
      <c r="G3421">
        <v>0.45</v>
      </c>
      <c r="H3421">
        <v>1.1000000000000001</v>
      </c>
      <c r="I3421">
        <v>1.63</v>
      </c>
      <c r="J3421">
        <v>2.5299999999999998</v>
      </c>
      <c r="K3421">
        <v>3.18</v>
      </c>
      <c r="L3421">
        <v>3.52</v>
      </c>
      <c r="M3421">
        <v>4.28</v>
      </c>
      <c r="N3421">
        <v>4.3</v>
      </c>
    </row>
    <row r="3422" spans="1:14" x14ac:dyDescent="0.25">
      <c r="A3422" s="1">
        <v>39989</v>
      </c>
      <c r="B3422">
        <v>7.0000000000000007E-2</v>
      </c>
      <c r="D3422">
        <v>0.18</v>
      </c>
      <c r="F3422">
        <v>0.31</v>
      </c>
      <c r="G3422">
        <v>0.47</v>
      </c>
      <c r="H3422">
        <v>1.1200000000000001</v>
      </c>
      <c r="I3422">
        <v>1.66</v>
      </c>
      <c r="J3422">
        <v>2.58</v>
      </c>
      <c r="K3422">
        <v>3.22</v>
      </c>
      <c r="L3422">
        <v>3.55</v>
      </c>
      <c r="M3422">
        <v>4.3099999999999996</v>
      </c>
      <c r="N3422">
        <v>4.33</v>
      </c>
    </row>
    <row r="3423" spans="1:14" x14ac:dyDescent="0.25">
      <c r="A3423" s="1">
        <v>39988</v>
      </c>
      <c r="B3423">
        <v>0.1</v>
      </c>
      <c r="D3423">
        <v>0.19</v>
      </c>
      <c r="F3423">
        <v>0.32</v>
      </c>
      <c r="G3423">
        <v>0.5</v>
      </c>
      <c r="H3423">
        <v>1.19</v>
      </c>
      <c r="I3423">
        <v>1.79</v>
      </c>
      <c r="J3423">
        <v>2.74</v>
      </c>
      <c r="K3423">
        <v>3.39</v>
      </c>
      <c r="L3423">
        <v>3.72</v>
      </c>
      <c r="M3423">
        <v>4.43</v>
      </c>
      <c r="N3423">
        <v>4.4400000000000004</v>
      </c>
    </row>
    <row r="3424" spans="1:14" x14ac:dyDescent="0.25">
      <c r="A3424" s="1">
        <v>39987</v>
      </c>
      <c r="B3424">
        <v>0.15</v>
      </c>
      <c r="D3424">
        <v>0.2</v>
      </c>
      <c r="F3424">
        <v>0.34</v>
      </c>
      <c r="G3424">
        <v>0.5</v>
      </c>
      <c r="H3424">
        <v>1.1399999999999999</v>
      </c>
      <c r="I3424">
        <v>1.74</v>
      </c>
      <c r="J3424">
        <v>2.71</v>
      </c>
      <c r="K3424">
        <v>3.31</v>
      </c>
      <c r="L3424">
        <v>3.65</v>
      </c>
      <c r="M3424">
        <v>4.3600000000000003</v>
      </c>
      <c r="N3424">
        <v>4.37</v>
      </c>
    </row>
    <row r="3425" spans="1:14" x14ac:dyDescent="0.25">
      <c r="A3425" s="1">
        <v>39986</v>
      </c>
      <c r="B3425">
        <v>0.12</v>
      </c>
      <c r="D3425">
        <v>0.2</v>
      </c>
      <c r="F3425">
        <v>0.34</v>
      </c>
      <c r="G3425">
        <v>0.5</v>
      </c>
      <c r="H3425">
        <v>1.17</v>
      </c>
      <c r="I3425">
        <v>1.77</v>
      </c>
      <c r="J3425">
        <v>2.75</v>
      </c>
      <c r="K3425">
        <v>3.37</v>
      </c>
      <c r="L3425">
        <v>3.72</v>
      </c>
      <c r="M3425">
        <v>4.45</v>
      </c>
      <c r="N3425">
        <v>4.45</v>
      </c>
    </row>
    <row r="3426" spans="1:14" x14ac:dyDescent="0.25">
      <c r="A3426" s="1">
        <v>39983</v>
      </c>
      <c r="B3426">
        <v>0.1</v>
      </c>
      <c r="D3426">
        <v>0.19</v>
      </c>
      <c r="F3426">
        <v>0.33</v>
      </c>
      <c r="G3426">
        <v>0.51</v>
      </c>
      <c r="H3426">
        <v>1.25</v>
      </c>
      <c r="I3426">
        <v>1.84</v>
      </c>
      <c r="J3426">
        <v>2.82</v>
      </c>
      <c r="K3426">
        <v>3.45</v>
      </c>
      <c r="L3426">
        <v>3.79</v>
      </c>
      <c r="M3426">
        <v>4.54</v>
      </c>
      <c r="N3426">
        <v>4.5199999999999996</v>
      </c>
    </row>
    <row r="3427" spans="1:14" x14ac:dyDescent="0.25">
      <c r="A3427" s="1">
        <v>39982</v>
      </c>
      <c r="B3427">
        <v>0.12</v>
      </c>
      <c r="D3427">
        <v>0.18</v>
      </c>
      <c r="F3427">
        <v>0.34</v>
      </c>
      <c r="G3427">
        <v>0.52</v>
      </c>
      <c r="H3427">
        <v>1.28</v>
      </c>
      <c r="I3427">
        <v>1.88</v>
      </c>
      <c r="J3427">
        <v>2.86</v>
      </c>
      <c r="K3427">
        <v>3.51</v>
      </c>
      <c r="L3427">
        <v>3.86</v>
      </c>
      <c r="M3427">
        <v>4.62</v>
      </c>
      <c r="N3427">
        <v>4.63</v>
      </c>
    </row>
    <row r="3428" spans="1:14" x14ac:dyDescent="0.25">
      <c r="A3428" s="1">
        <v>39981</v>
      </c>
      <c r="B3428">
        <v>0.11</v>
      </c>
      <c r="D3428">
        <v>0.17</v>
      </c>
      <c r="F3428">
        <v>0.31</v>
      </c>
      <c r="G3428">
        <v>0.5</v>
      </c>
      <c r="H3428">
        <v>1.19</v>
      </c>
      <c r="I3428">
        <v>1.76</v>
      </c>
      <c r="J3428">
        <v>2.69</v>
      </c>
      <c r="K3428">
        <v>3.33</v>
      </c>
      <c r="L3428">
        <v>3.68</v>
      </c>
      <c r="M3428">
        <v>4.47</v>
      </c>
      <c r="N3428">
        <v>4.5</v>
      </c>
    </row>
    <row r="3429" spans="1:14" x14ac:dyDescent="0.25">
      <c r="A3429" s="1">
        <v>39980</v>
      </c>
      <c r="B3429">
        <v>0.09</v>
      </c>
      <c r="D3429">
        <v>0.17</v>
      </c>
      <c r="F3429">
        <v>0.3</v>
      </c>
      <c r="G3429">
        <v>0.51</v>
      </c>
      <c r="H3429">
        <v>1.23</v>
      </c>
      <c r="I3429">
        <v>1.79</v>
      </c>
      <c r="J3429">
        <v>2.7</v>
      </c>
      <c r="K3429">
        <v>3.32</v>
      </c>
      <c r="L3429">
        <v>3.67</v>
      </c>
      <c r="M3429">
        <v>4.47</v>
      </c>
      <c r="N3429">
        <v>4.4800000000000004</v>
      </c>
    </row>
    <row r="3430" spans="1:14" x14ac:dyDescent="0.25">
      <c r="A3430" s="1">
        <v>39979</v>
      </c>
      <c r="B3430">
        <v>0.08</v>
      </c>
      <c r="D3430">
        <v>0.17</v>
      </c>
      <c r="F3430">
        <v>0.28999999999999998</v>
      </c>
      <c r="G3430">
        <v>0.51</v>
      </c>
      <c r="H3430">
        <v>1.26</v>
      </c>
      <c r="I3430">
        <v>1.84</v>
      </c>
      <c r="J3430">
        <v>2.75</v>
      </c>
      <c r="K3430">
        <v>3.39</v>
      </c>
      <c r="L3430">
        <v>3.76</v>
      </c>
      <c r="M3430">
        <v>4.58</v>
      </c>
      <c r="N3430">
        <v>4.6100000000000003</v>
      </c>
    </row>
    <row r="3431" spans="1:14" x14ac:dyDescent="0.25">
      <c r="A3431" s="1">
        <v>39976</v>
      </c>
      <c r="B3431">
        <v>0.08</v>
      </c>
      <c r="D3431">
        <v>0.19</v>
      </c>
      <c r="F3431">
        <v>0.28999999999999998</v>
      </c>
      <c r="G3431">
        <v>0.52</v>
      </c>
      <c r="H3431">
        <v>1.3</v>
      </c>
      <c r="I3431">
        <v>1.91</v>
      </c>
      <c r="J3431">
        <v>2.81</v>
      </c>
      <c r="K3431">
        <v>3.46</v>
      </c>
      <c r="L3431">
        <v>3.81</v>
      </c>
      <c r="M3431">
        <v>4.63</v>
      </c>
      <c r="N3431">
        <v>4.6500000000000004</v>
      </c>
    </row>
    <row r="3432" spans="1:14" x14ac:dyDescent="0.25">
      <c r="A3432" s="1">
        <v>39975</v>
      </c>
      <c r="B3432">
        <v>0.09</v>
      </c>
      <c r="D3432">
        <v>0.19</v>
      </c>
      <c r="F3432">
        <v>0.31</v>
      </c>
      <c r="G3432">
        <v>0.53</v>
      </c>
      <c r="H3432">
        <v>1.35</v>
      </c>
      <c r="I3432">
        <v>1.97</v>
      </c>
      <c r="J3432">
        <v>2.87</v>
      </c>
      <c r="K3432">
        <v>3.49</v>
      </c>
      <c r="L3432">
        <v>3.88</v>
      </c>
      <c r="M3432">
        <v>4.67</v>
      </c>
      <c r="N3432">
        <v>4.6900000000000004</v>
      </c>
    </row>
    <row r="3433" spans="1:14" x14ac:dyDescent="0.25">
      <c r="A3433" s="1">
        <v>39974</v>
      </c>
      <c r="B3433">
        <v>0.11</v>
      </c>
      <c r="D3433">
        <v>0.18</v>
      </c>
      <c r="F3433">
        <v>0.31</v>
      </c>
      <c r="G3433">
        <v>0.55000000000000004</v>
      </c>
      <c r="H3433">
        <v>1.38</v>
      </c>
      <c r="I3433">
        <v>2</v>
      </c>
      <c r="J3433">
        <v>2.93</v>
      </c>
      <c r="K3433">
        <v>3.59</v>
      </c>
      <c r="L3433">
        <v>3.98</v>
      </c>
      <c r="M3433">
        <v>4.75</v>
      </c>
      <c r="N3433">
        <v>4.76</v>
      </c>
    </row>
    <row r="3434" spans="1:14" x14ac:dyDescent="0.25">
      <c r="A3434" s="1">
        <v>39973</v>
      </c>
      <c r="B3434">
        <v>0.09</v>
      </c>
      <c r="D3434">
        <v>0.19</v>
      </c>
      <c r="F3434">
        <v>0.31</v>
      </c>
      <c r="G3434">
        <v>0.56000000000000005</v>
      </c>
      <c r="H3434">
        <v>1.33</v>
      </c>
      <c r="I3434">
        <v>1.93</v>
      </c>
      <c r="J3434">
        <v>2.86</v>
      </c>
      <c r="K3434">
        <v>3.51</v>
      </c>
      <c r="L3434">
        <v>3.86</v>
      </c>
      <c r="M3434">
        <v>4.6500000000000004</v>
      </c>
      <c r="N3434">
        <v>4.6399999999999997</v>
      </c>
    </row>
    <row r="3435" spans="1:14" x14ac:dyDescent="0.25">
      <c r="A3435" s="1">
        <v>39972</v>
      </c>
      <c r="B3435">
        <v>0.08</v>
      </c>
      <c r="D3435">
        <v>0.19</v>
      </c>
      <c r="F3435">
        <v>0.35</v>
      </c>
      <c r="G3435">
        <v>0.62</v>
      </c>
      <c r="H3435">
        <v>1.42</v>
      </c>
      <c r="I3435">
        <v>2</v>
      </c>
      <c r="J3435">
        <v>2.95</v>
      </c>
      <c r="K3435">
        <v>3.6</v>
      </c>
      <c r="L3435">
        <v>3.91</v>
      </c>
      <c r="M3435">
        <v>4.66</v>
      </c>
      <c r="N3435">
        <v>4.6500000000000004</v>
      </c>
    </row>
    <row r="3436" spans="1:14" x14ac:dyDescent="0.25">
      <c r="A3436" s="1">
        <v>39969</v>
      </c>
      <c r="B3436">
        <v>0.08</v>
      </c>
      <c r="D3436">
        <v>0.2</v>
      </c>
      <c r="F3436">
        <v>0.35</v>
      </c>
      <c r="G3436">
        <v>0.62</v>
      </c>
      <c r="H3436">
        <v>1.32</v>
      </c>
      <c r="I3436">
        <v>1.88</v>
      </c>
      <c r="J3436">
        <v>2.85</v>
      </c>
      <c r="K3436">
        <v>3.53</v>
      </c>
      <c r="L3436">
        <v>3.84</v>
      </c>
      <c r="M3436">
        <v>4.6399999999999997</v>
      </c>
      <c r="N3436">
        <v>4.63</v>
      </c>
    </row>
    <row r="3437" spans="1:14" x14ac:dyDescent="0.25">
      <c r="A3437" s="1">
        <v>39968</v>
      </c>
      <c r="B3437">
        <v>0.08</v>
      </c>
      <c r="D3437">
        <v>0.14000000000000001</v>
      </c>
      <c r="F3437">
        <v>0.28000000000000003</v>
      </c>
      <c r="G3437">
        <v>0.47</v>
      </c>
      <c r="H3437">
        <v>0.96</v>
      </c>
      <c r="I3437">
        <v>1.54</v>
      </c>
      <c r="J3437">
        <v>2.56</v>
      </c>
      <c r="K3437">
        <v>3.31</v>
      </c>
      <c r="L3437">
        <v>3.72</v>
      </c>
      <c r="M3437">
        <v>4.58</v>
      </c>
      <c r="N3437">
        <v>4.58</v>
      </c>
    </row>
    <row r="3438" spans="1:14" x14ac:dyDescent="0.25">
      <c r="A3438" s="1">
        <v>39967</v>
      </c>
      <c r="B3438">
        <v>0.08</v>
      </c>
      <c r="D3438">
        <v>0.14000000000000001</v>
      </c>
      <c r="F3438">
        <v>0.26</v>
      </c>
      <c r="G3438">
        <v>0.45</v>
      </c>
      <c r="H3438">
        <v>0.91</v>
      </c>
      <c r="I3438">
        <v>1.47</v>
      </c>
      <c r="J3438">
        <v>2.4300000000000002</v>
      </c>
      <c r="K3438">
        <v>3.16</v>
      </c>
      <c r="L3438">
        <v>3.56</v>
      </c>
      <c r="M3438">
        <v>4.4400000000000004</v>
      </c>
      <c r="N3438">
        <v>4.45</v>
      </c>
    </row>
    <row r="3439" spans="1:14" x14ac:dyDescent="0.25">
      <c r="A3439" s="1">
        <v>39966</v>
      </c>
      <c r="B3439">
        <v>0.06</v>
      </c>
      <c r="D3439">
        <v>0.14000000000000001</v>
      </c>
      <c r="F3439">
        <v>0.27</v>
      </c>
      <c r="G3439">
        <v>0.46</v>
      </c>
      <c r="H3439">
        <v>0.96</v>
      </c>
      <c r="I3439">
        <v>1.52</v>
      </c>
      <c r="J3439">
        <v>2.52</v>
      </c>
      <c r="K3439">
        <v>3.26</v>
      </c>
      <c r="L3439">
        <v>3.65</v>
      </c>
      <c r="M3439">
        <v>4.51</v>
      </c>
      <c r="N3439">
        <v>4.5</v>
      </c>
    </row>
    <row r="3440" spans="1:14" x14ac:dyDescent="0.25">
      <c r="A3440" s="1">
        <v>39965</v>
      </c>
      <c r="B3440">
        <v>0.13</v>
      </c>
      <c r="D3440">
        <v>0.13</v>
      </c>
      <c r="F3440">
        <v>0.28999999999999998</v>
      </c>
      <c r="G3440">
        <v>0.48</v>
      </c>
      <c r="H3440">
        <v>0.97</v>
      </c>
      <c r="I3440">
        <v>1.52</v>
      </c>
      <c r="J3440">
        <v>2.5499999999999998</v>
      </c>
      <c r="K3440">
        <v>3.28</v>
      </c>
      <c r="L3440">
        <v>3.71</v>
      </c>
      <c r="M3440">
        <v>4.5599999999999996</v>
      </c>
      <c r="N3440">
        <v>4.55</v>
      </c>
    </row>
    <row r="3441" spans="1:14" x14ac:dyDescent="0.25">
      <c r="A3441" s="1">
        <v>39962</v>
      </c>
      <c r="B3441">
        <v>0.14000000000000001</v>
      </c>
      <c r="D3441">
        <v>0.14000000000000001</v>
      </c>
      <c r="F3441">
        <v>0.3</v>
      </c>
      <c r="G3441">
        <v>0.47</v>
      </c>
      <c r="H3441">
        <v>0.92</v>
      </c>
      <c r="I3441">
        <v>1.42</v>
      </c>
      <c r="J3441">
        <v>2.34</v>
      </c>
      <c r="K3441">
        <v>3.06</v>
      </c>
      <c r="L3441">
        <v>3.47</v>
      </c>
      <c r="M3441">
        <v>4.34</v>
      </c>
      <c r="N3441">
        <v>4.34</v>
      </c>
    </row>
    <row r="3442" spans="1:14" x14ac:dyDescent="0.25">
      <c r="A3442" s="1">
        <v>39961</v>
      </c>
      <c r="B3442">
        <v>0.14000000000000001</v>
      </c>
      <c r="D3442">
        <v>0.15</v>
      </c>
      <c r="F3442">
        <v>0.31</v>
      </c>
      <c r="G3442">
        <v>0.48</v>
      </c>
      <c r="H3442">
        <v>0.97</v>
      </c>
      <c r="I3442">
        <v>1.52</v>
      </c>
      <c r="J3442">
        <v>2.46</v>
      </c>
      <c r="K3442">
        <v>3.22</v>
      </c>
      <c r="L3442">
        <v>3.67</v>
      </c>
      <c r="M3442">
        <v>4.5199999999999996</v>
      </c>
      <c r="N3442">
        <v>4.54</v>
      </c>
    </row>
    <row r="3443" spans="1:14" x14ac:dyDescent="0.25">
      <c r="A3443" s="1">
        <v>39960</v>
      </c>
      <c r="B3443">
        <v>0.18</v>
      </c>
      <c r="D3443">
        <v>0.17</v>
      </c>
      <c r="F3443">
        <v>0.28999999999999998</v>
      </c>
      <c r="G3443">
        <v>0.49</v>
      </c>
      <c r="H3443">
        <v>0.96</v>
      </c>
      <c r="I3443">
        <v>1.5</v>
      </c>
      <c r="J3443">
        <v>2.4300000000000002</v>
      </c>
      <c r="K3443">
        <v>3.22</v>
      </c>
      <c r="L3443">
        <v>3.71</v>
      </c>
      <c r="M3443">
        <v>4.58</v>
      </c>
      <c r="N3443">
        <v>4.59</v>
      </c>
    </row>
    <row r="3444" spans="1:14" x14ac:dyDescent="0.25">
      <c r="A3444" s="1">
        <v>39959</v>
      </c>
      <c r="B3444">
        <v>0.13</v>
      </c>
      <c r="D3444">
        <v>0.18</v>
      </c>
      <c r="F3444">
        <v>0.3</v>
      </c>
      <c r="G3444">
        <v>0.5</v>
      </c>
      <c r="H3444">
        <v>0.96</v>
      </c>
      <c r="I3444">
        <v>1.45</v>
      </c>
      <c r="J3444">
        <v>2.2999999999999998</v>
      </c>
      <c r="K3444">
        <v>3.05</v>
      </c>
      <c r="L3444">
        <v>3.5</v>
      </c>
      <c r="M3444">
        <v>4.42</v>
      </c>
      <c r="N3444">
        <v>4.45</v>
      </c>
    </row>
    <row r="3445" spans="1:14" x14ac:dyDescent="0.25">
      <c r="A3445" s="1">
        <v>39955</v>
      </c>
      <c r="B3445">
        <v>0.13</v>
      </c>
      <c r="D3445">
        <v>0.18</v>
      </c>
      <c r="F3445">
        <v>0.3</v>
      </c>
      <c r="G3445">
        <v>0.49</v>
      </c>
      <c r="H3445">
        <v>0.92</v>
      </c>
      <c r="I3445">
        <v>1.39</v>
      </c>
      <c r="J3445">
        <v>2.23</v>
      </c>
      <c r="K3445">
        <v>2.96</v>
      </c>
      <c r="L3445">
        <v>3.45</v>
      </c>
      <c r="M3445">
        <v>4.3600000000000003</v>
      </c>
      <c r="N3445">
        <v>4.38</v>
      </c>
    </row>
    <row r="3446" spans="1:14" x14ac:dyDescent="0.25">
      <c r="A3446" s="1">
        <v>39954</v>
      </c>
      <c r="B3446">
        <v>0.13</v>
      </c>
      <c r="D3446">
        <v>0.19</v>
      </c>
      <c r="F3446">
        <v>0.3</v>
      </c>
      <c r="G3446">
        <v>0.45</v>
      </c>
      <c r="H3446">
        <v>0.89</v>
      </c>
      <c r="I3446">
        <v>1.36</v>
      </c>
      <c r="J3446">
        <v>2.16</v>
      </c>
      <c r="K3446">
        <v>2.86</v>
      </c>
      <c r="L3446">
        <v>3.35</v>
      </c>
      <c r="M3446">
        <v>4.2699999999999996</v>
      </c>
      <c r="N3446">
        <v>4.3</v>
      </c>
    </row>
    <row r="3447" spans="1:14" x14ac:dyDescent="0.25">
      <c r="A3447" s="1">
        <v>39953</v>
      </c>
      <c r="B3447">
        <v>0.18</v>
      </c>
      <c r="D3447">
        <v>0.18</v>
      </c>
      <c r="F3447">
        <v>0.28000000000000003</v>
      </c>
      <c r="G3447">
        <v>0.44</v>
      </c>
      <c r="H3447">
        <v>0.87</v>
      </c>
      <c r="I3447">
        <v>1.31</v>
      </c>
      <c r="J3447">
        <v>2.0499999999999998</v>
      </c>
      <c r="K3447">
        <v>2.72</v>
      </c>
      <c r="L3447">
        <v>3.19</v>
      </c>
      <c r="M3447">
        <v>4.1100000000000003</v>
      </c>
      <c r="N3447">
        <v>4.1399999999999997</v>
      </c>
    </row>
    <row r="3448" spans="1:14" x14ac:dyDescent="0.25">
      <c r="A3448" s="1">
        <v>39952</v>
      </c>
      <c r="B3448">
        <v>0.14000000000000001</v>
      </c>
      <c r="D3448">
        <v>0.18</v>
      </c>
      <c r="F3448">
        <v>0.28999999999999998</v>
      </c>
      <c r="G3448">
        <v>0.48</v>
      </c>
      <c r="H3448">
        <v>0.91</v>
      </c>
      <c r="I3448">
        <v>1.37</v>
      </c>
      <c r="J3448">
        <v>2.12</v>
      </c>
      <c r="K3448">
        <v>2.76</v>
      </c>
      <c r="L3448">
        <v>3.25</v>
      </c>
      <c r="M3448">
        <v>4.1900000000000004</v>
      </c>
      <c r="N3448">
        <v>4.21</v>
      </c>
    </row>
    <row r="3449" spans="1:14" x14ac:dyDescent="0.25">
      <c r="A3449" s="1">
        <v>39951</v>
      </c>
      <c r="B3449">
        <v>0.12</v>
      </c>
      <c r="D3449">
        <v>0.19</v>
      </c>
      <c r="F3449">
        <v>0.3</v>
      </c>
      <c r="G3449">
        <v>0.5</v>
      </c>
      <c r="H3449">
        <v>0.93</v>
      </c>
      <c r="I3449">
        <v>1.36</v>
      </c>
      <c r="J3449">
        <v>2.09</v>
      </c>
      <c r="K3449">
        <v>2.73</v>
      </c>
      <c r="L3449">
        <v>3.22</v>
      </c>
      <c r="M3449">
        <v>4.16</v>
      </c>
      <c r="N3449">
        <v>4.18</v>
      </c>
    </row>
    <row r="3450" spans="1:14" x14ac:dyDescent="0.25">
      <c r="A3450" s="1">
        <v>39948</v>
      </c>
      <c r="B3450">
        <v>0.11</v>
      </c>
      <c r="D3450">
        <v>0.17</v>
      </c>
      <c r="F3450">
        <v>0.28999999999999998</v>
      </c>
      <c r="G3450">
        <v>0.5</v>
      </c>
      <c r="H3450">
        <v>0.88</v>
      </c>
      <c r="I3450">
        <v>1.3</v>
      </c>
      <c r="J3450">
        <v>2.0099999999999998</v>
      </c>
      <c r="K3450">
        <v>2.65</v>
      </c>
      <c r="L3450">
        <v>3.14</v>
      </c>
      <c r="M3450">
        <v>4.07</v>
      </c>
      <c r="N3450">
        <v>4.09</v>
      </c>
    </row>
    <row r="3451" spans="1:14" x14ac:dyDescent="0.25">
      <c r="A3451" s="1">
        <v>39947</v>
      </c>
      <c r="B3451">
        <v>0.1</v>
      </c>
      <c r="D3451">
        <v>0.16</v>
      </c>
      <c r="F3451">
        <v>0.28000000000000003</v>
      </c>
      <c r="G3451">
        <v>0.5</v>
      </c>
      <c r="H3451">
        <v>0.87</v>
      </c>
      <c r="I3451">
        <v>1.3</v>
      </c>
      <c r="J3451">
        <v>1.98</v>
      </c>
      <c r="K3451">
        <v>2.62</v>
      </c>
      <c r="L3451">
        <v>3.1</v>
      </c>
      <c r="M3451">
        <v>4.04</v>
      </c>
      <c r="N3451">
        <v>4.0599999999999996</v>
      </c>
    </row>
    <row r="3452" spans="1:14" x14ac:dyDescent="0.25">
      <c r="A3452" s="1">
        <v>39946</v>
      </c>
      <c r="B3452">
        <v>0.15</v>
      </c>
      <c r="D3452">
        <v>0.17</v>
      </c>
      <c r="F3452">
        <v>0.3</v>
      </c>
      <c r="G3452">
        <v>0.52</v>
      </c>
      <c r="H3452">
        <v>0.89</v>
      </c>
      <c r="I3452">
        <v>1.31</v>
      </c>
      <c r="J3452">
        <v>1.98</v>
      </c>
      <c r="K3452">
        <v>2.62</v>
      </c>
      <c r="L3452">
        <v>3.11</v>
      </c>
      <c r="M3452">
        <v>4.0599999999999996</v>
      </c>
      <c r="N3452">
        <v>4.09</v>
      </c>
    </row>
    <row r="3453" spans="1:14" x14ac:dyDescent="0.25">
      <c r="A3453" s="1">
        <v>39945</v>
      </c>
      <c r="B3453">
        <v>0.16</v>
      </c>
      <c r="D3453">
        <v>0.19</v>
      </c>
      <c r="F3453">
        <v>0.3</v>
      </c>
      <c r="G3453">
        <v>0.54</v>
      </c>
      <c r="H3453">
        <v>0.9</v>
      </c>
      <c r="I3453">
        <v>1.34</v>
      </c>
      <c r="J3453">
        <v>2.02</v>
      </c>
      <c r="K3453">
        <v>2.67</v>
      </c>
      <c r="L3453">
        <v>3.17</v>
      </c>
      <c r="M3453">
        <v>4.13</v>
      </c>
      <c r="N3453">
        <v>4.16</v>
      </c>
    </row>
    <row r="3454" spans="1:14" x14ac:dyDescent="0.25">
      <c r="A3454" s="1">
        <v>39944</v>
      </c>
      <c r="B3454">
        <v>0.16</v>
      </c>
      <c r="D3454">
        <v>0.19</v>
      </c>
      <c r="F3454">
        <v>0.3</v>
      </c>
      <c r="G3454">
        <v>0.53</v>
      </c>
      <c r="H3454">
        <v>0.92</v>
      </c>
      <c r="I3454">
        <v>1.34</v>
      </c>
      <c r="J3454">
        <v>2.04</v>
      </c>
      <c r="K3454">
        <v>2.67</v>
      </c>
      <c r="L3454">
        <v>3.17</v>
      </c>
      <c r="M3454">
        <v>4.1500000000000004</v>
      </c>
      <c r="N3454">
        <v>4.18</v>
      </c>
    </row>
    <row r="3455" spans="1:14" x14ac:dyDescent="0.25">
      <c r="A3455" s="1">
        <v>39941</v>
      </c>
      <c r="B3455">
        <v>0.15</v>
      </c>
      <c r="D3455">
        <v>0.19</v>
      </c>
      <c r="F3455">
        <v>0.31</v>
      </c>
      <c r="G3455">
        <v>0.55000000000000004</v>
      </c>
      <c r="H3455">
        <v>1</v>
      </c>
      <c r="I3455">
        <v>1.44</v>
      </c>
      <c r="J3455">
        <v>2.15</v>
      </c>
      <c r="K3455">
        <v>2.78</v>
      </c>
      <c r="L3455">
        <v>3.29</v>
      </c>
      <c r="M3455">
        <v>4.25</v>
      </c>
      <c r="N3455">
        <v>4.28</v>
      </c>
    </row>
    <row r="3456" spans="1:14" x14ac:dyDescent="0.25">
      <c r="A3456" s="1">
        <v>39940</v>
      </c>
      <c r="B3456">
        <v>0.15</v>
      </c>
      <c r="D3456">
        <v>0.18</v>
      </c>
      <c r="F3456">
        <v>0.32</v>
      </c>
      <c r="G3456">
        <v>0.54</v>
      </c>
      <c r="H3456">
        <v>1</v>
      </c>
      <c r="I3456">
        <v>1.46</v>
      </c>
      <c r="J3456">
        <v>2.15</v>
      </c>
      <c r="K3456">
        <v>2.8</v>
      </c>
      <c r="L3456">
        <v>3.29</v>
      </c>
      <c r="M3456">
        <v>4.26</v>
      </c>
      <c r="N3456">
        <v>4.25</v>
      </c>
    </row>
    <row r="3457" spans="1:14" x14ac:dyDescent="0.25">
      <c r="A3457" s="1">
        <v>39939</v>
      </c>
      <c r="B3457">
        <v>0.14000000000000001</v>
      </c>
      <c r="D3457">
        <v>0.19</v>
      </c>
      <c r="F3457">
        <v>0.32</v>
      </c>
      <c r="G3457">
        <v>0.51</v>
      </c>
      <c r="H3457">
        <v>0.96</v>
      </c>
      <c r="I3457">
        <v>1.43</v>
      </c>
      <c r="J3457">
        <v>2.06</v>
      </c>
      <c r="K3457">
        <v>2.7</v>
      </c>
      <c r="L3457">
        <v>3.18</v>
      </c>
      <c r="M3457">
        <v>4.12</v>
      </c>
      <c r="N3457">
        <v>4.09</v>
      </c>
    </row>
    <row r="3458" spans="1:14" x14ac:dyDescent="0.25">
      <c r="A3458" s="1">
        <v>39938</v>
      </c>
      <c r="B3458">
        <v>0.14000000000000001</v>
      </c>
      <c r="D3458">
        <v>0.19</v>
      </c>
      <c r="F3458">
        <v>0.34</v>
      </c>
      <c r="G3458">
        <v>0.53</v>
      </c>
      <c r="H3458">
        <v>0.98</v>
      </c>
      <c r="I3458">
        <v>1.46</v>
      </c>
      <c r="J3458">
        <v>2.0499999999999998</v>
      </c>
      <c r="K3458">
        <v>2.7</v>
      </c>
      <c r="L3458">
        <v>3.2</v>
      </c>
      <c r="M3458">
        <v>4.1100000000000003</v>
      </c>
      <c r="N3458">
        <v>4.0599999999999996</v>
      </c>
    </row>
    <row r="3459" spans="1:14" x14ac:dyDescent="0.25">
      <c r="A3459" s="1">
        <v>39937</v>
      </c>
      <c r="B3459">
        <v>0.14000000000000001</v>
      </c>
      <c r="D3459">
        <v>0.19</v>
      </c>
      <c r="F3459">
        <v>0.33</v>
      </c>
      <c r="G3459">
        <v>0.52</v>
      </c>
      <c r="H3459">
        <v>0.94</v>
      </c>
      <c r="I3459">
        <v>1.4</v>
      </c>
      <c r="J3459">
        <v>2.0299999999999998</v>
      </c>
      <c r="K3459">
        <v>2.7</v>
      </c>
      <c r="L3459">
        <v>3.19</v>
      </c>
      <c r="M3459">
        <v>4.1100000000000003</v>
      </c>
      <c r="N3459">
        <v>4.0599999999999996</v>
      </c>
    </row>
    <row r="3460" spans="1:14" x14ac:dyDescent="0.25">
      <c r="A3460" s="1">
        <v>39934</v>
      </c>
      <c r="B3460">
        <v>0.06</v>
      </c>
      <c r="D3460">
        <v>0.16</v>
      </c>
      <c r="F3460">
        <v>0.31</v>
      </c>
      <c r="G3460">
        <v>0.49</v>
      </c>
      <c r="H3460">
        <v>0.92</v>
      </c>
      <c r="I3460">
        <v>1.39</v>
      </c>
      <c r="J3460">
        <v>2.0299999999999998</v>
      </c>
      <c r="K3460">
        <v>2.72</v>
      </c>
      <c r="L3460">
        <v>3.21</v>
      </c>
      <c r="M3460">
        <v>4.1399999999999997</v>
      </c>
      <c r="N3460">
        <v>4.09</v>
      </c>
    </row>
    <row r="3461" spans="1:14" x14ac:dyDescent="0.25">
      <c r="A3461" s="1">
        <v>39933</v>
      </c>
      <c r="B3461">
        <v>0.04</v>
      </c>
      <c r="D3461">
        <v>0.14000000000000001</v>
      </c>
      <c r="F3461">
        <v>0.28999999999999998</v>
      </c>
      <c r="G3461">
        <v>0.49</v>
      </c>
      <c r="H3461">
        <v>0.91</v>
      </c>
      <c r="I3461">
        <v>1.38</v>
      </c>
      <c r="J3461">
        <v>2.02</v>
      </c>
      <c r="K3461">
        <v>2.7</v>
      </c>
      <c r="L3461">
        <v>3.16</v>
      </c>
      <c r="M3461">
        <v>4.0999999999999996</v>
      </c>
      <c r="N3461">
        <v>4.05</v>
      </c>
    </row>
    <row r="3462" spans="1:14" x14ac:dyDescent="0.25">
      <c r="A3462" s="1">
        <v>39932</v>
      </c>
      <c r="B3462">
        <v>0.04</v>
      </c>
      <c r="D3462">
        <v>0.11</v>
      </c>
      <c r="F3462">
        <v>0.28000000000000003</v>
      </c>
      <c r="G3462">
        <v>0.5</v>
      </c>
      <c r="H3462">
        <v>0.94</v>
      </c>
      <c r="I3462">
        <v>1.4</v>
      </c>
      <c r="J3462">
        <v>2.0099999999999998</v>
      </c>
      <c r="K3462">
        <v>2.69</v>
      </c>
      <c r="L3462">
        <v>3.12</v>
      </c>
      <c r="M3462">
        <v>4.07</v>
      </c>
      <c r="N3462">
        <v>4.01</v>
      </c>
    </row>
    <row r="3463" spans="1:14" x14ac:dyDescent="0.25">
      <c r="A3463" s="1">
        <v>39931</v>
      </c>
      <c r="B3463">
        <v>0.05</v>
      </c>
      <c r="D3463">
        <v>0.13</v>
      </c>
      <c r="F3463">
        <v>0.31</v>
      </c>
      <c r="G3463">
        <v>0.52</v>
      </c>
      <c r="H3463">
        <v>0.95</v>
      </c>
      <c r="I3463">
        <v>1.39</v>
      </c>
      <c r="J3463">
        <v>1.97</v>
      </c>
      <c r="K3463">
        <v>2.58</v>
      </c>
      <c r="L3463">
        <v>3.05</v>
      </c>
      <c r="M3463">
        <v>4.03</v>
      </c>
      <c r="N3463">
        <v>3.97</v>
      </c>
    </row>
    <row r="3464" spans="1:14" x14ac:dyDescent="0.25">
      <c r="A3464" s="1">
        <v>39930</v>
      </c>
      <c r="B3464">
        <v>7.0000000000000007E-2</v>
      </c>
      <c r="D3464">
        <v>0.13</v>
      </c>
      <c r="F3464">
        <v>0.3</v>
      </c>
      <c r="G3464">
        <v>0.49</v>
      </c>
      <c r="H3464">
        <v>0.9</v>
      </c>
      <c r="I3464">
        <v>1.31</v>
      </c>
      <c r="J3464">
        <v>1.87</v>
      </c>
      <c r="K3464">
        <v>2.48</v>
      </c>
      <c r="L3464">
        <v>2.95</v>
      </c>
      <c r="M3464">
        <v>3.92</v>
      </c>
      <c r="N3464">
        <v>3.84</v>
      </c>
    </row>
    <row r="3465" spans="1:14" x14ac:dyDescent="0.25">
      <c r="A3465" s="1">
        <v>39927</v>
      </c>
      <c r="B3465">
        <v>7.0000000000000007E-2</v>
      </c>
      <c r="D3465">
        <v>0.1</v>
      </c>
      <c r="F3465">
        <v>0.31</v>
      </c>
      <c r="G3465">
        <v>0.5</v>
      </c>
      <c r="H3465">
        <v>0.99</v>
      </c>
      <c r="I3465">
        <v>1.38</v>
      </c>
      <c r="J3465">
        <v>1.96</v>
      </c>
      <c r="K3465">
        <v>2.56</v>
      </c>
      <c r="L3465">
        <v>3.03</v>
      </c>
      <c r="M3465">
        <v>3.99</v>
      </c>
      <c r="N3465">
        <v>3.89</v>
      </c>
    </row>
    <row r="3466" spans="1:14" x14ac:dyDescent="0.25">
      <c r="A3466" s="1">
        <v>39926</v>
      </c>
      <c r="B3466">
        <v>0.08</v>
      </c>
      <c r="D3466">
        <v>0.1</v>
      </c>
      <c r="F3466">
        <v>0.31</v>
      </c>
      <c r="G3466">
        <v>0.49</v>
      </c>
      <c r="H3466">
        <v>0.97</v>
      </c>
      <c r="I3466">
        <v>1.34</v>
      </c>
      <c r="J3466">
        <v>1.89</v>
      </c>
      <c r="K3466">
        <v>2.4900000000000002</v>
      </c>
      <c r="L3466">
        <v>2.96</v>
      </c>
      <c r="M3466">
        <v>3.9</v>
      </c>
      <c r="N3466">
        <v>3.8</v>
      </c>
    </row>
    <row r="3467" spans="1:14" x14ac:dyDescent="0.25">
      <c r="A3467" s="1">
        <v>39925</v>
      </c>
      <c r="B3467">
        <v>0.08</v>
      </c>
      <c r="D3467">
        <v>0.14000000000000001</v>
      </c>
      <c r="F3467">
        <v>0.32</v>
      </c>
      <c r="G3467">
        <v>0.52</v>
      </c>
      <c r="H3467">
        <v>1</v>
      </c>
      <c r="I3467">
        <v>1.36</v>
      </c>
      <c r="J3467">
        <v>1.92</v>
      </c>
      <c r="K3467">
        <v>2.5</v>
      </c>
      <c r="L3467">
        <v>2.98</v>
      </c>
      <c r="M3467">
        <v>3.93</v>
      </c>
      <c r="N3467">
        <v>3.82</v>
      </c>
    </row>
    <row r="3468" spans="1:14" x14ac:dyDescent="0.25">
      <c r="A3468" s="1">
        <v>39924</v>
      </c>
      <c r="B3468">
        <v>7.0000000000000007E-2</v>
      </c>
      <c r="D3468">
        <v>0.15</v>
      </c>
      <c r="F3468">
        <v>0.34</v>
      </c>
      <c r="G3468">
        <v>0.53</v>
      </c>
      <c r="H3468">
        <v>0.96</v>
      </c>
      <c r="I3468">
        <v>1.32</v>
      </c>
      <c r="J3468">
        <v>1.87</v>
      </c>
      <c r="K3468">
        <v>2.46</v>
      </c>
      <c r="L3468">
        <v>2.94</v>
      </c>
      <c r="M3468">
        <v>3.86</v>
      </c>
      <c r="N3468">
        <v>3.74</v>
      </c>
    </row>
    <row r="3469" spans="1:14" x14ac:dyDescent="0.25">
      <c r="A3469" s="1">
        <v>39923</v>
      </c>
      <c r="B3469">
        <v>0.04</v>
      </c>
      <c r="D3469">
        <v>0.14000000000000001</v>
      </c>
      <c r="F3469">
        <v>0.34</v>
      </c>
      <c r="G3469">
        <v>0.54</v>
      </c>
      <c r="H3469">
        <v>0.93</v>
      </c>
      <c r="I3469">
        <v>1.27</v>
      </c>
      <c r="J3469">
        <v>1.82</v>
      </c>
      <c r="K3469">
        <v>2.39</v>
      </c>
      <c r="L3469">
        <v>2.88</v>
      </c>
      <c r="M3469">
        <v>3.8</v>
      </c>
      <c r="N3469">
        <v>3.69</v>
      </c>
    </row>
    <row r="3470" spans="1:14" x14ac:dyDescent="0.25">
      <c r="A3470" s="1">
        <v>39920</v>
      </c>
      <c r="B3470">
        <v>0.04</v>
      </c>
      <c r="D3470">
        <v>0.14000000000000001</v>
      </c>
      <c r="F3470">
        <v>0.36</v>
      </c>
      <c r="G3470">
        <v>0.56999999999999995</v>
      </c>
      <c r="H3470">
        <v>0.99</v>
      </c>
      <c r="I3470">
        <v>1.36</v>
      </c>
      <c r="J3470">
        <v>1.91</v>
      </c>
      <c r="K3470">
        <v>2.48</v>
      </c>
      <c r="L3470">
        <v>2.98</v>
      </c>
      <c r="M3470">
        <v>3.91</v>
      </c>
      <c r="N3470">
        <v>3.79</v>
      </c>
    </row>
    <row r="3471" spans="1:14" x14ac:dyDescent="0.25">
      <c r="A3471" s="1">
        <v>39919</v>
      </c>
      <c r="B3471">
        <v>0.02</v>
      </c>
      <c r="D3471">
        <v>0.13</v>
      </c>
      <c r="F3471">
        <v>0.33</v>
      </c>
      <c r="G3471">
        <v>0.54</v>
      </c>
      <c r="H3471">
        <v>0.91</v>
      </c>
      <c r="I3471">
        <v>1.27</v>
      </c>
      <c r="J3471">
        <v>1.79</v>
      </c>
      <c r="K3471">
        <v>2.36</v>
      </c>
      <c r="L3471">
        <v>2.86</v>
      </c>
      <c r="M3471">
        <v>3.81</v>
      </c>
      <c r="N3471">
        <v>3.72</v>
      </c>
    </row>
    <row r="3472" spans="1:14" x14ac:dyDescent="0.25">
      <c r="A3472" s="1">
        <v>39918</v>
      </c>
      <c r="B3472">
        <v>7.0000000000000007E-2</v>
      </c>
      <c r="D3472">
        <v>0.15</v>
      </c>
      <c r="F3472">
        <v>0.34</v>
      </c>
      <c r="G3472">
        <v>0.54</v>
      </c>
      <c r="H3472">
        <v>0.86</v>
      </c>
      <c r="I3472">
        <v>1.22</v>
      </c>
      <c r="J3472">
        <v>1.71</v>
      </c>
      <c r="K3472">
        <v>2.29</v>
      </c>
      <c r="L3472">
        <v>2.82</v>
      </c>
      <c r="M3472">
        <v>3.75</v>
      </c>
      <c r="N3472">
        <v>3.66</v>
      </c>
    </row>
    <row r="3473" spans="1:14" x14ac:dyDescent="0.25">
      <c r="A3473" s="1">
        <v>39917</v>
      </c>
      <c r="B3473">
        <v>0.09</v>
      </c>
      <c r="D3473">
        <v>0.17</v>
      </c>
      <c r="F3473">
        <v>0.35</v>
      </c>
      <c r="G3473">
        <v>0.54</v>
      </c>
      <c r="H3473">
        <v>0.86</v>
      </c>
      <c r="I3473">
        <v>1.21</v>
      </c>
      <c r="J3473">
        <v>1.71</v>
      </c>
      <c r="K3473">
        <v>2.31</v>
      </c>
      <c r="L3473">
        <v>2.8</v>
      </c>
      <c r="M3473">
        <v>3.73</v>
      </c>
      <c r="N3473">
        <v>3.64</v>
      </c>
    </row>
    <row r="3474" spans="1:14" x14ac:dyDescent="0.25">
      <c r="A3474" s="1">
        <v>39916</v>
      </c>
      <c r="B3474">
        <v>0.12</v>
      </c>
      <c r="D3474">
        <v>0.18</v>
      </c>
      <c r="F3474">
        <v>0.37</v>
      </c>
      <c r="G3474">
        <v>0.56999999999999995</v>
      </c>
      <c r="H3474">
        <v>0.89</v>
      </c>
      <c r="I3474">
        <v>1.27</v>
      </c>
      <c r="J3474">
        <v>1.81</v>
      </c>
      <c r="K3474">
        <v>2.39</v>
      </c>
      <c r="L3474">
        <v>2.88</v>
      </c>
      <c r="M3474">
        <v>3.78</v>
      </c>
      <c r="N3474">
        <v>3.69</v>
      </c>
    </row>
    <row r="3475" spans="1:14" x14ac:dyDescent="0.25">
      <c r="A3475" s="1">
        <v>39912</v>
      </c>
      <c r="B3475">
        <v>0.13</v>
      </c>
      <c r="D3475">
        <v>0.18</v>
      </c>
      <c r="F3475">
        <v>0.39</v>
      </c>
      <c r="G3475">
        <v>0.6</v>
      </c>
      <c r="H3475">
        <v>0.96</v>
      </c>
      <c r="I3475">
        <v>1.36</v>
      </c>
      <c r="J3475">
        <v>1.9</v>
      </c>
      <c r="K3475">
        <v>2.4900000000000002</v>
      </c>
      <c r="L3475">
        <v>2.96</v>
      </c>
      <c r="M3475">
        <v>3.85</v>
      </c>
      <c r="N3475">
        <v>3.76</v>
      </c>
    </row>
    <row r="3476" spans="1:14" x14ac:dyDescent="0.25">
      <c r="A3476" s="1">
        <v>39911</v>
      </c>
      <c r="B3476">
        <v>0.15</v>
      </c>
      <c r="D3476">
        <v>0.18</v>
      </c>
      <c r="F3476">
        <v>0.39</v>
      </c>
      <c r="G3476">
        <v>0.59</v>
      </c>
      <c r="H3476">
        <v>0.93</v>
      </c>
      <c r="I3476">
        <v>1.34</v>
      </c>
      <c r="J3476">
        <v>1.83</v>
      </c>
      <c r="K3476">
        <v>2.4300000000000002</v>
      </c>
      <c r="L3476">
        <v>2.86</v>
      </c>
      <c r="M3476">
        <v>3.74</v>
      </c>
      <c r="N3476">
        <v>3.66</v>
      </c>
    </row>
    <row r="3477" spans="1:14" x14ac:dyDescent="0.25">
      <c r="A3477" s="1">
        <v>39910</v>
      </c>
      <c r="B3477">
        <v>0.17</v>
      </c>
      <c r="D3477">
        <v>0.2</v>
      </c>
      <c r="F3477">
        <v>0.39</v>
      </c>
      <c r="G3477">
        <v>0.6</v>
      </c>
      <c r="H3477">
        <v>0.91</v>
      </c>
      <c r="I3477">
        <v>1.33</v>
      </c>
      <c r="J3477">
        <v>1.87</v>
      </c>
      <c r="K3477">
        <v>2.5099999999999998</v>
      </c>
      <c r="L3477">
        <v>2.93</v>
      </c>
      <c r="M3477">
        <v>3.79</v>
      </c>
      <c r="N3477">
        <v>3.72</v>
      </c>
    </row>
    <row r="3478" spans="1:14" x14ac:dyDescent="0.25">
      <c r="A3478" s="1">
        <v>39909</v>
      </c>
      <c r="B3478">
        <v>0.16</v>
      </c>
      <c r="D3478">
        <v>0.2</v>
      </c>
      <c r="F3478">
        <v>0.4</v>
      </c>
      <c r="G3478">
        <v>0.6</v>
      </c>
      <c r="H3478">
        <v>0.94</v>
      </c>
      <c r="I3478">
        <v>1.37</v>
      </c>
      <c r="J3478">
        <v>1.9</v>
      </c>
      <c r="K3478">
        <v>2.5499999999999998</v>
      </c>
      <c r="L3478">
        <v>2.95</v>
      </c>
      <c r="M3478">
        <v>3.82</v>
      </c>
      <c r="N3478">
        <v>3.73</v>
      </c>
    </row>
    <row r="3479" spans="1:14" x14ac:dyDescent="0.25">
      <c r="A3479" s="1">
        <v>39906</v>
      </c>
      <c r="B3479">
        <v>0.16</v>
      </c>
      <c r="D3479">
        <v>0.21</v>
      </c>
      <c r="F3479">
        <v>0.42</v>
      </c>
      <c r="G3479">
        <v>0.6</v>
      </c>
      <c r="H3479">
        <v>0.96</v>
      </c>
      <c r="I3479">
        <v>1.36</v>
      </c>
      <c r="J3479">
        <v>1.87</v>
      </c>
      <c r="K3479">
        <v>2.5099999999999998</v>
      </c>
      <c r="L3479">
        <v>2.91</v>
      </c>
      <c r="M3479">
        <v>3.77</v>
      </c>
      <c r="N3479">
        <v>3.7</v>
      </c>
    </row>
    <row r="3480" spans="1:14" x14ac:dyDescent="0.25">
      <c r="A3480" s="1">
        <v>39905</v>
      </c>
      <c r="B3480">
        <v>0.17</v>
      </c>
      <c r="D3480">
        <v>0.22</v>
      </c>
      <c r="F3480">
        <v>0.41</v>
      </c>
      <c r="G3480">
        <v>0.59</v>
      </c>
      <c r="H3480">
        <v>0.88</v>
      </c>
      <c r="I3480">
        <v>1.25</v>
      </c>
      <c r="J3480">
        <v>1.74</v>
      </c>
      <c r="K3480">
        <v>2.35</v>
      </c>
      <c r="L3480">
        <v>2.77</v>
      </c>
      <c r="M3480">
        <v>3.63</v>
      </c>
      <c r="N3480">
        <v>3.57</v>
      </c>
    </row>
    <row r="3481" spans="1:14" x14ac:dyDescent="0.25">
      <c r="A3481" s="1">
        <v>39904</v>
      </c>
      <c r="B3481">
        <v>0.18</v>
      </c>
      <c r="D3481">
        <v>0.22</v>
      </c>
      <c r="F3481">
        <v>0.41</v>
      </c>
      <c r="G3481">
        <v>0.57999999999999996</v>
      </c>
      <c r="H3481">
        <v>0.83</v>
      </c>
      <c r="I3481">
        <v>1.1599999999999999</v>
      </c>
      <c r="J3481">
        <v>1.65</v>
      </c>
      <c r="K3481">
        <v>2.25</v>
      </c>
      <c r="L3481">
        <v>2.68</v>
      </c>
      <c r="M3481">
        <v>3.54</v>
      </c>
      <c r="N3481">
        <v>3.51</v>
      </c>
    </row>
    <row r="3482" spans="1:14" x14ac:dyDescent="0.25">
      <c r="A3482" s="1">
        <v>39903</v>
      </c>
      <c r="B3482">
        <v>0.17</v>
      </c>
      <c r="D3482">
        <v>0.21</v>
      </c>
      <c r="F3482">
        <v>0.43</v>
      </c>
      <c r="G3482">
        <v>0.56999999999999995</v>
      </c>
      <c r="H3482">
        <v>0.81</v>
      </c>
      <c r="I3482">
        <v>1.1499999999999999</v>
      </c>
      <c r="J3482">
        <v>1.67</v>
      </c>
      <c r="K3482">
        <v>2.2799999999999998</v>
      </c>
      <c r="L3482">
        <v>2.71</v>
      </c>
      <c r="M3482">
        <v>3.61</v>
      </c>
      <c r="N3482">
        <v>3.56</v>
      </c>
    </row>
    <row r="3483" spans="1:14" x14ac:dyDescent="0.25">
      <c r="A3483" s="1">
        <v>39902</v>
      </c>
      <c r="B3483">
        <v>0.05</v>
      </c>
      <c r="D3483">
        <v>0.18</v>
      </c>
      <c r="F3483">
        <v>0.42</v>
      </c>
      <c r="G3483">
        <v>0.57999999999999996</v>
      </c>
      <c r="H3483">
        <v>0.84</v>
      </c>
      <c r="I3483">
        <v>1.2</v>
      </c>
      <c r="J3483">
        <v>1.72</v>
      </c>
      <c r="K3483">
        <v>2.31</v>
      </c>
      <c r="L3483">
        <v>2.73</v>
      </c>
      <c r="M3483">
        <v>3.64</v>
      </c>
      <c r="N3483">
        <v>3.6</v>
      </c>
    </row>
    <row r="3484" spans="1:14" x14ac:dyDescent="0.25">
      <c r="A3484" s="1">
        <v>39899</v>
      </c>
      <c r="B3484">
        <v>0.03</v>
      </c>
      <c r="D3484">
        <v>0.14000000000000001</v>
      </c>
      <c r="F3484">
        <v>0.39</v>
      </c>
      <c r="G3484">
        <v>0.57999999999999996</v>
      </c>
      <c r="H3484">
        <v>0.9</v>
      </c>
      <c r="I3484">
        <v>1.27</v>
      </c>
      <c r="J3484">
        <v>1.79</v>
      </c>
      <c r="K3484">
        <v>2.36</v>
      </c>
      <c r="L3484">
        <v>2.78</v>
      </c>
      <c r="M3484">
        <v>3.66</v>
      </c>
      <c r="N3484">
        <v>3.62</v>
      </c>
    </row>
    <row r="3485" spans="1:14" x14ac:dyDescent="0.25">
      <c r="A3485" s="1">
        <v>39898</v>
      </c>
      <c r="B3485">
        <v>0.02</v>
      </c>
      <c r="D3485">
        <v>0.15</v>
      </c>
      <c r="F3485">
        <v>0.39</v>
      </c>
      <c r="G3485">
        <v>0.56999999999999995</v>
      </c>
      <c r="H3485">
        <v>0.9</v>
      </c>
      <c r="I3485">
        <v>1.29</v>
      </c>
      <c r="J3485">
        <v>1.8</v>
      </c>
      <c r="K3485">
        <v>2.34</v>
      </c>
      <c r="L3485">
        <v>2.76</v>
      </c>
      <c r="M3485">
        <v>3.69</v>
      </c>
      <c r="N3485">
        <v>3.66</v>
      </c>
    </row>
    <row r="3486" spans="1:14" x14ac:dyDescent="0.25">
      <c r="A3486" s="1">
        <v>39897</v>
      </c>
      <c r="B3486">
        <v>0.03</v>
      </c>
      <c r="D3486">
        <v>0.19</v>
      </c>
      <c r="F3486">
        <v>0.41</v>
      </c>
      <c r="G3486">
        <v>0.6</v>
      </c>
      <c r="H3486">
        <v>0.96</v>
      </c>
      <c r="I3486">
        <v>1.35</v>
      </c>
      <c r="J3486">
        <v>1.84</v>
      </c>
      <c r="K3486">
        <v>2.36</v>
      </c>
      <c r="L3486">
        <v>2.81</v>
      </c>
      <c r="M3486">
        <v>3.76</v>
      </c>
      <c r="N3486">
        <v>3.73</v>
      </c>
    </row>
    <row r="3487" spans="1:14" x14ac:dyDescent="0.25">
      <c r="A3487" s="1">
        <v>39896</v>
      </c>
      <c r="B3487">
        <v>0.05</v>
      </c>
      <c r="D3487">
        <v>0.21</v>
      </c>
      <c r="F3487">
        <v>0.42</v>
      </c>
      <c r="G3487">
        <v>0.62</v>
      </c>
      <c r="H3487">
        <v>0.93</v>
      </c>
      <c r="I3487">
        <v>1.24</v>
      </c>
      <c r="J3487">
        <v>1.7</v>
      </c>
      <c r="K3487">
        <v>2.2200000000000002</v>
      </c>
      <c r="L3487">
        <v>2.68</v>
      </c>
      <c r="M3487">
        <v>3.64</v>
      </c>
      <c r="N3487">
        <v>3.6</v>
      </c>
    </row>
    <row r="3488" spans="1:14" x14ac:dyDescent="0.25">
      <c r="A3488" s="1">
        <v>39895</v>
      </c>
      <c r="B3488">
        <v>0.1</v>
      </c>
      <c r="D3488">
        <v>0.22</v>
      </c>
      <c r="F3488">
        <v>0.4</v>
      </c>
      <c r="G3488">
        <v>0.6</v>
      </c>
      <c r="H3488">
        <v>0.93</v>
      </c>
      <c r="I3488">
        <v>1.25</v>
      </c>
      <c r="J3488">
        <v>1.69</v>
      </c>
      <c r="K3488">
        <v>2.2000000000000002</v>
      </c>
      <c r="L3488">
        <v>2.68</v>
      </c>
      <c r="M3488">
        <v>3.7</v>
      </c>
      <c r="N3488">
        <v>3.69</v>
      </c>
    </row>
    <row r="3489" spans="1:14" x14ac:dyDescent="0.25">
      <c r="A3489" s="1">
        <v>39892</v>
      </c>
      <c r="B3489">
        <v>0.09</v>
      </c>
      <c r="D3489">
        <v>0.22</v>
      </c>
      <c r="F3489">
        <v>0.41</v>
      </c>
      <c r="G3489">
        <v>0.6</v>
      </c>
      <c r="H3489">
        <v>0.89</v>
      </c>
      <c r="I3489">
        <v>1.23</v>
      </c>
      <c r="J3489">
        <v>1.66</v>
      </c>
      <c r="K3489">
        <v>2.1800000000000002</v>
      </c>
      <c r="L3489">
        <v>2.65</v>
      </c>
      <c r="M3489">
        <v>3.67</v>
      </c>
      <c r="N3489">
        <v>3.65</v>
      </c>
    </row>
    <row r="3490" spans="1:14" x14ac:dyDescent="0.25">
      <c r="A3490" s="1">
        <v>39891</v>
      </c>
      <c r="B3490">
        <v>0.1</v>
      </c>
      <c r="D3490">
        <v>0.2</v>
      </c>
      <c r="F3490">
        <v>0.4</v>
      </c>
      <c r="G3490">
        <v>0.6</v>
      </c>
      <c r="H3490">
        <v>0.87</v>
      </c>
      <c r="I3490">
        <v>1.21</v>
      </c>
      <c r="J3490">
        <v>1.64</v>
      </c>
      <c r="K3490">
        <v>2.17</v>
      </c>
      <c r="L3490">
        <v>2.61</v>
      </c>
      <c r="M3490">
        <v>3.64</v>
      </c>
      <c r="N3490">
        <v>3.62</v>
      </c>
    </row>
    <row r="3491" spans="1:14" x14ac:dyDescent="0.25">
      <c r="A3491" s="1">
        <v>39890</v>
      </c>
      <c r="B3491">
        <v>0.15</v>
      </c>
      <c r="D3491">
        <v>0.21</v>
      </c>
      <c r="F3491">
        <v>0.4</v>
      </c>
      <c r="G3491">
        <v>0.6</v>
      </c>
      <c r="H3491">
        <v>0.82</v>
      </c>
      <c r="I3491">
        <v>1.1399999999999999</v>
      </c>
      <c r="J3491">
        <v>1.54</v>
      </c>
      <c r="K3491">
        <v>2.11</v>
      </c>
      <c r="L3491">
        <v>2.5099999999999998</v>
      </c>
      <c r="M3491">
        <v>3.65</v>
      </c>
      <c r="N3491">
        <v>3.57</v>
      </c>
    </row>
    <row r="3492" spans="1:14" x14ac:dyDescent="0.25">
      <c r="A3492" s="1">
        <v>39889</v>
      </c>
      <c r="B3492">
        <v>0.14000000000000001</v>
      </c>
      <c r="D3492">
        <v>0.24</v>
      </c>
      <c r="F3492">
        <v>0.45</v>
      </c>
      <c r="G3492">
        <v>0.69</v>
      </c>
      <c r="H3492">
        <v>1.05</v>
      </c>
      <c r="I3492">
        <v>1.45</v>
      </c>
      <c r="J3492">
        <v>2</v>
      </c>
      <c r="K3492">
        <v>2.64</v>
      </c>
      <c r="L3492">
        <v>3.02</v>
      </c>
      <c r="M3492">
        <v>3.99</v>
      </c>
      <c r="N3492">
        <v>3.83</v>
      </c>
    </row>
    <row r="3493" spans="1:14" x14ac:dyDescent="0.25">
      <c r="A3493" s="1">
        <v>39888</v>
      </c>
      <c r="B3493">
        <v>0.11</v>
      </c>
      <c r="D3493">
        <v>0.24</v>
      </c>
      <c r="F3493">
        <v>0.46</v>
      </c>
      <c r="G3493">
        <v>0.69</v>
      </c>
      <c r="H3493">
        <v>1</v>
      </c>
      <c r="I3493">
        <v>1.39</v>
      </c>
      <c r="J3493">
        <v>1.91</v>
      </c>
      <c r="K3493">
        <v>2.5499999999999998</v>
      </c>
      <c r="L3493">
        <v>2.97</v>
      </c>
      <c r="M3493">
        <v>3.93</v>
      </c>
      <c r="N3493">
        <v>3.76</v>
      </c>
    </row>
    <row r="3494" spans="1:14" x14ac:dyDescent="0.25">
      <c r="A3494" s="1">
        <v>39885</v>
      </c>
      <c r="B3494">
        <v>0.09</v>
      </c>
      <c r="D3494">
        <v>0.2</v>
      </c>
      <c r="F3494">
        <v>0.42</v>
      </c>
      <c r="G3494">
        <v>0.67</v>
      </c>
      <c r="H3494">
        <v>0.98</v>
      </c>
      <c r="I3494">
        <v>1.36</v>
      </c>
      <c r="J3494">
        <v>1.87</v>
      </c>
      <c r="K3494">
        <v>2.48</v>
      </c>
      <c r="L3494">
        <v>2.89</v>
      </c>
      <c r="M3494">
        <v>3.84</v>
      </c>
      <c r="N3494">
        <v>3.66</v>
      </c>
    </row>
    <row r="3495" spans="1:14" x14ac:dyDescent="0.25">
      <c r="A3495" s="1">
        <v>39884</v>
      </c>
      <c r="B3495">
        <v>0.11</v>
      </c>
      <c r="D3495">
        <v>0.22</v>
      </c>
      <c r="F3495">
        <v>0.45</v>
      </c>
      <c r="G3495">
        <v>0.7</v>
      </c>
      <c r="H3495">
        <v>1.03</v>
      </c>
      <c r="I3495">
        <v>1.42</v>
      </c>
      <c r="J3495">
        <v>1.92</v>
      </c>
      <c r="K3495">
        <v>2.5</v>
      </c>
      <c r="L3495">
        <v>2.89</v>
      </c>
      <c r="M3495">
        <v>3.82</v>
      </c>
      <c r="N3495">
        <v>3.63</v>
      </c>
    </row>
    <row r="3496" spans="1:14" x14ac:dyDescent="0.25">
      <c r="A3496" s="1">
        <v>39883</v>
      </c>
      <c r="B3496">
        <v>0.14000000000000001</v>
      </c>
      <c r="D3496">
        <v>0.23</v>
      </c>
      <c r="F3496">
        <v>0.46</v>
      </c>
      <c r="G3496">
        <v>0.71</v>
      </c>
      <c r="H3496">
        <v>1.03</v>
      </c>
      <c r="I3496">
        <v>1.45</v>
      </c>
      <c r="J3496">
        <v>1.96</v>
      </c>
      <c r="K3496">
        <v>2.56</v>
      </c>
      <c r="L3496">
        <v>2.95</v>
      </c>
      <c r="M3496">
        <v>3.88</v>
      </c>
      <c r="N3496">
        <v>3.67</v>
      </c>
    </row>
    <row r="3497" spans="1:14" x14ac:dyDescent="0.25">
      <c r="A3497" s="1">
        <v>39882</v>
      </c>
      <c r="B3497">
        <v>0.14000000000000001</v>
      </c>
      <c r="D3497">
        <v>0.24</v>
      </c>
      <c r="F3497">
        <v>0.47</v>
      </c>
      <c r="G3497">
        <v>0.71</v>
      </c>
      <c r="H3497">
        <v>1.01</v>
      </c>
      <c r="I3497">
        <v>1.46</v>
      </c>
      <c r="J3497">
        <v>1.99</v>
      </c>
      <c r="K3497">
        <v>2.63</v>
      </c>
      <c r="L3497">
        <v>2.99</v>
      </c>
      <c r="M3497">
        <v>3.94</v>
      </c>
      <c r="N3497">
        <v>3.7</v>
      </c>
    </row>
    <row r="3498" spans="1:14" x14ac:dyDescent="0.25">
      <c r="A3498" s="1">
        <v>39881</v>
      </c>
      <c r="B3498">
        <v>0.12</v>
      </c>
      <c r="D3498">
        <v>0.23</v>
      </c>
      <c r="F3498">
        <v>0.47</v>
      </c>
      <c r="G3498">
        <v>0.69</v>
      </c>
      <c r="H3498">
        <v>0.96</v>
      </c>
      <c r="I3498">
        <v>1.38</v>
      </c>
      <c r="J3498">
        <v>1.9</v>
      </c>
      <c r="K3498">
        <v>2.5299999999999998</v>
      </c>
      <c r="L3498">
        <v>2.89</v>
      </c>
      <c r="M3498">
        <v>3.83</v>
      </c>
      <c r="N3498">
        <v>3.59</v>
      </c>
    </row>
    <row r="3499" spans="1:14" x14ac:dyDescent="0.25">
      <c r="A3499" s="1">
        <v>39878</v>
      </c>
      <c r="B3499">
        <v>0.09</v>
      </c>
      <c r="D3499">
        <v>0.21</v>
      </c>
      <c r="F3499">
        <v>0.39</v>
      </c>
      <c r="G3499">
        <v>0.67</v>
      </c>
      <c r="H3499">
        <v>0.91</v>
      </c>
      <c r="I3499">
        <v>1.34</v>
      </c>
      <c r="J3499">
        <v>1.83</v>
      </c>
      <c r="K3499">
        <v>2.4900000000000002</v>
      </c>
      <c r="L3499">
        <v>2.83</v>
      </c>
      <c r="M3499">
        <v>3.74</v>
      </c>
      <c r="N3499">
        <v>3.5</v>
      </c>
    </row>
    <row r="3500" spans="1:14" x14ac:dyDescent="0.25">
      <c r="A3500" s="1">
        <v>39877</v>
      </c>
      <c r="B3500">
        <v>0.11</v>
      </c>
      <c r="D3500">
        <v>0.2</v>
      </c>
      <c r="F3500">
        <v>0.4</v>
      </c>
      <c r="G3500">
        <v>0.66</v>
      </c>
      <c r="H3500">
        <v>0.9</v>
      </c>
      <c r="I3500">
        <v>1.3</v>
      </c>
      <c r="J3500">
        <v>1.82</v>
      </c>
      <c r="K3500">
        <v>2.4900000000000002</v>
      </c>
      <c r="L3500">
        <v>2.83</v>
      </c>
      <c r="M3500">
        <v>3.76</v>
      </c>
      <c r="N3500">
        <v>3.51</v>
      </c>
    </row>
    <row r="3501" spans="1:14" x14ac:dyDescent="0.25">
      <c r="A3501" s="1">
        <v>39876</v>
      </c>
      <c r="B3501">
        <v>0.15</v>
      </c>
      <c r="D3501">
        <v>0.26</v>
      </c>
      <c r="F3501">
        <v>0.44</v>
      </c>
      <c r="G3501">
        <v>0.71</v>
      </c>
      <c r="H3501">
        <v>0.97</v>
      </c>
      <c r="I3501">
        <v>1.4</v>
      </c>
      <c r="J3501">
        <v>1.97</v>
      </c>
      <c r="K3501">
        <v>2.67</v>
      </c>
      <c r="L3501">
        <v>3.01</v>
      </c>
      <c r="M3501">
        <v>3.96</v>
      </c>
      <c r="N3501">
        <v>3.69</v>
      </c>
    </row>
    <row r="3502" spans="1:14" x14ac:dyDescent="0.25">
      <c r="A3502" s="1">
        <v>39875</v>
      </c>
      <c r="B3502">
        <v>0.14000000000000001</v>
      </c>
      <c r="D3502">
        <v>0.27</v>
      </c>
      <c r="F3502">
        <v>0.44</v>
      </c>
      <c r="G3502">
        <v>0.68</v>
      </c>
      <c r="H3502">
        <v>0.91</v>
      </c>
      <c r="I3502">
        <v>1.31</v>
      </c>
      <c r="J3502">
        <v>1.87</v>
      </c>
      <c r="K3502">
        <v>2.58</v>
      </c>
      <c r="L3502">
        <v>2.93</v>
      </c>
      <c r="M3502">
        <v>3.92</v>
      </c>
      <c r="N3502">
        <v>3.67</v>
      </c>
    </row>
    <row r="3503" spans="1:14" x14ac:dyDescent="0.25">
      <c r="A3503" s="1">
        <v>39874</v>
      </c>
      <c r="B3503">
        <v>0.17</v>
      </c>
      <c r="D3503">
        <v>0.28000000000000003</v>
      </c>
      <c r="F3503">
        <v>0.45</v>
      </c>
      <c r="G3503">
        <v>0.67</v>
      </c>
      <c r="H3503">
        <v>0.89</v>
      </c>
      <c r="I3503">
        <v>1.28</v>
      </c>
      <c r="J3503">
        <v>1.86</v>
      </c>
      <c r="K3503">
        <v>2.54</v>
      </c>
      <c r="L3503">
        <v>2.91</v>
      </c>
      <c r="M3503">
        <v>3.89</v>
      </c>
      <c r="N3503">
        <v>3.64</v>
      </c>
    </row>
    <row r="3504" spans="1:14" x14ac:dyDescent="0.25">
      <c r="A3504" s="1">
        <v>39871</v>
      </c>
      <c r="B3504">
        <v>0.16</v>
      </c>
      <c r="D3504">
        <v>0.26</v>
      </c>
      <c r="F3504">
        <v>0.45</v>
      </c>
      <c r="G3504">
        <v>0.72</v>
      </c>
      <c r="H3504">
        <v>1</v>
      </c>
      <c r="I3504">
        <v>1.4</v>
      </c>
      <c r="J3504">
        <v>1.99</v>
      </c>
      <c r="K3504">
        <v>2.69</v>
      </c>
      <c r="L3504">
        <v>3.02</v>
      </c>
      <c r="M3504">
        <v>3.98</v>
      </c>
      <c r="N3504">
        <v>3.71</v>
      </c>
    </row>
    <row r="3505" spans="1:14" x14ac:dyDescent="0.25">
      <c r="A3505" s="1">
        <v>39870</v>
      </c>
      <c r="B3505">
        <v>0.18</v>
      </c>
      <c r="D3505">
        <v>0.27</v>
      </c>
      <c r="F3505">
        <v>0.47</v>
      </c>
      <c r="G3505">
        <v>0.73</v>
      </c>
      <c r="H3505">
        <v>1.08</v>
      </c>
      <c r="I3505">
        <v>1.5</v>
      </c>
      <c r="J3505">
        <v>2.0699999999999998</v>
      </c>
      <c r="K3505">
        <v>2.72</v>
      </c>
      <c r="L3505">
        <v>2.98</v>
      </c>
      <c r="M3505">
        <v>3.93</v>
      </c>
      <c r="N3505">
        <v>3.66</v>
      </c>
    </row>
    <row r="3506" spans="1:14" x14ac:dyDescent="0.25">
      <c r="A3506" s="1">
        <v>39869</v>
      </c>
      <c r="B3506">
        <v>0.21</v>
      </c>
      <c r="D3506">
        <v>0.3</v>
      </c>
      <c r="F3506">
        <v>0.52</v>
      </c>
      <c r="G3506">
        <v>0.75</v>
      </c>
      <c r="H3506">
        <v>1.0900000000000001</v>
      </c>
      <c r="I3506">
        <v>1.49</v>
      </c>
      <c r="J3506">
        <v>2.06</v>
      </c>
      <c r="K3506">
        <v>2.42</v>
      </c>
      <c r="L3506">
        <v>2.95</v>
      </c>
      <c r="M3506">
        <v>3.88</v>
      </c>
      <c r="N3506">
        <v>3.59</v>
      </c>
    </row>
    <row r="3507" spans="1:14" x14ac:dyDescent="0.25">
      <c r="A3507" s="1">
        <v>39868</v>
      </c>
      <c r="B3507">
        <v>0.22</v>
      </c>
      <c r="D3507">
        <v>0.32</v>
      </c>
      <c r="F3507">
        <v>0.49</v>
      </c>
      <c r="G3507">
        <v>0.71</v>
      </c>
      <c r="H3507">
        <v>1.03</v>
      </c>
      <c r="I3507">
        <v>1.37</v>
      </c>
      <c r="J3507">
        <v>1.89</v>
      </c>
      <c r="K3507">
        <v>2.2599999999999998</v>
      </c>
      <c r="L3507">
        <v>2.8</v>
      </c>
      <c r="M3507">
        <v>3.77</v>
      </c>
      <c r="N3507">
        <v>3.49</v>
      </c>
    </row>
    <row r="3508" spans="1:14" x14ac:dyDescent="0.25">
      <c r="A3508" s="1">
        <v>39867</v>
      </c>
      <c r="B3508">
        <v>0.19</v>
      </c>
      <c r="D3508">
        <v>0.28999999999999998</v>
      </c>
      <c r="F3508">
        <v>0.5</v>
      </c>
      <c r="G3508">
        <v>0.69</v>
      </c>
      <c r="H3508">
        <v>0.96</v>
      </c>
      <c r="I3508">
        <v>1.34</v>
      </c>
      <c r="J3508">
        <v>1.84</v>
      </c>
      <c r="K3508">
        <v>2.2200000000000002</v>
      </c>
      <c r="L3508">
        <v>2.78</v>
      </c>
      <c r="M3508">
        <v>3.79</v>
      </c>
      <c r="N3508">
        <v>3.53</v>
      </c>
    </row>
    <row r="3509" spans="1:14" x14ac:dyDescent="0.25">
      <c r="A3509" s="1">
        <v>39864</v>
      </c>
      <c r="B3509">
        <v>0.19</v>
      </c>
      <c r="D3509">
        <v>0.27</v>
      </c>
      <c r="F3509">
        <v>0.48</v>
      </c>
      <c r="G3509">
        <v>0.64</v>
      </c>
      <c r="H3509">
        <v>0.96</v>
      </c>
      <c r="I3509">
        <v>1.3</v>
      </c>
      <c r="J3509">
        <v>1.81</v>
      </c>
      <c r="K3509">
        <v>2.21</v>
      </c>
      <c r="L3509">
        <v>2.78</v>
      </c>
      <c r="M3509">
        <v>3.82</v>
      </c>
      <c r="N3509">
        <v>3.56</v>
      </c>
    </row>
    <row r="3510" spans="1:14" x14ac:dyDescent="0.25">
      <c r="A3510" s="1">
        <v>39863</v>
      </c>
      <c r="B3510">
        <v>0.22</v>
      </c>
      <c r="D3510">
        <v>0.3</v>
      </c>
      <c r="F3510">
        <v>0.51</v>
      </c>
      <c r="G3510">
        <v>0.67</v>
      </c>
      <c r="H3510">
        <v>1.01</v>
      </c>
      <c r="I3510">
        <v>1.38</v>
      </c>
      <c r="J3510">
        <v>1.89</v>
      </c>
      <c r="K3510">
        <v>2.2799999999999998</v>
      </c>
      <c r="L3510">
        <v>2.85</v>
      </c>
      <c r="M3510">
        <v>3.92</v>
      </c>
      <c r="N3510">
        <v>3.68</v>
      </c>
    </row>
    <row r="3511" spans="1:14" x14ac:dyDescent="0.25">
      <c r="A3511" s="1">
        <v>39862</v>
      </c>
      <c r="B3511">
        <v>0.23</v>
      </c>
      <c r="D3511">
        <v>0.31</v>
      </c>
      <c r="F3511">
        <v>0.5</v>
      </c>
      <c r="G3511">
        <v>0.64</v>
      </c>
      <c r="H3511">
        <v>0.97</v>
      </c>
      <c r="I3511">
        <v>1.33</v>
      </c>
      <c r="J3511">
        <v>1.81</v>
      </c>
      <c r="K3511">
        <v>2.1800000000000002</v>
      </c>
      <c r="L3511">
        <v>2.74</v>
      </c>
      <c r="M3511">
        <v>3.77</v>
      </c>
      <c r="N3511">
        <v>3.54</v>
      </c>
    </row>
    <row r="3512" spans="1:14" x14ac:dyDescent="0.25">
      <c r="A3512" s="1">
        <v>39861</v>
      </c>
      <c r="B3512">
        <v>0.26</v>
      </c>
      <c r="D3512">
        <v>0.32</v>
      </c>
      <c r="F3512">
        <v>0.48</v>
      </c>
      <c r="G3512">
        <v>0.61</v>
      </c>
      <c r="H3512">
        <v>0.87</v>
      </c>
      <c r="I3512">
        <v>1.22</v>
      </c>
      <c r="J3512">
        <v>1.65</v>
      </c>
      <c r="K3512">
        <v>2.0499999999999998</v>
      </c>
      <c r="L3512">
        <v>2.64</v>
      </c>
      <c r="M3512">
        <v>3.7</v>
      </c>
      <c r="N3512">
        <v>3.47</v>
      </c>
    </row>
    <row r="3513" spans="1:14" x14ac:dyDescent="0.25">
      <c r="A3513" s="1">
        <v>39857</v>
      </c>
      <c r="B3513">
        <v>0.23</v>
      </c>
      <c r="D3513">
        <v>0.28999999999999998</v>
      </c>
      <c r="F3513">
        <v>0.46</v>
      </c>
      <c r="G3513">
        <v>0.61</v>
      </c>
      <c r="H3513">
        <v>0.97</v>
      </c>
      <c r="I3513">
        <v>1.37</v>
      </c>
      <c r="J3513">
        <v>1.88</v>
      </c>
      <c r="K3513">
        <v>2.29</v>
      </c>
      <c r="L3513">
        <v>2.89</v>
      </c>
      <c r="M3513">
        <v>3.91</v>
      </c>
      <c r="N3513">
        <v>3.68</v>
      </c>
    </row>
    <row r="3514" spans="1:14" x14ac:dyDescent="0.25">
      <c r="A3514" s="1">
        <v>39856</v>
      </c>
      <c r="B3514">
        <v>0.25</v>
      </c>
      <c r="D3514">
        <v>0.28999999999999998</v>
      </c>
      <c r="F3514">
        <v>0.43</v>
      </c>
      <c r="G3514">
        <v>0.57999999999999996</v>
      </c>
      <c r="H3514">
        <v>0.89</v>
      </c>
      <c r="I3514">
        <v>1.28</v>
      </c>
      <c r="J3514">
        <v>1.73</v>
      </c>
      <c r="K3514">
        <v>2.14</v>
      </c>
      <c r="L3514">
        <v>2.75</v>
      </c>
      <c r="M3514">
        <v>3.71</v>
      </c>
      <c r="N3514">
        <v>3.47</v>
      </c>
    </row>
    <row r="3515" spans="1:14" x14ac:dyDescent="0.25">
      <c r="A3515" s="1">
        <v>39855</v>
      </c>
      <c r="B3515">
        <v>0.22</v>
      </c>
      <c r="D3515">
        <v>0.3</v>
      </c>
      <c r="F3515">
        <v>0.46</v>
      </c>
      <c r="G3515">
        <v>0.6</v>
      </c>
      <c r="H3515">
        <v>0.93</v>
      </c>
      <c r="I3515">
        <v>1.32</v>
      </c>
      <c r="J3515">
        <v>1.76</v>
      </c>
      <c r="K3515">
        <v>2.17</v>
      </c>
      <c r="L3515">
        <v>2.78</v>
      </c>
      <c r="M3515">
        <v>3.69</v>
      </c>
      <c r="N3515">
        <v>3.45</v>
      </c>
    </row>
    <row r="3516" spans="1:14" x14ac:dyDescent="0.25">
      <c r="A3516" s="1">
        <v>39854</v>
      </c>
      <c r="B3516">
        <v>0.24</v>
      </c>
      <c r="D3516">
        <v>0.31</v>
      </c>
      <c r="F3516">
        <v>0.44</v>
      </c>
      <c r="G3516">
        <v>0.6</v>
      </c>
      <c r="H3516">
        <v>0.92</v>
      </c>
      <c r="I3516">
        <v>1.31</v>
      </c>
      <c r="J3516">
        <v>1.79</v>
      </c>
      <c r="K3516">
        <v>2.23</v>
      </c>
      <c r="L3516">
        <v>2.9</v>
      </c>
      <c r="M3516">
        <v>3.77</v>
      </c>
      <c r="N3516">
        <v>3.54</v>
      </c>
    </row>
    <row r="3517" spans="1:14" x14ac:dyDescent="0.25">
      <c r="A3517" s="1">
        <v>39853</v>
      </c>
      <c r="B3517">
        <v>0.22</v>
      </c>
      <c r="D3517">
        <v>0.32</v>
      </c>
      <c r="F3517">
        <v>0.47</v>
      </c>
      <c r="G3517">
        <v>0.6</v>
      </c>
      <c r="H3517">
        <v>1.05</v>
      </c>
      <c r="I3517">
        <v>1.5</v>
      </c>
      <c r="J3517">
        <v>1.99</v>
      </c>
      <c r="K3517">
        <v>2.42</v>
      </c>
      <c r="L3517">
        <v>3.07</v>
      </c>
      <c r="M3517">
        <v>3.91</v>
      </c>
      <c r="N3517">
        <v>3.69</v>
      </c>
    </row>
    <row r="3518" spans="1:14" x14ac:dyDescent="0.25">
      <c r="A3518" s="1">
        <v>39850</v>
      </c>
      <c r="B3518">
        <v>0.21</v>
      </c>
      <c r="D3518">
        <v>0.28000000000000003</v>
      </c>
      <c r="F3518">
        <v>0.44</v>
      </c>
      <c r="G3518">
        <v>0.56999999999999995</v>
      </c>
      <c r="H3518">
        <v>0.99</v>
      </c>
      <c r="I3518">
        <v>1.44</v>
      </c>
      <c r="J3518">
        <v>1.97</v>
      </c>
      <c r="K3518">
        <v>2.4</v>
      </c>
      <c r="L3518">
        <v>3.05</v>
      </c>
      <c r="M3518">
        <v>3.94</v>
      </c>
      <c r="N3518">
        <v>3.7</v>
      </c>
    </row>
    <row r="3519" spans="1:14" x14ac:dyDescent="0.25">
      <c r="A3519" s="1">
        <v>39849</v>
      </c>
      <c r="B3519">
        <v>0.21</v>
      </c>
      <c r="D3519">
        <v>0.28999999999999998</v>
      </c>
      <c r="F3519">
        <v>0.43</v>
      </c>
      <c r="G3519">
        <v>0.54</v>
      </c>
      <c r="H3519">
        <v>0.98</v>
      </c>
      <c r="I3519">
        <v>1.4</v>
      </c>
      <c r="J3519">
        <v>1.89</v>
      </c>
      <c r="K3519">
        <v>2.3199999999999998</v>
      </c>
      <c r="L3519">
        <v>2.95</v>
      </c>
      <c r="M3519">
        <v>3.86</v>
      </c>
      <c r="N3519">
        <v>3.63</v>
      </c>
    </row>
    <row r="3520" spans="1:14" x14ac:dyDescent="0.25">
      <c r="A3520" s="1">
        <v>39848</v>
      </c>
      <c r="B3520">
        <v>0.26</v>
      </c>
      <c r="D3520">
        <v>0.3</v>
      </c>
      <c r="F3520">
        <v>0.4</v>
      </c>
      <c r="G3520">
        <v>0.53</v>
      </c>
      <c r="H3520">
        <v>0.98</v>
      </c>
      <c r="I3520">
        <v>1.42</v>
      </c>
      <c r="J3520">
        <v>1.91</v>
      </c>
      <c r="K3520">
        <v>2.3199999999999998</v>
      </c>
      <c r="L3520">
        <v>2.95</v>
      </c>
      <c r="M3520">
        <v>3.88</v>
      </c>
      <c r="N3520">
        <v>3.65</v>
      </c>
    </row>
    <row r="3521" spans="1:14" x14ac:dyDescent="0.25">
      <c r="A3521" s="1">
        <v>39847</v>
      </c>
      <c r="B3521">
        <v>0.28000000000000003</v>
      </c>
      <c r="D3521">
        <v>0.32</v>
      </c>
      <c r="F3521">
        <v>0.4</v>
      </c>
      <c r="G3521">
        <v>0.53</v>
      </c>
      <c r="H3521">
        <v>0.96</v>
      </c>
      <c r="I3521">
        <v>1.37</v>
      </c>
      <c r="J3521">
        <v>1.88</v>
      </c>
      <c r="K3521">
        <v>2.2799999999999998</v>
      </c>
      <c r="L3521">
        <v>2.89</v>
      </c>
      <c r="M3521">
        <v>3.88</v>
      </c>
      <c r="N3521">
        <v>3.64</v>
      </c>
    </row>
    <row r="3522" spans="1:14" x14ac:dyDescent="0.25">
      <c r="A3522" s="1">
        <v>39846</v>
      </c>
      <c r="B3522">
        <v>0.19</v>
      </c>
      <c r="D3522">
        <v>0.27</v>
      </c>
      <c r="F3522">
        <v>0.39</v>
      </c>
      <c r="G3522">
        <v>0.51</v>
      </c>
      <c r="H3522">
        <v>0.89</v>
      </c>
      <c r="I3522">
        <v>1.27</v>
      </c>
      <c r="J3522">
        <v>1.75</v>
      </c>
      <c r="K3522">
        <v>2.16</v>
      </c>
      <c r="L3522">
        <v>2.76</v>
      </c>
      <c r="M3522">
        <v>3.75</v>
      </c>
      <c r="N3522">
        <v>3.47</v>
      </c>
    </row>
    <row r="3523" spans="1:14" x14ac:dyDescent="0.25">
      <c r="A3523" s="1">
        <v>39843</v>
      </c>
      <c r="B3523">
        <v>0.15</v>
      </c>
      <c r="D3523">
        <v>0.24</v>
      </c>
      <c r="F3523">
        <v>0.36</v>
      </c>
      <c r="G3523">
        <v>0.51</v>
      </c>
      <c r="H3523">
        <v>0.94</v>
      </c>
      <c r="I3523">
        <v>1.32</v>
      </c>
      <c r="J3523">
        <v>1.85</v>
      </c>
      <c r="K3523">
        <v>2.27</v>
      </c>
      <c r="L3523">
        <v>2.87</v>
      </c>
      <c r="M3523">
        <v>3.86</v>
      </c>
      <c r="N3523">
        <v>3.58</v>
      </c>
    </row>
    <row r="3524" spans="1:14" x14ac:dyDescent="0.25">
      <c r="A3524" s="1">
        <v>39842</v>
      </c>
      <c r="B3524">
        <v>0.14000000000000001</v>
      </c>
      <c r="D3524">
        <v>0.23</v>
      </c>
      <c r="F3524">
        <v>0.35</v>
      </c>
      <c r="G3524">
        <v>0.51</v>
      </c>
      <c r="H3524">
        <v>0.95</v>
      </c>
      <c r="I3524">
        <v>1.34</v>
      </c>
      <c r="J3524">
        <v>1.87</v>
      </c>
      <c r="K3524">
        <v>2.2799999999999998</v>
      </c>
      <c r="L3524">
        <v>2.87</v>
      </c>
      <c r="M3524">
        <v>3.85</v>
      </c>
      <c r="N3524">
        <v>3.57</v>
      </c>
    </row>
    <row r="3525" spans="1:14" x14ac:dyDescent="0.25">
      <c r="A3525" s="1">
        <v>39841</v>
      </c>
      <c r="B3525">
        <v>0.08</v>
      </c>
      <c r="D3525">
        <v>0.19</v>
      </c>
      <c r="F3525">
        <v>0.33</v>
      </c>
      <c r="G3525">
        <v>0.48</v>
      </c>
      <c r="H3525">
        <v>0.89</v>
      </c>
      <c r="I3525">
        <v>1.22</v>
      </c>
      <c r="J3525">
        <v>1.7</v>
      </c>
      <c r="K3525">
        <v>2.1</v>
      </c>
      <c r="L3525">
        <v>2.71</v>
      </c>
      <c r="M3525">
        <v>3.73</v>
      </c>
      <c r="N3525">
        <v>3.44</v>
      </c>
    </row>
    <row r="3526" spans="1:14" x14ac:dyDescent="0.25">
      <c r="A3526" s="1">
        <v>39840</v>
      </c>
      <c r="B3526">
        <v>0.05</v>
      </c>
      <c r="D3526">
        <v>0.13</v>
      </c>
      <c r="F3526">
        <v>0.32</v>
      </c>
      <c r="G3526">
        <v>0.47</v>
      </c>
      <c r="H3526">
        <v>0.87</v>
      </c>
      <c r="I3526">
        <v>1.1499999999999999</v>
      </c>
      <c r="J3526">
        <v>1.59</v>
      </c>
      <c r="K3526">
        <v>1.99</v>
      </c>
      <c r="L3526">
        <v>2.59</v>
      </c>
      <c r="M3526">
        <v>3.57</v>
      </c>
      <c r="N3526">
        <v>3.26</v>
      </c>
    </row>
    <row r="3527" spans="1:14" x14ac:dyDescent="0.25">
      <c r="A3527" s="1">
        <v>39839</v>
      </c>
      <c r="B3527">
        <v>0.02</v>
      </c>
      <c r="D3527">
        <v>0.14000000000000001</v>
      </c>
      <c r="F3527">
        <v>0.34</v>
      </c>
      <c r="G3527">
        <v>0.47</v>
      </c>
      <c r="H3527">
        <v>0.85</v>
      </c>
      <c r="I3527">
        <v>1.21</v>
      </c>
      <c r="J3527">
        <v>1.67</v>
      </c>
      <c r="K3527">
        <v>2.09</v>
      </c>
      <c r="L3527">
        <v>2.7</v>
      </c>
      <c r="M3527">
        <v>3.71</v>
      </c>
      <c r="N3527">
        <v>3.39</v>
      </c>
    </row>
    <row r="3528" spans="1:14" x14ac:dyDescent="0.25">
      <c r="A3528" s="1">
        <v>39836</v>
      </c>
      <c r="B3528">
        <v>0.03</v>
      </c>
      <c r="D3528">
        <v>0.11</v>
      </c>
      <c r="F3528">
        <v>0.3</v>
      </c>
      <c r="G3528">
        <v>0.46</v>
      </c>
      <c r="H3528">
        <v>0.83</v>
      </c>
      <c r="I3528">
        <v>1.1599999999999999</v>
      </c>
      <c r="J3528">
        <v>1.64</v>
      </c>
      <c r="K3528">
        <v>2.0499999999999998</v>
      </c>
      <c r="L3528">
        <v>2.65</v>
      </c>
      <c r="M3528">
        <v>3.65</v>
      </c>
      <c r="N3528">
        <v>3.32</v>
      </c>
    </row>
    <row r="3529" spans="1:14" x14ac:dyDescent="0.25">
      <c r="A3529" s="1">
        <v>39835</v>
      </c>
      <c r="B3529">
        <v>0.03</v>
      </c>
      <c r="D3529">
        <v>0.1</v>
      </c>
      <c r="F3529">
        <v>0.28999999999999998</v>
      </c>
      <c r="G3529">
        <v>0.42</v>
      </c>
      <c r="H3529">
        <v>0.75</v>
      </c>
      <c r="I3529">
        <v>1.1100000000000001</v>
      </c>
      <c r="J3529">
        <v>1.61</v>
      </c>
      <c r="K3529">
        <v>2.02</v>
      </c>
      <c r="L3529">
        <v>2.62</v>
      </c>
      <c r="M3529">
        <v>3.61</v>
      </c>
      <c r="N3529">
        <v>3.25</v>
      </c>
    </row>
    <row r="3530" spans="1:14" x14ac:dyDescent="0.25">
      <c r="A3530" s="1">
        <v>39834</v>
      </c>
      <c r="B3530">
        <v>0.03</v>
      </c>
      <c r="D3530">
        <v>0.11</v>
      </c>
      <c r="F3530">
        <v>0.3</v>
      </c>
      <c r="G3530">
        <v>0.43</v>
      </c>
      <c r="H3530">
        <v>0.78</v>
      </c>
      <c r="I3530">
        <v>1.1200000000000001</v>
      </c>
      <c r="J3530">
        <v>1.6</v>
      </c>
      <c r="K3530">
        <v>1.99</v>
      </c>
      <c r="L3530">
        <v>2.56</v>
      </c>
      <c r="M3530">
        <v>3.51</v>
      </c>
      <c r="N3530">
        <v>3.15</v>
      </c>
    </row>
    <row r="3531" spans="1:14" x14ac:dyDescent="0.25">
      <c r="A3531" s="1">
        <v>39833</v>
      </c>
      <c r="B3531">
        <v>0.04</v>
      </c>
      <c r="D3531">
        <v>0.13</v>
      </c>
      <c r="F3531">
        <v>0.3</v>
      </c>
      <c r="G3531">
        <v>0.42</v>
      </c>
      <c r="H3531">
        <v>0.73</v>
      </c>
      <c r="I3531">
        <v>1.06</v>
      </c>
      <c r="J3531">
        <v>1.48</v>
      </c>
      <c r="K3531">
        <v>1.85</v>
      </c>
      <c r="L3531">
        <v>2.4</v>
      </c>
      <c r="M3531">
        <v>3.3</v>
      </c>
      <c r="N3531">
        <v>2.97</v>
      </c>
    </row>
    <row r="3532" spans="1:14" x14ac:dyDescent="0.25">
      <c r="A3532" s="1">
        <v>39829</v>
      </c>
      <c r="B3532">
        <v>0.04</v>
      </c>
      <c r="D3532">
        <v>0.12</v>
      </c>
      <c r="F3532">
        <v>0.28999999999999998</v>
      </c>
      <c r="G3532">
        <v>0.43</v>
      </c>
      <c r="H3532">
        <v>0.73</v>
      </c>
      <c r="I3532">
        <v>1.05</v>
      </c>
      <c r="J3532">
        <v>1.47</v>
      </c>
      <c r="K3532">
        <v>1.83</v>
      </c>
      <c r="L3532">
        <v>2.36</v>
      </c>
      <c r="M3532">
        <v>3.22</v>
      </c>
      <c r="N3532">
        <v>2.89</v>
      </c>
    </row>
    <row r="3533" spans="1:14" x14ac:dyDescent="0.25">
      <c r="A3533" s="1">
        <v>39828</v>
      </c>
      <c r="B3533">
        <v>0.03</v>
      </c>
      <c r="D3533">
        <v>0.11</v>
      </c>
      <c r="F3533">
        <v>0.28999999999999998</v>
      </c>
      <c r="G3533">
        <v>0.42</v>
      </c>
      <c r="H3533">
        <v>0.73</v>
      </c>
      <c r="I3533">
        <v>1.01</v>
      </c>
      <c r="J3533">
        <v>1.36</v>
      </c>
      <c r="K3533">
        <v>1.71</v>
      </c>
      <c r="L3533">
        <v>2.23</v>
      </c>
      <c r="M3533">
        <v>3.16</v>
      </c>
      <c r="N3533">
        <v>2.86</v>
      </c>
    </row>
    <row r="3534" spans="1:14" x14ac:dyDescent="0.25">
      <c r="A3534" s="1">
        <v>39827</v>
      </c>
      <c r="B3534">
        <v>7.0000000000000007E-2</v>
      </c>
      <c r="D3534">
        <v>0.12</v>
      </c>
      <c r="F3534">
        <v>0.28000000000000003</v>
      </c>
      <c r="G3534">
        <v>0.42</v>
      </c>
      <c r="H3534">
        <v>0.73</v>
      </c>
      <c r="I3534">
        <v>1.03</v>
      </c>
      <c r="J3534">
        <v>1.36</v>
      </c>
      <c r="K3534">
        <v>1.71</v>
      </c>
      <c r="L3534">
        <v>2.2400000000000002</v>
      </c>
      <c r="M3534">
        <v>3.17</v>
      </c>
      <c r="N3534">
        <v>2.89</v>
      </c>
    </row>
    <row r="3535" spans="1:14" x14ac:dyDescent="0.25">
      <c r="A3535" s="1">
        <v>39826</v>
      </c>
      <c r="B3535">
        <v>0.02</v>
      </c>
      <c r="D3535">
        <v>0.11</v>
      </c>
      <c r="F3535">
        <v>0.28999999999999998</v>
      </c>
      <c r="G3535">
        <v>0.43</v>
      </c>
      <c r="H3535">
        <v>0.76</v>
      </c>
      <c r="I3535">
        <v>1.07</v>
      </c>
      <c r="J3535">
        <v>1.44</v>
      </c>
      <c r="K3535">
        <v>1.8</v>
      </c>
      <c r="L3535">
        <v>2.33</v>
      </c>
      <c r="M3535">
        <v>3.3</v>
      </c>
      <c r="N3535">
        <v>3</v>
      </c>
    </row>
    <row r="3536" spans="1:14" x14ac:dyDescent="0.25">
      <c r="A3536" s="1">
        <v>39825</v>
      </c>
      <c r="B3536">
        <v>0.04</v>
      </c>
      <c r="D3536">
        <v>0.12</v>
      </c>
      <c r="F3536">
        <v>0.28999999999999998</v>
      </c>
      <c r="G3536">
        <v>0.43</v>
      </c>
      <c r="H3536">
        <v>0.74</v>
      </c>
      <c r="I3536">
        <v>1.0900000000000001</v>
      </c>
      <c r="J3536">
        <v>1.45</v>
      </c>
      <c r="K3536">
        <v>1.81</v>
      </c>
      <c r="L3536">
        <v>2.34</v>
      </c>
      <c r="M3536">
        <v>3.3</v>
      </c>
      <c r="N3536">
        <v>2.99</v>
      </c>
    </row>
    <row r="3537" spans="1:14" x14ac:dyDescent="0.25">
      <c r="A3537" s="1">
        <v>39822</v>
      </c>
      <c r="B3537">
        <v>0.03</v>
      </c>
      <c r="D3537">
        <v>7.0000000000000007E-2</v>
      </c>
      <c r="F3537">
        <v>0.28000000000000003</v>
      </c>
      <c r="G3537">
        <v>0.43</v>
      </c>
      <c r="H3537">
        <v>0.75</v>
      </c>
      <c r="I3537">
        <v>1.1100000000000001</v>
      </c>
      <c r="J3537">
        <v>1.51</v>
      </c>
      <c r="K3537">
        <v>1.88</v>
      </c>
      <c r="L3537">
        <v>2.4300000000000002</v>
      </c>
      <c r="M3537">
        <v>3.39</v>
      </c>
      <c r="N3537">
        <v>3.04</v>
      </c>
    </row>
    <row r="3538" spans="1:14" x14ac:dyDescent="0.25">
      <c r="A3538" s="1">
        <v>39821</v>
      </c>
      <c r="B3538">
        <v>0.04</v>
      </c>
      <c r="D3538">
        <v>0.09</v>
      </c>
      <c r="F3538">
        <v>0.28000000000000003</v>
      </c>
      <c r="G3538">
        <v>0.44</v>
      </c>
      <c r="H3538">
        <v>0.83</v>
      </c>
      <c r="I3538">
        <v>1.1599999999999999</v>
      </c>
      <c r="J3538">
        <v>1.6</v>
      </c>
      <c r="K3538">
        <v>1.95</v>
      </c>
      <c r="L3538">
        <v>2.4700000000000002</v>
      </c>
      <c r="M3538">
        <v>3.4</v>
      </c>
      <c r="N3538">
        <v>3.04</v>
      </c>
    </row>
    <row r="3539" spans="1:14" x14ac:dyDescent="0.25">
      <c r="A3539" s="1">
        <v>39820</v>
      </c>
      <c r="B3539">
        <v>0.03</v>
      </c>
      <c r="D3539">
        <v>0.11</v>
      </c>
      <c r="F3539">
        <v>0.28999999999999998</v>
      </c>
      <c r="G3539">
        <v>0.44</v>
      </c>
      <c r="H3539">
        <v>0.82</v>
      </c>
      <c r="I3539">
        <v>1.1499999999999999</v>
      </c>
      <c r="J3539">
        <v>1.66</v>
      </c>
      <c r="K3539">
        <v>2.02</v>
      </c>
      <c r="L3539">
        <v>2.52</v>
      </c>
      <c r="M3539">
        <v>3.41</v>
      </c>
      <c r="N3539">
        <v>3.05</v>
      </c>
    </row>
    <row r="3540" spans="1:14" x14ac:dyDescent="0.25">
      <c r="A3540" s="1">
        <v>39819</v>
      </c>
      <c r="B3540">
        <v>0.05</v>
      </c>
      <c r="D3540">
        <v>0.14000000000000001</v>
      </c>
      <c r="F3540">
        <v>0.31</v>
      </c>
      <c r="G3540">
        <v>0.45</v>
      </c>
      <c r="H3540">
        <v>0.8</v>
      </c>
      <c r="I3540">
        <v>1.1000000000000001</v>
      </c>
      <c r="J3540">
        <v>1.68</v>
      </c>
      <c r="K3540">
        <v>2.0699999999999998</v>
      </c>
      <c r="L3540">
        <v>2.5099999999999998</v>
      </c>
      <c r="M3540">
        <v>3.41</v>
      </c>
      <c r="N3540">
        <v>3.04</v>
      </c>
    </row>
    <row r="3541" spans="1:14" x14ac:dyDescent="0.25">
      <c r="A3541" s="1">
        <v>39818</v>
      </c>
      <c r="B3541">
        <v>0.05</v>
      </c>
      <c r="D3541">
        <v>0.14000000000000001</v>
      </c>
      <c r="F3541">
        <v>0.32</v>
      </c>
      <c r="G3541">
        <v>0.43</v>
      </c>
      <c r="H3541">
        <v>0.78</v>
      </c>
      <c r="I3541">
        <v>1.08</v>
      </c>
      <c r="J3541">
        <v>1.67</v>
      </c>
      <c r="K3541">
        <v>2.0699999999999998</v>
      </c>
      <c r="L3541">
        <v>2.4900000000000002</v>
      </c>
      <c r="M3541">
        <v>3.37</v>
      </c>
      <c r="N3541">
        <v>3</v>
      </c>
    </row>
    <row r="3542" spans="1:14" x14ac:dyDescent="0.25">
      <c r="A3542" s="1">
        <v>39815</v>
      </c>
      <c r="B3542">
        <v>0.04</v>
      </c>
      <c r="D3542">
        <v>0.08</v>
      </c>
      <c r="F3542">
        <v>0.28000000000000003</v>
      </c>
      <c r="G3542">
        <v>0.4</v>
      </c>
      <c r="H3542">
        <v>0.88</v>
      </c>
      <c r="I3542">
        <v>1.1399999999999999</v>
      </c>
      <c r="J3542">
        <v>1.72</v>
      </c>
      <c r="K3542">
        <v>2.0699999999999998</v>
      </c>
      <c r="L3542">
        <v>2.46</v>
      </c>
      <c r="M3542">
        <v>3.22</v>
      </c>
      <c r="N3542">
        <v>2.83</v>
      </c>
    </row>
    <row r="3543" spans="1:14" x14ac:dyDescent="0.25">
      <c r="A3543" s="1">
        <v>39813</v>
      </c>
      <c r="B3543">
        <v>0.11</v>
      </c>
      <c r="D3543">
        <v>0.11</v>
      </c>
      <c r="F3543">
        <v>0.27</v>
      </c>
      <c r="G3543">
        <v>0.37</v>
      </c>
      <c r="H3543">
        <v>0.76</v>
      </c>
      <c r="I3543">
        <v>1</v>
      </c>
      <c r="J3543">
        <v>1.55</v>
      </c>
      <c r="K3543">
        <v>1.87</v>
      </c>
      <c r="L3543">
        <v>2.25</v>
      </c>
      <c r="M3543">
        <v>3.05</v>
      </c>
      <c r="N3543">
        <v>2.69</v>
      </c>
    </row>
    <row r="3544" spans="1:14" x14ac:dyDescent="0.25">
      <c r="A3544" s="1">
        <v>39812</v>
      </c>
      <c r="B3544">
        <v>0.11</v>
      </c>
      <c r="D3544">
        <v>0.1</v>
      </c>
      <c r="F3544">
        <v>0.26</v>
      </c>
      <c r="G3544">
        <v>0.34</v>
      </c>
      <c r="H3544">
        <v>0.75</v>
      </c>
      <c r="I3544">
        <v>0.94</v>
      </c>
      <c r="J3544">
        <v>1.47</v>
      </c>
      <c r="K3544">
        <v>1.76</v>
      </c>
      <c r="L3544">
        <v>2.11</v>
      </c>
      <c r="M3544">
        <v>2.88</v>
      </c>
      <c r="N3544">
        <v>2.58</v>
      </c>
    </row>
    <row r="3545" spans="1:14" x14ac:dyDescent="0.25">
      <c r="A3545" s="1">
        <v>39811</v>
      </c>
      <c r="B3545">
        <v>0.04</v>
      </c>
      <c r="D3545">
        <v>0.06</v>
      </c>
      <c r="F3545">
        <v>0.25</v>
      </c>
      <c r="G3545">
        <v>0.36</v>
      </c>
      <c r="H3545">
        <v>0.78</v>
      </c>
      <c r="I3545">
        <v>0.96</v>
      </c>
      <c r="J3545">
        <v>1.45</v>
      </c>
      <c r="K3545">
        <v>1.75</v>
      </c>
      <c r="L3545">
        <v>2.13</v>
      </c>
      <c r="M3545">
        <v>2.94</v>
      </c>
      <c r="N3545">
        <v>2.63</v>
      </c>
    </row>
    <row r="3546" spans="1:14" x14ac:dyDescent="0.25">
      <c r="A3546" s="1">
        <v>39808</v>
      </c>
      <c r="B3546">
        <v>0.01</v>
      </c>
      <c r="D3546">
        <v>0.03</v>
      </c>
      <c r="F3546">
        <v>0.23</v>
      </c>
      <c r="G3546">
        <v>0.38</v>
      </c>
      <c r="H3546">
        <v>0.89</v>
      </c>
      <c r="I3546">
        <v>1.08</v>
      </c>
      <c r="J3546">
        <v>1.51</v>
      </c>
      <c r="K3546">
        <v>1.8</v>
      </c>
      <c r="L3546">
        <v>2.16</v>
      </c>
      <c r="M3546">
        <v>2.91</v>
      </c>
      <c r="N3546">
        <v>2.61</v>
      </c>
    </row>
    <row r="3547" spans="1:14" x14ac:dyDescent="0.25">
      <c r="A3547" s="1">
        <v>39806</v>
      </c>
      <c r="B3547">
        <v>0</v>
      </c>
      <c r="F3547">
        <v>0.23</v>
      </c>
      <c r="G3547">
        <v>0.4</v>
      </c>
      <c r="H3547">
        <v>0.9</v>
      </c>
      <c r="I3547">
        <v>1.1399999999999999</v>
      </c>
      <c r="J3547">
        <v>1.54</v>
      </c>
      <c r="K3547">
        <v>1.83</v>
      </c>
      <c r="L3547">
        <v>2.2000000000000002</v>
      </c>
      <c r="M3547">
        <v>2.94</v>
      </c>
      <c r="N3547">
        <v>2.63</v>
      </c>
    </row>
    <row r="3548" spans="1:14" x14ac:dyDescent="0.25">
      <c r="A3548" s="1">
        <v>39805</v>
      </c>
      <c r="B3548">
        <v>0.01</v>
      </c>
      <c r="D3548">
        <v>0.02</v>
      </c>
      <c r="F3548">
        <v>0.26</v>
      </c>
      <c r="G3548">
        <v>0.41</v>
      </c>
      <c r="H3548">
        <v>0.9</v>
      </c>
      <c r="I3548">
        <v>1.1299999999999999</v>
      </c>
      <c r="J3548">
        <v>1.53</v>
      </c>
      <c r="K3548">
        <v>1.81</v>
      </c>
      <c r="L3548">
        <v>2.1800000000000002</v>
      </c>
      <c r="M3548">
        <v>2.93</v>
      </c>
      <c r="N3548">
        <v>2.63</v>
      </c>
    </row>
    <row r="3549" spans="1:14" x14ac:dyDescent="0.25">
      <c r="A3549" s="1">
        <v>39804</v>
      </c>
      <c r="B3549">
        <v>0.01</v>
      </c>
      <c r="D3549">
        <v>0.01</v>
      </c>
      <c r="F3549">
        <v>0.27</v>
      </c>
      <c r="G3549">
        <v>0.4</v>
      </c>
      <c r="H3549">
        <v>0.87</v>
      </c>
      <c r="I3549">
        <v>1.1200000000000001</v>
      </c>
      <c r="J3549">
        <v>1.4</v>
      </c>
      <c r="K3549">
        <v>1.7</v>
      </c>
      <c r="L3549">
        <v>2.16</v>
      </c>
      <c r="M3549">
        <v>2.92</v>
      </c>
      <c r="N3549">
        <v>2.6</v>
      </c>
    </row>
    <row r="3550" spans="1:14" x14ac:dyDescent="0.25">
      <c r="A3550" s="1">
        <v>39801</v>
      </c>
      <c r="B3550">
        <v>0</v>
      </c>
      <c r="D3550">
        <v>0.02</v>
      </c>
      <c r="F3550">
        <v>0.14000000000000001</v>
      </c>
      <c r="G3550">
        <v>0.44</v>
      </c>
      <c r="H3550">
        <v>0.74</v>
      </c>
      <c r="I3550">
        <v>1.02</v>
      </c>
      <c r="J3550">
        <v>1.35</v>
      </c>
      <c r="K3550">
        <v>1.66</v>
      </c>
      <c r="L3550">
        <v>2.13</v>
      </c>
      <c r="M3550">
        <v>2.89</v>
      </c>
      <c r="N3550">
        <v>2.5499999999999998</v>
      </c>
    </row>
    <row r="3551" spans="1:14" x14ac:dyDescent="0.25">
      <c r="A3551" s="1">
        <v>39800</v>
      </c>
      <c r="B3551">
        <v>0.03</v>
      </c>
      <c r="F3551">
        <v>0.15</v>
      </c>
      <c r="G3551">
        <v>0.43</v>
      </c>
      <c r="H3551">
        <v>0.68</v>
      </c>
      <c r="I3551">
        <v>0.92</v>
      </c>
      <c r="J3551">
        <v>1.26</v>
      </c>
      <c r="K3551">
        <v>1.59</v>
      </c>
      <c r="L3551">
        <v>2.08</v>
      </c>
      <c r="M3551">
        <v>2.86</v>
      </c>
      <c r="N3551">
        <v>2.5299999999999998</v>
      </c>
    </row>
    <row r="3552" spans="1:14" x14ac:dyDescent="0.25">
      <c r="A3552" s="1">
        <v>39799</v>
      </c>
      <c r="B3552">
        <v>0.03</v>
      </c>
      <c r="D3552">
        <v>0.05</v>
      </c>
      <c r="F3552">
        <v>0.19</v>
      </c>
      <c r="G3552">
        <v>0.45</v>
      </c>
      <c r="H3552">
        <v>0.73</v>
      </c>
      <c r="I3552">
        <v>0.98</v>
      </c>
      <c r="J3552">
        <v>1.35</v>
      </c>
      <c r="K3552">
        <v>1.7</v>
      </c>
      <c r="L3552">
        <v>2.2000000000000002</v>
      </c>
      <c r="M3552">
        <v>3.01</v>
      </c>
      <c r="N3552">
        <v>2.66</v>
      </c>
    </row>
    <row r="3553" spans="1:14" x14ac:dyDescent="0.25">
      <c r="A3553" s="1">
        <v>39798</v>
      </c>
      <c r="B3553">
        <v>0.05</v>
      </c>
      <c r="D3553">
        <v>0.04</v>
      </c>
      <c r="F3553">
        <v>0.23</v>
      </c>
      <c r="G3553">
        <v>0.45</v>
      </c>
      <c r="H3553">
        <v>0.65</v>
      </c>
      <c r="I3553">
        <v>0.88</v>
      </c>
      <c r="J3553">
        <v>1.34</v>
      </c>
      <c r="K3553">
        <v>1.77</v>
      </c>
      <c r="L3553">
        <v>2.37</v>
      </c>
      <c r="M3553">
        <v>3.16</v>
      </c>
      <c r="N3553">
        <v>2.86</v>
      </c>
    </row>
    <row r="3554" spans="1:14" x14ac:dyDescent="0.25">
      <c r="A3554" s="1">
        <v>39797</v>
      </c>
      <c r="B3554">
        <v>0</v>
      </c>
      <c r="D3554">
        <v>0.03</v>
      </c>
      <c r="F3554">
        <v>0.28000000000000003</v>
      </c>
      <c r="G3554">
        <v>0.5</v>
      </c>
      <c r="H3554">
        <v>0.75</v>
      </c>
      <c r="I3554">
        <v>1.02</v>
      </c>
      <c r="J3554">
        <v>1.5</v>
      </c>
      <c r="K3554">
        <v>1.92</v>
      </c>
      <c r="L3554">
        <v>2.5299999999999998</v>
      </c>
      <c r="M3554">
        <v>3.29</v>
      </c>
      <c r="N3554">
        <v>2.98</v>
      </c>
    </row>
    <row r="3555" spans="1:14" x14ac:dyDescent="0.25">
      <c r="A3555" s="1">
        <v>39794</v>
      </c>
      <c r="B3555">
        <v>0.03</v>
      </c>
      <c r="D3555">
        <v>0.02</v>
      </c>
      <c r="F3555">
        <v>0.21</v>
      </c>
      <c r="G3555">
        <v>0.5</v>
      </c>
      <c r="H3555">
        <v>0.78</v>
      </c>
      <c r="I3555">
        <v>1.05</v>
      </c>
      <c r="J3555">
        <v>1.55</v>
      </c>
      <c r="K3555">
        <v>1.98</v>
      </c>
      <c r="L3555">
        <v>2.6</v>
      </c>
      <c r="M3555">
        <v>3.36</v>
      </c>
      <c r="N3555">
        <v>3.07</v>
      </c>
    </row>
    <row r="3556" spans="1:14" x14ac:dyDescent="0.25">
      <c r="A3556" s="1">
        <v>39793</v>
      </c>
      <c r="B3556">
        <v>0</v>
      </c>
      <c r="D3556">
        <v>0.01</v>
      </c>
      <c r="F3556">
        <v>0.22</v>
      </c>
      <c r="G3556">
        <v>0.51</v>
      </c>
      <c r="H3556">
        <v>0.79</v>
      </c>
      <c r="I3556">
        <v>1.1100000000000001</v>
      </c>
      <c r="J3556">
        <v>1.55</v>
      </c>
      <c r="K3556">
        <v>1.99</v>
      </c>
      <c r="L3556">
        <v>2.64</v>
      </c>
      <c r="M3556">
        <v>3.35</v>
      </c>
      <c r="N3556">
        <v>3.07</v>
      </c>
    </row>
    <row r="3557" spans="1:14" x14ac:dyDescent="0.25">
      <c r="A3557" s="1">
        <v>39792</v>
      </c>
      <c r="B3557">
        <v>0</v>
      </c>
      <c r="F3557">
        <v>0.21</v>
      </c>
      <c r="G3557">
        <v>0.49</v>
      </c>
      <c r="H3557">
        <v>0.86</v>
      </c>
      <c r="I3557">
        <v>1.21</v>
      </c>
      <c r="J3557">
        <v>1.62</v>
      </c>
      <c r="K3557">
        <v>2.0499999999999998</v>
      </c>
      <c r="L3557">
        <v>2.69</v>
      </c>
      <c r="M3557">
        <v>3.39</v>
      </c>
      <c r="N3557">
        <v>3.09</v>
      </c>
    </row>
    <row r="3558" spans="1:14" x14ac:dyDescent="0.25">
      <c r="A3558" s="1">
        <v>39791</v>
      </c>
      <c r="B3558">
        <v>0.04</v>
      </c>
      <c r="D3558">
        <v>0.03</v>
      </c>
      <c r="F3558">
        <v>0.25</v>
      </c>
      <c r="G3558">
        <v>0.49</v>
      </c>
      <c r="H3558">
        <v>0.84</v>
      </c>
      <c r="I3558">
        <v>1.1499999999999999</v>
      </c>
      <c r="J3558">
        <v>1.61</v>
      </c>
      <c r="K3558">
        <v>2.0299999999999998</v>
      </c>
      <c r="L3558">
        <v>2.67</v>
      </c>
      <c r="M3558">
        <v>3.35</v>
      </c>
      <c r="N3558">
        <v>3.06</v>
      </c>
    </row>
    <row r="3559" spans="1:14" x14ac:dyDescent="0.25">
      <c r="A3559" s="1">
        <v>39790</v>
      </c>
      <c r="B3559">
        <v>0.01</v>
      </c>
      <c r="D3559">
        <v>0.03</v>
      </c>
      <c r="F3559">
        <v>0.28000000000000003</v>
      </c>
      <c r="G3559">
        <v>0.53</v>
      </c>
      <c r="H3559">
        <v>0.97</v>
      </c>
      <c r="I3559">
        <v>1.27</v>
      </c>
      <c r="J3559">
        <v>1.76</v>
      </c>
      <c r="K3559">
        <v>2.17</v>
      </c>
      <c r="L3559">
        <v>2.77</v>
      </c>
      <c r="M3559">
        <v>3.45</v>
      </c>
      <c r="N3559">
        <v>3.16</v>
      </c>
    </row>
    <row r="3560" spans="1:14" x14ac:dyDescent="0.25">
      <c r="A3560" s="1">
        <v>39787</v>
      </c>
      <c r="B3560">
        <v>0.02</v>
      </c>
      <c r="D3560">
        <v>0.02</v>
      </c>
      <c r="F3560">
        <v>0.23</v>
      </c>
      <c r="G3560">
        <v>0.54</v>
      </c>
      <c r="H3560">
        <v>0.93</v>
      </c>
      <c r="I3560">
        <v>1.19</v>
      </c>
      <c r="J3560">
        <v>1.67</v>
      </c>
      <c r="K3560">
        <v>2.09</v>
      </c>
      <c r="L3560">
        <v>2.67</v>
      </c>
      <c r="M3560">
        <v>3.41</v>
      </c>
      <c r="N3560">
        <v>3.11</v>
      </c>
    </row>
    <row r="3561" spans="1:14" x14ac:dyDescent="0.25">
      <c r="A3561" s="1">
        <v>39786</v>
      </c>
      <c r="B3561">
        <v>0.01</v>
      </c>
      <c r="D3561">
        <v>0.02</v>
      </c>
      <c r="F3561">
        <v>0.26</v>
      </c>
      <c r="G3561">
        <v>0.61</v>
      </c>
      <c r="H3561">
        <v>0.82</v>
      </c>
      <c r="I3561">
        <v>1.02</v>
      </c>
      <c r="J3561">
        <v>1.51</v>
      </c>
      <c r="K3561">
        <v>1.93</v>
      </c>
      <c r="L3561">
        <v>2.5499999999999998</v>
      </c>
      <c r="M3561">
        <v>3.35</v>
      </c>
      <c r="N3561">
        <v>3.06</v>
      </c>
    </row>
    <row r="3562" spans="1:14" x14ac:dyDescent="0.25">
      <c r="A3562" s="1">
        <v>39785</v>
      </c>
      <c r="B3562">
        <v>0.02</v>
      </c>
      <c r="D3562">
        <v>0.02</v>
      </c>
      <c r="F3562">
        <v>0.35</v>
      </c>
      <c r="G3562">
        <v>0.7</v>
      </c>
      <c r="H3562">
        <v>0.87</v>
      </c>
      <c r="I3562">
        <v>1.07</v>
      </c>
      <c r="J3562">
        <v>1.6</v>
      </c>
      <c r="K3562">
        <v>2.0299999999999998</v>
      </c>
      <c r="L3562">
        <v>2.67</v>
      </c>
      <c r="M3562">
        <v>3.45</v>
      </c>
      <c r="N3562">
        <v>3.17</v>
      </c>
    </row>
    <row r="3563" spans="1:14" x14ac:dyDescent="0.25">
      <c r="A3563" s="1">
        <v>39784</v>
      </c>
      <c r="B3563">
        <v>0.04</v>
      </c>
      <c r="D3563">
        <v>0.06</v>
      </c>
      <c r="F3563">
        <v>0.42</v>
      </c>
      <c r="G3563">
        <v>0.77</v>
      </c>
      <c r="H3563">
        <v>0.9</v>
      </c>
      <c r="I3563">
        <v>1.1200000000000001</v>
      </c>
      <c r="J3563">
        <v>1.65</v>
      </c>
      <c r="K3563">
        <v>2.08</v>
      </c>
      <c r="L3563">
        <v>2.68</v>
      </c>
      <c r="M3563">
        <v>3.47</v>
      </c>
      <c r="N3563">
        <v>3.18</v>
      </c>
    </row>
    <row r="3564" spans="1:14" x14ac:dyDescent="0.25">
      <c r="A3564" s="1">
        <v>39783</v>
      </c>
      <c r="B3564">
        <v>0.09</v>
      </c>
      <c r="D3564">
        <v>7.0000000000000007E-2</v>
      </c>
      <c r="F3564">
        <v>0.44</v>
      </c>
      <c r="G3564">
        <v>0.81</v>
      </c>
      <c r="H3564">
        <v>0.9</v>
      </c>
      <c r="I3564">
        <v>1.1599999999999999</v>
      </c>
      <c r="J3564">
        <v>1.71</v>
      </c>
      <c r="K3564">
        <v>2.13</v>
      </c>
      <c r="L3564">
        <v>2.72</v>
      </c>
      <c r="M3564">
        <v>3.51</v>
      </c>
      <c r="N3564">
        <v>3.22</v>
      </c>
    </row>
    <row r="3565" spans="1:14" x14ac:dyDescent="0.25">
      <c r="A3565" s="1">
        <v>39780</v>
      </c>
      <c r="B3565">
        <v>0.02</v>
      </c>
      <c r="D3565">
        <v>0.01</v>
      </c>
      <c r="F3565">
        <v>0.44</v>
      </c>
      <c r="G3565">
        <v>0.9</v>
      </c>
      <c r="H3565">
        <v>1</v>
      </c>
      <c r="I3565">
        <v>1.27</v>
      </c>
      <c r="J3565">
        <v>1.93</v>
      </c>
      <c r="K3565">
        <v>2.35</v>
      </c>
      <c r="L3565">
        <v>2.93</v>
      </c>
      <c r="M3565">
        <v>3.71</v>
      </c>
      <c r="N3565">
        <v>3.45</v>
      </c>
    </row>
    <row r="3566" spans="1:14" x14ac:dyDescent="0.25">
      <c r="A3566" s="1">
        <v>39778</v>
      </c>
      <c r="B3566">
        <v>0.02</v>
      </c>
      <c r="D3566">
        <v>0.05</v>
      </c>
      <c r="F3566">
        <v>0.48</v>
      </c>
      <c r="G3566">
        <v>0.93</v>
      </c>
      <c r="H3566">
        <v>1.0900000000000001</v>
      </c>
      <c r="I3566">
        <v>1.38</v>
      </c>
      <c r="J3566">
        <v>2.0099999999999998</v>
      </c>
      <c r="K3566">
        <v>2.4300000000000002</v>
      </c>
      <c r="L3566">
        <v>2.99</v>
      </c>
      <c r="M3566">
        <v>3.77</v>
      </c>
      <c r="N3566">
        <v>3.54</v>
      </c>
    </row>
    <row r="3567" spans="1:14" x14ac:dyDescent="0.25">
      <c r="A3567" s="1">
        <v>39777</v>
      </c>
      <c r="B3567">
        <v>0.04</v>
      </c>
      <c r="D3567">
        <v>0.1</v>
      </c>
      <c r="F3567">
        <v>0.53</v>
      </c>
      <c r="G3567">
        <v>0.95</v>
      </c>
      <c r="H3567">
        <v>1.1499999999999999</v>
      </c>
      <c r="I3567">
        <v>1.41</v>
      </c>
      <c r="J3567">
        <v>2.06</v>
      </c>
      <c r="K3567">
        <v>2.4900000000000002</v>
      </c>
      <c r="L3567">
        <v>3.11</v>
      </c>
      <c r="M3567">
        <v>3.85</v>
      </c>
      <c r="N3567">
        <v>3.63</v>
      </c>
    </row>
    <row r="3568" spans="1:14" x14ac:dyDescent="0.25">
      <c r="A3568" s="1">
        <v>39776</v>
      </c>
      <c r="B3568">
        <v>0.01</v>
      </c>
      <c r="D3568">
        <v>0.13</v>
      </c>
      <c r="F3568">
        <v>0.54</v>
      </c>
      <c r="G3568">
        <v>0.95</v>
      </c>
      <c r="H3568">
        <v>1.31</v>
      </c>
      <c r="I3568">
        <v>1.53</v>
      </c>
      <c r="J3568">
        <v>2.2400000000000002</v>
      </c>
      <c r="K3568">
        <v>2.71</v>
      </c>
      <c r="L3568">
        <v>3.35</v>
      </c>
      <c r="M3568">
        <v>4.01</v>
      </c>
      <c r="N3568">
        <v>3.78</v>
      </c>
    </row>
    <row r="3569" spans="1:14" x14ac:dyDescent="0.25">
      <c r="A3569" s="1">
        <v>39773</v>
      </c>
      <c r="B3569">
        <v>0.03</v>
      </c>
      <c r="D3569">
        <v>0.02</v>
      </c>
      <c r="F3569">
        <v>0.45</v>
      </c>
      <c r="G3569">
        <v>0.83</v>
      </c>
      <c r="H3569">
        <v>1.0900000000000001</v>
      </c>
      <c r="I3569">
        <v>1.35</v>
      </c>
      <c r="J3569">
        <v>2.02</v>
      </c>
      <c r="K3569">
        <v>2.5299999999999998</v>
      </c>
      <c r="L3569">
        <v>3.2</v>
      </c>
      <c r="M3569">
        <v>3.93</v>
      </c>
      <c r="N3569">
        <v>3.7</v>
      </c>
    </row>
    <row r="3570" spans="1:14" x14ac:dyDescent="0.25">
      <c r="A3570" s="1">
        <v>39772</v>
      </c>
      <c r="B3570">
        <v>0.05</v>
      </c>
      <c r="D3570">
        <v>0.03</v>
      </c>
      <c r="F3570">
        <v>0.52</v>
      </c>
      <c r="G3570">
        <v>0.87</v>
      </c>
      <c r="H3570">
        <v>1</v>
      </c>
      <c r="I3570">
        <v>1.2</v>
      </c>
      <c r="J3570">
        <v>1.94</v>
      </c>
      <c r="K3570">
        <v>2.4300000000000002</v>
      </c>
      <c r="L3570">
        <v>3.1</v>
      </c>
      <c r="M3570">
        <v>3.87</v>
      </c>
      <c r="N3570">
        <v>3.64</v>
      </c>
    </row>
    <row r="3571" spans="1:14" x14ac:dyDescent="0.25">
      <c r="A3571" s="1">
        <v>39771</v>
      </c>
      <c r="B3571">
        <v>0.09</v>
      </c>
      <c r="D3571">
        <v>7.0000000000000007E-2</v>
      </c>
      <c r="F3571">
        <v>0.66</v>
      </c>
      <c r="G3571">
        <v>0.97</v>
      </c>
      <c r="H3571">
        <v>1.0900000000000001</v>
      </c>
      <c r="I3571">
        <v>1.36</v>
      </c>
      <c r="J3571">
        <v>2.08</v>
      </c>
      <c r="K3571">
        <v>2.64</v>
      </c>
      <c r="L3571">
        <v>3.38</v>
      </c>
      <c r="M3571">
        <v>4.17</v>
      </c>
      <c r="N3571">
        <v>3.96</v>
      </c>
    </row>
    <row r="3572" spans="1:14" x14ac:dyDescent="0.25">
      <c r="A3572" s="1">
        <v>39770</v>
      </c>
      <c r="B3572">
        <v>0.1</v>
      </c>
      <c r="D3572">
        <v>0.12</v>
      </c>
      <c r="F3572">
        <v>0.76</v>
      </c>
      <c r="G3572">
        <v>1.05</v>
      </c>
      <c r="H3572">
        <v>1.1499999999999999</v>
      </c>
      <c r="I3572">
        <v>1.44</v>
      </c>
      <c r="J3572">
        <v>2.2200000000000002</v>
      </c>
      <c r="K3572">
        <v>2.79</v>
      </c>
      <c r="L3572">
        <v>3.53</v>
      </c>
      <c r="M3572">
        <v>4.32</v>
      </c>
      <c r="N3572">
        <v>4.1399999999999997</v>
      </c>
    </row>
    <row r="3573" spans="1:14" x14ac:dyDescent="0.25">
      <c r="A3573" s="1">
        <v>39769</v>
      </c>
      <c r="B3573">
        <v>0.06</v>
      </c>
      <c r="D3573">
        <v>0.12</v>
      </c>
      <c r="F3573">
        <v>0.81</v>
      </c>
      <c r="G3573">
        <v>1.08</v>
      </c>
      <c r="H3573">
        <v>1.22</v>
      </c>
      <c r="I3573">
        <v>1.53</v>
      </c>
      <c r="J3573">
        <v>2.3199999999999998</v>
      </c>
      <c r="K3573">
        <v>2.92</v>
      </c>
      <c r="L3573">
        <v>3.68</v>
      </c>
      <c r="M3573">
        <v>4.42</v>
      </c>
      <c r="N3573">
        <v>4.2</v>
      </c>
    </row>
    <row r="3574" spans="1:14" x14ac:dyDescent="0.25">
      <c r="A3574" s="1">
        <v>39766</v>
      </c>
      <c r="B3574">
        <v>0.06</v>
      </c>
      <c r="D3574">
        <v>0.15</v>
      </c>
      <c r="F3574">
        <v>0.9</v>
      </c>
      <c r="G3574">
        <v>1.1399999999999999</v>
      </c>
      <c r="H3574">
        <v>1.22</v>
      </c>
      <c r="I3574">
        <v>1.53</v>
      </c>
      <c r="J3574">
        <v>2.33</v>
      </c>
      <c r="K3574">
        <v>2.94</v>
      </c>
      <c r="L3574">
        <v>3.72</v>
      </c>
      <c r="M3574">
        <v>4.43</v>
      </c>
      <c r="N3574">
        <v>4.22</v>
      </c>
    </row>
    <row r="3575" spans="1:14" x14ac:dyDescent="0.25">
      <c r="A3575" s="1">
        <v>39765</v>
      </c>
      <c r="B3575">
        <v>0.08</v>
      </c>
      <c r="D3575">
        <v>0.22</v>
      </c>
      <c r="F3575">
        <v>0.93</v>
      </c>
      <c r="G3575">
        <v>1.1599999999999999</v>
      </c>
      <c r="H3575">
        <v>1.24</v>
      </c>
      <c r="I3575">
        <v>1.62</v>
      </c>
      <c r="J3575">
        <v>2.4300000000000002</v>
      </c>
      <c r="K3575">
        <v>3.07</v>
      </c>
      <c r="L3575">
        <v>3.84</v>
      </c>
      <c r="M3575">
        <v>4.57</v>
      </c>
      <c r="N3575">
        <v>4.34</v>
      </c>
    </row>
    <row r="3576" spans="1:14" x14ac:dyDescent="0.25">
      <c r="A3576" s="1">
        <v>39764</v>
      </c>
      <c r="B3576">
        <v>0.1</v>
      </c>
      <c r="D3576">
        <v>0.18</v>
      </c>
      <c r="F3576">
        <v>0.75</v>
      </c>
      <c r="G3576">
        <v>1.03</v>
      </c>
      <c r="H3576">
        <v>1.19</v>
      </c>
      <c r="I3576">
        <v>1.6</v>
      </c>
      <c r="J3576">
        <v>2.37</v>
      </c>
      <c r="K3576">
        <v>3</v>
      </c>
      <c r="L3576">
        <v>3.75</v>
      </c>
      <c r="M3576">
        <v>4.4400000000000004</v>
      </c>
      <c r="N3576">
        <v>4.17</v>
      </c>
    </row>
    <row r="3577" spans="1:14" x14ac:dyDescent="0.25">
      <c r="A3577" s="1">
        <v>39762</v>
      </c>
      <c r="B3577">
        <v>0.11</v>
      </c>
      <c r="D3577">
        <v>0.28999999999999998</v>
      </c>
      <c r="F3577">
        <v>0.91</v>
      </c>
      <c r="G3577">
        <v>1.1599999999999999</v>
      </c>
      <c r="H3577">
        <v>1.27</v>
      </c>
      <c r="I3577">
        <v>1.78</v>
      </c>
      <c r="J3577">
        <v>2.5099999999999998</v>
      </c>
      <c r="K3577">
        <v>3.06</v>
      </c>
      <c r="L3577">
        <v>3.82</v>
      </c>
      <c r="M3577">
        <v>4.5</v>
      </c>
      <c r="N3577">
        <v>4.21</v>
      </c>
    </row>
    <row r="3578" spans="1:14" x14ac:dyDescent="0.25">
      <c r="A3578" s="1">
        <v>39759</v>
      </c>
      <c r="B3578">
        <v>0.13</v>
      </c>
      <c r="D3578">
        <v>0.31</v>
      </c>
      <c r="F3578">
        <v>0.83</v>
      </c>
      <c r="G3578">
        <v>1.2</v>
      </c>
      <c r="H3578">
        <v>1.33</v>
      </c>
      <c r="I3578">
        <v>1.71</v>
      </c>
      <c r="J3578">
        <v>2.56</v>
      </c>
      <c r="K3578">
        <v>3.11</v>
      </c>
      <c r="L3578">
        <v>3.83</v>
      </c>
      <c r="M3578">
        <v>4.57</v>
      </c>
      <c r="N3578">
        <v>4.25</v>
      </c>
    </row>
    <row r="3579" spans="1:14" x14ac:dyDescent="0.25">
      <c r="A3579" s="1">
        <v>39758</v>
      </c>
      <c r="B3579">
        <v>0.13</v>
      </c>
      <c r="D3579">
        <v>0.32</v>
      </c>
      <c r="F3579">
        <v>0.83</v>
      </c>
      <c r="G3579">
        <v>1.17</v>
      </c>
      <c r="H3579">
        <v>1.28</v>
      </c>
      <c r="I3579">
        <v>1.63</v>
      </c>
      <c r="J3579">
        <v>2.46</v>
      </c>
      <c r="K3579">
        <v>3.01</v>
      </c>
      <c r="L3579">
        <v>3.75</v>
      </c>
      <c r="M3579">
        <v>4.5199999999999996</v>
      </c>
      <c r="N3579">
        <v>4.1900000000000004</v>
      </c>
    </row>
    <row r="3580" spans="1:14" x14ac:dyDescent="0.25">
      <c r="A3580" s="1">
        <v>39757</v>
      </c>
      <c r="B3580">
        <v>0.16</v>
      </c>
      <c r="D3580">
        <v>0.4</v>
      </c>
      <c r="F3580">
        <v>0.9</v>
      </c>
      <c r="G3580">
        <v>1.22</v>
      </c>
      <c r="H3580">
        <v>1.36</v>
      </c>
      <c r="I3580">
        <v>1.64</v>
      </c>
      <c r="J3580">
        <v>2.5</v>
      </c>
      <c r="K3580">
        <v>2.99</v>
      </c>
      <c r="L3580">
        <v>3.73</v>
      </c>
      <c r="M3580">
        <v>4.49</v>
      </c>
      <c r="N3580">
        <v>4.13</v>
      </c>
    </row>
    <row r="3581" spans="1:14" x14ac:dyDescent="0.25">
      <c r="A3581" s="1">
        <v>39756</v>
      </c>
      <c r="B3581">
        <v>0.28999999999999998</v>
      </c>
      <c r="D3581">
        <v>0.48</v>
      </c>
      <c r="F3581">
        <v>1.03</v>
      </c>
      <c r="G3581">
        <v>1.28</v>
      </c>
      <c r="H3581">
        <v>1.39</v>
      </c>
      <c r="I3581">
        <v>1.59</v>
      </c>
      <c r="J3581">
        <v>2.56</v>
      </c>
      <c r="K3581">
        <v>3.06</v>
      </c>
      <c r="L3581">
        <v>3.81</v>
      </c>
      <c r="M3581">
        <v>4.58</v>
      </c>
      <c r="N3581">
        <v>4.2</v>
      </c>
    </row>
    <row r="3582" spans="1:14" x14ac:dyDescent="0.25">
      <c r="A3582" s="1">
        <v>39755</v>
      </c>
      <c r="B3582">
        <v>0.2</v>
      </c>
      <c r="D3582">
        <v>0.49</v>
      </c>
      <c r="F3582">
        <v>1.07</v>
      </c>
      <c r="G3582">
        <v>1.31</v>
      </c>
      <c r="H3582">
        <v>1.45</v>
      </c>
      <c r="I3582">
        <v>1.69</v>
      </c>
      <c r="J3582">
        <v>2.71</v>
      </c>
      <c r="K3582">
        <v>3.21</v>
      </c>
      <c r="L3582">
        <v>3.96</v>
      </c>
      <c r="M3582">
        <v>4.7300000000000004</v>
      </c>
      <c r="N3582">
        <v>4.33</v>
      </c>
    </row>
    <row r="3583" spans="1:14" x14ac:dyDescent="0.25">
      <c r="A3583" s="1">
        <v>39752</v>
      </c>
      <c r="B3583">
        <v>0.12</v>
      </c>
      <c r="D3583">
        <v>0.46</v>
      </c>
      <c r="F3583">
        <v>0.94</v>
      </c>
      <c r="G3583">
        <v>1.34</v>
      </c>
      <c r="H3583">
        <v>1.56</v>
      </c>
      <c r="I3583">
        <v>1.8</v>
      </c>
      <c r="J3583">
        <v>2.8</v>
      </c>
      <c r="K3583">
        <v>3.29</v>
      </c>
      <c r="L3583">
        <v>4.01</v>
      </c>
      <c r="M3583">
        <v>4.74</v>
      </c>
      <c r="N3583">
        <v>4.3499999999999996</v>
      </c>
    </row>
    <row r="3584" spans="1:14" x14ac:dyDescent="0.25">
      <c r="A3584" s="1">
        <v>39751</v>
      </c>
      <c r="B3584">
        <v>0.14000000000000001</v>
      </c>
      <c r="D3584">
        <v>0.41</v>
      </c>
      <c r="F3584">
        <v>1</v>
      </c>
      <c r="G3584">
        <v>1.36</v>
      </c>
      <c r="H3584">
        <v>1.59</v>
      </c>
      <c r="I3584">
        <v>1.82</v>
      </c>
      <c r="J3584">
        <v>2.84</v>
      </c>
      <c r="K3584">
        <v>3.3</v>
      </c>
      <c r="L3584">
        <v>4</v>
      </c>
      <c r="M3584">
        <v>4.67</v>
      </c>
      <c r="N3584">
        <v>4.3</v>
      </c>
    </row>
    <row r="3585" spans="1:14" x14ac:dyDescent="0.25">
      <c r="A3585" s="1">
        <v>39750</v>
      </c>
      <c r="B3585">
        <v>0.41</v>
      </c>
      <c r="D3585">
        <v>0.62</v>
      </c>
      <c r="F3585">
        <v>1.1000000000000001</v>
      </c>
      <c r="G3585">
        <v>1.41</v>
      </c>
      <c r="H3585">
        <v>1.58</v>
      </c>
      <c r="I3585">
        <v>1.79</v>
      </c>
      <c r="J3585">
        <v>2.77</v>
      </c>
      <c r="K3585">
        <v>3.24</v>
      </c>
      <c r="L3585">
        <v>3.93</v>
      </c>
      <c r="M3585">
        <v>4.59</v>
      </c>
      <c r="N3585">
        <v>4.26</v>
      </c>
    </row>
    <row r="3586" spans="1:14" x14ac:dyDescent="0.25">
      <c r="A3586" s="1">
        <v>39749</v>
      </c>
      <c r="B3586">
        <v>0.42</v>
      </c>
      <c r="D3586">
        <v>0.77</v>
      </c>
      <c r="F3586">
        <v>1.25</v>
      </c>
      <c r="G3586">
        <v>1.53</v>
      </c>
      <c r="H3586">
        <v>1.65</v>
      </c>
      <c r="I3586">
        <v>1.85</v>
      </c>
      <c r="J3586">
        <v>2.75</v>
      </c>
      <c r="K3586">
        <v>3.21</v>
      </c>
      <c r="L3586">
        <v>3.89</v>
      </c>
      <c r="M3586">
        <v>4.51</v>
      </c>
      <c r="N3586">
        <v>4.1900000000000004</v>
      </c>
    </row>
    <row r="3587" spans="1:14" x14ac:dyDescent="0.25">
      <c r="A3587" s="1">
        <v>39748</v>
      </c>
      <c r="B3587">
        <v>0.31</v>
      </c>
      <c r="D3587">
        <v>0.84</v>
      </c>
      <c r="F3587">
        <v>1.36</v>
      </c>
      <c r="G3587">
        <v>1.57</v>
      </c>
      <c r="H3587">
        <v>1.59</v>
      </c>
      <c r="I3587">
        <v>1.83</v>
      </c>
      <c r="J3587">
        <v>2.67</v>
      </c>
      <c r="K3587">
        <v>3.12</v>
      </c>
      <c r="L3587">
        <v>3.79</v>
      </c>
      <c r="M3587">
        <v>4.43</v>
      </c>
      <c r="N3587">
        <v>4.12</v>
      </c>
    </row>
    <row r="3588" spans="1:14" x14ac:dyDescent="0.25">
      <c r="A3588" s="1">
        <v>39745</v>
      </c>
      <c r="B3588">
        <v>0.33</v>
      </c>
      <c r="D3588">
        <v>0.89</v>
      </c>
      <c r="F3588">
        <v>1.43</v>
      </c>
      <c r="G3588">
        <v>1.6</v>
      </c>
      <c r="H3588">
        <v>1.57</v>
      </c>
      <c r="I3588">
        <v>1.8</v>
      </c>
      <c r="J3588">
        <v>2.64</v>
      </c>
      <c r="K3588">
        <v>3.09</v>
      </c>
      <c r="L3588">
        <v>3.76</v>
      </c>
      <c r="M3588">
        <v>4.4400000000000004</v>
      </c>
      <c r="N3588">
        <v>4.1100000000000003</v>
      </c>
    </row>
    <row r="3589" spans="1:14" x14ac:dyDescent="0.25">
      <c r="A3589" s="1">
        <v>39744</v>
      </c>
      <c r="B3589">
        <v>0.39</v>
      </c>
      <c r="D3589">
        <v>0.98</v>
      </c>
      <c r="F3589">
        <v>1.51</v>
      </c>
      <c r="G3589">
        <v>1.61</v>
      </c>
      <c r="H3589">
        <v>1.54</v>
      </c>
      <c r="I3589">
        <v>1.76</v>
      </c>
      <c r="J3589">
        <v>2.57</v>
      </c>
      <c r="K3589">
        <v>3</v>
      </c>
      <c r="L3589">
        <v>3.63</v>
      </c>
      <c r="M3589">
        <v>4.34</v>
      </c>
      <c r="N3589">
        <v>3.99</v>
      </c>
    </row>
    <row r="3590" spans="1:14" x14ac:dyDescent="0.25">
      <c r="A3590" s="1">
        <v>39743</v>
      </c>
      <c r="B3590">
        <v>0.6</v>
      </c>
      <c r="D3590">
        <v>1.05</v>
      </c>
      <c r="F3590">
        <v>1.53</v>
      </c>
      <c r="G3590">
        <v>1.64</v>
      </c>
      <c r="H3590">
        <v>1.53</v>
      </c>
      <c r="I3590">
        <v>1.79</v>
      </c>
      <c r="J3590">
        <v>2.56</v>
      </c>
      <c r="K3590">
        <v>3</v>
      </c>
      <c r="L3590">
        <v>3.65</v>
      </c>
      <c r="M3590">
        <v>4.42</v>
      </c>
      <c r="N3590">
        <v>4.07</v>
      </c>
    </row>
    <row r="3591" spans="1:14" x14ac:dyDescent="0.25">
      <c r="A3591" s="1">
        <v>39742</v>
      </c>
      <c r="B3591">
        <v>0.71</v>
      </c>
      <c r="D3591">
        <v>1.1000000000000001</v>
      </c>
      <c r="F3591">
        <v>1.61</v>
      </c>
      <c r="G3591">
        <v>1.74</v>
      </c>
      <c r="H3591">
        <v>1.58</v>
      </c>
      <c r="I3591">
        <v>1.86</v>
      </c>
      <c r="J3591">
        <v>2.63</v>
      </c>
      <c r="K3591">
        <v>3.08</v>
      </c>
      <c r="L3591">
        <v>3.76</v>
      </c>
      <c r="M3591">
        <v>4.5199999999999996</v>
      </c>
      <c r="N3591">
        <v>4.2</v>
      </c>
    </row>
    <row r="3592" spans="1:14" x14ac:dyDescent="0.25">
      <c r="A3592" s="1">
        <v>39741</v>
      </c>
      <c r="B3592">
        <v>0.53</v>
      </c>
      <c r="D3592">
        <v>1.24</v>
      </c>
      <c r="F3592">
        <v>1.74</v>
      </c>
      <c r="G3592">
        <v>1.69</v>
      </c>
      <c r="H3592">
        <v>1.71</v>
      </c>
      <c r="I3592">
        <v>2</v>
      </c>
      <c r="J3592">
        <v>2.82</v>
      </c>
      <c r="K3592">
        <v>3.26</v>
      </c>
      <c r="L3592">
        <v>3.91</v>
      </c>
      <c r="M3592">
        <v>4.5999999999999996</v>
      </c>
      <c r="N3592">
        <v>4.26</v>
      </c>
    </row>
    <row r="3593" spans="1:14" x14ac:dyDescent="0.25">
      <c r="A3593" s="1">
        <v>39738</v>
      </c>
      <c r="B3593">
        <v>0.13</v>
      </c>
      <c r="D3593">
        <v>0.83</v>
      </c>
      <c r="F3593">
        <v>1.25</v>
      </c>
      <c r="G3593">
        <v>1.34</v>
      </c>
      <c r="H3593">
        <v>1.64</v>
      </c>
      <c r="I3593">
        <v>1.9</v>
      </c>
      <c r="J3593">
        <v>2.83</v>
      </c>
      <c r="K3593">
        <v>3.3</v>
      </c>
      <c r="L3593">
        <v>3.98</v>
      </c>
      <c r="M3593">
        <v>4.66</v>
      </c>
      <c r="N3593">
        <v>4.32</v>
      </c>
    </row>
    <row r="3594" spans="1:14" x14ac:dyDescent="0.25">
      <c r="A3594" s="1">
        <v>39737</v>
      </c>
      <c r="B3594">
        <v>0.12</v>
      </c>
      <c r="D3594">
        <v>0.46</v>
      </c>
      <c r="F3594">
        <v>1.18</v>
      </c>
      <c r="G3594">
        <v>1.29</v>
      </c>
      <c r="H3594">
        <v>1.61</v>
      </c>
      <c r="I3594">
        <v>1.9</v>
      </c>
      <c r="J3594">
        <v>2.84</v>
      </c>
      <c r="K3594">
        <v>3.33</v>
      </c>
      <c r="L3594">
        <v>3.99</v>
      </c>
      <c r="M3594">
        <v>4.59</v>
      </c>
      <c r="N3594">
        <v>4.25</v>
      </c>
    </row>
    <row r="3595" spans="1:14" x14ac:dyDescent="0.25">
      <c r="A3595" s="1">
        <v>39736</v>
      </c>
      <c r="B3595">
        <v>0.05</v>
      </c>
      <c r="D3595">
        <v>0.22</v>
      </c>
      <c r="F3595">
        <v>0.92</v>
      </c>
      <c r="G3595">
        <v>1.1399999999999999</v>
      </c>
      <c r="H3595">
        <v>1.64</v>
      </c>
      <c r="I3595">
        <v>1.91</v>
      </c>
      <c r="J3595">
        <v>2.9</v>
      </c>
      <c r="K3595">
        <v>3.4</v>
      </c>
      <c r="L3595">
        <v>4.04</v>
      </c>
      <c r="M3595">
        <v>4.57</v>
      </c>
      <c r="N3595">
        <v>4.25</v>
      </c>
    </row>
    <row r="3596" spans="1:14" x14ac:dyDescent="0.25">
      <c r="A3596" s="1">
        <v>39735</v>
      </c>
      <c r="B3596">
        <v>7.0000000000000007E-2</v>
      </c>
      <c r="D3596">
        <v>0.34</v>
      </c>
      <c r="F3596">
        <v>1.07</v>
      </c>
      <c r="G3596">
        <v>1.22</v>
      </c>
      <c r="H3596">
        <v>1.82</v>
      </c>
      <c r="I3596">
        <v>2.06</v>
      </c>
      <c r="J3596">
        <v>3.01</v>
      </c>
      <c r="K3596">
        <v>3.48</v>
      </c>
      <c r="L3596">
        <v>4.08</v>
      </c>
      <c r="M3596">
        <v>4.57</v>
      </c>
      <c r="N3596">
        <v>4.2699999999999996</v>
      </c>
    </row>
    <row r="3597" spans="1:14" x14ac:dyDescent="0.25">
      <c r="A3597" s="1">
        <v>39731</v>
      </c>
      <c r="B3597">
        <v>7.0000000000000007E-2</v>
      </c>
      <c r="D3597">
        <v>0.25</v>
      </c>
      <c r="F3597">
        <v>0.84</v>
      </c>
      <c r="G3597">
        <v>1.08</v>
      </c>
      <c r="H3597">
        <v>1.62</v>
      </c>
      <c r="I3597">
        <v>1.87</v>
      </c>
      <c r="J3597">
        <v>2.77</v>
      </c>
      <c r="K3597">
        <v>3.27</v>
      </c>
      <c r="L3597">
        <v>3.89</v>
      </c>
      <c r="M3597">
        <v>4.41</v>
      </c>
      <c r="N3597">
        <v>4.1500000000000004</v>
      </c>
    </row>
    <row r="3598" spans="1:14" x14ac:dyDescent="0.25">
      <c r="A3598" s="1">
        <v>39730</v>
      </c>
      <c r="B3598">
        <v>0.19</v>
      </c>
      <c r="D3598">
        <v>0.6</v>
      </c>
      <c r="F3598">
        <v>1.07</v>
      </c>
      <c r="G3598">
        <v>1.33</v>
      </c>
      <c r="H3598">
        <v>1.65</v>
      </c>
      <c r="I3598">
        <v>1.93</v>
      </c>
      <c r="J3598">
        <v>2.79</v>
      </c>
      <c r="K3598">
        <v>3.25</v>
      </c>
      <c r="L3598">
        <v>3.84</v>
      </c>
      <c r="M3598">
        <v>4.41</v>
      </c>
      <c r="N3598">
        <v>4.1399999999999997</v>
      </c>
    </row>
    <row r="3599" spans="1:14" x14ac:dyDescent="0.25">
      <c r="A3599" s="1">
        <v>39729</v>
      </c>
      <c r="B3599">
        <v>0.23</v>
      </c>
      <c r="D3599">
        <v>0.68</v>
      </c>
      <c r="F3599">
        <v>1.07</v>
      </c>
      <c r="G3599">
        <v>1.28</v>
      </c>
      <c r="H3599">
        <v>1.65</v>
      </c>
      <c r="I3599">
        <v>1.88</v>
      </c>
      <c r="J3599">
        <v>2.7</v>
      </c>
      <c r="K3599">
        <v>3.15</v>
      </c>
      <c r="L3599">
        <v>3.72</v>
      </c>
      <c r="M3599">
        <v>4.3099999999999996</v>
      </c>
      <c r="N3599">
        <v>4.09</v>
      </c>
    </row>
    <row r="3600" spans="1:14" x14ac:dyDescent="0.25">
      <c r="A3600" s="1">
        <v>39728</v>
      </c>
      <c r="B3600">
        <v>0.39</v>
      </c>
      <c r="D3600">
        <v>0.82</v>
      </c>
      <c r="F3600">
        <v>1.1399999999999999</v>
      </c>
      <c r="G3600">
        <v>1.27</v>
      </c>
      <c r="H3600">
        <v>1.47</v>
      </c>
      <c r="I3600">
        <v>1.69</v>
      </c>
      <c r="J3600">
        <v>2.4500000000000002</v>
      </c>
      <c r="K3600">
        <v>2.91</v>
      </c>
      <c r="L3600">
        <v>3.5</v>
      </c>
      <c r="M3600">
        <v>4.1500000000000004</v>
      </c>
      <c r="N3600">
        <v>4.01</v>
      </c>
    </row>
    <row r="3601" spans="1:14" x14ac:dyDescent="0.25">
      <c r="A3601" s="1">
        <v>39727</v>
      </c>
      <c r="B3601">
        <v>0.19</v>
      </c>
      <c r="D3601">
        <v>0.54</v>
      </c>
      <c r="F3601">
        <v>1.1200000000000001</v>
      </c>
      <c r="G3601">
        <v>1.23</v>
      </c>
      <c r="H3601">
        <v>1.43</v>
      </c>
      <c r="I3601">
        <v>1.69</v>
      </c>
      <c r="J3601">
        <v>2.4500000000000002</v>
      </c>
      <c r="K3601">
        <v>2.92</v>
      </c>
      <c r="L3601">
        <v>3.48</v>
      </c>
      <c r="M3601">
        <v>4.12</v>
      </c>
      <c r="N3601">
        <v>3.99</v>
      </c>
    </row>
    <row r="3602" spans="1:14" x14ac:dyDescent="0.25">
      <c r="A3602" s="1">
        <v>39724</v>
      </c>
      <c r="B3602">
        <v>0.15</v>
      </c>
      <c r="D3602">
        <v>0.51</v>
      </c>
      <c r="F3602">
        <v>1.1399999999999999</v>
      </c>
      <c r="G3602">
        <v>1.41</v>
      </c>
      <c r="H3602">
        <v>1.6</v>
      </c>
      <c r="I3602">
        <v>1.86</v>
      </c>
      <c r="J3602">
        <v>2.64</v>
      </c>
      <c r="K3602">
        <v>3.09</v>
      </c>
      <c r="L3602">
        <v>3.63</v>
      </c>
      <c r="M3602">
        <v>4.26</v>
      </c>
      <c r="N3602">
        <v>4.1100000000000003</v>
      </c>
    </row>
    <row r="3603" spans="1:14" x14ac:dyDescent="0.25">
      <c r="A3603" s="1">
        <v>39723</v>
      </c>
      <c r="B3603">
        <v>0.21</v>
      </c>
      <c r="D3603">
        <v>0.63</v>
      </c>
      <c r="F3603">
        <v>1.21</v>
      </c>
      <c r="G3603">
        <v>1.45</v>
      </c>
      <c r="H3603">
        <v>1.62</v>
      </c>
      <c r="I3603">
        <v>1.91</v>
      </c>
      <c r="J3603">
        <v>2.68</v>
      </c>
      <c r="K3603">
        <v>3.13</v>
      </c>
      <c r="L3603">
        <v>3.66</v>
      </c>
      <c r="M3603">
        <v>4.28</v>
      </c>
      <c r="N3603">
        <v>4.16</v>
      </c>
    </row>
    <row r="3604" spans="1:14" x14ac:dyDescent="0.25">
      <c r="A3604" s="1">
        <v>39722</v>
      </c>
      <c r="B3604">
        <v>0.66</v>
      </c>
      <c r="D3604">
        <v>0.85</v>
      </c>
      <c r="F3604">
        <v>1.49</v>
      </c>
      <c r="G3604">
        <v>1.72</v>
      </c>
      <c r="H3604">
        <v>1.82</v>
      </c>
      <c r="I3604">
        <v>2.12</v>
      </c>
      <c r="J3604">
        <v>2.87</v>
      </c>
      <c r="K3604">
        <v>3.29</v>
      </c>
      <c r="L3604">
        <v>3.77</v>
      </c>
      <c r="M3604">
        <v>4.33</v>
      </c>
      <c r="N3604">
        <v>4.22</v>
      </c>
    </row>
    <row r="3605" spans="1:14" x14ac:dyDescent="0.25">
      <c r="A3605" s="1">
        <v>39721</v>
      </c>
      <c r="B3605">
        <v>1.02</v>
      </c>
      <c r="D3605">
        <v>0.92</v>
      </c>
      <c r="F3605">
        <v>1.6</v>
      </c>
      <c r="G3605">
        <v>1.78</v>
      </c>
      <c r="H3605">
        <v>2</v>
      </c>
      <c r="I3605">
        <v>2.2799999999999998</v>
      </c>
      <c r="J3605">
        <v>2.98</v>
      </c>
      <c r="K3605">
        <v>3.38</v>
      </c>
      <c r="L3605">
        <v>3.85</v>
      </c>
      <c r="M3605">
        <v>4.43</v>
      </c>
      <c r="N3605">
        <v>4.3099999999999996</v>
      </c>
    </row>
    <row r="3606" spans="1:14" x14ac:dyDescent="0.25">
      <c r="A3606" s="1">
        <v>39720</v>
      </c>
      <c r="B3606">
        <v>0.16</v>
      </c>
      <c r="D3606">
        <v>0.94</v>
      </c>
      <c r="F3606">
        <v>1.49</v>
      </c>
      <c r="G3606">
        <v>1.6</v>
      </c>
      <c r="H3606">
        <v>1.7</v>
      </c>
      <c r="I3606">
        <v>1.96</v>
      </c>
      <c r="J3606">
        <v>2.7</v>
      </c>
      <c r="K3606">
        <v>3.12</v>
      </c>
      <c r="L3606">
        <v>3.61</v>
      </c>
      <c r="M3606">
        <v>4.21</v>
      </c>
      <c r="N3606">
        <v>4.13</v>
      </c>
    </row>
    <row r="3607" spans="1:14" x14ac:dyDescent="0.25">
      <c r="A3607" s="1">
        <v>39717</v>
      </c>
      <c r="B3607">
        <v>0.21</v>
      </c>
      <c r="D3607">
        <v>0.87</v>
      </c>
      <c r="F3607">
        <v>1.54</v>
      </c>
      <c r="G3607">
        <v>1.81</v>
      </c>
      <c r="H3607">
        <v>2.11</v>
      </c>
      <c r="I3607">
        <v>2.38</v>
      </c>
      <c r="J3607">
        <v>3.05</v>
      </c>
      <c r="K3607">
        <v>3.41</v>
      </c>
      <c r="L3607">
        <v>3.85</v>
      </c>
      <c r="M3607">
        <v>4.4400000000000004</v>
      </c>
      <c r="N3607">
        <v>4.3600000000000003</v>
      </c>
    </row>
    <row r="3608" spans="1:14" x14ac:dyDescent="0.25">
      <c r="A3608" s="1">
        <v>39716</v>
      </c>
      <c r="B3608">
        <v>0.39</v>
      </c>
      <c r="D3608">
        <v>0.76</v>
      </c>
      <c r="F3608">
        <v>1.57</v>
      </c>
      <c r="G3608">
        <v>1.97</v>
      </c>
      <c r="H3608">
        <v>2.16</v>
      </c>
      <c r="I3608">
        <v>2.42</v>
      </c>
      <c r="J3608">
        <v>3.09</v>
      </c>
      <c r="K3608">
        <v>3.44</v>
      </c>
      <c r="L3608">
        <v>3.88</v>
      </c>
      <c r="M3608">
        <v>4.4800000000000004</v>
      </c>
      <c r="N3608">
        <v>4.4000000000000004</v>
      </c>
    </row>
    <row r="3609" spans="1:14" x14ac:dyDescent="0.25">
      <c r="A3609" s="1">
        <v>39715</v>
      </c>
      <c r="B3609">
        <v>0.13</v>
      </c>
      <c r="D3609">
        <v>0.49</v>
      </c>
      <c r="F3609">
        <v>1.45</v>
      </c>
      <c r="G3609">
        <v>1.9</v>
      </c>
      <c r="H3609">
        <v>2.0299999999999998</v>
      </c>
      <c r="I3609">
        <v>2.2599999999999998</v>
      </c>
      <c r="J3609">
        <v>2.91</v>
      </c>
      <c r="K3609">
        <v>3.31</v>
      </c>
      <c r="L3609">
        <v>3.8</v>
      </c>
      <c r="M3609">
        <v>4.4800000000000004</v>
      </c>
      <c r="N3609">
        <v>4.4000000000000004</v>
      </c>
    </row>
    <row r="3610" spans="1:14" x14ac:dyDescent="0.25">
      <c r="A3610" s="1">
        <v>39714</v>
      </c>
      <c r="B3610">
        <v>0.3</v>
      </c>
      <c r="D3610">
        <v>0.8</v>
      </c>
      <c r="F3610">
        <v>1.63</v>
      </c>
      <c r="G3610">
        <v>2.0099999999999998</v>
      </c>
      <c r="H3610">
        <v>2.11</v>
      </c>
      <c r="I3610">
        <v>2.4</v>
      </c>
      <c r="J3610">
        <v>3.03</v>
      </c>
      <c r="K3610">
        <v>3.41</v>
      </c>
      <c r="L3610">
        <v>3.85</v>
      </c>
      <c r="M3610">
        <v>4.5</v>
      </c>
      <c r="N3610">
        <v>4.43</v>
      </c>
    </row>
    <row r="3611" spans="1:14" x14ac:dyDescent="0.25">
      <c r="A3611" s="1">
        <v>39713</v>
      </c>
      <c r="B3611">
        <v>0.76</v>
      </c>
      <c r="D3611">
        <v>1.28</v>
      </c>
      <c r="F3611">
        <v>1.76</v>
      </c>
      <c r="G3611">
        <v>2.06</v>
      </c>
      <c r="H3611">
        <v>2.13</v>
      </c>
      <c r="I3611">
        <v>2.41</v>
      </c>
      <c r="J3611">
        <v>3.04</v>
      </c>
      <c r="K3611">
        <v>3.42</v>
      </c>
      <c r="L3611">
        <v>3.83</v>
      </c>
      <c r="M3611">
        <v>4.4800000000000004</v>
      </c>
      <c r="N3611">
        <v>4.41</v>
      </c>
    </row>
    <row r="3612" spans="1:14" x14ac:dyDescent="0.25">
      <c r="A3612" s="1">
        <v>39710</v>
      </c>
      <c r="B3612">
        <v>0.75</v>
      </c>
      <c r="D3612">
        <v>0.99</v>
      </c>
      <c r="F3612">
        <v>1.54</v>
      </c>
      <c r="G3612">
        <v>2.0499999999999998</v>
      </c>
      <c r="H3612">
        <v>2.16</v>
      </c>
      <c r="I3612">
        <v>2.42</v>
      </c>
      <c r="J3612">
        <v>3.01</v>
      </c>
      <c r="K3612">
        <v>3.37</v>
      </c>
      <c r="L3612">
        <v>3.78</v>
      </c>
      <c r="M3612">
        <v>4.42</v>
      </c>
      <c r="N3612">
        <v>4.3600000000000003</v>
      </c>
    </row>
    <row r="3613" spans="1:14" x14ac:dyDescent="0.25">
      <c r="A3613" s="1">
        <v>39709</v>
      </c>
      <c r="B3613">
        <v>0.26</v>
      </c>
      <c r="D3613">
        <v>0.23</v>
      </c>
      <c r="F3613">
        <v>0.79</v>
      </c>
      <c r="G3613">
        <v>1.53</v>
      </c>
      <c r="H3613">
        <v>1.78</v>
      </c>
      <c r="I3613">
        <v>2.0499999999999998</v>
      </c>
      <c r="J3613">
        <v>2.67</v>
      </c>
      <c r="K3613">
        <v>3.08</v>
      </c>
      <c r="L3613">
        <v>3.54</v>
      </c>
      <c r="M3613">
        <v>4.1900000000000004</v>
      </c>
      <c r="N3613">
        <v>4.1399999999999997</v>
      </c>
    </row>
    <row r="3614" spans="1:14" x14ac:dyDescent="0.25">
      <c r="A3614" s="1">
        <v>39708</v>
      </c>
      <c r="B3614">
        <v>7.0000000000000007E-2</v>
      </c>
      <c r="D3614">
        <v>0.03</v>
      </c>
      <c r="F3614">
        <v>1.03</v>
      </c>
      <c r="G3614">
        <v>1.5</v>
      </c>
      <c r="H3614">
        <v>1.64</v>
      </c>
      <c r="I3614">
        <v>1.91</v>
      </c>
      <c r="J3614">
        <v>2.52</v>
      </c>
      <c r="K3614">
        <v>2.93</v>
      </c>
      <c r="L3614">
        <v>3.41</v>
      </c>
      <c r="M3614">
        <v>4.12</v>
      </c>
      <c r="N3614">
        <v>4.08</v>
      </c>
    </row>
    <row r="3615" spans="1:14" x14ac:dyDescent="0.25">
      <c r="A3615" s="1">
        <v>39707</v>
      </c>
      <c r="B3615">
        <v>0.23</v>
      </c>
      <c r="D3615">
        <v>0.84</v>
      </c>
      <c r="F3615">
        <v>1.52</v>
      </c>
      <c r="G3615">
        <v>1.72</v>
      </c>
      <c r="H3615">
        <v>1.89</v>
      </c>
      <c r="I3615">
        <v>2.12</v>
      </c>
      <c r="J3615">
        <v>2.64</v>
      </c>
      <c r="K3615">
        <v>3.02</v>
      </c>
      <c r="L3615">
        <v>3.48</v>
      </c>
      <c r="M3615">
        <v>4.12</v>
      </c>
      <c r="N3615">
        <v>4.08</v>
      </c>
    </row>
    <row r="3616" spans="1:14" x14ac:dyDescent="0.25">
      <c r="A3616" s="1">
        <v>39706</v>
      </c>
      <c r="B3616">
        <v>0.36</v>
      </c>
      <c r="D3616">
        <v>1.02</v>
      </c>
      <c r="F3616">
        <v>1.55</v>
      </c>
      <c r="G3616">
        <v>1.66</v>
      </c>
      <c r="H3616">
        <v>1.78</v>
      </c>
      <c r="I3616">
        <v>2.0099999999999998</v>
      </c>
      <c r="J3616">
        <v>2.59</v>
      </c>
      <c r="K3616">
        <v>2.99</v>
      </c>
      <c r="L3616">
        <v>3.47</v>
      </c>
      <c r="M3616">
        <v>4.1399999999999997</v>
      </c>
      <c r="N3616">
        <v>4.12</v>
      </c>
    </row>
    <row r="3617" spans="1:14" x14ac:dyDescent="0.25">
      <c r="A3617" s="1">
        <v>39703</v>
      </c>
      <c r="B3617">
        <v>1.37</v>
      </c>
      <c r="D3617">
        <v>1.49</v>
      </c>
      <c r="F3617">
        <v>1.84</v>
      </c>
      <c r="G3617">
        <v>2.02</v>
      </c>
      <c r="H3617">
        <v>2.23</v>
      </c>
      <c r="I3617">
        <v>2.4500000000000002</v>
      </c>
      <c r="J3617">
        <v>2.97</v>
      </c>
      <c r="K3617">
        <v>3.32</v>
      </c>
      <c r="L3617">
        <v>3.74</v>
      </c>
      <c r="M3617">
        <v>4.3600000000000003</v>
      </c>
      <c r="N3617">
        <v>4.32</v>
      </c>
    </row>
    <row r="3618" spans="1:14" x14ac:dyDescent="0.25">
      <c r="A3618" s="1">
        <v>39702</v>
      </c>
      <c r="B3618">
        <v>1.53</v>
      </c>
      <c r="D3618">
        <v>1.61</v>
      </c>
      <c r="F3618">
        <v>1.85</v>
      </c>
      <c r="G3618">
        <v>2.0099999999999998</v>
      </c>
      <c r="H3618">
        <v>2.1800000000000002</v>
      </c>
      <c r="I3618">
        <v>2.38</v>
      </c>
      <c r="J3618">
        <v>2.87</v>
      </c>
      <c r="K3618">
        <v>3.21</v>
      </c>
      <c r="L3618">
        <v>3.64</v>
      </c>
      <c r="M3618">
        <v>4.25</v>
      </c>
      <c r="N3618">
        <v>4.2</v>
      </c>
    </row>
    <row r="3619" spans="1:14" x14ac:dyDescent="0.25">
      <c r="A3619" s="1">
        <v>39701</v>
      </c>
      <c r="B3619">
        <v>1.58</v>
      </c>
      <c r="D3619">
        <v>1.65</v>
      </c>
      <c r="F3619">
        <v>1.87</v>
      </c>
      <c r="G3619">
        <v>2.06</v>
      </c>
      <c r="H3619">
        <v>2.2200000000000002</v>
      </c>
      <c r="I3619">
        <v>2.42</v>
      </c>
      <c r="J3619">
        <v>2.91</v>
      </c>
      <c r="K3619">
        <v>3.23</v>
      </c>
      <c r="L3619">
        <v>3.65</v>
      </c>
      <c r="M3619">
        <v>4.2699999999999996</v>
      </c>
      <c r="N3619">
        <v>4.2300000000000004</v>
      </c>
    </row>
    <row r="3620" spans="1:14" x14ac:dyDescent="0.25">
      <c r="A3620" s="1">
        <v>39700</v>
      </c>
      <c r="B3620">
        <v>1.59</v>
      </c>
      <c r="D3620">
        <v>1.66</v>
      </c>
      <c r="F3620">
        <v>1.89</v>
      </c>
      <c r="G3620">
        <v>2.06</v>
      </c>
      <c r="H3620">
        <v>2.23</v>
      </c>
      <c r="I3620">
        <v>2.4300000000000002</v>
      </c>
      <c r="J3620">
        <v>2.9</v>
      </c>
      <c r="K3620">
        <v>3.21</v>
      </c>
      <c r="L3620">
        <v>3.62</v>
      </c>
      <c r="M3620">
        <v>4.24</v>
      </c>
      <c r="N3620">
        <v>4.2</v>
      </c>
    </row>
    <row r="3621" spans="1:14" x14ac:dyDescent="0.25">
      <c r="A3621" s="1">
        <v>39699</v>
      </c>
      <c r="B3621">
        <v>1.59</v>
      </c>
      <c r="D3621">
        <v>1.71</v>
      </c>
      <c r="F3621">
        <v>1.92</v>
      </c>
      <c r="G3621">
        <v>2.12</v>
      </c>
      <c r="H3621">
        <v>2.2999999999999998</v>
      </c>
      <c r="I3621">
        <v>2.4900000000000002</v>
      </c>
      <c r="J3621">
        <v>2.96</v>
      </c>
      <c r="K3621">
        <v>3.26</v>
      </c>
      <c r="L3621">
        <v>3.66</v>
      </c>
      <c r="M3621">
        <v>4.3</v>
      </c>
      <c r="N3621">
        <v>4.26</v>
      </c>
    </row>
    <row r="3622" spans="1:14" x14ac:dyDescent="0.25">
      <c r="A3622" s="1">
        <v>39696</v>
      </c>
      <c r="B3622">
        <v>1.53</v>
      </c>
      <c r="D3622">
        <v>1.68</v>
      </c>
      <c r="F3622">
        <v>1.9</v>
      </c>
      <c r="G3622">
        <v>2.0699999999999998</v>
      </c>
      <c r="H3622">
        <v>2.23</v>
      </c>
      <c r="I3622">
        <v>2.44</v>
      </c>
      <c r="J3622">
        <v>2.91</v>
      </c>
      <c r="K3622">
        <v>3.24</v>
      </c>
      <c r="L3622">
        <v>3.66</v>
      </c>
      <c r="M3622">
        <v>4.3099999999999996</v>
      </c>
      <c r="N3622">
        <v>4.2699999999999996</v>
      </c>
    </row>
    <row r="3623" spans="1:14" x14ac:dyDescent="0.25">
      <c r="A3623" s="1">
        <v>39695</v>
      </c>
      <c r="B3623">
        <v>1.56</v>
      </c>
      <c r="D3623">
        <v>1.69</v>
      </c>
      <c r="F3623">
        <v>1.89</v>
      </c>
      <c r="G3623">
        <v>2.04</v>
      </c>
      <c r="H3623">
        <v>2.2000000000000002</v>
      </c>
      <c r="I3623">
        <v>2.41</v>
      </c>
      <c r="J3623">
        <v>2.87</v>
      </c>
      <c r="K3623">
        <v>3.21</v>
      </c>
      <c r="L3623">
        <v>3.64</v>
      </c>
      <c r="M3623">
        <v>4.3099999999999996</v>
      </c>
      <c r="N3623">
        <v>4.2699999999999996</v>
      </c>
    </row>
    <row r="3624" spans="1:14" x14ac:dyDescent="0.25">
      <c r="A3624" s="1">
        <v>39694</v>
      </c>
      <c r="B3624">
        <v>1.57</v>
      </c>
      <c r="D3624">
        <v>1.7</v>
      </c>
      <c r="F3624">
        <v>1.9</v>
      </c>
      <c r="G3624">
        <v>2.08</v>
      </c>
      <c r="H3624">
        <v>2.2599999999999998</v>
      </c>
      <c r="I3624">
        <v>2.48</v>
      </c>
      <c r="J3624">
        <v>2.95</v>
      </c>
      <c r="K3624">
        <v>3.29</v>
      </c>
      <c r="L3624">
        <v>3.71</v>
      </c>
      <c r="M3624">
        <v>4.3600000000000003</v>
      </c>
      <c r="N3624">
        <v>4.32</v>
      </c>
    </row>
    <row r="3625" spans="1:14" x14ac:dyDescent="0.25">
      <c r="A3625" s="1">
        <v>39693</v>
      </c>
      <c r="B3625">
        <v>1.64</v>
      </c>
      <c r="D3625">
        <v>1.72</v>
      </c>
      <c r="F3625">
        <v>1.93</v>
      </c>
      <c r="G3625">
        <v>2.12</v>
      </c>
      <c r="H3625">
        <v>2.2599999999999998</v>
      </c>
      <c r="I3625">
        <v>2.5099999999999998</v>
      </c>
      <c r="J3625">
        <v>3</v>
      </c>
      <c r="K3625">
        <v>3.37</v>
      </c>
      <c r="L3625">
        <v>3.74</v>
      </c>
      <c r="M3625">
        <v>4.3899999999999997</v>
      </c>
      <c r="N3625">
        <v>4.3600000000000003</v>
      </c>
    </row>
    <row r="3626" spans="1:14" x14ac:dyDescent="0.25">
      <c r="A3626" s="1">
        <v>39689</v>
      </c>
      <c r="B3626">
        <v>1.63</v>
      </c>
      <c r="D3626">
        <v>1.72</v>
      </c>
      <c r="F3626">
        <v>1.97</v>
      </c>
      <c r="G3626">
        <v>2.17</v>
      </c>
      <c r="H3626">
        <v>2.36</v>
      </c>
      <c r="I3626">
        <v>2.6</v>
      </c>
      <c r="J3626">
        <v>3.1</v>
      </c>
      <c r="K3626">
        <v>3.45</v>
      </c>
      <c r="L3626">
        <v>3.83</v>
      </c>
      <c r="M3626">
        <v>4.47</v>
      </c>
      <c r="N3626">
        <v>4.43</v>
      </c>
    </row>
    <row r="3627" spans="1:14" x14ac:dyDescent="0.25">
      <c r="A3627" s="1">
        <v>39688</v>
      </c>
      <c r="B3627">
        <v>1.63</v>
      </c>
      <c r="D3627">
        <v>1.74</v>
      </c>
      <c r="F3627">
        <v>1.98</v>
      </c>
      <c r="G3627">
        <v>2.19</v>
      </c>
      <c r="H3627">
        <v>2.37</v>
      </c>
      <c r="I3627">
        <v>2.62</v>
      </c>
      <c r="J3627">
        <v>3.09</v>
      </c>
      <c r="K3627">
        <v>3.42</v>
      </c>
      <c r="L3627">
        <v>3.79</v>
      </c>
      <c r="M3627">
        <v>4.41</v>
      </c>
      <c r="N3627">
        <v>4.38</v>
      </c>
    </row>
    <row r="3628" spans="1:14" x14ac:dyDescent="0.25">
      <c r="A3628" s="1">
        <v>39687</v>
      </c>
      <c r="B3628">
        <v>1.58</v>
      </c>
      <c r="D3628">
        <v>1.67</v>
      </c>
      <c r="F3628">
        <v>1.93</v>
      </c>
      <c r="G3628">
        <v>2.16</v>
      </c>
      <c r="H3628">
        <v>2.31</v>
      </c>
      <c r="I3628">
        <v>2.58</v>
      </c>
      <c r="J3628">
        <v>3.02</v>
      </c>
      <c r="K3628">
        <v>3.34</v>
      </c>
      <c r="L3628">
        <v>3.77</v>
      </c>
      <c r="M3628">
        <v>4.41</v>
      </c>
      <c r="N3628">
        <v>4.38</v>
      </c>
    </row>
    <row r="3629" spans="1:14" x14ac:dyDescent="0.25">
      <c r="A3629" s="1">
        <v>39686</v>
      </c>
      <c r="B3629">
        <v>1.67</v>
      </c>
      <c r="D3629">
        <v>1.71</v>
      </c>
      <c r="F3629">
        <v>1.95</v>
      </c>
      <c r="G3629">
        <v>2.19</v>
      </c>
      <c r="H3629">
        <v>2.35</v>
      </c>
      <c r="I3629">
        <v>2.64</v>
      </c>
      <c r="J3629">
        <v>3.06</v>
      </c>
      <c r="K3629">
        <v>3.37</v>
      </c>
      <c r="L3629">
        <v>3.79</v>
      </c>
      <c r="M3629">
        <v>4.43</v>
      </c>
      <c r="N3629">
        <v>4.4000000000000004</v>
      </c>
    </row>
    <row r="3630" spans="1:14" x14ac:dyDescent="0.25">
      <c r="A3630" s="1">
        <v>39685</v>
      </c>
      <c r="B3630">
        <v>1.66</v>
      </c>
      <c r="D3630">
        <v>1.74</v>
      </c>
      <c r="F3630">
        <v>1.96</v>
      </c>
      <c r="G3630">
        <v>2.12</v>
      </c>
      <c r="H3630">
        <v>2.33</v>
      </c>
      <c r="I3630">
        <v>2.62</v>
      </c>
      <c r="J3630">
        <v>3.04</v>
      </c>
      <c r="K3630">
        <v>3.36</v>
      </c>
      <c r="L3630">
        <v>3.79</v>
      </c>
      <c r="M3630">
        <v>4.42</v>
      </c>
      <c r="N3630">
        <v>4.4000000000000004</v>
      </c>
    </row>
    <row r="3631" spans="1:14" x14ac:dyDescent="0.25">
      <c r="A3631" s="1">
        <v>39682</v>
      </c>
      <c r="B3631">
        <v>1.67</v>
      </c>
      <c r="D3631">
        <v>1.7</v>
      </c>
      <c r="F3631">
        <v>1.97</v>
      </c>
      <c r="G3631">
        <v>2.17</v>
      </c>
      <c r="H3631">
        <v>2.42</v>
      </c>
      <c r="I3631">
        <v>2.7</v>
      </c>
      <c r="J3631">
        <v>3.14</v>
      </c>
      <c r="K3631">
        <v>3.45</v>
      </c>
      <c r="L3631">
        <v>3.87</v>
      </c>
      <c r="M3631">
        <v>4.5</v>
      </c>
      <c r="N3631">
        <v>4.46</v>
      </c>
    </row>
    <row r="3632" spans="1:14" x14ac:dyDescent="0.25">
      <c r="A3632" s="1">
        <v>39681</v>
      </c>
      <c r="B3632">
        <v>1.73</v>
      </c>
      <c r="D3632">
        <v>1.72</v>
      </c>
      <c r="F3632">
        <v>1.95</v>
      </c>
      <c r="G3632">
        <v>2.1</v>
      </c>
      <c r="H3632">
        <v>2.33</v>
      </c>
      <c r="I3632">
        <v>2.62</v>
      </c>
      <c r="J3632">
        <v>3.08</v>
      </c>
      <c r="K3632">
        <v>3.4</v>
      </c>
      <c r="L3632">
        <v>3.84</v>
      </c>
      <c r="M3632">
        <v>4.49</v>
      </c>
      <c r="N3632">
        <v>4.46</v>
      </c>
    </row>
    <row r="3633" spans="1:14" x14ac:dyDescent="0.25">
      <c r="A3633" s="1">
        <v>39680</v>
      </c>
      <c r="B3633">
        <v>1.74</v>
      </c>
      <c r="D3633">
        <v>1.71</v>
      </c>
      <c r="F3633">
        <v>1.9</v>
      </c>
      <c r="G3633">
        <v>2.06</v>
      </c>
      <c r="H3633">
        <v>2.25</v>
      </c>
      <c r="I3633">
        <v>2.54</v>
      </c>
      <c r="J3633">
        <v>3</v>
      </c>
      <c r="K3633">
        <v>3.34</v>
      </c>
      <c r="L3633">
        <v>3.79</v>
      </c>
      <c r="M3633">
        <v>4.46</v>
      </c>
      <c r="N3633">
        <v>4.43</v>
      </c>
    </row>
    <row r="3634" spans="1:14" x14ac:dyDescent="0.25">
      <c r="A3634" s="1">
        <v>39679</v>
      </c>
      <c r="B3634">
        <v>1.83</v>
      </c>
      <c r="D3634">
        <v>1.8</v>
      </c>
      <c r="F3634">
        <v>1.97</v>
      </c>
      <c r="G3634">
        <v>2.11</v>
      </c>
      <c r="H3634">
        <v>2.3199999999999998</v>
      </c>
      <c r="I3634">
        <v>2.61</v>
      </c>
      <c r="J3634">
        <v>3.07</v>
      </c>
      <c r="K3634">
        <v>3.39</v>
      </c>
      <c r="L3634">
        <v>3.83</v>
      </c>
      <c r="M3634">
        <v>4.5</v>
      </c>
      <c r="N3634">
        <v>4.47</v>
      </c>
    </row>
    <row r="3635" spans="1:14" x14ac:dyDescent="0.25">
      <c r="A3635" s="1">
        <v>39678</v>
      </c>
      <c r="B3635">
        <v>1.77</v>
      </c>
      <c r="D3635">
        <v>1.82</v>
      </c>
      <c r="F3635">
        <v>2.0299999999999998</v>
      </c>
      <c r="G3635">
        <v>2.15</v>
      </c>
      <c r="H3635">
        <v>2.35</v>
      </c>
      <c r="I3635">
        <v>2.62</v>
      </c>
      <c r="J3635">
        <v>3.07</v>
      </c>
      <c r="K3635">
        <v>3.39</v>
      </c>
      <c r="L3635">
        <v>3.82</v>
      </c>
      <c r="M3635">
        <v>4.47</v>
      </c>
      <c r="N3635">
        <v>4.4400000000000004</v>
      </c>
    </row>
    <row r="3636" spans="1:14" x14ac:dyDescent="0.25">
      <c r="A3636" s="1">
        <v>39675</v>
      </c>
      <c r="B3636">
        <v>1.73</v>
      </c>
      <c r="D3636">
        <v>1.85</v>
      </c>
      <c r="F3636">
        <v>1.99</v>
      </c>
      <c r="G3636">
        <v>2.12</v>
      </c>
      <c r="H3636">
        <v>2.4</v>
      </c>
      <c r="I3636">
        <v>2.67</v>
      </c>
      <c r="J3636">
        <v>3.11</v>
      </c>
      <c r="K3636">
        <v>3.42</v>
      </c>
      <c r="L3636">
        <v>3.84</v>
      </c>
      <c r="M3636">
        <v>4.5</v>
      </c>
      <c r="N3636">
        <v>4.47</v>
      </c>
    </row>
    <row r="3637" spans="1:14" x14ac:dyDescent="0.25">
      <c r="A3637" s="1">
        <v>39674</v>
      </c>
      <c r="B3637">
        <v>1.76</v>
      </c>
      <c r="D3637">
        <v>1.89</v>
      </c>
      <c r="F3637">
        <v>2</v>
      </c>
      <c r="G3637">
        <v>2.14</v>
      </c>
      <c r="H3637">
        <v>2.4500000000000002</v>
      </c>
      <c r="I3637">
        <v>2.72</v>
      </c>
      <c r="J3637">
        <v>3.15</v>
      </c>
      <c r="K3637">
        <v>3.46</v>
      </c>
      <c r="L3637">
        <v>3.89</v>
      </c>
      <c r="M3637">
        <v>4.55</v>
      </c>
      <c r="N3637">
        <v>4.5199999999999996</v>
      </c>
    </row>
    <row r="3638" spans="1:14" x14ac:dyDescent="0.25">
      <c r="A3638" s="1">
        <v>39673</v>
      </c>
      <c r="B3638">
        <v>1.8</v>
      </c>
      <c r="D3638">
        <v>1.85</v>
      </c>
      <c r="F3638">
        <v>2</v>
      </c>
      <c r="G3638">
        <v>2.19</v>
      </c>
      <c r="H3638">
        <v>2.5</v>
      </c>
      <c r="I3638">
        <v>2.77</v>
      </c>
      <c r="J3638">
        <v>3.21</v>
      </c>
      <c r="K3638">
        <v>3.51</v>
      </c>
      <c r="L3638">
        <v>3.94</v>
      </c>
      <c r="M3638">
        <v>4.6100000000000003</v>
      </c>
      <c r="N3638">
        <v>4.57</v>
      </c>
    </row>
    <row r="3639" spans="1:14" x14ac:dyDescent="0.25">
      <c r="A3639" s="1">
        <v>39672</v>
      </c>
      <c r="B3639">
        <v>1.73</v>
      </c>
      <c r="D3639">
        <v>1.86</v>
      </c>
      <c r="F3639">
        <v>2.0499999999999998</v>
      </c>
      <c r="G3639">
        <v>2.1800000000000002</v>
      </c>
      <c r="H3639">
        <v>2.4500000000000002</v>
      </c>
      <c r="I3639">
        <v>2.73</v>
      </c>
      <c r="J3639">
        <v>3.16</v>
      </c>
      <c r="K3639">
        <v>3.47</v>
      </c>
      <c r="L3639">
        <v>3.91</v>
      </c>
      <c r="M3639">
        <v>4.58</v>
      </c>
      <c r="N3639">
        <v>4.55</v>
      </c>
    </row>
    <row r="3640" spans="1:14" x14ac:dyDescent="0.25">
      <c r="A3640" s="1">
        <v>39671</v>
      </c>
      <c r="B3640">
        <v>1.77</v>
      </c>
      <c r="D3640">
        <v>1.87</v>
      </c>
      <c r="F3640">
        <v>2.0499999999999998</v>
      </c>
      <c r="G3640">
        <v>2.27</v>
      </c>
      <c r="H3640">
        <v>2.56</v>
      </c>
      <c r="I3640">
        <v>2.84</v>
      </c>
      <c r="J3640">
        <v>3.27</v>
      </c>
      <c r="K3640">
        <v>3.57</v>
      </c>
      <c r="L3640">
        <v>3.99</v>
      </c>
      <c r="M3640">
        <v>4.6399999999999997</v>
      </c>
      <c r="N3640">
        <v>4.6100000000000003</v>
      </c>
    </row>
    <row r="3641" spans="1:14" x14ac:dyDescent="0.25">
      <c r="A3641" s="1">
        <v>39668</v>
      </c>
      <c r="B3641">
        <v>1.63</v>
      </c>
      <c r="D3641">
        <v>1.7</v>
      </c>
      <c r="F3641">
        <v>1.95</v>
      </c>
      <c r="G3641">
        <v>2.19</v>
      </c>
      <c r="H3641">
        <v>2.5099999999999998</v>
      </c>
      <c r="I3641">
        <v>2.8</v>
      </c>
      <c r="J3641">
        <v>3.21</v>
      </c>
      <c r="K3641">
        <v>3.51</v>
      </c>
      <c r="L3641">
        <v>3.94</v>
      </c>
      <c r="M3641">
        <v>4.58</v>
      </c>
      <c r="N3641">
        <v>4.55</v>
      </c>
    </row>
    <row r="3642" spans="1:14" x14ac:dyDescent="0.25">
      <c r="A3642" s="1">
        <v>39667</v>
      </c>
      <c r="B3642">
        <v>1.53</v>
      </c>
      <c r="D3642">
        <v>1.66</v>
      </c>
      <c r="F3642">
        <v>1.92</v>
      </c>
      <c r="G3642">
        <v>2.17</v>
      </c>
      <c r="H3642">
        <v>2.4300000000000002</v>
      </c>
      <c r="I3642">
        <v>2.72</v>
      </c>
      <c r="J3642">
        <v>3.16</v>
      </c>
      <c r="K3642">
        <v>3.48</v>
      </c>
      <c r="L3642">
        <v>3.92</v>
      </c>
      <c r="M3642">
        <v>4.58</v>
      </c>
      <c r="N3642">
        <v>4.5599999999999996</v>
      </c>
    </row>
    <row r="3643" spans="1:14" x14ac:dyDescent="0.25">
      <c r="A3643" s="1">
        <v>39666</v>
      </c>
      <c r="B3643">
        <v>1.53</v>
      </c>
      <c r="D3643">
        <v>1.64</v>
      </c>
      <c r="F3643">
        <v>1.92</v>
      </c>
      <c r="G3643">
        <v>2.2599999999999998</v>
      </c>
      <c r="H3643">
        <v>2.56</v>
      </c>
      <c r="I3643">
        <v>2.85</v>
      </c>
      <c r="J3643">
        <v>3.3</v>
      </c>
      <c r="K3643">
        <v>3.62</v>
      </c>
      <c r="L3643">
        <v>4.0599999999999996</v>
      </c>
      <c r="M3643">
        <v>4.71</v>
      </c>
      <c r="N3643">
        <v>4.68</v>
      </c>
    </row>
    <row r="3644" spans="1:14" x14ac:dyDescent="0.25">
      <c r="A3644" s="1">
        <v>39665</v>
      </c>
      <c r="B3644">
        <v>1.73</v>
      </c>
      <c r="D3644">
        <v>1.75</v>
      </c>
      <c r="F3644">
        <v>1.97</v>
      </c>
      <c r="G3644">
        <v>2.2599999999999998</v>
      </c>
      <c r="H3644">
        <v>2.54</v>
      </c>
      <c r="I3644">
        <v>2.83</v>
      </c>
      <c r="J3644">
        <v>3.28</v>
      </c>
      <c r="K3644">
        <v>3.6</v>
      </c>
      <c r="L3644">
        <v>4.04</v>
      </c>
      <c r="M3644">
        <v>4.67</v>
      </c>
      <c r="N3644">
        <v>4.63</v>
      </c>
    </row>
    <row r="3645" spans="1:14" x14ac:dyDescent="0.25">
      <c r="A3645" s="1">
        <v>39664</v>
      </c>
      <c r="B3645">
        <v>1.61</v>
      </c>
      <c r="D3645">
        <v>1.75</v>
      </c>
      <c r="F3645">
        <v>1.97</v>
      </c>
      <c r="G3645">
        <v>2.27</v>
      </c>
      <c r="H3645">
        <v>2.5299999999999998</v>
      </c>
      <c r="I3645">
        <v>2.81</v>
      </c>
      <c r="J3645">
        <v>3.23</v>
      </c>
      <c r="K3645">
        <v>3.55</v>
      </c>
      <c r="L3645">
        <v>3.98</v>
      </c>
      <c r="M3645">
        <v>4.62</v>
      </c>
      <c r="N3645">
        <v>4.58</v>
      </c>
    </row>
    <row r="3646" spans="1:14" x14ac:dyDescent="0.25">
      <c r="A3646" s="1">
        <v>39661</v>
      </c>
      <c r="B3646">
        <v>1.52</v>
      </c>
      <c r="D3646">
        <v>1.66</v>
      </c>
      <c r="F3646">
        <v>1.88</v>
      </c>
      <c r="G3646">
        <v>2.25</v>
      </c>
      <c r="H3646">
        <v>2.5099999999999998</v>
      </c>
      <c r="I3646">
        <v>2.79</v>
      </c>
      <c r="J3646">
        <v>3.23</v>
      </c>
      <c r="K3646">
        <v>3.54</v>
      </c>
      <c r="L3646">
        <v>3.97</v>
      </c>
      <c r="M3646">
        <v>4.6100000000000003</v>
      </c>
      <c r="N3646">
        <v>4.57</v>
      </c>
    </row>
    <row r="3647" spans="1:14" x14ac:dyDescent="0.25">
      <c r="A3647" s="1">
        <v>39660</v>
      </c>
      <c r="B3647">
        <v>1.55</v>
      </c>
      <c r="D3647">
        <v>1.68</v>
      </c>
      <c r="F3647">
        <v>1.89</v>
      </c>
      <c r="G3647">
        <v>2.27</v>
      </c>
      <c r="H3647">
        <v>2.52</v>
      </c>
      <c r="I3647">
        <v>2.81</v>
      </c>
      <c r="J3647">
        <v>3.25</v>
      </c>
      <c r="K3647">
        <v>3.56</v>
      </c>
      <c r="L3647">
        <v>3.99</v>
      </c>
      <c r="M3647">
        <v>4.63</v>
      </c>
      <c r="N3647">
        <v>4.59</v>
      </c>
    </row>
    <row r="3648" spans="1:14" x14ac:dyDescent="0.25">
      <c r="A3648" s="1">
        <v>39659</v>
      </c>
      <c r="B3648">
        <v>1.66</v>
      </c>
      <c r="D3648">
        <v>1.7</v>
      </c>
      <c r="F3648">
        <v>1.9</v>
      </c>
      <c r="G3648">
        <v>2.33</v>
      </c>
      <c r="H3648">
        <v>2.64</v>
      </c>
      <c r="I3648">
        <v>2.93</v>
      </c>
      <c r="J3648">
        <v>3.36</v>
      </c>
      <c r="K3648">
        <v>3.65</v>
      </c>
      <c r="L3648">
        <v>4.07</v>
      </c>
      <c r="M3648">
        <v>4.6900000000000004</v>
      </c>
      <c r="N3648">
        <v>4.6399999999999997</v>
      </c>
    </row>
    <row r="3649" spans="1:14" x14ac:dyDescent="0.25">
      <c r="A3649" s="1">
        <v>39658</v>
      </c>
      <c r="B3649">
        <v>1.73</v>
      </c>
      <c r="D3649">
        <v>1.72</v>
      </c>
      <c r="F3649">
        <v>1.96</v>
      </c>
      <c r="G3649">
        <v>2.36</v>
      </c>
      <c r="H3649">
        <v>2.65</v>
      </c>
      <c r="I3649">
        <v>2.95</v>
      </c>
      <c r="J3649">
        <v>3.39</v>
      </c>
      <c r="K3649">
        <v>3.68</v>
      </c>
      <c r="L3649">
        <v>4.09</v>
      </c>
      <c r="M3649">
        <v>4.7</v>
      </c>
      <c r="N3649">
        <v>4.6399999999999997</v>
      </c>
    </row>
    <row r="3650" spans="1:14" x14ac:dyDescent="0.25">
      <c r="A3650" s="1">
        <v>39657</v>
      </c>
      <c r="B3650">
        <v>1.68</v>
      </c>
      <c r="D3650">
        <v>1.73</v>
      </c>
      <c r="F3650">
        <v>1.92</v>
      </c>
      <c r="G3650">
        <v>2.2799999999999998</v>
      </c>
      <c r="H3650">
        <v>2.59</v>
      </c>
      <c r="I3650">
        <v>2.9</v>
      </c>
      <c r="J3650">
        <v>3.34</v>
      </c>
      <c r="K3650">
        <v>3.64</v>
      </c>
      <c r="L3650">
        <v>4.0599999999999996</v>
      </c>
      <c r="M3650">
        <v>4.6900000000000004</v>
      </c>
      <c r="N3650">
        <v>4.63</v>
      </c>
    </row>
    <row r="3651" spans="1:14" x14ac:dyDescent="0.25">
      <c r="A3651" s="1">
        <v>39654</v>
      </c>
      <c r="B3651">
        <v>1.72</v>
      </c>
      <c r="D3651">
        <v>1.75</v>
      </c>
      <c r="F3651">
        <v>1.95</v>
      </c>
      <c r="G3651">
        <v>2.35</v>
      </c>
      <c r="H3651">
        <v>2.7</v>
      </c>
      <c r="I3651">
        <v>3.01</v>
      </c>
      <c r="J3651">
        <v>3.45</v>
      </c>
      <c r="K3651">
        <v>3.73</v>
      </c>
      <c r="L3651">
        <v>4.13</v>
      </c>
      <c r="M3651">
        <v>4.75</v>
      </c>
      <c r="N3651">
        <v>4.6900000000000004</v>
      </c>
    </row>
    <row r="3652" spans="1:14" x14ac:dyDescent="0.25">
      <c r="A3652" s="1">
        <v>39653</v>
      </c>
      <c r="B3652">
        <v>1.69</v>
      </c>
      <c r="D3652">
        <v>1.65</v>
      </c>
      <c r="F3652">
        <v>1.9</v>
      </c>
      <c r="G3652">
        <v>2.2599999999999998</v>
      </c>
      <c r="H3652">
        <v>2.61</v>
      </c>
      <c r="I3652">
        <v>2.92</v>
      </c>
      <c r="J3652">
        <v>3.37</v>
      </c>
      <c r="K3652">
        <v>3.64</v>
      </c>
      <c r="L3652">
        <v>4.03</v>
      </c>
      <c r="M3652">
        <v>4.66</v>
      </c>
      <c r="N3652">
        <v>4.5999999999999996</v>
      </c>
    </row>
    <row r="3653" spans="1:14" x14ac:dyDescent="0.25">
      <c r="A3653" s="1">
        <v>39652</v>
      </c>
      <c r="B3653">
        <v>1.59</v>
      </c>
      <c r="D3653">
        <v>1.59</v>
      </c>
      <c r="F3653">
        <v>1.91</v>
      </c>
      <c r="G3653">
        <v>2.4</v>
      </c>
      <c r="H3653">
        <v>2.81</v>
      </c>
      <c r="I3653">
        <v>3.1</v>
      </c>
      <c r="J3653">
        <v>3.51</v>
      </c>
      <c r="K3653">
        <v>3.77</v>
      </c>
      <c r="L3653">
        <v>4.16</v>
      </c>
      <c r="M3653">
        <v>4.76</v>
      </c>
      <c r="N3653">
        <v>4.6900000000000004</v>
      </c>
    </row>
    <row r="3654" spans="1:14" x14ac:dyDescent="0.25">
      <c r="A3654" s="1">
        <v>39651</v>
      </c>
      <c r="B3654">
        <v>1.5</v>
      </c>
      <c r="D3654">
        <v>1.55</v>
      </c>
      <c r="F3654">
        <v>1.95</v>
      </c>
      <c r="G3654">
        <v>2.33</v>
      </c>
      <c r="H3654">
        <v>2.74</v>
      </c>
      <c r="I3654">
        <v>3.05</v>
      </c>
      <c r="J3654">
        <v>3.48</v>
      </c>
      <c r="K3654">
        <v>3.75</v>
      </c>
      <c r="L3654">
        <v>4.1399999999999997</v>
      </c>
      <c r="M3654">
        <v>4.7300000000000004</v>
      </c>
      <c r="N3654">
        <v>4.67</v>
      </c>
    </row>
    <row r="3655" spans="1:14" x14ac:dyDescent="0.25">
      <c r="A3655" s="1">
        <v>39650</v>
      </c>
      <c r="B3655">
        <v>1.32</v>
      </c>
      <c r="D3655">
        <v>1.48</v>
      </c>
      <c r="F3655">
        <v>1.93</v>
      </c>
      <c r="G3655">
        <v>2.2999999999999998</v>
      </c>
      <c r="H3655">
        <v>2.66</v>
      </c>
      <c r="I3655">
        <v>2.97</v>
      </c>
      <c r="J3655">
        <v>3.41</v>
      </c>
      <c r="K3655">
        <v>3.69</v>
      </c>
      <c r="L3655">
        <v>4.09</v>
      </c>
      <c r="M3655">
        <v>4.6900000000000004</v>
      </c>
      <c r="N3655">
        <v>4.6399999999999997</v>
      </c>
    </row>
    <row r="3656" spans="1:14" x14ac:dyDescent="0.25">
      <c r="A3656" s="1">
        <v>39647</v>
      </c>
      <c r="B3656">
        <v>1.28</v>
      </c>
      <c r="D3656">
        <v>1.48</v>
      </c>
      <c r="F3656">
        <v>1.91</v>
      </c>
      <c r="G3656">
        <v>2.2599999999999998</v>
      </c>
      <c r="H3656">
        <v>2.66</v>
      </c>
      <c r="I3656">
        <v>2.97</v>
      </c>
      <c r="J3656">
        <v>3.42</v>
      </c>
      <c r="K3656">
        <v>3.71</v>
      </c>
      <c r="L3656">
        <v>4.1100000000000003</v>
      </c>
      <c r="M3656">
        <v>4.71</v>
      </c>
      <c r="N3656">
        <v>4.66</v>
      </c>
    </row>
    <row r="3657" spans="1:14" x14ac:dyDescent="0.25">
      <c r="A3657" s="1">
        <v>39646</v>
      </c>
      <c r="B3657">
        <v>1.31</v>
      </c>
      <c r="D3657">
        <v>1.43</v>
      </c>
      <c r="F3657">
        <v>1.92</v>
      </c>
      <c r="G3657">
        <v>2.2599999999999998</v>
      </c>
      <c r="H3657">
        <v>2.58</v>
      </c>
      <c r="I3657">
        <v>2.89</v>
      </c>
      <c r="J3657">
        <v>3.35</v>
      </c>
      <c r="K3657">
        <v>3.65</v>
      </c>
      <c r="L3657">
        <v>4.07</v>
      </c>
      <c r="M3657">
        <v>4.7</v>
      </c>
      <c r="N3657">
        <v>4.6500000000000004</v>
      </c>
    </row>
    <row r="3658" spans="1:14" x14ac:dyDescent="0.25">
      <c r="A3658" s="1">
        <v>39645</v>
      </c>
      <c r="B3658">
        <v>1.36</v>
      </c>
      <c r="D3658">
        <v>1.37</v>
      </c>
      <c r="F3658">
        <v>1.89</v>
      </c>
      <c r="G3658">
        <v>2.16</v>
      </c>
      <c r="H3658">
        <v>2.44</v>
      </c>
      <c r="I3658">
        <v>2.75</v>
      </c>
      <c r="J3658">
        <v>3.2</v>
      </c>
      <c r="K3658">
        <v>3.52</v>
      </c>
      <c r="L3658">
        <v>3.97</v>
      </c>
      <c r="M3658">
        <v>4.6399999999999997</v>
      </c>
      <c r="N3658">
        <v>4.59</v>
      </c>
    </row>
    <row r="3659" spans="1:14" x14ac:dyDescent="0.25">
      <c r="A3659" s="1">
        <v>39644</v>
      </c>
      <c r="B3659">
        <v>1.49</v>
      </c>
      <c r="D3659">
        <v>1.39</v>
      </c>
      <c r="F3659">
        <v>1.9</v>
      </c>
      <c r="G3659">
        <v>2.15</v>
      </c>
      <c r="H3659">
        <v>2.39</v>
      </c>
      <c r="I3659">
        <v>2.7</v>
      </c>
      <c r="J3659">
        <v>3.12</v>
      </c>
      <c r="K3659">
        <v>3.43</v>
      </c>
      <c r="L3659">
        <v>3.87</v>
      </c>
      <c r="M3659">
        <v>4.5199999999999996</v>
      </c>
      <c r="N3659">
        <v>4.4800000000000004</v>
      </c>
    </row>
    <row r="3660" spans="1:14" x14ac:dyDescent="0.25">
      <c r="A3660" s="1">
        <v>39643</v>
      </c>
      <c r="B3660">
        <v>1.41</v>
      </c>
      <c r="D3660">
        <v>1.52</v>
      </c>
      <c r="F3660">
        <v>1.95</v>
      </c>
      <c r="G3660">
        <v>2.23</v>
      </c>
      <c r="H3660">
        <v>2.4700000000000002</v>
      </c>
      <c r="I3660">
        <v>2.79</v>
      </c>
      <c r="J3660">
        <v>3.2</v>
      </c>
      <c r="K3660">
        <v>3.49</v>
      </c>
      <c r="L3660">
        <v>3.9</v>
      </c>
      <c r="M3660">
        <v>4.5199999999999996</v>
      </c>
      <c r="N3660">
        <v>4.47</v>
      </c>
    </row>
    <row r="3661" spans="1:14" x14ac:dyDescent="0.25">
      <c r="A3661" s="1">
        <v>39640</v>
      </c>
      <c r="B3661">
        <v>1.38</v>
      </c>
      <c r="D3661">
        <v>1.62</v>
      </c>
      <c r="F3661">
        <v>2.02</v>
      </c>
      <c r="G3661">
        <v>2.2999999999999998</v>
      </c>
      <c r="H3661">
        <v>2.59</v>
      </c>
      <c r="I3661">
        <v>2.88</v>
      </c>
      <c r="J3661">
        <v>3.27</v>
      </c>
      <c r="K3661">
        <v>3.55</v>
      </c>
      <c r="L3661">
        <v>3.96</v>
      </c>
      <c r="M3661">
        <v>4.57</v>
      </c>
      <c r="N3661">
        <v>4.5199999999999996</v>
      </c>
    </row>
    <row r="3662" spans="1:14" x14ac:dyDescent="0.25">
      <c r="A3662" s="1">
        <v>39639</v>
      </c>
      <c r="B3662">
        <v>1.48</v>
      </c>
      <c r="D3662">
        <v>1.67</v>
      </c>
      <c r="F3662">
        <v>2.0099999999999998</v>
      </c>
      <c r="G3662">
        <v>2.2000000000000002</v>
      </c>
      <c r="H3662">
        <v>2.44</v>
      </c>
      <c r="I3662">
        <v>2.72</v>
      </c>
      <c r="J3662">
        <v>3.1</v>
      </c>
      <c r="K3662">
        <v>3.4</v>
      </c>
      <c r="L3662">
        <v>3.83</v>
      </c>
      <c r="M3662">
        <v>4.47</v>
      </c>
      <c r="N3662">
        <v>4.42</v>
      </c>
    </row>
    <row r="3663" spans="1:14" x14ac:dyDescent="0.25">
      <c r="A3663" s="1">
        <v>39638</v>
      </c>
      <c r="B3663">
        <v>1.82</v>
      </c>
      <c r="D3663">
        <v>1.82</v>
      </c>
      <c r="F3663">
        <v>2.0499999999999998</v>
      </c>
      <c r="G3663">
        <v>2.21</v>
      </c>
      <c r="H3663">
        <v>2.41</v>
      </c>
      <c r="I3663">
        <v>2.71</v>
      </c>
      <c r="J3663">
        <v>3.11</v>
      </c>
      <c r="K3663">
        <v>3.42</v>
      </c>
      <c r="L3663">
        <v>3.85</v>
      </c>
      <c r="M3663">
        <v>4.47</v>
      </c>
      <c r="N3663">
        <v>4.42</v>
      </c>
    </row>
    <row r="3664" spans="1:14" x14ac:dyDescent="0.25">
      <c r="A3664" s="1">
        <v>39637</v>
      </c>
      <c r="B3664">
        <v>1.86</v>
      </c>
      <c r="D3664">
        <v>1.86</v>
      </c>
      <c r="F3664">
        <v>2.09</v>
      </c>
      <c r="G3664">
        <v>2.2599999999999998</v>
      </c>
      <c r="H3664">
        <v>2.4700000000000002</v>
      </c>
      <c r="I3664">
        <v>2.78</v>
      </c>
      <c r="J3664">
        <v>3.19</v>
      </c>
      <c r="K3664">
        <v>3.49</v>
      </c>
      <c r="L3664">
        <v>3.91</v>
      </c>
      <c r="M3664">
        <v>4.51</v>
      </c>
      <c r="N3664">
        <v>4.46</v>
      </c>
    </row>
    <row r="3665" spans="1:14" x14ac:dyDescent="0.25">
      <c r="A3665" s="1">
        <v>39636</v>
      </c>
      <c r="B3665">
        <v>1.8</v>
      </c>
      <c r="D3665">
        <v>1.87</v>
      </c>
      <c r="F3665">
        <v>2.1</v>
      </c>
      <c r="G3665">
        <v>2.2599999999999998</v>
      </c>
      <c r="H3665">
        <v>2.4700000000000002</v>
      </c>
      <c r="I3665">
        <v>2.78</v>
      </c>
      <c r="J3665">
        <v>3.23</v>
      </c>
      <c r="K3665">
        <v>3.53</v>
      </c>
      <c r="L3665">
        <v>3.95</v>
      </c>
      <c r="M3665">
        <v>4.55</v>
      </c>
      <c r="N3665">
        <v>4.51</v>
      </c>
    </row>
    <row r="3666" spans="1:14" x14ac:dyDescent="0.25">
      <c r="A3666" s="1">
        <v>39632</v>
      </c>
      <c r="B3666">
        <v>1.86</v>
      </c>
      <c r="D3666">
        <v>1.84</v>
      </c>
      <c r="F3666">
        <v>2.09</v>
      </c>
      <c r="G3666">
        <v>2.2999999999999998</v>
      </c>
      <c r="H3666">
        <v>2.54</v>
      </c>
      <c r="I3666">
        <v>2.82</v>
      </c>
      <c r="J3666">
        <v>3.28</v>
      </c>
      <c r="K3666">
        <v>3.59</v>
      </c>
      <c r="L3666">
        <v>3.99</v>
      </c>
      <c r="M3666">
        <v>4.58</v>
      </c>
      <c r="N3666">
        <v>4.53</v>
      </c>
    </row>
    <row r="3667" spans="1:14" x14ac:dyDescent="0.25">
      <c r="A3667" s="1">
        <v>39631</v>
      </c>
      <c r="B3667">
        <v>1.87</v>
      </c>
      <c r="D3667">
        <v>1.82</v>
      </c>
      <c r="F3667">
        <v>2.1</v>
      </c>
      <c r="G3667">
        <v>2.35</v>
      </c>
      <c r="H3667">
        <v>2.6</v>
      </c>
      <c r="I3667">
        <v>2.87</v>
      </c>
      <c r="J3667">
        <v>3.31</v>
      </c>
      <c r="K3667">
        <v>3.6</v>
      </c>
      <c r="L3667">
        <v>3.99</v>
      </c>
      <c r="M3667">
        <v>4.57</v>
      </c>
      <c r="N3667">
        <v>4.51</v>
      </c>
    </row>
    <row r="3668" spans="1:14" x14ac:dyDescent="0.25">
      <c r="A3668" s="1">
        <v>39630</v>
      </c>
      <c r="B3668">
        <v>1.92</v>
      </c>
      <c r="D3668">
        <v>1.87</v>
      </c>
      <c r="F3668">
        <v>2.13</v>
      </c>
      <c r="G3668">
        <v>2.38</v>
      </c>
      <c r="H3668">
        <v>2.63</v>
      </c>
      <c r="I3668">
        <v>2.9</v>
      </c>
      <c r="J3668">
        <v>3.33</v>
      </c>
      <c r="K3668">
        <v>3.62</v>
      </c>
      <c r="L3668">
        <v>4.01</v>
      </c>
      <c r="M3668">
        <v>4.5999999999999996</v>
      </c>
      <c r="N3668">
        <v>4.55</v>
      </c>
    </row>
    <row r="3669" spans="1:14" x14ac:dyDescent="0.25">
      <c r="A3669" s="1">
        <v>39629</v>
      </c>
      <c r="B3669">
        <v>1.6</v>
      </c>
      <c r="D3669">
        <v>1.9</v>
      </c>
      <c r="F3669">
        <v>2.17</v>
      </c>
      <c r="G3669">
        <v>2.36</v>
      </c>
      <c r="H3669">
        <v>2.63</v>
      </c>
      <c r="I3669">
        <v>2.91</v>
      </c>
      <c r="J3669">
        <v>3.34</v>
      </c>
      <c r="K3669">
        <v>3.61</v>
      </c>
      <c r="L3669">
        <v>3.99</v>
      </c>
      <c r="M3669">
        <v>4.59</v>
      </c>
      <c r="N3669">
        <v>4.53</v>
      </c>
    </row>
    <row r="3670" spans="1:14" x14ac:dyDescent="0.25">
      <c r="A3670" s="1">
        <v>39626</v>
      </c>
      <c r="B3670">
        <v>1.29</v>
      </c>
      <c r="D3670">
        <v>1.68</v>
      </c>
      <c r="F3670">
        <v>2.12</v>
      </c>
      <c r="G3670">
        <v>2.35</v>
      </c>
      <c r="H3670">
        <v>2.65</v>
      </c>
      <c r="I3670">
        <v>2.92</v>
      </c>
      <c r="J3670">
        <v>3.36</v>
      </c>
      <c r="K3670">
        <v>3.62</v>
      </c>
      <c r="L3670">
        <v>3.99</v>
      </c>
      <c r="M3670">
        <v>4.58</v>
      </c>
      <c r="N3670">
        <v>4.53</v>
      </c>
    </row>
    <row r="3671" spans="1:14" x14ac:dyDescent="0.25">
      <c r="A3671" s="1">
        <v>39625</v>
      </c>
      <c r="B3671">
        <v>1.42</v>
      </c>
      <c r="D3671">
        <v>1.74</v>
      </c>
      <c r="F3671">
        <v>2.16</v>
      </c>
      <c r="G3671">
        <v>2.39</v>
      </c>
      <c r="H3671">
        <v>2.68</v>
      </c>
      <c r="I3671">
        <v>2.97</v>
      </c>
      <c r="J3671">
        <v>3.44</v>
      </c>
      <c r="K3671">
        <v>3.69</v>
      </c>
      <c r="L3671">
        <v>4.07</v>
      </c>
      <c r="M3671">
        <v>4.67</v>
      </c>
      <c r="N3671">
        <v>4.62</v>
      </c>
    </row>
    <row r="3672" spans="1:14" x14ac:dyDescent="0.25">
      <c r="A3672" s="1">
        <v>39624</v>
      </c>
      <c r="B3672">
        <v>1.49</v>
      </c>
      <c r="D3672">
        <v>1.81</v>
      </c>
      <c r="F3672">
        <v>2.2200000000000002</v>
      </c>
      <c r="G3672">
        <v>2.48</v>
      </c>
      <c r="H3672">
        <v>2.82</v>
      </c>
      <c r="I3672">
        <v>3.11</v>
      </c>
      <c r="J3672">
        <v>3.54</v>
      </c>
      <c r="K3672">
        <v>3.78</v>
      </c>
      <c r="L3672">
        <v>4.12</v>
      </c>
      <c r="M3672">
        <v>4.72</v>
      </c>
      <c r="N3672">
        <v>4.6500000000000004</v>
      </c>
    </row>
    <row r="3673" spans="1:14" x14ac:dyDescent="0.25">
      <c r="A3673" s="1">
        <v>39623</v>
      </c>
      <c r="B3673">
        <v>1.58</v>
      </c>
      <c r="D3673">
        <v>1.83</v>
      </c>
      <c r="F3673">
        <v>2.25</v>
      </c>
      <c r="G3673">
        <v>2.5299999999999998</v>
      </c>
      <c r="H3673">
        <v>2.87</v>
      </c>
      <c r="I3673">
        <v>3.14</v>
      </c>
      <c r="J3673">
        <v>3.52</v>
      </c>
      <c r="K3673">
        <v>3.76</v>
      </c>
      <c r="L3673">
        <v>4.0999999999999996</v>
      </c>
      <c r="M3673">
        <v>4.7</v>
      </c>
      <c r="N3673">
        <v>4.6500000000000004</v>
      </c>
    </row>
    <row r="3674" spans="1:14" x14ac:dyDescent="0.25">
      <c r="A3674" s="1">
        <v>39622</v>
      </c>
      <c r="B3674">
        <v>1.55</v>
      </c>
      <c r="D3674">
        <v>1.87</v>
      </c>
      <c r="F3674">
        <v>2.31</v>
      </c>
      <c r="G3674">
        <v>2.57</v>
      </c>
      <c r="H3674">
        <v>2.98</v>
      </c>
      <c r="I3674">
        <v>3.27</v>
      </c>
      <c r="J3674">
        <v>3.65</v>
      </c>
      <c r="K3674">
        <v>3.87</v>
      </c>
      <c r="L3674">
        <v>4.1900000000000004</v>
      </c>
      <c r="M3674">
        <v>4.7699999999999996</v>
      </c>
      <c r="N3674">
        <v>4.71</v>
      </c>
    </row>
    <row r="3675" spans="1:14" x14ac:dyDescent="0.25">
      <c r="A3675" s="1">
        <v>39619</v>
      </c>
      <c r="B3675">
        <v>1.49</v>
      </c>
      <c r="D3675">
        <v>1.87</v>
      </c>
      <c r="F3675">
        <v>2.23</v>
      </c>
      <c r="G3675">
        <v>2.4900000000000002</v>
      </c>
      <c r="H3675">
        <v>2.88</v>
      </c>
      <c r="I3675">
        <v>3.17</v>
      </c>
      <c r="J3675">
        <v>3.57</v>
      </c>
      <c r="K3675">
        <v>3.81</v>
      </c>
      <c r="L3675">
        <v>4.16</v>
      </c>
      <c r="M3675">
        <v>4.76</v>
      </c>
      <c r="N3675">
        <v>4.71</v>
      </c>
    </row>
    <row r="3676" spans="1:14" x14ac:dyDescent="0.25">
      <c r="A3676" s="1">
        <v>39618</v>
      </c>
      <c r="B3676">
        <v>1.59</v>
      </c>
      <c r="D3676">
        <v>1.91</v>
      </c>
      <c r="F3676">
        <v>2.29</v>
      </c>
      <c r="G3676">
        <v>2.58</v>
      </c>
      <c r="H3676">
        <v>2.99</v>
      </c>
      <c r="I3676">
        <v>3.28</v>
      </c>
      <c r="J3676">
        <v>3.67</v>
      </c>
      <c r="K3676">
        <v>3.89</v>
      </c>
      <c r="L3676">
        <v>4.22</v>
      </c>
      <c r="M3676">
        <v>4.82</v>
      </c>
      <c r="N3676">
        <v>4.76</v>
      </c>
    </row>
    <row r="3677" spans="1:14" x14ac:dyDescent="0.25">
      <c r="A3677" s="1">
        <v>39617</v>
      </c>
      <c r="B3677">
        <v>1.7</v>
      </c>
      <c r="D3677">
        <v>1.93</v>
      </c>
      <c r="F3677">
        <v>2.29</v>
      </c>
      <c r="G3677">
        <v>2.5299999999999998</v>
      </c>
      <c r="H3677">
        <v>2.89</v>
      </c>
      <c r="I3677">
        <v>3.19</v>
      </c>
      <c r="J3677">
        <v>3.57</v>
      </c>
      <c r="K3677">
        <v>3.81</v>
      </c>
      <c r="L3677">
        <v>4.16</v>
      </c>
      <c r="M3677">
        <v>4.7699999999999996</v>
      </c>
      <c r="N3677">
        <v>4.72</v>
      </c>
    </row>
    <row r="3678" spans="1:14" x14ac:dyDescent="0.25">
      <c r="A3678" s="1">
        <v>39616</v>
      </c>
      <c r="B3678">
        <v>1.82</v>
      </c>
      <c r="D3678">
        <v>1.99</v>
      </c>
      <c r="F3678">
        <v>2.33</v>
      </c>
      <c r="G3678">
        <v>2.58</v>
      </c>
      <c r="H3678">
        <v>2.94</v>
      </c>
      <c r="I3678">
        <v>3.25</v>
      </c>
      <c r="J3678">
        <v>3.66</v>
      </c>
      <c r="K3678">
        <v>3.89</v>
      </c>
      <c r="L3678">
        <v>4.2300000000000004</v>
      </c>
      <c r="M3678">
        <v>4.8499999999999996</v>
      </c>
      <c r="N3678">
        <v>4.78</v>
      </c>
    </row>
    <row r="3679" spans="1:14" x14ac:dyDescent="0.25">
      <c r="A3679" s="1">
        <v>39615</v>
      </c>
      <c r="B3679">
        <v>1.89</v>
      </c>
      <c r="D3679">
        <v>2.0699999999999998</v>
      </c>
      <c r="F3679">
        <v>2.42</v>
      </c>
      <c r="G3679">
        <v>2.68</v>
      </c>
      <c r="H3679">
        <v>3.02</v>
      </c>
      <c r="I3679">
        <v>3.33</v>
      </c>
      <c r="J3679">
        <v>3.73</v>
      </c>
      <c r="K3679">
        <v>3.94</v>
      </c>
      <c r="L3679">
        <v>4.25</v>
      </c>
      <c r="M3679">
        <v>4.84</v>
      </c>
      <c r="N3679">
        <v>4.7699999999999996</v>
      </c>
    </row>
    <row r="3680" spans="1:14" x14ac:dyDescent="0.25">
      <c r="A3680" s="1">
        <v>39612</v>
      </c>
      <c r="B3680">
        <v>1.86</v>
      </c>
      <c r="D3680">
        <v>1.99</v>
      </c>
      <c r="F3680">
        <v>2.2999999999999998</v>
      </c>
      <c r="G3680">
        <v>2.64</v>
      </c>
      <c r="H3680">
        <v>3.05</v>
      </c>
      <c r="I3680">
        <v>3.38</v>
      </c>
      <c r="J3680">
        <v>3.73</v>
      </c>
      <c r="K3680">
        <v>3.95</v>
      </c>
      <c r="L3680">
        <v>4.2699999999999996</v>
      </c>
      <c r="M3680">
        <v>4.8600000000000003</v>
      </c>
      <c r="N3680">
        <v>4.79</v>
      </c>
    </row>
    <row r="3681" spans="1:14" x14ac:dyDescent="0.25">
      <c r="A3681" s="1">
        <v>39611</v>
      </c>
      <c r="B3681">
        <v>1.92</v>
      </c>
      <c r="D3681">
        <v>2</v>
      </c>
      <c r="F3681">
        <v>2.2799999999999998</v>
      </c>
      <c r="G3681">
        <v>2.62</v>
      </c>
      <c r="H3681">
        <v>3.03</v>
      </c>
      <c r="I3681">
        <v>3.35</v>
      </c>
      <c r="J3681">
        <v>3.68</v>
      </c>
      <c r="K3681">
        <v>3.9</v>
      </c>
      <c r="L3681">
        <v>4.2300000000000004</v>
      </c>
      <c r="M3681">
        <v>4.83</v>
      </c>
      <c r="N3681">
        <v>4.7699999999999996</v>
      </c>
    </row>
    <row r="3682" spans="1:14" x14ac:dyDescent="0.25">
      <c r="A3682" s="1">
        <v>39610</v>
      </c>
      <c r="B3682">
        <v>1.91</v>
      </c>
      <c r="D3682">
        <v>1.96</v>
      </c>
      <c r="F3682">
        <v>2.1800000000000002</v>
      </c>
      <c r="G3682">
        <v>2.4700000000000002</v>
      </c>
      <c r="H3682">
        <v>2.83</v>
      </c>
      <c r="I3682">
        <v>3.16</v>
      </c>
      <c r="J3682">
        <v>3.49</v>
      </c>
      <c r="K3682">
        <v>3.73</v>
      </c>
      <c r="L3682">
        <v>4.0999999999999996</v>
      </c>
      <c r="M3682">
        <v>4.76</v>
      </c>
      <c r="N3682">
        <v>4.72</v>
      </c>
    </row>
    <row r="3683" spans="1:14" x14ac:dyDescent="0.25">
      <c r="A3683" s="1">
        <v>39609</v>
      </c>
      <c r="B3683">
        <v>2</v>
      </c>
      <c r="D3683">
        <v>2.02</v>
      </c>
      <c r="F3683">
        <v>2.2400000000000002</v>
      </c>
      <c r="G3683">
        <v>2.5299999999999998</v>
      </c>
      <c r="H3683">
        <v>2.91</v>
      </c>
      <c r="I3683">
        <v>3.2</v>
      </c>
      <c r="J3683">
        <v>3.54</v>
      </c>
      <c r="K3683">
        <v>3.77</v>
      </c>
      <c r="L3683">
        <v>4.1100000000000003</v>
      </c>
      <c r="M3683">
        <v>4.76</v>
      </c>
      <c r="N3683">
        <v>4.7</v>
      </c>
    </row>
    <row r="3684" spans="1:14" x14ac:dyDescent="0.25">
      <c r="A3684" s="1">
        <v>39608</v>
      </c>
      <c r="B3684">
        <v>1.8</v>
      </c>
      <c r="D3684">
        <v>1.89</v>
      </c>
      <c r="F3684">
        <v>2.12</v>
      </c>
      <c r="G3684">
        <v>2.29</v>
      </c>
      <c r="H3684">
        <v>2.73</v>
      </c>
      <c r="I3684">
        <v>3.03</v>
      </c>
      <c r="J3684">
        <v>3.41</v>
      </c>
      <c r="K3684">
        <v>3.65</v>
      </c>
      <c r="L3684">
        <v>4.0199999999999996</v>
      </c>
      <c r="M3684">
        <v>4.68</v>
      </c>
      <c r="N3684">
        <v>4.6399999999999997</v>
      </c>
    </row>
    <row r="3685" spans="1:14" x14ac:dyDescent="0.25">
      <c r="A3685" s="1">
        <v>39605</v>
      </c>
      <c r="B3685">
        <v>1.75</v>
      </c>
      <c r="D3685">
        <v>1.85</v>
      </c>
      <c r="F3685">
        <v>2</v>
      </c>
      <c r="G3685">
        <v>2.12</v>
      </c>
      <c r="H3685">
        <v>2.4</v>
      </c>
      <c r="I3685">
        <v>2.73</v>
      </c>
      <c r="J3685">
        <v>3.2</v>
      </c>
      <c r="K3685">
        <v>3.5</v>
      </c>
      <c r="L3685">
        <v>3.94</v>
      </c>
      <c r="M3685">
        <v>4.67</v>
      </c>
      <c r="N3685">
        <v>4.6500000000000004</v>
      </c>
    </row>
    <row r="3686" spans="1:14" x14ac:dyDescent="0.25">
      <c r="A3686" s="1">
        <v>39604</v>
      </c>
      <c r="B3686">
        <v>1.79</v>
      </c>
      <c r="D3686">
        <v>1.85</v>
      </c>
      <c r="F3686">
        <v>2</v>
      </c>
      <c r="G3686">
        <v>2.15</v>
      </c>
      <c r="H3686">
        <v>2.52</v>
      </c>
      <c r="I3686">
        <v>2.84</v>
      </c>
      <c r="J3686">
        <v>3.34</v>
      </c>
      <c r="K3686">
        <v>3.63</v>
      </c>
      <c r="L3686">
        <v>4.0599999999999996</v>
      </c>
      <c r="M3686">
        <v>4.7699999999999996</v>
      </c>
      <c r="N3686">
        <v>4.75</v>
      </c>
    </row>
    <row r="3687" spans="1:14" x14ac:dyDescent="0.25">
      <c r="A3687" s="1">
        <v>39603</v>
      </c>
      <c r="B3687">
        <v>1.85</v>
      </c>
      <c r="D3687">
        <v>1.84</v>
      </c>
      <c r="F3687">
        <v>1.99</v>
      </c>
      <c r="G3687">
        <v>2.14</v>
      </c>
      <c r="H3687">
        <v>2.4700000000000002</v>
      </c>
      <c r="I3687">
        <v>2.78</v>
      </c>
      <c r="J3687">
        <v>3.26</v>
      </c>
      <c r="K3687">
        <v>3.55</v>
      </c>
      <c r="L3687">
        <v>3.98</v>
      </c>
      <c r="M3687">
        <v>4.72</v>
      </c>
      <c r="N3687">
        <v>4.71</v>
      </c>
    </row>
    <row r="3688" spans="1:14" x14ac:dyDescent="0.25">
      <c r="A3688" s="1">
        <v>39602</v>
      </c>
      <c r="B3688">
        <v>1.96</v>
      </c>
      <c r="D3688">
        <v>1.85</v>
      </c>
      <c r="F3688">
        <v>2</v>
      </c>
      <c r="G3688">
        <v>2.14</v>
      </c>
      <c r="H3688">
        <v>2.4500000000000002</v>
      </c>
      <c r="I3688">
        <v>2.75</v>
      </c>
      <c r="J3688">
        <v>3.21</v>
      </c>
      <c r="K3688">
        <v>3.5</v>
      </c>
      <c r="L3688">
        <v>3.92</v>
      </c>
      <c r="M3688">
        <v>4.6399999999999997</v>
      </c>
      <c r="N3688">
        <v>4.63</v>
      </c>
    </row>
    <row r="3689" spans="1:14" x14ac:dyDescent="0.25">
      <c r="A3689" s="1">
        <v>39601</v>
      </c>
      <c r="B3689">
        <v>1.94</v>
      </c>
      <c r="D3689">
        <v>1.85</v>
      </c>
      <c r="F3689">
        <v>1.99</v>
      </c>
      <c r="G3689">
        <v>2.17</v>
      </c>
      <c r="H3689">
        <v>2.5099999999999998</v>
      </c>
      <c r="I3689">
        <v>2.82</v>
      </c>
      <c r="J3689">
        <v>3.28</v>
      </c>
      <c r="K3689">
        <v>3.56</v>
      </c>
      <c r="L3689">
        <v>3.98</v>
      </c>
      <c r="M3689">
        <v>4.6900000000000004</v>
      </c>
      <c r="N3689">
        <v>4.68</v>
      </c>
    </row>
    <row r="3690" spans="1:14" x14ac:dyDescent="0.25">
      <c r="A3690" s="1">
        <v>39598</v>
      </c>
      <c r="B3690">
        <v>1.98</v>
      </c>
      <c r="D3690">
        <v>1.89</v>
      </c>
      <c r="F3690">
        <v>2.0099999999999998</v>
      </c>
      <c r="G3690">
        <v>2.2200000000000002</v>
      </c>
      <c r="H3690">
        <v>2.66</v>
      </c>
      <c r="I3690">
        <v>2.93</v>
      </c>
      <c r="J3690">
        <v>3.41</v>
      </c>
      <c r="K3690">
        <v>3.68</v>
      </c>
      <c r="L3690">
        <v>4.0599999999999996</v>
      </c>
      <c r="M3690">
        <v>4.74</v>
      </c>
      <c r="N3690">
        <v>4.72</v>
      </c>
    </row>
    <row r="3691" spans="1:14" x14ac:dyDescent="0.25">
      <c r="A3691" s="1">
        <v>39597</v>
      </c>
      <c r="B3691">
        <v>2.02</v>
      </c>
      <c r="D3691">
        <v>1.9</v>
      </c>
      <c r="F3691">
        <v>1.93</v>
      </c>
      <c r="G3691">
        <v>2.16</v>
      </c>
      <c r="H3691">
        <v>2.67</v>
      </c>
      <c r="I3691">
        <v>2.94</v>
      </c>
      <c r="J3691">
        <v>3.41</v>
      </c>
      <c r="K3691">
        <v>3.68</v>
      </c>
      <c r="L3691">
        <v>4.08</v>
      </c>
      <c r="M3691">
        <v>4.7699999999999996</v>
      </c>
      <c r="N3691">
        <v>4.76</v>
      </c>
    </row>
    <row r="3692" spans="1:14" x14ac:dyDescent="0.25">
      <c r="A3692" s="1">
        <v>39596</v>
      </c>
      <c r="B3692">
        <v>2.0699999999999998</v>
      </c>
      <c r="D3692">
        <v>1.89</v>
      </c>
      <c r="F3692">
        <v>2</v>
      </c>
      <c r="G3692">
        <v>2.21</v>
      </c>
      <c r="H3692">
        <v>2.62</v>
      </c>
      <c r="I3692">
        <v>2.93</v>
      </c>
      <c r="J3692">
        <v>3.36</v>
      </c>
      <c r="K3692">
        <v>3.63</v>
      </c>
      <c r="L3692">
        <v>4.03</v>
      </c>
      <c r="M3692">
        <v>4.72</v>
      </c>
      <c r="N3692">
        <v>4.71</v>
      </c>
    </row>
    <row r="3693" spans="1:14" x14ac:dyDescent="0.25">
      <c r="A3693" s="1">
        <v>39595</v>
      </c>
      <c r="B3693">
        <v>1.91</v>
      </c>
      <c r="D3693">
        <v>1.89</v>
      </c>
      <c r="F3693">
        <v>1.94</v>
      </c>
      <c r="G3693">
        <v>2.15</v>
      </c>
      <c r="H3693">
        <v>2.5499999999999998</v>
      </c>
      <c r="I3693">
        <v>2.82</v>
      </c>
      <c r="J3693">
        <v>3.25</v>
      </c>
      <c r="K3693">
        <v>3.52</v>
      </c>
      <c r="L3693">
        <v>3.93</v>
      </c>
      <c r="M3693">
        <v>4.6500000000000004</v>
      </c>
      <c r="N3693">
        <v>4.6500000000000004</v>
      </c>
    </row>
    <row r="3694" spans="1:14" x14ac:dyDescent="0.25">
      <c r="A3694" s="1">
        <v>39591</v>
      </c>
      <c r="B3694">
        <v>1.92</v>
      </c>
      <c r="D3694">
        <v>1.86</v>
      </c>
      <c r="F3694">
        <v>1.94</v>
      </c>
      <c r="G3694">
        <v>2.11</v>
      </c>
      <c r="H3694">
        <v>2.46</v>
      </c>
      <c r="I3694">
        <v>2.73</v>
      </c>
      <c r="J3694">
        <v>3.15</v>
      </c>
      <c r="K3694">
        <v>3.43</v>
      </c>
      <c r="L3694">
        <v>3.85</v>
      </c>
      <c r="M3694">
        <v>4.5599999999999996</v>
      </c>
      <c r="N3694">
        <v>4.57</v>
      </c>
    </row>
    <row r="3695" spans="1:14" x14ac:dyDescent="0.25">
      <c r="A3695" s="1">
        <v>39590</v>
      </c>
      <c r="B3695">
        <v>1.97</v>
      </c>
      <c r="D3695">
        <v>1.86</v>
      </c>
      <c r="F3695">
        <v>1.95</v>
      </c>
      <c r="G3695">
        <v>2.15</v>
      </c>
      <c r="H3695">
        <v>2.56</v>
      </c>
      <c r="I3695">
        <v>2.83</v>
      </c>
      <c r="J3695">
        <v>3.24</v>
      </c>
      <c r="K3695">
        <v>3.52</v>
      </c>
      <c r="L3695">
        <v>3.92</v>
      </c>
      <c r="M3695">
        <v>4.62</v>
      </c>
      <c r="N3695">
        <v>4.63</v>
      </c>
    </row>
    <row r="3696" spans="1:14" x14ac:dyDescent="0.25">
      <c r="A3696" s="1">
        <v>39589</v>
      </c>
      <c r="B3696">
        <v>1.95</v>
      </c>
      <c r="D3696">
        <v>1.86</v>
      </c>
      <c r="F3696">
        <v>1.9</v>
      </c>
      <c r="G3696">
        <v>2.0699999999999998</v>
      </c>
      <c r="H3696">
        <v>2.41</v>
      </c>
      <c r="I3696">
        <v>2.68</v>
      </c>
      <c r="J3696">
        <v>3.09</v>
      </c>
      <c r="K3696">
        <v>3.38</v>
      </c>
      <c r="L3696">
        <v>3.81</v>
      </c>
      <c r="M3696">
        <v>4.53</v>
      </c>
      <c r="N3696">
        <v>4.55</v>
      </c>
    </row>
    <row r="3697" spans="1:14" x14ac:dyDescent="0.25">
      <c r="A3697" s="1">
        <v>39588</v>
      </c>
      <c r="B3697">
        <v>1.97</v>
      </c>
      <c r="D3697">
        <v>1.86</v>
      </c>
      <c r="F3697">
        <v>1.9</v>
      </c>
      <c r="G3697">
        <v>2.0499999999999998</v>
      </c>
      <c r="H3697">
        <v>2.34</v>
      </c>
      <c r="I3697">
        <v>2.58</v>
      </c>
      <c r="J3697">
        <v>3.02</v>
      </c>
      <c r="K3697">
        <v>3.35</v>
      </c>
      <c r="L3697">
        <v>3.78</v>
      </c>
      <c r="M3697">
        <v>4.5199999999999996</v>
      </c>
      <c r="N3697">
        <v>4.53</v>
      </c>
    </row>
    <row r="3698" spans="1:14" x14ac:dyDescent="0.25">
      <c r="A3698" s="1">
        <v>39587</v>
      </c>
      <c r="B3698">
        <v>1.93</v>
      </c>
      <c r="D3698">
        <v>1.82</v>
      </c>
      <c r="F3698">
        <v>1.89</v>
      </c>
      <c r="G3698">
        <v>2.0699999999999998</v>
      </c>
      <c r="H3698">
        <v>2.42</v>
      </c>
      <c r="I3698">
        <v>2.67</v>
      </c>
      <c r="J3698">
        <v>3.09</v>
      </c>
      <c r="K3698">
        <v>3.4</v>
      </c>
      <c r="L3698">
        <v>3.83</v>
      </c>
      <c r="M3698">
        <v>4.55</v>
      </c>
      <c r="N3698">
        <v>4.5599999999999996</v>
      </c>
    </row>
    <row r="3699" spans="1:14" x14ac:dyDescent="0.25">
      <c r="A3699" s="1">
        <v>39584</v>
      </c>
      <c r="B3699">
        <v>1.85</v>
      </c>
      <c r="D3699">
        <v>1.84</v>
      </c>
      <c r="F3699">
        <v>1.91</v>
      </c>
      <c r="G3699">
        <v>2.09</v>
      </c>
      <c r="H3699">
        <v>2.4700000000000002</v>
      </c>
      <c r="I3699">
        <v>2.71</v>
      </c>
      <c r="J3699">
        <v>3.12</v>
      </c>
      <c r="K3699">
        <v>3.43</v>
      </c>
      <c r="L3699">
        <v>3.85</v>
      </c>
      <c r="M3699">
        <v>4.57</v>
      </c>
      <c r="N3699">
        <v>4.58</v>
      </c>
    </row>
    <row r="3700" spans="1:14" x14ac:dyDescent="0.25">
      <c r="A3700" s="1">
        <v>39583</v>
      </c>
      <c r="B3700">
        <v>1.84</v>
      </c>
      <c r="D3700">
        <v>1.83</v>
      </c>
      <c r="F3700">
        <v>1.9</v>
      </c>
      <c r="G3700">
        <v>2.08</v>
      </c>
      <c r="H3700">
        <v>2.4500000000000002</v>
      </c>
      <c r="I3700">
        <v>2.7</v>
      </c>
      <c r="J3700">
        <v>3.1</v>
      </c>
      <c r="K3700">
        <v>3.39</v>
      </c>
      <c r="L3700">
        <v>3.83</v>
      </c>
      <c r="M3700">
        <v>4.55</v>
      </c>
      <c r="N3700">
        <v>4.5599999999999996</v>
      </c>
    </row>
    <row r="3701" spans="1:14" x14ac:dyDescent="0.25">
      <c r="A3701" s="1">
        <v>39582</v>
      </c>
      <c r="B3701">
        <v>1.86</v>
      </c>
      <c r="D3701">
        <v>1.82</v>
      </c>
      <c r="F3701">
        <v>1.9</v>
      </c>
      <c r="G3701">
        <v>2.11</v>
      </c>
      <c r="H3701">
        <v>2.5299999999999998</v>
      </c>
      <c r="I3701">
        <v>2.78</v>
      </c>
      <c r="J3701">
        <v>3.22</v>
      </c>
      <c r="K3701">
        <v>3.5</v>
      </c>
      <c r="L3701">
        <v>3.92</v>
      </c>
      <c r="M3701">
        <v>4.63</v>
      </c>
      <c r="N3701">
        <v>4.63</v>
      </c>
    </row>
    <row r="3702" spans="1:14" x14ac:dyDescent="0.25">
      <c r="A3702" s="1">
        <v>39581</v>
      </c>
      <c r="B3702">
        <v>1.86</v>
      </c>
      <c r="D3702">
        <v>1.83</v>
      </c>
      <c r="F3702">
        <v>1.89</v>
      </c>
      <c r="G3702">
        <v>2.08</v>
      </c>
      <c r="H3702">
        <v>2.4700000000000002</v>
      </c>
      <c r="I3702">
        <v>2.7</v>
      </c>
      <c r="J3702">
        <v>3.17</v>
      </c>
      <c r="K3702">
        <v>3.49</v>
      </c>
      <c r="L3702">
        <v>3.9</v>
      </c>
      <c r="M3702">
        <v>4.6100000000000003</v>
      </c>
      <c r="N3702">
        <v>4.62</v>
      </c>
    </row>
    <row r="3703" spans="1:14" x14ac:dyDescent="0.25">
      <c r="A3703" s="1">
        <v>39580</v>
      </c>
      <c r="B3703">
        <v>1.73</v>
      </c>
      <c r="D3703">
        <v>1.77</v>
      </c>
      <c r="F3703">
        <v>1.87</v>
      </c>
      <c r="G3703">
        <v>2.0099999999999998</v>
      </c>
      <c r="H3703">
        <v>2.2999999999999998</v>
      </c>
      <c r="I3703">
        <v>2.54</v>
      </c>
      <c r="J3703">
        <v>3</v>
      </c>
      <c r="K3703">
        <v>3.34</v>
      </c>
      <c r="L3703">
        <v>3.78</v>
      </c>
      <c r="M3703">
        <v>4.5199999999999996</v>
      </c>
      <c r="N3703">
        <v>4.53</v>
      </c>
    </row>
    <row r="3704" spans="1:14" x14ac:dyDescent="0.25">
      <c r="A3704" s="1">
        <v>39577</v>
      </c>
      <c r="B3704">
        <v>1.6</v>
      </c>
      <c r="D3704">
        <v>1.69</v>
      </c>
      <c r="F3704">
        <v>1.74</v>
      </c>
      <c r="G3704">
        <v>1.91</v>
      </c>
      <c r="H3704">
        <v>2.25</v>
      </c>
      <c r="I3704">
        <v>2.5</v>
      </c>
      <c r="J3704">
        <v>2.98</v>
      </c>
      <c r="K3704">
        <v>3.33</v>
      </c>
      <c r="L3704">
        <v>3.77</v>
      </c>
      <c r="M3704">
        <v>4.5199999999999996</v>
      </c>
      <c r="N3704">
        <v>4.53</v>
      </c>
    </row>
    <row r="3705" spans="1:14" x14ac:dyDescent="0.25">
      <c r="A3705" s="1">
        <v>39576</v>
      </c>
      <c r="B3705">
        <v>1.55</v>
      </c>
      <c r="D3705">
        <v>1.66</v>
      </c>
      <c r="F3705">
        <v>1.74</v>
      </c>
      <c r="G3705">
        <v>1.91</v>
      </c>
      <c r="H3705">
        <v>2.25</v>
      </c>
      <c r="I3705">
        <v>2.4700000000000002</v>
      </c>
      <c r="J3705">
        <v>2.99</v>
      </c>
      <c r="K3705">
        <v>3.34</v>
      </c>
      <c r="L3705">
        <v>3.79</v>
      </c>
      <c r="M3705">
        <v>4.55</v>
      </c>
      <c r="N3705">
        <v>4.5</v>
      </c>
    </row>
    <row r="3706" spans="1:14" x14ac:dyDescent="0.25">
      <c r="A3706" s="1">
        <v>39575</v>
      </c>
      <c r="B3706">
        <v>1.57</v>
      </c>
      <c r="D3706">
        <v>1.67</v>
      </c>
      <c r="F3706">
        <v>1.75</v>
      </c>
      <c r="G3706">
        <v>1.94</v>
      </c>
      <c r="H3706">
        <v>2.31</v>
      </c>
      <c r="I3706">
        <v>2.56</v>
      </c>
      <c r="J3706">
        <v>3.09</v>
      </c>
      <c r="K3706">
        <v>3.45</v>
      </c>
      <c r="L3706">
        <v>3.87</v>
      </c>
      <c r="M3706">
        <v>4.6100000000000003</v>
      </c>
      <c r="N3706">
        <v>4.6100000000000003</v>
      </c>
    </row>
    <row r="3707" spans="1:14" x14ac:dyDescent="0.25">
      <c r="A3707" s="1">
        <v>39574</v>
      </c>
      <c r="B3707">
        <v>1.53</v>
      </c>
      <c r="D3707">
        <v>1.63</v>
      </c>
      <c r="F3707">
        <v>1.76</v>
      </c>
      <c r="G3707">
        <v>1.96</v>
      </c>
      <c r="H3707">
        <v>2.38</v>
      </c>
      <c r="I3707">
        <v>2.62</v>
      </c>
      <c r="J3707">
        <v>3.15</v>
      </c>
      <c r="K3707">
        <v>3.51</v>
      </c>
      <c r="L3707">
        <v>3.93</v>
      </c>
      <c r="M3707">
        <v>4.6399999999999997</v>
      </c>
      <c r="N3707">
        <v>4.6399999999999997</v>
      </c>
    </row>
    <row r="3708" spans="1:14" x14ac:dyDescent="0.25">
      <c r="A3708" s="1">
        <v>39573</v>
      </c>
      <c r="B3708">
        <v>1.34</v>
      </c>
      <c r="D3708">
        <v>1.53</v>
      </c>
      <c r="F3708">
        <v>1.76</v>
      </c>
      <c r="G3708">
        <v>1.98</v>
      </c>
      <c r="H3708">
        <v>2.42</v>
      </c>
      <c r="I3708">
        <v>2.62</v>
      </c>
      <c r="J3708">
        <v>3.14</v>
      </c>
      <c r="K3708">
        <v>3.45</v>
      </c>
      <c r="L3708">
        <v>3.88</v>
      </c>
      <c r="M3708">
        <v>4.58</v>
      </c>
      <c r="N3708">
        <v>4.58</v>
      </c>
    </row>
    <row r="3709" spans="1:14" x14ac:dyDescent="0.25">
      <c r="A3709" s="1">
        <v>39570</v>
      </c>
      <c r="B3709">
        <v>1.25</v>
      </c>
      <c r="D3709">
        <v>1.5</v>
      </c>
      <c r="F3709">
        <v>1.72</v>
      </c>
      <c r="G3709">
        <v>1.97</v>
      </c>
      <c r="H3709">
        <v>2.4700000000000002</v>
      </c>
      <c r="I3709">
        <v>2.64</v>
      </c>
      <c r="J3709">
        <v>3.18</v>
      </c>
      <c r="K3709">
        <v>3.48</v>
      </c>
      <c r="L3709">
        <v>3.89</v>
      </c>
      <c r="M3709">
        <v>4.57</v>
      </c>
      <c r="N3709">
        <v>4.57</v>
      </c>
    </row>
    <row r="3710" spans="1:14" x14ac:dyDescent="0.25">
      <c r="A3710" s="1">
        <v>39569</v>
      </c>
      <c r="B3710">
        <v>1.23</v>
      </c>
      <c r="D3710">
        <v>1.45</v>
      </c>
      <c r="F3710">
        <v>1.73</v>
      </c>
      <c r="G3710">
        <v>1.94</v>
      </c>
      <c r="H3710">
        <v>2.37</v>
      </c>
      <c r="I3710">
        <v>2.5299999999999998</v>
      </c>
      <c r="J3710">
        <v>3.06</v>
      </c>
      <c r="K3710">
        <v>3.36</v>
      </c>
      <c r="L3710">
        <v>3.78</v>
      </c>
      <c r="M3710">
        <v>4.49</v>
      </c>
      <c r="N3710">
        <v>4.49</v>
      </c>
    </row>
    <row r="3711" spans="1:14" x14ac:dyDescent="0.25">
      <c r="A3711" s="1">
        <v>39568</v>
      </c>
      <c r="B3711">
        <v>1.17</v>
      </c>
      <c r="D3711">
        <v>1.43</v>
      </c>
      <c r="F3711">
        <v>1.64</v>
      </c>
      <c r="G3711">
        <v>1.85</v>
      </c>
      <c r="H3711">
        <v>2.29</v>
      </c>
      <c r="I3711">
        <v>2.4900000000000002</v>
      </c>
      <c r="J3711">
        <v>3.03</v>
      </c>
      <c r="K3711">
        <v>3.34</v>
      </c>
      <c r="L3711">
        <v>3.77</v>
      </c>
      <c r="M3711">
        <v>4.49</v>
      </c>
      <c r="N3711">
        <v>4.49</v>
      </c>
    </row>
    <row r="3712" spans="1:14" x14ac:dyDescent="0.25">
      <c r="A3712" s="1">
        <v>39567</v>
      </c>
      <c r="B3712">
        <v>1.28</v>
      </c>
      <c r="D3712">
        <v>1.46</v>
      </c>
      <c r="F3712">
        <v>1.74</v>
      </c>
      <c r="G3712">
        <v>1.94</v>
      </c>
      <c r="H3712">
        <v>2.35</v>
      </c>
      <c r="I3712">
        <v>2.5499999999999998</v>
      </c>
      <c r="J3712">
        <v>3.11</v>
      </c>
      <c r="K3712">
        <v>3.42</v>
      </c>
      <c r="L3712">
        <v>3.85</v>
      </c>
      <c r="M3712">
        <v>4.5599999999999996</v>
      </c>
      <c r="N3712">
        <v>4.55</v>
      </c>
    </row>
    <row r="3713" spans="1:14" x14ac:dyDescent="0.25">
      <c r="A3713" s="1">
        <v>39566</v>
      </c>
      <c r="B3713">
        <v>0.94</v>
      </c>
      <c r="D3713">
        <v>1.43</v>
      </c>
      <c r="F3713">
        <v>1.74</v>
      </c>
      <c r="G3713">
        <v>1.95</v>
      </c>
      <c r="H3713">
        <v>2.36</v>
      </c>
      <c r="I3713">
        <v>2.58</v>
      </c>
      <c r="J3713">
        <v>3.14</v>
      </c>
      <c r="K3713">
        <v>3.44</v>
      </c>
      <c r="L3713">
        <v>3.86</v>
      </c>
      <c r="M3713">
        <v>4.57</v>
      </c>
      <c r="N3713">
        <v>4.57</v>
      </c>
    </row>
    <row r="3714" spans="1:14" x14ac:dyDescent="0.25">
      <c r="A3714" s="1">
        <v>39563</v>
      </c>
      <c r="B3714">
        <v>0.8</v>
      </c>
      <c r="D3714">
        <v>1.34</v>
      </c>
      <c r="F3714">
        <v>1.73</v>
      </c>
      <c r="G3714">
        <v>1.97</v>
      </c>
      <c r="H3714">
        <v>2.44</v>
      </c>
      <c r="I3714">
        <v>2.64</v>
      </c>
      <c r="J3714">
        <v>3.2</v>
      </c>
      <c r="K3714">
        <v>3.49</v>
      </c>
      <c r="L3714">
        <v>3.91</v>
      </c>
      <c r="M3714">
        <v>4.6100000000000003</v>
      </c>
      <c r="N3714">
        <v>4.6100000000000003</v>
      </c>
    </row>
    <row r="3715" spans="1:14" x14ac:dyDescent="0.25">
      <c r="A3715" s="1">
        <v>39562</v>
      </c>
      <c r="B3715">
        <v>0.81</v>
      </c>
      <c r="D3715">
        <v>1.26</v>
      </c>
      <c r="F3715">
        <v>1.66</v>
      </c>
      <c r="G3715">
        <v>1.91</v>
      </c>
      <c r="H3715">
        <v>2.41</v>
      </c>
      <c r="I3715">
        <v>2.61</v>
      </c>
      <c r="J3715">
        <v>3.15</v>
      </c>
      <c r="K3715">
        <v>3.44</v>
      </c>
      <c r="L3715">
        <v>3.87</v>
      </c>
      <c r="M3715">
        <v>4.5599999999999996</v>
      </c>
      <c r="N3715">
        <v>4.5599999999999996</v>
      </c>
    </row>
    <row r="3716" spans="1:14" x14ac:dyDescent="0.25">
      <c r="A3716" s="1">
        <v>39561</v>
      </c>
      <c r="B3716">
        <v>0.78</v>
      </c>
      <c r="D3716">
        <v>1.26</v>
      </c>
      <c r="F3716">
        <v>1.64</v>
      </c>
      <c r="G3716">
        <v>1.83</v>
      </c>
      <c r="H3716">
        <v>2.2200000000000002</v>
      </c>
      <c r="I3716">
        <v>2.4500000000000002</v>
      </c>
      <c r="J3716">
        <v>2.98</v>
      </c>
      <c r="K3716">
        <v>3.32</v>
      </c>
      <c r="L3716">
        <v>3.77</v>
      </c>
      <c r="M3716">
        <v>4.49</v>
      </c>
      <c r="N3716">
        <v>4.49</v>
      </c>
    </row>
    <row r="3717" spans="1:14" x14ac:dyDescent="0.25">
      <c r="A3717" s="1">
        <v>39560</v>
      </c>
      <c r="B3717">
        <v>0.72</v>
      </c>
      <c r="D3717">
        <v>1.27</v>
      </c>
      <c r="F3717">
        <v>1.64</v>
      </c>
      <c r="G3717">
        <v>1.84</v>
      </c>
      <c r="H3717">
        <v>2.2400000000000002</v>
      </c>
      <c r="I3717">
        <v>2.4300000000000002</v>
      </c>
      <c r="J3717">
        <v>2.96</v>
      </c>
      <c r="K3717">
        <v>3.29</v>
      </c>
      <c r="L3717">
        <v>3.74</v>
      </c>
      <c r="M3717">
        <v>4.47</v>
      </c>
      <c r="N3717">
        <v>4.46</v>
      </c>
    </row>
    <row r="3718" spans="1:14" x14ac:dyDescent="0.25">
      <c r="A3718" s="1">
        <v>39559</v>
      </c>
      <c r="B3718">
        <v>0.9</v>
      </c>
      <c r="D3718">
        <v>1.34</v>
      </c>
      <c r="F3718">
        <v>1.68</v>
      </c>
      <c r="G3718">
        <v>1.86</v>
      </c>
      <c r="H3718">
        <v>2.2000000000000002</v>
      </c>
      <c r="I3718">
        <v>2.37</v>
      </c>
      <c r="J3718">
        <v>2.95</v>
      </c>
      <c r="K3718">
        <v>3.28</v>
      </c>
      <c r="L3718">
        <v>3.75</v>
      </c>
      <c r="M3718">
        <v>4.4800000000000004</v>
      </c>
      <c r="N3718">
        <v>4.4800000000000004</v>
      </c>
    </row>
    <row r="3719" spans="1:14" x14ac:dyDescent="0.25">
      <c r="A3719" s="1">
        <v>39556</v>
      </c>
      <c r="B3719">
        <v>0.9</v>
      </c>
      <c r="D3719">
        <v>1.35</v>
      </c>
      <c r="F3719">
        <v>1.68</v>
      </c>
      <c r="G3719">
        <v>1.85</v>
      </c>
      <c r="H3719">
        <v>2.19</v>
      </c>
      <c r="I3719">
        <v>2.35</v>
      </c>
      <c r="J3719">
        <v>2.95</v>
      </c>
      <c r="K3719">
        <v>3.29</v>
      </c>
      <c r="L3719">
        <v>3.77</v>
      </c>
      <c r="M3719">
        <v>4.5199999999999996</v>
      </c>
      <c r="N3719">
        <v>4.51</v>
      </c>
    </row>
    <row r="3720" spans="1:14" x14ac:dyDescent="0.25">
      <c r="A3720" s="1">
        <v>39555</v>
      </c>
      <c r="B3720">
        <v>0.87</v>
      </c>
      <c r="D3720">
        <v>1.23</v>
      </c>
      <c r="F3720">
        <v>1.58</v>
      </c>
      <c r="G3720">
        <v>1.77</v>
      </c>
      <c r="H3720">
        <v>2.13</v>
      </c>
      <c r="I3720">
        <v>2.31</v>
      </c>
      <c r="J3720">
        <v>2.9</v>
      </c>
      <c r="K3720">
        <v>3.27</v>
      </c>
      <c r="L3720">
        <v>3.75</v>
      </c>
      <c r="M3720">
        <v>4.5</v>
      </c>
      <c r="N3720">
        <v>4.54</v>
      </c>
    </row>
    <row r="3721" spans="1:14" x14ac:dyDescent="0.25">
      <c r="A3721" s="1">
        <v>39554</v>
      </c>
      <c r="B3721">
        <v>0.86</v>
      </c>
      <c r="D3721">
        <v>1.1200000000000001</v>
      </c>
      <c r="F3721">
        <v>1.49</v>
      </c>
      <c r="G3721">
        <v>1.65</v>
      </c>
      <c r="H3721">
        <v>1.98</v>
      </c>
      <c r="I3721">
        <v>2.2000000000000002</v>
      </c>
      <c r="J3721">
        <v>2.82</v>
      </c>
      <c r="K3721">
        <v>3.21</v>
      </c>
      <c r="L3721">
        <v>3.72</v>
      </c>
      <c r="M3721">
        <v>4.49</v>
      </c>
      <c r="N3721">
        <v>4.54</v>
      </c>
    </row>
    <row r="3722" spans="1:14" x14ac:dyDescent="0.25">
      <c r="A3722" s="1">
        <v>39553</v>
      </c>
      <c r="B3722">
        <v>0.84</v>
      </c>
      <c r="D3722">
        <v>1.1000000000000001</v>
      </c>
      <c r="F3722">
        <v>1.42</v>
      </c>
      <c r="G3722">
        <v>1.56</v>
      </c>
      <c r="H3722">
        <v>1.84</v>
      </c>
      <c r="I3722">
        <v>2.0499999999999998</v>
      </c>
      <c r="J3722">
        <v>2.68</v>
      </c>
      <c r="K3722">
        <v>3.08</v>
      </c>
      <c r="L3722">
        <v>3.6</v>
      </c>
      <c r="M3722">
        <v>4.38</v>
      </c>
      <c r="N3722">
        <v>4.42</v>
      </c>
    </row>
    <row r="3723" spans="1:14" x14ac:dyDescent="0.25">
      <c r="A3723" s="1">
        <v>39552</v>
      </c>
      <c r="B3723">
        <v>0.85</v>
      </c>
      <c r="D3723">
        <v>1.08</v>
      </c>
      <c r="F3723">
        <v>1.41</v>
      </c>
      <c r="G3723">
        <v>1.53</v>
      </c>
      <c r="H3723">
        <v>1.78</v>
      </c>
      <c r="I3723">
        <v>1.97</v>
      </c>
      <c r="J3723">
        <v>2.6</v>
      </c>
      <c r="K3723">
        <v>3</v>
      </c>
      <c r="L3723">
        <v>3.53</v>
      </c>
      <c r="M3723">
        <v>4.32</v>
      </c>
      <c r="N3723">
        <v>4.3499999999999996</v>
      </c>
    </row>
    <row r="3724" spans="1:14" x14ac:dyDescent="0.25">
      <c r="A3724" s="1">
        <v>39549</v>
      </c>
      <c r="B3724">
        <v>0.9</v>
      </c>
      <c r="D3724">
        <v>1.19</v>
      </c>
      <c r="F3724">
        <v>1.4</v>
      </c>
      <c r="G3724">
        <v>1.52</v>
      </c>
      <c r="H3724">
        <v>1.76</v>
      </c>
      <c r="I3724">
        <v>1.94</v>
      </c>
      <c r="J3724">
        <v>2.57</v>
      </c>
      <c r="K3724">
        <v>2.97</v>
      </c>
      <c r="L3724">
        <v>3.49</v>
      </c>
      <c r="M3724">
        <v>4.28</v>
      </c>
      <c r="N3724">
        <v>4.3</v>
      </c>
    </row>
    <row r="3725" spans="1:14" x14ac:dyDescent="0.25">
      <c r="A3725" s="1">
        <v>39548</v>
      </c>
      <c r="B3725">
        <v>0.98</v>
      </c>
      <c r="D3725">
        <v>1.27</v>
      </c>
      <c r="F3725">
        <v>1.49</v>
      </c>
      <c r="G3725">
        <v>1.61</v>
      </c>
      <c r="H3725">
        <v>1.84</v>
      </c>
      <c r="I3725">
        <v>2.02</v>
      </c>
      <c r="J3725">
        <v>2.66</v>
      </c>
      <c r="K3725">
        <v>3.05</v>
      </c>
      <c r="L3725">
        <v>3.55</v>
      </c>
      <c r="M3725">
        <v>4.33</v>
      </c>
      <c r="N3725">
        <v>4.34</v>
      </c>
    </row>
    <row r="3726" spans="1:14" x14ac:dyDescent="0.25">
      <c r="A3726" s="1">
        <v>39547</v>
      </c>
      <c r="B3726">
        <v>1.06</v>
      </c>
      <c r="D3726">
        <v>1.31</v>
      </c>
      <c r="F3726">
        <v>1.51</v>
      </c>
      <c r="G3726">
        <v>1.6</v>
      </c>
      <c r="H3726">
        <v>1.77</v>
      </c>
      <c r="I3726">
        <v>1.95</v>
      </c>
      <c r="J3726">
        <v>2.59</v>
      </c>
      <c r="K3726">
        <v>2.97</v>
      </c>
      <c r="L3726">
        <v>3.49</v>
      </c>
      <c r="M3726">
        <v>4.3</v>
      </c>
      <c r="N3726">
        <v>4.3099999999999996</v>
      </c>
    </row>
    <row r="3727" spans="1:14" x14ac:dyDescent="0.25">
      <c r="A3727" s="1">
        <v>39546</v>
      </c>
      <c r="B3727">
        <v>1.34</v>
      </c>
      <c r="D3727">
        <v>1.41</v>
      </c>
      <c r="F3727">
        <v>1.58</v>
      </c>
      <c r="G3727">
        <v>1.68</v>
      </c>
      <c r="H3727">
        <v>1.87</v>
      </c>
      <c r="I3727">
        <v>2.06</v>
      </c>
      <c r="J3727">
        <v>2.72</v>
      </c>
      <c r="K3727">
        <v>3.08</v>
      </c>
      <c r="L3727">
        <v>3.58</v>
      </c>
      <c r="M3727">
        <v>4.37</v>
      </c>
      <c r="N3727">
        <v>4.37</v>
      </c>
    </row>
    <row r="3728" spans="1:14" x14ac:dyDescent="0.25">
      <c r="A3728" s="1">
        <v>39545</v>
      </c>
      <c r="B3728">
        <v>1.42</v>
      </c>
      <c r="D3728">
        <v>1.45</v>
      </c>
      <c r="F3728">
        <v>1.61</v>
      </c>
      <c r="G3728">
        <v>1.72</v>
      </c>
      <c r="H3728">
        <v>1.95</v>
      </c>
      <c r="I3728">
        <v>2.1</v>
      </c>
      <c r="J3728">
        <v>2.75</v>
      </c>
      <c r="K3728">
        <v>3.09</v>
      </c>
      <c r="L3728">
        <v>3.57</v>
      </c>
      <c r="M3728">
        <v>4.37</v>
      </c>
      <c r="N3728">
        <v>4.3600000000000003</v>
      </c>
    </row>
    <row r="3729" spans="1:14" x14ac:dyDescent="0.25">
      <c r="A3729" s="1">
        <v>39542</v>
      </c>
      <c r="B3729">
        <v>1.5</v>
      </c>
      <c r="D3729">
        <v>1.35</v>
      </c>
      <c r="F3729">
        <v>1.53</v>
      </c>
      <c r="G3729">
        <v>1.63</v>
      </c>
      <c r="H3729">
        <v>1.83</v>
      </c>
      <c r="I3729">
        <v>1.98</v>
      </c>
      <c r="J3729">
        <v>2.63</v>
      </c>
      <c r="K3729">
        <v>2.99</v>
      </c>
      <c r="L3729">
        <v>3.5</v>
      </c>
      <c r="M3729">
        <v>4.32</v>
      </c>
      <c r="N3729">
        <v>4.32</v>
      </c>
    </row>
    <row r="3730" spans="1:14" x14ac:dyDescent="0.25">
      <c r="A3730" s="1">
        <v>39541</v>
      </c>
      <c r="B3730">
        <v>1.56</v>
      </c>
      <c r="D3730">
        <v>1.4</v>
      </c>
      <c r="F3730">
        <v>1.56</v>
      </c>
      <c r="G3730">
        <v>1.68</v>
      </c>
      <c r="H3730">
        <v>1.91</v>
      </c>
      <c r="I3730">
        <v>2.08</v>
      </c>
      <c r="J3730">
        <v>2.75</v>
      </c>
      <c r="K3730">
        <v>3.11</v>
      </c>
      <c r="L3730">
        <v>3.61</v>
      </c>
      <c r="M3730">
        <v>4.41</v>
      </c>
      <c r="N3730">
        <v>4.4000000000000004</v>
      </c>
    </row>
    <row r="3731" spans="1:14" x14ac:dyDescent="0.25">
      <c r="A3731" s="1">
        <v>39540</v>
      </c>
      <c r="B3731">
        <v>1.55</v>
      </c>
      <c r="D3731">
        <v>1.41</v>
      </c>
      <c r="F3731">
        <v>1.56</v>
      </c>
      <c r="G3731">
        <v>1.67</v>
      </c>
      <c r="H3731">
        <v>1.88</v>
      </c>
      <c r="I3731">
        <v>2.0499999999999998</v>
      </c>
      <c r="J3731">
        <v>2.72</v>
      </c>
      <c r="K3731">
        <v>3.09</v>
      </c>
      <c r="L3731">
        <v>3.6</v>
      </c>
      <c r="M3731">
        <v>4.4000000000000004</v>
      </c>
      <c r="N3731">
        <v>4.38</v>
      </c>
    </row>
    <row r="3732" spans="1:14" x14ac:dyDescent="0.25">
      <c r="A3732" s="1">
        <v>39539</v>
      </c>
      <c r="B3732">
        <v>1.55</v>
      </c>
      <c r="D3732">
        <v>1.4</v>
      </c>
      <c r="F3732">
        <v>1.53</v>
      </c>
      <c r="G3732">
        <v>1.62</v>
      </c>
      <c r="H3732">
        <v>1.8</v>
      </c>
      <c r="I3732">
        <v>1.94</v>
      </c>
      <c r="J3732">
        <v>2.65</v>
      </c>
      <c r="K3732">
        <v>3.04</v>
      </c>
      <c r="L3732">
        <v>3.57</v>
      </c>
      <c r="M3732">
        <v>4.4000000000000004</v>
      </c>
      <c r="N3732">
        <v>4.4000000000000004</v>
      </c>
    </row>
    <row r="3733" spans="1:14" x14ac:dyDescent="0.25">
      <c r="A3733" s="1">
        <v>39538</v>
      </c>
      <c r="B3733">
        <v>1.22</v>
      </c>
      <c r="D3733">
        <v>1.38</v>
      </c>
      <c r="F3733">
        <v>1.51</v>
      </c>
      <c r="G3733">
        <v>1.55</v>
      </c>
      <c r="H3733">
        <v>1.62</v>
      </c>
      <c r="I3733">
        <v>1.79</v>
      </c>
      <c r="J3733">
        <v>2.46</v>
      </c>
      <c r="K3733">
        <v>2.88</v>
      </c>
      <c r="L3733">
        <v>3.45</v>
      </c>
      <c r="M3733">
        <v>4.3</v>
      </c>
      <c r="N3733">
        <v>4.3</v>
      </c>
    </row>
    <row r="3734" spans="1:14" x14ac:dyDescent="0.25">
      <c r="A3734" s="1">
        <v>39535</v>
      </c>
      <c r="B3734">
        <v>1.29</v>
      </c>
      <c r="D3734">
        <v>1.33</v>
      </c>
      <c r="F3734">
        <v>1.5</v>
      </c>
      <c r="G3734">
        <v>1.56</v>
      </c>
      <c r="H3734">
        <v>1.67</v>
      </c>
      <c r="I3734">
        <v>1.8</v>
      </c>
      <c r="J3734">
        <v>2.5099999999999998</v>
      </c>
      <c r="K3734">
        <v>2.91</v>
      </c>
      <c r="L3734">
        <v>3.47</v>
      </c>
      <c r="M3734">
        <v>4.32</v>
      </c>
      <c r="N3734">
        <v>4.33</v>
      </c>
    </row>
    <row r="3735" spans="1:14" x14ac:dyDescent="0.25">
      <c r="A3735" s="1">
        <v>39534</v>
      </c>
      <c r="B3735">
        <v>1.32</v>
      </c>
      <c r="D3735">
        <v>1.3</v>
      </c>
      <c r="F3735">
        <v>1.49</v>
      </c>
      <c r="G3735">
        <v>1.57</v>
      </c>
      <c r="H3735">
        <v>1.73</v>
      </c>
      <c r="I3735">
        <v>1.88</v>
      </c>
      <c r="J3735">
        <v>2.61</v>
      </c>
      <c r="K3735">
        <v>3.02</v>
      </c>
      <c r="L3735">
        <v>3.56</v>
      </c>
      <c r="M3735">
        <v>4.37</v>
      </c>
      <c r="N3735">
        <v>4.38</v>
      </c>
    </row>
    <row r="3736" spans="1:14" x14ac:dyDescent="0.25">
      <c r="A3736" s="1">
        <v>39533</v>
      </c>
      <c r="B3736">
        <v>1.36</v>
      </c>
      <c r="D3736">
        <v>1.29</v>
      </c>
      <c r="F3736">
        <v>1.48</v>
      </c>
      <c r="G3736">
        <v>1.56</v>
      </c>
      <c r="H3736">
        <v>1.71</v>
      </c>
      <c r="I3736">
        <v>1.86</v>
      </c>
      <c r="J3736">
        <v>2.5499999999999998</v>
      </c>
      <c r="K3736">
        <v>2.96</v>
      </c>
      <c r="L3736">
        <v>3.51</v>
      </c>
      <c r="M3736">
        <v>4.3099999999999996</v>
      </c>
      <c r="N3736">
        <v>4.33</v>
      </c>
    </row>
    <row r="3737" spans="1:14" x14ac:dyDescent="0.25">
      <c r="A3737" s="1">
        <v>39532</v>
      </c>
      <c r="B3737">
        <v>1.47</v>
      </c>
      <c r="D3737">
        <v>1.29</v>
      </c>
      <c r="F3737">
        <v>1.56</v>
      </c>
      <c r="G3737">
        <v>1.64</v>
      </c>
      <c r="H3737">
        <v>1.79</v>
      </c>
      <c r="I3737">
        <v>1.93</v>
      </c>
      <c r="J3737">
        <v>2.61</v>
      </c>
      <c r="K3737">
        <v>3</v>
      </c>
      <c r="L3737">
        <v>3.51</v>
      </c>
      <c r="M3737">
        <v>4.29</v>
      </c>
      <c r="N3737">
        <v>4.3</v>
      </c>
    </row>
    <row r="3738" spans="1:14" x14ac:dyDescent="0.25">
      <c r="A3738" s="1">
        <v>39531</v>
      </c>
      <c r="B3738">
        <v>0.67</v>
      </c>
      <c r="D3738">
        <v>1.24</v>
      </c>
      <c r="F3738">
        <v>1.6</v>
      </c>
      <c r="G3738">
        <v>1.68</v>
      </c>
      <c r="H3738">
        <v>1.84</v>
      </c>
      <c r="I3738">
        <v>1.99</v>
      </c>
      <c r="J3738">
        <v>2.64</v>
      </c>
      <c r="K3738">
        <v>3.04</v>
      </c>
      <c r="L3738">
        <v>3.56</v>
      </c>
      <c r="M3738">
        <v>4.3099999999999996</v>
      </c>
      <c r="N3738">
        <v>4.33</v>
      </c>
    </row>
    <row r="3739" spans="1:14" x14ac:dyDescent="0.25">
      <c r="A3739" s="1">
        <v>39527</v>
      </c>
      <c r="B3739">
        <v>0.37</v>
      </c>
      <c r="D3739">
        <v>0.63</v>
      </c>
      <c r="F3739">
        <v>1.2</v>
      </c>
      <c r="G3739">
        <v>1.33</v>
      </c>
      <c r="H3739">
        <v>1.59</v>
      </c>
      <c r="I3739">
        <v>1.71</v>
      </c>
      <c r="J3739">
        <v>2.36</v>
      </c>
      <c r="K3739">
        <v>2.78</v>
      </c>
      <c r="L3739">
        <v>3.34</v>
      </c>
      <c r="M3739">
        <v>4.1500000000000004</v>
      </c>
      <c r="N3739">
        <v>4.17</v>
      </c>
    </row>
    <row r="3740" spans="1:14" x14ac:dyDescent="0.25">
      <c r="A3740" s="1">
        <v>39526</v>
      </c>
      <c r="B3740">
        <v>0.26</v>
      </c>
      <c r="D3740">
        <v>0.61</v>
      </c>
      <c r="F3740">
        <v>1.22</v>
      </c>
      <c r="G3740">
        <v>1.33</v>
      </c>
      <c r="H3740">
        <v>1.54</v>
      </c>
      <c r="I3740">
        <v>1.68</v>
      </c>
      <c r="J3740">
        <v>2.36</v>
      </c>
      <c r="K3740">
        <v>2.8</v>
      </c>
      <c r="L3740">
        <v>3.38</v>
      </c>
      <c r="M3740">
        <v>4.2</v>
      </c>
      <c r="N3740">
        <v>4.22</v>
      </c>
    </row>
    <row r="3741" spans="1:14" x14ac:dyDescent="0.25">
      <c r="A3741" s="1">
        <v>39525</v>
      </c>
      <c r="B3741">
        <v>0.71</v>
      </c>
      <c r="D3741">
        <v>0.92</v>
      </c>
      <c r="F3741">
        <v>1.32</v>
      </c>
      <c r="G3741">
        <v>1.4</v>
      </c>
      <c r="H3741">
        <v>1.58</v>
      </c>
      <c r="I3741">
        <v>1.74</v>
      </c>
      <c r="J3741">
        <v>2.42</v>
      </c>
      <c r="K3741">
        <v>2.88</v>
      </c>
      <c r="L3741">
        <v>3.48</v>
      </c>
      <c r="M3741">
        <v>4.3</v>
      </c>
      <c r="N3741">
        <v>4.3499999999999996</v>
      </c>
    </row>
    <row r="3742" spans="1:14" x14ac:dyDescent="0.25">
      <c r="A3742" s="1">
        <v>39524</v>
      </c>
      <c r="B3742">
        <v>1.1599999999999999</v>
      </c>
      <c r="D3742">
        <v>1.1100000000000001</v>
      </c>
      <c r="F3742">
        <v>1.31</v>
      </c>
      <c r="G3742">
        <v>1.32</v>
      </c>
      <c r="H3742">
        <v>1.35</v>
      </c>
      <c r="I3742">
        <v>1.52</v>
      </c>
      <c r="J3742">
        <v>2.23</v>
      </c>
      <c r="K3742">
        <v>2.71</v>
      </c>
      <c r="L3742">
        <v>3.34</v>
      </c>
      <c r="M3742">
        <v>4.24</v>
      </c>
      <c r="N3742">
        <v>4.29</v>
      </c>
    </row>
    <row r="3743" spans="1:14" x14ac:dyDescent="0.25">
      <c r="A3743" s="1">
        <v>39521</v>
      </c>
      <c r="B3743">
        <v>1.2</v>
      </c>
      <c r="D3743">
        <v>1.18</v>
      </c>
      <c r="F3743">
        <v>1.32</v>
      </c>
      <c r="G3743">
        <v>1.37</v>
      </c>
      <c r="H3743">
        <v>1.47</v>
      </c>
      <c r="I3743">
        <v>1.65</v>
      </c>
      <c r="J3743">
        <v>2.37</v>
      </c>
      <c r="K3743">
        <v>2.84</v>
      </c>
      <c r="L3743">
        <v>3.44</v>
      </c>
      <c r="M3743">
        <v>4.3</v>
      </c>
      <c r="N3743">
        <v>4.3499999999999996</v>
      </c>
    </row>
    <row r="3744" spans="1:14" x14ac:dyDescent="0.25">
      <c r="A3744" s="1">
        <v>39520</v>
      </c>
      <c r="B3744">
        <v>1.56</v>
      </c>
      <c r="D3744">
        <v>1.35</v>
      </c>
      <c r="F3744">
        <v>1.5</v>
      </c>
      <c r="G3744">
        <v>1.54</v>
      </c>
      <c r="H3744">
        <v>1.63</v>
      </c>
      <c r="I3744">
        <v>1.84</v>
      </c>
      <c r="J3744">
        <v>2.5299999999999998</v>
      </c>
      <c r="K3744">
        <v>2.99</v>
      </c>
      <c r="L3744">
        <v>3.56</v>
      </c>
      <c r="M3744">
        <v>4.42</v>
      </c>
      <c r="N3744">
        <v>4.47</v>
      </c>
    </row>
    <row r="3745" spans="1:14" x14ac:dyDescent="0.25">
      <c r="A3745" s="1">
        <v>39519</v>
      </c>
      <c r="B3745">
        <v>1.68</v>
      </c>
      <c r="D3745">
        <v>1.48</v>
      </c>
      <c r="F3745">
        <v>1.56</v>
      </c>
      <c r="G3745">
        <v>1.58</v>
      </c>
      <c r="H3745">
        <v>1.63</v>
      </c>
      <c r="I3745">
        <v>1.81</v>
      </c>
      <c r="J3745">
        <v>2.4900000000000002</v>
      </c>
      <c r="K3745">
        <v>2.93</v>
      </c>
      <c r="L3745">
        <v>3.49</v>
      </c>
      <c r="M3745">
        <v>4.3499999999999996</v>
      </c>
      <c r="N3745">
        <v>4.4000000000000004</v>
      </c>
    </row>
    <row r="3746" spans="1:14" x14ac:dyDescent="0.25">
      <c r="A3746" s="1">
        <v>39518</v>
      </c>
      <c r="B3746">
        <v>1.82</v>
      </c>
      <c r="D3746">
        <v>1.48</v>
      </c>
      <c r="F3746">
        <v>1.64</v>
      </c>
      <c r="G3746">
        <v>1.67</v>
      </c>
      <c r="H3746">
        <v>1.74</v>
      </c>
      <c r="I3746">
        <v>1.93</v>
      </c>
      <c r="J3746">
        <v>2.61</v>
      </c>
      <c r="K3746">
        <v>3.04</v>
      </c>
      <c r="L3746">
        <v>3.6</v>
      </c>
      <c r="M3746">
        <v>4.4800000000000004</v>
      </c>
      <c r="N3746">
        <v>4.53</v>
      </c>
    </row>
    <row r="3747" spans="1:14" x14ac:dyDescent="0.25">
      <c r="A3747" s="1">
        <v>39517</v>
      </c>
      <c r="B3747">
        <v>1.63</v>
      </c>
      <c r="D3747">
        <v>1.35</v>
      </c>
      <c r="F3747">
        <v>1.45</v>
      </c>
      <c r="G3747">
        <v>1.46</v>
      </c>
      <c r="H3747">
        <v>1.47</v>
      </c>
      <c r="I3747">
        <v>1.67</v>
      </c>
      <c r="J3747">
        <v>2.37</v>
      </c>
      <c r="K3747">
        <v>2.84</v>
      </c>
      <c r="L3747">
        <v>3.46</v>
      </c>
      <c r="M3747">
        <v>4.3899999999999997</v>
      </c>
      <c r="N3747">
        <v>4.45</v>
      </c>
    </row>
    <row r="3748" spans="1:14" x14ac:dyDescent="0.25">
      <c r="A3748" s="1">
        <v>39514</v>
      </c>
      <c r="B3748">
        <v>1.65</v>
      </c>
      <c r="D3748">
        <v>1.45</v>
      </c>
      <c r="F3748">
        <v>1.56</v>
      </c>
      <c r="G3748">
        <v>1.55</v>
      </c>
      <c r="H3748">
        <v>1.53</v>
      </c>
      <c r="I3748">
        <v>1.75</v>
      </c>
      <c r="J3748">
        <v>2.4500000000000002</v>
      </c>
      <c r="K3748">
        <v>2.94</v>
      </c>
      <c r="L3748">
        <v>3.56</v>
      </c>
      <c r="M3748">
        <v>4.49</v>
      </c>
      <c r="N3748">
        <v>4.55</v>
      </c>
    </row>
    <row r="3749" spans="1:14" x14ac:dyDescent="0.25">
      <c r="A3749" s="1">
        <v>39513</v>
      </c>
      <c r="B3749">
        <v>1.73</v>
      </c>
      <c r="D3749">
        <v>1.39</v>
      </c>
      <c r="F3749">
        <v>1.61</v>
      </c>
      <c r="G3749">
        <v>1.59</v>
      </c>
      <c r="H3749">
        <v>1.53</v>
      </c>
      <c r="I3749">
        <v>1.77</v>
      </c>
      <c r="J3749">
        <v>2.5</v>
      </c>
      <c r="K3749">
        <v>3</v>
      </c>
      <c r="L3749">
        <v>3.62</v>
      </c>
      <c r="M3749">
        <v>4.5199999999999996</v>
      </c>
      <c r="N3749">
        <v>4.57</v>
      </c>
    </row>
    <row r="3750" spans="1:14" x14ac:dyDescent="0.25">
      <c r="A3750" s="1">
        <v>39512</v>
      </c>
      <c r="B3750">
        <v>1.91</v>
      </c>
      <c r="D3750">
        <v>1.53</v>
      </c>
      <c r="F3750">
        <v>1.75</v>
      </c>
      <c r="G3750">
        <v>1.72</v>
      </c>
      <c r="H3750">
        <v>1.66</v>
      </c>
      <c r="I3750">
        <v>1.91</v>
      </c>
      <c r="J3750">
        <v>2.59</v>
      </c>
      <c r="K3750">
        <v>3.1</v>
      </c>
      <c r="L3750">
        <v>3.7</v>
      </c>
      <c r="M3750">
        <v>4.55</v>
      </c>
      <c r="N3750">
        <v>4.5999999999999996</v>
      </c>
    </row>
    <row r="3751" spans="1:14" x14ac:dyDescent="0.25">
      <c r="A3751" s="1">
        <v>39511</v>
      </c>
      <c r="B3751">
        <v>2.0099999999999998</v>
      </c>
      <c r="D3751">
        <v>1.66</v>
      </c>
      <c r="F3751">
        <v>1.76</v>
      </c>
      <c r="G3751">
        <v>1.72</v>
      </c>
      <c r="H3751">
        <v>1.65</v>
      </c>
      <c r="I3751">
        <v>1.86</v>
      </c>
      <c r="J3751">
        <v>2.5299999999999998</v>
      </c>
      <c r="K3751">
        <v>3.02</v>
      </c>
      <c r="L3751">
        <v>3.63</v>
      </c>
      <c r="M3751">
        <v>4.46</v>
      </c>
      <c r="N3751">
        <v>4.5199999999999996</v>
      </c>
    </row>
    <row r="3752" spans="1:14" x14ac:dyDescent="0.25">
      <c r="A3752" s="1">
        <v>39510</v>
      </c>
      <c r="B3752">
        <v>1.99</v>
      </c>
      <c r="D3752">
        <v>1.7</v>
      </c>
      <c r="F3752">
        <v>1.8</v>
      </c>
      <c r="G3752">
        <v>1.74</v>
      </c>
      <c r="H3752">
        <v>1.61</v>
      </c>
      <c r="I3752">
        <v>1.84</v>
      </c>
      <c r="J3752">
        <v>2.48</v>
      </c>
      <c r="K3752">
        <v>2.96</v>
      </c>
      <c r="L3752">
        <v>3.54</v>
      </c>
      <c r="M3752">
        <v>4.37</v>
      </c>
      <c r="N3752">
        <v>4.42</v>
      </c>
    </row>
    <row r="3753" spans="1:14" x14ac:dyDescent="0.25">
      <c r="A3753" s="1">
        <v>39507</v>
      </c>
      <c r="B3753">
        <v>2.0699999999999998</v>
      </c>
      <c r="D3753">
        <v>1.85</v>
      </c>
      <c r="F3753">
        <v>1.83</v>
      </c>
      <c r="G3753">
        <v>1.77</v>
      </c>
      <c r="H3753">
        <v>1.65</v>
      </c>
      <c r="I3753">
        <v>1.87</v>
      </c>
      <c r="J3753">
        <v>2.5</v>
      </c>
      <c r="K3753">
        <v>2.96</v>
      </c>
      <c r="L3753">
        <v>3.53</v>
      </c>
      <c r="M3753">
        <v>4.37</v>
      </c>
      <c r="N3753">
        <v>4.41</v>
      </c>
    </row>
    <row r="3754" spans="1:14" x14ac:dyDescent="0.25">
      <c r="A3754" s="1">
        <v>39506</v>
      </c>
      <c r="B3754">
        <v>2.08</v>
      </c>
      <c r="D3754">
        <v>1.9</v>
      </c>
      <c r="F3754">
        <v>1.95</v>
      </c>
      <c r="G3754">
        <v>1.92</v>
      </c>
      <c r="H3754">
        <v>1.87</v>
      </c>
      <c r="I3754">
        <v>2.1</v>
      </c>
      <c r="J3754">
        <v>2.73</v>
      </c>
      <c r="K3754">
        <v>3.17</v>
      </c>
      <c r="L3754">
        <v>3.71</v>
      </c>
      <c r="M3754">
        <v>4.51</v>
      </c>
      <c r="N3754">
        <v>4.55</v>
      </c>
    </row>
    <row r="3755" spans="1:14" x14ac:dyDescent="0.25">
      <c r="A3755" s="1">
        <v>39505</v>
      </c>
      <c r="B3755">
        <v>2.21</v>
      </c>
      <c r="D3755">
        <v>1.98</v>
      </c>
      <c r="F3755">
        <v>2.02</v>
      </c>
      <c r="G3755">
        <v>2.02</v>
      </c>
      <c r="H3755">
        <v>2.0099999999999998</v>
      </c>
      <c r="I3755">
        <v>2.25</v>
      </c>
      <c r="J3755">
        <v>2.89</v>
      </c>
      <c r="K3755">
        <v>3.33</v>
      </c>
      <c r="L3755">
        <v>3.85</v>
      </c>
      <c r="M3755">
        <v>4.62</v>
      </c>
      <c r="N3755">
        <v>4.6500000000000004</v>
      </c>
    </row>
    <row r="3756" spans="1:14" x14ac:dyDescent="0.25">
      <c r="A3756" s="1">
        <v>39504</v>
      </c>
      <c r="B3756">
        <v>2.34</v>
      </c>
      <c r="D3756">
        <v>2.14</v>
      </c>
      <c r="F3756">
        <v>2.09</v>
      </c>
      <c r="G3756">
        <v>2.0699999999999998</v>
      </c>
      <c r="H3756">
        <v>2.04</v>
      </c>
      <c r="I3756">
        <v>2.3199999999999998</v>
      </c>
      <c r="J3756">
        <v>2.92</v>
      </c>
      <c r="K3756">
        <v>3.36</v>
      </c>
      <c r="L3756">
        <v>3.88</v>
      </c>
      <c r="M3756">
        <v>4.6399999999999997</v>
      </c>
      <c r="N3756">
        <v>4.66</v>
      </c>
    </row>
    <row r="3757" spans="1:14" x14ac:dyDescent="0.25">
      <c r="A3757" s="1">
        <v>39503</v>
      </c>
      <c r="B3757">
        <v>2.34</v>
      </c>
      <c r="D3757">
        <v>2.2000000000000002</v>
      </c>
      <c r="F3757">
        <v>2.13</v>
      </c>
      <c r="G3757">
        <v>2.13</v>
      </c>
      <c r="H3757">
        <v>2.13</v>
      </c>
      <c r="I3757">
        <v>2.39</v>
      </c>
      <c r="J3757">
        <v>2.98</v>
      </c>
      <c r="K3757">
        <v>3.41</v>
      </c>
      <c r="L3757">
        <v>3.91</v>
      </c>
      <c r="M3757">
        <v>4.6500000000000004</v>
      </c>
      <c r="N3757">
        <v>4.67</v>
      </c>
    </row>
    <row r="3758" spans="1:14" x14ac:dyDescent="0.25">
      <c r="A3758" s="1">
        <v>39500</v>
      </c>
      <c r="B3758">
        <v>2.33</v>
      </c>
      <c r="D3758">
        <v>2.2000000000000002</v>
      </c>
      <c r="F3758">
        <v>2.14</v>
      </c>
      <c r="G3758">
        <v>2.08</v>
      </c>
      <c r="H3758">
        <v>1.98</v>
      </c>
      <c r="I3758">
        <v>2.2400000000000002</v>
      </c>
      <c r="J3758">
        <v>2.81</v>
      </c>
      <c r="K3758">
        <v>3.26</v>
      </c>
      <c r="L3758">
        <v>3.79</v>
      </c>
      <c r="M3758">
        <v>4.55</v>
      </c>
      <c r="N3758">
        <v>4.58</v>
      </c>
    </row>
    <row r="3759" spans="1:14" x14ac:dyDescent="0.25">
      <c r="A3759" s="1">
        <v>39499</v>
      </c>
      <c r="B3759">
        <v>2.35</v>
      </c>
      <c r="D3759">
        <v>2.2000000000000002</v>
      </c>
      <c r="F3759">
        <v>2.1</v>
      </c>
      <c r="G3759">
        <v>2.0499999999999998</v>
      </c>
      <c r="H3759">
        <v>1.98</v>
      </c>
      <c r="I3759">
        <v>2.23</v>
      </c>
      <c r="J3759">
        <v>2.8</v>
      </c>
      <c r="K3759">
        <v>3.24</v>
      </c>
      <c r="L3759">
        <v>3.77</v>
      </c>
      <c r="M3759">
        <v>4.5199999999999996</v>
      </c>
      <c r="N3759">
        <v>4.54</v>
      </c>
    </row>
    <row r="3760" spans="1:14" x14ac:dyDescent="0.25">
      <c r="A3760" s="1">
        <v>39498</v>
      </c>
      <c r="B3760">
        <v>2.4</v>
      </c>
      <c r="D3760">
        <v>2.25</v>
      </c>
      <c r="F3760">
        <v>2.17</v>
      </c>
      <c r="G3760">
        <v>2.16</v>
      </c>
      <c r="H3760">
        <v>2.14</v>
      </c>
      <c r="I3760">
        <v>2.4300000000000002</v>
      </c>
      <c r="J3760">
        <v>3.02</v>
      </c>
      <c r="K3760">
        <v>3.45</v>
      </c>
      <c r="L3760">
        <v>3.93</v>
      </c>
      <c r="M3760">
        <v>4.63</v>
      </c>
      <c r="N3760">
        <v>4.6500000000000004</v>
      </c>
    </row>
    <row r="3761" spans="1:14" x14ac:dyDescent="0.25">
      <c r="A3761" s="1">
        <v>39497</v>
      </c>
      <c r="B3761">
        <v>2.37</v>
      </c>
      <c r="D3761">
        <v>2.2799999999999998</v>
      </c>
      <c r="F3761">
        <v>2.14</v>
      </c>
      <c r="G3761">
        <v>2.11</v>
      </c>
      <c r="H3761">
        <v>2.06</v>
      </c>
      <c r="I3761">
        <v>2.31</v>
      </c>
      <c r="J3761">
        <v>2.93</v>
      </c>
      <c r="K3761">
        <v>3.37</v>
      </c>
      <c r="L3761">
        <v>3.89</v>
      </c>
      <c r="M3761">
        <v>4.63</v>
      </c>
      <c r="N3761">
        <v>4.66</v>
      </c>
    </row>
    <row r="3762" spans="1:14" x14ac:dyDescent="0.25">
      <c r="A3762" s="1">
        <v>39493</v>
      </c>
      <c r="B3762">
        <v>2.4</v>
      </c>
      <c r="D3762">
        <v>2.21</v>
      </c>
      <c r="F3762">
        <v>2.0699999999999998</v>
      </c>
      <c r="G3762">
        <v>2.02</v>
      </c>
      <c r="H3762">
        <v>1.91</v>
      </c>
      <c r="I3762">
        <v>2.15</v>
      </c>
      <c r="J3762">
        <v>2.76</v>
      </c>
      <c r="K3762">
        <v>3.21</v>
      </c>
      <c r="L3762">
        <v>3.76</v>
      </c>
      <c r="M3762">
        <v>4.55</v>
      </c>
      <c r="N3762">
        <v>4.58</v>
      </c>
    </row>
    <row r="3763" spans="1:14" x14ac:dyDescent="0.25">
      <c r="A3763" s="1">
        <v>39492</v>
      </c>
      <c r="B3763">
        <v>2.5</v>
      </c>
      <c r="D3763">
        <v>2.31</v>
      </c>
      <c r="F3763">
        <v>2.12</v>
      </c>
      <c r="G3763">
        <v>2.0499999999999998</v>
      </c>
      <c r="H3763">
        <v>1.93</v>
      </c>
      <c r="I3763">
        <v>2.1800000000000002</v>
      </c>
      <c r="J3763">
        <v>2.81</v>
      </c>
      <c r="K3763">
        <v>3.28</v>
      </c>
      <c r="L3763">
        <v>3.85</v>
      </c>
      <c r="M3763">
        <v>4.63</v>
      </c>
      <c r="N3763">
        <v>4.67</v>
      </c>
    </row>
    <row r="3764" spans="1:14" x14ac:dyDescent="0.25">
      <c r="A3764" s="1">
        <v>39491</v>
      </c>
      <c r="B3764">
        <v>2.5</v>
      </c>
      <c r="D3764">
        <v>2.2799999999999998</v>
      </c>
      <c r="F3764">
        <v>2.1</v>
      </c>
      <c r="G3764">
        <v>2.0299999999999998</v>
      </c>
      <c r="H3764">
        <v>1.91</v>
      </c>
      <c r="I3764">
        <v>2.11</v>
      </c>
      <c r="J3764">
        <v>2.71</v>
      </c>
      <c r="K3764">
        <v>3.14</v>
      </c>
      <c r="L3764">
        <v>3.7</v>
      </c>
      <c r="M3764">
        <v>4.4800000000000004</v>
      </c>
      <c r="N3764">
        <v>4.5199999999999996</v>
      </c>
    </row>
    <row r="3765" spans="1:14" x14ac:dyDescent="0.25">
      <c r="A3765" s="1">
        <v>39490</v>
      </c>
      <c r="B3765">
        <v>2.5499999999999998</v>
      </c>
      <c r="D3765">
        <v>2.31</v>
      </c>
      <c r="F3765">
        <v>2.12</v>
      </c>
      <c r="G3765">
        <v>2.06</v>
      </c>
      <c r="H3765">
        <v>1.94</v>
      </c>
      <c r="I3765">
        <v>2.13</v>
      </c>
      <c r="J3765">
        <v>2.71</v>
      </c>
      <c r="K3765">
        <v>3.13</v>
      </c>
      <c r="L3765">
        <v>3.66</v>
      </c>
      <c r="M3765">
        <v>4.43</v>
      </c>
      <c r="N3765">
        <v>4.46</v>
      </c>
    </row>
    <row r="3766" spans="1:14" x14ac:dyDescent="0.25">
      <c r="A3766" s="1">
        <v>39489</v>
      </c>
      <c r="B3766">
        <v>2.35</v>
      </c>
      <c r="D3766">
        <v>2.31</v>
      </c>
      <c r="F3766">
        <v>2.13</v>
      </c>
      <c r="G3766">
        <v>2.06</v>
      </c>
      <c r="H3766">
        <v>1.93</v>
      </c>
      <c r="I3766">
        <v>2.1</v>
      </c>
      <c r="J3766">
        <v>2.67</v>
      </c>
      <c r="K3766">
        <v>3.09</v>
      </c>
      <c r="L3766">
        <v>3.62</v>
      </c>
      <c r="M3766">
        <v>4.38</v>
      </c>
      <c r="N3766">
        <v>4.41</v>
      </c>
    </row>
    <row r="3767" spans="1:14" x14ac:dyDescent="0.25">
      <c r="A3767" s="1">
        <v>39486</v>
      </c>
      <c r="B3767">
        <v>2.2400000000000002</v>
      </c>
      <c r="D3767">
        <v>2.23</v>
      </c>
      <c r="F3767">
        <v>2.12</v>
      </c>
      <c r="G3767">
        <v>2.0499999999999998</v>
      </c>
      <c r="H3767">
        <v>1.93</v>
      </c>
      <c r="I3767">
        <v>2.1</v>
      </c>
      <c r="J3767">
        <v>2.69</v>
      </c>
      <c r="K3767">
        <v>3.11</v>
      </c>
      <c r="L3767">
        <v>3.64</v>
      </c>
      <c r="M3767">
        <v>4.41</v>
      </c>
      <c r="N3767">
        <v>4.43</v>
      </c>
    </row>
    <row r="3768" spans="1:14" x14ac:dyDescent="0.25">
      <c r="A3768" s="1">
        <v>39485</v>
      </c>
      <c r="B3768">
        <v>2.19</v>
      </c>
      <c r="D3768">
        <v>2.17</v>
      </c>
      <c r="F3768">
        <v>2.13</v>
      </c>
      <c r="G3768">
        <v>2.08</v>
      </c>
      <c r="H3768">
        <v>1.99</v>
      </c>
      <c r="I3768">
        <v>2.21</v>
      </c>
      <c r="J3768">
        <v>2.79</v>
      </c>
      <c r="K3768">
        <v>3.21</v>
      </c>
      <c r="L3768">
        <v>3.74</v>
      </c>
      <c r="M3768">
        <v>4.5</v>
      </c>
      <c r="N3768">
        <v>4.51</v>
      </c>
    </row>
    <row r="3769" spans="1:14" x14ac:dyDescent="0.25">
      <c r="A3769" s="1">
        <v>39484</v>
      </c>
      <c r="B3769">
        <v>2.12</v>
      </c>
      <c r="D3769">
        <v>2.1</v>
      </c>
      <c r="F3769">
        <v>2.1</v>
      </c>
      <c r="G3769">
        <v>2.0499999999999998</v>
      </c>
      <c r="H3769">
        <v>1.96</v>
      </c>
      <c r="I3769">
        <v>2.11</v>
      </c>
      <c r="J3769">
        <v>2.67</v>
      </c>
      <c r="K3769">
        <v>3.08</v>
      </c>
      <c r="L3769">
        <v>3.61</v>
      </c>
      <c r="M3769">
        <v>4.3600000000000003</v>
      </c>
      <c r="N3769">
        <v>4.37</v>
      </c>
    </row>
    <row r="3770" spans="1:14" x14ac:dyDescent="0.25">
      <c r="A3770" s="1">
        <v>39483</v>
      </c>
      <c r="B3770">
        <v>2.2200000000000002</v>
      </c>
      <c r="D3770">
        <v>2.19</v>
      </c>
      <c r="F3770">
        <v>2.13</v>
      </c>
      <c r="G3770">
        <v>2.06</v>
      </c>
      <c r="H3770">
        <v>1.93</v>
      </c>
      <c r="I3770">
        <v>2.08</v>
      </c>
      <c r="J3770">
        <v>2.66</v>
      </c>
      <c r="K3770">
        <v>3.08</v>
      </c>
      <c r="L3770">
        <v>3.61</v>
      </c>
      <c r="M3770">
        <v>4.32</v>
      </c>
      <c r="N3770">
        <v>4.33</v>
      </c>
    </row>
    <row r="3771" spans="1:14" x14ac:dyDescent="0.25">
      <c r="A3771" s="1">
        <v>39482</v>
      </c>
      <c r="B3771">
        <v>2.15</v>
      </c>
      <c r="D3771">
        <v>2.27</v>
      </c>
      <c r="F3771">
        <v>2.2200000000000002</v>
      </c>
      <c r="G3771">
        <v>2.17</v>
      </c>
      <c r="H3771">
        <v>2.08</v>
      </c>
      <c r="I3771">
        <v>2.23</v>
      </c>
      <c r="J3771">
        <v>2.78</v>
      </c>
      <c r="K3771">
        <v>3.18</v>
      </c>
      <c r="L3771">
        <v>3.68</v>
      </c>
      <c r="M3771">
        <v>4.37</v>
      </c>
      <c r="N3771">
        <v>4.37</v>
      </c>
    </row>
    <row r="3772" spans="1:14" x14ac:dyDescent="0.25">
      <c r="A3772" s="1">
        <v>39479</v>
      </c>
      <c r="B3772">
        <v>1.75</v>
      </c>
      <c r="D3772">
        <v>2.1</v>
      </c>
      <c r="F3772">
        <v>2.15</v>
      </c>
      <c r="G3772">
        <v>2.13</v>
      </c>
      <c r="H3772">
        <v>2.09</v>
      </c>
      <c r="I3772">
        <v>2.2200000000000002</v>
      </c>
      <c r="J3772">
        <v>2.75</v>
      </c>
      <c r="K3772">
        <v>3.13</v>
      </c>
      <c r="L3772">
        <v>3.62</v>
      </c>
      <c r="M3772">
        <v>4.3099999999999996</v>
      </c>
      <c r="N3772">
        <v>4.32</v>
      </c>
    </row>
    <row r="3773" spans="1:14" x14ac:dyDescent="0.25">
      <c r="A3773" s="1">
        <v>39478</v>
      </c>
      <c r="B3773">
        <v>1.64</v>
      </c>
      <c r="D3773">
        <v>1.96</v>
      </c>
      <c r="F3773">
        <v>2.0699999999999998</v>
      </c>
      <c r="G3773">
        <v>2.11</v>
      </c>
      <c r="H3773">
        <v>2.17</v>
      </c>
      <c r="I3773">
        <v>2.27</v>
      </c>
      <c r="J3773">
        <v>2.82</v>
      </c>
      <c r="K3773">
        <v>3.19</v>
      </c>
      <c r="L3773">
        <v>3.67</v>
      </c>
      <c r="M3773">
        <v>4.3499999999999996</v>
      </c>
      <c r="N3773">
        <v>4.3499999999999996</v>
      </c>
    </row>
    <row r="3774" spans="1:14" x14ac:dyDescent="0.25">
      <c r="A3774" s="1">
        <v>39477</v>
      </c>
      <c r="B3774">
        <v>1.93</v>
      </c>
      <c r="D3774">
        <v>2.21</v>
      </c>
      <c r="F3774">
        <v>2.29</v>
      </c>
      <c r="G3774">
        <v>2.2999999999999998</v>
      </c>
      <c r="H3774">
        <v>2.2999999999999998</v>
      </c>
      <c r="I3774">
        <v>2.44</v>
      </c>
      <c r="J3774">
        <v>2.96</v>
      </c>
      <c r="K3774">
        <v>3.32</v>
      </c>
      <c r="L3774">
        <v>3.78</v>
      </c>
      <c r="M3774">
        <v>4.45</v>
      </c>
      <c r="N3774">
        <v>4.4400000000000004</v>
      </c>
    </row>
    <row r="3775" spans="1:14" x14ac:dyDescent="0.25">
      <c r="A3775" s="1">
        <v>39476</v>
      </c>
      <c r="B3775">
        <v>2.13</v>
      </c>
      <c r="D3775">
        <v>2.2799999999999998</v>
      </c>
      <c r="F3775">
        <v>2.36</v>
      </c>
      <c r="G3775">
        <v>2.33</v>
      </c>
      <c r="H3775">
        <v>2.29</v>
      </c>
      <c r="I3775">
        <v>2.33</v>
      </c>
      <c r="J3775">
        <v>2.87</v>
      </c>
      <c r="K3775">
        <v>3.23</v>
      </c>
      <c r="L3775">
        <v>3.69</v>
      </c>
      <c r="M3775">
        <v>4.3499999999999996</v>
      </c>
      <c r="N3775">
        <v>4.34</v>
      </c>
    </row>
    <row r="3776" spans="1:14" x14ac:dyDescent="0.25">
      <c r="A3776" s="1">
        <v>39475</v>
      </c>
      <c r="B3776">
        <v>2.12</v>
      </c>
      <c r="D3776">
        <v>2.34</v>
      </c>
      <c r="F3776">
        <v>2.36</v>
      </c>
      <c r="G3776">
        <v>2.2999999999999998</v>
      </c>
      <c r="H3776">
        <v>2.2000000000000002</v>
      </c>
      <c r="I3776">
        <v>2.27</v>
      </c>
      <c r="J3776">
        <v>2.8</v>
      </c>
      <c r="K3776">
        <v>3.15</v>
      </c>
      <c r="L3776">
        <v>3.61</v>
      </c>
      <c r="M3776">
        <v>4.3</v>
      </c>
      <c r="N3776">
        <v>4.29</v>
      </c>
    </row>
    <row r="3777" spans="1:14" x14ac:dyDescent="0.25">
      <c r="A3777" s="1">
        <v>39472</v>
      </c>
      <c r="B3777">
        <v>2.0699999999999998</v>
      </c>
      <c r="D3777">
        <v>2.2999999999999998</v>
      </c>
      <c r="F3777">
        <v>2.41</v>
      </c>
      <c r="G3777">
        <v>2.34</v>
      </c>
      <c r="H3777">
        <v>2.23</v>
      </c>
      <c r="I3777">
        <v>2.2799999999999998</v>
      </c>
      <c r="J3777">
        <v>2.81</v>
      </c>
      <c r="K3777">
        <v>3.15</v>
      </c>
      <c r="L3777">
        <v>3.61</v>
      </c>
      <c r="M3777">
        <v>4.3</v>
      </c>
      <c r="N3777">
        <v>4.28</v>
      </c>
    </row>
    <row r="3778" spans="1:14" x14ac:dyDescent="0.25">
      <c r="A3778" s="1">
        <v>39471</v>
      </c>
      <c r="B3778">
        <v>2.19</v>
      </c>
      <c r="D3778">
        <v>2.37</v>
      </c>
      <c r="F3778">
        <v>2.48</v>
      </c>
      <c r="G3778">
        <v>2.4</v>
      </c>
      <c r="H3778">
        <v>2.25</v>
      </c>
      <c r="I3778">
        <v>2.2999999999999998</v>
      </c>
      <c r="J3778">
        <v>2.85</v>
      </c>
      <c r="K3778">
        <v>3.21</v>
      </c>
      <c r="L3778">
        <v>3.68</v>
      </c>
      <c r="M3778">
        <v>4.37</v>
      </c>
      <c r="N3778">
        <v>4.3600000000000003</v>
      </c>
    </row>
    <row r="3779" spans="1:14" x14ac:dyDescent="0.25">
      <c r="A3779" s="1">
        <v>39470</v>
      </c>
      <c r="B3779">
        <v>2.0699999999999998</v>
      </c>
      <c r="D3779">
        <v>2.21</v>
      </c>
      <c r="F3779">
        <v>2.25</v>
      </c>
      <c r="G3779">
        <v>2.19</v>
      </c>
      <c r="H3779">
        <v>2.09</v>
      </c>
      <c r="I3779">
        <v>2.12</v>
      </c>
      <c r="J3779">
        <v>2.64</v>
      </c>
      <c r="K3779">
        <v>3.01</v>
      </c>
      <c r="L3779">
        <v>3.51</v>
      </c>
      <c r="M3779">
        <v>4.2300000000000004</v>
      </c>
      <c r="N3779">
        <v>4.2300000000000004</v>
      </c>
    </row>
    <row r="3780" spans="1:14" x14ac:dyDescent="0.25">
      <c r="A3780" s="1">
        <v>39469</v>
      </c>
      <c r="B3780">
        <v>2.15</v>
      </c>
      <c r="D3780">
        <v>2.35</v>
      </c>
      <c r="F3780">
        <v>2.41</v>
      </c>
      <c r="G3780">
        <v>2.29</v>
      </c>
      <c r="H3780">
        <v>2.08</v>
      </c>
      <c r="I3780">
        <v>2.12</v>
      </c>
      <c r="J3780">
        <v>2.64</v>
      </c>
      <c r="K3780">
        <v>3.01</v>
      </c>
      <c r="L3780">
        <v>3.52</v>
      </c>
      <c r="M3780">
        <v>4.2300000000000004</v>
      </c>
      <c r="N3780">
        <v>4.2300000000000004</v>
      </c>
    </row>
    <row r="3781" spans="1:14" x14ac:dyDescent="0.25">
      <c r="A3781" s="1">
        <v>39465</v>
      </c>
      <c r="B3781">
        <v>2.63</v>
      </c>
      <c r="D3781">
        <v>2.86</v>
      </c>
      <c r="F3781">
        <v>2.86</v>
      </c>
      <c r="G3781">
        <v>2.69</v>
      </c>
      <c r="H3781">
        <v>2.36</v>
      </c>
      <c r="I3781">
        <v>2.39</v>
      </c>
      <c r="J3781">
        <v>2.86</v>
      </c>
      <c r="K3781">
        <v>3.2</v>
      </c>
      <c r="L3781">
        <v>3.66</v>
      </c>
      <c r="M3781">
        <v>4.3</v>
      </c>
      <c r="N3781">
        <v>4.28</v>
      </c>
    </row>
    <row r="3782" spans="1:14" x14ac:dyDescent="0.25">
      <c r="A3782" s="1">
        <v>39464</v>
      </c>
      <c r="B3782">
        <v>3.07</v>
      </c>
      <c r="D3782">
        <v>3.07</v>
      </c>
      <c r="F3782">
        <v>3.01</v>
      </c>
      <c r="G3782">
        <v>2.81</v>
      </c>
      <c r="H3782">
        <v>2.44</v>
      </c>
      <c r="I3782">
        <v>2.46</v>
      </c>
      <c r="J3782">
        <v>2.9</v>
      </c>
      <c r="K3782">
        <v>3.22</v>
      </c>
      <c r="L3782">
        <v>3.66</v>
      </c>
      <c r="M3782">
        <v>4.2699999999999996</v>
      </c>
      <c r="N3782">
        <v>4.25</v>
      </c>
    </row>
    <row r="3783" spans="1:14" x14ac:dyDescent="0.25">
      <c r="A3783" s="1">
        <v>39463</v>
      </c>
      <c r="B3783">
        <v>3.14</v>
      </c>
      <c r="D3783">
        <v>3.14</v>
      </c>
      <c r="F3783">
        <v>3.05</v>
      </c>
      <c r="G3783">
        <v>2.86</v>
      </c>
      <c r="H3783">
        <v>2.5099999999999998</v>
      </c>
      <c r="I3783">
        <v>2.5499999999999998</v>
      </c>
      <c r="J3783">
        <v>3</v>
      </c>
      <c r="K3783">
        <v>3.32</v>
      </c>
      <c r="L3783">
        <v>3.74</v>
      </c>
      <c r="M3783">
        <v>4.34</v>
      </c>
      <c r="N3783">
        <v>4.32</v>
      </c>
    </row>
    <row r="3784" spans="1:14" x14ac:dyDescent="0.25">
      <c r="A3784" s="1">
        <v>39462</v>
      </c>
      <c r="B3784">
        <v>3.15</v>
      </c>
      <c r="D3784">
        <v>3.17</v>
      </c>
      <c r="F3784">
        <v>3.05</v>
      </c>
      <c r="G3784">
        <v>2.87</v>
      </c>
      <c r="H3784">
        <v>2.5299999999999998</v>
      </c>
      <c r="I3784">
        <v>2.5499999999999998</v>
      </c>
      <c r="J3784">
        <v>3</v>
      </c>
      <c r="K3784">
        <v>3.3</v>
      </c>
      <c r="L3784">
        <v>3.72</v>
      </c>
      <c r="M3784">
        <v>4.3</v>
      </c>
      <c r="N3784">
        <v>4.28</v>
      </c>
    </row>
    <row r="3785" spans="1:14" x14ac:dyDescent="0.25">
      <c r="A3785" s="1">
        <v>39461</v>
      </c>
      <c r="B3785">
        <v>3.2</v>
      </c>
      <c r="D3785">
        <v>3.19</v>
      </c>
      <c r="F3785">
        <v>3.07</v>
      </c>
      <c r="G3785">
        <v>2.9</v>
      </c>
      <c r="H3785">
        <v>2.58</v>
      </c>
      <c r="I3785">
        <v>2.61</v>
      </c>
      <c r="J3785">
        <v>3.08</v>
      </c>
      <c r="K3785">
        <v>3.39</v>
      </c>
      <c r="L3785">
        <v>3.81</v>
      </c>
      <c r="M3785">
        <v>4.3899999999999997</v>
      </c>
      <c r="N3785">
        <v>4.37</v>
      </c>
    </row>
    <row r="3786" spans="1:14" x14ac:dyDescent="0.25">
      <c r="A3786" s="1">
        <v>39458</v>
      </c>
      <c r="B3786">
        <v>3.23</v>
      </c>
      <c r="D3786">
        <v>3.09</v>
      </c>
      <c r="F3786">
        <v>3.07</v>
      </c>
      <c r="G3786">
        <v>2.91</v>
      </c>
      <c r="H3786">
        <v>2.59</v>
      </c>
      <c r="I3786">
        <v>2.61</v>
      </c>
      <c r="J3786">
        <v>3.06</v>
      </c>
      <c r="K3786">
        <v>3.38</v>
      </c>
      <c r="L3786">
        <v>3.82</v>
      </c>
      <c r="M3786">
        <v>4.4000000000000004</v>
      </c>
      <c r="N3786">
        <v>4.3899999999999997</v>
      </c>
    </row>
    <row r="3787" spans="1:14" x14ac:dyDescent="0.25">
      <c r="A3787" s="1">
        <v>39457</v>
      </c>
      <c r="B3787">
        <v>3.37</v>
      </c>
      <c r="D3787">
        <v>3.24</v>
      </c>
      <c r="F3787">
        <v>3.21</v>
      </c>
      <c r="G3787">
        <v>3.04</v>
      </c>
      <c r="H3787">
        <v>2.71</v>
      </c>
      <c r="I3787">
        <v>2.74</v>
      </c>
      <c r="J3787">
        <v>3.16</v>
      </c>
      <c r="K3787">
        <v>3.49</v>
      </c>
      <c r="L3787">
        <v>3.91</v>
      </c>
      <c r="M3787">
        <v>4.47</v>
      </c>
      <c r="N3787">
        <v>4.4400000000000004</v>
      </c>
    </row>
    <row r="3788" spans="1:14" x14ac:dyDescent="0.25">
      <c r="A3788" s="1">
        <v>39456</v>
      </c>
      <c r="B3788">
        <v>3.34</v>
      </c>
      <c r="D3788">
        <v>3.22</v>
      </c>
      <c r="F3788">
        <v>3.22</v>
      </c>
      <c r="G3788">
        <v>3.04</v>
      </c>
      <c r="H3788">
        <v>2.69</v>
      </c>
      <c r="I3788">
        <v>2.69</v>
      </c>
      <c r="J3788">
        <v>3.1</v>
      </c>
      <c r="K3788">
        <v>3.4</v>
      </c>
      <c r="L3788">
        <v>3.82</v>
      </c>
      <c r="M3788">
        <v>4.3499999999999996</v>
      </c>
      <c r="N3788">
        <v>4.32</v>
      </c>
    </row>
    <row r="3789" spans="1:14" x14ac:dyDescent="0.25">
      <c r="A3789" s="1">
        <v>39455</v>
      </c>
      <c r="B3789">
        <v>3.31</v>
      </c>
      <c r="D3789">
        <v>3.25</v>
      </c>
      <c r="F3789">
        <v>3.27</v>
      </c>
      <c r="G3789">
        <v>3.09</v>
      </c>
      <c r="H3789">
        <v>2.76</v>
      </c>
      <c r="I3789">
        <v>2.76</v>
      </c>
      <c r="J3789">
        <v>3.16</v>
      </c>
      <c r="K3789">
        <v>3.47</v>
      </c>
      <c r="L3789">
        <v>3.86</v>
      </c>
      <c r="M3789">
        <v>4.3899999999999997</v>
      </c>
      <c r="N3789">
        <v>4.3499999999999996</v>
      </c>
    </row>
    <row r="3790" spans="1:14" x14ac:dyDescent="0.25">
      <c r="A3790" s="1">
        <v>39454</v>
      </c>
      <c r="B3790">
        <v>3.27</v>
      </c>
      <c r="D3790">
        <v>3.27</v>
      </c>
      <c r="F3790">
        <v>3.29</v>
      </c>
      <c r="G3790">
        <v>3.11</v>
      </c>
      <c r="H3790">
        <v>2.76</v>
      </c>
      <c r="I3790">
        <v>2.76</v>
      </c>
      <c r="J3790">
        <v>3.16</v>
      </c>
      <c r="K3790">
        <v>3.46</v>
      </c>
      <c r="L3790">
        <v>3.86</v>
      </c>
      <c r="M3790">
        <v>4.37</v>
      </c>
      <c r="N3790">
        <v>4.34</v>
      </c>
    </row>
    <row r="3791" spans="1:14" x14ac:dyDescent="0.25">
      <c r="A3791" s="1">
        <v>39451</v>
      </c>
      <c r="B3791">
        <v>3.22</v>
      </c>
      <c r="D3791">
        <v>3.2</v>
      </c>
      <c r="F3791">
        <v>3.22</v>
      </c>
      <c r="G3791">
        <v>3.06</v>
      </c>
      <c r="H3791">
        <v>2.74</v>
      </c>
      <c r="I3791">
        <v>2.75</v>
      </c>
      <c r="J3791">
        <v>3.18</v>
      </c>
      <c r="K3791">
        <v>3.47</v>
      </c>
      <c r="L3791">
        <v>3.88</v>
      </c>
      <c r="M3791">
        <v>4.4000000000000004</v>
      </c>
      <c r="N3791">
        <v>4.3600000000000003</v>
      </c>
    </row>
    <row r="3792" spans="1:14" x14ac:dyDescent="0.25">
      <c r="A3792" s="1">
        <v>39450</v>
      </c>
      <c r="B3792">
        <v>3.19</v>
      </c>
      <c r="D3792">
        <v>3.24</v>
      </c>
      <c r="F3792">
        <v>3.29</v>
      </c>
      <c r="G3792">
        <v>3.13</v>
      </c>
      <c r="H3792">
        <v>2.83</v>
      </c>
      <c r="I3792">
        <v>2.85</v>
      </c>
      <c r="J3792">
        <v>3.26</v>
      </c>
      <c r="K3792">
        <v>3.54</v>
      </c>
      <c r="L3792">
        <v>3.91</v>
      </c>
      <c r="M3792">
        <v>4.41</v>
      </c>
      <c r="N3792">
        <v>4.37</v>
      </c>
    </row>
    <row r="3793" spans="1:14" x14ac:dyDescent="0.25">
      <c r="A3793" s="1">
        <v>39449</v>
      </c>
      <c r="B3793">
        <v>3.09</v>
      </c>
      <c r="D3793">
        <v>3.26</v>
      </c>
      <c r="F3793">
        <v>3.32</v>
      </c>
      <c r="G3793">
        <v>3.17</v>
      </c>
      <c r="H3793">
        <v>2.88</v>
      </c>
      <c r="I3793">
        <v>2.89</v>
      </c>
      <c r="J3793">
        <v>3.28</v>
      </c>
      <c r="K3793">
        <v>3.54</v>
      </c>
      <c r="L3793">
        <v>3.91</v>
      </c>
      <c r="M3793">
        <v>4.3899999999999997</v>
      </c>
      <c r="N3793">
        <v>4.3499999999999996</v>
      </c>
    </row>
    <row r="3794" spans="1:14" x14ac:dyDescent="0.25">
      <c r="A3794" s="1">
        <v>39447</v>
      </c>
      <c r="B3794">
        <v>2.76</v>
      </c>
      <c r="D3794">
        <v>3.36</v>
      </c>
      <c r="F3794">
        <v>3.49</v>
      </c>
      <c r="G3794">
        <v>3.34</v>
      </c>
      <c r="H3794">
        <v>3.05</v>
      </c>
      <c r="I3794">
        <v>3.07</v>
      </c>
      <c r="J3794">
        <v>3.45</v>
      </c>
      <c r="K3794">
        <v>3.7</v>
      </c>
      <c r="L3794">
        <v>4.04</v>
      </c>
      <c r="M3794">
        <v>4.5</v>
      </c>
      <c r="N3794">
        <v>4.45</v>
      </c>
    </row>
    <row r="3795" spans="1:14" x14ac:dyDescent="0.25">
      <c r="A3795" s="1">
        <v>39444</v>
      </c>
      <c r="B3795">
        <v>2.57</v>
      </c>
      <c r="D3795">
        <v>3.18</v>
      </c>
      <c r="F3795">
        <v>3.45</v>
      </c>
      <c r="G3795">
        <v>3.34</v>
      </c>
      <c r="H3795">
        <v>3.12</v>
      </c>
      <c r="I3795">
        <v>3.13</v>
      </c>
      <c r="J3795">
        <v>3.52</v>
      </c>
      <c r="K3795">
        <v>3.77</v>
      </c>
      <c r="L3795">
        <v>4.1100000000000003</v>
      </c>
      <c r="M3795">
        <v>4.5599999999999996</v>
      </c>
      <c r="N3795">
        <v>4.51</v>
      </c>
    </row>
    <row r="3796" spans="1:14" x14ac:dyDescent="0.25">
      <c r="A3796" s="1">
        <v>39443</v>
      </c>
      <c r="B3796">
        <v>2.85</v>
      </c>
      <c r="D3796">
        <v>3.17</v>
      </c>
      <c r="F3796">
        <v>3.43</v>
      </c>
      <c r="G3796">
        <v>3.37</v>
      </c>
      <c r="H3796">
        <v>3.24</v>
      </c>
      <c r="I3796">
        <v>3.23</v>
      </c>
      <c r="J3796">
        <v>3.64</v>
      </c>
      <c r="K3796">
        <v>3.88</v>
      </c>
      <c r="L3796">
        <v>4.21</v>
      </c>
      <c r="M3796">
        <v>4.66</v>
      </c>
      <c r="N3796">
        <v>4.6100000000000003</v>
      </c>
    </row>
    <row r="3797" spans="1:14" x14ac:dyDescent="0.25">
      <c r="A3797" s="1">
        <v>39442</v>
      </c>
      <c r="B3797">
        <v>3.04</v>
      </c>
      <c r="D3797">
        <v>3.32</v>
      </c>
      <c r="F3797">
        <v>3.58</v>
      </c>
      <c r="G3797">
        <v>3.49</v>
      </c>
      <c r="H3797">
        <v>3.31</v>
      </c>
      <c r="I3797">
        <v>3.32</v>
      </c>
      <c r="J3797">
        <v>3.72</v>
      </c>
      <c r="K3797">
        <v>3.96</v>
      </c>
      <c r="L3797">
        <v>4.3</v>
      </c>
      <c r="M3797">
        <v>4.7300000000000004</v>
      </c>
      <c r="N3797">
        <v>4.68</v>
      </c>
    </row>
    <row r="3798" spans="1:14" x14ac:dyDescent="0.25">
      <c r="A3798" s="1">
        <v>39440</v>
      </c>
      <c r="B3798">
        <v>2.75</v>
      </c>
      <c r="D3798">
        <v>3.33</v>
      </c>
      <c r="F3798">
        <v>3.57</v>
      </c>
      <c r="G3798">
        <v>3.46</v>
      </c>
      <c r="H3798">
        <v>3.24</v>
      </c>
      <c r="I3798">
        <v>3.25</v>
      </c>
      <c r="J3798">
        <v>3.65</v>
      </c>
      <c r="K3798">
        <v>3.89</v>
      </c>
      <c r="L3798">
        <v>4.2300000000000004</v>
      </c>
      <c r="M3798">
        <v>4.67</v>
      </c>
      <c r="N3798">
        <v>4.62</v>
      </c>
    </row>
    <row r="3799" spans="1:14" x14ac:dyDescent="0.25">
      <c r="A3799" s="1">
        <v>39437</v>
      </c>
      <c r="B3799">
        <v>2.44</v>
      </c>
      <c r="D3799">
        <v>3</v>
      </c>
      <c r="F3799">
        <v>3.38</v>
      </c>
      <c r="G3799">
        <v>3.31</v>
      </c>
      <c r="H3799">
        <v>3.19</v>
      </c>
      <c r="I3799">
        <v>3.2</v>
      </c>
      <c r="J3799">
        <v>3.58</v>
      </c>
      <c r="K3799">
        <v>3.84</v>
      </c>
      <c r="L3799">
        <v>4.18</v>
      </c>
      <c r="M3799">
        <v>4.62</v>
      </c>
      <c r="N3799">
        <v>4.58</v>
      </c>
    </row>
    <row r="3800" spans="1:14" x14ac:dyDescent="0.25">
      <c r="A3800" s="1">
        <v>39436</v>
      </c>
      <c r="B3800">
        <v>2.42</v>
      </c>
      <c r="D3800">
        <v>2.92</v>
      </c>
      <c r="F3800">
        <v>3.26</v>
      </c>
      <c r="G3800">
        <v>3.2</v>
      </c>
      <c r="H3800">
        <v>3.09</v>
      </c>
      <c r="I3800">
        <v>3.09</v>
      </c>
      <c r="J3800">
        <v>3.45</v>
      </c>
      <c r="K3800">
        <v>3.7</v>
      </c>
      <c r="L3800">
        <v>4.04</v>
      </c>
      <c r="M3800">
        <v>4.5</v>
      </c>
      <c r="N3800">
        <v>4.46</v>
      </c>
    </row>
    <row r="3801" spans="1:14" x14ac:dyDescent="0.25">
      <c r="A3801" s="1">
        <v>39435</v>
      </c>
      <c r="B3801">
        <v>2.66</v>
      </c>
      <c r="D3801">
        <v>2.91</v>
      </c>
      <c r="F3801">
        <v>3.33</v>
      </c>
      <c r="G3801">
        <v>3.26</v>
      </c>
      <c r="H3801">
        <v>3.12</v>
      </c>
      <c r="I3801">
        <v>3.13</v>
      </c>
      <c r="J3801">
        <v>3.46</v>
      </c>
      <c r="K3801">
        <v>3.71</v>
      </c>
      <c r="L3801">
        <v>4.0599999999999996</v>
      </c>
      <c r="M3801">
        <v>4.5199999999999996</v>
      </c>
      <c r="N3801">
        <v>4.47</v>
      </c>
    </row>
    <row r="3802" spans="1:14" x14ac:dyDescent="0.25">
      <c r="A3802" s="1">
        <v>39434</v>
      </c>
      <c r="B3802">
        <v>2.76</v>
      </c>
      <c r="D3802">
        <v>3.04</v>
      </c>
      <c r="F3802">
        <v>3.37</v>
      </c>
      <c r="G3802">
        <v>3.31</v>
      </c>
      <c r="H3802">
        <v>3.19</v>
      </c>
      <c r="I3802">
        <v>3.2</v>
      </c>
      <c r="J3802">
        <v>3.53</v>
      </c>
      <c r="K3802">
        <v>3.78</v>
      </c>
      <c r="L3802">
        <v>4.1399999999999997</v>
      </c>
      <c r="M3802">
        <v>4.5999999999999996</v>
      </c>
      <c r="N3802">
        <v>4.55</v>
      </c>
    </row>
    <row r="3803" spans="1:14" x14ac:dyDescent="0.25">
      <c r="A3803" s="1">
        <v>39433</v>
      </c>
      <c r="B3803">
        <v>2.78</v>
      </c>
      <c r="D3803">
        <v>3.07</v>
      </c>
      <c r="F3803">
        <v>3.39</v>
      </c>
      <c r="G3803">
        <v>3.34</v>
      </c>
      <c r="H3803">
        <v>3.24</v>
      </c>
      <c r="I3803">
        <v>3.25</v>
      </c>
      <c r="J3803">
        <v>3.57</v>
      </c>
      <c r="K3803">
        <v>3.83</v>
      </c>
      <c r="L3803">
        <v>4.2</v>
      </c>
      <c r="M3803">
        <v>4.67</v>
      </c>
      <c r="N3803">
        <v>4.62</v>
      </c>
    </row>
    <row r="3804" spans="1:14" x14ac:dyDescent="0.25">
      <c r="A3804" s="1">
        <v>39430</v>
      </c>
      <c r="B3804">
        <v>2.61</v>
      </c>
      <c r="D3804">
        <v>2.88</v>
      </c>
      <c r="F3804">
        <v>3.26</v>
      </c>
      <c r="G3804">
        <v>3.28</v>
      </c>
      <c r="H3804">
        <v>3.31</v>
      </c>
      <c r="I3804">
        <v>3.32</v>
      </c>
      <c r="J3804">
        <v>3.63</v>
      </c>
      <c r="K3804">
        <v>3.88</v>
      </c>
      <c r="L3804">
        <v>4.24</v>
      </c>
      <c r="M3804">
        <v>4.71</v>
      </c>
      <c r="N3804">
        <v>4.66</v>
      </c>
    </row>
    <row r="3805" spans="1:14" x14ac:dyDescent="0.25">
      <c r="A3805" s="1">
        <v>39429</v>
      </c>
      <c r="B3805">
        <v>2.7</v>
      </c>
      <c r="D3805">
        <v>2.87</v>
      </c>
      <c r="F3805">
        <v>3.22</v>
      </c>
      <c r="G3805">
        <v>3.22</v>
      </c>
      <c r="H3805">
        <v>3.21</v>
      </c>
      <c r="I3805">
        <v>3.22</v>
      </c>
      <c r="J3805">
        <v>3.54</v>
      </c>
      <c r="K3805">
        <v>3.8</v>
      </c>
      <c r="L3805">
        <v>4.18</v>
      </c>
      <c r="M3805">
        <v>4.66</v>
      </c>
      <c r="N3805">
        <v>4.6100000000000003</v>
      </c>
    </row>
    <row r="3806" spans="1:14" x14ac:dyDescent="0.25">
      <c r="A3806" s="1">
        <v>39428</v>
      </c>
      <c r="B3806">
        <v>2.89</v>
      </c>
      <c r="D3806">
        <v>2.88</v>
      </c>
      <c r="F3806">
        <v>3.2</v>
      </c>
      <c r="G3806">
        <v>3.16</v>
      </c>
      <c r="H3806">
        <v>3.07</v>
      </c>
      <c r="I3806">
        <v>3.12</v>
      </c>
      <c r="J3806">
        <v>3.41</v>
      </c>
      <c r="K3806">
        <v>3.68</v>
      </c>
      <c r="L3806">
        <v>4.05</v>
      </c>
      <c r="M3806">
        <v>4.55</v>
      </c>
      <c r="N3806">
        <v>4.51</v>
      </c>
    </row>
    <row r="3807" spans="1:14" x14ac:dyDescent="0.25">
      <c r="A3807" s="1">
        <v>39427</v>
      </c>
      <c r="B3807">
        <v>2.89</v>
      </c>
      <c r="D3807">
        <v>2.94</v>
      </c>
      <c r="F3807">
        <v>3.17</v>
      </c>
      <c r="G3807">
        <v>3.09</v>
      </c>
      <c r="H3807">
        <v>2.94</v>
      </c>
      <c r="I3807">
        <v>2.99</v>
      </c>
      <c r="J3807">
        <v>3.32</v>
      </c>
      <c r="K3807">
        <v>3.59</v>
      </c>
      <c r="L3807">
        <v>3.98</v>
      </c>
      <c r="M3807">
        <v>4.51</v>
      </c>
      <c r="N3807">
        <v>4.47</v>
      </c>
    </row>
    <row r="3808" spans="1:14" x14ac:dyDescent="0.25">
      <c r="A3808" s="1">
        <v>39426</v>
      </c>
      <c r="B3808">
        <v>3.05</v>
      </c>
      <c r="D3808">
        <v>3.05</v>
      </c>
      <c r="F3808">
        <v>3.31</v>
      </c>
      <c r="G3808">
        <v>3.26</v>
      </c>
      <c r="H3808">
        <v>3.17</v>
      </c>
      <c r="I3808">
        <v>3.19</v>
      </c>
      <c r="J3808">
        <v>3.54</v>
      </c>
      <c r="K3808">
        <v>3.8</v>
      </c>
      <c r="L3808">
        <v>4.1500000000000004</v>
      </c>
      <c r="M3808">
        <v>4.6399999999999997</v>
      </c>
      <c r="N3808">
        <v>4.5999999999999996</v>
      </c>
    </row>
    <row r="3809" spans="1:14" x14ac:dyDescent="0.25">
      <c r="A3809" s="1">
        <v>39423</v>
      </c>
      <c r="B3809">
        <v>3.04</v>
      </c>
      <c r="D3809">
        <v>3.12</v>
      </c>
      <c r="F3809">
        <v>3.3</v>
      </c>
      <c r="G3809">
        <v>3.24</v>
      </c>
      <c r="H3809">
        <v>3.12</v>
      </c>
      <c r="I3809">
        <v>3.15</v>
      </c>
      <c r="J3809">
        <v>3.51</v>
      </c>
      <c r="K3809">
        <v>3.77</v>
      </c>
      <c r="L3809">
        <v>4.12</v>
      </c>
      <c r="M3809">
        <v>4.62</v>
      </c>
      <c r="N3809">
        <v>4.58</v>
      </c>
    </row>
    <row r="3810" spans="1:14" x14ac:dyDescent="0.25">
      <c r="A3810" s="1">
        <v>39422</v>
      </c>
      <c r="B3810">
        <v>3.09</v>
      </c>
      <c r="D3810">
        <v>3.09</v>
      </c>
      <c r="F3810">
        <v>3.29</v>
      </c>
      <c r="G3810">
        <v>3.2</v>
      </c>
      <c r="H3810">
        <v>3.03</v>
      </c>
      <c r="I3810">
        <v>3.03</v>
      </c>
      <c r="J3810">
        <v>3.39</v>
      </c>
      <c r="K3810">
        <v>3.66</v>
      </c>
      <c r="L3810">
        <v>4.0199999999999996</v>
      </c>
      <c r="M3810">
        <v>4.5199999999999996</v>
      </c>
      <c r="N3810">
        <v>4.49</v>
      </c>
    </row>
    <row r="3811" spans="1:14" x14ac:dyDescent="0.25">
      <c r="A3811" s="1">
        <v>39421</v>
      </c>
      <c r="B3811">
        <v>3.15</v>
      </c>
      <c r="D3811">
        <v>3.07</v>
      </c>
      <c r="F3811">
        <v>3.24</v>
      </c>
      <c r="G3811">
        <v>3.13</v>
      </c>
      <c r="H3811">
        <v>2.9</v>
      </c>
      <c r="I3811">
        <v>2.91</v>
      </c>
      <c r="J3811">
        <v>3.28</v>
      </c>
      <c r="K3811">
        <v>3.55</v>
      </c>
      <c r="L3811">
        <v>3.92</v>
      </c>
      <c r="M3811">
        <v>4.42</v>
      </c>
      <c r="N3811">
        <v>4.3899999999999997</v>
      </c>
    </row>
    <row r="3812" spans="1:14" x14ac:dyDescent="0.25">
      <c r="A3812" s="1">
        <v>39420</v>
      </c>
      <c r="B3812">
        <v>3.16</v>
      </c>
      <c r="D3812">
        <v>3.07</v>
      </c>
      <c r="F3812">
        <v>3.22</v>
      </c>
      <c r="G3812">
        <v>3.11</v>
      </c>
      <c r="H3812">
        <v>2.9</v>
      </c>
      <c r="I3812">
        <v>2.92</v>
      </c>
      <c r="J3812">
        <v>3.28</v>
      </c>
      <c r="K3812">
        <v>3.54</v>
      </c>
      <c r="L3812">
        <v>3.89</v>
      </c>
      <c r="M3812">
        <v>4.38</v>
      </c>
      <c r="N3812">
        <v>4.34</v>
      </c>
    </row>
    <row r="3813" spans="1:14" x14ac:dyDescent="0.25">
      <c r="A3813" s="1">
        <v>39419</v>
      </c>
      <c r="B3813">
        <v>3.55</v>
      </c>
      <c r="D3813">
        <v>3.06</v>
      </c>
      <c r="F3813">
        <v>3.28</v>
      </c>
      <c r="G3813">
        <v>3.15</v>
      </c>
      <c r="H3813">
        <v>2.9</v>
      </c>
      <c r="I3813">
        <v>2.93</v>
      </c>
      <c r="J3813">
        <v>3.28</v>
      </c>
      <c r="K3813">
        <v>3.53</v>
      </c>
      <c r="L3813">
        <v>3.89</v>
      </c>
      <c r="M3813">
        <v>4.38</v>
      </c>
      <c r="N3813">
        <v>4.34</v>
      </c>
    </row>
    <row r="3814" spans="1:14" x14ac:dyDescent="0.25">
      <c r="A3814" s="1">
        <v>39416</v>
      </c>
      <c r="B3814">
        <v>3.63</v>
      </c>
      <c r="D3814">
        <v>3.15</v>
      </c>
      <c r="F3814">
        <v>3.37</v>
      </c>
      <c r="G3814">
        <v>3.26</v>
      </c>
      <c r="H3814">
        <v>3.04</v>
      </c>
      <c r="I3814">
        <v>3.09</v>
      </c>
      <c r="J3814">
        <v>3.41</v>
      </c>
      <c r="K3814">
        <v>3.64</v>
      </c>
      <c r="L3814">
        <v>3.97</v>
      </c>
      <c r="M3814">
        <v>4.4400000000000004</v>
      </c>
      <c r="N3814">
        <v>4.4000000000000004</v>
      </c>
    </row>
    <row r="3815" spans="1:14" x14ac:dyDescent="0.25">
      <c r="A3815" s="1">
        <v>39415</v>
      </c>
      <c r="B3815">
        <v>3.38</v>
      </c>
      <c r="D3815">
        <v>2.99</v>
      </c>
      <c r="F3815">
        <v>3.3</v>
      </c>
      <c r="G3815">
        <v>3.22</v>
      </c>
      <c r="H3815">
        <v>3.06</v>
      </c>
      <c r="I3815">
        <v>3.11</v>
      </c>
      <c r="J3815">
        <v>3.42</v>
      </c>
      <c r="K3815">
        <v>3.64</v>
      </c>
      <c r="L3815">
        <v>3.94</v>
      </c>
      <c r="M3815">
        <v>4.3899999999999997</v>
      </c>
      <c r="N3815">
        <v>4.3499999999999996</v>
      </c>
    </row>
    <row r="3816" spans="1:14" x14ac:dyDescent="0.25">
      <c r="A3816" s="1">
        <v>39414</v>
      </c>
      <c r="B3816">
        <v>3.52</v>
      </c>
      <c r="D3816">
        <v>3.05</v>
      </c>
      <c r="F3816">
        <v>3.38</v>
      </c>
      <c r="G3816">
        <v>3.31</v>
      </c>
      <c r="H3816">
        <v>3.17</v>
      </c>
      <c r="I3816">
        <v>3.21</v>
      </c>
      <c r="J3816">
        <v>3.5</v>
      </c>
      <c r="K3816">
        <v>3.72</v>
      </c>
      <c r="L3816">
        <v>4.03</v>
      </c>
      <c r="M3816">
        <v>4.46</v>
      </c>
      <c r="N3816">
        <v>4.41</v>
      </c>
    </row>
    <row r="3817" spans="1:14" x14ac:dyDescent="0.25">
      <c r="A3817" s="1">
        <v>39413</v>
      </c>
      <c r="B3817">
        <v>3.68</v>
      </c>
      <c r="D3817">
        <v>3.16</v>
      </c>
      <c r="F3817">
        <v>3.37</v>
      </c>
      <c r="G3817">
        <v>3.26</v>
      </c>
      <c r="H3817">
        <v>3.05</v>
      </c>
      <c r="I3817">
        <v>3.04</v>
      </c>
      <c r="J3817">
        <v>3.38</v>
      </c>
      <c r="K3817">
        <v>3.61</v>
      </c>
      <c r="L3817">
        <v>3.95</v>
      </c>
      <c r="M3817">
        <v>4.4000000000000004</v>
      </c>
      <c r="N3817">
        <v>4.3600000000000003</v>
      </c>
    </row>
    <row r="3818" spans="1:14" x14ac:dyDescent="0.25">
      <c r="A3818" s="1">
        <v>39412</v>
      </c>
      <c r="B3818">
        <v>3.53</v>
      </c>
      <c r="D3818">
        <v>3.13</v>
      </c>
      <c r="F3818">
        <v>3.33</v>
      </c>
      <c r="G3818">
        <v>3.2</v>
      </c>
      <c r="H3818">
        <v>2.92</v>
      </c>
      <c r="I3818">
        <v>2.93</v>
      </c>
      <c r="J3818">
        <v>3.23</v>
      </c>
      <c r="K3818">
        <v>3.48</v>
      </c>
      <c r="L3818">
        <v>3.83</v>
      </c>
      <c r="M3818">
        <v>4.29</v>
      </c>
      <c r="N3818">
        <v>4.26</v>
      </c>
    </row>
    <row r="3819" spans="1:14" x14ac:dyDescent="0.25">
      <c r="A3819" s="1">
        <v>39409</v>
      </c>
      <c r="B3819">
        <v>3.64</v>
      </c>
      <c r="D3819">
        <v>3.23</v>
      </c>
      <c r="F3819">
        <v>3.39</v>
      </c>
      <c r="G3819">
        <v>3.28</v>
      </c>
      <c r="H3819">
        <v>3.07</v>
      </c>
      <c r="I3819">
        <v>3.1</v>
      </c>
      <c r="J3819">
        <v>3.42</v>
      </c>
      <c r="K3819">
        <v>3.67</v>
      </c>
      <c r="L3819">
        <v>4.01</v>
      </c>
      <c r="M3819">
        <v>4.46</v>
      </c>
      <c r="N3819">
        <v>4.43</v>
      </c>
    </row>
    <row r="3820" spans="1:14" x14ac:dyDescent="0.25">
      <c r="A3820" s="1">
        <v>39407</v>
      </c>
      <c r="B3820">
        <v>3.54</v>
      </c>
      <c r="D3820">
        <v>3.09</v>
      </c>
      <c r="F3820">
        <v>3.28</v>
      </c>
      <c r="G3820">
        <v>3.18</v>
      </c>
      <c r="H3820">
        <v>2.99</v>
      </c>
      <c r="I3820">
        <v>3.03</v>
      </c>
      <c r="J3820">
        <v>3.4</v>
      </c>
      <c r="K3820">
        <v>3.65</v>
      </c>
      <c r="L3820">
        <v>4</v>
      </c>
      <c r="M3820">
        <v>4.49</v>
      </c>
      <c r="N3820">
        <v>4.46</v>
      </c>
    </row>
    <row r="3821" spans="1:14" x14ac:dyDescent="0.25">
      <c r="A3821" s="1">
        <v>39406</v>
      </c>
      <c r="B3821">
        <v>3.65</v>
      </c>
      <c r="D3821">
        <v>3.25</v>
      </c>
      <c r="F3821">
        <v>3.41</v>
      </c>
      <c r="G3821">
        <v>3.32</v>
      </c>
      <c r="H3821">
        <v>3.14</v>
      </c>
      <c r="I3821">
        <v>3.15</v>
      </c>
      <c r="J3821">
        <v>3.52</v>
      </c>
      <c r="K3821">
        <v>3.74</v>
      </c>
      <c r="L3821">
        <v>4.0599999999999996</v>
      </c>
      <c r="M3821">
        <v>4.51</v>
      </c>
      <c r="N3821">
        <v>4.49</v>
      </c>
    </row>
    <row r="3822" spans="1:14" x14ac:dyDescent="0.25">
      <c r="A3822" s="1">
        <v>39405</v>
      </c>
      <c r="B3822">
        <v>3.74</v>
      </c>
      <c r="D3822">
        <v>3.4</v>
      </c>
      <c r="F3822">
        <v>3.55</v>
      </c>
      <c r="G3822">
        <v>3.43</v>
      </c>
      <c r="H3822">
        <v>3.18</v>
      </c>
      <c r="I3822">
        <v>3.16</v>
      </c>
      <c r="J3822">
        <v>3.57</v>
      </c>
      <c r="K3822">
        <v>3.78</v>
      </c>
      <c r="L3822">
        <v>4.07</v>
      </c>
      <c r="M3822">
        <v>4.5</v>
      </c>
      <c r="N3822">
        <v>4.47</v>
      </c>
    </row>
    <row r="3823" spans="1:14" x14ac:dyDescent="0.25">
      <c r="A3823" s="1">
        <v>39402</v>
      </c>
      <c r="B3823">
        <v>3.78</v>
      </c>
      <c r="D3823">
        <v>3.4</v>
      </c>
      <c r="F3823">
        <v>3.57</v>
      </c>
      <c r="G3823">
        <v>3.49</v>
      </c>
      <c r="H3823">
        <v>3.33</v>
      </c>
      <c r="I3823">
        <v>3.3</v>
      </c>
      <c r="J3823">
        <v>3.68</v>
      </c>
      <c r="K3823">
        <v>3.88</v>
      </c>
      <c r="L3823">
        <v>4.1500000000000004</v>
      </c>
      <c r="M3823">
        <v>4.5599999999999996</v>
      </c>
      <c r="N3823">
        <v>4.5199999999999996</v>
      </c>
    </row>
    <row r="3824" spans="1:14" x14ac:dyDescent="0.25">
      <c r="A3824" s="1">
        <v>39401</v>
      </c>
      <c r="B3824">
        <v>3.74</v>
      </c>
      <c r="D3824">
        <v>3.3</v>
      </c>
      <c r="F3824">
        <v>3.56</v>
      </c>
      <c r="G3824">
        <v>3.49</v>
      </c>
      <c r="H3824">
        <v>3.35</v>
      </c>
      <c r="I3824">
        <v>3.35</v>
      </c>
      <c r="J3824">
        <v>3.71</v>
      </c>
      <c r="K3824">
        <v>3.9</v>
      </c>
      <c r="L3824">
        <v>4.17</v>
      </c>
      <c r="M3824">
        <v>4.58</v>
      </c>
      <c r="N3824">
        <v>4.54</v>
      </c>
    </row>
    <row r="3825" spans="1:14" x14ac:dyDescent="0.25">
      <c r="A3825" s="1">
        <v>39400</v>
      </c>
      <c r="B3825">
        <v>3.86</v>
      </c>
      <c r="D3825">
        <v>3.41</v>
      </c>
      <c r="F3825">
        <v>3.7</v>
      </c>
      <c r="G3825">
        <v>3.65</v>
      </c>
      <c r="H3825">
        <v>3.57</v>
      </c>
      <c r="I3825">
        <v>3.53</v>
      </c>
      <c r="J3825">
        <v>3.86</v>
      </c>
      <c r="K3825">
        <v>4.03</v>
      </c>
      <c r="L3825">
        <v>4.28</v>
      </c>
      <c r="M3825">
        <v>4.6500000000000004</v>
      </c>
      <c r="N3825">
        <v>4.6100000000000003</v>
      </c>
    </row>
    <row r="3826" spans="1:14" x14ac:dyDescent="0.25">
      <c r="A3826" s="1">
        <v>39399</v>
      </c>
      <c r="B3826">
        <v>3.73</v>
      </c>
      <c r="D3826">
        <v>3.5</v>
      </c>
      <c r="F3826">
        <v>3.76</v>
      </c>
      <c r="G3826">
        <v>3.68</v>
      </c>
      <c r="H3826">
        <v>3.54</v>
      </c>
      <c r="I3826">
        <v>3.52</v>
      </c>
      <c r="J3826">
        <v>3.84</v>
      </c>
      <c r="K3826">
        <v>4.01</v>
      </c>
      <c r="L3826">
        <v>4.26</v>
      </c>
      <c r="M3826">
        <v>4.6399999999999997</v>
      </c>
      <c r="N3826">
        <v>4.6100000000000003</v>
      </c>
    </row>
    <row r="3827" spans="1:14" x14ac:dyDescent="0.25">
      <c r="A3827" s="1">
        <v>39395</v>
      </c>
      <c r="B3827">
        <v>3.42</v>
      </c>
      <c r="D3827">
        <v>3.27</v>
      </c>
      <c r="F3827">
        <v>3.64</v>
      </c>
      <c r="G3827">
        <v>3.57</v>
      </c>
      <c r="H3827">
        <v>3.42</v>
      </c>
      <c r="I3827">
        <v>3.44</v>
      </c>
      <c r="J3827">
        <v>3.77</v>
      </c>
      <c r="K3827">
        <v>3.96</v>
      </c>
      <c r="L3827">
        <v>4.2300000000000004</v>
      </c>
      <c r="M3827">
        <v>4.6399999999999997</v>
      </c>
      <c r="N3827">
        <v>4.6100000000000003</v>
      </c>
    </row>
    <row r="3828" spans="1:14" x14ac:dyDescent="0.25">
      <c r="A3828" s="1">
        <v>39394</v>
      </c>
      <c r="B3828">
        <v>3.56</v>
      </c>
      <c r="D3828">
        <v>3.38</v>
      </c>
      <c r="F3828">
        <v>3.67</v>
      </c>
      <c r="G3828">
        <v>3.61</v>
      </c>
      <c r="H3828">
        <v>3.47</v>
      </c>
      <c r="I3828">
        <v>3.46</v>
      </c>
      <c r="J3828">
        <v>3.81</v>
      </c>
      <c r="K3828">
        <v>4</v>
      </c>
      <c r="L3828">
        <v>4.28</v>
      </c>
      <c r="M3828">
        <v>4.7</v>
      </c>
      <c r="N3828">
        <v>4.67</v>
      </c>
    </row>
    <row r="3829" spans="1:14" x14ac:dyDescent="0.25">
      <c r="A3829" s="1">
        <v>39393</v>
      </c>
      <c r="B3829">
        <v>3.77</v>
      </c>
      <c r="D3829">
        <v>3.49</v>
      </c>
      <c r="F3829">
        <v>3.76</v>
      </c>
      <c r="G3829">
        <v>3.71</v>
      </c>
      <c r="H3829">
        <v>3.61</v>
      </c>
      <c r="I3829">
        <v>3.6</v>
      </c>
      <c r="J3829">
        <v>3.92</v>
      </c>
      <c r="K3829">
        <v>4.09</v>
      </c>
      <c r="L3829">
        <v>4.34</v>
      </c>
      <c r="M3829">
        <v>4.71</v>
      </c>
      <c r="N3829">
        <v>4.67</v>
      </c>
    </row>
    <row r="3830" spans="1:14" x14ac:dyDescent="0.25">
      <c r="A3830" s="1">
        <v>39392</v>
      </c>
      <c r="B3830">
        <v>3.99</v>
      </c>
      <c r="D3830">
        <v>3.76</v>
      </c>
      <c r="F3830">
        <v>3.9</v>
      </c>
      <c r="G3830">
        <v>3.83</v>
      </c>
      <c r="H3830">
        <v>3.7</v>
      </c>
      <c r="I3830">
        <v>3.73</v>
      </c>
      <c r="J3830">
        <v>3.99</v>
      </c>
      <c r="K3830">
        <v>4.1500000000000004</v>
      </c>
      <c r="L3830">
        <v>4.38</v>
      </c>
      <c r="M3830">
        <v>4.7</v>
      </c>
      <c r="N3830">
        <v>4.66</v>
      </c>
    </row>
    <row r="3831" spans="1:14" x14ac:dyDescent="0.25">
      <c r="A3831" s="1">
        <v>39391</v>
      </c>
      <c r="B3831">
        <v>3.86</v>
      </c>
      <c r="D3831">
        <v>3.71</v>
      </c>
      <c r="F3831">
        <v>3.94</v>
      </c>
      <c r="G3831">
        <v>3.86</v>
      </c>
      <c r="H3831">
        <v>3.69</v>
      </c>
      <c r="I3831">
        <v>3.71</v>
      </c>
      <c r="J3831">
        <v>3.96</v>
      </c>
      <c r="K3831">
        <v>4.12</v>
      </c>
      <c r="L3831">
        <v>4.3499999999999996</v>
      </c>
      <c r="M3831">
        <v>4.67</v>
      </c>
      <c r="N3831">
        <v>4.63</v>
      </c>
    </row>
    <row r="3832" spans="1:14" x14ac:dyDescent="0.25">
      <c r="A3832" s="1">
        <v>39388</v>
      </c>
      <c r="B3832">
        <v>3.73</v>
      </c>
      <c r="D3832">
        <v>3.61</v>
      </c>
      <c r="F3832">
        <v>3.79</v>
      </c>
      <c r="G3832">
        <v>3.74</v>
      </c>
      <c r="H3832">
        <v>3.66</v>
      </c>
      <c r="I3832">
        <v>3.68</v>
      </c>
      <c r="J3832">
        <v>3.93</v>
      </c>
      <c r="K3832">
        <v>4.09</v>
      </c>
      <c r="L3832">
        <v>4.3099999999999996</v>
      </c>
      <c r="M3832">
        <v>4.6500000000000004</v>
      </c>
      <c r="N3832">
        <v>4.6100000000000003</v>
      </c>
    </row>
    <row r="3833" spans="1:14" x14ac:dyDescent="0.25">
      <c r="A3833" s="1">
        <v>39387</v>
      </c>
      <c r="B3833">
        <v>3.9</v>
      </c>
      <c r="D3833">
        <v>3.81</v>
      </c>
      <c r="F3833">
        <v>3.95</v>
      </c>
      <c r="G3833">
        <v>3.89</v>
      </c>
      <c r="H3833">
        <v>3.77</v>
      </c>
      <c r="I3833">
        <v>3.8</v>
      </c>
      <c r="J3833">
        <v>4.0199999999999996</v>
      </c>
      <c r="K3833">
        <v>4.16</v>
      </c>
      <c r="L3833">
        <v>4.3600000000000003</v>
      </c>
      <c r="M3833">
        <v>4.6900000000000004</v>
      </c>
      <c r="N3833">
        <v>4.6399999999999997</v>
      </c>
    </row>
    <row r="3834" spans="1:14" x14ac:dyDescent="0.25">
      <c r="A3834" s="1">
        <v>39386</v>
      </c>
      <c r="B3834">
        <v>4.01</v>
      </c>
      <c r="D3834">
        <v>3.94</v>
      </c>
      <c r="F3834">
        <v>4.09</v>
      </c>
      <c r="G3834">
        <v>4.04</v>
      </c>
      <c r="H3834">
        <v>3.94</v>
      </c>
      <c r="I3834">
        <v>3.94</v>
      </c>
      <c r="J3834">
        <v>4.16</v>
      </c>
      <c r="K3834">
        <v>4.29</v>
      </c>
      <c r="L3834">
        <v>4.4800000000000004</v>
      </c>
      <c r="M3834">
        <v>4.79</v>
      </c>
      <c r="N3834">
        <v>4.74</v>
      </c>
    </row>
    <row r="3835" spans="1:14" x14ac:dyDescent="0.25">
      <c r="A3835" s="1">
        <v>39385</v>
      </c>
      <c r="B3835">
        <v>4.03</v>
      </c>
      <c r="D3835">
        <v>3.96</v>
      </c>
      <c r="F3835">
        <v>4.07</v>
      </c>
      <c r="G3835">
        <v>3.98</v>
      </c>
      <c r="H3835">
        <v>3.82</v>
      </c>
      <c r="I3835">
        <v>3.85</v>
      </c>
      <c r="J3835">
        <v>4.0599999999999996</v>
      </c>
      <c r="K3835">
        <v>4.2</v>
      </c>
      <c r="L3835">
        <v>4.4000000000000004</v>
      </c>
      <c r="M3835">
        <v>4.72</v>
      </c>
      <c r="N3835">
        <v>4.68</v>
      </c>
    </row>
    <row r="3836" spans="1:14" x14ac:dyDescent="0.25">
      <c r="A3836" s="1">
        <v>39384</v>
      </c>
      <c r="B3836">
        <v>3.96</v>
      </c>
      <c r="D3836">
        <v>4.01</v>
      </c>
      <c r="F3836">
        <v>4.0999999999999996</v>
      </c>
      <c r="G3836">
        <v>4</v>
      </c>
      <c r="H3836">
        <v>3.79</v>
      </c>
      <c r="I3836">
        <v>3.84</v>
      </c>
      <c r="J3836">
        <v>4.04</v>
      </c>
      <c r="K3836">
        <v>4.1900000000000004</v>
      </c>
      <c r="L3836">
        <v>4.3899999999999997</v>
      </c>
      <c r="M3836">
        <v>4.71</v>
      </c>
      <c r="N3836">
        <v>4.66</v>
      </c>
    </row>
    <row r="3837" spans="1:14" x14ac:dyDescent="0.25">
      <c r="A3837" s="1">
        <v>39381</v>
      </c>
      <c r="B3837">
        <v>3.97</v>
      </c>
      <c r="D3837">
        <v>3.96</v>
      </c>
      <c r="F3837">
        <v>4.05</v>
      </c>
      <c r="G3837">
        <v>3.96</v>
      </c>
      <c r="H3837">
        <v>3.77</v>
      </c>
      <c r="I3837">
        <v>3.79</v>
      </c>
      <c r="J3837">
        <v>4.04</v>
      </c>
      <c r="K3837">
        <v>4.1900000000000004</v>
      </c>
      <c r="L3837">
        <v>4.41</v>
      </c>
      <c r="M3837">
        <v>4.7300000000000004</v>
      </c>
      <c r="N3837">
        <v>4.68</v>
      </c>
    </row>
    <row r="3838" spans="1:14" x14ac:dyDescent="0.25">
      <c r="A3838" s="1">
        <v>39380</v>
      </c>
      <c r="B3838">
        <v>3.92</v>
      </c>
      <c r="D3838">
        <v>3.94</v>
      </c>
      <c r="F3838">
        <v>4.0199999999999996</v>
      </c>
      <c r="G3838">
        <v>3.93</v>
      </c>
      <c r="H3838">
        <v>3.74</v>
      </c>
      <c r="I3838">
        <v>3.78</v>
      </c>
      <c r="J3838">
        <v>4.01</v>
      </c>
      <c r="K3838">
        <v>4.1500000000000004</v>
      </c>
      <c r="L3838">
        <v>4.37</v>
      </c>
      <c r="M3838">
        <v>4.7</v>
      </c>
      <c r="N3838">
        <v>4.66</v>
      </c>
    </row>
    <row r="3839" spans="1:14" x14ac:dyDescent="0.25">
      <c r="A3839" s="1">
        <v>39379</v>
      </c>
      <c r="B3839">
        <v>3.83</v>
      </c>
      <c r="D3839">
        <v>3.85</v>
      </c>
      <c r="F3839">
        <v>4</v>
      </c>
      <c r="G3839">
        <v>3.91</v>
      </c>
      <c r="H3839">
        <v>3.74</v>
      </c>
      <c r="I3839">
        <v>3.79</v>
      </c>
      <c r="J3839">
        <v>3.99</v>
      </c>
      <c r="K3839">
        <v>4.1399999999999997</v>
      </c>
      <c r="L3839">
        <v>4.3600000000000003</v>
      </c>
      <c r="M3839">
        <v>4.6900000000000004</v>
      </c>
      <c r="N3839">
        <v>4.6399999999999997</v>
      </c>
    </row>
    <row r="3840" spans="1:14" x14ac:dyDescent="0.25">
      <c r="A3840" s="1">
        <v>39378</v>
      </c>
      <c r="B3840">
        <v>3.98</v>
      </c>
      <c r="D3840">
        <v>3.98</v>
      </c>
      <c r="F3840">
        <v>4.12</v>
      </c>
      <c r="G3840">
        <v>4.01</v>
      </c>
      <c r="H3840">
        <v>3.81</v>
      </c>
      <c r="I3840">
        <v>3.86</v>
      </c>
      <c r="J3840">
        <v>4.0599999999999996</v>
      </c>
      <c r="K3840">
        <v>4.2</v>
      </c>
      <c r="L3840">
        <v>4.41</v>
      </c>
      <c r="M3840">
        <v>4.74</v>
      </c>
      <c r="N3840">
        <v>4.6900000000000004</v>
      </c>
    </row>
    <row r="3841" spans="1:14" x14ac:dyDescent="0.25">
      <c r="A3841" s="1">
        <v>39377</v>
      </c>
      <c r="B3841">
        <v>3.69</v>
      </c>
      <c r="D3841">
        <v>4</v>
      </c>
      <c r="F3841">
        <v>4.1500000000000004</v>
      </c>
      <c r="G3841">
        <v>4.05</v>
      </c>
      <c r="H3841">
        <v>3.85</v>
      </c>
      <c r="I3841">
        <v>3.88</v>
      </c>
      <c r="J3841">
        <v>4.08</v>
      </c>
      <c r="K3841">
        <v>4.21</v>
      </c>
      <c r="L3841">
        <v>4.42</v>
      </c>
      <c r="M3841">
        <v>4.7300000000000004</v>
      </c>
      <c r="N3841">
        <v>4.68</v>
      </c>
    </row>
    <row r="3842" spans="1:14" x14ac:dyDescent="0.25">
      <c r="A3842" s="1">
        <v>39374</v>
      </c>
      <c r="B3842">
        <v>3.45</v>
      </c>
      <c r="D3842">
        <v>3.86</v>
      </c>
      <c r="F3842">
        <v>4.07</v>
      </c>
      <c r="G3842">
        <v>3.98</v>
      </c>
      <c r="H3842">
        <v>3.8</v>
      </c>
      <c r="I3842">
        <v>3.85</v>
      </c>
      <c r="J3842">
        <v>4.03</v>
      </c>
      <c r="K3842">
        <v>4.1900000000000004</v>
      </c>
      <c r="L3842">
        <v>4.41</v>
      </c>
      <c r="M3842">
        <v>4.74</v>
      </c>
      <c r="N3842">
        <v>4.68</v>
      </c>
    </row>
    <row r="3843" spans="1:14" x14ac:dyDescent="0.25">
      <c r="A3843" s="1">
        <v>39373</v>
      </c>
      <c r="B3843">
        <v>3.21</v>
      </c>
      <c r="D3843">
        <v>3.76</v>
      </c>
      <c r="F3843">
        <v>4.09</v>
      </c>
      <c r="G3843">
        <v>4.03</v>
      </c>
      <c r="H3843">
        <v>3.93</v>
      </c>
      <c r="I3843">
        <v>3.98</v>
      </c>
      <c r="J3843">
        <v>4.17</v>
      </c>
      <c r="K3843">
        <v>4.3099999999999996</v>
      </c>
      <c r="L3843">
        <v>4.5199999999999996</v>
      </c>
      <c r="M3843">
        <v>4.84</v>
      </c>
      <c r="N3843">
        <v>4.78</v>
      </c>
    </row>
    <row r="3844" spans="1:14" x14ac:dyDescent="0.25">
      <c r="A3844" s="1">
        <v>39372</v>
      </c>
      <c r="B3844">
        <v>3.74</v>
      </c>
      <c r="D3844">
        <v>4.01</v>
      </c>
      <c r="F3844">
        <v>4.17</v>
      </c>
      <c r="G3844">
        <v>4.1100000000000003</v>
      </c>
      <c r="H3844">
        <v>4</v>
      </c>
      <c r="I3844">
        <v>4.04</v>
      </c>
      <c r="J3844">
        <v>4.22</v>
      </c>
      <c r="K3844">
        <v>4.3600000000000003</v>
      </c>
      <c r="L3844">
        <v>4.57</v>
      </c>
      <c r="M3844">
        <v>4.88</v>
      </c>
      <c r="N3844">
        <v>4.82</v>
      </c>
    </row>
    <row r="3845" spans="1:14" x14ac:dyDescent="0.25">
      <c r="A3845" s="1">
        <v>39371</v>
      </c>
      <c r="B3845">
        <v>4.1399999999999997</v>
      </c>
      <c r="D3845">
        <v>4.25</v>
      </c>
      <c r="F3845">
        <v>4.33</v>
      </c>
      <c r="G3845">
        <v>4.26</v>
      </c>
      <c r="H3845">
        <v>4.12</v>
      </c>
      <c r="I3845">
        <v>4.17</v>
      </c>
      <c r="J3845">
        <v>4.34</v>
      </c>
      <c r="K3845">
        <v>4.47</v>
      </c>
      <c r="L3845">
        <v>4.66</v>
      </c>
      <c r="M3845">
        <v>4.97</v>
      </c>
      <c r="N3845">
        <v>4.9000000000000004</v>
      </c>
    </row>
    <row r="3846" spans="1:14" x14ac:dyDescent="0.25">
      <c r="A3846" s="1">
        <v>39370</v>
      </c>
      <c r="B3846">
        <v>4.25</v>
      </c>
      <c r="D3846">
        <v>4.3</v>
      </c>
      <c r="F3846">
        <v>4.4000000000000004</v>
      </c>
      <c r="G3846">
        <v>4.33</v>
      </c>
      <c r="H3846">
        <v>4.22</v>
      </c>
      <c r="I3846">
        <v>4.25</v>
      </c>
      <c r="J3846">
        <v>4.4000000000000004</v>
      </c>
      <c r="K3846">
        <v>4.5199999999999996</v>
      </c>
      <c r="L3846">
        <v>4.6900000000000004</v>
      </c>
      <c r="M3846">
        <v>4.9800000000000004</v>
      </c>
      <c r="N3846">
        <v>4.91</v>
      </c>
    </row>
    <row r="3847" spans="1:14" x14ac:dyDescent="0.25">
      <c r="A3847" s="1">
        <v>39367</v>
      </c>
      <c r="B3847">
        <v>4.12</v>
      </c>
      <c r="D3847">
        <v>4.2</v>
      </c>
      <c r="F3847">
        <v>4.3099999999999996</v>
      </c>
      <c r="G3847">
        <v>4.28</v>
      </c>
      <c r="H3847">
        <v>4.2300000000000004</v>
      </c>
      <c r="I3847">
        <v>4.2699999999999996</v>
      </c>
      <c r="J3847">
        <v>4.42</v>
      </c>
      <c r="K3847">
        <v>4.53</v>
      </c>
      <c r="L3847">
        <v>4.7</v>
      </c>
      <c r="M3847">
        <v>4.9800000000000004</v>
      </c>
      <c r="N3847">
        <v>4.91</v>
      </c>
    </row>
    <row r="3848" spans="1:14" x14ac:dyDescent="0.25">
      <c r="A3848" s="1">
        <v>39366</v>
      </c>
      <c r="B3848">
        <v>3.98</v>
      </c>
      <c r="D3848">
        <v>4.12</v>
      </c>
      <c r="F3848">
        <v>4.2699999999999996</v>
      </c>
      <c r="G3848">
        <v>4.22</v>
      </c>
      <c r="H3848">
        <v>4.13</v>
      </c>
      <c r="I3848">
        <v>4.18</v>
      </c>
      <c r="J3848">
        <v>4.3600000000000003</v>
      </c>
      <c r="K3848">
        <v>4.4800000000000004</v>
      </c>
      <c r="L3848">
        <v>4.66</v>
      </c>
      <c r="M3848">
        <v>4.95</v>
      </c>
      <c r="N3848">
        <v>4.87</v>
      </c>
    </row>
    <row r="3849" spans="1:14" x14ac:dyDescent="0.25">
      <c r="A3849" s="1">
        <v>39365</v>
      </c>
      <c r="B3849">
        <v>3.81</v>
      </c>
      <c r="D3849">
        <v>4.0599999999999996</v>
      </c>
      <c r="F3849">
        <v>4.2699999999999996</v>
      </c>
      <c r="G3849">
        <v>4.2300000000000004</v>
      </c>
      <c r="H3849">
        <v>4.1500000000000004</v>
      </c>
      <c r="I3849">
        <v>4.21</v>
      </c>
      <c r="J3849">
        <v>4.37</v>
      </c>
      <c r="K3849">
        <v>4.49</v>
      </c>
      <c r="L3849">
        <v>4.6500000000000004</v>
      </c>
      <c r="M3849">
        <v>4.93</v>
      </c>
      <c r="N3849">
        <v>4.8600000000000003</v>
      </c>
    </row>
    <row r="3850" spans="1:14" x14ac:dyDescent="0.25">
      <c r="A3850" s="1">
        <v>39364</v>
      </c>
      <c r="B3850">
        <v>3.72</v>
      </c>
      <c r="D3850">
        <v>4.0599999999999996</v>
      </c>
      <c r="F3850">
        <v>4.28</v>
      </c>
      <c r="G3850">
        <v>4.2300000000000004</v>
      </c>
      <c r="H3850">
        <v>4.1500000000000004</v>
      </c>
      <c r="I3850">
        <v>4.21</v>
      </c>
      <c r="J3850">
        <v>4.38</v>
      </c>
      <c r="K3850">
        <v>4.49</v>
      </c>
      <c r="L3850">
        <v>4.67</v>
      </c>
      <c r="M3850">
        <v>4.93</v>
      </c>
      <c r="N3850">
        <v>4.87</v>
      </c>
    </row>
    <row r="3851" spans="1:14" x14ac:dyDescent="0.25">
      <c r="A3851" s="1">
        <v>39360</v>
      </c>
      <c r="B3851">
        <v>3.58</v>
      </c>
      <c r="D3851">
        <v>4</v>
      </c>
      <c r="F3851">
        <v>4.2</v>
      </c>
      <c r="G3851">
        <v>4.16</v>
      </c>
      <c r="H3851">
        <v>4.08</v>
      </c>
      <c r="I3851">
        <v>4.16</v>
      </c>
      <c r="J3851">
        <v>4.33</v>
      </c>
      <c r="K3851">
        <v>4.46</v>
      </c>
      <c r="L3851">
        <v>4.6500000000000004</v>
      </c>
      <c r="M3851">
        <v>4.9400000000000004</v>
      </c>
      <c r="N3851">
        <v>4.87</v>
      </c>
    </row>
    <row r="3852" spans="1:14" x14ac:dyDescent="0.25">
      <c r="A3852" s="1">
        <v>39359</v>
      </c>
      <c r="B3852">
        <v>3.63</v>
      </c>
      <c r="D3852">
        <v>3.96</v>
      </c>
      <c r="F3852">
        <v>4.1500000000000004</v>
      </c>
      <c r="G3852">
        <v>4.0999999999999996</v>
      </c>
      <c r="H3852">
        <v>4</v>
      </c>
      <c r="I3852">
        <v>4.0599999999999996</v>
      </c>
      <c r="J3852">
        <v>4.22</v>
      </c>
      <c r="K3852">
        <v>4.3499999999999996</v>
      </c>
      <c r="L3852">
        <v>4.54</v>
      </c>
      <c r="M3852">
        <v>4.83</v>
      </c>
      <c r="N3852">
        <v>4.7699999999999996</v>
      </c>
    </row>
    <row r="3853" spans="1:14" x14ac:dyDescent="0.25">
      <c r="A3853" s="1">
        <v>39358</v>
      </c>
      <c r="B3853">
        <v>3.67</v>
      </c>
      <c r="D3853">
        <v>3.96</v>
      </c>
      <c r="F3853">
        <v>4.16</v>
      </c>
      <c r="G3853">
        <v>4.1100000000000003</v>
      </c>
      <c r="H3853">
        <v>4.0199999999999996</v>
      </c>
      <c r="I3853">
        <v>4.07</v>
      </c>
      <c r="J3853">
        <v>4.24</v>
      </c>
      <c r="K3853">
        <v>4.37</v>
      </c>
      <c r="L3853">
        <v>4.55</v>
      </c>
      <c r="M3853">
        <v>4.8499999999999996</v>
      </c>
      <c r="N3853">
        <v>4.79</v>
      </c>
    </row>
    <row r="3854" spans="1:14" x14ac:dyDescent="0.25">
      <c r="A3854" s="1">
        <v>39357</v>
      </c>
      <c r="B3854">
        <v>3.63</v>
      </c>
      <c r="D3854">
        <v>3.96</v>
      </c>
      <c r="F3854">
        <v>4.16</v>
      </c>
      <c r="G3854">
        <v>4.0999999999999996</v>
      </c>
      <c r="H3854">
        <v>3.98</v>
      </c>
      <c r="I3854">
        <v>4.01</v>
      </c>
      <c r="J3854">
        <v>4.2</v>
      </c>
      <c r="K3854">
        <v>4.34</v>
      </c>
      <c r="L3854">
        <v>4.54</v>
      </c>
      <c r="M3854">
        <v>4.83</v>
      </c>
      <c r="N3854">
        <v>4.7699999999999996</v>
      </c>
    </row>
    <row r="3855" spans="1:14" x14ac:dyDescent="0.25">
      <c r="A3855" s="1">
        <v>39356</v>
      </c>
      <c r="B3855">
        <v>3.52</v>
      </c>
      <c r="D3855">
        <v>3.92</v>
      </c>
      <c r="F3855">
        <v>4.1500000000000004</v>
      </c>
      <c r="G3855">
        <v>4.1100000000000003</v>
      </c>
      <c r="H3855">
        <v>4.0199999999999996</v>
      </c>
      <c r="I3855">
        <v>4.05</v>
      </c>
      <c r="J3855">
        <v>4.24</v>
      </c>
      <c r="K3855">
        <v>4.37</v>
      </c>
      <c r="L3855">
        <v>4.5599999999999996</v>
      </c>
      <c r="M3855">
        <v>4.8499999999999996</v>
      </c>
      <c r="N3855">
        <v>4.79</v>
      </c>
    </row>
    <row r="3856" spans="1:14" x14ac:dyDescent="0.25">
      <c r="A3856" s="1">
        <v>39353</v>
      </c>
      <c r="B3856">
        <v>3.43</v>
      </c>
      <c r="D3856">
        <v>3.82</v>
      </c>
      <c r="F3856">
        <v>4.09</v>
      </c>
      <c r="G3856">
        <v>4.05</v>
      </c>
      <c r="H3856">
        <v>3.97</v>
      </c>
      <c r="I3856">
        <v>4.03</v>
      </c>
      <c r="J3856">
        <v>4.2300000000000004</v>
      </c>
      <c r="K3856">
        <v>4.38</v>
      </c>
      <c r="L3856">
        <v>4.59</v>
      </c>
      <c r="M3856">
        <v>4.8899999999999997</v>
      </c>
      <c r="N3856">
        <v>4.83</v>
      </c>
    </row>
    <row r="3857" spans="1:14" x14ac:dyDescent="0.25">
      <c r="A3857" s="1">
        <v>39352</v>
      </c>
      <c r="B3857">
        <v>3.3</v>
      </c>
      <c r="D3857">
        <v>3.71</v>
      </c>
      <c r="F3857">
        <v>4.07</v>
      </c>
      <c r="G3857">
        <v>4.03</v>
      </c>
      <c r="H3857">
        <v>3.95</v>
      </c>
      <c r="I3857">
        <v>4.0199999999999996</v>
      </c>
      <c r="J3857">
        <v>4.22</v>
      </c>
      <c r="K3857">
        <v>4.37</v>
      </c>
      <c r="L3857">
        <v>4.58</v>
      </c>
      <c r="M3857">
        <v>4.8899999999999997</v>
      </c>
      <c r="N3857">
        <v>4.84</v>
      </c>
    </row>
    <row r="3858" spans="1:14" x14ac:dyDescent="0.25">
      <c r="A3858" s="1">
        <v>39351</v>
      </c>
      <c r="B3858">
        <v>3.25</v>
      </c>
      <c r="D3858">
        <v>3.73</v>
      </c>
      <c r="F3858">
        <v>4.0599999999999996</v>
      </c>
      <c r="G3858">
        <v>4.03</v>
      </c>
      <c r="H3858">
        <v>3.97</v>
      </c>
      <c r="I3858">
        <v>4.07</v>
      </c>
      <c r="J3858">
        <v>4.2699999999999996</v>
      </c>
      <c r="K3858">
        <v>4.43</v>
      </c>
      <c r="L3858">
        <v>4.63</v>
      </c>
      <c r="M3858">
        <v>4.95</v>
      </c>
      <c r="N3858">
        <v>4.9000000000000004</v>
      </c>
    </row>
    <row r="3859" spans="1:14" x14ac:dyDescent="0.25">
      <c r="A3859" s="1">
        <v>39350</v>
      </c>
      <c r="B3859">
        <v>3.34</v>
      </c>
      <c r="D3859">
        <v>3.79</v>
      </c>
      <c r="F3859">
        <v>4.0599999999999996</v>
      </c>
      <c r="G3859">
        <v>4.04</v>
      </c>
      <c r="H3859">
        <v>4</v>
      </c>
      <c r="I3859">
        <v>4.09</v>
      </c>
      <c r="J3859">
        <v>4.26</v>
      </c>
      <c r="K3859">
        <v>4.41</v>
      </c>
      <c r="L3859">
        <v>4.63</v>
      </c>
      <c r="M3859">
        <v>4.9400000000000004</v>
      </c>
      <c r="N3859">
        <v>4.8899999999999997</v>
      </c>
    </row>
    <row r="3860" spans="1:14" x14ac:dyDescent="0.25">
      <c r="A3860" s="1">
        <v>39349</v>
      </c>
      <c r="B3860">
        <v>3.35</v>
      </c>
      <c r="D3860">
        <v>3.84</v>
      </c>
      <c r="F3860">
        <v>4.1100000000000003</v>
      </c>
      <c r="G3860">
        <v>4.09</v>
      </c>
      <c r="H3860">
        <v>4.05</v>
      </c>
      <c r="I3860">
        <v>4.1399999999999997</v>
      </c>
      <c r="J3860">
        <v>4.3099999999999996</v>
      </c>
      <c r="K3860">
        <v>4.4400000000000004</v>
      </c>
      <c r="L3860">
        <v>4.63</v>
      </c>
      <c r="M3860">
        <v>4.9400000000000004</v>
      </c>
      <c r="N3860">
        <v>4.88</v>
      </c>
    </row>
    <row r="3861" spans="1:14" x14ac:dyDescent="0.25">
      <c r="A3861" s="1">
        <v>39346</v>
      </c>
      <c r="B3861">
        <v>3.24</v>
      </c>
      <c r="D3861">
        <v>3.74</v>
      </c>
      <c r="F3861">
        <v>4.0999999999999996</v>
      </c>
      <c r="G3861">
        <v>4.09</v>
      </c>
      <c r="H3861">
        <v>4.0599999999999996</v>
      </c>
      <c r="I3861">
        <v>4.1500000000000004</v>
      </c>
      <c r="J3861">
        <v>4.3099999999999996</v>
      </c>
      <c r="K3861">
        <v>4.4400000000000004</v>
      </c>
      <c r="L3861">
        <v>4.6399999999999997</v>
      </c>
      <c r="M3861">
        <v>4.95</v>
      </c>
      <c r="N3861">
        <v>4.8899999999999997</v>
      </c>
    </row>
    <row r="3862" spans="1:14" x14ac:dyDescent="0.25">
      <c r="A3862" s="1">
        <v>39345</v>
      </c>
      <c r="B3862">
        <v>3.46</v>
      </c>
      <c r="D3862">
        <v>3.79</v>
      </c>
      <c r="F3862">
        <v>4.1100000000000003</v>
      </c>
      <c r="G3862">
        <v>4.0999999999999996</v>
      </c>
      <c r="H3862">
        <v>4.0999999999999996</v>
      </c>
      <c r="I3862">
        <v>4.1900000000000004</v>
      </c>
      <c r="J3862">
        <v>4.3499999999999996</v>
      </c>
      <c r="K3862">
        <v>4.49</v>
      </c>
      <c r="L3862">
        <v>4.6900000000000004</v>
      </c>
      <c r="M3862">
        <v>4.99</v>
      </c>
      <c r="N3862">
        <v>4.96</v>
      </c>
    </row>
    <row r="3863" spans="1:14" x14ac:dyDescent="0.25">
      <c r="A3863" s="1">
        <v>39344</v>
      </c>
      <c r="B3863">
        <v>3.62</v>
      </c>
      <c r="D3863">
        <v>3.93</v>
      </c>
      <c r="F3863">
        <v>4.09</v>
      </c>
      <c r="G3863">
        <v>4.0599999999999996</v>
      </c>
      <c r="H3863">
        <v>4</v>
      </c>
      <c r="I3863">
        <v>4.0599999999999996</v>
      </c>
      <c r="J3863">
        <v>4.2</v>
      </c>
      <c r="K3863">
        <v>4.33</v>
      </c>
      <c r="L3863">
        <v>4.53</v>
      </c>
      <c r="M3863">
        <v>4.8600000000000003</v>
      </c>
      <c r="N3863">
        <v>4.83</v>
      </c>
    </row>
    <row r="3864" spans="1:14" x14ac:dyDescent="0.25">
      <c r="A3864" s="1">
        <v>39343</v>
      </c>
      <c r="B3864">
        <v>3.87</v>
      </c>
      <c r="D3864">
        <v>4.01</v>
      </c>
      <c r="F3864">
        <v>4.12</v>
      </c>
      <c r="G3864">
        <v>4.08</v>
      </c>
      <c r="H3864">
        <v>4</v>
      </c>
      <c r="I3864">
        <v>4.04</v>
      </c>
      <c r="J3864">
        <v>4.1900000000000004</v>
      </c>
      <c r="K3864">
        <v>4.32</v>
      </c>
      <c r="L3864">
        <v>4.5</v>
      </c>
      <c r="M3864">
        <v>4.8099999999999996</v>
      </c>
      <c r="N3864">
        <v>4.7699999999999996</v>
      </c>
    </row>
    <row r="3865" spans="1:14" x14ac:dyDescent="0.25">
      <c r="A3865" s="1">
        <v>39342</v>
      </c>
      <c r="B3865">
        <v>3.82</v>
      </c>
      <c r="D3865">
        <v>4.1500000000000004</v>
      </c>
      <c r="F3865">
        <v>4.3099999999999996</v>
      </c>
      <c r="G3865">
        <v>4.2300000000000004</v>
      </c>
      <c r="H3865">
        <v>4.08</v>
      </c>
      <c r="I3865">
        <v>4.1100000000000003</v>
      </c>
      <c r="J3865">
        <v>4.21</v>
      </c>
      <c r="K3865">
        <v>4.32</v>
      </c>
      <c r="L3865">
        <v>4.4800000000000004</v>
      </c>
      <c r="M3865">
        <v>4.76</v>
      </c>
      <c r="N3865">
        <v>4.72</v>
      </c>
    </row>
    <row r="3866" spans="1:14" x14ac:dyDescent="0.25">
      <c r="A3866" s="1">
        <v>39339</v>
      </c>
      <c r="B3866">
        <v>3.85</v>
      </c>
      <c r="D3866">
        <v>4.01</v>
      </c>
      <c r="F3866">
        <v>4.22</v>
      </c>
      <c r="G3866">
        <v>4.16</v>
      </c>
      <c r="H3866">
        <v>4.05</v>
      </c>
      <c r="I3866">
        <v>4.07</v>
      </c>
      <c r="J3866">
        <v>4.18</v>
      </c>
      <c r="K3866">
        <v>4.3</v>
      </c>
      <c r="L3866">
        <v>4.47</v>
      </c>
      <c r="M3866">
        <v>4.7699999999999996</v>
      </c>
      <c r="N3866">
        <v>4.72</v>
      </c>
    </row>
    <row r="3867" spans="1:14" x14ac:dyDescent="0.25">
      <c r="A3867" s="1">
        <v>39338</v>
      </c>
      <c r="B3867">
        <v>4.04</v>
      </c>
      <c r="D3867">
        <v>4.08</v>
      </c>
      <c r="F3867">
        <v>4.2699999999999996</v>
      </c>
      <c r="G3867">
        <v>4.2</v>
      </c>
      <c r="H3867">
        <v>4.08</v>
      </c>
      <c r="I3867">
        <v>4.1100000000000003</v>
      </c>
      <c r="J3867">
        <v>4.22</v>
      </c>
      <c r="K3867">
        <v>4.33</v>
      </c>
      <c r="L3867">
        <v>4.49</v>
      </c>
      <c r="M3867">
        <v>4.79</v>
      </c>
      <c r="N3867">
        <v>4.75</v>
      </c>
    </row>
    <row r="3868" spans="1:14" x14ac:dyDescent="0.25">
      <c r="A3868" s="1">
        <v>39337</v>
      </c>
      <c r="B3868">
        <v>4</v>
      </c>
      <c r="D3868">
        <v>4.03</v>
      </c>
      <c r="F3868">
        <v>4.2</v>
      </c>
      <c r="G3868">
        <v>4.12</v>
      </c>
      <c r="H3868">
        <v>3.95</v>
      </c>
      <c r="I3868">
        <v>3.99</v>
      </c>
      <c r="J3868">
        <v>4.1100000000000003</v>
      </c>
      <c r="K3868">
        <v>4.2300000000000004</v>
      </c>
      <c r="L3868">
        <v>4.41</v>
      </c>
      <c r="M3868">
        <v>4.72</v>
      </c>
      <c r="N3868">
        <v>4.68</v>
      </c>
    </row>
    <row r="3869" spans="1:14" x14ac:dyDescent="0.25">
      <c r="A3869" s="1">
        <v>39336</v>
      </c>
      <c r="B3869">
        <v>4.13</v>
      </c>
      <c r="D3869">
        <v>4.1100000000000003</v>
      </c>
      <c r="F3869">
        <v>4.2699999999999996</v>
      </c>
      <c r="G3869">
        <v>4.16</v>
      </c>
      <c r="H3869">
        <v>3.95</v>
      </c>
      <c r="I3869">
        <v>3.97</v>
      </c>
      <c r="J3869">
        <v>4.07</v>
      </c>
      <c r="K3869">
        <v>4.1900000000000004</v>
      </c>
      <c r="L3869">
        <v>4.37</v>
      </c>
      <c r="M3869">
        <v>4.68</v>
      </c>
      <c r="N3869">
        <v>4.6500000000000004</v>
      </c>
    </row>
    <row r="3870" spans="1:14" x14ac:dyDescent="0.25">
      <c r="A3870" s="1">
        <v>39335</v>
      </c>
      <c r="B3870">
        <v>3.93</v>
      </c>
      <c r="D3870">
        <v>3.96</v>
      </c>
      <c r="F3870">
        <v>4.2</v>
      </c>
      <c r="G3870">
        <v>4.09</v>
      </c>
      <c r="H3870">
        <v>3.87</v>
      </c>
      <c r="I3870">
        <v>3.89</v>
      </c>
      <c r="J3870">
        <v>4</v>
      </c>
      <c r="K3870">
        <v>4.13</v>
      </c>
      <c r="L3870">
        <v>4.34</v>
      </c>
      <c r="M3870">
        <v>4.68</v>
      </c>
      <c r="N3870">
        <v>4.6500000000000004</v>
      </c>
    </row>
    <row r="3871" spans="1:14" x14ac:dyDescent="0.25">
      <c r="A3871" s="1">
        <v>39332</v>
      </c>
      <c r="B3871">
        <v>4.03</v>
      </c>
      <c r="D3871">
        <v>4.07</v>
      </c>
      <c r="F3871">
        <v>4.2</v>
      </c>
      <c r="G3871">
        <v>4.0999999999999996</v>
      </c>
      <c r="H3871">
        <v>3.9</v>
      </c>
      <c r="I3871">
        <v>3.92</v>
      </c>
      <c r="J3871">
        <v>4.03</v>
      </c>
      <c r="K3871">
        <v>4.17</v>
      </c>
      <c r="L3871">
        <v>4.38</v>
      </c>
      <c r="M3871">
        <v>4.7300000000000004</v>
      </c>
      <c r="N3871">
        <v>4.7</v>
      </c>
    </row>
    <row r="3872" spans="1:14" x14ac:dyDescent="0.25">
      <c r="A3872" s="1">
        <v>39331</v>
      </c>
      <c r="B3872">
        <v>4.28</v>
      </c>
      <c r="D3872">
        <v>4.29</v>
      </c>
      <c r="F3872">
        <v>4.42</v>
      </c>
      <c r="G3872">
        <v>4.3</v>
      </c>
      <c r="H3872">
        <v>4.08</v>
      </c>
      <c r="I3872">
        <v>4.09</v>
      </c>
      <c r="J3872">
        <v>4.2</v>
      </c>
      <c r="K3872">
        <v>4.32</v>
      </c>
      <c r="L3872">
        <v>4.51</v>
      </c>
      <c r="M3872">
        <v>4.84</v>
      </c>
      <c r="N3872">
        <v>4.79</v>
      </c>
    </row>
    <row r="3873" spans="1:14" x14ac:dyDescent="0.25">
      <c r="A3873" s="1">
        <v>39330</v>
      </c>
      <c r="B3873">
        <v>4.41</v>
      </c>
      <c r="D3873">
        <v>4.3600000000000003</v>
      </c>
      <c r="F3873">
        <v>4.41</v>
      </c>
      <c r="G3873">
        <v>4.28</v>
      </c>
      <c r="H3873">
        <v>4.03</v>
      </c>
      <c r="I3873">
        <v>4.05</v>
      </c>
      <c r="J3873">
        <v>4.16</v>
      </c>
      <c r="K3873">
        <v>4.29</v>
      </c>
      <c r="L3873">
        <v>4.4800000000000004</v>
      </c>
      <c r="M3873">
        <v>4.82</v>
      </c>
      <c r="N3873">
        <v>4.78</v>
      </c>
    </row>
    <row r="3874" spans="1:14" x14ac:dyDescent="0.25">
      <c r="A3874" s="1">
        <v>39329</v>
      </c>
      <c r="B3874">
        <v>4.55</v>
      </c>
      <c r="D3874">
        <v>4.47</v>
      </c>
      <c r="F3874">
        <v>4.5199999999999996</v>
      </c>
      <c r="G3874">
        <v>4.3899999999999997</v>
      </c>
      <c r="H3874">
        <v>4.13</v>
      </c>
      <c r="I3874">
        <v>4.16</v>
      </c>
      <c r="J3874">
        <v>4.26</v>
      </c>
      <c r="K3874">
        <v>4.38</v>
      </c>
      <c r="L3874">
        <v>4.5599999999999996</v>
      </c>
      <c r="M3874">
        <v>4.88</v>
      </c>
      <c r="N3874">
        <v>4.84</v>
      </c>
    </row>
    <row r="3875" spans="1:14" x14ac:dyDescent="0.25">
      <c r="A3875" s="1">
        <v>39325</v>
      </c>
      <c r="B3875">
        <v>4.0199999999999996</v>
      </c>
      <c r="D3875">
        <v>4.01</v>
      </c>
      <c r="F3875">
        <v>4.21</v>
      </c>
      <c r="G3875">
        <v>4.1900000000000004</v>
      </c>
      <c r="H3875">
        <v>4.1500000000000004</v>
      </c>
      <c r="I3875">
        <v>4.16</v>
      </c>
      <c r="J3875">
        <v>4.25</v>
      </c>
      <c r="K3875">
        <v>4.3600000000000003</v>
      </c>
      <c r="L3875">
        <v>4.54</v>
      </c>
      <c r="M3875">
        <v>4.87</v>
      </c>
      <c r="N3875">
        <v>4.83</v>
      </c>
    </row>
    <row r="3876" spans="1:14" x14ac:dyDescent="0.25">
      <c r="A3876" s="1">
        <v>39324</v>
      </c>
      <c r="B3876">
        <v>3.69</v>
      </c>
      <c r="D3876">
        <v>3.84</v>
      </c>
      <c r="F3876">
        <v>4.21</v>
      </c>
      <c r="G3876">
        <v>4.17</v>
      </c>
      <c r="H3876">
        <v>4.08</v>
      </c>
      <c r="I3876">
        <v>4.1399999999999997</v>
      </c>
      <c r="J3876">
        <v>4.21</v>
      </c>
      <c r="K3876">
        <v>4.33</v>
      </c>
      <c r="L3876">
        <v>4.51</v>
      </c>
      <c r="M3876">
        <v>4.87</v>
      </c>
      <c r="N3876">
        <v>4.83</v>
      </c>
    </row>
    <row r="3877" spans="1:14" x14ac:dyDescent="0.25">
      <c r="A3877" s="1">
        <v>39323</v>
      </c>
      <c r="B3877">
        <v>4.0199999999999996</v>
      </c>
      <c r="D3877">
        <v>3.98</v>
      </c>
      <c r="F3877">
        <v>4.3</v>
      </c>
      <c r="G3877">
        <v>4.24</v>
      </c>
      <c r="H3877">
        <v>4.1399999999999997</v>
      </c>
      <c r="I3877">
        <v>4.1900000000000004</v>
      </c>
      <c r="J3877">
        <v>4.3099999999999996</v>
      </c>
      <c r="K3877">
        <v>4.41</v>
      </c>
      <c r="L3877">
        <v>4.57</v>
      </c>
      <c r="M3877">
        <v>4.93</v>
      </c>
      <c r="N3877">
        <v>4.88</v>
      </c>
    </row>
    <row r="3878" spans="1:14" x14ac:dyDescent="0.25">
      <c r="A3878" s="1">
        <v>39322</v>
      </c>
      <c r="B3878">
        <v>4.5999999999999996</v>
      </c>
      <c r="D3878">
        <v>4.4000000000000004</v>
      </c>
      <c r="F3878">
        <v>4.4800000000000004</v>
      </c>
      <c r="G3878">
        <v>4.3600000000000003</v>
      </c>
      <c r="H3878">
        <v>4.13</v>
      </c>
      <c r="I3878">
        <v>4.1399999999999997</v>
      </c>
      <c r="J3878">
        <v>4.25</v>
      </c>
      <c r="K3878">
        <v>4.3600000000000003</v>
      </c>
      <c r="L3878">
        <v>4.53</v>
      </c>
      <c r="M3878">
        <v>4.9000000000000004</v>
      </c>
      <c r="N3878">
        <v>4.8600000000000003</v>
      </c>
    </row>
    <row r="3879" spans="1:14" x14ac:dyDescent="0.25">
      <c r="A3879" s="1">
        <v>39321</v>
      </c>
      <c r="B3879">
        <v>4.74</v>
      </c>
      <c r="D3879">
        <v>4.63</v>
      </c>
      <c r="F3879">
        <v>4.6900000000000004</v>
      </c>
      <c r="G3879">
        <v>4.55</v>
      </c>
      <c r="H3879">
        <v>4.28</v>
      </c>
      <c r="I3879">
        <v>4.28</v>
      </c>
      <c r="J3879">
        <v>4.3899999999999997</v>
      </c>
      <c r="K3879">
        <v>4.47</v>
      </c>
      <c r="L3879">
        <v>4.5999999999999996</v>
      </c>
      <c r="M3879">
        <v>4.92</v>
      </c>
      <c r="N3879">
        <v>4.87</v>
      </c>
    </row>
    <row r="3880" spans="1:14" x14ac:dyDescent="0.25">
      <c r="A3880" s="1">
        <v>39318</v>
      </c>
      <c r="B3880">
        <v>4.24</v>
      </c>
      <c r="D3880">
        <v>4.24</v>
      </c>
      <c r="F3880">
        <v>4.32</v>
      </c>
      <c r="G3880">
        <v>4.3099999999999996</v>
      </c>
      <c r="H3880">
        <v>4.3</v>
      </c>
      <c r="I3880">
        <v>4.3099999999999996</v>
      </c>
      <c r="J3880">
        <v>4.42</v>
      </c>
      <c r="K3880">
        <v>4.5</v>
      </c>
      <c r="L3880">
        <v>4.63</v>
      </c>
      <c r="M3880">
        <v>4.95</v>
      </c>
      <c r="N3880">
        <v>4.88</v>
      </c>
    </row>
    <row r="3881" spans="1:14" x14ac:dyDescent="0.25">
      <c r="A3881" s="1">
        <v>39317</v>
      </c>
      <c r="B3881">
        <v>3.79</v>
      </c>
      <c r="D3881">
        <v>3.89</v>
      </c>
      <c r="F3881">
        <v>4.1900000000000004</v>
      </c>
      <c r="G3881">
        <v>4.1900000000000004</v>
      </c>
      <c r="H3881">
        <v>4.2</v>
      </c>
      <c r="I3881">
        <v>4.24</v>
      </c>
      <c r="J3881">
        <v>4.3600000000000003</v>
      </c>
      <c r="K3881">
        <v>4.47</v>
      </c>
      <c r="L3881">
        <v>4.62</v>
      </c>
      <c r="M3881">
        <v>4.9800000000000004</v>
      </c>
      <c r="N3881">
        <v>4.93</v>
      </c>
    </row>
    <row r="3882" spans="1:14" x14ac:dyDescent="0.25">
      <c r="A3882" s="1">
        <v>39316</v>
      </c>
      <c r="B3882">
        <v>3.12</v>
      </c>
      <c r="D3882">
        <v>3.67</v>
      </c>
      <c r="F3882">
        <v>4.08</v>
      </c>
      <c r="G3882">
        <v>4.0999999999999996</v>
      </c>
      <c r="H3882">
        <v>4.1500000000000004</v>
      </c>
      <c r="I3882">
        <v>4.1900000000000004</v>
      </c>
      <c r="J3882">
        <v>4.34</v>
      </c>
      <c r="K3882">
        <v>4.46</v>
      </c>
      <c r="L3882">
        <v>4.63</v>
      </c>
      <c r="M3882">
        <v>5.01</v>
      </c>
      <c r="N3882">
        <v>4.96</v>
      </c>
    </row>
    <row r="3883" spans="1:14" x14ac:dyDescent="0.25">
      <c r="A3883" s="1">
        <v>39315</v>
      </c>
      <c r="B3883">
        <v>3.17</v>
      </c>
      <c r="D3883">
        <v>3.59</v>
      </c>
      <c r="F3883">
        <v>4.08</v>
      </c>
      <c r="G3883">
        <v>4.07</v>
      </c>
      <c r="H3883">
        <v>4.05</v>
      </c>
      <c r="I3883">
        <v>4.12</v>
      </c>
      <c r="J3883">
        <v>4.2699999999999996</v>
      </c>
      <c r="K3883">
        <v>4.41</v>
      </c>
      <c r="L3883">
        <v>4.5999999999999996</v>
      </c>
      <c r="M3883">
        <v>5</v>
      </c>
      <c r="N3883">
        <v>4.95</v>
      </c>
    </row>
    <row r="3884" spans="1:14" x14ac:dyDescent="0.25">
      <c r="A3884" s="1">
        <v>39314</v>
      </c>
      <c r="B3884">
        <v>2.4700000000000002</v>
      </c>
      <c r="D3884">
        <v>3.12</v>
      </c>
      <c r="F3884">
        <v>4.17</v>
      </c>
      <c r="G3884">
        <v>4.1500000000000004</v>
      </c>
      <c r="H3884">
        <v>4.1100000000000003</v>
      </c>
      <c r="I3884">
        <v>4.1900000000000004</v>
      </c>
      <c r="J3884">
        <v>4.32</v>
      </c>
      <c r="K3884">
        <v>4.4400000000000004</v>
      </c>
      <c r="L3884">
        <v>4.6399999999999997</v>
      </c>
      <c r="M3884">
        <v>5.04</v>
      </c>
      <c r="N3884">
        <v>4.9800000000000004</v>
      </c>
    </row>
    <row r="3885" spans="1:14" x14ac:dyDescent="0.25">
      <c r="A3885" s="1">
        <v>39311</v>
      </c>
      <c r="B3885">
        <v>3.03</v>
      </c>
      <c r="D3885">
        <v>3.76</v>
      </c>
      <c r="F3885">
        <v>4.1900000000000004</v>
      </c>
      <c r="G3885">
        <v>4.1900000000000004</v>
      </c>
      <c r="H3885">
        <v>4.18</v>
      </c>
      <c r="I3885">
        <v>4.25</v>
      </c>
      <c r="J3885">
        <v>4.3499999999999996</v>
      </c>
      <c r="K3885">
        <v>4.47</v>
      </c>
      <c r="L3885">
        <v>4.68</v>
      </c>
      <c r="M3885">
        <v>5.0599999999999996</v>
      </c>
      <c r="N3885">
        <v>5</v>
      </c>
    </row>
    <row r="3886" spans="1:14" x14ac:dyDescent="0.25">
      <c r="A3886" s="1">
        <v>39310</v>
      </c>
      <c r="B3886">
        <v>3.13</v>
      </c>
      <c r="D3886">
        <v>3.79</v>
      </c>
      <c r="F3886">
        <v>4.22</v>
      </c>
      <c r="G3886">
        <v>4.18</v>
      </c>
      <c r="H3886">
        <v>4.08</v>
      </c>
      <c r="I3886">
        <v>4.1500000000000004</v>
      </c>
      <c r="J3886">
        <v>4.26</v>
      </c>
      <c r="K3886">
        <v>4.3899999999999997</v>
      </c>
      <c r="L3886">
        <v>4.5999999999999996</v>
      </c>
      <c r="M3886">
        <v>4.99</v>
      </c>
      <c r="N3886">
        <v>4.92</v>
      </c>
    </row>
    <row r="3887" spans="1:14" x14ac:dyDescent="0.25">
      <c r="A3887" s="1">
        <v>39309</v>
      </c>
      <c r="B3887">
        <v>4.18</v>
      </c>
      <c r="D3887">
        <v>4.21</v>
      </c>
      <c r="F3887">
        <v>4.4800000000000004</v>
      </c>
      <c r="G3887">
        <v>4.41</v>
      </c>
      <c r="H3887">
        <v>4.2699999999999996</v>
      </c>
      <c r="I3887">
        <v>4.3099999999999996</v>
      </c>
      <c r="J3887">
        <v>4.41</v>
      </c>
      <c r="K3887">
        <v>4.5199999999999996</v>
      </c>
      <c r="L3887">
        <v>4.6900000000000004</v>
      </c>
      <c r="M3887">
        <v>5.07</v>
      </c>
      <c r="N3887">
        <v>5</v>
      </c>
    </row>
    <row r="3888" spans="1:14" x14ac:dyDescent="0.25">
      <c r="A3888" s="1">
        <v>39308</v>
      </c>
      <c r="B3888">
        <v>4.62</v>
      </c>
      <c r="D3888">
        <v>4.6399999999999997</v>
      </c>
      <c r="F3888">
        <v>4.8099999999999996</v>
      </c>
      <c r="G3888">
        <v>4.67</v>
      </c>
      <c r="H3888">
        <v>4.3899999999999997</v>
      </c>
      <c r="I3888">
        <v>4.42</v>
      </c>
      <c r="J3888">
        <v>4.51</v>
      </c>
      <c r="K3888">
        <v>4.5999999999999996</v>
      </c>
      <c r="L3888">
        <v>4.7300000000000004</v>
      </c>
      <c r="M3888">
        <v>5.0599999999999996</v>
      </c>
      <c r="N3888">
        <v>4.99</v>
      </c>
    </row>
    <row r="3889" spans="1:14" x14ac:dyDescent="0.25">
      <c r="A3889" s="1">
        <v>39307</v>
      </c>
      <c r="B3889">
        <v>4.6100000000000003</v>
      </c>
      <c r="D3889">
        <v>4.74</v>
      </c>
      <c r="F3889">
        <v>4.9000000000000004</v>
      </c>
      <c r="G3889">
        <v>4.75</v>
      </c>
      <c r="H3889">
        <v>4.46</v>
      </c>
      <c r="I3889">
        <v>4.49</v>
      </c>
      <c r="J3889">
        <v>4.57</v>
      </c>
      <c r="K3889">
        <v>4.6500000000000004</v>
      </c>
      <c r="L3889">
        <v>4.78</v>
      </c>
      <c r="M3889">
        <v>5.09</v>
      </c>
      <c r="N3889">
        <v>5.01</v>
      </c>
    </row>
    <row r="3890" spans="1:14" x14ac:dyDescent="0.25">
      <c r="A3890" s="1">
        <v>39304</v>
      </c>
      <c r="B3890">
        <v>4.38</v>
      </c>
      <c r="D3890">
        <v>4.57</v>
      </c>
      <c r="F3890">
        <v>4.8</v>
      </c>
      <c r="G3890">
        <v>4.6900000000000004</v>
      </c>
      <c r="H3890">
        <v>4.47</v>
      </c>
      <c r="I3890">
        <v>4.51</v>
      </c>
      <c r="J3890">
        <v>4.59</v>
      </c>
      <c r="K3890">
        <v>4.68</v>
      </c>
      <c r="L3890">
        <v>4.8099999999999996</v>
      </c>
      <c r="M3890">
        <v>5.1100000000000003</v>
      </c>
      <c r="N3890">
        <v>5.03</v>
      </c>
    </row>
    <row r="3891" spans="1:14" x14ac:dyDescent="0.25">
      <c r="A3891" s="1">
        <v>39303</v>
      </c>
      <c r="B3891">
        <v>4.7</v>
      </c>
      <c r="D3891">
        <v>4.8099999999999996</v>
      </c>
      <c r="F3891">
        <v>4.8600000000000003</v>
      </c>
      <c r="G3891">
        <v>4.74</v>
      </c>
      <c r="H3891">
        <v>4.49</v>
      </c>
      <c r="I3891">
        <v>4.51</v>
      </c>
      <c r="J3891">
        <v>4.58</v>
      </c>
      <c r="K3891">
        <v>4.66</v>
      </c>
      <c r="L3891">
        <v>4.79</v>
      </c>
      <c r="M3891">
        <v>5.0999999999999996</v>
      </c>
      <c r="N3891">
        <v>5.0199999999999996</v>
      </c>
    </row>
    <row r="3892" spans="1:14" x14ac:dyDescent="0.25">
      <c r="A3892" s="1">
        <v>39302</v>
      </c>
      <c r="B3892">
        <v>5.04</v>
      </c>
      <c r="D3892">
        <v>4.95</v>
      </c>
      <c r="F3892">
        <v>5.01</v>
      </c>
      <c r="G3892">
        <v>4.8899999999999997</v>
      </c>
      <c r="H3892">
        <v>4.6399999999999997</v>
      </c>
      <c r="I3892">
        <v>4.6399999999999997</v>
      </c>
      <c r="J3892">
        <v>4.6900000000000004</v>
      </c>
      <c r="K3892">
        <v>4.75</v>
      </c>
      <c r="L3892">
        <v>4.84</v>
      </c>
      <c r="M3892">
        <v>5.1100000000000003</v>
      </c>
      <c r="N3892">
        <v>5.01</v>
      </c>
    </row>
    <row r="3893" spans="1:14" x14ac:dyDescent="0.25">
      <c r="A3893" s="1">
        <v>39301</v>
      </c>
      <c r="B3893">
        <v>5.05</v>
      </c>
      <c r="D3893">
        <v>4.9400000000000004</v>
      </c>
      <c r="F3893">
        <v>4.9800000000000004</v>
      </c>
      <c r="G3893">
        <v>4.84</v>
      </c>
      <c r="H3893">
        <v>4.5599999999999996</v>
      </c>
      <c r="I3893">
        <v>4.55</v>
      </c>
      <c r="J3893">
        <v>4.5999999999999996</v>
      </c>
      <c r="K3893">
        <v>4.66</v>
      </c>
      <c r="L3893">
        <v>4.7699999999999996</v>
      </c>
      <c r="M3893">
        <v>5.01</v>
      </c>
      <c r="N3893">
        <v>4.92</v>
      </c>
    </row>
    <row r="3894" spans="1:14" x14ac:dyDescent="0.25">
      <c r="A3894" s="1">
        <v>39300</v>
      </c>
      <c r="B3894">
        <v>4.92</v>
      </c>
      <c r="D3894">
        <v>4.88</v>
      </c>
      <c r="F3894">
        <v>4.92</v>
      </c>
      <c r="G3894">
        <v>4.76</v>
      </c>
      <c r="H3894">
        <v>4.46</v>
      </c>
      <c r="I3894">
        <v>4.45</v>
      </c>
      <c r="J3894">
        <v>4.5199999999999996</v>
      </c>
      <c r="K3894">
        <v>4.5999999999999996</v>
      </c>
      <c r="L3894">
        <v>4.72</v>
      </c>
      <c r="M3894">
        <v>4.9800000000000004</v>
      </c>
      <c r="N3894">
        <v>4.8899999999999997</v>
      </c>
    </row>
    <row r="3895" spans="1:14" x14ac:dyDescent="0.25">
      <c r="A3895" s="1">
        <v>39297</v>
      </c>
      <c r="B3895">
        <v>4.9400000000000004</v>
      </c>
      <c r="D3895">
        <v>4.8499999999999996</v>
      </c>
      <c r="F3895">
        <v>4.91</v>
      </c>
      <c r="G3895">
        <v>4.76</v>
      </c>
      <c r="H3895">
        <v>4.46</v>
      </c>
      <c r="I3895">
        <v>4.45</v>
      </c>
      <c r="J3895">
        <v>4.5199999999999996</v>
      </c>
      <c r="K3895">
        <v>4.59</v>
      </c>
      <c r="L3895">
        <v>4.71</v>
      </c>
      <c r="M3895">
        <v>4.96</v>
      </c>
      <c r="N3895">
        <v>4.87</v>
      </c>
    </row>
    <row r="3896" spans="1:14" x14ac:dyDescent="0.25">
      <c r="A3896" s="1">
        <v>39296</v>
      </c>
      <c r="B3896">
        <v>5.0199999999999996</v>
      </c>
      <c r="D3896">
        <v>4.8899999999999997</v>
      </c>
      <c r="F3896">
        <v>4.95</v>
      </c>
      <c r="G3896">
        <v>4.83</v>
      </c>
      <c r="H3896">
        <v>4.59</v>
      </c>
      <c r="I3896">
        <v>4.57</v>
      </c>
      <c r="J3896">
        <v>4.62</v>
      </c>
      <c r="K3896">
        <v>4.68</v>
      </c>
      <c r="L3896">
        <v>4.7699999999999996</v>
      </c>
      <c r="M3896">
        <v>5</v>
      </c>
      <c r="N3896">
        <v>4.91</v>
      </c>
    </row>
    <row r="3897" spans="1:14" x14ac:dyDescent="0.25">
      <c r="A3897" s="1">
        <v>39295</v>
      </c>
      <c r="B3897">
        <v>5.05</v>
      </c>
      <c r="D3897">
        <v>4.8899999999999997</v>
      </c>
      <c r="F3897">
        <v>4.96</v>
      </c>
      <c r="G3897">
        <v>4.82</v>
      </c>
      <c r="H3897">
        <v>4.5599999999999996</v>
      </c>
      <c r="I3897">
        <v>4.53</v>
      </c>
      <c r="J3897">
        <v>4.5999999999999996</v>
      </c>
      <c r="K3897">
        <v>4.66</v>
      </c>
      <c r="L3897">
        <v>4.76</v>
      </c>
      <c r="M3897">
        <v>4.99</v>
      </c>
      <c r="N3897">
        <v>4.9000000000000004</v>
      </c>
    </row>
    <row r="3898" spans="1:14" x14ac:dyDescent="0.25">
      <c r="A3898" s="1">
        <v>39294</v>
      </c>
      <c r="B3898">
        <v>5.13</v>
      </c>
      <c r="D3898">
        <v>4.96</v>
      </c>
      <c r="F3898">
        <v>4.99</v>
      </c>
      <c r="G3898">
        <v>4.8499999999999996</v>
      </c>
      <c r="H3898">
        <v>4.5599999999999996</v>
      </c>
      <c r="I3898">
        <v>4.55</v>
      </c>
      <c r="J3898">
        <v>4.5999999999999996</v>
      </c>
      <c r="K3898">
        <v>4.67</v>
      </c>
      <c r="L3898">
        <v>4.78</v>
      </c>
      <c r="M3898">
        <v>5</v>
      </c>
      <c r="N3898">
        <v>4.92</v>
      </c>
    </row>
    <row r="3899" spans="1:14" x14ac:dyDescent="0.25">
      <c r="A3899" s="1">
        <v>39293</v>
      </c>
      <c r="B3899">
        <v>4.95</v>
      </c>
      <c r="D3899">
        <v>4.96</v>
      </c>
      <c r="F3899">
        <v>5</v>
      </c>
      <c r="G3899">
        <v>4.87</v>
      </c>
      <c r="H3899">
        <v>4.59</v>
      </c>
      <c r="I3899">
        <v>4.57</v>
      </c>
      <c r="J3899">
        <v>4.6399999999999997</v>
      </c>
      <c r="K3899">
        <v>4.71</v>
      </c>
      <c r="L3899">
        <v>4.82</v>
      </c>
      <c r="M3899">
        <v>5.05</v>
      </c>
      <c r="N3899">
        <v>4.97</v>
      </c>
    </row>
    <row r="3900" spans="1:14" x14ac:dyDescent="0.25">
      <c r="A3900" s="1">
        <v>39290</v>
      </c>
      <c r="B3900">
        <v>4.8899999999999997</v>
      </c>
      <c r="D3900">
        <v>4.8499999999999996</v>
      </c>
      <c r="F3900">
        <v>4.9400000000000004</v>
      </c>
      <c r="G3900">
        <v>4.82</v>
      </c>
      <c r="H3900">
        <v>4.5599999999999996</v>
      </c>
      <c r="I3900">
        <v>4.53</v>
      </c>
      <c r="J3900">
        <v>4.5999999999999996</v>
      </c>
      <c r="K3900">
        <v>4.68</v>
      </c>
      <c r="L3900">
        <v>4.8</v>
      </c>
      <c r="M3900">
        <v>5.03</v>
      </c>
      <c r="N3900">
        <v>4.95</v>
      </c>
    </row>
    <row r="3901" spans="1:14" x14ac:dyDescent="0.25">
      <c r="A3901" s="1">
        <v>39289</v>
      </c>
      <c r="B3901">
        <v>4.9800000000000004</v>
      </c>
      <c r="D3901">
        <v>4.92</v>
      </c>
      <c r="F3901">
        <v>4.96</v>
      </c>
      <c r="G3901">
        <v>4.83</v>
      </c>
      <c r="H3901">
        <v>4.5599999999999996</v>
      </c>
      <c r="I3901">
        <v>4.54</v>
      </c>
      <c r="J3901">
        <v>4.6100000000000003</v>
      </c>
      <c r="K3901">
        <v>4.68</v>
      </c>
      <c r="L3901">
        <v>4.79</v>
      </c>
      <c r="M3901">
        <v>5.0199999999999996</v>
      </c>
      <c r="N3901">
        <v>4.95</v>
      </c>
    </row>
    <row r="3902" spans="1:14" x14ac:dyDescent="0.25">
      <c r="A3902" s="1">
        <v>39288</v>
      </c>
      <c r="B3902">
        <v>5.04</v>
      </c>
      <c r="D3902">
        <v>4.99</v>
      </c>
      <c r="F3902">
        <v>5.05</v>
      </c>
      <c r="G3902">
        <v>4.95</v>
      </c>
      <c r="H3902">
        <v>4.74</v>
      </c>
      <c r="I3902">
        <v>4.74</v>
      </c>
      <c r="J3902">
        <v>4.8</v>
      </c>
      <c r="K3902">
        <v>4.8499999999999996</v>
      </c>
      <c r="L3902">
        <v>4.92</v>
      </c>
      <c r="M3902">
        <v>5.12</v>
      </c>
      <c r="N3902">
        <v>5.04</v>
      </c>
    </row>
    <row r="3903" spans="1:14" x14ac:dyDescent="0.25">
      <c r="A3903" s="1">
        <v>39287</v>
      </c>
      <c r="B3903">
        <v>5.05</v>
      </c>
      <c r="D3903">
        <v>5.0199999999999996</v>
      </c>
      <c r="F3903">
        <v>5.08</v>
      </c>
      <c r="G3903">
        <v>4.97</v>
      </c>
      <c r="H3903">
        <v>4.7699999999999996</v>
      </c>
      <c r="I3903">
        <v>4.76</v>
      </c>
      <c r="J3903">
        <v>4.82</v>
      </c>
      <c r="K3903">
        <v>4.87</v>
      </c>
      <c r="L3903">
        <v>4.9400000000000004</v>
      </c>
      <c r="M3903">
        <v>5.13</v>
      </c>
      <c r="N3903">
        <v>5.05</v>
      </c>
    </row>
    <row r="3904" spans="1:14" x14ac:dyDescent="0.25">
      <c r="A3904" s="1">
        <v>39286</v>
      </c>
      <c r="B3904">
        <v>4.88</v>
      </c>
      <c r="D3904">
        <v>5.0199999999999996</v>
      </c>
      <c r="F3904">
        <v>5.0999999999999996</v>
      </c>
      <c r="G3904">
        <v>5</v>
      </c>
      <c r="H3904">
        <v>4.8</v>
      </c>
      <c r="I3904">
        <v>4.8099999999999996</v>
      </c>
      <c r="J3904">
        <v>4.8600000000000003</v>
      </c>
      <c r="K3904">
        <v>4.9000000000000004</v>
      </c>
      <c r="L3904">
        <v>4.97</v>
      </c>
      <c r="M3904">
        <v>5.15</v>
      </c>
      <c r="N3904">
        <v>5.07</v>
      </c>
    </row>
    <row r="3905" spans="1:14" x14ac:dyDescent="0.25">
      <c r="A3905" s="1">
        <v>39283</v>
      </c>
      <c r="B3905">
        <v>4.76</v>
      </c>
      <c r="D3905">
        <v>4.97</v>
      </c>
      <c r="F3905">
        <v>5.05</v>
      </c>
      <c r="G3905">
        <v>4.96</v>
      </c>
      <c r="H3905">
        <v>4.79</v>
      </c>
      <c r="I3905">
        <v>4.78</v>
      </c>
      <c r="J3905">
        <v>4.8499999999999996</v>
      </c>
      <c r="K3905">
        <v>4.9000000000000004</v>
      </c>
      <c r="L3905">
        <v>4.96</v>
      </c>
      <c r="M3905">
        <v>5.14</v>
      </c>
      <c r="N3905">
        <v>5.07</v>
      </c>
    </row>
    <row r="3906" spans="1:14" x14ac:dyDescent="0.25">
      <c r="A3906" s="1">
        <v>39282</v>
      </c>
      <c r="B3906">
        <v>4.78</v>
      </c>
      <c r="D3906">
        <v>4.9800000000000004</v>
      </c>
      <c r="F3906">
        <v>5.0599999999999996</v>
      </c>
      <c r="G3906">
        <v>5</v>
      </c>
      <c r="H3906">
        <v>4.87</v>
      </c>
      <c r="I3906">
        <v>4.88</v>
      </c>
      <c r="J3906">
        <v>4.9400000000000004</v>
      </c>
      <c r="K3906">
        <v>4.9800000000000004</v>
      </c>
      <c r="L3906">
        <v>5.04</v>
      </c>
      <c r="M3906">
        <v>5.2</v>
      </c>
      <c r="N3906">
        <v>5.12</v>
      </c>
    </row>
    <row r="3907" spans="1:14" x14ac:dyDescent="0.25">
      <c r="A3907" s="1">
        <v>39281</v>
      </c>
      <c r="B3907">
        <v>4.7699999999999996</v>
      </c>
      <c r="D3907">
        <v>4.96</v>
      </c>
      <c r="F3907">
        <v>5.05</v>
      </c>
      <c r="G3907">
        <v>4.9800000000000004</v>
      </c>
      <c r="H3907">
        <v>4.84</v>
      </c>
      <c r="I3907">
        <v>4.8600000000000003</v>
      </c>
      <c r="J3907">
        <v>4.91</v>
      </c>
      <c r="K3907">
        <v>4.95</v>
      </c>
      <c r="L3907">
        <v>5.0199999999999996</v>
      </c>
      <c r="M3907">
        <v>5.18</v>
      </c>
      <c r="N3907">
        <v>5.0999999999999996</v>
      </c>
    </row>
    <row r="3908" spans="1:14" x14ac:dyDescent="0.25">
      <c r="A3908" s="1">
        <v>39280</v>
      </c>
      <c r="B3908">
        <v>4.7699999999999996</v>
      </c>
      <c r="D3908">
        <v>4.96</v>
      </c>
      <c r="F3908">
        <v>5.08</v>
      </c>
      <c r="G3908">
        <v>5.0199999999999996</v>
      </c>
      <c r="H3908">
        <v>4.91</v>
      </c>
      <c r="I3908">
        <v>4.92</v>
      </c>
      <c r="J3908">
        <v>4.9800000000000004</v>
      </c>
      <c r="K3908">
        <v>5.0199999999999996</v>
      </c>
      <c r="L3908">
        <v>5.08</v>
      </c>
      <c r="M3908">
        <v>5.24</v>
      </c>
      <c r="N3908">
        <v>5.16</v>
      </c>
    </row>
    <row r="3909" spans="1:14" x14ac:dyDescent="0.25">
      <c r="A3909" s="1">
        <v>39279</v>
      </c>
      <c r="B3909">
        <v>4.75</v>
      </c>
      <c r="D3909">
        <v>4.9800000000000004</v>
      </c>
      <c r="F3909">
        <v>5.08</v>
      </c>
      <c r="G3909">
        <v>5.01</v>
      </c>
      <c r="H3909">
        <v>4.8899999999999997</v>
      </c>
      <c r="I3909">
        <v>4.8899999999999997</v>
      </c>
      <c r="J3909">
        <v>4.95</v>
      </c>
      <c r="K3909">
        <v>4.99</v>
      </c>
      <c r="L3909">
        <v>5.05</v>
      </c>
      <c r="M3909">
        <v>5.21</v>
      </c>
      <c r="N3909">
        <v>5.14</v>
      </c>
    </row>
    <row r="3910" spans="1:14" x14ac:dyDescent="0.25">
      <c r="A3910" s="1">
        <v>39276</v>
      </c>
      <c r="B3910">
        <v>4.72</v>
      </c>
      <c r="D3910">
        <v>4.97</v>
      </c>
      <c r="F3910">
        <v>5.05</v>
      </c>
      <c r="G3910">
        <v>5.01</v>
      </c>
      <c r="H3910">
        <v>4.9400000000000004</v>
      </c>
      <c r="I3910">
        <v>4.95</v>
      </c>
      <c r="J3910">
        <v>5.01</v>
      </c>
      <c r="K3910">
        <v>5.05</v>
      </c>
      <c r="L3910">
        <v>5.1100000000000003</v>
      </c>
      <c r="M3910">
        <v>5.27</v>
      </c>
      <c r="N3910">
        <v>5.19</v>
      </c>
    </row>
    <row r="3911" spans="1:14" x14ac:dyDescent="0.25">
      <c r="A3911" s="1">
        <v>39275</v>
      </c>
      <c r="B3911">
        <v>4.7300000000000004</v>
      </c>
      <c r="D3911">
        <v>4.97</v>
      </c>
      <c r="F3911">
        <v>5.05</v>
      </c>
      <c r="G3911">
        <v>5.0199999999999996</v>
      </c>
      <c r="H3911">
        <v>4.9400000000000004</v>
      </c>
      <c r="I3911">
        <v>4.97</v>
      </c>
      <c r="J3911">
        <v>5.03</v>
      </c>
      <c r="K3911">
        <v>5.08</v>
      </c>
      <c r="L3911">
        <v>5.13</v>
      </c>
      <c r="M3911">
        <v>5.29</v>
      </c>
      <c r="N3911">
        <v>5.22</v>
      </c>
    </row>
    <row r="3912" spans="1:14" x14ac:dyDescent="0.25">
      <c r="A3912" s="1">
        <v>39274</v>
      </c>
      <c r="B3912">
        <v>4.7300000000000004</v>
      </c>
      <c r="D3912">
        <v>4.95</v>
      </c>
      <c r="F3912">
        <v>5.04</v>
      </c>
      <c r="G3912">
        <v>4.99</v>
      </c>
      <c r="H3912">
        <v>4.8899999999999997</v>
      </c>
      <c r="I3912">
        <v>4.9000000000000004</v>
      </c>
      <c r="J3912">
        <v>4.9800000000000004</v>
      </c>
      <c r="K3912">
        <v>5.0199999999999996</v>
      </c>
      <c r="L3912">
        <v>5.09</v>
      </c>
      <c r="M3912">
        <v>5.26</v>
      </c>
      <c r="N3912">
        <v>5.18</v>
      </c>
    </row>
    <row r="3913" spans="1:14" x14ac:dyDescent="0.25">
      <c r="A3913" s="1">
        <v>39273</v>
      </c>
      <c r="B3913">
        <v>4.74</v>
      </c>
      <c r="D3913">
        <v>4.95</v>
      </c>
      <c r="F3913">
        <v>5.03</v>
      </c>
      <c r="G3913">
        <v>4.97</v>
      </c>
      <c r="H3913">
        <v>4.8499999999999996</v>
      </c>
      <c r="I3913">
        <v>4.87</v>
      </c>
      <c r="J3913">
        <v>4.93</v>
      </c>
      <c r="K3913">
        <v>4.97</v>
      </c>
      <c r="L3913">
        <v>5.03</v>
      </c>
      <c r="M3913">
        <v>5.21</v>
      </c>
      <c r="N3913">
        <v>5.14</v>
      </c>
    </row>
    <row r="3914" spans="1:14" x14ac:dyDescent="0.25">
      <c r="A3914" s="1">
        <v>39272</v>
      </c>
      <c r="B3914">
        <v>4.68</v>
      </c>
      <c r="D3914">
        <v>4.97</v>
      </c>
      <c r="F3914">
        <v>5.05</v>
      </c>
      <c r="G3914">
        <v>5.03</v>
      </c>
      <c r="H3914">
        <v>4.97</v>
      </c>
      <c r="I3914">
        <v>5</v>
      </c>
      <c r="J3914">
        <v>5.07</v>
      </c>
      <c r="K3914">
        <v>5.1100000000000003</v>
      </c>
      <c r="L3914">
        <v>5.16</v>
      </c>
      <c r="M3914">
        <v>5.32</v>
      </c>
      <c r="N3914">
        <v>5.25</v>
      </c>
    </row>
    <row r="3915" spans="1:14" x14ac:dyDescent="0.25">
      <c r="A3915" s="1">
        <v>39269</v>
      </c>
      <c r="B3915">
        <v>4.71</v>
      </c>
      <c r="D3915">
        <v>4.95</v>
      </c>
      <c r="F3915">
        <v>5.01</v>
      </c>
      <c r="G3915">
        <v>5</v>
      </c>
      <c r="H3915">
        <v>4.99</v>
      </c>
      <c r="I3915">
        <v>5.0199999999999996</v>
      </c>
      <c r="J3915">
        <v>5.0999999999999996</v>
      </c>
      <c r="K3915">
        <v>5.14</v>
      </c>
      <c r="L3915">
        <v>5.19</v>
      </c>
      <c r="M3915">
        <v>5.36</v>
      </c>
      <c r="N3915">
        <v>5.28</v>
      </c>
    </row>
    <row r="3916" spans="1:14" x14ac:dyDescent="0.25">
      <c r="A3916" s="1">
        <v>39268</v>
      </c>
      <c r="B3916">
        <v>4.76</v>
      </c>
      <c r="D3916">
        <v>4.95</v>
      </c>
      <c r="F3916">
        <v>5.03</v>
      </c>
      <c r="G3916">
        <v>5.0199999999999996</v>
      </c>
      <c r="H3916">
        <v>4.99</v>
      </c>
      <c r="I3916">
        <v>5</v>
      </c>
      <c r="J3916">
        <v>5.05</v>
      </c>
      <c r="K3916">
        <v>5.0999999999999996</v>
      </c>
      <c r="L3916">
        <v>5.16</v>
      </c>
      <c r="M3916">
        <v>5.32</v>
      </c>
      <c r="N3916">
        <v>5.24</v>
      </c>
    </row>
    <row r="3917" spans="1:14" x14ac:dyDescent="0.25">
      <c r="A3917" s="1">
        <v>39266</v>
      </c>
      <c r="B3917">
        <v>4.7699999999999996</v>
      </c>
      <c r="D3917">
        <v>4.95</v>
      </c>
      <c r="F3917">
        <v>5.0199999999999996</v>
      </c>
      <c r="G3917">
        <v>4.9800000000000004</v>
      </c>
      <c r="H3917">
        <v>4.8899999999999997</v>
      </c>
      <c r="I3917">
        <v>4.9000000000000004</v>
      </c>
      <c r="J3917">
        <v>4.95</v>
      </c>
      <c r="K3917">
        <v>4.99</v>
      </c>
      <c r="L3917">
        <v>5.05</v>
      </c>
      <c r="M3917">
        <v>5.22</v>
      </c>
      <c r="N3917">
        <v>5.14</v>
      </c>
    </row>
    <row r="3918" spans="1:14" x14ac:dyDescent="0.25">
      <c r="A3918" s="1">
        <v>39265</v>
      </c>
      <c r="B3918">
        <v>4.55</v>
      </c>
      <c r="D3918">
        <v>4.95</v>
      </c>
      <c r="F3918">
        <v>5.0199999999999996</v>
      </c>
      <c r="G3918">
        <v>4.97</v>
      </c>
      <c r="H3918">
        <v>4.8600000000000003</v>
      </c>
      <c r="I3918">
        <v>4.8600000000000003</v>
      </c>
      <c r="J3918">
        <v>4.9000000000000004</v>
      </c>
      <c r="K3918">
        <v>4.93</v>
      </c>
      <c r="L3918">
        <v>5</v>
      </c>
      <c r="M3918">
        <v>5.18</v>
      </c>
      <c r="N3918">
        <v>5.09</v>
      </c>
    </row>
    <row r="3919" spans="1:14" x14ac:dyDescent="0.25">
      <c r="A3919" s="1">
        <v>39262</v>
      </c>
      <c r="B3919">
        <v>4.28</v>
      </c>
      <c r="D3919">
        <v>4.82</v>
      </c>
      <c r="F3919">
        <v>4.93</v>
      </c>
      <c r="G3919">
        <v>4.91</v>
      </c>
      <c r="H3919">
        <v>4.87</v>
      </c>
      <c r="I3919">
        <v>4.8899999999999997</v>
      </c>
      <c r="J3919">
        <v>4.92</v>
      </c>
      <c r="K3919">
        <v>4.96</v>
      </c>
      <c r="L3919">
        <v>5.03</v>
      </c>
      <c r="M3919">
        <v>5.21</v>
      </c>
      <c r="N3919">
        <v>5.12</v>
      </c>
    </row>
    <row r="3920" spans="1:14" x14ac:dyDescent="0.25">
      <c r="A3920" s="1">
        <v>39261</v>
      </c>
      <c r="B3920">
        <v>4.08</v>
      </c>
      <c r="D3920">
        <v>4.78</v>
      </c>
      <c r="F3920">
        <v>4.95</v>
      </c>
      <c r="G3920">
        <v>4.95</v>
      </c>
      <c r="H3920">
        <v>4.96</v>
      </c>
      <c r="I3920">
        <v>4.9800000000000004</v>
      </c>
      <c r="J3920">
        <v>5.0199999999999996</v>
      </c>
      <c r="K3920">
        <v>5.0599999999999996</v>
      </c>
      <c r="L3920">
        <v>5.12</v>
      </c>
      <c r="M3920">
        <v>5.3</v>
      </c>
      <c r="N3920">
        <v>5.22</v>
      </c>
    </row>
    <row r="3921" spans="1:14" x14ac:dyDescent="0.25">
      <c r="A3921" s="1">
        <v>39260</v>
      </c>
      <c r="B3921">
        <v>4.24</v>
      </c>
      <c r="D3921">
        <v>4.7699999999999996</v>
      </c>
      <c r="F3921">
        <v>4.95</v>
      </c>
      <c r="G3921">
        <v>4.93</v>
      </c>
      <c r="H3921">
        <v>4.91</v>
      </c>
      <c r="I3921">
        <v>4.93</v>
      </c>
      <c r="J3921">
        <v>4.97</v>
      </c>
      <c r="K3921">
        <v>5.0199999999999996</v>
      </c>
      <c r="L3921">
        <v>5.09</v>
      </c>
      <c r="M3921">
        <v>5.28</v>
      </c>
      <c r="N3921">
        <v>5.2</v>
      </c>
    </row>
    <row r="3922" spans="1:14" x14ac:dyDescent="0.25">
      <c r="A3922" s="1">
        <v>39259</v>
      </c>
      <c r="B3922">
        <v>4.53</v>
      </c>
      <c r="D3922">
        <v>4.82</v>
      </c>
      <c r="F3922">
        <v>5.01</v>
      </c>
      <c r="G3922">
        <v>4.97</v>
      </c>
      <c r="H3922">
        <v>4.9000000000000004</v>
      </c>
      <c r="I3922">
        <v>4.95</v>
      </c>
      <c r="J3922">
        <v>4.99</v>
      </c>
      <c r="K3922">
        <v>5.03</v>
      </c>
      <c r="L3922">
        <v>5.0999999999999996</v>
      </c>
      <c r="M3922">
        <v>5.31</v>
      </c>
      <c r="N3922">
        <v>5.22</v>
      </c>
    </row>
    <row r="3923" spans="1:14" x14ac:dyDescent="0.25">
      <c r="A3923" s="1">
        <v>39258</v>
      </c>
      <c r="B3923">
        <v>4.43</v>
      </c>
      <c r="D3923">
        <v>4.82</v>
      </c>
      <c r="F3923">
        <v>5.01</v>
      </c>
      <c r="G3923">
        <v>4.96</v>
      </c>
      <c r="H3923">
        <v>4.87</v>
      </c>
      <c r="I3923">
        <v>4.92</v>
      </c>
      <c r="J3923">
        <v>4.97</v>
      </c>
      <c r="K3923">
        <v>5.01</v>
      </c>
      <c r="L3923">
        <v>5.09</v>
      </c>
      <c r="M3923">
        <v>5.28</v>
      </c>
      <c r="N3923">
        <v>5.2</v>
      </c>
    </row>
    <row r="3924" spans="1:14" x14ac:dyDescent="0.25">
      <c r="A3924" s="1">
        <v>39255</v>
      </c>
      <c r="B3924">
        <v>4.29</v>
      </c>
      <c r="D3924">
        <v>4.7300000000000004</v>
      </c>
      <c r="F3924">
        <v>4.95</v>
      </c>
      <c r="G3924">
        <v>4.9400000000000004</v>
      </c>
      <c r="H3924">
        <v>4.92</v>
      </c>
      <c r="I3924">
        <v>4.97</v>
      </c>
      <c r="J3924">
        <v>5.0199999999999996</v>
      </c>
      <c r="K3924">
        <v>5.07</v>
      </c>
      <c r="L3924">
        <v>5.14</v>
      </c>
      <c r="M3924">
        <v>5.34</v>
      </c>
      <c r="N3924">
        <v>5.25</v>
      </c>
    </row>
    <row r="3925" spans="1:14" x14ac:dyDescent="0.25">
      <c r="A3925" s="1">
        <v>39254</v>
      </c>
      <c r="B3925">
        <v>4.17</v>
      </c>
      <c r="D3925">
        <v>4.7</v>
      </c>
      <c r="F3925">
        <v>4.96</v>
      </c>
      <c r="G3925">
        <v>4.96</v>
      </c>
      <c r="H3925">
        <v>4.9800000000000004</v>
      </c>
      <c r="I3925">
        <v>5.01</v>
      </c>
      <c r="J3925">
        <v>5.0599999999999996</v>
      </c>
      <c r="K3925">
        <v>5.0999999999999996</v>
      </c>
      <c r="L3925">
        <v>5.16</v>
      </c>
      <c r="M3925">
        <v>5.36</v>
      </c>
      <c r="N3925">
        <v>5.28</v>
      </c>
    </row>
    <row r="3926" spans="1:14" x14ac:dyDescent="0.25">
      <c r="A3926" s="1">
        <v>39253</v>
      </c>
      <c r="B3926">
        <v>4.42</v>
      </c>
      <c r="D3926">
        <v>4.74</v>
      </c>
      <c r="F3926">
        <v>4.97</v>
      </c>
      <c r="G3926">
        <v>4.97</v>
      </c>
      <c r="H3926">
        <v>4.97</v>
      </c>
      <c r="I3926">
        <v>5.01</v>
      </c>
      <c r="J3926">
        <v>5.05</v>
      </c>
      <c r="K3926">
        <v>5.09</v>
      </c>
      <c r="L3926">
        <v>5.14</v>
      </c>
      <c r="M3926">
        <v>5.32</v>
      </c>
      <c r="N3926">
        <v>5.24</v>
      </c>
    </row>
    <row r="3927" spans="1:14" x14ac:dyDescent="0.25">
      <c r="A3927" s="1">
        <v>39252</v>
      </c>
      <c r="B3927">
        <v>4.4400000000000004</v>
      </c>
      <c r="D3927">
        <v>4.6500000000000004</v>
      </c>
      <c r="F3927">
        <v>4.91</v>
      </c>
      <c r="G3927">
        <v>4.92</v>
      </c>
      <c r="H3927">
        <v>4.9400000000000004</v>
      </c>
      <c r="I3927">
        <v>4.9800000000000004</v>
      </c>
      <c r="J3927">
        <v>5</v>
      </c>
      <c r="K3927">
        <v>5.03</v>
      </c>
      <c r="L3927">
        <v>5.09</v>
      </c>
      <c r="M3927">
        <v>5.28</v>
      </c>
      <c r="N3927">
        <v>5.2</v>
      </c>
    </row>
    <row r="3928" spans="1:14" x14ac:dyDescent="0.25">
      <c r="A3928" s="1">
        <v>39251</v>
      </c>
      <c r="B3928">
        <v>4.47</v>
      </c>
      <c r="D3928">
        <v>4.63</v>
      </c>
      <c r="F3928">
        <v>4.93</v>
      </c>
      <c r="G3928">
        <v>4.95</v>
      </c>
      <c r="H3928">
        <v>5.01</v>
      </c>
      <c r="I3928">
        <v>5.05</v>
      </c>
      <c r="J3928">
        <v>5.07</v>
      </c>
      <c r="K3928">
        <v>5.0999999999999996</v>
      </c>
      <c r="L3928">
        <v>5.15</v>
      </c>
      <c r="M3928">
        <v>5.34</v>
      </c>
      <c r="N3928">
        <v>5.26</v>
      </c>
    </row>
    <row r="3929" spans="1:14" x14ac:dyDescent="0.25">
      <c r="A3929" s="1">
        <v>39248</v>
      </c>
      <c r="B3929">
        <v>4.46</v>
      </c>
      <c r="D3929">
        <v>4.5599999999999996</v>
      </c>
      <c r="F3929">
        <v>4.87</v>
      </c>
      <c r="G3929">
        <v>4.93</v>
      </c>
      <c r="H3929">
        <v>5.05</v>
      </c>
      <c r="I3929">
        <v>5.07</v>
      </c>
      <c r="J3929">
        <v>5.0999999999999996</v>
      </c>
      <c r="K3929">
        <v>5.12</v>
      </c>
      <c r="L3929">
        <v>5.16</v>
      </c>
      <c r="M3929">
        <v>5.34</v>
      </c>
      <c r="N3929">
        <v>5.26</v>
      </c>
    </row>
    <row r="3930" spans="1:14" x14ac:dyDescent="0.25">
      <c r="A3930" s="1">
        <v>39247</v>
      </c>
      <c r="B3930">
        <v>4.51</v>
      </c>
      <c r="D3930">
        <v>4.6500000000000004</v>
      </c>
      <c r="F3930">
        <v>4.93</v>
      </c>
      <c r="G3930">
        <v>4.9800000000000004</v>
      </c>
      <c r="H3930">
        <v>5.0999999999999996</v>
      </c>
      <c r="I3930">
        <v>5.13</v>
      </c>
      <c r="J3930">
        <v>5.16</v>
      </c>
      <c r="K3930">
        <v>5.19</v>
      </c>
      <c r="L3930">
        <v>5.23</v>
      </c>
      <c r="M3930">
        <v>5.39</v>
      </c>
      <c r="N3930">
        <v>5.3</v>
      </c>
    </row>
    <row r="3931" spans="1:14" x14ac:dyDescent="0.25">
      <c r="A3931" s="1">
        <v>39246</v>
      </c>
      <c r="B3931">
        <v>4.62</v>
      </c>
      <c r="D3931">
        <v>4.66</v>
      </c>
      <c r="F3931">
        <v>4.9400000000000004</v>
      </c>
      <c r="G3931">
        <v>4.9800000000000004</v>
      </c>
      <c r="H3931">
        <v>5.08</v>
      </c>
      <c r="I3931">
        <v>5.0999999999999996</v>
      </c>
      <c r="J3931">
        <v>5.13</v>
      </c>
      <c r="K3931">
        <v>5.16</v>
      </c>
      <c r="L3931">
        <v>5.2</v>
      </c>
      <c r="M3931">
        <v>5.36</v>
      </c>
      <c r="N3931">
        <v>5.28</v>
      </c>
    </row>
    <row r="3932" spans="1:14" x14ac:dyDescent="0.25">
      <c r="A3932" s="1">
        <v>39245</v>
      </c>
      <c r="B3932">
        <v>4.6500000000000004</v>
      </c>
      <c r="D3932">
        <v>4.72</v>
      </c>
      <c r="F3932">
        <v>4.97</v>
      </c>
      <c r="G3932">
        <v>5.01</v>
      </c>
      <c r="H3932">
        <v>5.08</v>
      </c>
      <c r="I3932">
        <v>5.13</v>
      </c>
      <c r="J3932">
        <v>5.18</v>
      </c>
      <c r="K3932">
        <v>5.21</v>
      </c>
      <c r="L3932">
        <v>5.26</v>
      </c>
      <c r="M3932">
        <v>5.44</v>
      </c>
      <c r="N3932">
        <v>5.35</v>
      </c>
    </row>
    <row r="3933" spans="1:14" x14ac:dyDescent="0.25">
      <c r="A3933" s="1">
        <v>39244</v>
      </c>
      <c r="B3933">
        <v>4.7</v>
      </c>
      <c r="D3933">
        <v>4.7300000000000004</v>
      </c>
      <c r="F3933">
        <v>4.96</v>
      </c>
      <c r="G3933">
        <v>4.9800000000000004</v>
      </c>
      <c r="H3933">
        <v>5.01</v>
      </c>
      <c r="I3933">
        <v>5.03</v>
      </c>
      <c r="J3933">
        <v>5.07</v>
      </c>
      <c r="K3933">
        <v>5.0999999999999996</v>
      </c>
      <c r="L3933">
        <v>5.14</v>
      </c>
      <c r="M3933">
        <v>5.32</v>
      </c>
      <c r="N3933">
        <v>5.24</v>
      </c>
    </row>
    <row r="3934" spans="1:14" x14ac:dyDescent="0.25">
      <c r="A3934" s="1">
        <v>39241</v>
      </c>
      <c r="B3934">
        <v>4.76</v>
      </c>
      <c r="D3934">
        <v>4.7699999999999996</v>
      </c>
      <c r="F3934">
        <v>4.93</v>
      </c>
      <c r="G3934">
        <v>4.96</v>
      </c>
      <c r="H3934">
        <v>5.01</v>
      </c>
      <c r="I3934">
        <v>5.03</v>
      </c>
      <c r="J3934">
        <v>5.0599999999999996</v>
      </c>
      <c r="K3934">
        <v>5.08</v>
      </c>
      <c r="L3934">
        <v>5.12</v>
      </c>
      <c r="M3934">
        <v>5.3</v>
      </c>
      <c r="N3934">
        <v>5.22</v>
      </c>
    </row>
    <row r="3935" spans="1:14" x14ac:dyDescent="0.25">
      <c r="A3935" s="1">
        <v>39240</v>
      </c>
      <c r="B3935">
        <v>4.8</v>
      </c>
      <c r="D3935">
        <v>4.8</v>
      </c>
      <c r="F3935">
        <v>4.97</v>
      </c>
      <c r="G3935">
        <v>4.99</v>
      </c>
      <c r="H3935">
        <v>5.03</v>
      </c>
      <c r="I3935">
        <v>5.03</v>
      </c>
      <c r="J3935">
        <v>5.05</v>
      </c>
      <c r="K3935">
        <v>5.07</v>
      </c>
      <c r="L3935">
        <v>5.1100000000000003</v>
      </c>
      <c r="M3935">
        <v>5.29</v>
      </c>
      <c r="N3935">
        <v>5.2</v>
      </c>
    </row>
    <row r="3936" spans="1:14" x14ac:dyDescent="0.25">
      <c r="A3936" s="1">
        <v>39239</v>
      </c>
      <c r="B3936">
        <v>4.78</v>
      </c>
      <c r="D3936">
        <v>4.8</v>
      </c>
      <c r="F3936">
        <v>4.95</v>
      </c>
      <c r="G3936">
        <v>4.96</v>
      </c>
      <c r="H3936">
        <v>4.97</v>
      </c>
      <c r="I3936">
        <v>4.9400000000000004</v>
      </c>
      <c r="J3936">
        <v>4.9400000000000004</v>
      </c>
      <c r="K3936">
        <v>4.9400000000000004</v>
      </c>
      <c r="L3936">
        <v>4.97</v>
      </c>
      <c r="M3936">
        <v>5.17</v>
      </c>
      <c r="N3936">
        <v>5.08</v>
      </c>
    </row>
    <row r="3937" spans="1:14" x14ac:dyDescent="0.25">
      <c r="A3937" s="1">
        <v>39238</v>
      </c>
      <c r="B3937">
        <v>4.75</v>
      </c>
      <c r="D3937">
        <v>4.83</v>
      </c>
      <c r="F3937">
        <v>4.99</v>
      </c>
      <c r="G3937">
        <v>4.99</v>
      </c>
      <c r="H3937">
        <v>4.99</v>
      </c>
      <c r="I3937">
        <v>4.97</v>
      </c>
      <c r="J3937">
        <v>4.96</v>
      </c>
      <c r="K3937">
        <v>4.96</v>
      </c>
      <c r="L3937">
        <v>4.9800000000000004</v>
      </c>
      <c r="M3937">
        <v>5.16</v>
      </c>
      <c r="N3937">
        <v>5.07</v>
      </c>
    </row>
    <row r="3938" spans="1:14" x14ac:dyDescent="0.25">
      <c r="A3938" s="1">
        <v>39237</v>
      </c>
      <c r="B3938">
        <v>4.78</v>
      </c>
      <c r="D3938">
        <v>4.8099999999999996</v>
      </c>
      <c r="F3938">
        <v>4.99</v>
      </c>
      <c r="G3938">
        <v>4.99</v>
      </c>
      <c r="H3938">
        <v>4.97</v>
      </c>
      <c r="I3938">
        <v>4.92</v>
      </c>
      <c r="J3938">
        <v>4.91</v>
      </c>
      <c r="K3938">
        <v>4.91</v>
      </c>
      <c r="L3938">
        <v>4.93</v>
      </c>
      <c r="M3938">
        <v>5.1100000000000003</v>
      </c>
      <c r="N3938">
        <v>5.0199999999999996</v>
      </c>
    </row>
    <row r="3939" spans="1:14" x14ac:dyDescent="0.25">
      <c r="A3939" s="1">
        <v>39234</v>
      </c>
      <c r="B3939">
        <v>4.8</v>
      </c>
      <c r="D3939">
        <v>4.79</v>
      </c>
      <c r="F3939">
        <v>4.9800000000000004</v>
      </c>
      <c r="G3939">
        <v>4.9800000000000004</v>
      </c>
      <c r="H3939">
        <v>4.97</v>
      </c>
      <c r="I3939">
        <v>4.9400000000000004</v>
      </c>
      <c r="J3939">
        <v>4.92</v>
      </c>
      <c r="K3939">
        <v>4.92</v>
      </c>
      <c r="L3939">
        <v>4.95</v>
      </c>
      <c r="M3939">
        <v>5.15</v>
      </c>
      <c r="N3939">
        <v>5.0599999999999996</v>
      </c>
    </row>
    <row r="3940" spans="1:14" x14ac:dyDescent="0.25">
      <c r="A3940" s="1">
        <v>39233</v>
      </c>
      <c r="B3940">
        <v>4.78</v>
      </c>
      <c r="D3940">
        <v>4.7300000000000004</v>
      </c>
      <c r="F3940">
        <v>4.96</v>
      </c>
      <c r="G3940">
        <v>4.95</v>
      </c>
      <c r="H3940">
        <v>4.92</v>
      </c>
      <c r="I3940">
        <v>4.88</v>
      </c>
      <c r="J3940">
        <v>4.8600000000000003</v>
      </c>
      <c r="K3940">
        <v>4.87</v>
      </c>
      <c r="L3940">
        <v>4.9000000000000004</v>
      </c>
      <c r="M3940">
        <v>5.0999999999999996</v>
      </c>
      <c r="N3940">
        <v>5.01</v>
      </c>
    </row>
    <row r="3941" spans="1:14" x14ac:dyDescent="0.25">
      <c r="A3941" s="1">
        <v>39232</v>
      </c>
      <c r="B3941">
        <v>4.9400000000000004</v>
      </c>
      <c r="D3941">
        <v>4.8499999999999996</v>
      </c>
      <c r="F3941">
        <v>4.99</v>
      </c>
      <c r="G3941">
        <v>4.96</v>
      </c>
      <c r="H3941">
        <v>4.8899999999999997</v>
      </c>
      <c r="I3941">
        <v>4.8499999999999996</v>
      </c>
      <c r="J3941">
        <v>4.83</v>
      </c>
      <c r="K3941">
        <v>4.84</v>
      </c>
      <c r="L3941">
        <v>4.88</v>
      </c>
      <c r="M3941">
        <v>5.09</v>
      </c>
      <c r="N3941">
        <v>5.01</v>
      </c>
    </row>
    <row r="3942" spans="1:14" x14ac:dyDescent="0.25">
      <c r="A3942" s="1">
        <v>39231</v>
      </c>
      <c r="B3942">
        <v>4.95</v>
      </c>
      <c r="D3942">
        <v>4.9000000000000004</v>
      </c>
      <c r="F3942">
        <v>5</v>
      </c>
      <c r="G3942">
        <v>4.96</v>
      </c>
      <c r="H3942">
        <v>4.88</v>
      </c>
      <c r="I3942">
        <v>4.83</v>
      </c>
      <c r="J3942">
        <v>4.82</v>
      </c>
      <c r="K3942">
        <v>4.83</v>
      </c>
      <c r="L3942">
        <v>4.88</v>
      </c>
      <c r="M3942">
        <v>5.09</v>
      </c>
      <c r="N3942">
        <v>5.01</v>
      </c>
    </row>
    <row r="3943" spans="1:14" x14ac:dyDescent="0.25">
      <c r="A3943" s="1">
        <v>39227</v>
      </c>
      <c r="B3943">
        <v>4.97</v>
      </c>
      <c r="D3943">
        <v>4.88</v>
      </c>
      <c r="F3943">
        <v>4.97</v>
      </c>
      <c r="G3943">
        <v>4.93</v>
      </c>
      <c r="H3943">
        <v>4.8499999999999996</v>
      </c>
      <c r="I3943">
        <v>4.8099999999999996</v>
      </c>
      <c r="J3943">
        <v>4.8</v>
      </c>
      <c r="K3943">
        <v>4.82</v>
      </c>
      <c r="L3943">
        <v>4.8600000000000003</v>
      </c>
      <c r="M3943">
        <v>5.09</v>
      </c>
      <c r="N3943">
        <v>5.01</v>
      </c>
    </row>
    <row r="3944" spans="1:14" x14ac:dyDescent="0.25">
      <c r="A3944" s="1">
        <v>39226</v>
      </c>
      <c r="B3944">
        <v>4.99</v>
      </c>
      <c r="D3944">
        <v>4.91</v>
      </c>
      <c r="F3944">
        <v>4.99</v>
      </c>
      <c r="G3944">
        <v>4.9400000000000004</v>
      </c>
      <c r="H3944">
        <v>4.8499999999999996</v>
      </c>
      <c r="I3944">
        <v>4.8</v>
      </c>
      <c r="J3944">
        <v>4.79</v>
      </c>
      <c r="K3944">
        <v>4.8</v>
      </c>
      <c r="L3944">
        <v>4.8600000000000003</v>
      </c>
      <c r="M3944">
        <v>5.09</v>
      </c>
      <c r="N3944">
        <v>5</v>
      </c>
    </row>
    <row r="3945" spans="1:14" x14ac:dyDescent="0.25">
      <c r="A3945" s="1">
        <v>39225</v>
      </c>
      <c r="B3945">
        <v>5</v>
      </c>
      <c r="D3945">
        <v>4.91</v>
      </c>
      <c r="F3945">
        <v>5.01</v>
      </c>
      <c r="G3945">
        <v>4.96</v>
      </c>
      <c r="H3945">
        <v>4.8499999999999996</v>
      </c>
      <c r="I3945">
        <v>4.79</v>
      </c>
      <c r="J3945">
        <v>4.79</v>
      </c>
      <c r="K3945">
        <v>4.8</v>
      </c>
      <c r="L3945">
        <v>4.8600000000000003</v>
      </c>
      <c r="M3945">
        <v>5.09</v>
      </c>
      <c r="N3945">
        <v>5.01</v>
      </c>
    </row>
    <row r="3946" spans="1:14" x14ac:dyDescent="0.25">
      <c r="A3946" s="1">
        <v>39224</v>
      </c>
      <c r="B3946">
        <v>5.01</v>
      </c>
      <c r="D3946">
        <v>4.93</v>
      </c>
      <c r="F3946">
        <v>5.0199999999999996</v>
      </c>
      <c r="G3946">
        <v>4.96</v>
      </c>
      <c r="H3946">
        <v>4.83</v>
      </c>
      <c r="I3946">
        <v>4.7699999999999996</v>
      </c>
      <c r="J3946">
        <v>4.76</v>
      </c>
      <c r="K3946">
        <v>4.78</v>
      </c>
      <c r="L3946">
        <v>4.83</v>
      </c>
      <c r="M3946">
        <v>5.0599999999999996</v>
      </c>
      <c r="N3946">
        <v>4.9800000000000004</v>
      </c>
    </row>
    <row r="3947" spans="1:14" x14ac:dyDescent="0.25">
      <c r="A3947" s="1">
        <v>39223</v>
      </c>
      <c r="B3947">
        <v>4.8499999999999996</v>
      </c>
      <c r="D3947">
        <v>4.88</v>
      </c>
      <c r="F3947">
        <v>5.01</v>
      </c>
      <c r="G3947">
        <v>4.95</v>
      </c>
      <c r="H3947">
        <v>4.8099999999999996</v>
      </c>
      <c r="I3947">
        <v>4.74</v>
      </c>
      <c r="J3947">
        <v>4.71</v>
      </c>
      <c r="K3947">
        <v>4.7300000000000004</v>
      </c>
      <c r="L3947">
        <v>4.79</v>
      </c>
      <c r="M3947">
        <v>5.0199999999999996</v>
      </c>
      <c r="N3947">
        <v>4.9400000000000004</v>
      </c>
    </row>
    <row r="3948" spans="1:14" x14ac:dyDescent="0.25">
      <c r="A3948" s="1">
        <v>39220</v>
      </c>
      <c r="B3948">
        <v>4.78</v>
      </c>
      <c r="D3948">
        <v>4.84</v>
      </c>
      <c r="F3948">
        <v>4.9800000000000004</v>
      </c>
      <c r="G3948">
        <v>4.92</v>
      </c>
      <c r="H3948">
        <v>4.82</v>
      </c>
      <c r="I3948">
        <v>4.75</v>
      </c>
      <c r="J3948">
        <v>4.74</v>
      </c>
      <c r="K3948">
        <v>4.75</v>
      </c>
      <c r="L3948">
        <v>4.8099999999999996</v>
      </c>
      <c r="M3948">
        <v>5.03</v>
      </c>
      <c r="N3948">
        <v>4.96</v>
      </c>
    </row>
    <row r="3949" spans="1:14" x14ac:dyDescent="0.25">
      <c r="A3949" s="1">
        <v>39219</v>
      </c>
      <c r="B3949">
        <v>4.8</v>
      </c>
      <c r="D3949">
        <v>4.8099999999999996</v>
      </c>
      <c r="F3949">
        <v>4.9000000000000004</v>
      </c>
      <c r="G3949">
        <v>4.8600000000000003</v>
      </c>
      <c r="H3949">
        <v>4.78</v>
      </c>
      <c r="I3949">
        <v>4.71</v>
      </c>
      <c r="J3949">
        <v>4.68</v>
      </c>
      <c r="K3949">
        <v>4.6900000000000004</v>
      </c>
      <c r="L3949">
        <v>4.76</v>
      </c>
      <c r="M3949">
        <v>4.99</v>
      </c>
      <c r="N3949">
        <v>4.91</v>
      </c>
    </row>
    <row r="3950" spans="1:14" x14ac:dyDescent="0.25">
      <c r="A3950" s="1">
        <v>39218</v>
      </c>
      <c r="B3950">
        <v>4.7300000000000004</v>
      </c>
      <c r="D3950">
        <v>4.75</v>
      </c>
      <c r="F3950">
        <v>4.8600000000000003</v>
      </c>
      <c r="G3950">
        <v>4.82</v>
      </c>
      <c r="H3950">
        <v>4.7300000000000004</v>
      </c>
      <c r="I3950">
        <v>4.66</v>
      </c>
      <c r="J3950">
        <v>4.62</v>
      </c>
      <c r="K3950">
        <v>4.6399999999999997</v>
      </c>
      <c r="L3950">
        <v>4.71</v>
      </c>
      <c r="M3950">
        <v>4.95</v>
      </c>
      <c r="N3950">
        <v>4.88</v>
      </c>
    </row>
    <row r="3951" spans="1:14" x14ac:dyDescent="0.25">
      <c r="A3951" s="1">
        <v>39217</v>
      </c>
      <c r="B3951">
        <v>4.79</v>
      </c>
      <c r="D3951">
        <v>4.83</v>
      </c>
      <c r="F3951">
        <v>4.91</v>
      </c>
      <c r="G3951">
        <v>4.8499999999999996</v>
      </c>
      <c r="H3951">
        <v>4.75</v>
      </c>
      <c r="I3951">
        <v>4.66</v>
      </c>
      <c r="J3951">
        <v>4.63</v>
      </c>
      <c r="K3951">
        <v>4.6500000000000004</v>
      </c>
      <c r="L3951">
        <v>4.71</v>
      </c>
      <c r="M3951">
        <v>4.95</v>
      </c>
      <c r="N3951">
        <v>4.88</v>
      </c>
    </row>
    <row r="3952" spans="1:14" x14ac:dyDescent="0.25">
      <c r="A3952" s="1">
        <v>39216</v>
      </c>
      <c r="B3952">
        <v>4.72</v>
      </c>
      <c r="D3952">
        <v>4.8499999999999996</v>
      </c>
      <c r="F3952">
        <v>4.9400000000000004</v>
      </c>
      <c r="G3952">
        <v>4.87</v>
      </c>
      <c r="H3952">
        <v>4.7300000000000004</v>
      </c>
      <c r="I3952">
        <v>4.6500000000000004</v>
      </c>
      <c r="J3952">
        <v>4.6100000000000003</v>
      </c>
      <c r="K3952">
        <v>4.63</v>
      </c>
      <c r="L3952">
        <v>4.6900000000000004</v>
      </c>
      <c r="M3952">
        <v>4.93</v>
      </c>
      <c r="N3952">
        <v>4.8600000000000003</v>
      </c>
    </row>
    <row r="3953" spans="1:14" x14ac:dyDescent="0.25">
      <c r="A3953" s="1">
        <v>39213</v>
      </c>
      <c r="B3953">
        <v>4.75</v>
      </c>
      <c r="D3953">
        <v>4.87</v>
      </c>
      <c r="F3953">
        <v>4.91</v>
      </c>
      <c r="G3953">
        <v>4.8499999999999996</v>
      </c>
      <c r="H3953">
        <v>4.71</v>
      </c>
      <c r="I3953">
        <v>4.62</v>
      </c>
      <c r="J3953">
        <v>4.58</v>
      </c>
      <c r="K3953">
        <v>4.5999999999999996</v>
      </c>
      <c r="L3953">
        <v>4.67</v>
      </c>
      <c r="M3953">
        <v>4.92</v>
      </c>
      <c r="N3953">
        <v>4.8499999999999996</v>
      </c>
    </row>
    <row r="3954" spans="1:14" x14ac:dyDescent="0.25">
      <c r="A3954" s="1">
        <v>39212</v>
      </c>
      <c r="B3954">
        <v>4.7699999999999996</v>
      </c>
      <c r="D3954">
        <v>4.87</v>
      </c>
      <c r="F3954">
        <v>4.95</v>
      </c>
      <c r="G3954">
        <v>4.8600000000000003</v>
      </c>
      <c r="H3954">
        <v>4.7</v>
      </c>
      <c r="I3954">
        <v>4.5999999999999996</v>
      </c>
      <c r="J3954">
        <v>4.5599999999999996</v>
      </c>
      <c r="K3954">
        <v>4.58</v>
      </c>
      <c r="L3954">
        <v>4.6500000000000004</v>
      </c>
      <c r="M3954">
        <v>4.9000000000000004</v>
      </c>
      <c r="N3954">
        <v>4.83</v>
      </c>
    </row>
    <row r="3955" spans="1:14" x14ac:dyDescent="0.25">
      <c r="A3955" s="1">
        <v>39211</v>
      </c>
      <c r="B3955">
        <v>4.75</v>
      </c>
      <c r="D3955">
        <v>4.88</v>
      </c>
      <c r="F3955">
        <v>4.99</v>
      </c>
      <c r="G3955">
        <v>4.9000000000000004</v>
      </c>
      <c r="H3955">
        <v>4.7300000000000004</v>
      </c>
      <c r="I3955">
        <v>4.6399999999999997</v>
      </c>
      <c r="J3955">
        <v>4.58</v>
      </c>
      <c r="K3955">
        <v>4.5999999999999996</v>
      </c>
      <c r="L3955">
        <v>4.67</v>
      </c>
      <c r="M3955">
        <v>4.91</v>
      </c>
      <c r="N3955">
        <v>4.83</v>
      </c>
    </row>
    <row r="3956" spans="1:14" x14ac:dyDescent="0.25">
      <c r="A3956" s="1">
        <v>39210</v>
      </c>
      <c r="B3956">
        <v>4.76</v>
      </c>
      <c r="D3956">
        <v>4.9000000000000004</v>
      </c>
      <c r="F3956">
        <v>5.0199999999999996</v>
      </c>
      <c r="G3956">
        <v>4.91</v>
      </c>
      <c r="H3956">
        <v>4.68</v>
      </c>
      <c r="I3956">
        <v>4.58</v>
      </c>
      <c r="J3956">
        <v>4.54</v>
      </c>
      <c r="K3956">
        <v>4.5599999999999996</v>
      </c>
      <c r="L3956">
        <v>4.63</v>
      </c>
      <c r="M3956">
        <v>4.87</v>
      </c>
      <c r="N3956">
        <v>4.8</v>
      </c>
    </row>
    <row r="3957" spans="1:14" x14ac:dyDescent="0.25">
      <c r="A3957" s="1">
        <v>39209</v>
      </c>
      <c r="B3957">
        <v>4.76</v>
      </c>
      <c r="D3957">
        <v>4.8899999999999997</v>
      </c>
      <c r="F3957">
        <v>5.03</v>
      </c>
      <c r="G3957">
        <v>4.92</v>
      </c>
      <c r="H3957">
        <v>4.68</v>
      </c>
      <c r="I3957">
        <v>4.58</v>
      </c>
      <c r="J3957">
        <v>4.55</v>
      </c>
      <c r="K3957">
        <v>4.57</v>
      </c>
      <c r="L3957">
        <v>4.6399999999999997</v>
      </c>
      <c r="M3957">
        <v>4.8600000000000003</v>
      </c>
      <c r="N3957">
        <v>4.79</v>
      </c>
    </row>
    <row r="3958" spans="1:14" x14ac:dyDescent="0.25">
      <c r="A3958" s="1">
        <v>39206</v>
      </c>
      <c r="B3958">
        <v>4.74</v>
      </c>
      <c r="D3958">
        <v>4.9000000000000004</v>
      </c>
      <c r="F3958">
        <v>5.03</v>
      </c>
      <c r="G3958">
        <v>4.91</v>
      </c>
      <c r="H3958">
        <v>4.68</v>
      </c>
      <c r="I3958">
        <v>4.59</v>
      </c>
      <c r="J3958">
        <v>4.55</v>
      </c>
      <c r="K3958">
        <v>4.58</v>
      </c>
      <c r="L3958">
        <v>4.6500000000000004</v>
      </c>
      <c r="M3958">
        <v>4.88</v>
      </c>
      <c r="N3958">
        <v>4.8</v>
      </c>
    </row>
    <row r="3959" spans="1:14" x14ac:dyDescent="0.25">
      <c r="A3959" s="1">
        <v>39205</v>
      </c>
      <c r="B3959">
        <v>4.74</v>
      </c>
      <c r="D3959">
        <v>4.9000000000000004</v>
      </c>
      <c r="F3959">
        <v>5.03</v>
      </c>
      <c r="G3959">
        <v>4.93</v>
      </c>
      <c r="H3959">
        <v>4.71</v>
      </c>
      <c r="I3959">
        <v>4.62</v>
      </c>
      <c r="J3959">
        <v>4.59</v>
      </c>
      <c r="K3959">
        <v>4.6100000000000003</v>
      </c>
      <c r="L3959">
        <v>4.68</v>
      </c>
      <c r="M3959">
        <v>4.91</v>
      </c>
      <c r="N3959">
        <v>4.84</v>
      </c>
    </row>
    <row r="3960" spans="1:14" x14ac:dyDescent="0.25">
      <c r="A3960" s="1">
        <v>39204</v>
      </c>
      <c r="B3960">
        <v>4.72</v>
      </c>
      <c r="D3960">
        <v>4.91</v>
      </c>
      <c r="F3960">
        <v>5.0199999999999996</v>
      </c>
      <c r="G3960">
        <v>4.9000000000000004</v>
      </c>
      <c r="H3960">
        <v>4.6500000000000004</v>
      </c>
      <c r="I3960">
        <v>4.57</v>
      </c>
      <c r="J3960">
        <v>4.55</v>
      </c>
      <c r="K3960">
        <v>4.58</v>
      </c>
      <c r="L3960">
        <v>4.6500000000000004</v>
      </c>
      <c r="M3960">
        <v>4.8899999999999997</v>
      </c>
      <c r="N3960">
        <v>4.82</v>
      </c>
    </row>
    <row r="3961" spans="1:14" x14ac:dyDescent="0.25">
      <c r="A3961" s="1">
        <v>39203</v>
      </c>
      <c r="B3961">
        <v>4.6900000000000004</v>
      </c>
      <c r="D3961">
        <v>4.9000000000000004</v>
      </c>
      <c r="F3961">
        <v>5.01</v>
      </c>
      <c r="G3961">
        <v>4.8899999999999997</v>
      </c>
      <c r="H3961">
        <v>4.63</v>
      </c>
      <c r="I3961">
        <v>4.5599999999999996</v>
      </c>
      <c r="J3961">
        <v>4.54</v>
      </c>
      <c r="K3961">
        <v>4.57</v>
      </c>
      <c r="L3961">
        <v>4.6399999999999997</v>
      </c>
      <c r="M3961">
        <v>4.8899999999999997</v>
      </c>
      <c r="N3961">
        <v>4.8099999999999996</v>
      </c>
    </row>
    <row r="3962" spans="1:14" x14ac:dyDescent="0.25">
      <c r="A3962" s="1">
        <v>39202</v>
      </c>
      <c r="B3962">
        <v>4.8</v>
      </c>
      <c r="D3962">
        <v>4.91</v>
      </c>
      <c r="F3962">
        <v>5.03</v>
      </c>
      <c r="G3962">
        <v>4.8899999999999997</v>
      </c>
      <c r="H3962">
        <v>4.5999999999999996</v>
      </c>
      <c r="I3962">
        <v>4.54</v>
      </c>
      <c r="J3962">
        <v>4.51</v>
      </c>
      <c r="K3962">
        <v>4.55</v>
      </c>
      <c r="L3962">
        <v>4.63</v>
      </c>
      <c r="M3962">
        <v>4.88</v>
      </c>
      <c r="N3962">
        <v>4.8099999999999996</v>
      </c>
    </row>
    <row r="3963" spans="1:14" x14ac:dyDescent="0.25">
      <c r="A3963" s="1">
        <v>39199</v>
      </c>
      <c r="B3963">
        <v>4.8499999999999996</v>
      </c>
      <c r="D3963">
        <v>4.95</v>
      </c>
      <c r="F3963">
        <v>5.03</v>
      </c>
      <c r="G3963">
        <v>4.91</v>
      </c>
      <c r="H3963">
        <v>4.67</v>
      </c>
      <c r="I3963">
        <v>4.6100000000000003</v>
      </c>
      <c r="J3963">
        <v>4.59</v>
      </c>
      <c r="K3963">
        <v>4.62</v>
      </c>
      <c r="L3963">
        <v>4.71</v>
      </c>
      <c r="M3963">
        <v>4.96</v>
      </c>
      <c r="N3963">
        <v>4.8899999999999997</v>
      </c>
    </row>
    <row r="3964" spans="1:14" x14ac:dyDescent="0.25">
      <c r="A3964" s="1">
        <v>39198</v>
      </c>
      <c r="B3964">
        <v>4.91</v>
      </c>
      <c r="D3964">
        <v>4.96</v>
      </c>
      <c r="F3964">
        <v>5.04</v>
      </c>
      <c r="G3964">
        <v>4.92</v>
      </c>
      <c r="H3964">
        <v>4.67</v>
      </c>
      <c r="I3964">
        <v>4.5999999999999996</v>
      </c>
      <c r="J3964">
        <v>4.59</v>
      </c>
      <c r="K3964">
        <v>4.6100000000000003</v>
      </c>
      <c r="L3964">
        <v>4.6900000000000004</v>
      </c>
      <c r="M3964">
        <v>4.95</v>
      </c>
      <c r="N3964">
        <v>4.87</v>
      </c>
    </row>
    <row r="3965" spans="1:14" x14ac:dyDescent="0.25">
      <c r="A3965" s="1">
        <v>39197</v>
      </c>
      <c r="B3965">
        <v>4.9400000000000004</v>
      </c>
      <c r="D3965">
        <v>4.97</v>
      </c>
      <c r="F3965">
        <v>5.03</v>
      </c>
      <c r="G3965">
        <v>4.9000000000000004</v>
      </c>
      <c r="H3965">
        <v>4.63</v>
      </c>
      <c r="I3965">
        <v>4.55</v>
      </c>
      <c r="J3965">
        <v>4.55</v>
      </c>
      <c r="K3965">
        <v>4.57</v>
      </c>
      <c r="L3965">
        <v>4.66</v>
      </c>
      <c r="M3965">
        <v>4.91</v>
      </c>
      <c r="N3965">
        <v>4.83</v>
      </c>
    </row>
    <row r="3966" spans="1:14" x14ac:dyDescent="0.25">
      <c r="A3966" s="1">
        <v>39196</v>
      </c>
      <c r="B3966">
        <v>4.92</v>
      </c>
      <c r="D3966">
        <v>4.9800000000000004</v>
      </c>
      <c r="F3966">
        <v>5.03</v>
      </c>
      <c r="G3966">
        <v>4.88</v>
      </c>
      <c r="H3966">
        <v>4.58</v>
      </c>
      <c r="I3966">
        <v>4.5199999999999996</v>
      </c>
      <c r="J3966">
        <v>4.51</v>
      </c>
      <c r="K3966">
        <v>4.54</v>
      </c>
      <c r="L3966">
        <v>4.63</v>
      </c>
      <c r="M3966">
        <v>4.88</v>
      </c>
      <c r="N3966">
        <v>4.8</v>
      </c>
    </row>
    <row r="3967" spans="1:14" x14ac:dyDescent="0.25">
      <c r="A3967" s="1">
        <v>39195</v>
      </c>
      <c r="B3967">
        <v>4.93</v>
      </c>
      <c r="D3967">
        <v>4.9800000000000004</v>
      </c>
      <c r="F3967">
        <v>5.04</v>
      </c>
      <c r="G3967">
        <v>4.9000000000000004</v>
      </c>
      <c r="H3967">
        <v>4.62</v>
      </c>
      <c r="I3967">
        <v>4.55</v>
      </c>
      <c r="J3967">
        <v>4.55</v>
      </c>
      <c r="K3967">
        <v>4.57</v>
      </c>
      <c r="L3967">
        <v>4.66</v>
      </c>
      <c r="M3967">
        <v>4.91</v>
      </c>
      <c r="N3967">
        <v>4.83</v>
      </c>
    </row>
    <row r="3968" spans="1:14" x14ac:dyDescent="0.25">
      <c r="A3968" s="1">
        <v>39192</v>
      </c>
      <c r="B3968">
        <v>4.93</v>
      </c>
      <c r="D3968">
        <v>4.99</v>
      </c>
      <c r="F3968">
        <v>5.05</v>
      </c>
      <c r="G3968">
        <v>4.91</v>
      </c>
      <c r="H3968">
        <v>4.6399999999999997</v>
      </c>
      <c r="I3968">
        <v>4.58</v>
      </c>
      <c r="J3968">
        <v>4.57</v>
      </c>
      <c r="K3968">
        <v>4.5999999999999996</v>
      </c>
      <c r="L3968">
        <v>4.68</v>
      </c>
      <c r="M3968">
        <v>4.93</v>
      </c>
      <c r="N3968">
        <v>4.8499999999999996</v>
      </c>
    </row>
    <row r="3969" spans="1:14" x14ac:dyDescent="0.25">
      <c r="A3969" s="1">
        <v>39191</v>
      </c>
      <c r="B3969">
        <v>4.93</v>
      </c>
      <c r="D3969">
        <v>4.99</v>
      </c>
      <c r="F3969">
        <v>5.04</v>
      </c>
      <c r="G3969">
        <v>4.91</v>
      </c>
      <c r="H3969">
        <v>4.6399999999999997</v>
      </c>
      <c r="I3969">
        <v>4.58</v>
      </c>
      <c r="J3969">
        <v>4.57</v>
      </c>
      <c r="K3969">
        <v>4.5999999999999996</v>
      </c>
      <c r="L3969">
        <v>4.68</v>
      </c>
      <c r="M3969">
        <v>4.92</v>
      </c>
      <c r="N3969">
        <v>4.84</v>
      </c>
    </row>
    <row r="3970" spans="1:14" x14ac:dyDescent="0.25">
      <c r="A3970" s="1">
        <v>39190</v>
      </c>
      <c r="B3970">
        <v>4.9400000000000004</v>
      </c>
      <c r="D3970">
        <v>5</v>
      </c>
      <c r="F3970">
        <v>5.04</v>
      </c>
      <c r="G3970">
        <v>4.91</v>
      </c>
      <c r="H3970">
        <v>4.6399999999999997</v>
      </c>
      <c r="I3970">
        <v>4.57</v>
      </c>
      <c r="J3970">
        <v>4.5599999999999996</v>
      </c>
      <c r="K3970">
        <v>4.58</v>
      </c>
      <c r="L3970">
        <v>4.66</v>
      </c>
      <c r="M3970">
        <v>4.9000000000000004</v>
      </c>
      <c r="N3970">
        <v>4.8099999999999996</v>
      </c>
    </row>
    <row r="3971" spans="1:14" x14ac:dyDescent="0.25">
      <c r="A3971" s="1">
        <v>39189</v>
      </c>
      <c r="B3971">
        <v>4.9400000000000004</v>
      </c>
      <c r="D3971">
        <v>5.01</v>
      </c>
      <c r="F3971">
        <v>5.07</v>
      </c>
      <c r="G3971">
        <v>4.93</v>
      </c>
      <c r="H3971">
        <v>4.68</v>
      </c>
      <c r="I3971">
        <v>4.6100000000000003</v>
      </c>
      <c r="J3971">
        <v>4.6100000000000003</v>
      </c>
      <c r="K3971">
        <v>4.62</v>
      </c>
      <c r="L3971">
        <v>4.6900000000000004</v>
      </c>
      <c r="M3971">
        <v>4.93</v>
      </c>
      <c r="N3971">
        <v>4.8499999999999996</v>
      </c>
    </row>
    <row r="3972" spans="1:14" x14ac:dyDescent="0.25">
      <c r="A3972" s="1">
        <v>39188</v>
      </c>
      <c r="B3972">
        <v>4.97</v>
      </c>
      <c r="D3972">
        <v>5.01</v>
      </c>
      <c r="F3972">
        <v>5.09</v>
      </c>
      <c r="G3972">
        <v>4.97</v>
      </c>
      <c r="H3972">
        <v>4.74</v>
      </c>
      <c r="I3972">
        <v>4.68</v>
      </c>
      <c r="J3972">
        <v>4.67</v>
      </c>
      <c r="K3972">
        <v>4.6900000000000004</v>
      </c>
      <c r="L3972">
        <v>4.74</v>
      </c>
      <c r="M3972">
        <v>4.9800000000000004</v>
      </c>
      <c r="N3972">
        <v>4.8899999999999997</v>
      </c>
    </row>
    <row r="3973" spans="1:14" x14ac:dyDescent="0.25">
      <c r="A3973" s="1">
        <v>39185</v>
      </c>
      <c r="B3973">
        <v>4.9800000000000004</v>
      </c>
      <c r="D3973">
        <v>5.0199999999999996</v>
      </c>
      <c r="F3973">
        <v>5.09</v>
      </c>
      <c r="G3973">
        <v>4.9800000000000004</v>
      </c>
      <c r="H3973">
        <v>4.76</v>
      </c>
      <c r="I3973">
        <v>4.71</v>
      </c>
      <c r="J3973">
        <v>4.68</v>
      </c>
      <c r="K3973">
        <v>4.7</v>
      </c>
      <c r="L3973">
        <v>4.76</v>
      </c>
      <c r="M3973">
        <v>5.01</v>
      </c>
      <c r="N3973">
        <v>4.93</v>
      </c>
    </row>
    <row r="3974" spans="1:14" x14ac:dyDescent="0.25">
      <c r="A3974" s="1">
        <v>39184</v>
      </c>
      <c r="B3974">
        <v>5</v>
      </c>
      <c r="D3974">
        <v>5.03</v>
      </c>
      <c r="F3974">
        <v>5.0999999999999996</v>
      </c>
      <c r="G3974">
        <v>4.97</v>
      </c>
      <c r="H3974">
        <v>4.7300000000000004</v>
      </c>
      <c r="I3974">
        <v>4.66</v>
      </c>
      <c r="J3974">
        <v>4.66</v>
      </c>
      <c r="K3974">
        <v>4.67</v>
      </c>
      <c r="L3974">
        <v>4.74</v>
      </c>
      <c r="M3974">
        <v>4.99</v>
      </c>
      <c r="N3974">
        <v>4.91</v>
      </c>
    </row>
    <row r="3975" spans="1:14" x14ac:dyDescent="0.25">
      <c r="A3975" s="1">
        <v>39183</v>
      </c>
      <c r="B3975">
        <v>5.01</v>
      </c>
      <c r="D3975">
        <v>5.04</v>
      </c>
      <c r="F3975">
        <v>5.0999999999999996</v>
      </c>
      <c r="G3975">
        <v>4.97</v>
      </c>
      <c r="H3975">
        <v>4.7300000000000004</v>
      </c>
      <c r="I3975">
        <v>4.66</v>
      </c>
      <c r="J3975">
        <v>4.66</v>
      </c>
      <c r="K3975">
        <v>4.67</v>
      </c>
      <c r="L3975">
        <v>4.74</v>
      </c>
      <c r="M3975">
        <v>5</v>
      </c>
      <c r="N3975">
        <v>4.92</v>
      </c>
    </row>
    <row r="3976" spans="1:14" x14ac:dyDescent="0.25">
      <c r="A3976" s="1">
        <v>39182</v>
      </c>
      <c r="B3976">
        <v>5</v>
      </c>
      <c r="D3976">
        <v>5.03</v>
      </c>
      <c r="F3976">
        <v>5.0999999999999996</v>
      </c>
      <c r="G3976">
        <v>4.97</v>
      </c>
      <c r="H3976">
        <v>4.71</v>
      </c>
      <c r="I3976">
        <v>4.6399999999999997</v>
      </c>
      <c r="J3976">
        <v>4.63</v>
      </c>
      <c r="K3976">
        <v>4.6500000000000004</v>
      </c>
      <c r="L3976">
        <v>4.7300000000000004</v>
      </c>
      <c r="M3976">
        <v>4.99</v>
      </c>
      <c r="N3976">
        <v>4.91</v>
      </c>
    </row>
    <row r="3977" spans="1:14" x14ac:dyDescent="0.25">
      <c r="A3977" s="1">
        <v>39181</v>
      </c>
      <c r="B3977">
        <v>5.08</v>
      </c>
      <c r="D3977">
        <v>5.0199999999999996</v>
      </c>
      <c r="F3977">
        <v>5.1100000000000003</v>
      </c>
      <c r="G3977">
        <v>4.9800000000000004</v>
      </c>
      <c r="H3977">
        <v>4.7300000000000004</v>
      </c>
      <c r="I3977">
        <v>4.67</v>
      </c>
      <c r="J3977">
        <v>4.66</v>
      </c>
      <c r="K3977">
        <v>4.68</v>
      </c>
      <c r="L3977">
        <v>4.75</v>
      </c>
      <c r="M3977">
        <v>5</v>
      </c>
      <c r="N3977">
        <v>4.92</v>
      </c>
    </row>
    <row r="3978" spans="1:14" x14ac:dyDescent="0.25">
      <c r="A3978" s="1">
        <v>39178</v>
      </c>
      <c r="B3978">
        <v>5.0999999999999996</v>
      </c>
      <c r="D3978">
        <v>5.05</v>
      </c>
      <c r="F3978">
        <v>5.0999999999999996</v>
      </c>
      <c r="G3978">
        <v>4.9800000000000004</v>
      </c>
      <c r="H3978">
        <v>4.75</v>
      </c>
      <c r="I3978">
        <v>4.68</v>
      </c>
      <c r="J3978">
        <v>4.67</v>
      </c>
      <c r="K3978">
        <v>4.6900000000000004</v>
      </c>
      <c r="L3978">
        <v>4.76</v>
      </c>
      <c r="M3978">
        <v>5</v>
      </c>
      <c r="N3978">
        <v>4.92</v>
      </c>
    </row>
    <row r="3979" spans="1:14" x14ac:dyDescent="0.25">
      <c r="A3979" s="1">
        <v>39177</v>
      </c>
      <c r="B3979">
        <v>5.0999999999999996</v>
      </c>
      <c r="D3979">
        <v>5.04</v>
      </c>
      <c r="F3979">
        <v>5.07</v>
      </c>
      <c r="G3979">
        <v>4.93</v>
      </c>
      <c r="H3979">
        <v>4.63</v>
      </c>
      <c r="I3979">
        <v>4.57</v>
      </c>
      <c r="J3979">
        <v>4.57</v>
      </c>
      <c r="K3979">
        <v>4.5999999999999996</v>
      </c>
      <c r="L3979">
        <v>4.68</v>
      </c>
      <c r="M3979">
        <v>4.95</v>
      </c>
      <c r="N3979">
        <v>4.87</v>
      </c>
    </row>
    <row r="3980" spans="1:14" x14ac:dyDescent="0.25">
      <c r="A3980" s="1">
        <v>39176</v>
      </c>
      <c r="B3980">
        <v>5.16</v>
      </c>
      <c r="D3980">
        <v>5.07</v>
      </c>
      <c r="F3980">
        <v>5.08</v>
      </c>
      <c r="G3980">
        <v>4.92</v>
      </c>
      <c r="H3980">
        <v>4.6100000000000003</v>
      </c>
      <c r="I3980">
        <v>4.55</v>
      </c>
      <c r="J3980">
        <v>4.55</v>
      </c>
      <c r="K3980">
        <v>4.58</v>
      </c>
      <c r="L3980">
        <v>4.66</v>
      </c>
      <c r="M3980">
        <v>4.92</v>
      </c>
      <c r="N3980">
        <v>4.8499999999999996</v>
      </c>
    </row>
    <row r="3981" spans="1:14" x14ac:dyDescent="0.25">
      <c r="A3981" s="1">
        <v>39175</v>
      </c>
      <c r="B3981">
        <v>5.15</v>
      </c>
      <c r="D3981">
        <v>5.05</v>
      </c>
      <c r="F3981">
        <v>5.09</v>
      </c>
      <c r="G3981">
        <v>4.93</v>
      </c>
      <c r="H3981">
        <v>4.63</v>
      </c>
      <c r="I3981">
        <v>4.57</v>
      </c>
      <c r="J3981">
        <v>4.5599999999999996</v>
      </c>
      <c r="K3981">
        <v>4.59</v>
      </c>
      <c r="L3981">
        <v>4.67</v>
      </c>
      <c r="M3981">
        <v>4.93</v>
      </c>
      <c r="N3981">
        <v>4.8499999999999996</v>
      </c>
    </row>
    <row r="3982" spans="1:14" x14ac:dyDescent="0.25">
      <c r="A3982" s="1">
        <v>39174</v>
      </c>
      <c r="B3982">
        <v>5.12</v>
      </c>
      <c r="D3982">
        <v>5.04</v>
      </c>
      <c r="F3982">
        <v>5.09</v>
      </c>
      <c r="G3982">
        <v>4.92</v>
      </c>
      <c r="H3982">
        <v>4.5999999999999996</v>
      </c>
      <c r="I3982">
        <v>4.53</v>
      </c>
      <c r="J3982">
        <v>4.54</v>
      </c>
      <c r="K3982">
        <v>4.57</v>
      </c>
      <c r="L3982">
        <v>4.6500000000000004</v>
      </c>
      <c r="M3982">
        <v>4.92</v>
      </c>
      <c r="N3982">
        <v>4.84</v>
      </c>
    </row>
    <row r="3983" spans="1:14" x14ac:dyDescent="0.25">
      <c r="A3983" s="1">
        <v>39171</v>
      </c>
      <c r="B3983">
        <v>5.07</v>
      </c>
      <c r="D3983">
        <v>5.04</v>
      </c>
      <c r="F3983">
        <v>5.0599999999999996</v>
      </c>
      <c r="G3983">
        <v>4.9000000000000004</v>
      </c>
      <c r="H3983">
        <v>4.58</v>
      </c>
      <c r="I3983">
        <v>4.54</v>
      </c>
      <c r="J3983">
        <v>4.54</v>
      </c>
      <c r="K3983">
        <v>4.58</v>
      </c>
      <c r="L3983">
        <v>4.6500000000000004</v>
      </c>
      <c r="M3983">
        <v>4.92</v>
      </c>
      <c r="N3983">
        <v>4.84</v>
      </c>
    </row>
    <row r="3984" spans="1:14" x14ac:dyDescent="0.25">
      <c r="A3984" s="1">
        <v>39170</v>
      </c>
      <c r="B3984">
        <v>5.05</v>
      </c>
      <c r="D3984">
        <v>5.05</v>
      </c>
      <c r="F3984">
        <v>5.0599999999999996</v>
      </c>
      <c r="G3984">
        <v>4.9000000000000004</v>
      </c>
      <c r="H3984">
        <v>4.58</v>
      </c>
      <c r="I3984">
        <v>4.5199999999999996</v>
      </c>
      <c r="J3984">
        <v>4.53</v>
      </c>
      <c r="K3984">
        <v>4.55</v>
      </c>
      <c r="L3984">
        <v>4.6399999999999997</v>
      </c>
      <c r="M3984">
        <v>4.9000000000000004</v>
      </c>
      <c r="N3984">
        <v>4.83</v>
      </c>
    </row>
    <row r="3985" spans="1:14" x14ac:dyDescent="0.25">
      <c r="A3985" s="1">
        <v>39169</v>
      </c>
      <c r="B3985">
        <v>5.18</v>
      </c>
      <c r="D3985">
        <v>5.0599999999999996</v>
      </c>
      <c r="F3985">
        <v>5.08</v>
      </c>
      <c r="G3985">
        <v>4.9000000000000004</v>
      </c>
      <c r="H3985">
        <v>4.53</v>
      </c>
      <c r="I3985">
        <v>4.49</v>
      </c>
      <c r="J3985">
        <v>4.5</v>
      </c>
      <c r="K3985">
        <v>4.53</v>
      </c>
      <c r="L3985">
        <v>4.62</v>
      </c>
      <c r="M3985">
        <v>4.9000000000000004</v>
      </c>
      <c r="N3985">
        <v>4.83</v>
      </c>
    </row>
    <row r="3986" spans="1:14" x14ac:dyDescent="0.25">
      <c r="A3986" s="1">
        <v>39168</v>
      </c>
      <c r="B3986">
        <v>5.2</v>
      </c>
      <c r="D3986">
        <v>5.08</v>
      </c>
      <c r="F3986">
        <v>5.09</v>
      </c>
      <c r="G3986">
        <v>4.91</v>
      </c>
      <c r="H3986">
        <v>4.58</v>
      </c>
      <c r="I3986">
        <v>4.51</v>
      </c>
      <c r="J3986">
        <v>4.5</v>
      </c>
      <c r="K3986">
        <v>4.53</v>
      </c>
      <c r="L3986">
        <v>4.62</v>
      </c>
      <c r="M3986">
        <v>4.8899999999999997</v>
      </c>
      <c r="N3986">
        <v>4.8099999999999996</v>
      </c>
    </row>
    <row r="3987" spans="1:14" x14ac:dyDescent="0.25">
      <c r="A3987" s="1">
        <v>39167</v>
      </c>
      <c r="B3987">
        <v>5.22</v>
      </c>
      <c r="D3987">
        <v>5.0599999999999996</v>
      </c>
      <c r="F3987">
        <v>5.09</v>
      </c>
      <c r="G3987">
        <v>4.91</v>
      </c>
      <c r="H3987">
        <v>4.5599999999999996</v>
      </c>
      <c r="I3987">
        <v>4.5</v>
      </c>
      <c r="J3987">
        <v>4.4800000000000004</v>
      </c>
      <c r="K3987">
        <v>4.51</v>
      </c>
      <c r="L3987">
        <v>4.5999999999999996</v>
      </c>
      <c r="M3987">
        <v>4.8600000000000003</v>
      </c>
      <c r="N3987">
        <v>4.79</v>
      </c>
    </row>
    <row r="3988" spans="1:14" x14ac:dyDescent="0.25">
      <c r="A3988" s="1">
        <v>39164</v>
      </c>
      <c r="B3988">
        <v>5.24</v>
      </c>
      <c r="D3988">
        <v>5.08</v>
      </c>
      <c r="F3988">
        <v>5.0999999999999996</v>
      </c>
      <c r="G3988">
        <v>4.93</v>
      </c>
      <c r="H3988">
        <v>4.5999999999999996</v>
      </c>
      <c r="I3988">
        <v>4.54</v>
      </c>
      <c r="J3988">
        <v>4.5199999999999996</v>
      </c>
      <c r="K3988">
        <v>4.54</v>
      </c>
      <c r="L3988">
        <v>4.62</v>
      </c>
      <c r="M3988">
        <v>4.88</v>
      </c>
      <c r="N3988">
        <v>4.8</v>
      </c>
    </row>
    <row r="3989" spans="1:14" x14ac:dyDescent="0.25">
      <c r="A3989" s="1">
        <v>39163</v>
      </c>
      <c r="B3989">
        <v>5.23</v>
      </c>
      <c r="D3989">
        <v>5.0599999999999996</v>
      </c>
      <c r="F3989">
        <v>5.08</v>
      </c>
      <c r="G3989">
        <v>4.91</v>
      </c>
      <c r="H3989">
        <v>4.58</v>
      </c>
      <c r="I3989">
        <v>4.51</v>
      </c>
      <c r="J3989">
        <v>4.49</v>
      </c>
      <c r="K3989">
        <v>4.5199999999999996</v>
      </c>
      <c r="L3989">
        <v>4.5999999999999996</v>
      </c>
      <c r="M3989">
        <v>4.8600000000000003</v>
      </c>
      <c r="N3989">
        <v>4.78</v>
      </c>
    </row>
    <row r="3990" spans="1:14" x14ac:dyDescent="0.25">
      <c r="A3990" s="1">
        <v>39162</v>
      </c>
      <c r="B3990">
        <v>5.24</v>
      </c>
      <c r="D3990">
        <v>5.05</v>
      </c>
      <c r="F3990">
        <v>5.08</v>
      </c>
      <c r="G3990">
        <v>4.8899999999999997</v>
      </c>
      <c r="H3990">
        <v>4.51</v>
      </c>
      <c r="I3990">
        <v>4.4400000000000004</v>
      </c>
      <c r="J3990">
        <v>4.43</v>
      </c>
      <c r="K3990">
        <v>4.45</v>
      </c>
      <c r="L3990">
        <v>4.53</v>
      </c>
      <c r="M3990">
        <v>4.78</v>
      </c>
      <c r="N3990">
        <v>4.7</v>
      </c>
    </row>
    <row r="3991" spans="1:14" x14ac:dyDescent="0.25">
      <c r="A3991" s="1">
        <v>39161</v>
      </c>
      <c r="B3991">
        <v>5.22</v>
      </c>
      <c r="D3991">
        <v>5.0599999999999996</v>
      </c>
      <c r="F3991">
        <v>5.12</v>
      </c>
      <c r="G3991">
        <v>4.9400000000000004</v>
      </c>
      <c r="H3991">
        <v>4.5999999999999996</v>
      </c>
      <c r="I3991">
        <v>4.51</v>
      </c>
      <c r="J3991">
        <v>4.47</v>
      </c>
      <c r="K3991">
        <v>4.49</v>
      </c>
      <c r="L3991">
        <v>4.5599999999999996</v>
      </c>
      <c r="M3991">
        <v>4.79</v>
      </c>
      <c r="N3991">
        <v>4.71</v>
      </c>
    </row>
    <row r="3992" spans="1:14" x14ac:dyDescent="0.25">
      <c r="A3992" s="1">
        <v>39160</v>
      </c>
      <c r="B3992">
        <v>5.17</v>
      </c>
      <c r="D3992">
        <v>5.0599999999999996</v>
      </c>
      <c r="F3992">
        <v>5.13</v>
      </c>
      <c r="G3992">
        <v>4.96</v>
      </c>
      <c r="H3992">
        <v>4.6100000000000003</v>
      </c>
      <c r="I3992">
        <v>4.54</v>
      </c>
      <c r="J3992">
        <v>4.5</v>
      </c>
      <c r="K3992">
        <v>4.51</v>
      </c>
      <c r="L3992">
        <v>4.58</v>
      </c>
      <c r="M3992">
        <v>4.8099999999999996</v>
      </c>
      <c r="N3992">
        <v>4.72</v>
      </c>
    </row>
    <row r="3993" spans="1:14" x14ac:dyDescent="0.25">
      <c r="A3993" s="1">
        <v>39157</v>
      </c>
      <c r="B3993">
        <v>5.18</v>
      </c>
      <c r="D3993">
        <v>5.04</v>
      </c>
      <c r="F3993">
        <v>5.13</v>
      </c>
      <c r="G3993">
        <v>4.95</v>
      </c>
      <c r="H3993">
        <v>4.58</v>
      </c>
      <c r="I3993">
        <v>4.51</v>
      </c>
      <c r="J3993">
        <v>4.47</v>
      </c>
      <c r="K3993">
        <v>4.49</v>
      </c>
      <c r="L3993">
        <v>4.55</v>
      </c>
      <c r="M3993">
        <v>4.79</v>
      </c>
      <c r="N3993">
        <v>4.7</v>
      </c>
    </row>
    <row r="3994" spans="1:14" x14ac:dyDescent="0.25">
      <c r="A3994" s="1">
        <v>39156</v>
      </c>
      <c r="B3994">
        <v>5.21</v>
      </c>
      <c r="D3994">
        <v>5.05</v>
      </c>
      <c r="F3994">
        <v>5.12</v>
      </c>
      <c r="G3994">
        <v>4.93</v>
      </c>
      <c r="H3994">
        <v>4.57</v>
      </c>
      <c r="I3994">
        <v>4.5</v>
      </c>
      <c r="J3994">
        <v>4.46</v>
      </c>
      <c r="K3994">
        <v>4.47</v>
      </c>
      <c r="L3994">
        <v>4.54</v>
      </c>
      <c r="M3994">
        <v>4.78</v>
      </c>
      <c r="N3994">
        <v>4.6900000000000004</v>
      </c>
    </row>
    <row r="3995" spans="1:14" x14ac:dyDescent="0.25">
      <c r="A3995" s="1">
        <v>39155</v>
      </c>
      <c r="B3995">
        <v>5.24</v>
      </c>
      <c r="D3995">
        <v>5.0599999999999996</v>
      </c>
      <c r="F3995">
        <v>5.0999999999999996</v>
      </c>
      <c r="G3995">
        <v>4.91</v>
      </c>
      <c r="H3995">
        <v>4.54</v>
      </c>
      <c r="I3995">
        <v>4.47</v>
      </c>
      <c r="J3995">
        <v>4.4400000000000004</v>
      </c>
      <c r="K3995">
        <v>4.46</v>
      </c>
      <c r="L3995">
        <v>4.53</v>
      </c>
      <c r="M3995">
        <v>4.78</v>
      </c>
      <c r="N3995">
        <v>4.6900000000000004</v>
      </c>
    </row>
    <row r="3996" spans="1:14" x14ac:dyDescent="0.25">
      <c r="A3996" s="1">
        <v>39154</v>
      </c>
      <c r="B3996">
        <v>5.23</v>
      </c>
      <c r="D3996">
        <v>5.09</v>
      </c>
      <c r="F3996">
        <v>5.0999999999999996</v>
      </c>
      <c r="G3996">
        <v>4.9000000000000004</v>
      </c>
      <c r="H3996">
        <v>4.5199999999999996</v>
      </c>
      <c r="I3996">
        <v>4.45</v>
      </c>
      <c r="J3996">
        <v>4.41</v>
      </c>
      <c r="K3996">
        <v>4.43</v>
      </c>
      <c r="L3996">
        <v>4.5</v>
      </c>
      <c r="M3996">
        <v>4.75</v>
      </c>
      <c r="N3996">
        <v>4.66</v>
      </c>
    </row>
    <row r="3997" spans="1:14" x14ac:dyDescent="0.25">
      <c r="A3997" s="1">
        <v>39153</v>
      </c>
      <c r="B3997">
        <v>5.22</v>
      </c>
      <c r="D3997">
        <v>5.09</v>
      </c>
      <c r="F3997">
        <v>5.13</v>
      </c>
      <c r="G3997">
        <v>4.96</v>
      </c>
      <c r="H3997">
        <v>4.62</v>
      </c>
      <c r="I3997">
        <v>4.55</v>
      </c>
      <c r="J3997">
        <v>4.5</v>
      </c>
      <c r="K3997">
        <v>4.51</v>
      </c>
      <c r="L3997">
        <v>4.5599999999999996</v>
      </c>
      <c r="M3997">
        <v>4.78</v>
      </c>
      <c r="N3997">
        <v>4.6900000000000004</v>
      </c>
    </row>
    <row r="3998" spans="1:14" x14ac:dyDescent="0.25">
      <c r="A3998" s="1">
        <v>39150</v>
      </c>
      <c r="B3998">
        <v>5.22</v>
      </c>
      <c r="D3998">
        <v>5.0999999999999996</v>
      </c>
      <c r="F3998">
        <v>5.13</v>
      </c>
      <c r="G3998">
        <v>4.9800000000000004</v>
      </c>
      <c r="H3998">
        <v>4.66</v>
      </c>
      <c r="I3998">
        <v>4.58</v>
      </c>
      <c r="J3998">
        <v>4.55</v>
      </c>
      <c r="K3998">
        <v>4.55</v>
      </c>
      <c r="L3998">
        <v>4.59</v>
      </c>
      <c r="M3998">
        <v>4.8099999999999996</v>
      </c>
      <c r="N3998">
        <v>4.72</v>
      </c>
    </row>
    <row r="3999" spans="1:14" x14ac:dyDescent="0.25">
      <c r="A3999" s="1">
        <v>39149</v>
      </c>
      <c r="B3999">
        <v>5.24</v>
      </c>
      <c r="D3999">
        <v>5.0999999999999996</v>
      </c>
      <c r="F3999">
        <v>5.08</v>
      </c>
      <c r="G3999">
        <v>4.91</v>
      </c>
      <c r="H3999">
        <v>4.5599999999999996</v>
      </c>
      <c r="I3999">
        <v>4.49</v>
      </c>
      <c r="J3999">
        <v>4.45</v>
      </c>
      <c r="K3999">
        <v>4.46</v>
      </c>
      <c r="L3999">
        <v>4.51</v>
      </c>
      <c r="M3999">
        <v>4.74</v>
      </c>
      <c r="N3999">
        <v>4.6500000000000004</v>
      </c>
    </row>
    <row r="4000" spans="1:14" x14ac:dyDescent="0.25">
      <c r="A4000" s="1">
        <v>39148</v>
      </c>
      <c r="B4000">
        <v>5.24</v>
      </c>
      <c r="D4000">
        <v>5.12</v>
      </c>
      <c r="F4000">
        <v>5.09</v>
      </c>
      <c r="G4000">
        <v>4.9000000000000004</v>
      </c>
      <c r="H4000">
        <v>4.54</v>
      </c>
      <c r="I4000">
        <v>4.4800000000000004</v>
      </c>
      <c r="J4000">
        <v>4.45</v>
      </c>
      <c r="K4000">
        <v>4.46</v>
      </c>
      <c r="L4000">
        <v>4.5</v>
      </c>
      <c r="M4000">
        <v>4.7300000000000004</v>
      </c>
      <c r="N4000">
        <v>4.6399999999999997</v>
      </c>
    </row>
    <row r="4001" spans="1:14" x14ac:dyDescent="0.25">
      <c r="A4001" s="1">
        <v>39147</v>
      </c>
      <c r="B4001">
        <v>5.24</v>
      </c>
      <c r="D4001">
        <v>5.14</v>
      </c>
      <c r="F4001">
        <v>5.0999999999999996</v>
      </c>
      <c r="G4001">
        <v>4.92</v>
      </c>
      <c r="H4001">
        <v>4.58</v>
      </c>
      <c r="I4001">
        <v>4.5199999999999996</v>
      </c>
      <c r="J4001">
        <v>4.4800000000000004</v>
      </c>
      <c r="K4001">
        <v>4.49</v>
      </c>
      <c r="L4001">
        <v>4.53</v>
      </c>
      <c r="M4001">
        <v>4.76</v>
      </c>
      <c r="N4001">
        <v>4.66</v>
      </c>
    </row>
    <row r="4002" spans="1:14" x14ac:dyDescent="0.25">
      <c r="A4002" s="1">
        <v>39146</v>
      </c>
      <c r="B4002">
        <v>5.22</v>
      </c>
      <c r="D4002">
        <v>5.0999999999999996</v>
      </c>
      <c r="F4002">
        <v>5.08</v>
      </c>
      <c r="G4002">
        <v>4.8899999999999997</v>
      </c>
      <c r="H4002">
        <v>4.53</v>
      </c>
      <c r="I4002">
        <v>4.47</v>
      </c>
      <c r="J4002">
        <v>4.45</v>
      </c>
      <c r="K4002">
        <v>4.46</v>
      </c>
      <c r="L4002">
        <v>4.51</v>
      </c>
      <c r="M4002">
        <v>4.74</v>
      </c>
      <c r="N4002">
        <v>4.6399999999999997</v>
      </c>
    </row>
    <row r="4003" spans="1:14" x14ac:dyDescent="0.25">
      <c r="A4003" s="1">
        <v>39143</v>
      </c>
      <c r="B4003">
        <v>5.23</v>
      </c>
      <c r="D4003">
        <v>5.12</v>
      </c>
      <c r="F4003">
        <v>5.07</v>
      </c>
      <c r="G4003">
        <v>4.9000000000000004</v>
      </c>
      <c r="H4003">
        <v>4.5599999999999996</v>
      </c>
      <c r="I4003">
        <v>4.4800000000000004</v>
      </c>
      <c r="J4003">
        <v>4.46</v>
      </c>
      <c r="K4003">
        <v>4.47</v>
      </c>
      <c r="L4003">
        <v>4.5199999999999996</v>
      </c>
      <c r="M4003">
        <v>4.75</v>
      </c>
      <c r="N4003">
        <v>4.6500000000000004</v>
      </c>
    </row>
    <row r="4004" spans="1:14" x14ac:dyDescent="0.25">
      <c r="A4004" s="1">
        <v>39142</v>
      </c>
      <c r="B4004">
        <v>5.25</v>
      </c>
      <c r="D4004">
        <v>5.15</v>
      </c>
      <c r="F4004">
        <v>5.1100000000000003</v>
      </c>
      <c r="G4004">
        <v>4.95</v>
      </c>
      <c r="H4004">
        <v>4.63</v>
      </c>
      <c r="I4004">
        <v>4.54</v>
      </c>
      <c r="J4004">
        <v>4.5</v>
      </c>
      <c r="K4004">
        <v>4.51</v>
      </c>
      <c r="L4004">
        <v>4.5599999999999996</v>
      </c>
      <c r="M4004">
        <v>4.78</v>
      </c>
      <c r="N4004">
        <v>4.68</v>
      </c>
    </row>
    <row r="4005" spans="1:14" x14ac:dyDescent="0.25">
      <c r="A4005" s="1">
        <v>39141</v>
      </c>
      <c r="B4005">
        <v>5.24</v>
      </c>
      <c r="D4005">
        <v>5.16</v>
      </c>
      <c r="F4005">
        <v>5.12</v>
      </c>
      <c r="G4005">
        <v>4.96</v>
      </c>
      <c r="H4005">
        <v>4.6500000000000004</v>
      </c>
      <c r="I4005">
        <v>4.55</v>
      </c>
      <c r="J4005">
        <v>4.5199999999999996</v>
      </c>
      <c r="K4005">
        <v>4.53</v>
      </c>
      <c r="L4005">
        <v>4.5599999999999996</v>
      </c>
      <c r="M4005">
        <v>4.78</v>
      </c>
      <c r="N4005">
        <v>4.68</v>
      </c>
    </row>
    <row r="4006" spans="1:14" x14ac:dyDescent="0.25">
      <c r="A4006" s="1">
        <v>39140</v>
      </c>
      <c r="B4006">
        <v>5.22</v>
      </c>
      <c r="D4006">
        <v>5.14</v>
      </c>
      <c r="F4006">
        <v>5.0999999999999996</v>
      </c>
      <c r="G4006">
        <v>4.93</v>
      </c>
      <c r="H4006">
        <v>4.59</v>
      </c>
      <c r="I4006">
        <v>4.5</v>
      </c>
      <c r="J4006">
        <v>4.46</v>
      </c>
      <c r="K4006">
        <v>4.46</v>
      </c>
      <c r="L4006">
        <v>4.5</v>
      </c>
      <c r="M4006">
        <v>4.7300000000000004</v>
      </c>
      <c r="N4006">
        <v>4.62</v>
      </c>
    </row>
    <row r="4007" spans="1:14" x14ac:dyDescent="0.25">
      <c r="A4007" s="1">
        <v>39139</v>
      </c>
      <c r="B4007">
        <v>5.23</v>
      </c>
      <c r="D4007">
        <v>5.19</v>
      </c>
      <c r="F4007">
        <v>5.18</v>
      </c>
      <c r="G4007">
        <v>5.05</v>
      </c>
      <c r="H4007">
        <v>4.7699999999999996</v>
      </c>
      <c r="I4007">
        <v>4.67</v>
      </c>
      <c r="J4007">
        <v>4.62</v>
      </c>
      <c r="K4007">
        <v>4.62</v>
      </c>
      <c r="L4007">
        <v>4.63</v>
      </c>
      <c r="M4007">
        <v>4.84</v>
      </c>
      <c r="N4007">
        <v>4.7300000000000004</v>
      </c>
    </row>
    <row r="4008" spans="1:14" x14ac:dyDescent="0.25">
      <c r="A4008" s="1">
        <v>39136</v>
      </c>
      <c r="B4008">
        <v>5.25</v>
      </c>
      <c r="D4008">
        <v>5.18</v>
      </c>
      <c r="F4008">
        <v>5.17</v>
      </c>
      <c r="G4008">
        <v>5.05</v>
      </c>
      <c r="H4008">
        <v>4.82</v>
      </c>
      <c r="I4008">
        <v>4.71</v>
      </c>
      <c r="J4008">
        <v>4.67</v>
      </c>
      <c r="K4008">
        <v>4.67</v>
      </c>
      <c r="L4008">
        <v>4.68</v>
      </c>
      <c r="M4008">
        <v>4.8899999999999997</v>
      </c>
      <c r="N4008">
        <v>4.79</v>
      </c>
    </row>
    <row r="4009" spans="1:14" x14ac:dyDescent="0.25">
      <c r="A4009" s="1">
        <v>39135</v>
      </c>
      <c r="B4009">
        <v>5.26</v>
      </c>
      <c r="D4009">
        <v>5.19</v>
      </c>
      <c r="F4009">
        <v>5.17</v>
      </c>
      <c r="G4009">
        <v>5.07</v>
      </c>
      <c r="H4009">
        <v>4.87</v>
      </c>
      <c r="I4009">
        <v>4.7699999999999996</v>
      </c>
      <c r="J4009">
        <v>4.72</v>
      </c>
      <c r="K4009">
        <v>4.72</v>
      </c>
      <c r="L4009">
        <v>4.7300000000000004</v>
      </c>
      <c r="M4009">
        <v>4.9400000000000004</v>
      </c>
      <c r="N4009">
        <v>4.83</v>
      </c>
    </row>
    <row r="4010" spans="1:14" x14ac:dyDescent="0.25">
      <c r="A4010" s="1">
        <v>39134</v>
      </c>
      <c r="B4010">
        <v>5.27</v>
      </c>
      <c r="D4010">
        <v>5.18</v>
      </c>
      <c r="F4010">
        <v>5.16</v>
      </c>
      <c r="G4010">
        <v>5.05</v>
      </c>
      <c r="H4010">
        <v>4.82</v>
      </c>
      <c r="I4010">
        <v>4.74</v>
      </c>
      <c r="J4010">
        <v>4.68</v>
      </c>
      <c r="K4010">
        <v>4.68</v>
      </c>
      <c r="L4010">
        <v>4.6900000000000004</v>
      </c>
      <c r="M4010">
        <v>4.9000000000000004</v>
      </c>
      <c r="N4010">
        <v>4.79</v>
      </c>
    </row>
    <row r="4011" spans="1:14" x14ac:dyDescent="0.25">
      <c r="A4011" s="1">
        <v>39133</v>
      </c>
      <c r="B4011">
        <v>5.23</v>
      </c>
      <c r="D4011">
        <v>5.19</v>
      </c>
      <c r="F4011">
        <v>5.16</v>
      </c>
      <c r="G4011">
        <v>5.04</v>
      </c>
      <c r="H4011">
        <v>4.8099999999999996</v>
      </c>
      <c r="I4011">
        <v>4.71</v>
      </c>
      <c r="J4011">
        <v>4.67</v>
      </c>
      <c r="K4011">
        <v>4.67</v>
      </c>
      <c r="L4011">
        <v>4.68</v>
      </c>
      <c r="M4011">
        <v>4.8899999999999997</v>
      </c>
      <c r="N4011">
        <v>4.78</v>
      </c>
    </row>
    <row r="4012" spans="1:14" x14ac:dyDescent="0.25">
      <c r="A4012" s="1">
        <v>39129</v>
      </c>
      <c r="B4012">
        <v>5.23</v>
      </c>
      <c r="D4012">
        <v>5.17</v>
      </c>
      <c r="F4012">
        <v>5.15</v>
      </c>
      <c r="G4012">
        <v>5.05</v>
      </c>
      <c r="H4012">
        <v>4.83</v>
      </c>
      <c r="I4012">
        <v>4.7300000000000004</v>
      </c>
      <c r="J4012">
        <v>4.68</v>
      </c>
      <c r="K4012">
        <v>4.68</v>
      </c>
      <c r="L4012">
        <v>4.6900000000000004</v>
      </c>
      <c r="M4012">
        <v>4.9000000000000004</v>
      </c>
      <c r="N4012">
        <v>4.79</v>
      </c>
    </row>
    <row r="4013" spans="1:14" x14ac:dyDescent="0.25">
      <c r="A4013" s="1">
        <v>39128</v>
      </c>
      <c r="B4013">
        <v>5.23</v>
      </c>
      <c r="D4013">
        <v>5.17</v>
      </c>
      <c r="F4013">
        <v>5.15</v>
      </c>
      <c r="G4013">
        <v>5.04</v>
      </c>
      <c r="H4013">
        <v>4.83</v>
      </c>
      <c r="I4013">
        <v>4.7300000000000004</v>
      </c>
      <c r="J4013">
        <v>4.68</v>
      </c>
      <c r="K4013">
        <v>4.6900000000000004</v>
      </c>
      <c r="L4013">
        <v>4.7</v>
      </c>
      <c r="M4013">
        <v>4.91</v>
      </c>
      <c r="N4013">
        <v>4.8099999999999996</v>
      </c>
    </row>
    <row r="4014" spans="1:14" x14ac:dyDescent="0.25">
      <c r="A4014" s="1">
        <v>39127</v>
      </c>
      <c r="B4014">
        <v>5.23</v>
      </c>
      <c r="D4014">
        <v>5.16</v>
      </c>
      <c r="F4014">
        <v>5.16</v>
      </c>
      <c r="G4014">
        <v>5.0599999999999996</v>
      </c>
      <c r="H4014">
        <v>4.87</v>
      </c>
      <c r="I4014">
        <v>4.7699999999999996</v>
      </c>
      <c r="J4014">
        <v>4.72</v>
      </c>
      <c r="K4014">
        <v>4.72</v>
      </c>
      <c r="L4014">
        <v>4.74</v>
      </c>
      <c r="M4014">
        <v>4.9400000000000004</v>
      </c>
      <c r="N4014">
        <v>4.83</v>
      </c>
    </row>
    <row r="4015" spans="1:14" x14ac:dyDescent="0.25">
      <c r="A4015" s="1">
        <v>39126</v>
      </c>
      <c r="B4015">
        <v>5.24</v>
      </c>
      <c r="D4015">
        <v>5.17</v>
      </c>
      <c r="F4015">
        <v>5.17</v>
      </c>
      <c r="G4015">
        <v>5.0999999999999996</v>
      </c>
      <c r="H4015">
        <v>4.95</v>
      </c>
      <c r="I4015">
        <v>4.8499999999999996</v>
      </c>
      <c r="J4015">
        <v>4.8099999999999996</v>
      </c>
      <c r="K4015">
        <v>4.8099999999999996</v>
      </c>
      <c r="L4015">
        <v>4.82</v>
      </c>
      <c r="M4015">
        <v>5.0199999999999996</v>
      </c>
      <c r="N4015">
        <v>4.9000000000000004</v>
      </c>
    </row>
    <row r="4016" spans="1:14" x14ac:dyDescent="0.25">
      <c r="A4016" s="1">
        <v>39125</v>
      </c>
      <c r="B4016">
        <v>5.16</v>
      </c>
      <c r="D4016">
        <v>5.18</v>
      </c>
      <c r="F4016">
        <v>5.18</v>
      </c>
      <c r="G4016">
        <v>5.0999999999999996</v>
      </c>
      <c r="H4016">
        <v>4.9400000000000004</v>
      </c>
      <c r="I4016">
        <v>4.84</v>
      </c>
      <c r="J4016">
        <v>4.8</v>
      </c>
      <c r="K4016">
        <v>4.8</v>
      </c>
      <c r="L4016">
        <v>4.8</v>
      </c>
      <c r="M4016">
        <v>5</v>
      </c>
      <c r="N4016">
        <v>4.88</v>
      </c>
    </row>
    <row r="4017" spans="1:14" x14ac:dyDescent="0.25">
      <c r="A4017" s="1">
        <v>39122</v>
      </c>
      <c r="B4017">
        <v>5.15</v>
      </c>
      <c r="D4017">
        <v>5.15</v>
      </c>
      <c r="F4017">
        <v>5.17</v>
      </c>
      <c r="G4017">
        <v>5.08</v>
      </c>
      <c r="H4017">
        <v>4.92</v>
      </c>
      <c r="I4017">
        <v>4.82</v>
      </c>
      <c r="J4017">
        <v>4.78</v>
      </c>
      <c r="K4017">
        <v>4.78</v>
      </c>
      <c r="L4017">
        <v>4.79</v>
      </c>
      <c r="M4017">
        <v>4.9800000000000004</v>
      </c>
      <c r="N4017">
        <v>4.87</v>
      </c>
    </row>
    <row r="4018" spans="1:14" x14ac:dyDescent="0.25">
      <c r="A4018" s="1">
        <v>39121</v>
      </c>
      <c r="B4018">
        <v>5.15</v>
      </c>
      <c r="D4018">
        <v>5.16</v>
      </c>
      <c r="F4018">
        <v>5.16</v>
      </c>
      <c r="G4018">
        <v>5.0599999999999996</v>
      </c>
      <c r="H4018">
        <v>4.87</v>
      </c>
      <c r="I4018">
        <v>4.7699999999999996</v>
      </c>
      <c r="J4018">
        <v>4.7300000000000004</v>
      </c>
      <c r="K4018">
        <v>4.7300000000000004</v>
      </c>
      <c r="L4018">
        <v>4.7300000000000004</v>
      </c>
      <c r="M4018">
        <v>4.93</v>
      </c>
      <c r="N4018">
        <v>4.8099999999999996</v>
      </c>
    </row>
    <row r="4019" spans="1:14" x14ac:dyDescent="0.25">
      <c r="A4019" s="1">
        <v>39120</v>
      </c>
      <c r="B4019">
        <v>5.15</v>
      </c>
      <c r="D4019">
        <v>5.15</v>
      </c>
      <c r="F4019">
        <v>5.16</v>
      </c>
      <c r="G4019">
        <v>5.0599999999999996</v>
      </c>
      <c r="H4019">
        <v>4.87</v>
      </c>
      <c r="I4019">
        <v>4.7699999999999996</v>
      </c>
      <c r="J4019">
        <v>4.74</v>
      </c>
      <c r="K4019">
        <v>4.7300000000000004</v>
      </c>
      <c r="L4019">
        <v>4.74</v>
      </c>
      <c r="M4019">
        <v>4.9400000000000004</v>
      </c>
      <c r="N4019">
        <v>4.8600000000000003</v>
      </c>
    </row>
    <row r="4020" spans="1:14" x14ac:dyDescent="0.25">
      <c r="A4020" s="1">
        <v>39119</v>
      </c>
      <c r="B4020">
        <v>5.14</v>
      </c>
      <c r="D4020">
        <v>5.14</v>
      </c>
      <c r="F4020">
        <v>5.16</v>
      </c>
      <c r="G4020">
        <v>5.07</v>
      </c>
      <c r="H4020">
        <v>4.9000000000000004</v>
      </c>
      <c r="I4020">
        <v>4.8</v>
      </c>
      <c r="J4020">
        <v>4.76</v>
      </c>
      <c r="K4020">
        <v>4.76</v>
      </c>
      <c r="L4020">
        <v>4.7699999999999996</v>
      </c>
      <c r="M4020">
        <v>4.96</v>
      </c>
      <c r="N4020">
        <v>4.87</v>
      </c>
    </row>
    <row r="4021" spans="1:14" x14ac:dyDescent="0.25">
      <c r="A4021" s="1">
        <v>39118</v>
      </c>
      <c r="B4021">
        <v>5.0599999999999996</v>
      </c>
      <c r="D4021">
        <v>5.15</v>
      </c>
      <c r="F4021">
        <v>5.16</v>
      </c>
      <c r="G4021">
        <v>5.08</v>
      </c>
      <c r="H4021">
        <v>4.92</v>
      </c>
      <c r="I4021">
        <v>4.84</v>
      </c>
      <c r="J4021">
        <v>4.8</v>
      </c>
      <c r="K4021">
        <v>4.8</v>
      </c>
      <c r="L4021">
        <v>4.8099999999999996</v>
      </c>
      <c r="M4021">
        <v>5</v>
      </c>
      <c r="N4021">
        <v>4.91</v>
      </c>
    </row>
    <row r="4022" spans="1:14" x14ac:dyDescent="0.25">
      <c r="A4022" s="1">
        <v>39115</v>
      </c>
      <c r="B4022">
        <v>5.01</v>
      </c>
      <c r="D4022">
        <v>5.14</v>
      </c>
      <c r="F4022">
        <v>5.16</v>
      </c>
      <c r="G4022">
        <v>5.08</v>
      </c>
      <c r="H4022">
        <v>4.9400000000000004</v>
      </c>
      <c r="I4022">
        <v>4.87</v>
      </c>
      <c r="J4022">
        <v>4.82</v>
      </c>
      <c r="K4022">
        <v>4.82</v>
      </c>
      <c r="L4022">
        <v>4.83</v>
      </c>
      <c r="M4022">
        <v>5.0199999999999996</v>
      </c>
      <c r="N4022">
        <v>4.93</v>
      </c>
    </row>
    <row r="4023" spans="1:14" x14ac:dyDescent="0.25">
      <c r="A4023" s="1">
        <v>39114</v>
      </c>
      <c r="B4023">
        <v>4.99</v>
      </c>
      <c r="D4023">
        <v>5.13</v>
      </c>
      <c r="F4023">
        <v>5.16</v>
      </c>
      <c r="G4023">
        <v>5.09</v>
      </c>
      <c r="H4023">
        <v>4.96</v>
      </c>
      <c r="I4023">
        <v>4.88</v>
      </c>
      <c r="J4023">
        <v>4.84</v>
      </c>
      <c r="K4023">
        <v>4.84</v>
      </c>
      <c r="L4023">
        <v>4.84</v>
      </c>
      <c r="M4023">
        <v>5.0199999999999996</v>
      </c>
      <c r="N4023">
        <v>4.93</v>
      </c>
    </row>
    <row r="4024" spans="1:14" x14ac:dyDescent="0.25">
      <c r="A4024" s="1">
        <v>39113</v>
      </c>
      <c r="B4024">
        <v>5</v>
      </c>
      <c r="D4024">
        <v>5.12</v>
      </c>
      <c r="F4024">
        <v>5.16</v>
      </c>
      <c r="G4024">
        <v>5.09</v>
      </c>
      <c r="H4024">
        <v>4.9400000000000004</v>
      </c>
      <c r="I4024">
        <v>4.8499999999999996</v>
      </c>
      <c r="J4024">
        <v>4.82</v>
      </c>
      <c r="K4024">
        <v>4.82</v>
      </c>
      <c r="L4024">
        <v>4.83</v>
      </c>
      <c r="M4024">
        <v>5.0199999999999996</v>
      </c>
      <c r="N4024">
        <v>4.93</v>
      </c>
    </row>
    <row r="4025" spans="1:14" x14ac:dyDescent="0.25">
      <c r="A4025" s="1">
        <v>39112</v>
      </c>
      <c r="B4025">
        <v>4.99</v>
      </c>
      <c r="D4025">
        <v>5.13</v>
      </c>
      <c r="F4025">
        <v>5.18</v>
      </c>
      <c r="G4025">
        <v>5.1100000000000003</v>
      </c>
      <c r="H4025">
        <v>4.9800000000000004</v>
      </c>
      <c r="I4025">
        <v>4.9000000000000004</v>
      </c>
      <c r="J4025">
        <v>4.8600000000000003</v>
      </c>
      <c r="K4025">
        <v>4.8600000000000003</v>
      </c>
      <c r="L4025">
        <v>4.88</v>
      </c>
      <c r="M4025">
        <v>5.07</v>
      </c>
      <c r="N4025">
        <v>4.9800000000000004</v>
      </c>
    </row>
    <row r="4026" spans="1:14" x14ac:dyDescent="0.25">
      <c r="A4026" s="1">
        <v>39111</v>
      </c>
      <c r="B4026">
        <v>4.95</v>
      </c>
      <c r="D4026">
        <v>5.14</v>
      </c>
      <c r="F4026">
        <v>5.19</v>
      </c>
      <c r="G4026">
        <v>5.12</v>
      </c>
      <c r="H4026">
        <v>4.99</v>
      </c>
      <c r="I4026">
        <v>4.93</v>
      </c>
      <c r="J4026">
        <v>4.8899999999999997</v>
      </c>
      <c r="K4026">
        <v>4.8899999999999997</v>
      </c>
      <c r="L4026">
        <v>4.9000000000000004</v>
      </c>
      <c r="M4026">
        <v>5.09</v>
      </c>
      <c r="N4026">
        <v>4.99</v>
      </c>
    </row>
    <row r="4027" spans="1:14" x14ac:dyDescent="0.25">
      <c r="A4027" s="1">
        <v>39108</v>
      </c>
      <c r="B4027">
        <v>4.9400000000000004</v>
      </c>
      <c r="D4027">
        <v>5.13</v>
      </c>
      <c r="F4027">
        <v>5.18</v>
      </c>
      <c r="G4027">
        <v>5.12</v>
      </c>
      <c r="H4027">
        <v>4.99</v>
      </c>
      <c r="I4027">
        <v>4.91</v>
      </c>
      <c r="J4027">
        <v>4.87</v>
      </c>
      <c r="K4027">
        <v>4.87</v>
      </c>
      <c r="L4027">
        <v>4.88</v>
      </c>
      <c r="M4027">
        <v>5.07</v>
      </c>
      <c r="N4027">
        <v>4.9800000000000004</v>
      </c>
    </row>
    <row r="4028" spans="1:14" x14ac:dyDescent="0.25">
      <c r="A4028" s="1">
        <v>39107</v>
      </c>
      <c r="B4028">
        <v>4.97</v>
      </c>
      <c r="D4028">
        <v>5.14</v>
      </c>
      <c r="F4028">
        <v>5.18</v>
      </c>
      <c r="G4028">
        <v>5.1100000000000003</v>
      </c>
      <c r="H4028">
        <v>4.9800000000000004</v>
      </c>
      <c r="I4028">
        <v>4.9000000000000004</v>
      </c>
      <c r="J4028">
        <v>4.8499999999999996</v>
      </c>
      <c r="K4028">
        <v>4.8499999999999996</v>
      </c>
      <c r="L4028">
        <v>4.87</v>
      </c>
      <c r="M4028">
        <v>5.0599999999999996</v>
      </c>
      <c r="N4028">
        <v>4.96</v>
      </c>
    </row>
    <row r="4029" spans="1:14" x14ac:dyDescent="0.25">
      <c r="A4029" s="1">
        <v>39106</v>
      </c>
      <c r="B4029">
        <v>4.99</v>
      </c>
      <c r="D4029">
        <v>5.13</v>
      </c>
      <c r="F4029">
        <v>5.17</v>
      </c>
      <c r="G4029">
        <v>5.09</v>
      </c>
      <c r="H4029">
        <v>4.93</v>
      </c>
      <c r="I4029">
        <v>4.8499999999999996</v>
      </c>
      <c r="J4029">
        <v>4.8099999999999996</v>
      </c>
      <c r="K4029">
        <v>4.8099999999999996</v>
      </c>
      <c r="L4029">
        <v>4.8099999999999996</v>
      </c>
      <c r="M4029">
        <v>5</v>
      </c>
      <c r="N4029">
        <v>4.91</v>
      </c>
    </row>
    <row r="4030" spans="1:14" x14ac:dyDescent="0.25">
      <c r="A4030" s="1">
        <v>39105</v>
      </c>
      <c r="B4030">
        <v>5.0199999999999996</v>
      </c>
      <c r="D4030">
        <v>5.14</v>
      </c>
      <c r="F4030">
        <v>5.18</v>
      </c>
      <c r="G4030">
        <v>5.0999999999999996</v>
      </c>
      <c r="H4030">
        <v>4.9400000000000004</v>
      </c>
      <c r="I4030">
        <v>4.8499999999999996</v>
      </c>
      <c r="J4030">
        <v>4.8099999999999996</v>
      </c>
      <c r="K4030">
        <v>4.8099999999999996</v>
      </c>
      <c r="L4030">
        <v>4.8099999999999996</v>
      </c>
      <c r="M4030">
        <v>5</v>
      </c>
      <c r="N4030">
        <v>4.9000000000000004</v>
      </c>
    </row>
    <row r="4031" spans="1:14" x14ac:dyDescent="0.25">
      <c r="A4031" s="1">
        <v>39104</v>
      </c>
      <c r="B4031">
        <v>4.9800000000000004</v>
      </c>
      <c r="D4031">
        <v>5.13</v>
      </c>
      <c r="F4031">
        <v>5.18</v>
      </c>
      <c r="G4031">
        <v>5.09</v>
      </c>
      <c r="H4031">
        <v>4.91</v>
      </c>
      <c r="I4031">
        <v>4.82</v>
      </c>
      <c r="J4031">
        <v>4.7699999999999996</v>
      </c>
      <c r="K4031">
        <v>4.76</v>
      </c>
      <c r="L4031">
        <v>4.76</v>
      </c>
      <c r="M4031">
        <v>4.9400000000000004</v>
      </c>
      <c r="N4031">
        <v>4.84</v>
      </c>
    </row>
    <row r="4032" spans="1:14" x14ac:dyDescent="0.25">
      <c r="A4032" s="1">
        <v>39101</v>
      </c>
      <c r="B4032">
        <v>4.96</v>
      </c>
      <c r="D4032">
        <v>5.14</v>
      </c>
      <c r="F4032">
        <v>5.17</v>
      </c>
      <c r="G4032">
        <v>5.09</v>
      </c>
      <c r="H4032">
        <v>4.93</v>
      </c>
      <c r="I4032">
        <v>4.83</v>
      </c>
      <c r="J4032">
        <v>4.78</v>
      </c>
      <c r="K4032">
        <v>4.78</v>
      </c>
      <c r="L4032">
        <v>4.78</v>
      </c>
      <c r="M4032">
        <v>4.96</v>
      </c>
      <c r="N4032">
        <v>4.87</v>
      </c>
    </row>
    <row r="4033" spans="1:14" x14ac:dyDescent="0.25">
      <c r="A4033" s="1">
        <v>39100</v>
      </c>
      <c r="B4033">
        <v>4.97</v>
      </c>
      <c r="D4033">
        <v>5.12</v>
      </c>
      <c r="F4033">
        <v>5.16</v>
      </c>
      <c r="G4033">
        <v>5.07</v>
      </c>
      <c r="H4033">
        <v>4.8899999999999997</v>
      </c>
      <c r="I4033">
        <v>4.8</v>
      </c>
      <c r="J4033">
        <v>4.75</v>
      </c>
      <c r="K4033">
        <v>4.75</v>
      </c>
      <c r="L4033">
        <v>4.75</v>
      </c>
      <c r="M4033">
        <v>4.9400000000000004</v>
      </c>
      <c r="N4033">
        <v>4.8499999999999996</v>
      </c>
    </row>
    <row r="4034" spans="1:14" x14ac:dyDescent="0.25">
      <c r="A4034" s="1">
        <v>39099</v>
      </c>
      <c r="B4034">
        <v>5.01</v>
      </c>
      <c r="D4034">
        <v>5.12</v>
      </c>
      <c r="F4034">
        <v>5.16</v>
      </c>
      <c r="G4034">
        <v>5.08</v>
      </c>
      <c r="H4034">
        <v>4.91</v>
      </c>
      <c r="I4034">
        <v>4.83</v>
      </c>
      <c r="J4034">
        <v>4.78</v>
      </c>
      <c r="K4034">
        <v>4.78</v>
      </c>
      <c r="L4034">
        <v>4.79</v>
      </c>
      <c r="M4034">
        <v>4.9800000000000004</v>
      </c>
      <c r="N4034">
        <v>4.88</v>
      </c>
    </row>
    <row r="4035" spans="1:14" x14ac:dyDescent="0.25">
      <c r="A4035" s="1">
        <v>39098</v>
      </c>
      <c r="B4035">
        <v>5</v>
      </c>
      <c r="D4035">
        <v>5.1100000000000003</v>
      </c>
      <c r="F4035">
        <v>5.16</v>
      </c>
      <c r="G4035">
        <v>5.0599999999999996</v>
      </c>
      <c r="H4035">
        <v>4.8600000000000003</v>
      </c>
      <c r="I4035">
        <v>4.79</v>
      </c>
      <c r="J4035">
        <v>4.74</v>
      </c>
      <c r="K4035">
        <v>4.74</v>
      </c>
      <c r="L4035">
        <v>4.75</v>
      </c>
      <c r="M4035">
        <v>4.9400000000000004</v>
      </c>
      <c r="N4035">
        <v>4.8499999999999996</v>
      </c>
    </row>
    <row r="4036" spans="1:14" x14ac:dyDescent="0.25">
      <c r="A4036" s="1">
        <v>39094</v>
      </c>
      <c r="B4036">
        <v>4.9800000000000004</v>
      </c>
      <c r="D4036">
        <v>5.09</v>
      </c>
      <c r="F4036">
        <v>5.15</v>
      </c>
      <c r="G4036">
        <v>5.0599999999999996</v>
      </c>
      <c r="H4036">
        <v>4.88</v>
      </c>
      <c r="I4036">
        <v>4.8099999999999996</v>
      </c>
      <c r="J4036">
        <v>4.76</v>
      </c>
      <c r="K4036">
        <v>4.76</v>
      </c>
      <c r="L4036">
        <v>4.7699999999999996</v>
      </c>
      <c r="M4036">
        <v>4.96</v>
      </c>
      <c r="N4036">
        <v>4.8600000000000003</v>
      </c>
    </row>
    <row r="4037" spans="1:14" x14ac:dyDescent="0.25">
      <c r="A4037" s="1">
        <v>39093</v>
      </c>
      <c r="B4037">
        <v>4.99</v>
      </c>
      <c r="D4037">
        <v>5.1100000000000003</v>
      </c>
      <c r="F4037">
        <v>5.15</v>
      </c>
      <c r="G4037">
        <v>5.05</v>
      </c>
      <c r="H4037">
        <v>4.8600000000000003</v>
      </c>
      <c r="I4037">
        <v>4.78</v>
      </c>
      <c r="J4037">
        <v>4.7300000000000004</v>
      </c>
      <c r="K4037">
        <v>4.7300000000000004</v>
      </c>
      <c r="L4037">
        <v>4.74</v>
      </c>
      <c r="M4037">
        <v>4.92</v>
      </c>
      <c r="N4037">
        <v>4.82</v>
      </c>
    </row>
    <row r="4038" spans="1:14" x14ac:dyDescent="0.25">
      <c r="A4038" s="1">
        <v>39092</v>
      </c>
      <c r="B4038">
        <v>4.9400000000000004</v>
      </c>
      <c r="D4038">
        <v>5.09</v>
      </c>
      <c r="F4038">
        <v>5.13</v>
      </c>
      <c r="G4038">
        <v>5.0199999999999996</v>
      </c>
      <c r="H4038">
        <v>4.8099999999999996</v>
      </c>
      <c r="I4038">
        <v>4.72</v>
      </c>
      <c r="J4038">
        <v>4.68</v>
      </c>
      <c r="K4038">
        <v>4.68</v>
      </c>
      <c r="L4038">
        <v>4.6900000000000004</v>
      </c>
      <c r="M4038">
        <v>4.87</v>
      </c>
      <c r="N4038">
        <v>4.7699999999999996</v>
      </c>
    </row>
    <row r="4039" spans="1:14" x14ac:dyDescent="0.25">
      <c r="A4039" s="1">
        <v>39091</v>
      </c>
      <c r="B4039">
        <v>4.9000000000000004</v>
      </c>
      <c r="D4039">
        <v>5.08</v>
      </c>
      <c r="F4039">
        <v>5.13</v>
      </c>
      <c r="G4039">
        <v>5.0199999999999996</v>
      </c>
      <c r="H4039">
        <v>4.79</v>
      </c>
      <c r="I4039">
        <v>4.7</v>
      </c>
      <c r="J4039">
        <v>4.6500000000000004</v>
      </c>
      <c r="K4039">
        <v>4.6500000000000004</v>
      </c>
      <c r="L4039">
        <v>4.66</v>
      </c>
      <c r="M4039">
        <v>4.83</v>
      </c>
      <c r="N4039">
        <v>4.74</v>
      </c>
    </row>
    <row r="4040" spans="1:14" x14ac:dyDescent="0.25">
      <c r="A4040" s="1">
        <v>39090</v>
      </c>
      <c r="B4040">
        <v>4.87</v>
      </c>
      <c r="D4040">
        <v>5.08</v>
      </c>
      <c r="F4040">
        <v>5.13</v>
      </c>
      <c r="G4040">
        <v>5.01</v>
      </c>
      <c r="H4040">
        <v>4.78</v>
      </c>
      <c r="I4040">
        <v>4.7</v>
      </c>
      <c r="J4040">
        <v>4.66</v>
      </c>
      <c r="K4040">
        <v>4.66</v>
      </c>
      <c r="L4040">
        <v>4.66</v>
      </c>
      <c r="M4040">
        <v>4.84</v>
      </c>
      <c r="N4040">
        <v>4.74</v>
      </c>
    </row>
    <row r="4041" spans="1:14" x14ac:dyDescent="0.25">
      <c r="A4041" s="1">
        <v>39087</v>
      </c>
      <c r="B4041">
        <v>4.8099999999999996</v>
      </c>
      <c r="D4041">
        <v>5.05</v>
      </c>
      <c r="F4041">
        <v>5.09</v>
      </c>
      <c r="G4041">
        <v>4.9800000000000004</v>
      </c>
      <c r="H4041">
        <v>4.76</v>
      </c>
      <c r="I4041">
        <v>4.68</v>
      </c>
      <c r="J4041">
        <v>4.6500000000000004</v>
      </c>
      <c r="K4041">
        <v>4.6500000000000004</v>
      </c>
      <c r="L4041">
        <v>4.6500000000000004</v>
      </c>
      <c r="M4041">
        <v>4.84</v>
      </c>
      <c r="N4041">
        <v>4.74</v>
      </c>
    </row>
    <row r="4042" spans="1:14" x14ac:dyDescent="0.25">
      <c r="A4042" s="1">
        <v>39086</v>
      </c>
      <c r="B4042">
        <v>4.8</v>
      </c>
      <c r="D4042">
        <v>5.04</v>
      </c>
      <c r="F4042">
        <v>5.07</v>
      </c>
      <c r="G4042">
        <v>4.95</v>
      </c>
      <c r="H4042">
        <v>4.71</v>
      </c>
      <c r="I4042">
        <v>4.63</v>
      </c>
      <c r="J4042">
        <v>4.6100000000000003</v>
      </c>
      <c r="K4042">
        <v>4.6100000000000003</v>
      </c>
      <c r="L4042">
        <v>4.62</v>
      </c>
      <c r="M4042">
        <v>4.8099999999999996</v>
      </c>
      <c r="N4042">
        <v>4.72</v>
      </c>
    </row>
    <row r="4043" spans="1:14" x14ac:dyDescent="0.25">
      <c r="A4043" s="1">
        <v>39085</v>
      </c>
      <c r="B4043">
        <v>4.84</v>
      </c>
      <c r="D4043">
        <v>5.05</v>
      </c>
      <c r="F4043">
        <v>5.09</v>
      </c>
      <c r="G4043">
        <v>4.9800000000000004</v>
      </c>
      <c r="H4043">
        <v>4.76</v>
      </c>
      <c r="I4043">
        <v>4.6900000000000004</v>
      </c>
      <c r="J4043">
        <v>4.66</v>
      </c>
      <c r="K4043">
        <v>4.66</v>
      </c>
      <c r="L4043">
        <v>4.67</v>
      </c>
      <c r="M4043">
        <v>4.8499999999999996</v>
      </c>
      <c r="N4043">
        <v>4.7699999999999996</v>
      </c>
    </row>
    <row r="4044" spans="1:14" x14ac:dyDescent="0.25">
      <c r="A4044" s="1">
        <v>39084</v>
      </c>
      <c r="B4044">
        <v>4.79</v>
      </c>
      <c r="D4044">
        <v>5.07</v>
      </c>
      <c r="F4044">
        <v>5.1100000000000003</v>
      </c>
      <c r="G4044">
        <v>5</v>
      </c>
      <c r="H4044">
        <v>4.8</v>
      </c>
      <c r="I4044">
        <v>4.71</v>
      </c>
      <c r="J4044">
        <v>4.68</v>
      </c>
      <c r="K4044">
        <v>4.68</v>
      </c>
      <c r="L4044">
        <v>4.68</v>
      </c>
      <c r="M4044">
        <v>4.87</v>
      </c>
      <c r="N4044">
        <v>4.79</v>
      </c>
    </row>
    <row r="4045" spans="1:14" x14ac:dyDescent="0.25">
      <c r="A4045" s="1">
        <v>39080</v>
      </c>
      <c r="B4045">
        <v>4.75</v>
      </c>
      <c r="D4045">
        <v>5.0199999999999996</v>
      </c>
      <c r="F4045">
        <v>5.09</v>
      </c>
      <c r="G4045">
        <v>5</v>
      </c>
      <c r="H4045">
        <v>4.82</v>
      </c>
      <c r="I4045">
        <v>4.74</v>
      </c>
      <c r="J4045">
        <v>4.7</v>
      </c>
      <c r="K4045">
        <v>4.7</v>
      </c>
      <c r="L4045">
        <v>4.71</v>
      </c>
      <c r="M4045">
        <v>4.91</v>
      </c>
      <c r="N4045">
        <v>4.8099999999999996</v>
      </c>
    </row>
    <row r="4046" spans="1:14" x14ac:dyDescent="0.25">
      <c r="A4046" s="1">
        <v>39079</v>
      </c>
      <c r="B4046">
        <v>4.74</v>
      </c>
      <c r="D4046">
        <v>5</v>
      </c>
      <c r="F4046">
        <v>5.0999999999999996</v>
      </c>
      <c r="G4046">
        <v>5.01</v>
      </c>
      <c r="H4046">
        <v>4.82</v>
      </c>
      <c r="I4046">
        <v>4.72</v>
      </c>
      <c r="J4046">
        <v>4.6900000000000004</v>
      </c>
      <c r="K4046">
        <v>4.6900000000000004</v>
      </c>
      <c r="L4046">
        <v>4.7</v>
      </c>
      <c r="M4046">
        <v>4.9000000000000004</v>
      </c>
      <c r="N4046">
        <v>4.8099999999999996</v>
      </c>
    </row>
    <row r="4047" spans="1:14" x14ac:dyDescent="0.25">
      <c r="A4047" s="1">
        <v>39078</v>
      </c>
      <c r="B4047">
        <v>4.75</v>
      </c>
      <c r="D4047">
        <v>4.97</v>
      </c>
      <c r="F4047">
        <v>5.0999999999999996</v>
      </c>
      <c r="G4047">
        <v>4.99</v>
      </c>
      <c r="H4047">
        <v>4.7699999999999996</v>
      </c>
      <c r="I4047">
        <v>4.6900000000000004</v>
      </c>
      <c r="J4047">
        <v>4.6399999999999997</v>
      </c>
      <c r="K4047">
        <v>4.6399999999999997</v>
      </c>
      <c r="L4047">
        <v>4.66</v>
      </c>
      <c r="M4047">
        <v>4.87</v>
      </c>
      <c r="N4047">
        <v>4.78</v>
      </c>
    </row>
    <row r="4048" spans="1:14" x14ac:dyDescent="0.25">
      <c r="A4048" s="1">
        <v>39077</v>
      </c>
      <c r="B4048">
        <v>4.8099999999999996</v>
      </c>
      <c r="D4048">
        <v>4.99</v>
      </c>
      <c r="F4048">
        <v>5.1100000000000003</v>
      </c>
      <c r="G4048">
        <v>4.97</v>
      </c>
      <c r="H4048">
        <v>4.71</v>
      </c>
      <c r="I4048">
        <v>4.63</v>
      </c>
      <c r="J4048">
        <v>4.58</v>
      </c>
      <c r="K4048">
        <v>4.59</v>
      </c>
      <c r="L4048">
        <v>4.6100000000000003</v>
      </c>
      <c r="M4048">
        <v>4.82</v>
      </c>
      <c r="N4048">
        <v>4.7300000000000004</v>
      </c>
    </row>
    <row r="4049" spans="1:14" x14ac:dyDescent="0.25">
      <c r="A4049" s="1">
        <v>39073</v>
      </c>
      <c r="B4049">
        <v>4.82</v>
      </c>
      <c r="D4049">
        <v>4.99</v>
      </c>
      <c r="F4049">
        <v>5.08</v>
      </c>
      <c r="G4049">
        <v>4.96</v>
      </c>
      <c r="H4049">
        <v>4.71</v>
      </c>
      <c r="I4049">
        <v>4.6399999999999997</v>
      </c>
      <c r="J4049">
        <v>4.59</v>
      </c>
      <c r="K4049">
        <v>4.5999999999999996</v>
      </c>
      <c r="L4049">
        <v>4.63</v>
      </c>
      <c r="M4049">
        <v>4.8499999999999996</v>
      </c>
      <c r="N4049">
        <v>4.76</v>
      </c>
    </row>
    <row r="4050" spans="1:14" x14ac:dyDescent="0.25">
      <c r="A4050" s="1">
        <v>39072</v>
      </c>
      <c r="B4050">
        <v>4.84</v>
      </c>
      <c r="D4050">
        <v>4.97</v>
      </c>
      <c r="F4050">
        <v>5.0599999999999996</v>
      </c>
      <c r="G4050">
        <v>4.93</v>
      </c>
      <c r="H4050">
        <v>4.66</v>
      </c>
      <c r="I4050">
        <v>4.57</v>
      </c>
      <c r="J4050">
        <v>4.5199999999999996</v>
      </c>
      <c r="K4050">
        <v>4.5199999999999996</v>
      </c>
      <c r="L4050">
        <v>4.55</v>
      </c>
      <c r="M4050">
        <v>4.78</v>
      </c>
      <c r="N4050">
        <v>4.7</v>
      </c>
    </row>
    <row r="4051" spans="1:14" x14ac:dyDescent="0.25">
      <c r="A4051" s="1">
        <v>39071</v>
      </c>
      <c r="B4051">
        <v>4.87</v>
      </c>
      <c r="D4051">
        <v>4.96</v>
      </c>
      <c r="F4051">
        <v>5.08</v>
      </c>
      <c r="G4051">
        <v>4.96</v>
      </c>
      <c r="H4051">
        <v>4.71</v>
      </c>
      <c r="I4051">
        <v>4.62</v>
      </c>
      <c r="J4051">
        <v>4.57</v>
      </c>
      <c r="K4051">
        <v>4.57</v>
      </c>
      <c r="L4051">
        <v>4.5999999999999996</v>
      </c>
      <c r="M4051">
        <v>4.82</v>
      </c>
      <c r="N4051">
        <v>4.7300000000000004</v>
      </c>
    </row>
    <row r="4052" spans="1:14" x14ac:dyDescent="0.25">
      <c r="A4052" s="1">
        <v>39070</v>
      </c>
      <c r="B4052">
        <v>4.84</v>
      </c>
      <c r="D4052">
        <v>4.96</v>
      </c>
      <c r="F4052">
        <v>5.08</v>
      </c>
      <c r="G4052">
        <v>4.96</v>
      </c>
      <c r="H4052">
        <v>4.71</v>
      </c>
      <c r="I4052">
        <v>4.62</v>
      </c>
      <c r="J4052">
        <v>4.57</v>
      </c>
      <c r="K4052">
        <v>4.57</v>
      </c>
      <c r="L4052">
        <v>4.5999999999999996</v>
      </c>
      <c r="M4052">
        <v>4.82</v>
      </c>
      <c r="N4052">
        <v>4.7300000000000004</v>
      </c>
    </row>
    <row r="4053" spans="1:14" x14ac:dyDescent="0.25">
      <c r="A4053" s="1">
        <v>39069</v>
      </c>
      <c r="B4053">
        <v>4.8</v>
      </c>
      <c r="D4053">
        <v>4.96</v>
      </c>
      <c r="F4053">
        <v>5.09</v>
      </c>
      <c r="G4053">
        <v>4.97</v>
      </c>
      <c r="H4053">
        <v>4.71</v>
      </c>
      <c r="I4053">
        <v>4.62</v>
      </c>
      <c r="J4053">
        <v>4.57</v>
      </c>
      <c r="K4053">
        <v>4.57</v>
      </c>
      <c r="L4053">
        <v>4.5999999999999996</v>
      </c>
      <c r="M4053">
        <v>4.8099999999999996</v>
      </c>
      <c r="N4053">
        <v>4.72</v>
      </c>
    </row>
    <row r="4054" spans="1:14" x14ac:dyDescent="0.25">
      <c r="A4054" s="1">
        <v>39066</v>
      </c>
      <c r="B4054">
        <v>4.78</v>
      </c>
      <c r="D4054">
        <v>4.91</v>
      </c>
      <c r="F4054">
        <v>5.07</v>
      </c>
      <c r="G4054">
        <v>4.96</v>
      </c>
      <c r="H4054">
        <v>4.7300000000000004</v>
      </c>
      <c r="I4054">
        <v>4.62</v>
      </c>
      <c r="J4054">
        <v>4.57</v>
      </c>
      <c r="K4054">
        <v>4.57</v>
      </c>
      <c r="L4054">
        <v>4.5999999999999996</v>
      </c>
      <c r="M4054">
        <v>4.8099999999999996</v>
      </c>
      <c r="N4054">
        <v>4.72</v>
      </c>
    </row>
    <row r="4055" spans="1:14" x14ac:dyDescent="0.25">
      <c r="A4055" s="1">
        <v>39065</v>
      </c>
      <c r="B4055">
        <v>4.87</v>
      </c>
      <c r="D4055">
        <v>4.96</v>
      </c>
      <c r="F4055">
        <v>5.08</v>
      </c>
      <c r="G4055">
        <v>4.97</v>
      </c>
      <c r="H4055">
        <v>4.7300000000000004</v>
      </c>
      <c r="I4055">
        <v>4.63</v>
      </c>
      <c r="J4055">
        <v>4.58</v>
      </c>
      <c r="K4055">
        <v>4.58</v>
      </c>
      <c r="L4055">
        <v>4.5999999999999996</v>
      </c>
      <c r="M4055">
        <v>4.8099999999999996</v>
      </c>
      <c r="N4055">
        <v>4.72</v>
      </c>
    </row>
    <row r="4056" spans="1:14" x14ac:dyDescent="0.25">
      <c r="A4056" s="1">
        <v>39064</v>
      </c>
      <c r="B4056">
        <v>4.8600000000000003</v>
      </c>
      <c r="D4056">
        <v>4.9400000000000004</v>
      </c>
      <c r="F4056">
        <v>5.07</v>
      </c>
      <c r="G4056">
        <v>4.95</v>
      </c>
      <c r="H4056">
        <v>4.7</v>
      </c>
      <c r="I4056">
        <v>4.5999999999999996</v>
      </c>
      <c r="J4056">
        <v>4.54</v>
      </c>
      <c r="K4056">
        <v>4.55</v>
      </c>
      <c r="L4056">
        <v>4.58</v>
      </c>
      <c r="M4056">
        <v>4.78</v>
      </c>
      <c r="N4056">
        <v>4.6900000000000004</v>
      </c>
    </row>
    <row r="4057" spans="1:14" x14ac:dyDescent="0.25">
      <c r="A4057" s="1">
        <v>39063</v>
      </c>
      <c r="B4057">
        <v>4.87</v>
      </c>
      <c r="D4057">
        <v>4.93</v>
      </c>
      <c r="F4057">
        <v>5.0599999999999996</v>
      </c>
      <c r="G4057">
        <v>4.91</v>
      </c>
      <c r="H4057">
        <v>4.6100000000000003</v>
      </c>
      <c r="I4057">
        <v>4.49</v>
      </c>
      <c r="J4057">
        <v>4.45</v>
      </c>
      <c r="K4057">
        <v>4.45</v>
      </c>
      <c r="L4057">
        <v>4.49</v>
      </c>
      <c r="M4057">
        <v>4.7</v>
      </c>
      <c r="N4057">
        <v>4.5999999999999996</v>
      </c>
    </row>
    <row r="4058" spans="1:14" x14ac:dyDescent="0.25">
      <c r="A4058" s="1">
        <v>39062</v>
      </c>
      <c r="B4058">
        <v>4.8499999999999996</v>
      </c>
      <c r="D4058">
        <v>4.93</v>
      </c>
      <c r="F4058">
        <v>5.07</v>
      </c>
      <c r="G4058">
        <v>4.9400000000000004</v>
      </c>
      <c r="H4058">
        <v>4.67</v>
      </c>
      <c r="I4058">
        <v>4.55</v>
      </c>
      <c r="J4058">
        <v>4.5</v>
      </c>
      <c r="K4058">
        <v>4.5</v>
      </c>
      <c r="L4058">
        <v>4.5199999999999996</v>
      </c>
      <c r="M4058">
        <v>4.7300000000000004</v>
      </c>
      <c r="N4058">
        <v>4.63</v>
      </c>
    </row>
    <row r="4059" spans="1:14" x14ac:dyDescent="0.25">
      <c r="A4059" s="1">
        <v>39059</v>
      </c>
      <c r="B4059">
        <v>4.8899999999999997</v>
      </c>
      <c r="D4059">
        <v>4.97</v>
      </c>
      <c r="F4059">
        <v>5.08</v>
      </c>
      <c r="G4059">
        <v>4.95</v>
      </c>
      <c r="H4059">
        <v>4.68</v>
      </c>
      <c r="I4059">
        <v>4.57</v>
      </c>
      <c r="J4059">
        <v>4.53</v>
      </c>
      <c r="K4059">
        <v>4.54</v>
      </c>
      <c r="L4059">
        <v>4.5599999999999996</v>
      </c>
      <c r="M4059">
        <v>4.76</v>
      </c>
      <c r="N4059">
        <v>4.66</v>
      </c>
    </row>
    <row r="4060" spans="1:14" x14ac:dyDescent="0.25">
      <c r="A4060" s="1">
        <v>39058</v>
      </c>
      <c r="B4060">
        <v>4.92</v>
      </c>
      <c r="D4060">
        <v>4.9800000000000004</v>
      </c>
      <c r="F4060">
        <v>5.05</v>
      </c>
      <c r="G4060">
        <v>4.9000000000000004</v>
      </c>
      <c r="H4060">
        <v>4.58</v>
      </c>
      <c r="I4060">
        <v>4.4800000000000004</v>
      </c>
      <c r="J4060">
        <v>4.45</v>
      </c>
      <c r="K4060">
        <v>4.45</v>
      </c>
      <c r="L4060">
        <v>4.49</v>
      </c>
      <c r="M4060">
        <v>4.7</v>
      </c>
      <c r="N4060">
        <v>4.5999999999999996</v>
      </c>
    </row>
    <row r="4061" spans="1:14" x14ac:dyDescent="0.25">
      <c r="A4061" s="1">
        <v>39057</v>
      </c>
      <c r="B4061">
        <v>4.91</v>
      </c>
      <c r="D4061">
        <v>4.99</v>
      </c>
      <c r="F4061">
        <v>5.05</v>
      </c>
      <c r="G4061">
        <v>4.9000000000000004</v>
      </c>
      <c r="H4061">
        <v>4.59</v>
      </c>
      <c r="I4061">
        <v>4.4800000000000004</v>
      </c>
      <c r="J4061">
        <v>4.4400000000000004</v>
      </c>
      <c r="K4061">
        <v>4.4400000000000004</v>
      </c>
      <c r="L4061">
        <v>4.4800000000000004</v>
      </c>
      <c r="M4061">
        <v>4.6900000000000004</v>
      </c>
      <c r="N4061">
        <v>4.5999999999999996</v>
      </c>
    </row>
    <row r="4062" spans="1:14" x14ac:dyDescent="0.25">
      <c r="A4062" s="1">
        <v>39056</v>
      </c>
      <c r="B4062">
        <v>4.88</v>
      </c>
      <c r="D4062">
        <v>4.99</v>
      </c>
      <c r="F4062">
        <v>5.03</v>
      </c>
      <c r="G4062">
        <v>4.8600000000000003</v>
      </c>
      <c r="H4062">
        <v>4.5199999999999996</v>
      </c>
      <c r="I4062">
        <v>4.43</v>
      </c>
      <c r="J4062">
        <v>4.3899999999999997</v>
      </c>
      <c r="K4062">
        <v>4.4000000000000004</v>
      </c>
      <c r="L4062">
        <v>4.45</v>
      </c>
      <c r="M4062">
        <v>4.67</v>
      </c>
      <c r="N4062">
        <v>4.57</v>
      </c>
    </row>
    <row r="4063" spans="1:14" x14ac:dyDescent="0.25">
      <c r="A4063" s="1">
        <v>39055</v>
      </c>
      <c r="B4063">
        <v>5.13</v>
      </c>
      <c r="D4063">
        <v>5.01</v>
      </c>
      <c r="F4063">
        <v>5.04</v>
      </c>
      <c r="G4063">
        <v>4.87</v>
      </c>
      <c r="H4063">
        <v>4.5199999999999996</v>
      </c>
      <c r="I4063">
        <v>4.43</v>
      </c>
      <c r="J4063">
        <v>4.3899999999999997</v>
      </c>
      <c r="K4063">
        <v>4.3899999999999997</v>
      </c>
      <c r="L4063">
        <v>4.43</v>
      </c>
      <c r="M4063">
        <v>4.6500000000000004</v>
      </c>
      <c r="N4063">
        <v>4.55</v>
      </c>
    </row>
    <row r="4064" spans="1:14" x14ac:dyDescent="0.25">
      <c r="A4064" s="1">
        <v>39052</v>
      </c>
      <c r="B4064">
        <v>5.21</v>
      </c>
      <c r="D4064">
        <v>5.03</v>
      </c>
      <c r="F4064">
        <v>5.05</v>
      </c>
      <c r="G4064">
        <v>4.87</v>
      </c>
      <c r="H4064">
        <v>4.5199999999999996</v>
      </c>
      <c r="I4064">
        <v>4.43</v>
      </c>
      <c r="J4064">
        <v>4.3899999999999997</v>
      </c>
      <c r="K4064">
        <v>4.3899999999999997</v>
      </c>
      <c r="L4064">
        <v>4.43</v>
      </c>
      <c r="M4064">
        <v>4.6399999999999997</v>
      </c>
      <c r="N4064">
        <v>4.54</v>
      </c>
    </row>
    <row r="4065" spans="1:14" x14ac:dyDescent="0.25">
      <c r="A4065" s="1">
        <v>39051</v>
      </c>
      <c r="B4065">
        <v>5.22</v>
      </c>
      <c r="D4065">
        <v>5.03</v>
      </c>
      <c r="F4065">
        <v>5.0999999999999996</v>
      </c>
      <c r="G4065">
        <v>4.9400000000000004</v>
      </c>
      <c r="H4065">
        <v>4.62</v>
      </c>
      <c r="I4065">
        <v>4.5199999999999996</v>
      </c>
      <c r="J4065">
        <v>4.45</v>
      </c>
      <c r="K4065">
        <v>4.45</v>
      </c>
      <c r="L4065">
        <v>4.46</v>
      </c>
      <c r="M4065">
        <v>4.66</v>
      </c>
      <c r="N4065">
        <v>4.5599999999999996</v>
      </c>
    </row>
    <row r="4066" spans="1:14" x14ac:dyDescent="0.25">
      <c r="A4066" s="1">
        <v>39050</v>
      </c>
      <c r="B4066">
        <v>5.26</v>
      </c>
      <c r="D4066">
        <v>5.04</v>
      </c>
      <c r="F4066">
        <v>5.13</v>
      </c>
      <c r="G4066">
        <v>4.9800000000000004</v>
      </c>
      <c r="H4066">
        <v>4.6900000000000004</v>
      </c>
      <c r="I4066">
        <v>4.58</v>
      </c>
      <c r="J4066">
        <v>4.51</v>
      </c>
      <c r="K4066">
        <v>4.51</v>
      </c>
      <c r="L4066">
        <v>4.5199999999999996</v>
      </c>
      <c r="M4066">
        <v>4.72</v>
      </c>
      <c r="N4066">
        <v>4.6100000000000003</v>
      </c>
    </row>
    <row r="4067" spans="1:14" x14ac:dyDescent="0.25">
      <c r="A4067" s="1">
        <v>39049</v>
      </c>
      <c r="B4067">
        <v>5.27</v>
      </c>
      <c r="D4067">
        <v>5.04</v>
      </c>
      <c r="F4067">
        <v>5.13</v>
      </c>
      <c r="G4067">
        <v>4.9800000000000004</v>
      </c>
      <c r="H4067">
        <v>4.67</v>
      </c>
      <c r="I4067">
        <v>4.57</v>
      </c>
      <c r="J4067">
        <v>4.5</v>
      </c>
      <c r="K4067">
        <v>4.5</v>
      </c>
      <c r="L4067">
        <v>4.51</v>
      </c>
      <c r="M4067">
        <v>4.7</v>
      </c>
      <c r="N4067">
        <v>4.59</v>
      </c>
    </row>
    <row r="4068" spans="1:14" x14ac:dyDescent="0.25">
      <c r="A4068" s="1">
        <v>39048</v>
      </c>
      <c r="B4068">
        <v>5.22</v>
      </c>
      <c r="D4068">
        <v>5.05</v>
      </c>
      <c r="F4068">
        <v>5.14</v>
      </c>
      <c r="G4068">
        <v>5</v>
      </c>
      <c r="H4068">
        <v>4.71</v>
      </c>
      <c r="I4068">
        <v>4.5999999999999996</v>
      </c>
      <c r="J4068">
        <v>4.54</v>
      </c>
      <c r="K4068">
        <v>4.54</v>
      </c>
      <c r="L4068">
        <v>4.54</v>
      </c>
      <c r="M4068">
        <v>4.7300000000000004</v>
      </c>
      <c r="N4068">
        <v>4.62</v>
      </c>
    </row>
    <row r="4069" spans="1:14" x14ac:dyDescent="0.25">
      <c r="A4069" s="1">
        <v>39045</v>
      </c>
      <c r="B4069">
        <v>5.21</v>
      </c>
      <c r="D4069">
        <v>5.04</v>
      </c>
      <c r="F4069">
        <v>5.13</v>
      </c>
      <c r="G4069">
        <v>5</v>
      </c>
      <c r="H4069">
        <v>4.7300000000000004</v>
      </c>
      <c r="I4069">
        <v>4.62</v>
      </c>
      <c r="J4069">
        <v>4.55</v>
      </c>
      <c r="K4069">
        <v>4.55</v>
      </c>
      <c r="L4069">
        <v>4.55</v>
      </c>
      <c r="M4069">
        <v>4.74</v>
      </c>
      <c r="N4069">
        <v>4.63</v>
      </c>
    </row>
    <row r="4070" spans="1:14" x14ac:dyDescent="0.25">
      <c r="A4070" s="1">
        <v>39043</v>
      </c>
      <c r="B4070">
        <v>5.25</v>
      </c>
      <c r="D4070">
        <v>5.05</v>
      </c>
      <c r="F4070">
        <v>5.15</v>
      </c>
      <c r="G4070">
        <v>5.01</v>
      </c>
      <c r="H4070">
        <v>4.74</v>
      </c>
      <c r="I4070">
        <v>4.63</v>
      </c>
      <c r="J4070">
        <v>4.57</v>
      </c>
      <c r="K4070">
        <v>4.57</v>
      </c>
      <c r="L4070">
        <v>4.57</v>
      </c>
      <c r="M4070">
        <v>4.76</v>
      </c>
      <c r="N4070">
        <v>4.6500000000000004</v>
      </c>
    </row>
    <row r="4071" spans="1:14" x14ac:dyDescent="0.25">
      <c r="A4071" s="1">
        <v>39042</v>
      </c>
      <c r="B4071">
        <v>5.26</v>
      </c>
      <c r="D4071">
        <v>5.07</v>
      </c>
      <c r="F4071">
        <v>5.15</v>
      </c>
      <c r="G4071">
        <v>5.0199999999999996</v>
      </c>
      <c r="H4071">
        <v>4.75</v>
      </c>
      <c r="I4071">
        <v>4.6500000000000004</v>
      </c>
      <c r="J4071">
        <v>4.58</v>
      </c>
      <c r="K4071">
        <v>4.58</v>
      </c>
      <c r="L4071">
        <v>4.58</v>
      </c>
      <c r="M4071">
        <v>4.76</v>
      </c>
      <c r="N4071">
        <v>4.66</v>
      </c>
    </row>
    <row r="4072" spans="1:14" x14ac:dyDescent="0.25">
      <c r="A4072" s="1">
        <v>39041</v>
      </c>
      <c r="B4072">
        <v>5.19</v>
      </c>
      <c r="D4072">
        <v>5.08</v>
      </c>
      <c r="F4072">
        <v>5.15</v>
      </c>
      <c r="G4072">
        <v>5.0199999999999996</v>
      </c>
      <c r="H4072">
        <v>4.76</v>
      </c>
      <c r="I4072">
        <v>4.66</v>
      </c>
      <c r="J4072">
        <v>4.5999999999999996</v>
      </c>
      <c r="K4072">
        <v>4.59</v>
      </c>
      <c r="L4072">
        <v>4.5999999999999996</v>
      </c>
      <c r="M4072">
        <v>4.78</v>
      </c>
      <c r="N4072">
        <v>4.68</v>
      </c>
    </row>
    <row r="4073" spans="1:14" x14ac:dyDescent="0.25">
      <c r="A4073" s="1">
        <v>39038</v>
      </c>
      <c r="B4073">
        <v>5.19</v>
      </c>
      <c r="D4073">
        <v>5.09</v>
      </c>
      <c r="F4073">
        <v>5.14</v>
      </c>
      <c r="G4073">
        <v>5.0199999999999996</v>
      </c>
      <c r="H4073">
        <v>4.76</v>
      </c>
      <c r="I4073">
        <v>4.67</v>
      </c>
      <c r="J4073">
        <v>4.5999999999999996</v>
      </c>
      <c r="K4073">
        <v>4.5999999999999996</v>
      </c>
      <c r="L4073">
        <v>4.6100000000000003</v>
      </c>
      <c r="M4073">
        <v>4.79</v>
      </c>
      <c r="N4073">
        <v>4.6900000000000004</v>
      </c>
    </row>
    <row r="4074" spans="1:14" x14ac:dyDescent="0.25">
      <c r="A4074" s="1">
        <v>39037</v>
      </c>
      <c r="B4074">
        <v>5.22</v>
      </c>
      <c r="D4074">
        <v>5.09</v>
      </c>
      <c r="F4074">
        <v>5.17</v>
      </c>
      <c r="G4074">
        <v>5.0599999999999996</v>
      </c>
      <c r="H4074">
        <v>4.8499999999999996</v>
      </c>
      <c r="I4074">
        <v>4.75</v>
      </c>
      <c r="J4074">
        <v>4.67</v>
      </c>
      <c r="K4074">
        <v>4.66</v>
      </c>
      <c r="L4074">
        <v>4.66</v>
      </c>
      <c r="M4074">
        <v>4.84</v>
      </c>
      <c r="N4074">
        <v>4.74</v>
      </c>
    </row>
    <row r="4075" spans="1:14" x14ac:dyDescent="0.25">
      <c r="A4075" s="1">
        <v>39036</v>
      </c>
      <c r="B4075">
        <v>5.24</v>
      </c>
      <c r="D4075">
        <v>5.09</v>
      </c>
      <c r="F4075">
        <v>5.16</v>
      </c>
      <c r="G4075">
        <v>5.04</v>
      </c>
      <c r="H4075">
        <v>4.8</v>
      </c>
      <c r="I4075">
        <v>4.6900000000000004</v>
      </c>
      <c r="J4075">
        <v>4.62</v>
      </c>
      <c r="K4075">
        <v>4.62</v>
      </c>
      <c r="L4075">
        <v>4.6100000000000003</v>
      </c>
      <c r="M4075">
        <v>4.8</v>
      </c>
      <c r="N4075">
        <v>4.6900000000000004</v>
      </c>
    </row>
    <row r="4076" spans="1:14" x14ac:dyDescent="0.25">
      <c r="A4076" s="1">
        <v>39035</v>
      </c>
      <c r="B4076">
        <v>5.24</v>
      </c>
      <c r="D4076">
        <v>5.09</v>
      </c>
      <c r="F4076">
        <v>5.15</v>
      </c>
      <c r="G4076">
        <v>5.01</v>
      </c>
      <c r="H4076">
        <v>4.74</v>
      </c>
      <c r="I4076">
        <v>4.63</v>
      </c>
      <c r="J4076">
        <v>4.57</v>
      </c>
      <c r="K4076">
        <v>4.57</v>
      </c>
      <c r="L4076">
        <v>4.57</v>
      </c>
      <c r="M4076">
        <v>4.76</v>
      </c>
      <c r="N4076">
        <v>4.66</v>
      </c>
    </row>
    <row r="4077" spans="1:14" x14ac:dyDescent="0.25">
      <c r="A4077" s="1">
        <v>39034</v>
      </c>
      <c r="B4077">
        <v>5.17</v>
      </c>
      <c r="D4077">
        <v>5.09</v>
      </c>
      <c r="F4077">
        <v>5.16</v>
      </c>
      <c r="G4077">
        <v>5.03</v>
      </c>
      <c r="H4077">
        <v>4.76</v>
      </c>
      <c r="I4077">
        <v>4.66</v>
      </c>
      <c r="J4077">
        <v>4.5999999999999996</v>
      </c>
      <c r="K4077">
        <v>4.5999999999999996</v>
      </c>
      <c r="L4077">
        <v>4.6100000000000003</v>
      </c>
      <c r="M4077">
        <v>4.8</v>
      </c>
      <c r="N4077">
        <v>4.71</v>
      </c>
    </row>
    <row r="4078" spans="1:14" x14ac:dyDescent="0.25">
      <c r="A4078" s="1">
        <v>39031</v>
      </c>
      <c r="B4078">
        <v>5.2</v>
      </c>
      <c r="D4078">
        <v>5.0999999999999996</v>
      </c>
      <c r="F4078">
        <v>5.16</v>
      </c>
      <c r="G4078">
        <v>5.01</v>
      </c>
      <c r="H4078">
        <v>4.7300000000000004</v>
      </c>
      <c r="I4078">
        <v>4.63</v>
      </c>
      <c r="J4078">
        <v>4.57</v>
      </c>
      <c r="K4078">
        <v>4.57</v>
      </c>
      <c r="L4078">
        <v>4.59</v>
      </c>
      <c r="M4078">
        <v>4.78</v>
      </c>
      <c r="N4078">
        <v>4.6900000000000004</v>
      </c>
    </row>
    <row r="4079" spans="1:14" x14ac:dyDescent="0.25">
      <c r="A4079" s="1">
        <v>39030</v>
      </c>
      <c r="B4079">
        <v>5.19</v>
      </c>
      <c r="D4079">
        <v>5.09</v>
      </c>
      <c r="F4079">
        <v>5.16</v>
      </c>
      <c r="G4079">
        <v>5.0199999999999996</v>
      </c>
      <c r="H4079">
        <v>4.75</v>
      </c>
      <c r="I4079">
        <v>4.66</v>
      </c>
      <c r="J4079">
        <v>4.5999999999999996</v>
      </c>
      <c r="K4079">
        <v>4.5999999999999996</v>
      </c>
      <c r="L4079">
        <v>4.62</v>
      </c>
      <c r="M4079">
        <v>4.82</v>
      </c>
      <c r="N4079">
        <v>4.7300000000000004</v>
      </c>
    </row>
    <row r="4080" spans="1:14" x14ac:dyDescent="0.25">
      <c r="A4080" s="1">
        <v>39029</v>
      </c>
      <c r="B4080">
        <v>5.2</v>
      </c>
      <c r="D4080">
        <v>5.0999999999999996</v>
      </c>
      <c r="F4080">
        <v>5.16</v>
      </c>
      <c r="G4080">
        <v>5.0199999999999996</v>
      </c>
      <c r="H4080">
        <v>4.75</v>
      </c>
      <c r="I4080">
        <v>4.6500000000000004</v>
      </c>
      <c r="J4080">
        <v>4.6100000000000003</v>
      </c>
      <c r="K4080">
        <v>4.6100000000000003</v>
      </c>
      <c r="L4080">
        <v>4.6399999999999997</v>
      </c>
      <c r="M4080">
        <v>4.82</v>
      </c>
      <c r="N4080">
        <v>4.7300000000000004</v>
      </c>
    </row>
    <row r="4081" spans="1:14" x14ac:dyDescent="0.25">
      <c r="A4081" s="1">
        <v>39028</v>
      </c>
      <c r="B4081">
        <v>5.2</v>
      </c>
      <c r="D4081">
        <v>5.08</v>
      </c>
      <c r="F4081">
        <v>5.16</v>
      </c>
      <c r="G4081">
        <v>5.03</v>
      </c>
      <c r="H4081">
        <v>4.7699999999999996</v>
      </c>
      <c r="I4081">
        <v>4.6900000000000004</v>
      </c>
      <c r="J4081">
        <v>4.63</v>
      </c>
      <c r="K4081">
        <v>4.63</v>
      </c>
      <c r="L4081">
        <v>4.66</v>
      </c>
      <c r="M4081">
        <v>4.8499999999999996</v>
      </c>
      <c r="N4081">
        <v>4.76</v>
      </c>
    </row>
    <row r="4082" spans="1:14" x14ac:dyDescent="0.25">
      <c r="A4082" s="1">
        <v>39027</v>
      </c>
      <c r="B4082">
        <v>5.17</v>
      </c>
      <c r="D4082">
        <v>5.09</v>
      </c>
      <c r="F4082">
        <v>5.18</v>
      </c>
      <c r="G4082">
        <v>5.0599999999999996</v>
      </c>
      <c r="H4082">
        <v>4.82</v>
      </c>
      <c r="I4082">
        <v>4.74</v>
      </c>
      <c r="J4082">
        <v>4.6900000000000004</v>
      </c>
      <c r="K4082">
        <v>4.6900000000000004</v>
      </c>
      <c r="L4082">
        <v>4.71</v>
      </c>
      <c r="M4082">
        <v>4.8899999999999997</v>
      </c>
      <c r="N4082">
        <v>4.79</v>
      </c>
    </row>
    <row r="4083" spans="1:14" x14ac:dyDescent="0.25">
      <c r="A4083" s="1">
        <v>39024</v>
      </c>
      <c r="B4083">
        <v>5.18</v>
      </c>
      <c r="D4083">
        <v>5.09</v>
      </c>
      <c r="F4083">
        <v>5.18</v>
      </c>
      <c r="G4083">
        <v>5.0599999999999996</v>
      </c>
      <c r="H4083">
        <v>4.82</v>
      </c>
      <c r="I4083">
        <v>4.74</v>
      </c>
      <c r="J4083">
        <v>4.7</v>
      </c>
      <c r="K4083">
        <v>4.7</v>
      </c>
      <c r="L4083">
        <v>4.72</v>
      </c>
      <c r="M4083">
        <v>4.9000000000000004</v>
      </c>
      <c r="N4083">
        <v>4.8099999999999996</v>
      </c>
    </row>
    <row r="4084" spans="1:14" x14ac:dyDescent="0.25">
      <c r="A4084" s="1">
        <v>39023</v>
      </c>
      <c r="B4084">
        <v>5.18</v>
      </c>
      <c r="D4084">
        <v>5.07</v>
      </c>
      <c r="F4084">
        <v>5.13</v>
      </c>
      <c r="G4084">
        <v>4.97</v>
      </c>
      <c r="H4084">
        <v>4.67</v>
      </c>
      <c r="I4084">
        <v>4.5999999999999996</v>
      </c>
      <c r="J4084">
        <v>4.55</v>
      </c>
      <c r="K4084">
        <v>4.5599999999999996</v>
      </c>
      <c r="L4084">
        <v>4.5999999999999996</v>
      </c>
      <c r="M4084">
        <v>4.8</v>
      </c>
      <c r="N4084">
        <v>4.72</v>
      </c>
    </row>
    <row r="4085" spans="1:14" x14ac:dyDescent="0.25">
      <c r="A4085" s="1">
        <v>39022</v>
      </c>
      <c r="B4085">
        <v>5.19</v>
      </c>
      <c r="D4085">
        <v>5.07</v>
      </c>
      <c r="F4085">
        <v>5.0999999999999996</v>
      </c>
      <c r="G4085">
        <v>4.95</v>
      </c>
      <c r="H4085">
        <v>4.66</v>
      </c>
      <c r="I4085">
        <v>4.5599999999999996</v>
      </c>
      <c r="J4085">
        <v>4.5199999999999996</v>
      </c>
      <c r="K4085">
        <v>4.5199999999999996</v>
      </c>
      <c r="L4085">
        <v>4.57</v>
      </c>
      <c r="M4085">
        <v>4.7699999999999996</v>
      </c>
      <c r="N4085">
        <v>4.68</v>
      </c>
    </row>
    <row r="4086" spans="1:14" x14ac:dyDescent="0.25">
      <c r="A4086" s="1">
        <v>39021</v>
      </c>
      <c r="B4086">
        <v>5.18</v>
      </c>
      <c r="D4086">
        <v>5.08</v>
      </c>
      <c r="F4086">
        <v>5.13</v>
      </c>
      <c r="G4086">
        <v>4.99</v>
      </c>
      <c r="H4086">
        <v>4.71</v>
      </c>
      <c r="I4086">
        <v>4.62</v>
      </c>
      <c r="J4086">
        <v>4.57</v>
      </c>
      <c r="K4086">
        <v>4.57</v>
      </c>
      <c r="L4086">
        <v>4.6100000000000003</v>
      </c>
      <c r="M4086">
        <v>4.8099999999999996</v>
      </c>
      <c r="N4086">
        <v>4.72</v>
      </c>
    </row>
    <row r="4087" spans="1:14" x14ac:dyDescent="0.25">
      <c r="A4087" s="1">
        <v>39020</v>
      </c>
      <c r="B4087">
        <v>5.15</v>
      </c>
      <c r="D4087">
        <v>5.0999999999999996</v>
      </c>
      <c r="F4087">
        <v>5.16</v>
      </c>
      <c r="G4087">
        <v>5.03</v>
      </c>
      <c r="H4087">
        <v>4.78</v>
      </c>
      <c r="I4087">
        <v>4.68</v>
      </c>
      <c r="J4087">
        <v>4.6399999999999997</v>
      </c>
      <c r="K4087">
        <v>4.6399999999999997</v>
      </c>
      <c r="L4087">
        <v>4.68</v>
      </c>
      <c r="M4087">
        <v>4.88</v>
      </c>
      <c r="N4087">
        <v>4.78</v>
      </c>
    </row>
    <row r="4088" spans="1:14" x14ac:dyDescent="0.25">
      <c r="A4088" s="1">
        <v>39017</v>
      </c>
      <c r="B4088">
        <v>5.14</v>
      </c>
      <c r="D4088">
        <v>5.1100000000000003</v>
      </c>
      <c r="F4088">
        <v>5.15</v>
      </c>
      <c r="G4088">
        <v>5.0199999999999996</v>
      </c>
      <c r="H4088">
        <v>4.76</v>
      </c>
      <c r="I4088">
        <v>4.68</v>
      </c>
      <c r="J4088">
        <v>4.6399999999999997</v>
      </c>
      <c r="K4088">
        <v>4.6399999999999997</v>
      </c>
      <c r="L4088">
        <v>4.68</v>
      </c>
      <c r="M4088">
        <v>4.88</v>
      </c>
      <c r="N4088">
        <v>4.8</v>
      </c>
    </row>
    <row r="4089" spans="1:14" x14ac:dyDescent="0.25">
      <c r="A4089" s="1">
        <v>39016</v>
      </c>
      <c r="B4089">
        <v>5.16</v>
      </c>
      <c r="D4089">
        <v>5.12</v>
      </c>
      <c r="F4089">
        <v>5.18</v>
      </c>
      <c r="G4089">
        <v>5.0599999999999996</v>
      </c>
      <c r="H4089">
        <v>4.8099999999999996</v>
      </c>
      <c r="I4089">
        <v>4.74</v>
      </c>
      <c r="J4089">
        <v>4.6900000000000004</v>
      </c>
      <c r="K4089">
        <v>4.7</v>
      </c>
      <c r="L4089">
        <v>4.7300000000000004</v>
      </c>
      <c r="M4089">
        <v>4.93</v>
      </c>
      <c r="N4089">
        <v>4.84</v>
      </c>
    </row>
    <row r="4090" spans="1:14" x14ac:dyDescent="0.25">
      <c r="A4090" s="1">
        <v>39015</v>
      </c>
      <c r="B4090">
        <v>5.14</v>
      </c>
      <c r="D4090">
        <v>5.12</v>
      </c>
      <c r="F4090">
        <v>5.18</v>
      </c>
      <c r="G4090">
        <v>5.08</v>
      </c>
      <c r="H4090">
        <v>4.88</v>
      </c>
      <c r="I4090">
        <v>4.79</v>
      </c>
      <c r="J4090">
        <v>4.75</v>
      </c>
      <c r="K4090">
        <v>4.75</v>
      </c>
      <c r="L4090">
        <v>4.78</v>
      </c>
      <c r="M4090">
        <v>4.9800000000000004</v>
      </c>
      <c r="N4090">
        <v>4.8899999999999997</v>
      </c>
    </row>
    <row r="4091" spans="1:14" x14ac:dyDescent="0.25">
      <c r="A4091" s="1">
        <v>39014</v>
      </c>
      <c r="B4091">
        <v>5.15</v>
      </c>
      <c r="D4091">
        <v>5.13</v>
      </c>
      <c r="F4091">
        <v>5.19</v>
      </c>
      <c r="G4091">
        <v>5.0999999999999996</v>
      </c>
      <c r="H4091">
        <v>4.91</v>
      </c>
      <c r="I4091">
        <v>4.84</v>
      </c>
      <c r="J4091">
        <v>4.8099999999999996</v>
      </c>
      <c r="K4091">
        <v>4.8099999999999996</v>
      </c>
      <c r="L4091">
        <v>4.83</v>
      </c>
      <c r="M4091">
        <v>5.03</v>
      </c>
      <c r="N4091">
        <v>4.95</v>
      </c>
    </row>
    <row r="4092" spans="1:14" x14ac:dyDescent="0.25">
      <c r="A4092" s="1">
        <v>39013</v>
      </c>
      <c r="B4092">
        <v>5.05</v>
      </c>
      <c r="D4092">
        <v>5.12</v>
      </c>
      <c r="F4092">
        <v>5.18</v>
      </c>
      <c r="G4092">
        <v>5.09</v>
      </c>
      <c r="H4092">
        <v>4.9000000000000004</v>
      </c>
      <c r="I4092">
        <v>4.84</v>
      </c>
      <c r="J4092">
        <v>4.8</v>
      </c>
      <c r="K4092">
        <v>4.8</v>
      </c>
      <c r="L4092">
        <v>4.83</v>
      </c>
      <c r="M4092">
        <v>5.03</v>
      </c>
      <c r="N4092">
        <v>4.95</v>
      </c>
    </row>
    <row r="4093" spans="1:14" x14ac:dyDescent="0.25">
      <c r="A4093" s="1">
        <v>39010</v>
      </c>
      <c r="B4093">
        <v>5</v>
      </c>
      <c r="D4093">
        <v>5.09</v>
      </c>
      <c r="F4093">
        <v>5.14</v>
      </c>
      <c r="G4093">
        <v>5.05</v>
      </c>
      <c r="H4093">
        <v>4.87</v>
      </c>
      <c r="I4093">
        <v>4.8</v>
      </c>
      <c r="J4093">
        <v>4.76</v>
      </c>
      <c r="K4093">
        <v>4.76</v>
      </c>
      <c r="L4093">
        <v>4.79</v>
      </c>
      <c r="M4093">
        <v>4.99</v>
      </c>
      <c r="N4093">
        <v>4.91</v>
      </c>
    </row>
    <row r="4094" spans="1:14" x14ac:dyDescent="0.25">
      <c r="A4094" s="1">
        <v>39009</v>
      </c>
      <c r="B4094">
        <v>5.0199999999999996</v>
      </c>
      <c r="D4094">
        <v>5.0999999999999996</v>
      </c>
      <c r="F4094">
        <v>5.16</v>
      </c>
      <c r="G4094">
        <v>5.05</v>
      </c>
      <c r="H4094">
        <v>4.8499999999999996</v>
      </c>
      <c r="I4094">
        <v>4.79</v>
      </c>
      <c r="J4094">
        <v>4.75</v>
      </c>
      <c r="K4094">
        <v>4.75</v>
      </c>
      <c r="L4094">
        <v>4.79</v>
      </c>
      <c r="M4094">
        <v>4.99</v>
      </c>
      <c r="N4094">
        <v>4.91</v>
      </c>
    </row>
    <row r="4095" spans="1:14" x14ac:dyDescent="0.25">
      <c r="A4095" s="1">
        <v>39008</v>
      </c>
      <c r="B4095">
        <v>5.05</v>
      </c>
      <c r="D4095">
        <v>5.09</v>
      </c>
      <c r="F4095">
        <v>5.14</v>
      </c>
      <c r="G4095">
        <v>5.04</v>
      </c>
      <c r="H4095">
        <v>4.8499999999999996</v>
      </c>
      <c r="I4095">
        <v>4.7699999999999996</v>
      </c>
      <c r="J4095">
        <v>4.74</v>
      </c>
      <c r="K4095">
        <v>4.7300000000000004</v>
      </c>
      <c r="L4095">
        <v>4.7699999999999996</v>
      </c>
      <c r="M4095">
        <v>4.97</v>
      </c>
      <c r="N4095">
        <v>4.8899999999999997</v>
      </c>
    </row>
    <row r="4096" spans="1:14" x14ac:dyDescent="0.25">
      <c r="A4096" s="1">
        <v>39007</v>
      </c>
      <c r="B4096">
        <v>5.0599999999999996</v>
      </c>
      <c r="D4096">
        <v>5.09</v>
      </c>
      <c r="F4096">
        <v>5.15</v>
      </c>
      <c r="G4096">
        <v>5.04</v>
      </c>
      <c r="H4096">
        <v>4.83</v>
      </c>
      <c r="I4096">
        <v>4.7699999999999996</v>
      </c>
      <c r="J4096">
        <v>4.7300000000000004</v>
      </c>
      <c r="K4096">
        <v>4.74</v>
      </c>
      <c r="L4096">
        <v>4.78</v>
      </c>
      <c r="M4096">
        <v>4.99</v>
      </c>
      <c r="N4096">
        <v>4.91</v>
      </c>
    </row>
    <row r="4097" spans="1:14" x14ac:dyDescent="0.25">
      <c r="A4097" s="1">
        <v>39006</v>
      </c>
      <c r="B4097">
        <v>5.01</v>
      </c>
      <c r="D4097">
        <v>5.09</v>
      </c>
      <c r="F4097">
        <v>5.15</v>
      </c>
      <c r="G4097">
        <v>5.05</v>
      </c>
      <c r="H4097">
        <v>4.8499999999999996</v>
      </c>
      <c r="I4097">
        <v>4.78</v>
      </c>
      <c r="J4097">
        <v>4.76</v>
      </c>
      <c r="K4097">
        <v>4.76</v>
      </c>
      <c r="L4097">
        <v>4.79</v>
      </c>
      <c r="M4097">
        <v>5</v>
      </c>
      <c r="N4097">
        <v>4.92</v>
      </c>
    </row>
    <row r="4098" spans="1:14" x14ac:dyDescent="0.25">
      <c r="A4098" s="1">
        <v>39003</v>
      </c>
      <c r="B4098">
        <v>4.93</v>
      </c>
      <c r="D4098">
        <v>5.05</v>
      </c>
      <c r="F4098">
        <v>5.13</v>
      </c>
      <c r="G4098">
        <v>5.05</v>
      </c>
      <c r="H4098">
        <v>4.87</v>
      </c>
      <c r="I4098">
        <v>4.79</v>
      </c>
      <c r="J4098">
        <v>4.7699999999999996</v>
      </c>
      <c r="K4098">
        <v>4.7699999999999996</v>
      </c>
      <c r="L4098">
        <v>4.8099999999999996</v>
      </c>
      <c r="M4098">
        <v>5.0199999999999996</v>
      </c>
      <c r="N4098">
        <v>4.9400000000000004</v>
      </c>
    </row>
    <row r="4099" spans="1:14" x14ac:dyDescent="0.25">
      <c r="A4099" s="1">
        <v>39002</v>
      </c>
      <c r="B4099">
        <v>4.93</v>
      </c>
      <c r="D4099">
        <v>5.0599999999999996</v>
      </c>
      <c r="F4099">
        <v>5.13</v>
      </c>
      <c r="G4099">
        <v>5.03</v>
      </c>
      <c r="H4099">
        <v>4.8499999999999996</v>
      </c>
      <c r="I4099">
        <v>4.78</v>
      </c>
      <c r="J4099">
        <v>4.74</v>
      </c>
      <c r="K4099">
        <v>4.74</v>
      </c>
      <c r="L4099">
        <v>4.79</v>
      </c>
      <c r="M4099">
        <v>4.99</v>
      </c>
      <c r="N4099">
        <v>4.91</v>
      </c>
    </row>
    <row r="4100" spans="1:14" x14ac:dyDescent="0.25">
      <c r="A4100" s="1">
        <v>39001</v>
      </c>
      <c r="B4100">
        <v>4.9000000000000004</v>
      </c>
      <c r="D4100">
        <v>5.0199999999999996</v>
      </c>
      <c r="F4100">
        <v>5.1100000000000003</v>
      </c>
      <c r="G4100">
        <v>5.0199999999999996</v>
      </c>
      <c r="H4100">
        <v>4.8499999999999996</v>
      </c>
      <c r="I4100">
        <v>4.78</v>
      </c>
      <c r="J4100">
        <v>4.75</v>
      </c>
      <c r="K4100">
        <v>4.75</v>
      </c>
      <c r="L4100">
        <v>4.78</v>
      </c>
      <c r="M4100">
        <v>4.99</v>
      </c>
      <c r="N4100">
        <v>4.91</v>
      </c>
    </row>
    <row r="4101" spans="1:14" x14ac:dyDescent="0.25">
      <c r="A4101" s="1">
        <v>39000</v>
      </c>
      <c r="B4101">
        <v>4.8099999999999996</v>
      </c>
      <c r="D4101">
        <v>5</v>
      </c>
      <c r="F4101">
        <v>5.0999999999999996</v>
      </c>
      <c r="G4101">
        <v>5</v>
      </c>
      <c r="H4101">
        <v>4.82</v>
      </c>
      <c r="I4101">
        <v>4.75</v>
      </c>
      <c r="J4101">
        <v>4.71</v>
      </c>
      <c r="K4101">
        <v>4.71</v>
      </c>
      <c r="L4101">
        <v>4.75</v>
      </c>
      <c r="M4101">
        <v>4.96</v>
      </c>
      <c r="N4101">
        <v>4.88</v>
      </c>
    </row>
    <row r="4102" spans="1:14" x14ac:dyDescent="0.25">
      <c r="A4102" s="1">
        <v>38996</v>
      </c>
      <c r="B4102">
        <v>4.76</v>
      </c>
      <c r="D4102">
        <v>4.95</v>
      </c>
      <c r="F4102">
        <v>5.05</v>
      </c>
      <c r="G4102">
        <v>4.9400000000000004</v>
      </c>
      <c r="H4102">
        <v>4.74</v>
      </c>
      <c r="I4102">
        <v>4.67</v>
      </c>
      <c r="J4102">
        <v>4.6399999999999997</v>
      </c>
      <c r="K4102">
        <v>4.6500000000000004</v>
      </c>
      <c r="L4102">
        <v>4.7</v>
      </c>
      <c r="M4102">
        <v>4.92</v>
      </c>
      <c r="N4102">
        <v>4.84</v>
      </c>
    </row>
    <row r="4103" spans="1:14" x14ac:dyDescent="0.25">
      <c r="A4103" s="1">
        <v>38995</v>
      </c>
      <c r="B4103">
        <v>4.8099999999999996</v>
      </c>
      <c r="D4103">
        <v>4.9400000000000004</v>
      </c>
      <c r="F4103">
        <v>5.03</v>
      </c>
      <c r="G4103">
        <v>4.9000000000000004</v>
      </c>
      <c r="H4103">
        <v>4.6500000000000004</v>
      </c>
      <c r="I4103">
        <v>4.58</v>
      </c>
      <c r="J4103">
        <v>4.55</v>
      </c>
      <c r="K4103">
        <v>4.5599999999999996</v>
      </c>
      <c r="L4103">
        <v>4.6100000000000003</v>
      </c>
      <c r="M4103">
        <v>4.84</v>
      </c>
      <c r="N4103">
        <v>4.76</v>
      </c>
    </row>
    <row r="4104" spans="1:14" x14ac:dyDescent="0.25">
      <c r="A4104" s="1">
        <v>38994</v>
      </c>
      <c r="B4104">
        <v>4.78</v>
      </c>
      <c r="D4104">
        <v>4.93</v>
      </c>
      <c r="F4104">
        <v>5</v>
      </c>
      <c r="G4104">
        <v>4.87</v>
      </c>
      <c r="H4104">
        <v>4.5999999999999996</v>
      </c>
      <c r="I4104">
        <v>4.53</v>
      </c>
      <c r="J4104">
        <v>4.5</v>
      </c>
      <c r="K4104">
        <v>4.5199999999999996</v>
      </c>
      <c r="L4104">
        <v>4.57</v>
      </c>
      <c r="M4104">
        <v>4.79</v>
      </c>
      <c r="N4104">
        <v>4.72</v>
      </c>
    </row>
    <row r="4105" spans="1:14" x14ac:dyDescent="0.25">
      <c r="A4105" s="1">
        <v>38993</v>
      </c>
      <c r="B4105">
        <v>4.71</v>
      </c>
      <c r="D4105">
        <v>4.9000000000000004</v>
      </c>
      <c r="F4105">
        <v>5.0199999999999996</v>
      </c>
      <c r="G4105">
        <v>4.9000000000000004</v>
      </c>
      <c r="H4105">
        <v>4.67</v>
      </c>
      <c r="I4105">
        <v>4.59</v>
      </c>
      <c r="J4105">
        <v>4.5599999999999996</v>
      </c>
      <c r="K4105">
        <v>4.57</v>
      </c>
      <c r="L4105">
        <v>4.62</v>
      </c>
      <c r="M4105">
        <v>4.83</v>
      </c>
      <c r="N4105">
        <v>4.76</v>
      </c>
    </row>
    <row r="4106" spans="1:14" x14ac:dyDescent="0.25">
      <c r="A4106" s="1">
        <v>38992</v>
      </c>
      <c r="B4106">
        <v>4.67</v>
      </c>
      <c r="D4106">
        <v>4.88</v>
      </c>
      <c r="F4106">
        <v>5.0199999999999996</v>
      </c>
      <c r="G4106">
        <v>4.9000000000000004</v>
      </c>
      <c r="H4106">
        <v>4.66</v>
      </c>
      <c r="I4106">
        <v>4.59</v>
      </c>
      <c r="J4106">
        <v>4.5599999999999996</v>
      </c>
      <c r="K4106">
        <v>4.57</v>
      </c>
      <c r="L4106">
        <v>4.62</v>
      </c>
      <c r="M4106">
        <v>4.83</v>
      </c>
      <c r="N4106">
        <v>4.76</v>
      </c>
    </row>
    <row r="4107" spans="1:14" x14ac:dyDescent="0.25">
      <c r="A4107" s="1">
        <v>38989</v>
      </c>
      <c r="B4107">
        <v>4.5999999999999996</v>
      </c>
      <c r="D4107">
        <v>4.8899999999999997</v>
      </c>
      <c r="F4107">
        <v>5.0199999999999996</v>
      </c>
      <c r="G4107">
        <v>4.91</v>
      </c>
      <c r="H4107">
        <v>4.71</v>
      </c>
      <c r="I4107">
        <v>4.62</v>
      </c>
      <c r="J4107">
        <v>4.59</v>
      </c>
      <c r="K4107">
        <v>4.5999999999999996</v>
      </c>
      <c r="L4107">
        <v>4.6399999999999997</v>
      </c>
      <c r="M4107">
        <v>4.84</v>
      </c>
      <c r="N4107">
        <v>4.7699999999999996</v>
      </c>
    </row>
    <row r="4108" spans="1:14" x14ac:dyDescent="0.25">
      <c r="A4108" s="1">
        <v>38988</v>
      </c>
      <c r="B4108">
        <v>4.53</v>
      </c>
      <c r="D4108">
        <v>4.87</v>
      </c>
      <c r="F4108">
        <v>5.01</v>
      </c>
      <c r="G4108">
        <v>4.9000000000000004</v>
      </c>
      <c r="H4108">
        <v>4.68</v>
      </c>
      <c r="I4108">
        <v>4.5999999999999996</v>
      </c>
      <c r="J4108">
        <v>4.57</v>
      </c>
      <c r="K4108">
        <v>4.58</v>
      </c>
      <c r="L4108">
        <v>4.63</v>
      </c>
      <c r="M4108">
        <v>4.84</v>
      </c>
      <c r="N4108">
        <v>4.76</v>
      </c>
    </row>
    <row r="4109" spans="1:14" x14ac:dyDescent="0.25">
      <c r="A4109" s="1">
        <v>38987</v>
      </c>
      <c r="B4109">
        <v>4.5999999999999996</v>
      </c>
      <c r="D4109">
        <v>4.88</v>
      </c>
      <c r="F4109">
        <v>5.01</v>
      </c>
      <c r="G4109">
        <v>4.8899999999999997</v>
      </c>
      <c r="H4109">
        <v>4.66</v>
      </c>
      <c r="I4109">
        <v>4.59</v>
      </c>
      <c r="J4109">
        <v>4.5599999999999996</v>
      </c>
      <c r="K4109">
        <v>4.5599999999999996</v>
      </c>
      <c r="L4109">
        <v>4.5999999999999996</v>
      </c>
      <c r="M4109">
        <v>4.8099999999999996</v>
      </c>
      <c r="N4109">
        <v>4.7300000000000004</v>
      </c>
    </row>
    <row r="4110" spans="1:14" x14ac:dyDescent="0.25">
      <c r="A4110" s="1">
        <v>38986</v>
      </c>
      <c r="B4110">
        <v>4.6399999999999997</v>
      </c>
      <c r="D4110">
        <v>4.88</v>
      </c>
      <c r="F4110">
        <v>5.0199999999999996</v>
      </c>
      <c r="G4110">
        <v>4.91</v>
      </c>
      <c r="H4110">
        <v>4.68</v>
      </c>
      <c r="I4110">
        <v>4.59</v>
      </c>
      <c r="J4110">
        <v>4.55</v>
      </c>
      <c r="K4110">
        <v>4.55</v>
      </c>
      <c r="L4110">
        <v>4.59</v>
      </c>
      <c r="M4110">
        <v>4.79</v>
      </c>
      <c r="N4110">
        <v>4.71</v>
      </c>
    </row>
    <row r="4111" spans="1:14" x14ac:dyDescent="0.25">
      <c r="A4111" s="1">
        <v>38985</v>
      </c>
      <c r="B4111">
        <v>4.72</v>
      </c>
      <c r="D4111">
        <v>4.88</v>
      </c>
      <c r="F4111">
        <v>5.01</v>
      </c>
      <c r="G4111">
        <v>4.88</v>
      </c>
      <c r="H4111">
        <v>4.63</v>
      </c>
      <c r="I4111">
        <v>4.54</v>
      </c>
      <c r="J4111">
        <v>4.51</v>
      </c>
      <c r="K4111">
        <v>4.51</v>
      </c>
      <c r="L4111">
        <v>4.5599999999999996</v>
      </c>
      <c r="M4111">
        <v>4.7699999999999996</v>
      </c>
      <c r="N4111">
        <v>4.7</v>
      </c>
    </row>
    <row r="4112" spans="1:14" x14ac:dyDescent="0.25">
      <c r="A4112" s="1">
        <v>38982</v>
      </c>
      <c r="B4112">
        <v>4.7300000000000004</v>
      </c>
      <c r="D4112">
        <v>4.93</v>
      </c>
      <c r="F4112">
        <v>5.0199999999999996</v>
      </c>
      <c r="G4112">
        <v>4.9000000000000004</v>
      </c>
      <c r="H4112">
        <v>4.67</v>
      </c>
      <c r="I4112">
        <v>4.58</v>
      </c>
      <c r="J4112">
        <v>4.55</v>
      </c>
      <c r="K4112">
        <v>4.5599999999999996</v>
      </c>
      <c r="L4112">
        <v>4.5999999999999996</v>
      </c>
      <c r="M4112">
        <v>4.82</v>
      </c>
      <c r="N4112">
        <v>4.74</v>
      </c>
    </row>
    <row r="4113" spans="1:14" x14ac:dyDescent="0.25">
      <c r="A4113" s="1">
        <v>38981</v>
      </c>
      <c r="B4113">
        <v>4.72</v>
      </c>
      <c r="D4113">
        <v>4.92</v>
      </c>
      <c r="F4113">
        <v>5.04</v>
      </c>
      <c r="G4113">
        <v>4.93</v>
      </c>
      <c r="H4113">
        <v>4.71</v>
      </c>
      <c r="I4113">
        <v>4.6100000000000003</v>
      </c>
      <c r="J4113">
        <v>4.5999999999999996</v>
      </c>
      <c r="K4113">
        <v>4.6100000000000003</v>
      </c>
      <c r="L4113">
        <v>4.6500000000000004</v>
      </c>
      <c r="M4113">
        <v>4.8600000000000003</v>
      </c>
      <c r="N4113">
        <v>4.78</v>
      </c>
    </row>
    <row r="4114" spans="1:14" x14ac:dyDescent="0.25">
      <c r="A4114" s="1">
        <v>38980</v>
      </c>
      <c r="B4114">
        <v>4.7300000000000004</v>
      </c>
      <c r="D4114">
        <v>4.93</v>
      </c>
      <c r="F4114">
        <v>5.09</v>
      </c>
      <c r="G4114">
        <v>5</v>
      </c>
      <c r="H4114">
        <v>4.8099999999999996</v>
      </c>
      <c r="I4114">
        <v>4.7300000000000004</v>
      </c>
      <c r="J4114">
        <v>4.7</v>
      </c>
      <c r="K4114">
        <v>4.7</v>
      </c>
      <c r="L4114">
        <v>4.7300000000000004</v>
      </c>
      <c r="M4114">
        <v>4.93</v>
      </c>
      <c r="N4114">
        <v>4.8499999999999996</v>
      </c>
    </row>
    <row r="4115" spans="1:14" x14ac:dyDescent="0.25">
      <c r="A4115" s="1">
        <v>38979</v>
      </c>
      <c r="B4115">
        <v>4.72</v>
      </c>
      <c r="D4115">
        <v>4.9400000000000004</v>
      </c>
      <c r="F4115">
        <v>5.09</v>
      </c>
      <c r="G4115">
        <v>4.99</v>
      </c>
      <c r="H4115">
        <v>4.79</v>
      </c>
      <c r="I4115">
        <v>4.72</v>
      </c>
      <c r="J4115">
        <v>4.6900000000000004</v>
      </c>
      <c r="K4115">
        <v>4.6900000000000004</v>
      </c>
      <c r="L4115">
        <v>4.74</v>
      </c>
      <c r="M4115">
        <v>4.9400000000000004</v>
      </c>
      <c r="N4115">
        <v>4.8600000000000003</v>
      </c>
    </row>
    <row r="4116" spans="1:14" x14ac:dyDescent="0.25">
      <c r="A4116" s="1">
        <v>38978</v>
      </c>
      <c r="B4116">
        <v>4.76</v>
      </c>
      <c r="D4116">
        <v>4.9400000000000004</v>
      </c>
      <c r="F4116">
        <v>5.12</v>
      </c>
      <c r="G4116">
        <v>5.04</v>
      </c>
      <c r="H4116">
        <v>4.88</v>
      </c>
      <c r="I4116">
        <v>4.8</v>
      </c>
      <c r="J4116">
        <v>4.7699999999999996</v>
      </c>
      <c r="K4116">
        <v>4.78</v>
      </c>
      <c r="L4116">
        <v>4.8099999999999996</v>
      </c>
      <c r="M4116">
        <v>5.01</v>
      </c>
      <c r="N4116">
        <v>4.93</v>
      </c>
    </row>
    <row r="4117" spans="1:14" x14ac:dyDescent="0.25">
      <c r="A4117" s="1">
        <v>38975</v>
      </c>
      <c r="B4117">
        <v>4.7699999999999996</v>
      </c>
      <c r="D4117">
        <v>4.96</v>
      </c>
      <c r="F4117">
        <v>5.1100000000000003</v>
      </c>
      <c r="G4117">
        <v>5.03</v>
      </c>
      <c r="H4117">
        <v>4.87</v>
      </c>
      <c r="I4117">
        <v>4.79</v>
      </c>
      <c r="J4117">
        <v>4.76</v>
      </c>
      <c r="K4117">
        <v>4.7699999999999996</v>
      </c>
      <c r="L4117">
        <v>4.8</v>
      </c>
      <c r="M4117">
        <v>5</v>
      </c>
      <c r="N4117">
        <v>4.92</v>
      </c>
    </row>
    <row r="4118" spans="1:14" x14ac:dyDescent="0.25">
      <c r="A4118" s="1">
        <v>38974</v>
      </c>
      <c r="B4118">
        <v>4.8099999999999996</v>
      </c>
      <c r="D4118">
        <v>4.95</v>
      </c>
      <c r="F4118">
        <v>5.12</v>
      </c>
      <c r="G4118">
        <v>5.0199999999999996</v>
      </c>
      <c r="H4118">
        <v>4.83</v>
      </c>
      <c r="I4118">
        <v>4.7699999999999996</v>
      </c>
      <c r="J4118">
        <v>4.74</v>
      </c>
      <c r="K4118">
        <v>4.75</v>
      </c>
      <c r="L4118">
        <v>4.79</v>
      </c>
      <c r="M4118">
        <v>4.99</v>
      </c>
      <c r="N4118">
        <v>4.92</v>
      </c>
    </row>
    <row r="4119" spans="1:14" x14ac:dyDescent="0.25">
      <c r="A4119" s="1">
        <v>38973</v>
      </c>
      <c r="B4119">
        <v>4.78</v>
      </c>
      <c r="D4119">
        <v>4.91</v>
      </c>
      <c r="F4119">
        <v>5.08</v>
      </c>
      <c r="G4119">
        <v>4.99</v>
      </c>
      <c r="H4119">
        <v>4.8</v>
      </c>
      <c r="I4119">
        <v>4.72</v>
      </c>
      <c r="J4119">
        <v>4.7</v>
      </c>
      <c r="K4119">
        <v>4.72</v>
      </c>
      <c r="L4119">
        <v>4.7699999999999996</v>
      </c>
      <c r="M4119">
        <v>4.97</v>
      </c>
      <c r="N4119">
        <v>4.9000000000000004</v>
      </c>
    </row>
    <row r="4120" spans="1:14" x14ac:dyDescent="0.25">
      <c r="A4120" s="1">
        <v>38972</v>
      </c>
      <c r="B4120">
        <v>4.75</v>
      </c>
      <c r="D4120">
        <v>4.9000000000000004</v>
      </c>
      <c r="F4120">
        <v>5.12</v>
      </c>
      <c r="G4120">
        <v>5.0199999999999996</v>
      </c>
      <c r="H4120">
        <v>4.82</v>
      </c>
      <c r="I4120">
        <v>4.74</v>
      </c>
      <c r="J4120">
        <v>4.71</v>
      </c>
      <c r="K4120">
        <v>4.7300000000000004</v>
      </c>
      <c r="L4120">
        <v>4.78</v>
      </c>
      <c r="M4120">
        <v>4.9800000000000004</v>
      </c>
      <c r="N4120">
        <v>4.91</v>
      </c>
    </row>
    <row r="4121" spans="1:14" x14ac:dyDescent="0.25">
      <c r="A4121" s="1">
        <v>38971</v>
      </c>
      <c r="B4121">
        <v>4.8499999999999996</v>
      </c>
      <c r="D4121">
        <v>4.93</v>
      </c>
      <c r="F4121">
        <v>5.13</v>
      </c>
      <c r="G4121">
        <v>5.03</v>
      </c>
      <c r="H4121">
        <v>4.83</v>
      </c>
      <c r="I4121">
        <v>4.7699999999999996</v>
      </c>
      <c r="J4121">
        <v>4.74</v>
      </c>
      <c r="K4121">
        <v>4.75</v>
      </c>
      <c r="L4121">
        <v>4.8</v>
      </c>
      <c r="M4121">
        <v>5.0199999999999996</v>
      </c>
      <c r="N4121">
        <v>4.95</v>
      </c>
    </row>
    <row r="4122" spans="1:14" x14ac:dyDescent="0.25">
      <c r="A4122" s="1">
        <v>38968</v>
      </c>
      <c r="B4122">
        <v>4.83</v>
      </c>
      <c r="D4122">
        <v>4.93</v>
      </c>
      <c r="F4122">
        <v>5.0999999999999996</v>
      </c>
      <c r="G4122">
        <v>5</v>
      </c>
      <c r="H4122">
        <v>4.8</v>
      </c>
      <c r="I4122">
        <v>4.7300000000000004</v>
      </c>
      <c r="J4122">
        <v>4.71</v>
      </c>
      <c r="K4122">
        <v>4.72</v>
      </c>
      <c r="L4122">
        <v>4.78</v>
      </c>
      <c r="M4122">
        <v>4.99</v>
      </c>
      <c r="N4122">
        <v>4.92</v>
      </c>
    </row>
    <row r="4123" spans="1:14" x14ac:dyDescent="0.25">
      <c r="A4123" s="1">
        <v>38967</v>
      </c>
      <c r="B4123">
        <v>4.8899999999999997</v>
      </c>
      <c r="D4123">
        <v>4.97</v>
      </c>
      <c r="F4123">
        <v>5.13</v>
      </c>
      <c r="G4123">
        <v>5.0199999999999996</v>
      </c>
      <c r="H4123">
        <v>4.82</v>
      </c>
      <c r="I4123">
        <v>4.76</v>
      </c>
      <c r="J4123">
        <v>4.74</v>
      </c>
      <c r="K4123">
        <v>4.75</v>
      </c>
      <c r="L4123">
        <v>4.8</v>
      </c>
      <c r="M4123">
        <v>5.01</v>
      </c>
      <c r="N4123">
        <v>4.9400000000000004</v>
      </c>
    </row>
    <row r="4124" spans="1:14" x14ac:dyDescent="0.25">
      <c r="A4124" s="1">
        <v>38966</v>
      </c>
      <c r="B4124">
        <v>4.8899999999999997</v>
      </c>
      <c r="D4124">
        <v>4.97</v>
      </c>
      <c r="F4124">
        <v>5.12</v>
      </c>
      <c r="G4124">
        <v>5.0199999999999996</v>
      </c>
      <c r="H4124">
        <v>4.82</v>
      </c>
      <c r="I4124">
        <v>4.76</v>
      </c>
      <c r="J4124">
        <v>4.75</v>
      </c>
      <c r="K4124">
        <v>4.76</v>
      </c>
      <c r="L4124">
        <v>4.8</v>
      </c>
      <c r="M4124">
        <v>5.0199999999999996</v>
      </c>
      <c r="N4124">
        <v>4.95</v>
      </c>
    </row>
    <row r="4125" spans="1:14" x14ac:dyDescent="0.25">
      <c r="A4125" s="1">
        <v>38965</v>
      </c>
      <c r="B4125">
        <v>4.96</v>
      </c>
      <c r="D4125">
        <v>5</v>
      </c>
      <c r="F4125">
        <v>5.13</v>
      </c>
      <c r="G4125">
        <v>5.0199999999999996</v>
      </c>
      <c r="H4125">
        <v>4.8</v>
      </c>
      <c r="I4125">
        <v>4.7300000000000004</v>
      </c>
      <c r="J4125">
        <v>4.7300000000000004</v>
      </c>
      <c r="K4125">
        <v>4.74</v>
      </c>
      <c r="L4125">
        <v>4.78</v>
      </c>
      <c r="M4125">
        <v>5.01</v>
      </c>
      <c r="N4125">
        <v>4.93</v>
      </c>
    </row>
    <row r="4126" spans="1:14" x14ac:dyDescent="0.25">
      <c r="A4126" s="1">
        <v>38961</v>
      </c>
      <c r="B4126">
        <v>5.07</v>
      </c>
      <c r="D4126">
        <v>5.0199999999999996</v>
      </c>
      <c r="F4126">
        <v>5.0999999999999996</v>
      </c>
      <c r="G4126">
        <v>4.99</v>
      </c>
      <c r="H4126">
        <v>4.7699999999999996</v>
      </c>
      <c r="I4126">
        <v>4.7</v>
      </c>
      <c r="J4126">
        <v>4.68</v>
      </c>
      <c r="K4126">
        <v>4.6900000000000004</v>
      </c>
      <c r="L4126">
        <v>4.7300000000000004</v>
      </c>
      <c r="M4126">
        <v>4.95</v>
      </c>
      <c r="N4126">
        <v>4.87</v>
      </c>
    </row>
    <row r="4127" spans="1:14" x14ac:dyDescent="0.25">
      <c r="A4127" s="1">
        <v>38960</v>
      </c>
      <c r="B4127">
        <v>5.12</v>
      </c>
      <c r="D4127">
        <v>5.05</v>
      </c>
      <c r="F4127">
        <v>5.1100000000000003</v>
      </c>
      <c r="G4127">
        <v>5.01</v>
      </c>
      <c r="H4127">
        <v>4.79</v>
      </c>
      <c r="I4127">
        <v>4.71</v>
      </c>
      <c r="J4127">
        <v>4.7</v>
      </c>
      <c r="K4127">
        <v>4.7</v>
      </c>
      <c r="L4127">
        <v>4.74</v>
      </c>
      <c r="M4127">
        <v>4.95</v>
      </c>
      <c r="N4127">
        <v>4.88</v>
      </c>
    </row>
    <row r="4128" spans="1:14" x14ac:dyDescent="0.25">
      <c r="A4128" s="1">
        <v>38959</v>
      </c>
      <c r="B4128">
        <v>5.16</v>
      </c>
      <c r="D4128">
        <v>5.05</v>
      </c>
      <c r="F4128">
        <v>5.14</v>
      </c>
      <c r="G4128">
        <v>5.03</v>
      </c>
      <c r="H4128">
        <v>4.83</v>
      </c>
      <c r="I4128">
        <v>4.76</v>
      </c>
      <c r="J4128">
        <v>4.72</v>
      </c>
      <c r="K4128">
        <v>4.72</v>
      </c>
      <c r="L4128">
        <v>4.76</v>
      </c>
      <c r="M4128">
        <v>4.9800000000000004</v>
      </c>
      <c r="N4128">
        <v>4.91</v>
      </c>
    </row>
    <row r="4129" spans="1:14" x14ac:dyDescent="0.25">
      <c r="A4129" s="1">
        <v>38958</v>
      </c>
      <c r="B4129">
        <v>5.19</v>
      </c>
      <c r="D4129">
        <v>5.07</v>
      </c>
      <c r="F4129">
        <v>5.16</v>
      </c>
      <c r="G4129">
        <v>5.0599999999999996</v>
      </c>
      <c r="H4129">
        <v>4.87</v>
      </c>
      <c r="I4129">
        <v>4.79</v>
      </c>
      <c r="J4129">
        <v>4.7699999999999996</v>
      </c>
      <c r="K4129">
        <v>4.7699999999999996</v>
      </c>
      <c r="L4129">
        <v>4.79</v>
      </c>
      <c r="M4129">
        <v>5</v>
      </c>
      <c r="N4129">
        <v>4.93</v>
      </c>
    </row>
    <row r="4130" spans="1:14" x14ac:dyDescent="0.25">
      <c r="A4130" s="1">
        <v>38957</v>
      </c>
      <c r="B4130">
        <v>5.17</v>
      </c>
      <c r="D4130">
        <v>5.0999999999999996</v>
      </c>
      <c r="F4130">
        <v>5.18</v>
      </c>
      <c r="G4130">
        <v>5.08</v>
      </c>
      <c r="H4130">
        <v>4.88</v>
      </c>
      <c r="I4130">
        <v>4.8</v>
      </c>
      <c r="J4130">
        <v>4.7699999999999996</v>
      </c>
      <c r="K4130">
        <v>4.7699999999999996</v>
      </c>
      <c r="L4130">
        <v>4.8</v>
      </c>
      <c r="M4130">
        <v>5.01</v>
      </c>
      <c r="N4130">
        <v>4.9400000000000004</v>
      </c>
    </row>
    <row r="4131" spans="1:14" x14ac:dyDescent="0.25">
      <c r="A4131" s="1">
        <v>38954</v>
      </c>
      <c r="B4131">
        <v>5.17</v>
      </c>
      <c r="D4131">
        <v>5.1100000000000003</v>
      </c>
      <c r="F4131">
        <v>5.16</v>
      </c>
      <c r="G4131">
        <v>5.0599999999999996</v>
      </c>
      <c r="H4131">
        <v>4.8600000000000003</v>
      </c>
      <c r="I4131">
        <v>4.79</v>
      </c>
      <c r="J4131">
        <v>4.76</v>
      </c>
      <c r="K4131">
        <v>4.76</v>
      </c>
      <c r="L4131">
        <v>4.79</v>
      </c>
      <c r="M4131">
        <v>5.01</v>
      </c>
      <c r="N4131">
        <v>4.93</v>
      </c>
    </row>
    <row r="4132" spans="1:14" x14ac:dyDescent="0.25">
      <c r="A4132" s="1">
        <v>38953</v>
      </c>
      <c r="B4132">
        <v>5.16</v>
      </c>
      <c r="D4132">
        <v>5.09</v>
      </c>
      <c r="F4132">
        <v>5.17</v>
      </c>
      <c r="G4132">
        <v>5.07</v>
      </c>
      <c r="H4132">
        <v>4.88</v>
      </c>
      <c r="I4132">
        <v>4.8</v>
      </c>
      <c r="J4132">
        <v>4.78</v>
      </c>
      <c r="K4132">
        <v>4.78</v>
      </c>
      <c r="L4132">
        <v>4.8099999999999996</v>
      </c>
      <c r="M4132">
        <v>5.0199999999999996</v>
      </c>
      <c r="N4132">
        <v>4.9400000000000004</v>
      </c>
    </row>
    <row r="4133" spans="1:14" x14ac:dyDescent="0.25">
      <c r="A4133" s="1">
        <v>38952</v>
      </c>
      <c r="B4133">
        <v>5.17</v>
      </c>
      <c r="D4133">
        <v>5.09</v>
      </c>
      <c r="F4133">
        <v>5.17</v>
      </c>
      <c r="G4133">
        <v>5.07</v>
      </c>
      <c r="H4133">
        <v>4.87</v>
      </c>
      <c r="I4133">
        <v>4.8099999999999996</v>
      </c>
      <c r="J4133">
        <v>4.7699999999999996</v>
      </c>
      <c r="K4133">
        <v>4.78</v>
      </c>
      <c r="L4133">
        <v>4.82</v>
      </c>
      <c r="M4133">
        <v>5.03</v>
      </c>
      <c r="N4133">
        <v>4.95</v>
      </c>
    </row>
    <row r="4134" spans="1:14" x14ac:dyDescent="0.25">
      <c r="A4134" s="1">
        <v>38951</v>
      </c>
      <c r="B4134">
        <v>5.17</v>
      </c>
      <c r="D4134">
        <v>5.0999999999999996</v>
      </c>
      <c r="F4134">
        <v>5.17</v>
      </c>
      <c r="G4134">
        <v>5.07</v>
      </c>
      <c r="H4134">
        <v>4.87</v>
      </c>
      <c r="I4134">
        <v>4.79</v>
      </c>
      <c r="J4134">
        <v>4.7699999999999996</v>
      </c>
      <c r="K4134">
        <v>4.7699999999999996</v>
      </c>
      <c r="L4134">
        <v>4.82</v>
      </c>
      <c r="M4134">
        <v>5.03</v>
      </c>
      <c r="N4134">
        <v>4.95</v>
      </c>
    </row>
    <row r="4135" spans="1:14" x14ac:dyDescent="0.25">
      <c r="A4135" s="1">
        <v>38950</v>
      </c>
      <c r="B4135">
        <v>5.15</v>
      </c>
      <c r="D4135">
        <v>5.1100000000000003</v>
      </c>
      <c r="F4135">
        <v>5.18</v>
      </c>
      <c r="G4135">
        <v>5.07</v>
      </c>
      <c r="H4135">
        <v>4.8499999999999996</v>
      </c>
      <c r="I4135">
        <v>4.79</v>
      </c>
      <c r="J4135">
        <v>4.7699999999999996</v>
      </c>
      <c r="K4135">
        <v>4.7699999999999996</v>
      </c>
      <c r="L4135">
        <v>4.82</v>
      </c>
      <c r="M4135">
        <v>5.04</v>
      </c>
      <c r="N4135">
        <v>4.96</v>
      </c>
    </row>
    <row r="4136" spans="1:14" x14ac:dyDescent="0.25">
      <c r="A4136" s="1">
        <v>38947</v>
      </c>
      <c r="B4136">
        <v>5.13</v>
      </c>
      <c r="D4136">
        <v>5.0999999999999996</v>
      </c>
      <c r="F4136">
        <v>5.19</v>
      </c>
      <c r="G4136">
        <v>5.08</v>
      </c>
      <c r="H4136">
        <v>4.87</v>
      </c>
      <c r="I4136">
        <v>4.82</v>
      </c>
      <c r="J4136">
        <v>4.78</v>
      </c>
      <c r="K4136">
        <v>4.78</v>
      </c>
      <c r="L4136">
        <v>4.84</v>
      </c>
      <c r="M4136">
        <v>5.05</v>
      </c>
      <c r="N4136">
        <v>4.97</v>
      </c>
    </row>
    <row r="4137" spans="1:14" x14ac:dyDescent="0.25">
      <c r="A4137" s="1">
        <v>38946</v>
      </c>
      <c r="B4137">
        <v>5.15</v>
      </c>
      <c r="D4137">
        <v>5.09</v>
      </c>
      <c r="F4137">
        <v>5.18</v>
      </c>
      <c r="G4137">
        <v>5.08</v>
      </c>
      <c r="H4137">
        <v>4.8899999999999997</v>
      </c>
      <c r="I4137">
        <v>4.84</v>
      </c>
      <c r="J4137">
        <v>4.82</v>
      </c>
      <c r="K4137">
        <v>4.82</v>
      </c>
      <c r="L4137">
        <v>4.87</v>
      </c>
      <c r="M4137">
        <v>5.08</v>
      </c>
      <c r="N4137">
        <v>5</v>
      </c>
    </row>
    <row r="4138" spans="1:14" x14ac:dyDescent="0.25">
      <c r="A4138" s="1">
        <v>38945</v>
      </c>
      <c r="B4138">
        <v>5.16</v>
      </c>
      <c r="D4138">
        <v>5.07</v>
      </c>
      <c r="F4138">
        <v>5.16</v>
      </c>
      <c r="G4138">
        <v>5.0599999999999996</v>
      </c>
      <c r="H4138">
        <v>4.87</v>
      </c>
      <c r="I4138">
        <v>4.83</v>
      </c>
      <c r="J4138">
        <v>4.8099999999999996</v>
      </c>
      <c r="K4138">
        <v>4.82</v>
      </c>
      <c r="L4138">
        <v>4.87</v>
      </c>
      <c r="M4138">
        <v>5.08</v>
      </c>
      <c r="N4138">
        <v>5</v>
      </c>
    </row>
    <row r="4139" spans="1:14" x14ac:dyDescent="0.25">
      <c r="A4139" s="1">
        <v>38944</v>
      </c>
      <c r="B4139">
        <v>5.18</v>
      </c>
      <c r="D4139">
        <v>5.0999999999999996</v>
      </c>
      <c r="F4139">
        <v>5.19</v>
      </c>
      <c r="G4139">
        <v>5.1100000000000003</v>
      </c>
      <c r="H4139">
        <v>4.9400000000000004</v>
      </c>
      <c r="I4139">
        <v>4.91</v>
      </c>
      <c r="J4139">
        <v>4.88</v>
      </c>
      <c r="K4139">
        <v>4.8899999999999997</v>
      </c>
      <c r="L4139">
        <v>4.93</v>
      </c>
      <c r="M4139">
        <v>5.13</v>
      </c>
      <c r="N4139">
        <v>5.05</v>
      </c>
    </row>
    <row r="4140" spans="1:14" x14ac:dyDescent="0.25">
      <c r="A4140" s="1">
        <v>38943</v>
      </c>
      <c r="B4140">
        <v>5.15</v>
      </c>
      <c r="D4140">
        <v>5.12</v>
      </c>
      <c r="F4140">
        <v>5.24</v>
      </c>
      <c r="G4140">
        <v>5.17</v>
      </c>
      <c r="H4140">
        <v>5.01</v>
      </c>
      <c r="I4140">
        <v>4.9800000000000004</v>
      </c>
      <c r="J4140">
        <v>4.95</v>
      </c>
      <c r="K4140">
        <v>4.96</v>
      </c>
      <c r="L4140">
        <v>5</v>
      </c>
      <c r="M4140">
        <v>5.21</v>
      </c>
      <c r="N4140">
        <v>5.12</v>
      </c>
    </row>
    <row r="4141" spans="1:14" x14ac:dyDescent="0.25">
      <c r="A4141" s="1">
        <v>38940</v>
      </c>
      <c r="B4141">
        <v>5.12</v>
      </c>
      <c r="D4141">
        <v>5.07</v>
      </c>
      <c r="F4141">
        <v>5.2</v>
      </c>
      <c r="G4141">
        <v>5.12</v>
      </c>
      <c r="H4141">
        <v>4.96</v>
      </c>
      <c r="I4141">
        <v>4.93</v>
      </c>
      <c r="J4141">
        <v>4.91</v>
      </c>
      <c r="K4141">
        <v>4.92</v>
      </c>
      <c r="L4141">
        <v>4.97</v>
      </c>
      <c r="M4141">
        <v>5.18</v>
      </c>
      <c r="N4141">
        <v>5.09</v>
      </c>
    </row>
    <row r="4142" spans="1:14" x14ac:dyDescent="0.25">
      <c r="A4142" s="1">
        <v>38939</v>
      </c>
      <c r="B4142">
        <v>5.12</v>
      </c>
      <c r="D4142">
        <v>5.05</v>
      </c>
      <c r="F4142">
        <v>5.16</v>
      </c>
      <c r="G4142">
        <v>5.08</v>
      </c>
      <c r="H4142">
        <v>4.93</v>
      </c>
      <c r="I4142">
        <v>4.8899999999999997</v>
      </c>
      <c r="J4142">
        <v>4.8600000000000003</v>
      </c>
      <c r="K4142">
        <v>4.87</v>
      </c>
      <c r="L4142">
        <v>4.93</v>
      </c>
      <c r="M4142">
        <v>5.15</v>
      </c>
      <c r="N4142">
        <v>5.0599999999999996</v>
      </c>
    </row>
    <row r="4143" spans="1:14" x14ac:dyDescent="0.25">
      <c r="A4143" s="1">
        <v>38938</v>
      </c>
      <c r="B4143">
        <v>5.14</v>
      </c>
      <c r="D4143">
        <v>5.07</v>
      </c>
      <c r="F4143">
        <v>5.15</v>
      </c>
      <c r="G4143">
        <v>5.07</v>
      </c>
      <c r="H4143">
        <v>4.91</v>
      </c>
      <c r="I4143">
        <v>4.88</v>
      </c>
      <c r="J4143">
        <v>4.8600000000000003</v>
      </c>
      <c r="K4143">
        <v>4.87</v>
      </c>
      <c r="L4143">
        <v>4.92</v>
      </c>
      <c r="M4143">
        <v>5.13</v>
      </c>
      <c r="N4143">
        <v>5.05</v>
      </c>
    </row>
    <row r="4144" spans="1:14" x14ac:dyDescent="0.25">
      <c r="A4144" s="1">
        <v>38937</v>
      </c>
      <c r="B4144">
        <v>5.19</v>
      </c>
      <c r="D4144">
        <v>5.0999999999999996</v>
      </c>
      <c r="F4144">
        <v>5.16</v>
      </c>
      <c r="G4144">
        <v>5.08</v>
      </c>
      <c r="H4144">
        <v>4.91</v>
      </c>
      <c r="I4144">
        <v>4.8600000000000003</v>
      </c>
      <c r="J4144">
        <v>4.8499999999999996</v>
      </c>
      <c r="K4144">
        <v>4.8600000000000003</v>
      </c>
      <c r="L4144">
        <v>4.93</v>
      </c>
      <c r="M4144">
        <v>5.1100000000000003</v>
      </c>
      <c r="N4144">
        <v>5.0199999999999996</v>
      </c>
    </row>
    <row r="4145" spans="1:14" x14ac:dyDescent="0.25">
      <c r="A4145" s="1">
        <v>38936</v>
      </c>
      <c r="B4145">
        <v>5.18</v>
      </c>
      <c r="D4145">
        <v>5.12</v>
      </c>
      <c r="F4145">
        <v>5.2</v>
      </c>
      <c r="G4145">
        <v>5.12</v>
      </c>
      <c r="H4145">
        <v>4.96</v>
      </c>
      <c r="I4145">
        <v>4.8899999999999997</v>
      </c>
      <c r="J4145">
        <v>4.8600000000000003</v>
      </c>
      <c r="K4145">
        <v>4.87</v>
      </c>
      <c r="L4145">
        <v>4.93</v>
      </c>
      <c r="M4145">
        <v>5.09</v>
      </c>
      <c r="N4145">
        <v>5</v>
      </c>
    </row>
    <row r="4146" spans="1:14" x14ac:dyDescent="0.25">
      <c r="A4146" s="1">
        <v>38933</v>
      </c>
      <c r="B4146">
        <v>5.15</v>
      </c>
      <c r="D4146">
        <v>5.09</v>
      </c>
      <c r="F4146">
        <v>5.15</v>
      </c>
      <c r="G4146">
        <v>5.07</v>
      </c>
      <c r="H4146">
        <v>4.91</v>
      </c>
      <c r="I4146">
        <v>4.8600000000000003</v>
      </c>
      <c r="J4146">
        <v>4.84</v>
      </c>
      <c r="K4146">
        <v>4.8499999999999996</v>
      </c>
      <c r="L4146">
        <v>4.91</v>
      </c>
      <c r="M4146">
        <v>5.09</v>
      </c>
      <c r="N4146">
        <v>5</v>
      </c>
    </row>
    <row r="4147" spans="1:14" x14ac:dyDescent="0.25">
      <c r="A4147" s="1">
        <v>38932</v>
      </c>
      <c r="B4147">
        <v>5.18</v>
      </c>
      <c r="D4147">
        <v>5.1100000000000003</v>
      </c>
      <c r="F4147">
        <v>5.19</v>
      </c>
      <c r="G4147">
        <v>5.12</v>
      </c>
      <c r="H4147">
        <v>4.9800000000000004</v>
      </c>
      <c r="I4147">
        <v>4.92</v>
      </c>
      <c r="J4147">
        <v>4.9000000000000004</v>
      </c>
      <c r="K4147">
        <v>4.91</v>
      </c>
      <c r="L4147">
        <v>4.96</v>
      </c>
      <c r="M4147">
        <v>5.13</v>
      </c>
      <c r="N4147">
        <v>5.04</v>
      </c>
    </row>
    <row r="4148" spans="1:14" x14ac:dyDescent="0.25">
      <c r="A4148" s="1">
        <v>38931</v>
      </c>
      <c r="B4148">
        <v>5.2</v>
      </c>
      <c r="D4148">
        <v>5.0999999999999996</v>
      </c>
      <c r="F4148">
        <v>5.18</v>
      </c>
      <c r="G4148">
        <v>5.1100000000000003</v>
      </c>
      <c r="H4148">
        <v>4.97</v>
      </c>
      <c r="I4148">
        <v>4.9000000000000004</v>
      </c>
      <c r="J4148">
        <v>4.88</v>
      </c>
      <c r="K4148">
        <v>4.9000000000000004</v>
      </c>
      <c r="L4148">
        <v>4.96</v>
      </c>
      <c r="M4148">
        <v>5.14</v>
      </c>
      <c r="N4148">
        <v>5.05</v>
      </c>
    </row>
    <row r="4149" spans="1:14" x14ac:dyDescent="0.25">
      <c r="A4149" s="1">
        <v>38930</v>
      </c>
      <c r="B4149">
        <v>5.2</v>
      </c>
      <c r="D4149">
        <v>5.12</v>
      </c>
      <c r="F4149">
        <v>5.18</v>
      </c>
      <c r="G4149">
        <v>5.1100000000000003</v>
      </c>
      <c r="H4149">
        <v>4.97</v>
      </c>
      <c r="I4149">
        <v>4.91</v>
      </c>
      <c r="J4149">
        <v>4.9000000000000004</v>
      </c>
      <c r="K4149">
        <v>4.92</v>
      </c>
      <c r="L4149">
        <v>4.99</v>
      </c>
      <c r="M4149">
        <v>5.17</v>
      </c>
      <c r="N4149">
        <v>5.07</v>
      </c>
    </row>
    <row r="4150" spans="1:14" x14ac:dyDescent="0.25">
      <c r="A4150" s="1">
        <v>38929</v>
      </c>
      <c r="B4150">
        <v>5.0199999999999996</v>
      </c>
      <c r="D4150">
        <v>5.0999999999999996</v>
      </c>
      <c r="F4150">
        <v>5.18</v>
      </c>
      <c r="G4150">
        <v>5.1100000000000003</v>
      </c>
      <c r="H4150">
        <v>4.97</v>
      </c>
      <c r="I4150">
        <v>4.93</v>
      </c>
      <c r="J4150">
        <v>4.91</v>
      </c>
      <c r="K4150">
        <v>4.93</v>
      </c>
      <c r="L4150">
        <v>4.99</v>
      </c>
      <c r="M4150">
        <v>5.17</v>
      </c>
      <c r="N4150">
        <v>5.07</v>
      </c>
    </row>
    <row r="4151" spans="1:14" x14ac:dyDescent="0.25">
      <c r="A4151" s="1">
        <v>38926</v>
      </c>
      <c r="B4151">
        <v>4.9800000000000004</v>
      </c>
      <c r="D4151">
        <v>5.07</v>
      </c>
      <c r="F4151">
        <v>5.15</v>
      </c>
      <c r="G4151">
        <v>5.0999999999999996</v>
      </c>
      <c r="H4151">
        <v>4.9800000000000004</v>
      </c>
      <c r="I4151">
        <v>4.9400000000000004</v>
      </c>
      <c r="J4151">
        <v>4.92</v>
      </c>
      <c r="K4151">
        <v>4.9400000000000004</v>
      </c>
      <c r="L4151">
        <v>5</v>
      </c>
      <c r="M4151">
        <v>5.17</v>
      </c>
      <c r="N4151">
        <v>5.07</v>
      </c>
    </row>
    <row r="4152" spans="1:14" x14ac:dyDescent="0.25">
      <c r="A4152" s="1">
        <v>38925</v>
      </c>
      <c r="B4152">
        <v>5.0199999999999996</v>
      </c>
      <c r="D4152">
        <v>5.0999999999999996</v>
      </c>
      <c r="F4152">
        <v>5.2</v>
      </c>
      <c r="G4152">
        <v>5.16</v>
      </c>
      <c r="H4152">
        <v>5.07</v>
      </c>
      <c r="I4152">
        <v>5.01</v>
      </c>
      <c r="J4152">
        <v>4.9800000000000004</v>
      </c>
      <c r="K4152">
        <v>5</v>
      </c>
      <c r="L4152">
        <v>5.07</v>
      </c>
      <c r="M4152">
        <v>5.22</v>
      </c>
      <c r="N4152">
        <v>5.1100000000000003</v>
      </c>
    </row>
    <row r="4153" spans="1:14" x14ac:dyDescent="0.25">
      <c r="A4153" s="1">
        <v>38924</v>
      </c>
      <c r="B4153">
        <v>5</v>
      </c>
      <c r="D4153">
        <v>5.1100000000000003</v>
      </c>
      <c r="F4153">
        <v>5.21</v>
      </c>
      <c r="G4153">
        <v>5.16</v>
      </c>
      <c r="H4153">
        <v>5.0599999999999996</v>
      </c>
      <c r="I4153">
        <v>5.0199999999999996</v>
      </c>
      <c r="J4153">
        <v>4.99</v>
      </c>
      <c r="K4153">
        <v>5</v>
      </c>
      <c r="L4153">
        <v>5.04</v>
      </c>
      <c r="M4153">
        <v>5.22</v>
      </c>
      <c r="N4153">
        <v>5.0999999999999996</v>
      </c>
    </row>
    <row r="4154" spans="1:14" x14ac:dyDescent="0.25">
      <c r="A4154" s="1">
        <v>38923</v>
      </c>
      <c r="B4154">
        <v>5.01</v>
      </c>
      <c r="D4154">
        <v>5.13</v>
      </c>
      <c r="F4154">
        <v>5.25</v>
      </c>
      <c r="G4154">
        <v>5.21</v>
      </c>
      <c r="H4154">
        <v>5.1100000000000003</v>
      </c>
      <c r="I4154">
        <v>5.05</v>
      </c>
      <c r="J4154">
        <v>5.0199999999999996</v>
      </c>
      <c r="K4154">
        <v>5.03</v>
      </c>
      <c r="L4154">
        <v>5.07</v>
      </c>
      <c r="M4154">
        <v>5.24</v>
      </c>
      <c r="N4154">
        <v>5.13</v>
      </c>
    </row>
    <row r="4155" spans="1:14" x14ac:dyDescent="0.25">
      <c r="A4155" s="1">
        <v>38922</v>
      </c>
      <c r="B4155">
        <v>4.91</v>
      </c>
      <c r="D4155">
        <v>5.0999999999999996</v>
      </c>
      <c r="F4155">
        <v>5.27</v>
      </c>
      <c r="G4155">
        <v>5.21</v>
      </c>
      <c r="H4155">
        <v>5.0999999999999996</v>
      </c>
      <c r="I4155">
        <v>5.03</v>
      </c>
      <c r="J4155">
        <v>4.99</v>
      </c>
      <c r="K4155">
        <v>5</v>
      </c>
      <c r="L4155">
        <v>5.05</v>
      </c>
      <c r="M4155">
        <v>5.22</v>
      </c>
      <c r="N4155">
        <v>5.1100000000000003</v>
      </c>
    </row>
    <row r="4156" spans="1:14" x14ac:dyDescent="0.25">
      <c r="A4156" s="1">
        <v>38919</v>
      </c>
      <c r="B4156">
        <v>4.88</v>
      </c>
      <c r="D4156">
        <v>5.0999999999999996</v>
      </c>
      <c r="F4156">
        <v>5.25</v>
      </c>
      <c r="G4156">
        <v>5.19</v>
      </c>
      <c r="H4156">
        <v>5.08</v>
      </c>
      <c r="I4156">
        <v>5.0199999999999996</v>
      </c>
      <c r="J4156">
        <v>4.99</v>
      </c>
      <c r="K4156">
        <v>5</v>
      </c>
      <c r="L4156">
        <v>5.05</v>
      </c>
      <c r="M4156">
        <v>5.21</v>
      </c>
      <c r="N4156">
        <v>5.0999999999999996</v>
      </c>
    </row>
    <row r="4157" spans="1:14" x14ac:dyDescent="0.25">
      <c r="A4157" s="1">
        <v>38918</v>
      </c>
      <c r="B4157">
        <v>4.87</v>
      </c>
      <c r="D4157">
        <v>5.08</v>
      </c>
      <c r="F4157">
        <v>5.24</v>
      </c>
      <c r="G4157">
        <v>5.18</v>
      </c>
      <c r="H4157">
        <v>5.0599999999999996</v>
      </c>
      <c r="I4157">
        <v>5.01</v>
      </c>
      <c r="J4157">
        <v>4.9800000000000004</v>
      </c>
      <c r="K4157">
        <v>4.99</v>
      </c>
      <c r="L4157">
        <v>5.03</v>
      </c>
      <c r="M4157">
        <v>5.2</v>
      </c>
      <c r="N4157">
        <v>5.08</v>
      </c>
    </row>
    <row r="4158" spans="1:14" x14ac:dyDescent="0.25">
      <c r="A4158" s="1">
        <v>38917</v>
      </c>
      <c r="B4158">
        <v>4.91</v>
      </c>
      <c r="D4158">
        <v>5.1100000000000003</v>
      </c>
      <c r="F4158">
        <v>5.28</v>
      </c>
      <c r="G4158">
        <v>5.22</v>
      </c>
      <c r="H4158">
        <v>5.12</v>
      </c>
      <c r="I4158">
        <v>5.0599999999999996</v>
      </c>
      <c r="J4158">
        <v>5.0199999999999996</v>
      </c>
      <c r="K4158">
        <v>5.0199999999999996</v>
      </c>
      <c r="L4158">
        <v>5.0599999999999996</v>
      </c>
      <c r="M4158">
        <v>5.22</v>
      </c>
      <c r="N4158">
        <v>5.0999999999999996</v>
      </c>
    </row>
    <row r="4159" spans="1:14" x14ac:dyDescent="0.25">
      <c r="A4159" s="1">
        <v>38916</v>
      </c>
      <c r="B4159">
        <v>4.9400000000000004</v>
      </c>
      <c r="D4159">
        <v>5.13</v>
      </c>
      <c r="F4159">
        <v>5.33</v>
      </c>
      <c r="G4159">
        <v>5.28</v>
      </c>
      <c r="H4159">
        <v>5.19</v>
      </c>
      <c r="I4159">
        <v>5.13</v>
      </c>
      <c r="J4159">
        <v>5.0999999999999996</v>
      </c>
      <c r="K4159">
        <v>5.0999999999999996</v>
      </c>
      <c r="L4159">
        <v>5.13</v>
      </c>
      <c r="M4159">
        <v>5.29</v>
      </c>
      <c r="N4159">
        <v>5.16</v>
      </c>
    </row>
    <row r="4160" spans="1:14" x14ac:dyDescent="0.25">
      <c r="A4160" s="1">
        <v>38915</v>
      </c>
      <c r="B4160">
        <v>4.91</v>
      </c>
      <c r="D4160">
        <v>5.1100000000000003</v>
      </c>
      <c r="F4160">
        <v>5.3</v>
      </c>
      <c r="G4160">
        <v>5.24</v>
      </c>
      <c r="H4160">
        <v>5.12</v>
      </c>
      <c r="I4160">
        <v>5.07</v>
      </c>
      <c r="J4160">
        <v>5.04</v>
      </c>
      <c r="K4160">
        <v>5.04</v>
      </c>
      <c r="L4160">
        <v>5.07</v>
      </c>
      <c r="M4160">
        <v>5.23</v>
      </c>
      <c r="N4160">
        <v>5.0999999999999996</v>
      </c>
    </row>
    <row r="4161" spans="1:14" x14ac:dyDescent="0.25">
      <c r="A4161" s="1">
        <v>38912</v>
      </c>
      <c r="B4161">
        <v>4.87</v>
      </c>
      <c r="D4161">
        <v>5.0599999999999996</v>
      </c>
      <c r="F4161">
        <v>5.26</v>
      </c>
      <c r="G4161">
        <v>5.2</v>
      </c>
      <c r="H4161">
        <v>5.08</v>
      </c>
      <c r="I4161">
        <v>5.05</v>
      </c>
      <c r="J4161">
        <v>5.0199999999999996</v>
      </c>
      <c r="K4161">
        <v>5.03</v>
      </c>
      <c r="L4161">
        <v>5.07</v>
      </c>
      <c r="M4161">
        <v>5.23</v>
      </c>
      <c r="N4161">
        <v>5.1100000000000003</v>
      </c>
    </row>
    <row r="4162" spans="1:14" x14ac:dyDescent="0.25">
      <c r="A4162" s="1">
        <v>38911</v>
      </c>
      <c r="B4162">
        <v>4.88</v>
      </c>
      <c r="D4162">
        <v>5.05</v>
      </c>
      <c r="F4162">
        <v>5.27</v>
      </c>
      <c r="G4162">
        <v>5.22</v>
      </c>
      <c r="H4162">
        <v>5.12</v>
      </c>
      <c r="I4162">
        <v>5.07</v>
      </c>
      <c r="J4162">
        <v>5.04</v>
      </c>
      <c r="K4162">
        <v>5.05</v>
      </c>
      <c r="L4162">
        <v>5.08</v>
      </c>
      <c r="M4162">
        <v>5.23</v>
      </c>
      <c r="N4162">
        <v>5.12</v>
      </c>
    </row>
    <row r="4163" spans="1:14" x14ac:dyDescent="0.25">
      <c r="A4163" s="1">
        <v>38910</v>
      </c>
      <c r="B4163">
        <v>4.92</v>
      </c>
      <c r="D4163">
        <v>5.0599999999999996</v>
      </c>
      <c r="F4163">
        <v>5.3</v>
      </c>
      <c r="G4163">
        <v>5.26</v>
      </c>
      <c r="H4163">
        <v>5.17</v>
      </c>
      <c r="I4163">
        <v>5.12</v>
      </c>
      <c r="J4163">
        <v>5.08</v>
      </c>
      <c r="K4163">
        <v>5.09</v>
      </c>
      <c r="L4163">
        <v>5.0999999999999996</v>
      </c>
      <c r="M4163">
        <v>5.26</v>
      </c>
      <c r="N4163">
        <v>5.14</v>
      </c>
    </row>
    <row r="4164" spans="1:14" x14ac:dyDescent="0.25">
      <c r="A4164" s="1">
        <v>38909</v>
      </c>
      <c r="B4164">
        <v>4.9000000000000004</v>
      </c>
      <c r="D4164">
        <v>5.05</v>
      </c>
      <c r="F4164">
        <v>5.3</v>
      </c>
      <c r="G4164">
        <v>5.26</v>
      </c>
      <c r="H4164">
        <v>5.17</v>
      </c>
      <c r="I4164">
        <v>5.1100000000000003</v>
      </c>
      <c r="J4164">
        <v>5.07</v>
      </c>
      <c r="K4164">
        <v>5.08</v>
      </c>
      <c r="L4164">
        <v>5.0999999999999996</v>
      </c>
      <c r="M4164">
        <v>5.26</v>
      </c>
      <c r="N4164">
        <v>5.14</v>
      </c>
    </row>
    <row r="4165" spans="1:14" x14ac:dyDescent="0.25">
      <c r="A4165" s="1">
        <v>38908</v>
      </c>
      <c r="B4165">
        <v>4.8600000000000003</v>
      </c>
      <c r="D4165">
        <v>5.0599999999999996</v>
      </c>
      <c r="F4165">
        <v>5.32</v>
      </c>
      <c r="G4165">
        <v>5.27</v>
      </c>
      <c r="H4165">
        <v>5.17</v>
      </c>
      <c r="I4165">
        <v>5.13</v>
      </c>
      <c r="J4165">
        <v>5.0999999999999996</v>
      </c>
      <c r="K4165">
        <v>5.0999999999999996</v>
      </c>
      <c r="L4165">
        <v>5.13</v>
      </c>
      <c r="M4165">
        <v>5.29</v>
      </c>
      <c r="N4165">
        <v>5.17</v>
      </c>
    </row>
    <row r="4166" spans="1:14" x14ac:dyDescent="0.25">
      <c r="A4166" s="1">
        <v>38905</v>
      </c>
      <c r="B4166">
        <v>4.83</v>
      </c>
      <c r="D4166">
        <v>5.0199999999999996</v>
      </c>
      <c r="F4166">
        <v>5.28</v>
      </c>
      <c r="G4166">
        <v>5.25</v>
      </c>
      <c r="H4166">
        <v>5.17</v>
      </c>
      <c r="I4166">
        <v>5.13</v>
      </c>
      <c r="J4166">
        <v>5.0999999999999996</v>
      </c>
      <c r="K4166">
        <v>5.0999999999999996</v>
      </c>
      <c r="L4166">
        <v>5.14</v>
      </c>
      <c r="M4166">
        <v>5.29</v>
      </c>
      <c r="N4166">
        <v>5.18</v>
      </c>
    </row>
    <row r="4167" spans="1:14" x14ac:dyDescent="0.25">
      <c r="A4167" s="1">
        <v>38904</v>
      </c>
      <c r="B4167">
        <v>4.8</v>
      </c>
      <c r="D4167">
        <v>5</v>
      </c>
      <c r="F4167">
        <v>5.31</v>
      </c>
      <c r="G4167">
        <v>5.28</v>
      </c>
      <c r="H4167">
        <v>5.22</v>
      </c>
      <c r="I4167">
        <v>5.17</v>
      </c>
      <c r="J4167">
        <v>5.15</v>
      </c>
      <c r="K4167">
        <v>5.16</v>
      </c>
      <c r="L4167">
        <v>5.19</v>
      </c>
      <c r="M4167">
        <v>5.35</v>
      </c>
      <c r="N4167">
        <v>5.23</v>
      </c>
    </row>
    <row r="4168" spans="1:14" x14ac:dyDescent="0.25">
      <c r="A4168" s="1">
        <v>38903</v>
      </c>
      <c r="B4168">
        <v>4.8099999999999996</v>
      </c>
      <c r="D4168">
        <v>5.01</v>
      </c>
      <c r="F4168">
        <v>5.32</v>
      </c>
      <c r="G4168">
        <v>5.29</v>
      </c>
      <c r="H4168">
        <v>5.24</v>
      </c>
      <c r="I4168">
        <v>5.21</v>
      </c>
      <c r="J4168">
        <v>5.19</v>
      </c>
      <c r="K4168">
        <v>5.19</v>
      </c>
      <c r="L4168">
        <v>5.23</v>
      </c>
      <c r="M4168">
        <v>5.39</v>
      </c>
      <c r="N4168">
        <v>5.27</v>
      </c>
    </row>
    <row r="4169" spans="1:14" x14ac:dyDescent="0.25">
      <c r="A4169" s="1">
        <v>38901</v>
      </c>
      <c r="B4169">
        <v>4.6900000000000004</v>
      </c>
      <c r="D4169">
        <v>5.08</v>
      </c>
      <c r="F4169">
        <v>5.31</v>
      </c>
      <c r="G4169">
        <v>5.26</v>
      </c>
      <c r="H4169">
        <v>5.17</v>
      </c>
      <c r="I4169">
        <v>5.14</v>
      </c>
      <c r="J4169">
        <v>5.1100000000000003</v>
      </c>
      <c r="K4169">
        <v>5.12</v>
      </c>
      <c r="L4169">
        <v>5.15</v>
      </c>
      <c r="M4169">
        <v>5.33</v>
      </c>
      <c r="N4169">
        <v>5.2</v>
      </c>
    </row>
    <row r="4170" spans="1:14" x14ac:dyDescent="0.25">
      <c r="A4170" s="1">
        <v>38898</v>
      </c>
      <c r="B4170">
        <v>4.54</v>
      </c>
      <c r="D4170">
        <v>5.01</v>
      </c>
      <c r="F4170">
        <v>5.24</v>
      </c>
      <c r="G4170">
        <v>5.21</v>
      </c>
      <c r="H4170">
        <v>5.16</v>
      </c>
      <c r="I4170">
        <v>5.13</v>
      </c>
      <c r="J4170">
        <v>5.0999999999999996</v>
      </c>
      <c r="K4170">
        <v>5.1100000000000003</v>
      </c>
      <c r="L4170">
        <v>5.15</v>
      </c>
      <c r="M4170">
        <v>5.31</v>
      </c>
      <c r="N4170">
        <v>5.19</v>
      </c>
    </row>
    <row r="4171" spans="1:14" x14ac:dyDescent="0.25">
      <c r="A4171" s="1">
        <v>38897</v>
      </c>
      <c r="B4171">
        <v>4.68</v>
      </c>
      <c r="D4171">
        <v>5.01</v>
      </c>
      <c r="F4171">
        <v>5.26</v>
      </c>
      <c r="G4171">
        <v>5.25</v>
      </c>
      <c r="H4171">
        <v>5.21</v>
      </c>
      <c r="I4171">
        <v>5.19</v>
      </c>
      <c r="J4171">
        <v>5.17</v>
      </c>
      <c r="K4171">
        <v>5.18</v>
      </c>
      <c r="L4171">
        <v>5.22</v>
      </c>
      <c r="M4171">
        <v>5.39</v>
      </c>
      <c r="N4171">
        <v>5.26</v>
      </c>
    </row>
    <row r="4172" spans="1:14" x14ac:dyDescent="0.25">
      <c r="A4172" s="1">
        <v>38896</v>
      </c>
      <c r="B4172">
        <v>4.79</v>
      </c>
      <c r="D4172">
        <v>5.01</v>
      </c>
      <c r="F4172">
        <v>5.31</v>
      </c>
      <c r="G4172">
        <v>5.3</v>
      </c>
      <c r="H4172">
        <v>5.29</v>
      </c>
      <c r="I4172">
        <v>5.26</v>
      </c>
      <c r="J4172">
        <v>5.23</v>
      </c>
      <c r="K4172">
        <v>5.23</v>
      </c>
      <c r="L4172">
        <v>5.25</v>
      </c>
      <c r="M4172">
        <v>5.42</v>
      </c>
      <c r="N4172">
        <v>5.28</v>
      </c>
    </row>
    <row r="4173" spans="1:14" x14ac:dyDescent="0.25">
      <c r="A4173" s="1">
        <v>38895</v>
      </c>
      <c r="B4173">
        <v>4.8600000000000003</v>
      </c>
      <c r="D4173">
        <v>5.05</v>
      </c>
      <c r="F4173">
        <v>5.31</v>
      </c>
      <c r="G4173">
        <v>5.28</v>
      </c>
      <c r="H4173">
        <v>5.24</v>
      </c>
      <c r="I4173">
        <v>5.22</v>
      </c>
      <c r="J4173">
        <v>5.19</v>
      </c>
      <c r="K4173">
        <v>5.2</v>
      </c>
      <c r="L4173">
        <v>5.21</v>
      </c>
      <c r="M4173">
        <v>5.38</v>
      </c>
      <c r="N4173">
        <v>5.24</v>
      </c>
    </row>
    <row r="4174" spans="1:14" x14ac:dyDescent="0.25">
      <c r="A4174" s="1">
        <v>38894</v>
      </c>
      <c r="B4174">
        <v>4.7300000000000004</v>
      </c>
      <c r="D4174">
        <v>5.03</v>
      </c>
      <c r="F4174">
        <v>5.32</v>
      </c>
      <c r="G4174">
        <v>5.3</v>
      </c>
      <c r="H4174">
        <v>5.27</v>
      </c>
      <c r="I4174">
        <v>5.25</v>
      </c>
      <c r="J4174">
        <v>5.22</v>
      </c>
      <c r="K4174">
        <v>5.23</v>
      </c>
      <c r="L4174">
        <v>5.25</v>
      </c>
      <c r="M4174">
        <v>5.42</v>
      </c>
      <c r="N4174">
        <v>5.28</v>
      </c>
    </row>
    <row r="4175" spans="1:14" x14ac:dyDescent="0.25">
      <c r="A4175" s="1">
        <v>38891</v>
      </c>
      <c r="B4175">
        <v>4.6100000000000003</v>
      </c>
      <c r="D4175">
        <v>4.9800000000000004</v>
      </c>
      <c r="F4175">
        <v>5.27</v>
      </c>
      <c r="G4175">
        <v>5.27</v>
      </c>
      <c r="H4175">
        <v>5.27</v>
      </c>
      <c r="I4175">
        <v>5.23</v>
      </c>
      <c r="J4175">
        <v>5.21</v>
      </c>
      <c r="K4175">
        <v>5.21</v>
      </c>
      <c r="L4175">
        <v>5.23</v>
      </c>
      <c r="M4175">
        <v>5.4</v>
      </c>
      <c r="N4175">
        <v>5.26</v>
      </c>
    </row>
    <row r="4176" spans="1:14" x14ac:dyDescent="0.25">
      <c r="A4176" s="1">
        <v>38890</v>
      </c>
      <c r="B4176">
        <v>4.55</v>
      </c>
      <c r="D4176">
        <v>4.92</v>
      </c>
      <c r="F4176">
        <v>5.24</v>
      </c>
      <c r="G4176">
        <v>5.24</v>
      </c>
      <c r="H4176">
        <v>5.23</v>
      </c>
      <c r="I4176">
        <v>5.21</v>
      </c>
      <c r="J4176">
        <v>5.18</v>
      </c>
      <c r="K4176">
        <v>5.18</v>
      </c>
      <c r="L4176">
        <v>5.2</v>
      </c>
      <c r="M4176">
        <v>5.37</v>
      </c>
      <c r="N4176">
        <v>5.23</v>
      </c>
    </row>
    <row r="4177" spans="1:14" x14ac:dyDescent="0.25">
      <c r="A4177" s="1">
        <v>38889</v>
      </c>
      <c r="B4177">
        <v>4.66</v>
      </c>
      <c r="D4177">
        <v>4.92</v>
      </c>
      <c r="F4177">
        <v>5.23</v>
      </c>
      <c r="G4177">
        <v>5.22</v>
      </c>
      <c r="H4177">
        <v>5.2</v>
      </c>
      <c r="I4177">
        <v>5.16</v>
      </c>
      <c r="J4177">
        <v>5.14</v>
      </c>
      <c r="K4177">
        <v>5.14</v>
      </c>
      <c r="L4177">
        <v>5.16</v>
      </c>
      <c r="M4177">
        <v>5.32</v>
      </c>
      <c r="N4177">
        <v>5.19</v>
      </c>
    </row>
    <row r="4178" spans="1:14" x14ac:dyDescent="0.25">
      <c r="A4178" s="1">
        <v>38888</v>
      </c>
      <c r="B4178">
        <v>4.7</v>
      </c>
      <c r="D4178">
        <v>4.92</v>
      </c>
      <c r="F4178">
        <v>5.24</v>
      </c>
      <c r="G4178">
        <v>5.23</v>
      </c>
      <c r="H4178">
        <v>5.19</v>
      </c>
      <c r="I4178">
        <v>5.16</v>
      </c>
      <c r="J4178">
        <v>5.13</v>
      </c>
      <c r="K4178">
        <v>5.14</v>
      </c>
      <c r="L4178">
        <v>5.15</v>
      </c>
      <c r="M4178">
        <v>5.33</v>
      </c>
      <c r="N4178">
        <v>5.19</v>
      </c>
    </row>
    <row r="4179" spans="1:14" x14ac:dyDescent="0.25">
      <c r="A4179" s="1">
        <v>38887</v>
      </c>
      <c r="B4179">
        <v>4.67</v>
      </c>
      <c r="D4179">
        <v>4.93</v>
      </c>
      <c r="F4179">
        <v>5.25</v>
      </c>
      <c r="G4179">
        <v>5.23</v>
      </c>
      <c r="H4179">
        <v>5.19</v>
      </c>
      <c r="I4179">
        <v>5.15</v>
      </c>
      <c r="J4179">
        <v>5.12</v>
      </c>
      <c r="K4179">
        <v>5.13</v>
      </c>
      <c r="L4179">
        <v>5.14</v>
      </c>
      <c r="M4179">
        <v>5.32</v>
      </c>
      <c r="N4179">
        <v>5.18</v>
      </c>
    </row>
    <row r="4180" spans="1:14" x14ac:dyDescent="0.25">
      <c r="A4180" s="1">
        <v>38884</v>
      </c>
      <c r="B4180">
        <v>4.63</v>
      </c>
      <c r="D4180">
        <v>4.88</v>
      </c>
      <c r="F4180">
        <v>5.19</v>
      </c>
      <c r="G4180">
        <v>5.18</v>
      </c>
      <c r="H4180">
        <v>5.16</v>
      </c>
      <c r="I4180">
        <v>5.13</v>
      </c>
      <c r="J4180">
        <v>5.0999999999999996</v>
      </c>
      <c r="K4180">
        <v>5.0999999999999996</v>
      </c>
      <c r="L4180">
        <v>5.13</v>
      </c>
      <c r="M4180">
        <v>5.31</v>
      </c>
      <c r="N4180">
        <v>5.17</v>
      </c>
    </row>
    <row r="4181" spans="1:14" x14ac:dyDescent="0.25">
      <c r="A4181" s="1">
        <v>38883</v>
      </c>
      <c r="B4181">
        <v>4.5999999999999996</v>
      </c>
      <c r="D4181">
        <v>4.8499999999999996</v>
      </c>
      <c r="F4181">
        <v>5.16</v>
      </c>
      <c r="G4181">
        <v>5.15</v>
      </c>
      <c r="H4181">
        <v>5.14</v>
      </c>
      <c r="I4181">
        <v>5.0999999999999996</v>
      </c>
      <c r="J4181">
        <v>5.08</v>
      </c>
      <c r="K4181">
        <v>5.08</v>
      </c>
      <c r="L4181">
        <v>5.0999999999999996</v>
      </c>
      <c r="M4181">
        <v>5.27</v>
      </c>
      <c r="N4181">
        <v>5.13</v>
      </c>
    </row>
    <row r="4182" spans="1:14" x14ac:dyDescent="0.25">
      <c r="A4182" s="1">
        <v>38882</v>
      </c>
      <c r="B4182">
        <v>4.68</v>
      </c>
      <c r="D4182">
        <v>4.9000000000000004</v>
      </c>
      <c r="F4182">
        <v>5.17</v>
      </c>
      <c r="G4182">
        <v>5.15</v>
      </c>
      <c r="H4182">
        <v>5.1100000000000003</v>
      </c>
      <c r="I4182">
        <v>5.0599999999999996</v>
      </c>
      <c r="J4182">
        <v>5.03</v>
      </c>
      <c r="K4182">
        <v>5.04</v>
      </c>
      <c r="L4182">
        <v>5.05</v>
      </c>
      <c r="M4182">
        <v>5.23</v>
      </c>
      <c r="N4182">
        <v>5.09</v>
      </c>
    </row>
    <row r="4183" spans="1:14" x14ac:dyDescent="0.25">
      <c r="A4183" s="1">
        <v>38881</v>
      </c>
      <c r="B4183">
        <v>4.72</v>
      </c>
      <c r="D4183">
        <v>4.8899999999999997</v>
      </c>
      <c r="F4183">
        <v>5.13</v>
      </c>
      <c r="G4183">
        <v>5.09</v>
      </c>
      <c r="H4183">
        <v>5.0199999999999996</v>
      </c>
      <c r="I4183">
        <v>4.96</v>
      </c>
      <c r="J4183">
        <v>4.93</v>
      </c>
      <c r="K4183">
        <v>4.9400000000000004</v>
      </c>
      <c r="L4183">
        <v>4.97</v>
      </c>
      <c r="M4183">
        <v>5.15</v>
      </c>
      <c r="N4183">
        <v>5.01</v>
      </c>
    </row>
    <row r="4184" spans="1:14" x14ac:dyDescent="0.25">
      <c r="A4184" s="1">
        <v>38880</v>
      </c>
      <c r="B4184">
        <v>4.78</v>
      </c>
      <c r="D4184">
        <v>4.93</v>
      </c>
      <c r="F4184">
        <v>5.13</v>
      </c>
      <c r="G4184">
        <v>5.09</v>
      </c>
      <c r="H4184">
        <v>5.0199999999999996</v>
      </c>
      <c r="I4184">
        <v>4.97</v>
      </c>
      <c r="J4184">
        <v>4.95</v>
      </c>
      <c r="K4184">
        <v>4.96</v>
      </c>
      <c r="L4184">
        <v>4.99</v>
      </c>
      <c r="M4184">
        <v>5.17</v>
      </c>
      <c r="N4184">
        <v>5.03</v>
      </c>
    </row>
    <row r="4185" spans="1:14" x14ac:dyDescent="0.25">
      <c r="A4185" s="1">
        <v>38877</v>
      </c>
      <c r="B4185">
        <v>4.78</v>
      </c>
      <c r="D4185">
        <v>4.88</v>
      </c>
      <c r="F4185">
        <v>5.07</v>
      </c>
      <c r="G4185">
        <v>5.05</v>
      </c>
      <c r="H4185">
        <v>5.01</v>
      </c>
      <c r="I4185">
        <v>4.96</v>
      </c>
      <c r="J4185">
        <v>4.95</v>
      </c>
      <c r="K4185">
        <v>4.95</v>
      </c>
      <c r="L4185">
        <v>4.9800000000000004</v>
      </c>
      <c r="M4185">
        <v>5.17</v>
      </c>
      <c r="N4185">
        <v>5.03</v>
      </c>
    </row>
    <row r="4186" spans="1:14" x14ac:dyDescent="0.25">
      <c r="A4186" s="1">
        <v>38876</v>
      </c>
      <c r="B4186">
        <v>4.78</v>
      </c>
      <c r="D4186">
        <v>4.87</v>
      </c>
      <c r="F4186">
        <v>5.0599999999999996</v>
      </c>
      <c r="G4186">
        <v>5.04</v>
      </c>
      <c r="H4186">
        <v>5.01</v>
      </c>
      <c r="I4186">
        <v>4.97</v>
      </c>
      <c r="J4186">
        <v>4.95</v>
      </c>
      <c r="K4186">
        <v>4.96</v>
      </c>
      <c r="L4186">
        <v>5</v>
      </c>
      <c r="M4186">
        <v>5.2</v>
      </c>
      <c r="N4186">
        <v>5.0599999999999996</v>
      </c>
    </row>
    <row r="4187" spans="1:14" x14ac:dyDescent="0.25">
      <c r="A4187" s="1">
        <v>38875</v>
      </c>
      <c r="B4187">
        <v>4.8</v>
      </c>
      <c r="D4187">
        <v>4.8600000000000003</v>
      </c>
      <c r="F4187">
        <v>5.0599999999999996</v>
      </c>
      <c r="G4187">
        <v>5.05</v>
      </c>
      <c r="H4187">
        <v>5.0199999999999996</v>
      </c>
      <c r="I4187">
        <v>4.99</v>
      </c>
      <c r="J4187">
        <v>4.97</v>
      </c>
      <c r="K4187">
        <v>4.9800000000000004</v>
      </c>
      <c r="L4187">
        <v>5.0199999999999996</v>
      </c>
      <c r="M4187">
        <v>5.23</v>
      </c>
      <c r="N4187">
        <v>5.09</v>
      </c>
    </row>
    <row r="4188" spans="1:14" x14ac:dyDescent="0.25">
      <c r="A4188" s="1">
        <v>38874</v>
      </c>
      <c r="B4188">
        <v>4.8</v>
      </c>
      <c r="D4188">
        <v>4.8600000000000003</v>
      </c>
      <c r="F4188">
        <v>5.05</v>
      </c>
      <c r="G4188">
        <v>5.03</v>
      </c>
      <c r="H4188">
        <v>4.99</v>
      </c>
      <c r="I4188">
        <v>4.96</v>
      </c>
      <c r="J4188">
        <v>4.95</v>
      </c>
      <c r="K4188">
        <v>4.96</v>
      </c>
      <c r="L4188">
        <v>5.01</v>
      </c>
      <c r="M4188">
        <v>5.22</v>
      </c>
      <c r="N4188">
        <v>5.08</v>
      </c>
    </row>
    <row r="4189" spans="1:14" x14ac:dyDescent="0.25">
      <c r="A4189" s="1">
        <v>38873</v>
      </c>
      <c r="B4189">
        <v>4.7699999999999996</v>
      </c>
      <c r="D4189">
        <v>4.8499999999999996</v>
      </c>
      <c r="F4189">
        <v>5.04</v>
      </c>
      <c r="G4189">
        <v>5.0199999999999996</v>
      </c>
      <c r="H4189">
        <v>4.99</v>
      </c>
      <c r="I4189">
        <v>4.95</v>
      </c>
      <c r="J4189">
        <v>4.95</v>
      </c>
      <c r="K4189">
        <v>4.97</v>
      </c>
      <c r="L4189">
        <v>5.0199999999999996</v>
      </c>
      <c r="M4189">
        <v>5.24</v>
      </c>
      <c r="N4189">
        <v>5.0999999999999996</v>
      </c>
    </row>
    <row r="4190" spans="1:14" x14ac:dyDescent="0.25">
      <c r="A4190" s="1">
        <v>38870</v>
      </c>
      <c r="B4190">
        <v>4.75</v>
      </c>
      <c r="D4190">
        <v>4.8099999999999996</v>
      </c>
      <c r="F4190">
        <v>5.01</v>
      </c>
      <c r="G4190">
        <v>4.9800000000000004</v>
      </c>
      <c r="H4190">
        <v>4.92</v>
      </c>
      <c r="I4190">
        <v>4.91</v>
      </c>
      <c r="J4190">
        <v>4.9000000000000004</v>
      </c>
      <c r="K4190">
        <v>4.92</v>
      </c>
      <c r="L4190">
        <v>5</v>
      </c>
      <c r="M4190">
        <v>5.24</v>
      </c>
      <c r="N4190">
        <v>5.0999999999999996</v>
      </c>
    </row>
    <row r="4191" spans="1:14" x14ac:dyDescent="0.25">
      <c r="A4191" s="1">
        <v>38869</v>
      </c>
      <c r="B4191">
        <v>4.75</v>
      </c>
      <c r="D4191">
        <v>4.83</v>
      </c>
      <c r="F4191">
        <v>5.0599999999999996</v>
      </c>
      <c r="G4191">
        <v>5.05</v>
      </c>
      <c r="H4191">
        <v>5.04</v>
      </c>
      <c r="I4191">
        <v>5.0199999999999996</v>
      </c>
      <c r="J4191">
        <v>5.03</v>
      </c>
      <c r="K4191">
        <v>5.05</v>
      </c>
      <c r="L4191">
        <v>5.1100000000000003</v>
      </c>
      <c r="M4191">
        <v>5.34</v>
      </c>
      <c r="N4191">
        <v>5.2</v>
      </c>
    </row>
    <row r="4192" spans="1:14" x14ac:dyDescent="0.25">
      <c r="A4192" s="1">
        <v>38868</v>
      </c>
      <c r="B4192">
        <v>4.75</v>
      </c>
      <c r="D4192">
        <v>4.8600000000000003</v>
      </c>
      <c r="F4192">
        <v>5.08</v>
      </c>
      <c r="G4192">
        <v>5.07</v>
      </c>
      <c r="H4192">
        <v>5.04</v>
      </c>
      <c r="I4192">
        <v>5.03</v>
      </c>
      <c r="J4192">
        <v>5.04</v>
      </c>
      <c r="K4192">
        <v>5.0599999999999996</v>
      </c>
      <c r="L4192">
        <v>5.12</v>
      </c>
      <c r="M4192">
        <v>5.35</v>
      </c>
      <c r="N4192">
        <v>5.21</v>
      </c>
    </row>
    <row r="4193" spans="1:14" x14ac:dyDescent="0.25">
      <c r="A4193" s="1">
        <v>38867</v>
      </c>
      <c r="B4193">
        <v>4.76</v>
      </c>
      <c r="D4193">
        <v>4.84</v>
      </c>
      <c r="F4193">
        <v>5.04</v>
      </c>
      <c r="G4193">
        <v>5.0199999999999996</v>
      </c>
      <c r="H4193">
        <v>4.99</v>
      </c>
      <c r="I4193">
        <v>4.99</v>
      </c>
      <c r="J4193">
        <v>4.99</v>
      </c>
      <c r="K4193">
        <v>5.01</v>
      </c>
      <c r="L4193">
        <v>5.09</v>
      </c>
      <c r="M4193">
        <v>5.33</v>
      </c>
      <c r="N4193">
        <v>5.19</v>
      </c>
    </row>
    <row r="4194" spans="1:14" x14ac:dyDescent="0.25">
      <c r="A4194" s="1">
        <v>38863</v>
      </c>
      <c r="B4194">
        <v>4.75</v>
      </c>
      <c r="D4194">
        <v>4.84</v>
      </c>
      <c r="F4194">
        <v>5.0199999999999996</v>
      </c>
      <c r="G4194">
        <v>5</v>
      </c>
      <c r="H4194">
        <v>4.96</v>
      </c>
      <c r="I4194">
        <v>4.9400000000000004</v>
      </c>
      <c r="J4194">
        <v>4.95</v>
      </c>
      <c r="K4194">
        <v>4.97</v>
      </c>
      <c r="L4194">
        <v>5.0599999999999996</v>
      </c>
      <c r="M4194">
        <v>5.3</v>
      </c>
      <c r="N4194">
        <v>5.16</v>
      </c>
    </row>
    <row r="4195" spans="1:14" x14ac:dyDescent="0.25">
      <c r="A4195" s="1">
        <v>38862</v>
      </c>
      <c r="B4195">
        <v>4.74</v>
      </c>
      <c r="D4195">
        <v>4.82</v>
      </c>
      <c r="F4195">
        <v>5.01</v>
      </c>
      <c r="G4195">
        <v>5</v>
      </c>
      <c r="H4195">
        <v>4.9800000000000004</v>
      </c>
      <c r="I4195">
        <v>4.97</v>
      </c>
      <c r="J4195">
        <v>4.97</v>
      </c>
      <c r="K4195">
        <v>4.99</v>
      </c>
      <c r="L4195">
        <v>5.07</v>
      </c>
      <c r="M4195">
        <v>5.31</v>
      </c>
      <c r="N4195">
        <v>5.17</v>
      </c>
    </row>
    <row r="4196" spans="1:14" x14ac:dyDescent="0.25">
      <c r="A4196" s="1">
        <v>38861</v>
      </c>
      <c r="B4196">
        <v>4.74</v>
      </c>
      <c r="D4196">
        <v>4.82</v>
      </c>
      <c r="F4196">
        <v>4.99</v>
      </c>
      <c r="G4196">
        <v>4.97</v>
      </c>
      <c r="H4196">
        <v>4.9400000000000004</v>
      </c>
      <c r="I4196">
        <v>4.92</v>
      </c>
      <c r="J4196">
        <v>4.93</v>
      </c>
      <c r="K4196">
        <v>4.96</v>
      </c>
      <c r="L4196">
        <v>5.03</v>
      </c>
      <c r="M4196">
        <v>5.27</v>
      </c>
      <c r="N4196">
        <v>5.13</v>
      </c>
    </row>
    <row r="4197" spans="1:14" x14ac:dyDescent="0.25">
      <c r="A4197" s="1">
        <v>38860</v>
      </c>
      <c r="B4197">
        <v>4.75</v>
      </c>
      <c r="D4197">
        <v>4.84</v>
      </c>
      <c r="F4197">
        <v>5.0199999999999996</v>
      </c>
      <c r="G4197">
        <v>5</v>
      </c>
      <c r="H4197">
        <v>4.97</v>
      </c>
      <c r="I4197">
        <v>4.97</v>
      </c>
      <c r="J4197">
        <v>4.9800000000000004</v>
      </c>
      <c r="K4197">
        <v>5</v>
      </c>
      <c r="L4197">
        <v>5.07</v>
      </c>
      <c r="M4197">
        <v>5.3</v>
      </c>
      <c r="N4197">
        <v>5.16</v>
      </c>
    </row>
    <row r="4198" spans="1:14" x14ac:dyDescent="0.25">
      <c r="A4198" s="1">
        <v>38859</v>
      </c>
      <c r="B4198">
        <v>4.74</v>
      </c>
      <c r="D4198">
        <v>4.83</v>
      </c>
      <c r="F4198">
        <v>5.0199999999999996</v>
      </c>
      <c r="G4198">
        <v>4.99</v>
      </c>
      <c r="H4198">
        <v>4.9400000000000004</v>
      </c>
      <c r="I4198">
        <v>4.9400000000000004</v>
      </c>
      <c r="J4198">
        <v>4.9400000000000004</v>
      </c>
      <c r="K4198">
        <v>4.96</v>
      </c>
      <c r="L4198">
        <v>5.04</v>
      </c>
      <c r="M4198">
        <v>5.28</v>
      </c>
      <c r="N4198">
        <v>5.13</v>
      </c>
    </row>
    <row r="4199" spans="1:14" x14ac:dyDescent="0.25">
      <c r="A4199" s="1">
        <v>38856</v>
      </c>
      <c r="B4199">
        <v>4.75</v>
      </c>
      <c r="D4199">
        <v>4.82</v>
      </c>
      <c r="F4199">
        <v>5</v>
      </c>
      <c r="G4199">
        <v>4.9800000000000004</v>
      </c>
      <c r="H4199">
        <v>4.96</v>
      </c>
      <c r="I4199">
        <v>4.95</v>
      </c>
      <c r="J4199">
        <v>4.96</v>
      </c>
      <c r="K4199">
        <v>4.9800000000000004</v>
      </c>
      <c r="L4199">
        <v>5.05</v>
      </c>
      <c r="M4199">
        <v>5.28</v>
      </c>
      <c r="N4199">
        <v>5.14</v>
      </c>
    </row>
    <row r="4200" spans="1:14" x14ac:dyDescent="0.25">
      <c r="A4200" s="1">
        <v>38855</v>
      </c>
      <c r="B4200">
        <v>4.75</v>
      </c>
      <c r="D4200">
        <v>4.83</v>
      </c>
      <c r="F4200">
        <v>4.9800000000000004</v>
      </c>
      <c r="G4200">
        <v>4.96</v>
      </c>
      <c r="H4200">
        <v>4.9400000000000004</v>
      </c>
      <c r="I4200">
        <v>4.9400000000000004</v>
      </c>
      <c r="J4200">
        <v>4.96</v>
      </c>
      <c r="K4200">
        <v>5</v>
      </c>
      <c r="L4200">
        <v>5.08</v>
      </c>
      <c r="M4200">
        <v>5.32</v>
      </c>
      <c r="N4200">
        <v>5.18</v>
      </c>
    </row>
    <row r="4201" spans="1:14" x14ac:dyDescent="0.25">
      <c r="A4201" s="1">
        <v>38854</v>
      </c>
      <c r="B4201">
        <v>4.75</v>
      </c>
      <c r="D4201">
        <v>4.83</v>
      </c>
      <c r="F4201">
        <v>5</v>
      </c>
      <c r="G4201">
        <v>4.99</v>
      </c>
      <c r="H4201">
        <v>4.97</v>
      </c>
      <c r="I4201">
        <v>5</v>
      </c>
      <c r="J4201">
        <v>5.03</v>
      </c>
      <c r="K4201">
        <v>5.08</v>
      </c>
      <c r="L4201">
        <v>5.16</v>
      </c>
      <c r="M4201">
        <v>5.42</v>
      </c>
      <c r="N4201">
        <v>5.28</v>
      </c>
    </row>
    <row r="4202" spans="1:14" x14ac:dyDescent="0.25">
      <c r="A4202" s="1">
        <v>38853</v>
      </c>
      <c r="B4202">
        <v>4.76</v>
      </c>
      <c r="D4202">
        <v>4.83</v>
      </c>
      <c r="F4202">
        <v>4.99</v>
      </c>
      <c r="G4202">
        <v>4.9800000000000004</v>
      </c>
      <c r="H4202">
        <v>4.96</v>
      </c>
      <c r="I4202">
        <v>4.97</v>
      </c>
      <c r="J4202">
        <v>4.99</v>
      </c>
      <c r="K4202">
        <v>5.03</v>
      </c>
      <c r="L4202">
        <v>5.0999999999999996</v>
      </c>
      <c r="M4202">
        <v>5.36</v>
      </c>
      <c r="N4202">
        <v>5.22</v>
      </c>
    </row>
    <row r="4203" spans="1:14" x14ac:dyDescent="0.25">
      <c r="A4203" s="1">
        <v>38852</v>
      </c>
      <c r="B4203">
        <v>4.68</v>
      </c>
      <c r="D4203">
        <v>4.8600000000000003</v>
      </c>
      <c r="F4203">
        <v>5.0199999999999996</v>
      </c>
      <c r="G4203">
        <v>5.01</v>
      </c>
      <c r="H4203">
        <v>4.99</v>
      </c>
      <c r="I4203">
        <v>5.01</v>
      </c>
      <c r="J4203">
        <v>5.04</v>
      </c>
      <c r="K4203">
        <v>5.08</v>
      </c>
      <c r="L4203">
        <v>5.15</v>
      </c>
      <c r="M4203">
        <v>5.41</v>
      </c>
      <c r="N4203">
        <v>5.26</v>
      </c>
    </row>
    <row r="4204" spans="1:14" x14ac:dyDescent="0.25">
      <c r="A4204" s="1">
        <v>38849</v>
      </c>
      <c r="B4204">
        <v>4.6399999999999997</v>
      </c>
      <c r="D4204">
        <v>4.8499999999999996</v>
      </c>
      <c r="F4204">
        <v>5</v>
      </c>
      <c r="G4204">
        <v>5</v>
      </c>
      <c r="H4204">
        <v>5.01</v>
      </c>
      <c r="I4204">
        <v>5.03</v>
      </c>
      <c r="J4204">
        <v>5.08</v>
      </c>
      <c r="K4204">
        <v>5.12</v>
      </c>
      <c r="L4204">
        <v>5.19</v>
      </c>
      <c r="M4204">
        <v>5.44</v>
      </c>
      <c r="N4204">
        <v>5.29</v>
      </c>
    </row>
    <row r="4205" spans="1:14" x14ac:dyDescent="0.25">
      <c r="A4205" s="1">
        <v>38848</v>
      </c>
      <c r="B4205">
        <v>4.6399999999999997</v>
      </c>
      <c r="D4205">
        <v>4.82</v>
      </c>
      <c r="F4205">
        <v>4.99</v>
      </c>
      <c r="G4205">
        <v>4.99</v>
      </c>
      <c r="H4205">
        <v>4.99</v>
      </c>
      <c r="I4205">
        <v>5.01</v>
      </c>
      <c r="J4205">
        <v>5.04</v>
      </c>
      <c r="K4205">
        <v>5.07</v>
      </c>
      <c r="L4205">
        <v>5.14</v>
      </c>
      <c r="M4205">
        <v>5.38</v>
      </c>
      <c r="N4205">
        <v>5.23</v>
      </c>
    </row>
    <row r="4206" spans="1:14" x14ac:dyDescent="0.25">
      <c r="A4206" s="1">
        <v>38847</v>
      </c>
      <c r="B4206">
        <v>4.6900000000000004</v>
      </c>
      <c r="D4206">
        <v>4.88</v>
      </c>
      <c r="F4206">
        <v>5.03</v>
      </c>
      <c r="G4206">
        <v>5.0199999999999996</v>
      </c>
      <c r="H4206">
        <v>5.01</v>
      </c>
      <c r="I4206">
        <v>5</v>
      </c>
      <c r="J4206">
        <v>5.03</v>
      </c>
      <c r="K4206">
        <v>5.0599999999999996</v>
      </c>
      <c r="L4206">
        <v>5.13</v>
      </c>
      <c r="M4206">
        <v>5.34</v>
      </c>
      <c r="N4206">
        <v>5.19</v>
      </c>
    </row>
    <row r="4207" spans="1:14" x14ac:dyDescent="0.25">
      <c r="A4207" s="1">
        <v>38846</v>
      </c>
      <c r="B4207">
        <v>4.72</v>
      </c>
      <c r="D4207">
        <v>4.88</v>
      </c>
      <c r="F4207">
        <v>5.03</v>
      </c>
      <c r="G4207">
        <v>5.01</v>
      </c>
      <c r="H4207">
        <v>4.97</v>
      </c>
      <c r="I4207">
        <v>4.9800000000000004</v>
      </c>
      <c r="J4207">
        <v>5.01</v>
      </c>
      <c r="K4207">
        <v>5.05</v>
      </c>
      <c r="L4207">
        <v>5.13</v>
      </c>
      <c r="M4207">
        <v>5.35</v>
      </c>
      <c r="N4207">
        <v>5.2</v>
      </c>
    </row>
    <row r="4208" spans="1:14" x14ac:dyDescent="0.25">
      <c r="A4208" s="1">
        <v>38845</v>
      </c>
      <c r="B4208">
        <v>4.6399999999999997</v>
      </c>
      <c r="D4208">
        <v>4.87</v>
      </c>
      <c r="F4208">
        <v>5.03</v>
      </c>
      <c r="G4208">
        <v>5.01</v>
      </c>
      <c r="H4208">
        <v>4.97</v>
      </c>
      <c r="I4208">
        <v>4.99</v>
      </c>
      <c r="J4208">
        <v>5.01</v>
      </c>
      <c r="K4208">
        <v>5.05</v>
      </c>
      <c r="L4208">
        <v>5.12</v>
      </c>
      <c r="M4208">
        <v>5.34</v>
      </c>
      <c r="N4208">
        <v>5.19</v>
      </c>
    </row>
    <row r="4209" spans="1:14" x14ac:dyDescent="0.25">
      <c r="A4209" s="1">
        <v>38842</v>
      </c>
      <c r="B4209">
        <v>4.6100000000000003</v>
      </c>
      <c r="D4209">
        <v>4.83</v>
      </c>
      <c r="F4209">
        <v>5</v>
      </c>
      <c r="G4209">
        <v>4.9800000000000004</v>
      </c>
      <c r="H4209">
        <v>4.9400000000000004</v>
      </c>
      <c r="I4209">
        <v>4.96</v>
      </c>
      <c r="J4209">
        <v>4.99</v>
      </c>
      <c r="K4209">
        <v>5.03</v>
      </c>
      <c r="L4209">
        <v>5.12</v>
      </c>
      <c r="M4209">
        <v>5.35</v>
      </c>
      <c r="N4209">
        <v>5.2</v>
      </c>
    </row>
    <row r="4210" spans="1:14" x14ac:dyDescent="0.25">
      <c r="A4210" s="1">
        <v>38841</v>
      </c>
      <c r="B4210">
        <v>4.6100000000000003</v>
      </c>
      <c r="D4210">
        <v>4.8</v>
      </c>
      <c r="F4210">
        <v>5.01</v>
      </c>
      <c r="G4210">
        <v>5</v>
      </c>
      <c r="H4210">
        <v>4.97</v>
      </c>
      <c r="I4210">
        <v>4.99</v>
      </c>
      <c r="J4210">
        <v>5.03</v>
      </c>
      <c r="K4210">
        <v>5.08</v>
      </c>
      <c r="L4210">
        <v>5.16</v>
      </c>
      <c r="M4210">
        <v>5.38</v>
      </c>
      <c r="N4210">
        <v>5.23</v>
      </c>
    </row>
    <row r="4211" spans="1:14" x14ac:dyDescent="0.25">
      <c r="A4211" s="1">
        <v>38840</v>
      </c>
      <c r="B4211">
        <v>4.6500000000000004</v>
      </c>
      <c r="D4211">
        <v>4.82</v>
      </c>
      <c r="F4211">
        <v>5</v>
      </c>
      <c r="G4211">
        <v>4.9800000000000004</v>
      </c>
      <c r="H4211">
        <v>4.9400000000000004</v>
      </c>
      <c r="I4211">
        <v>4.96</v>
      </c>
      <c r="J4211">
        <v>5.01</v>
      </c>
      <c r="K4211">
        <v>5.0599999999999996</v>
      </c>
      <c r="L4211">
        <v>5.15</v>
      </c>
      <c r="M4211">
        <v>5.38</v>
      </c>
      <c r="N4211">
        <v>5.24</v>
      </c>
    </row>
    <row r="4212" spans="1:14" x14ac:dyDescent="0.25">
      <c r="A4212" s="1">
        <v>38839</v>
      </c>
      <c r="B4212">
        <v>4.66</v>
      </c>
      <c r="D4212">
        <v>4.8099999999999996</v>
      </c>
      <c r="F4212">
        <v>4.9800000000000004</v>
      </c>
      <c r="G4212">
        <v>4.96</v>
      </c>
      <c r="H4212">
        <v>4.92</v>
      </c>
      <c r="I4212">
        <v>4.9400000000000004</v>
      </c>
      <c r="J4212">
        <v>4.9800000000000004</v>
      </c>
      <c r="K4212">
        <v>5.03</v>
      </c>
      <c r="L4212">
        <v>5.12</v>
      </c>
      <c r="M4212">
        <v>5.35</v>
      </c>
      <c r="N4212">
        <v>5.2</v>
      </c>
    </row>
    <row r="4213" spans="1:14" x14ac:dyDescent="0.25">
      <c r="A4213" s="1">
        <v>38838</v>
      </c>
      <c r="B4213">
        <v>4.6100000000000003</v>
      </c>
      <c r="D4213">
        <v>4.82</v>
      </c>
      <c r="F4213">
        <v>4.9800000000000004</v>
      </c>
      <c r="G4213">
        <v>4.97</v>
      </c>
      <c r="H4213">
        <v>4.9400000000000004</v>
      </c>
      <c r="I4213">
        <v>4.95</v>
      </c>
      <c r="J4213">
        <v>4.99</v>
      </c>
      <c r="K4213">
        <v>5.04</v>
      </c>
      <c r="L4213">
        <v>5.14</v>
      </c>
      <c r="M4213">
        <v>5.38</v>
      </c>
      <c r="N4213">
        <v>5.23</v>
      </c>
    </row>
    <row r="4214" spans="1:14" x14ac:dyDescent="0.25">
      <c r="A4214" s="1">
        <v>38835</v>
      </c>
      <c r="B4214">
        <v>4.5999999999999996</v>
      </c>
      <c r="D4214">
        <v>4.7699999999999996</v>
      </c>
      <c r="F4214">
        <v>4.91</v>
      </c>
      <c r="G4214">
        <v>4.9000000000000004</v>
      </c>
      <c r="H4214">
        <v>4.87</v>
      </c>
      <c r="I4214">
        <v>4.87</v>
      </c>
      <c r="J4214">
        <v>4.92</v>
      </c>
      <c r="K4214">
        <v>4.9800000000000004</v>
      </c>
      <c r="L4214">
        <v>5.07</v>
      </c>
      <c r="M4214">
        <v>5.31</v>
      </c>
      <c r="N4214">
        <v>5.17</v>
      </c>
    </row>
    <row r="4215" spans="1:14" x14ac:dyDescent="0.25">
      <c r="A4215" s="1">
        <v>38834</v>
      </c>
      <c r="B4215">
        <v>4.6399999999999997</v>
      </c>
      <c r="D4215">
        <v>4.78</v>
      </c>
      <c r="F4215">
        <v>4.93</v>
      </c>
      <c r="G4215">
        <v>4.93</v>
      </c>
      <c r="H4215">
        <v>4.91</v>
      </c>
      <c r="I4215">
        <v>4.92</v>
      </c>
      <c r="J4215">
        <v>4.95</v>
      </c>
      <c r="K4215">
        <v>5</v>
      </c>
      <c r="L4215">
        <v>5.09</v>
      </c>
      <c r="M4215">
        <v>5.32</v>
      </c>
      <c r="N4215">
        <v>5.18</v>
      </c>
    </row>
    <row r="4216" spans="1:14" x14ac:dyDescent="0.25">
      <c r="A4216" s="1">
        <v>38833</v>
      </c>
      <c r="B4216">
        <v>4.6500000000000004</v>
      </c>
      <c r="D4216">
        <v>4.79</v>
      </c>
      <c r="F4216">
        <v>4.9800000000000004</v>
      </c>
      <c r="G4216">
        <v>4.9800000000000004</v>
      </c>
      <c r="H4216">
        <v>4.99</v>
      </c>
      <c r="I4216">
        <v>4.99</v>
      </c>
      <c r="J4216">
        <v>5.0199999999999996</v>
      </c>
      <c r="K4216">
        <v>5.0599999999999996</v>
      </c>
      <c r="L4216">
        <v>5.12</v>
      </c>
      <c r="M4216">
        <v>5.34</v>
      </c>
      <c r="N4216">
        <v>5.18</v>
      </c>
    </row>
    <row r="4217" spans="1:14" x14ac:dyDescent="0.25">
      <c r="A4217" s="1">
        <v>38832</v>
      </c>
      <c r="B4217">
        <v>4.63</v>
      </c>
      <c r="D4217">
        <v>4.79</v>
      </c>
      <c r="F4217">
        <v>4.96</v>
      </c>
      <c r="G4217">
        <v>4.95</v>
      </c>
      <c r="H4217">
        <v>4.95</v>
      </c>
      <c r="I4217">
        <v>4.9400000000000004</v>
      </c>
      <c r="J4217">
        <v>4.9800000000000004</v>
      </c>
      <c r="K4217">
        <v>5.0199999999999996</v>
      </c>
      <c r="L4217">
        <v>5.07</v>
      </c>
      <c r="M4217">
        <v>5.31</v>
      </c>
      <c r="N4217">
        <v>5.16</v>
      </c>
    </row>
    <row r="4218" spans="1:14" x14ac:dyDescent="0.25">
      <c r="A4218" s="1">
        <v>38831</v>
      </c>
      <c r="B4218">
        <v>4.58</v>
      </c>
      <c r="D4218">
        <v>4.75</v>
      </c>
      <c r="F4218">
        <v>4.93</v>
      </c>
      <c r="G4218">
        <v>4.92</v>
      </c>
      <c r="H4218">
        <v>4.8899999999999997</v>
      </c>
      <c r="I4218">
        <v>4.88</v>
      </c>
      <c r="J4218">
        <v>4.9000000000000004</v>
      </c>
      <c r="K4218">
        <v>4.9400000000000004</v>
      </c>
      <c r="L4218">
        <v>4.99</v>
      </c>
      <c r="M4218">
        <v>5.22</v>
      </c>
      <c r="N4218">
        <v>5.07</v>
      </c>
    </row>
    <row r="4219" spans="1:14" x14ac:dyDescent="0.25">
      <c r="A4219" s="1">
        <v>38828</v>
      </c>
      <c r="B4219">
        <v>4.58</v>
      </c>
      <c r="D4219">
        <v>4.75</v>
      </c>
      <c r="F4219">
        <v>4.9000000000000004</v>
      </c>
      <c r="G4219">
        <v>4.9000000000000004</v>
      </c>
      <c r="H4219">
        <v>4.9000000000000004</v>
      </c>
      <c r="I4219">
        <v>4.8899999999999997</v>
      </c>
      <c r="J4219">
        <v>4.92</v>
      </c>
      <c r="K4219">
        <v>4.95</v>
      </c>
      <c r="L4219">
        <v>5.01</v>
      </c>
      <c r="M4219">
        <v>5.25</v>
      </c>
      <c r="N4219">
        <v>5.0999999999999996</v>
      </c>
    </row>
    <row r="4220" spans="1:14" x14ac:dyDescent="0.25">
      <c r="A4220" s="1">
        <v>38827</v>
      </c>
      <c r="B4220">
        <v>4.55</v>
      </c>
      <c r="D4220">
        <v>4.7300000000000004</v>
      </c>
      <c r="F4220">
        <v>4.9000000000000004</v>
      </c>
      <c r="G4220">
        <v>4.9000000000000004</v>
      </c>
      <c r="H4220">
        <v>4.8899999999999997</v>
      </c>
      <c r="I4220">
        <v>4.8899999999999997</v>
      </c>
      <c r="J4220">
        <v>4.92</v>
      </c>
      <c r="K4220">
        <v>4.97</v>
      </c>
      <c r="L4220">
        <v>5.04</v>
      </c>
      <c r="M4220">
        <v>5.29</v>
      </c>
      <c r="N4220">
        <v>5.14</v>
      </c>
    </row>
    <row r="4221" spans="1:14" x14ac:dyDescent="0.25">
      <c r="A4221" s="1">
        <v>38826</v>
      </c>
      <c r="B4221">
        <v>4.54</v>
      </c>
      <c r="D4221">
        <v>4.7300000000000004</v>
      </c>
      <c r="F4221">
        <v>4.9000000000000004</v>
      </c>
      <c r="G4221">
        <v>4.8899999999999997</v>
      </c>
      <c r="H4221">
        <v>4.8600000000000003</v>
      </c>
      <c r="I4221">
        <v>4.87</v>
      </c>
      <c r="J4221">
        <v>4.91</v>
      </c>
      <c r="K4221">
        <v>4.96</v>
      </c>
      <c r="L4221">
        <v>5.04</v>
      </c>
      <c r="M4221">
        <v>5.29</v>
      </c>
      <c r="N4221">
        <v>5.13</v>
      </c>
    </row>
    <row r="4222" spans="1:14" x14ac:dyDescent="0.25">
      <c r="A4222" s="1">
        <v>38825</v>
      </c>
      <c r="B4222">
        <v>4.54</v>
      </c>
      <c r="D4222">
        <v>4.72</v>
      </c>
      <c r="F4222">
        <v>4.9000000000000004</v>
      </c>
      <c r="G4222">
        <v>4.88</v>
      </c>
      <c r="H4222">
        <v>4.84</v>
      </c>
      <c r="I4222">
        <v>4.8600000000000003</v>
      </c>
      <c r="J4222">
        <v>4.87</v>
      </c>
      <c r="K4222">
        <v>4.92</v>
      </c>
      <c r="L4222">
        <v>4.99</v>
      </c>
      <c r="M4222">
        <v>5.23</v>
      </c>
      <c r="N4222">
        <v>5.07</v>
      </c>
    </row>
    <row r="4223" spans="1:14" x14ac:dyDescent="0.25">
      <c r="A4223" s="1">
        <v>38824</v>
      </c>
      <c r="B4223">
        <v>4.55</v>
      </c>
      <c r="D4223">
        <v>4.72</v>
      </c>
      <c r="F4223">
        <v>4.93</v>
      </c>
      <c r="G4223">
        <v>4.93</v>
      </c>
      <c r="H4223">
        <v>4.91</v>
      </c>
      <c r="I4223">
        <v>4.91</v>
      </c>
      <c r="J4223">
        <v>4.93</v>
      </c>
      <c r="K4223">
        <v>4.96</v>
      </c>
      <c r="L4223">
        <v>5.01</v>
      </c>
      <c r="M4223">
        <v>5.25</v>
      </c>
      <c r="N4223">
        <v>5.08</v>
      </c>
    </row>
    <row r="4224" spans="1:14" x14ac:dyDescent="0.25">
      <c r="A4224" s="1">
        <v>38820</v>
      </c>
      <c r="B4224">
        <v>4.54</v>
      </c>
      <c r="D4224">
        <v>4.7</v>
      </c>
      <c r="F4224">
        <v>4.9400000000000004</v>
      </c>
      <c r="G4224">
        <v>4.95</v>
      </c>
      <c r="H4224">
        <v>4.96</v>
      </c>
      <c r="I4224">
        <v>4.96</v>
      </c>
      <c r="J4224">
        <v>4.97</v>
      </c>
      <c r="K4224">
        <v>5</v>
      </c>
      <c r="L4224">
        <v>5.05</v>
      </c>
      <c r="M4224">
        <v>5.28</v>
      </c>
      <c r="N4224">
        <v>5.1100000000000003</v>
      </c>
    </row>
    <row r="4225" spans="1:14" x14ac:dyDescent="0.25">
      <c r="A4225" s="1">
        <v>38819</v>
      </c>
      <c r="B4225">
        <v>4.62</v>
      </c>
      <c r="D4225">
        <v>4.7</v>
      </c>
      <c r="F4225">
        <v>4.91</v>
      </c>
      <c r="G4225">
        <v>4.91</v>
      </c>
      <c r="H4225">
        <v>4.91</v>
      </c>
      <c r="I4225">
        <v>4.9000000000000004</v>
      </c>
      <c r="J4225">
        <v>4.91</v>
      </c>
      <c r="K4225">
        <v>4.93</v>
      </c>
      <c r="L4225">
        <v>4.9800000000000004</v>
      </c>
      <c r="M4225">
        <v>5.22</v>
      </c>
      <c r="N4225">
        <v>5.05</v>
      </c>
    </row>
    <row r="4226" spans="1:14" x14ac:dyDescent="0.25">
      <c r="A4226" s="1">
        <v>38818</v>
      </c>
      <c r="B4226">
        <v>4.63</v>
      </c>
      <c r="D4226">
        <v>4.7</v>
      </c>
      <c r="F4226">
        <v>4.88</v>
      </c>
      <c r="G4226">
        <v>4.88</v>
      </c>
      <c r="H4226">
        <v>4.88</v>
      </c>
      <c r="I4226">
        <v>4.8600000000000003</v>
      </c>
      <c r="J4226">
        <v>4.8600000000000003</v>
      </c>
      <c r="K4226">
        <v>4.88</v>
      </c>
      <c r="L4226">
        <v>4.93</v>
      </c>
      <c r="M4226">
        <v>5.17</v>
      </c>
      <c r="N4226">
        <v>5</v>
      </c>
    </row>
    <row r="4227" spans="1:14" x14ac:dyDescent="0.25">
      <c r="A4227" s="1">
        <v>38817</v>
      </c>
      <c r="B4227">
        <v>4.6399999999999997</v>
      </c>
      <c r="D4227">
        <v>4.6900000000000004</v>
      </c>
      <c r="F4227">
        <v>4.8899999999999997</v>
      </c>
      <c r="G4227">
        <v>4.8899999999999997</v>
      </c>
      <c r="H4227">
        <v>4.8899999999999997</v>
      </c>
      <c r="I4227">
        <v>4.8899999999999997</v>
      </c>
      <c r="J4227">
        <v>4.8899999999999997</v>
      </c>
      <c r="K4227">
        <v>4.92</v>
      </c>
      <c r="L4227">
        <v>4.97</v>
      </c>
      <c r="M4227">
        <v>5.21</v>
      </c>
      <c r="N4227">
        <v>5.04</v>
      </c>
    </row>
    <row r="4228" spans="1:14" x14ac:dyDescent="0.25">
      <c r="A4228" s="1">
        <v>38814</v>
      </c>
      <c r="B4228">
        <v>4.6399999999999997</v>
      </c>
      <c r="D4228">
        <v>4.6900000000000004</v>
      </c>
      <c r="F4228">
        <v>4.8499999999999996</v>
      </c>
      <c r="G4228">
        <v>4.8600000000000003</v>
      </c>
      <c r="H4228">
        <v>4.8899999999999997</v>
      </c>
      <c r="I4228">
        <v>4.8899999999999997</v>
      </c>
      <c r="J4228">
        <v>4.8899999999999997</v>
      </c>
      <c r="K4228">
        <v>4.92</v>
      </c>
      <c r="L4228">
        <v>4.97</v>
      </c>
      <c r="M4228">
        <v>5.2</v>
      </c>
      <c r="N4228">
        <v>5.04</v>
      </c>
    </row>
    <row r="4229" spans="1:14" x14ac:dyDescent="0.25">
      <c r="A4229" s="1">
        <v>38813</v>
      </c>
      <c r="B4229">
        <v>4.6500000000000004</v>
      </c>
      <c r="D4229">
        <v>4.68</v>
      </c>
      <c r="F4229">
        <v>4.8499999999999996</v>
      </c>
      <c r="G4229">
        <v>4.8499999999999996</v>
      </c>
      <c r="H4229">
        <v>4.84</v>
      </c>
      <c r="I4229">
        <v>4.83</v>
      </c>
      <c r="J4229">
        <v>4.84</v>
      </c>
      <c r="K4229">
        <v>4.8600000000000003</v>
      </c>
      <c r="L4229">
        <v>4.9000000000000004</v>
      </c>
      <c r="M4229">
        <v>5.13</v>
      </c>
      <c r="N4229">
        <v>4.96</v>
      </c>
    </row>
    <row r="4230" spans="1:14" x14ac:dyDescent="0.25">
      <c r="A4230" s="1">
        <v>38812</v>
      </c>
      <c r="B4230">
        <v>4.62</v>
      </c>
      <c r="D4230">
        <v>4.67</v>
      </c>
      <c r="F4230">
        <v>4.83</v>
      </c>
      <c r="G4230">
        <v>4.82</v>
      </c>
      <c r="H4230">
        <v>4.8099999999999996</v>
      </c>
      <c r="I4230">
        <v>4.79</v>
      </c>
      <c r="J4230">
        <v>4.79</v>
      </c>
      <c r="K4230">
        <v>4.8</v>
      </c>
      <c r="L4230">
        <v>4.84</v>
      </c>
      <c r="M4230">
        <v>5.07</v>
      </c>
      <c r="N4230">
        <v>4.9000000000000004</v>
      </c>
    </row>
    <row r="4231" spans="1:14" x14ac:dyDescent="0.25">
      <c r="A4231" s="1">
        <v>38811</v>
      </c>
      <c r="B4231">
        <v>4.6399999999999997</v>
      </c>
      <c r="D4231">
        <v>4.68</v>
      </c>
      <c r="F4231">
        <v>4.8499999999999996</v>
      </c>
      <c r="G4231">
        <v>4.8499999999999996</v>
      </c>
      <c r="H4231">
        <v>4.84</v>
      </c>
      <c r="I4231">
        <v>4.83</v>
      </c>
      <c r="J4231">
        <v>4.82</v>
      </c>
      <c r="K4231">
        <v>4.84</v>
      </c>
      <c r="L4231">
        <v>4.87</v>
      </c>
      <c r="M4231">
        <v>5.09</v>
      </c>
      <c r="N4231">
        <v>4.91</v>
      </c>
    </row>
    <row r="4232" spans="1:14" x14ac:dyDescent="0.25">
      <c r="A4232" s="1">
        <v>38810</v>
      </c>
      <c r="B4232">
        <v>4.66</v>
      </c>
      <c r="D4232">
        <v>4.67</v>
      </c>
      <c r="F4232">
        <v>4.8600000000000003</v>
      </c>
      <c r="G4232">
        <v>4.8600000000000003</v>
      </c>
      <c r="H4232">
        <v>4.8600000000000003</v>
      </c>
      <c r="I4232">
        <v>4.8499999999999996</v>
      </c>
      <c r="J4232">
        <v>4.8499999999999996</v>
      </c>
      <c r="K4232">
        <v>4.8600000000000003</v>
      </c>
      <c r="L4232">
        <v>4.88</v>
      </c>
      <c r="M4232">
        <v>5.08</v>
      </c>
      <c r="N4232">
        <v>4.9000000000000004</v>
      </c>
    </row>
    <row r="4233" spans="1:14" x14ac:dyDescent="0.25">
      <c r="A4233" s="1">
        <v>38807</v>
      </c>
      <c r="B4233">
        <v>4.6500000000000004</v>
      </c>
      <c r="D4233">
        <v>4.63</v>
      </c>
      <c r="F4233">
        <v>4.8099999999999996</v>
      </c>
      <c r="G4233">
        <v>4.82</v>
      </c>
      <c r="H4233">
        <v>4.82</v>
      </c>
      <c r="I4233">
        <v>4.83</v>
      </c>
      <c r="J4233">
        <v>4.82</v>
      </c>
      <c r="K4233">
        <v>4.83</v>
      </c>
      <c r="L4233">
        <v>4.8600000000000003</v>
      </c>
      <c r="M4233">
        <v>5.07</v>
      </c>
      <c r="N4233">
        <v>4.9000000000000004</v>
      </c>
    </row>
    <row r="4234" spans="1:14" x14ac:dyDescent="0.25">
      <c r="A4234" s="1">
        <v>38806</v>
      </c>
      <c r="B4234">
        <v>4.67</v>
      </c>
      <c r="D4234">
        <v>4.6100000000000003</v>
      </c>
      <c r="F4234">
        <v>4.84</v>
      </c>
      <c r="G4234">
        <v>4.84</v>
      </c>
      <c r="H4234">
        <v>4.84</v>
      </c>
      <c r="I4234">
        <v>4.84</v>
      </c>
      <c r="J4234">
        <v>4.83</v>
      </c>
      <c r="K4234">
        <v>4.83</v>
      </c>
      <c r="L4234">
        <v>4.8600000000000003</v>
      </c>
      <c r="M4234">
        <v>5.07</v>
      </c>
      <c r="N4234">
        <v>4.8899999999999997</v>
      </c>
    </row>
    <row r="4235" spans="1:14" x14ac:dyDescent="0.25">
      <c r="A4235" s="1">
        <v>38805</v>
      </c>
      <c r="B4235">
        <v>4.6900000000000004</v>
      </c>
      <c r="D4235">
        <v>4.63</v>
      </c>
      <c r="F4235">
        <v>4.83</v>
      </c>
      <c r="G4235">
        <v>4.83</v>
      </c>
      <c r="H4235">
        <v>4.82</v>
      </c>
      <c r="I4235">
        <v>4.8099999999999996</v>
      </c>
      <c r="J4235">
        <v>4.79</v>
      </c>
      <c r="K4235">
        <v>4.79</v>
      </c>
      <c r="L4235">
        <v>4.8099999999999996</v>
      </c>
      <c r="M4235">
        <v>5.0199999999999996</v>
      </c>
      <c r="N4235">
        <v>4.84</v>
      </c>
    </row>
    <row r="4236" spans="1:14" x14ac:dyDescent="0.25">
      <c r="A4236" s="1">
        <v>38804</v>
      </c>
      <c r="B4236">
        <v>4.71</v>
      </c>
      <c r="D4236">
        <v>4.6500000000000004</v>
      </c>
      <c r="F4236">
        <v>4.83</v>
      </c>
      <c r="G4236">
        <v>4.82</v>
      </c>
      <c r="H4236">
        <v>4.8099999999999996</v>
      </c>
      <c r="I4236">
        <v>4.79</v>
      </c>
      <c r="J4236">
        <v>4.79</v>
      </c>
      <c r="K4236">
        <v>4.79</v>
      </c>
      <c r="L4236">
        <v>4.79</v>
      </c>
      <c r="M4236">
        <v>4.9800000000000004</v>
      </c>
      <c r="N4236">
        <v>4.8</v>
      </c>
    </row>
    <row r="4237" spans="1:14" x14ac:dyDescent="0.25">
      <c r="A4237" s="1">
        <v>38803</v>
      </c>
      <c r="B4237">
        <v>4.66</v>
      </c>
      <c r="D4237">
        <v>4.63</v>
      </c>
      <c r="F4237">
        <v>4.8</v>
      </c>
      <c r="G4237">
        <v>4.7699999999999996</v>
      </c>
      <c r="H4237">
        <v>4.72</v>
      </c>
      <c r="I4237">
        <v>4.6900000000000004</v>
      </c>
      <c r="J4237">
        <v>4.6900000000000004</v>
      </c>
      <c r="K4237">
        <v>4.6900000000000004</v>
      </c>
      <c r="L4237">
        <v>4.7</v>
      </c>
      <c r="M4237">
        <v>4.91</v>
      </c>
      <c r="N4237">
        <v>4.7300000000000004</v>
      </c>
    </row>
    <row r="4238" spans="1:14" x14ac:dyDescent="0.25">
      <c r="A4238" s="1">
        <v>38800</v>
      </c>
      <c r="B4238">
        <v>4.66</v>
      </c>
      <c r="D4238">
        <v>4.6500000000000004</v>
      </c>
      <c r="F4238">
        <v>4.78</v>
      </c>
      <c r="G4238">
        <v>4.76</v>
      </c>
      <c r="H4238">
        <v>4.72</v>
      </c>
      <c r="I4238">
        <v>4.67</v>
      </c>
      <c r="J4238">
        <v>4.66</v>
      </c>
      <c r="K4238">
        <v>4.66</v>
      </c>
      <c r="L4238">
        <v>4.67</v>
      </c>
      <c r="M4238">
        <v>4.87</v>
      </c>
      <c r="N4238">
        <v>4.7</v>
      </c>
    </row>
    <row r="4239" spans="1:14" x14ac:dyDescent="0.25">
      <c r="A4239" s="1">
        <v>38799</v>
      </c>
      <c r="B4239">
        <v>4.66</v>
      </c>
      <c r="D4239">
        <v>4.67</v>
      </c>
      <c r="F4239">
        <v>4.8099999999999996</v>
      </c>
      <c r="G4239">
        <v>4.8</v>
      </c>
      <c r="H4239">
        <v>4.7699999999999996</v>
      </c>
      <c r="I4239">
        <v>4.74</v>
      </c>
      <c r="J4239">
        <v>4.7300000000000004</v>
      </c>
      <c r="K4239">
        <v>4.7300000000000004</v>
      </c>
      <c r="L4239">
        <v>4.7300000000000004</v>
      </c>
      <c r="M4239">
        <v>4.93</v>
      </c>
      <c r="N4239">
        <v>4.75</v>
      </c>
    </row>
    <row r="4240" spans="1:14" x14ac:dyDescent="0.25">
      <c r="A4240" s="1">
        <v>38798</v>
      </c>
      <c r="B4240">
        <v>4.67</v>
      </c>
      <c r="D4240">
        <v>4.6900000000000004</v>
      </c>
      <c r="F4240">
        <v>4.8099999999999996</v>
      </c>
      <c r="G4240">
        <v>4.78</v>
      </c>
      <c r="H4240">
        <v>4.74</v>
      </c>
      <c r="I4240">
        <v>4.72</v>
      </c>
      <c r="J4240">
        <v>4.6900000000000004</v>
      </c>
      <c r="K4240">
        <v>4.7</v>
      </c>
      <c r="L4240">
        <v>4.7</v>
      </c>
      <c r="M4240">
        <v>4.91</v>
      </c>
      <c r="N4240">
        <v>4.7300000000000004</v>
      </c>
    </row>
    <row r="4241" spans="1:14" x14ac:dyDescent="0.25">
      <c r="A4241" s="1">
        <v>38797</v>
      </c>
      <c r="B4241">
        <v>4.67</v>
      </c>
      <c r="D4241">
        <v>4.6900000000000004</v>
      </c>
      <c r="F4241">
        <v>4.82</v>
      </c>
      <c r="G4241">
        <v>4.79</v>
      </c>
      <c r="H4241">
        <v>4.72</v>
      </c>
      <c r="I4241">
        <v>4.71</v>
      </c>
      <c r="J4241">
        <v>4.68</v>
      </c>
      <c r="K4241">
        <v>4.6900000000000004</v>
      </c>
      <c r="L4241">
        <v>4.71</v>
      </c>
      <c r="M4241">
        <v>4.91</v>
      </c>
      <c r="N4241">
        <v>4.74</v>
      </c>
    </row>
    <row r="4242" spans="1:14" x14ac:dyDescent="0.25">
      <c r="A4242" s="1">
        <v>38796</v>
      </c>
      <c r="B4242">
        <v>4.5599999999999996</v>
      </c>
      <c r="D4242">
        <v>4.66</v>
      </c>
      <c r="F4242">
        <v>4.79</v>
      </c>
      <c r="G4242">
        <v>4.74</v>
      </c>
      <c r="H4242">
        <v>4.6500000000000004</v>
      </c>
      <c r="I4242">
        <v>4.62</v>
      </c>
      <c r="J4242">
        <v>4.6100000000000003</v>
      </c>
      <c r="K4242">
        <v>4.62</v>
      </c>
      <c r="L4242">
        <v>4.66</v>
      </c>
      <c r="M4242">
        <v>4.87</v>
      </c>
      <c r="N4242">
        <v>4.7</v>
      </c>
    </row>
    <row r="4243" spans="1:14" x14ac:dyDescent="0.25">
      <c r="A4243" s="1">
        <v>38793</v>
      </c>
      <c r="B4243">
        <v>4.5</v>
      </c>
      <c r="D4243">
        <v>4.6399999999999997</v>
      </c>
      <c r="F4243">
        <v>4.78</v>
      </c>
      <c r="G4243">
        <v>4.74</v>
      </c>
      <c r="H4243">
        <v>4.6500000000000004</v>
      </c>
      <c r="I4243">
        <v>4.6399999999999997</v>
      </c>
      <c r="J4243">
        <v>4.62</v>
      </c>
      <c r="K4243">
        <v>4.63</v>
      </c>
      <c r="L4243">
        <v>4.68</v>
      </c>
      <c r="M4243">
        <v>4.8899999999999997</v>
      </c>
      <c r="N4243">
        <v>4.72</v>
      </c>
    </row>
    <row r="4244" spans="1:14" x14ac:dyDescent="0.25">
      <c r="A4244" s="1">
        <v>38792</v>
      </c>
      <c r="B4244">
        <v>4.49</v>
      </c>
      <c r="D4244">
        <v>4.62</v>
      </c>
      <c r="F4244">
        <v>4.7699999999999996</v>
      </c>
      <c r="G4244">
        <v>4.72</v>
      </c>
      <c r="H4244">
        <v>4.62</v>
      </c>
      <c r="I4244">
        <v>4.62</v>
      </c>
      <c r="J4244">
        <v>4.5999999999999996</v>
      </c>
      <c r="K4244">
        <v>4.6100000000000003</v>
      </c>
      <c r="L4244">
        <v>4.6500000000000004</v>
      </c>
      <c r="M4244">
        <v>4.8600000000000003</v>
      </c>
      <c r="N4244">
        <v>4.7</v>
      </c>
    </row>
    <row r="4245" spans="1:14" x14ac:dyDescent="0.25">
      <c r="A4245" s="1">
        <v>38791</v>
      </c>
      <c r="B4245">
        <v>4.5</v>
      </c>
      <c r="D4245">
        <v>4.63</v>
      </c>
      <c r="F4245">
        <v>4.8099999999999996</v>
      </c>
      <c r="G4245">
        <v>4.7699999999999996</v>
      </c>
      <c r="H4245">
        <v>4.6900000000000004</v>
      </c>
      <c r="I4245">
        <v>4.72</v>
      </c>
      <c r="J4245">
        <v>4.6900000000000004</v>
      </c>
      <c r="K4245">
        <v>4.7</v>
      </c>
      <c r="L4245">
        <v>4.7300000000000004</v>
      </c>
      <c r="M4245">
        <v>4.93</v>
      </c>
      <c r="N4245">
        <v>4.75</v>
      </c>
    </row>
    <row r="4246" spans="1:14" x14ac:dyDescent="0.25">
      <c r="A4246" s="1">
        <v>38790</v>
      </c>
      <c r="B4246">
        <v>4.49</v>
      </c>
      <c r="D4246">
        <v>4.59</v>
      </c>
      <c r="F4246">
        <v>4.8</v>
      </c>
      <c r="G4246">
        <v>4.75</v>
      </c>
      <c r="H4246">
        <v>4.66</v>
      </c>
      <c r="I4246">
        <v>4.72</v>
      </c>
      <c r="J4246">
        <v>4.68</v>
      </c>
      <c r="K4246">
        <v>4.6900000000000004</v>
      </c>
      <c r="L4246">
        <v>4.71</v>
      </c>
      <c r="M4246">
        <v>4.8899999999999997</v>
      </c>
      <c r="N4246">
        <v>4.71</v>
      </c>
    </row>
    <row r="4247" spans="1:14" x14ac:dyDescent="0.25">
      <c r="A4247" s="1">
        <v>38789</v>
      </c>
      <c r="B4247">
        <v>4.45</v>
      </c>
      <c r="D4247">
        <v>4.6100000000000003</v>
      </c>
      <c r="F4247">
        <v>4.83</v>
      </c>
      <c r="G4247">
        <v>4.8</v>
      </c>
      <c r="H4247">
        <v>4.74</v>
      </c>
      <c r="I4247">
        <v>4.8099999999999996</v>
      </c>
      <c r="J4247">
        <v>4.78</v>
      </c>
      <c r="K4247">
        <v>4.78</v>
      </c>
      <c r="L4247">
        <v>4.7699999999999996</v>
      </c>
      <c r="M4247">
        <v>4.95</v>
      </c>
      <c r="N4247">
        <v>4.7699999999999996</v>
      </c>
    </row>
    <row r="4248" spans="1:14" x14ac:dyDescent="0.25">
      <c r="A4248" s="1">
        <v>38786</v>
      </c>
      <c r="B4248">
        <v>4.46</v>
      </c>
      <c r="D4248">
        <v>4.62</v>
      </c>
      <c r="F4248">
        <v>4.78</v>
      </c>
      <c r="G4248">
        <v>4.7699999999999996</v>
      </c>
      <c r="H4248">
        <v>4.74</v>
      </c>
      <c r="I4248">
        <v>4.8</v>
      </c>
      <c r="J4248">
        <v>4.7699999999999996</v>
      </c>
      <c r="K4248">
        <v>4.76</v>
      </c>
      <c r="L4248">
        <v>4.76</v>
      </c>
      <c r="M4248">
        <v>4.93</v>
      </c>
      <c r="N4248">
        <v>4.74</v>
      </c>
    </row>
    <row r="4249" spans="1:14" x14ac:dyDescent="0.25">
      <c r="A4249" s="1">
        <v>38785</v>
      </c>
      <c r="B4249">
        <v>4.4400000000000004</v>
      </c>
      <c r="D4249">
        <v>4.5999999999999996</v>
      </c>
      <c r="F4249">
        <v>4.7699999999999996</v>
      </c>
      <c r="G4249">
        <v>4.76</v>
      </c>
      <c r="H4249">
        <v>4.72</v>
      </c>
      <c r="I4249">
        <v>4.7699999999999996</v>
      </c>
      <c r="J4249">
        <v>4.75</v>
      </c>
      <c r="K4249">
        <v>4.74</v>
      </c>
      <c r="L4249">
        <v>4.74</v>
      </c>
      <c r="M4249">
        <v>4.91</v>
      </c>
      <c r="N4249">
        <v>4.72</v>
      </c>
    </row>
    <row r="4250" spans="1:14" x14ac:dyDescent="0.25">
      <c r="A4250" s="1">
        <v>38784</v>
      </c>
      <c r="B4250">
        <v>4.45</v>
      </c>
      <c r="D4250">
        <v>4.58</v>
      </c>
      <c r="F4250">
        <v>4.7699999999999996</v>
      </c>
      <c r="G4250">
        <v>4.76</v>
      </c>
      <c r="H4250">
        <v>4.72</v>
      </c>
      <c r="I4250">
        <v>4.7699999999999996</v>
      </c>
      <c r="J4250">
        <v>4.75</v>
      </c>
      <c r="K4250">
        <v>4.74</v>
      </c>
      <c r="L4250">
        <v>4.7300000000000004</v>
      </c>
      <c r="M4250">
        <v>4.91</v>
      </c>
      <c r="N4250">
        <v>4.72</v>
      </c>
    </row>
    <row r="4251" spans="1:14" x14ac:dyDescent="0.25">
      <c r="A4251" s="1">
        <v>38783</v>
      </c>
      <c r="B4251">
        <v>4.47</v>
      </c>
      <c r="D4251">
        <v>4.5999999999999996</v>
      </c>
      <c r="F4251">
        <v>4.7699999999999996</v>
      </c>
      <c r="G4251">
        <v>4.7699999999999996</v>
      </c>
      <c r="H4251">
        <v>4.7699999999999996</v>
      </c>
      <c r="I4251">
        <v>4.79</v>
      </c>
      <c r="J4251">
        <v>4.76</v>
      </c>
      <c r="K4251">
        <v>4.75</v>
      </c>
      <c r="L4251">
        <v>4.74</v>
      </c>
      <c r="M4251">
        <v>4.91</v>
      </c>
      <c r="N4251">
        <v>4.72</v>
      </c>
    </row>
    <row r="4252" spans="1:14" x14ac:dyDescent="0.25">
      <c r="A4252" s="1">
        <v>38782</v>
      </c>
      <c r="B4252">
        <v>4.4400000000000004</v>
      </c>
      <c r="D4252">
        <v>4.5999999999999996</v>
      </c>
      <c r="F4252">
        <v>4.7699999999999996</v>
      </c>
      <c r="G4252">
        <v>4.7699999999999996</v>
      </c>
      <c r="H4252">
        <v>4.7699999999999996</v>
      </c>
      <c r="I4252">
        <v>4.7699999999999996</v>
      </c>
      <c r="J4252">
        <v>4.76</v>
      </c>
      <c r="K4252">
        <v>4.74</v>
      </c>
      <c r="L4252">
        <v>4.74</v>
      </c>
      <c r="M4252">
        <v>4.91</v>
      </c>
      <c r="N4252">
        <v>4.72</v>
      </c>
    </row>
    <row r="4253" spans="1:14" x14ac:dyDescent="0.25">
      <c r="A4253" s="1">
        <v>38779</v>
      </c>
      <c r="B4253">
        <v>4.45</v>
      </c>
      <c r="D4253">
        <v>4.62</v>
      </c>
      <c r="F4253">
        <v>4.75</v>
      </c>
      <c r="G4253">
        <v>4.75</v>
      </c>
      <c r="H4253">
        <v>4.76</v>
      </c>
      <c r="I4253">
        <v>4.75</v>
      </c>
      <c r="J4253">
        <v>4.71</v>
      </c>
      <c r="K4253">
        <v>4.6900000000000004</v>
      </c>
      <c r="L4253">
        <v>4.68</v>
      </c>
      <c r="M4253">
        <v>4.84</v>
      </c>
      <c r="N4253">
        <v>4.66</v>
      </c>
    </row>
    <row r="4254" spans="1:14" x14ac:dyDescent="0.25">
      <c r="A4254" s="1">
        <v>38778</v>
      </c>
      <c r="B4254">
        <v>4.45</v>
      </c>
      <c r="D4254">
        <v>4.62</v>
      </c>
      <c r="F4254">
        <v>4.75</v>
      </c>
      <c r="G4254">
        <v>4.74</v>
      </c>
      <c r="H4254">
        <v>4.72</v>
      </c>
      <c r="I4254">
        <v>4.72</v>
      </c>
      <c r="J4254">
        <v>4.68</v>
      </c>
      <c r="K4254">
        <v>4.66</v>
      </c>
      <c r="L4254">
        <v>4.6399999999999997</v>
      </c>
      <c r="M4254">
        <v>4.8</v>
      </c>
      <c r="N4254">
        <v>4.62</v>
      </c>
    </row>
    <row r="4255" spans="1:14" x14ac:dyDescent="0.25">
      <c r="A4255" s="1">
        <v>38777</v>
      </c>
      <c r="B4255">
        <v>4.45</v>
      </c>
      <c r="D4255">
        <v>4.5999999999999996</v>
      </c>
      <c r="F4255">
        <v>4.75</v>
      </c>
      <c r="G4255">
        <v>4.74</v>
      </c>
      <c r="H4255">
        <v>4.71</v>
      </c>
      <c r="I4255">
        <v>4.68</v>
      </c>
      <c r="J4255">
        <v>4.63</v>
      </c>
      <c r="K4255">
        <v>4.5999999999999996</v>
      </c>
      <c r="L4255">
        <v>4.59</v>
      </c>
      <c r="M4255">
        <v>4.74</v>
      </c>
      <c r="N4255">
        <v>4.5599999999999996</v>
      </c>
    </row>
    <row r="4256" spans="1:14" x14ac:dyDescent="0.25">
      <c r="A4256" s="1">
        <v>38776</v>
      </c>
      <c r="B4256">
        <v>4.47</v>
      </c>
      <c r="D4256">
        <v>4.62</v>
      </c>
      <c r="F4256">
        <v>4.74</v>
      </c>
      <c r="G4256">
        <v>4.7300000000000004</v>
      </c>
      <c r="H4256">
        <v>4.6900000000000004</v>
      </c>
      <c r="I4256">
        <v>4.67</v>
      </c>
      <c r="J4256">
        <v>4.6100000000000003</v>
      </c>
      <c r="K4256">
        <v>4.57</v>
      </c>
      <c r="L4256">
        <v>4.55</v>
      </c>
      <c r="M4256">
        <v>4.7</v>
      </c>
      <c r="N4256">
        <v>4.51</v>
      </c>
    </row>
    <row r="4257" spans="1:14" x14ac:dyDescent="0.25">
      <c r="A4257" s="1">
        <v>38775</v>
      </c>
      <c r="B4257">
        <v>4.4800000000000004</v>
      </c>
      <c r="D4257">
        <v>4.62</v>
      </c>
      <c r="F4257">
        <v>4.76</v>
      </c>
      <c r="G4257">
        <v>4.76</v>
      </c>
      <c r="H4257">
        <v>4.74</v>
      </c>
      <c r="I4257">
        <v>4.71</v>
      </c>
      <c r="J4257">
        <v>4.66</v>
      </c>
      <c r="K4257">
        <v>4.6100000000000003</v>
      </c>
      <c r="L4257">
        <v>4.59</v>
      </c>
      <c r="M4257">
        <v>4.74</v>
      </c>
      <c r="N4257">
        <v>4.55</v>
      </c>
    </row>
    <row r="4258" spans="1:14" x14ac:dyDescent="0.25">
      <c r="A4258" s="1">
        <v>38772</v>
      </c>
      <c r="B4258">
        <v>4.45</v>
      </c>
      <c r="D4258">
        <v>4.5999999999999996</v>
      </c>
      <c r="F4258">
        <v>4.7300000000000004</v>
      </c>
      <c r="G4258">
        <v>4.7300000000000004</v>
      </c>
      <c r="H4258">
        <v>4.74</v>
      </c>
      <c r="I4258">
        <v>4.7</v>
      </c>
      <c r="J4258">
        <v>4.6399999999999997</v>
      </c>
      <c r="K4258">
        <v>4.5999999999999996</v>
      </c>
      <c r="L4258">
        <v>4.58</v>
      </c>
      <c r="M4258">
        <v>4.71</v>
      </c>
      <c r="N4258">
        <v>4.5199999999999996</v>
      </c>
    </row>
    <row r="4259" spans="1:14" x14ac:dyDescent="0.25">
      <c r="A4259" s="1">
        <v>38771</v>
      </c>
      <c r="B4259">
        <v>4.4400000000000004</v>
      </c>
      <c r="D4259">
        <v>4.59</v>
      </c>
      <c r="F4259">
        <v>4.7300000000000004</v>
      </c>
      <c r="G4259">
        <v>4.7300000000000004</v>
      </c>
      <c r="H4259">
        <v>4.72</v>
      </c>
      <c r="I4259">
        <v>4.7</v>
      </c>
      <c r="J4259">
        <v>4.63</v>
      </c>
      <c r="K4259">
        <v>4.58</v>
      </c>
      <c r="L4259">
        <v>4.5599999999999996</v>
      </c>
      <c r="M4259">
        <v>4.7</v>
      </c>
      <c r="N4259">
        <v>4.51</v>
      </c>
    </row>
    <row r="4260" spans="1:14" x14ac:dyDescent="0.25">
      <c r="A4260" s="1">
        <v>38770</v>
      </c>
      <c r="B4260">
        <v>4.4400000000000004</v>
      </c>
      <c r="D4260">
        <v>4.57</v>
      </c>
      <c r="F4260">
        <v>4.7</v>
      </c>
      <c r="G4260">
        <v>4.6900000000000004</v>
      </c>
      <c r="H4260">
        <v>4.68</v>
      </c>
      <c r="I4260">
        <v>4.66</v>
      </c>
      <c r="J4260">
        <v>4.57</v>
      </c>
      <c r="K4260">
        <v>4.55</v>
      </c>
      <c r="L4260">
        <v>4.53</v>
      </c>
      <c r="M4260">
        <v>4.68</v>
      </c>
      <c r="N4260">
        <v>4.4800000000000004</v>
      </c>
    </row>
    <row r="4261" spans="1:14" x14ac:dyDescent="0.25">
      <c r="A4261" s="1">
        <v>38769</v>
      </c>
      <c r="B4261">
        <v>4.42</v>
      </c>
      <c r="D4261">
        <v>4.5599999999999996</v>
      </c>
      <c r="F4261">
        <v>4.7300000000000004</v>
      </c>
      <c r="G4261">
        <v>4.7300000000000004</v>
      </c>
      <c r="H4261">
        <v>4.71</v>
      </c>
      <c r="I4261">
        <v>4.68</v>
      </c>
      <c r="J4261">
        <v>4.59</v>
      </c>
      <c r="K4261">
        <v>4.58</v>
      </c>
      <c r="L4261">
        <v>4.57</v>
      </c>
      <c r="M4261">
        <v>4.72</v>
      </c>
      <c r="N4261">
        <v>4.53</v>
      </c>
    </row>
    <row r="4262" spans="1:14" x14ac:dyDescent="0.25">
      <c r="A4262" s="1">
        <v>38765</v>
      </c>
      <c r="B4262">
        <v>4.3899999999999997</v>
      </c>
      <c r="D4262">
        <v>4.54</v>
      </c>
      <c r="F4262">
        <v>4.6900000000000004</v>
      </c>
      <c r="G4262">
        <v>4.68</v>
      </c>
      <c r="H4262">
        <v>4.66</v>
      </c>
      <c r="I4262">
        <v>4.6399999999999997</v>
      </c>
      <c r="J4262">
        <v>4.55</v>
      </c>
      <c r="K4262">
        <v>4.54</v>
      </c>
      <c r="L4262">
        <v>4.54</v>
      </c>
      <c r="M4262">
        <v>4.71</v>
      </c>
      <c r="N4262">
        <v>4.51</v>
      </c>
    </row>
    <row r="4263" spans="1:14" x14ac:dyDescent="0.25">
      <c r="A4263" s="1">
        <v>38764</v>
      </c>
      <c r="B4263">
        <v>4.38</v>
      </c>
      <c r="D4263">
        <v>4.55</v>
      </c>
      <c r="F4263">
        <v>4.6900000000000004</v>
      </c>
      <c r="G4263">
        <v>4.6900000000000004</v>
      </c>
      <c r="H4263">
        <v>4.6900000000000004</v>
      </c>
      <c r="I4263">
        <v>4.67</v>
      </c>
      <c r="J4263">
        <v>4.59</v>
      </c>
      <c r="K4263">
        <v>4.59</v>
      </c>
      <c r="L4263">
        <v>4.59</v>
      </c>
      <c r="M4263">
        <v>4.7699999999999996</v>
      </c>
      <c r="N4263">
        <v>4.57</v>
      </c>
    </row>
    <row r="4264" spans="1:14" x14ac:dyDescent="0.25">
      <c r="A4264" s="1">
        <v>38763</v>
      </c>
      <c r="B4264">
        <v>4.3899999999999997</v>
      </c>
      <c r="D4264">
        <v>4.55</v>
      </c>
      <c r="F4264">
        <v>4.7</v>
      </c>
      <c r="G4264">
        <v>4.7</v>
      </c>
      <c r="H4264">
        <v>4.71</v>
      </c>
      <c r="I4264">
        <v>4.68</v>
      </c>
      <c r="J4264">
        <v>4.5999999999999996</v>
      </c>
      <c r="K4264">
        <v>4.5999999999999996</v>
      </c>
      <c r="L4264">
        <v>4.6100000000000003</v>
      </c>
      <c r="M4264">
        <v>4.78</v>
      </c>
      <c r="N4264">
        <v>4.58</v>
      </c>
    </row>
    <row r="4265" spans="1:14" x14ac:dyDescent="0.25">
      <c r="A4265" s="1">
        <v>38762</v>
      </c>
      <c r="B4265">
        <v>4.42</v>
      </c>
      <c r="D4265">
        <v>4.55</v>
      </c>
      <c r="F4265">
        <v>4.72</v>
      </c>
      <c r="G4265">
        <v>4.71</v>
      </c>
      <c r="H4265">
        <v>4.6900000000000004</v>
      </c>
      <c r="I4265">
        <v>4.68</v>
      </c>
      <c r="J4265">
        <v>4.6100000000000003</v>
      </c>
      <c r="K4265">
        <v>4.6100000000000003</v>
      </c>
      <c r="L4265">
        <v>4.62</v>
      </c>
      <c r="M4265">
        <v>4.8</v>
      </c>
      <c r="N4265">
        <v>4.5999999999999996</v>
      </c>
    </row>
    <row r="4266" spans="1:14" x14ac:dyDescent="0.25">
      <c r="A4266" s="1">
        <v>38761</v>
      </c>
      <c r="B4266">
        <v>4.38</v>
      </c>
      <c r="D4266">
        <v>4.55</v>
      </c>
      <c r="F4266">
        <v>4.71</v>
      </c>
      <c r="G4266">
        <v>4.7</v>
      </c>
      <c r="H4266">
        <v>4.68</v>
      </c>
      <c r="I4266">
        <v>4.66</v>
      </c>
      <c r="J4266">
        <v>4.58</v>
      </c>
      <c r="K4266">
        <v>4.58</v>
      </c>
      <c r="L4266">
        <v>4.58</v>
      </c>
      <c r="M4266">
        <v>4.76</v>
      </c>
      <c r="N4266">
        <v>4.5599999999999996</v>
      </c>
    </row>
    <row r="4267" spans="1:14" x14ac:dyDescent="0.25">
      <c r="A4267" s="1">
        <v>38758</v>
      </c>
      <c r="B4267">
        <v>4.3600000000000003</v>
      </c>
      <c r="D4267">
        <v>4.53</v>
      </c>
      <c r="F4267">
        <v>4.7</v>
      </c>
      <c r="G4267">
        <v>4.7</v>
      </c>
      <c r="H4267">
        <v>4.6900000000000004</v>
      </c>
      <c r="I4267">
        <v>4.67</v>
      </c>
      <c r="J4267">
        <v>4.59</v>
      </c>
      <c r="K4267">
        <v>4.59</v>
      </c>
      <c r="L4267">
        <v>4.59</v>
      </c>
      <c r="M4267">
        <v>4.76</v>
      </c>
      <c r="N4267">
        <v>4.55</v>
      </c>
    </row>
    <row r="4268" spans="1:14" x14ac:dyDescent="0.25">
      <c r="A4268" s="1">
        <v>38757</v>
      </c>
      <c r="B4268">
        <v>4.32</v>
      </c>
      <c r="D4268">
        <v>4.5199999999999996</v>
      </c>
      <c r="F4268">
        <v>4.67</v>
      </c>
      <c r="G4268">
        <v>4.66</v>
      </c>
      <c r="H4268">
        <v>4.66</v>
      </c>
      <c r="I4268">
        <v>4.62</v>
      </c>
      <c r="J4268">
        <v>4.55</v>
      </c>
      <c r="K4268">
        <v>4.55</v>
      </c>
      <c r="L4268">
        <v>4.54</v>
      </c>
      <c r="M4268">
        <v>4.72</v>
      </c>
      <c r="N4268">
        <v>4.51</v>
      </c>
    </row>
    <row r="4269" spans="1:14" x14ac:dyDescent="0.25">
      <c r="A4269" s="1">
        <v>38756</v>
      </c>
      <c r="B4269">
        <v>4.34</v>
      </c>
      <c r="D4269">
        <v>4.5</v>
      </c>
      <c r="F4269">
        <v>4.67</v>
      </c>
      <c r="G4269">
        <v>4.66</v>
      </c>
      <c r="H4269">
        <v>4.6399999999999997</v>
      </c>
      <c r="I4269">
        <v>4.6100000000000003</v>
      </c>
      <c r="J4269">
        <v>4.55</v>
      </c>
      <c r="K4269">
        <v>4.55</v>
      </c>
      <c r="L4269">
        <v>4.5599999999999996</v>
      </c>
      <c r="M4269">
        <v>4.75</v>
      </c>
    </row>
    <row r="4270" spans="1:14" x14ac:dyDescent="0.25">
      <c r="A4270" s="1">
        <v>38755</v>
      </c>
      <c r="B4270">
        <v>4.33</v>
      </c>
      <c r="D4270">
        <v>4.49</v>
      </c>
      <c r="F4270">
        <v>4.67</v>
      </c>
      <c r="G4270">
        <v>4.6500000000000004</v>
      </c>
      <c r="H4270">
        <v>4.6100000000000003</v>
      </c>
      <c r="I4270">
        <v>4.57</v>
      </c>
      <c r="J4270">
        <v>4.5199999999999996</v>
      </c>
      <c r="K4270">
        <v>4.54</v>
      </c>
      <c r="L4270">
        <v>4.57</v>
      </c>
      <c r="M4270">
        <v>4.7300000000000004</v>
      </c>
    </row>
    <row r="4271" spans="1:14" x14ac:dyDescent="0.25">
      <c r="A4271" s="1">
        <v>38754</v>
      </c>
      <c r="B4271">
        <v>4.32</v>
      </c>
      <c r="D4271">
        <v>4.4800000000000004</v>
      </c>
      <c r="F4271">
        <v>4.68</v>
      </c>
      <c r="G4271">
        <v>4.66</v>
      </c>
      <c r="H4271">
        <v>4.62</v>
      </c>
      <c r="I4271">
        <v>4.57</v>
      </c>
      <c r="J4271">
        <v>4.51</v>
      </c>
      <c r="K4271">
        <v>4.5199999999999996</v>
      </c>
      <c r="L4271">
        <v>4.55</v>
      </c>
      <c r="M4271">
        <v>4.6900000000000004</v>
      </c>
    </row>
    <row r="4272" spans="1:14" x14ac:dyDescent="0.25">
      <c r="A4272" s="1">
        <v>38751</v>
      </c>
      <c r="B4272">
        <v>4.3099999999999996</v>
      </c>
      <c r="D4272">
        <v>4.4800000000000004</v>
      </c>
      <c r="F4272">
        <v>4.63</v>
      </c>
      <c r="G4272">
        <v>4.62</v>
      </c>
      <c r="H4272">
        <v>4.59</v>
      </c>
      <c r="I4272">
        <v>4.54</v>
      </c>
      <c r="J4272">
        <v>4.5</v>
      </c>
      <c r="K4272">
        <v>4.51</v>
      </c>
      <c r="L4272">
        <v>4.54</v>
      </c>
      <c r="M4272">
        <v>4.7</v>
      </c>
    </row>
    <row r="4273" spans="1:13" x14ac:dyDescent="0.25">
      <c r="A4273" s="1">
        <v>38750</v>
      </c>
      <c r="B4273">
        <v>4.32</v>
      </c>
      <c r="D4273">
        <v>4.4800000000000004</v>
      </c>
      <c r="F4273">
        <v>4.62</v>
      </c>
      <c r="G4273">
        <v>4.6100000000000003</v>
      </c>
      <c r="H4273">
        <v>4.59</v>
      </c>
      <c r="I4273">
        <v>4.54</v>
      </c>
      <c r="J4273">
        <v>4.51</v>
      </c>
      <c r="K4273">
        <v>4.53</v>
      </c>
      <c r="L4273">
        <v>4.57</v>
      </c>
      <c r="M4273">
        <v>4.76</v>
      </c>
    </row>
    <row r="4274" spans="1:13" x14ac:dyDescent="0.25">
      <c r="A4274" s="1">
        <v>38749</v>
      </c>
      <c r="B4274">
        <v>4.33</v>
      </c>
      <c r="D4274">
        <v>4.47</v>
      </c>
      <c r="F4274">
        <v>4.5999999999999996</v>
      </c>
      <c r="G4274">
        <v>4.5999999999999996</v>
      </c>
      <c r="H4274">
        <v>4.59</v>
      </c>
      <c r="I4274">
        <v>4.54</v>
      </c>
      <c r="J4274">
        <v>4.51</v>
      </c>
      <c r="K4274">
        <v>4.5199999999999996</v>
      </c>
      <c r="L4274">
        <v>4.57</v>
      </c>
      <c r="M4274">
        <v>4.7699999999999996</v>
      </c>
    </row>
    <row r="4275" spans="1:13" x14ac:dyDescent="0.25">
      <c r="A4275" s="1">
        <v>38748</v>
      </c>
      <c r="B4275">
        <v>4.37</v>
      </c>
      <c r="D4275">
        <v>4.47</v>
      </c>
      <c r="F4275">
        <v>4.59</v>
      </c>
      <c r="G4275">
        <v>4.58</v>
      </c>
      <c r="H4275">
        <v>4.54</v>
      </c>
      <c r="I4275">
        <v>4.49</v>
      </c>
      <c r="J4275">
        <v>4.47</v>
      </c>
      <c r="K4275">
        <v>4.49</v>
      </c>
      <c r="L4275">
        <v>4.53</v>
      </c>
      <c r="M4275">
        <v>4.74</v>
      </c>
    </row>
    <row r="4276" spans="1:13" x14ac:dyDescent="0.25">
      <c r="A4276" s="1">
        <v>38747</v>
      </c>
      <c r="B4276">
        <v>4.18</v>
      </c>
      <c r="D4276">
        <v>4.4800000000000004</v>
      </c>
      <c r="F4276">
        <v>4.62</v>
      </c>
      <c r="G4276">
        <v>4.59</v>
      </c>
      <c r="H4276">
        <v>4.5199999999999996</v>
      </c>
      <c r="I4276">
        <v>4.47</v>
      </c>
      <c r="J4276">
        <v>4.46</v>
      </c>
      <c r="K4276">
        <v>4.49</v>
      </c>
      <c r="L4276">
        <v>4.54</v>
      </c>
      <c r="M4276">
        <v>4.7699999999999996</v>
      </c>
    </row>
    <row r="4277" spans="1:13" x14ac:dyDescent="0.25">
      <c r="A4277" s="1">
        <v>38744</v>
      </c>
      <c r="B4277">
        <v>4.1900000000000004</v>
      </c>
      <c r="D4277">
        <v>4.45</v>
      </c>
      <c r="F4277">
        <v>4.55</v>
      </c>
      <c r="G4277">
        <v>4.54</v>
      </c>
      <c r="H4277">
        <v>4.51</v>
      </c>
      <c r="I4277">
        <v>4.46</v>
      </c>
      <c r="J4277">
        <v>4.45</v>
      </c>
      <c r="K4277">
        <v>4.47</v>
      </c>
      <c r="L4277">
        <v>4.5199999999999996</v>
      </c>
      <c r="M4277">
        <v>4.75</v>
      </c>
    </row>
    <row r="4278" spans="1:13" x14ac:dyDescent="0.25">
      <c r="A4278" s="1">
        <v>38743</v>
      </c>
      <c r="B4278">
        <v>4.17</v>
      </c>
      <c r="D4278">
        <v>4.45</v>
      </c>
      <c r="F4278">
        <v>4.54</v>
      </c>
      <c r="G4278">
        <v>4.5199999999999996</v>
      </c>
      <c r="H4278">
        <v>4.49</v>
      </c>
      <c r="I4278">
        <v>4.45</v>
      </c>
      <c r="J4278">
        <v>4.4400000000000004</v>
      </c>
      <c r="K4278">
        <v>4.46</v>
      </c>
      <c r="L4278">
        <v>4.53</v>
      </c>
      <c r="M4278">
        <v>4.76</v>
      </c>
    </row>
    <row r="4279" spans="1:13" x14ac:dyDescent="0.25">
      <c r="A4279" s="1">
        <v>38742</v>
      </c>
      <c r="B4279">
        <v>4.22</v>
      </c>
      <c r="D4279">
        <v>4.42</v>
      </c>
      <c r="F4279">
        <v>4.54</v>
      </c>
      <c r="G4279">
        <v>4.51</v>
      </c>
      <c r="H4279">
        <v>4.46</v>
      </c>
      <c r="I4279">
        <v>4.41</v>
      </c>
      <c r="J4279">
        <v>4.41</v>
      </c>
      <c r="K4279">
        <v>4.43</v>
      </c>
      <c r="L4279">
        <v>4.49</v>
      </c>
      <c r="M4279">
        <v>4.72</v>
      </c>
    </row>
    <row r="4280" spans="1:13" x14ac:dyDescent="0.25">
      <c r="A4280" s="1">
        <v>38741</v>
      </c>
      <c r="B4280">
        <v>4.24</v>
      </c>
      <c r="D4280">
        <v>4.4000000000000004</v>
      </c>
      <c r="F4280">
        <v>4.51</v>
      </c>
      <c r="G4280">
        <v>4.46</v>
      </c>
      <c r="H4280">
        <v>4.37</v>
      </c>
      <c r="I4280">
        <v>4.33</v>
      </c>
      <c r="J4280">
        <v>4.32</v>
      </c>
      <c r="K4280">
        <v>4.34</v>
      </c>
      <c r="L4280">
        <v>4.4000000000000004</v>
      </c>
      <c r="M4280">
        <v>4.63</v>
      </c>
    </row>
    <row r="4281" spans="1:13" x14ac:dyDescent="0.25">
      <c r="A4281" s="1">
        <v>38740</v>
      </c>
      <c r="B4281">
        <v>3.98</v>
      </c>
      <c r="D4281">
        <v>4.38</v>
      </c>
      <c r="F4281">
        <v>4.5</v>
      </c>
      <c r="G4281">
        <v>4.45</v>
      </c>
      <c r="H4281">
        <v>4.3499999999999996</v>
      </c>
      <c r="I4281">
        <v>4.3099999999999996</v>
      </c>
      <c r="J4281">
        <v>4.3</v>
      </c>
      <c r="K4281">
        <v>4.3099999999999996</v>
      </c>
      <c r="L4281">
        <v>4.3600000000000003</v>
      </c>
      <c r="M4281">
        <v>4.59</v>
      </c>
    </row>
    <row r="4282" spans="1:13" x14ac:dyDescent="0.25">
      <c r="A4282" s="1">
        <v>38737</v>
      </c>
      <c r="B4282">
        <v>3.95</v>
      </c>
      <c r="D4282">
        <v>4.3499999999999996</v>
      </c>
      <c r="F4282">
        <v>4.4800000000000004</v>
      </c>
      <c r="G4282">
        <v>4.4400000000000004</v>
      </c>
      <c r="H4282">
        <v>4.37</v>
      </c>
      <c r="I4282">
        <v>4.32</v>
      </c>
      <c r="J4282">
        <v>4.3099999999999996</v>
      </c>
      <c r="K4282">
        <v>4.32</v>
      </c>
      <c r="L4282">
        <v>4.37</v>
      </c>
      <c r="M4282">
        <v>4.59</v>
      </c>
    </row>
    <row r="4283" spans="1:13" x14ac:dyDescent="0.25">
      <c r="A4283" s="1">
        <v>38736</v>
      </c>
      <c r="B4283">
        <v>3.98</v>
      </c>
      <c r="D4283">
        <v>4.3499999999999996</v>
      </c>
      <c r="F4283">
        <v>4.47</v>
      </c>
      <c r="G4283">
        <v>4.43</v>
      </c>
      <c r="H4283">
        <v>4.37</v>
      </c>
      <c r="I4283">
        <v>4.32</v>
      </c>
      <c r="J4283">
        <v>4.3099999999999996</v>
      </c>
      <c r="K4283">
        <v>4.33</v>
      </c>
      <c r="L4283">
        <v>4.38</v>
      </c>
      <c r="M4283">
        <v>4.6100000000000003</v>
      </c>
    </row>
    <row r="4284" spans="1:13" x14ac:dyDescent="0.25">
      <c r="A4284" s="1">
        <v>38735</v>
      </c>
      <c r="B4284">
        <v>4.04</v>
      </c>
      <c r="D4284">
        <v>4.3499999999999996</v>
      </c>
      <c r="F4284">
        <v>4.46</v>
      </c>
      <c r="G4284">
        <v>4.42</v>
      </c>
      <c r="H4284">
        <v>4.33</v>
      </c>
      <c r="I4284">
        <v>4.29</v>
      </c>
      <c r="J4284">
        <v>4.28</v>
      </c>
      <c r="K4284">
        <v>4.3</v>
      </c>
      <c r="L4284">
        <v>4.34</v>
      </c>
      <c r="M4284">
        <v>4.58</v>
      </c>
    </row>
    <row r="4285" spans="1:13" x14ac:dyDescent="0.25">
      <c r="A4285" s="1">
        <v>38734</v>
      </c>
      <c r="B4285">
        <v>4.1100000000000003</v>
      </c>
      <c r="D4285">
        <v>4.38</v>
      </c>
      <c r="F4285">
        <v>4.47</v>
      </c>
      <c r="G4285">
        <v>4.42</v>
      </c>
      <c r="H4285">
        <v>4.33</v>
      </c>
      <c r="I4285">
        <v>4.28</v>
      </c>
      <c r="J4285">
        <v>4.2699999999999996</v>
      </c>
      <c r="K4285">
        <v>4.29</v>
      </c>
      <c r="L4285">
        <v>4.34</v>
      </c>
      <c r="M4285">
        <v>4.57</v>
      </c>
    </row>
    <row r="4286" spans="1:13" x14ac:dyDescent="0.25">
      <c r="A4286" s="1">
        <v>38730</v>
      </c>
      <c r="B4286">
        <v>4.13</v>
      </c>
      <c r="D4286">
        <v>4.33</v>
      </c>
      <c r="F4286">
        <v>4.43</v>
      </c>
      <c r="G4286">
        <v>4.4000000000000004</v>
      </c>
      <c r="H4286">
        <v>4.34</v>
      </c>
      <c r="I4286">
        <v>4.29</v>
      </c>
      <c r="J4286">
        <v>4.28</v>
      </c>
      <c r="K4286">
        <v>4.3</v>
      </c>
      <c r="L4286">
        <v>4.3600000000000003</v>
      </c>
      <c r="M4286">
        <v>4.59</v>
      </c>
    </row>
    <row r="4287" spans="1:13" x14ac:dyDescent="0.25">
      <c r="A4287" s="1">
        <v>38729</v>
      </c>
      <c r="B4287">
        <v>4.16</v>
      </c>
      <c r="D4287">
        <v>4.32</v>
      </c>
      <c r="F4287">
        <v>4.43</v>
      </c>
      <c r="G4287">
        <v>4.42</v>
      </c>
      <c r="H4287">
        <v>4.3899999999999997</v>
      </c>
      <c r="I4287">
        <v>4.3499999999999996</v>
      </c>
      <c r="J4287">
        <v>4.3499999999999996</v>
      </c>
      <c r="K4287">
        <v>4.37</v>
      </c>
      <c r="L4287">
        <v>4.42</v>
      </c>
      <c r="M4287">
        <v>4.66</v>
      </c>
    </row>
    <row r="4288" spans="1:13" x14ac:dyDescent="0.25">
      <c r="A4288" s="1">
        <v>38728</v>
      </c>
      <c r="B4288">
        <v>4.16</v>
      </c>
      <c r="D4288">
        <v>4.3</v>
      </c>
      <c r="F4288">
        <v>4.45</v>
      </c>
      <c r="G4288">
        <v>4.4400000000000004</v>
      </c>
      <c r="H4288">
        <v>4.4400000000000004</v>
      </c>
      <c r="I4288">
        <v>4.3899999999999997</v>
      </c>
      <c r="J4288">
        <v>4.3899999999999997</v>
      </c>
      <c r="K4288">
        <v>4.41</v>
      </c>
      <c r="L4288">
        <v>4.46</v>
      </c>
      <c r="M4288">
        <v>4.7</v>
      </c>
    </row>
    <row r="4289" spans="1:13" x14ac:dyDescent="0.25">
      <c r="A4289" s="1">
        <v>38727</v>
      </c>
      <c r="B4289">
        <v>4.1500000000000004</v>
      </c>
      <c r="D4289">
        <v>4.29</v>
      </c>
      <c r="F4289">
        <v>4.42</v>
      </c>
      <c r="G4289">
        <v>4.42</v>
      </c>
      <c r="H4289">
        <v>4.41</v>
      </c>
      <c r="I4289">
        <v>4.3600000000000003</v>
      </c>
      <c r="J4289">
        <v>4.3600000000000003</v>
      </c>
      <c r="K4289">
        <v>4.38</v>
      </c>
      <c r="L4289">
        <v>4.43</v>
      </c>
      <c r="M4289">
        <v>4.68</v>
      </c>
    </row>
    <row r="4290" spans="1:13" x14ac:dyDescent="0.25">
      <c r="A4290" s="1">
        <v>38726</v>
      </c>
      <c r="B4290">
        <v>4.09</v>
      </c>
      <c r="D4290">
        <v>4.2300000000000004</v>
      </c>
      <c r="F4290">
        <v>4.4000000000000004</v>
      </c>
      <c r="G4290">
        <v>4.3899999999999997</v>
      </c>
      <c r="H4290">
        <v>4.3600000000000003</v>
      </c>
      <c r="I4290">
        <v>4.32</v>
      </c>
      <c r="J4290">
        <v>4.32</v>
      </c>
      <c r="K4290">
        <v>4.34</v>
      </c>
      <c r="L4290">
        <v>4.38</v>
      </c>
      <c r="M4290">
        <v>4.63</v>
      </c>
    </row>
    <row r="4291" spans="1:13" x14ac:dyDescent="0.25">
      <c r="A4291" s="1">
        <v>38723</v>
      </c>
      <c r="B4291">
        <v>4.0599999999999996</v>
      </c>
      <c r="D4291">
        <v>4.22</v>
      </c>
      <c r="F4291">
        <v>4.3899999999999997</v>
      </c>
      <c r="G4291">
        <v>4.38</v>
      </c>
      <c r="H4291">
        <v>4.3600000000000003</v>
      </c>
      <c r="I4291">
        <v>4.32</v>
      </c>
      <c r="J4291">
        <v>4.32</v>
      </c>
      <c r="K4291">
        <v>4.33</v>
      </c>
      <c r="L4291">
        <v>4.38</v>
      </c>
      <c r="M4291">
        <v>4.63</v>
      </c>
    </row>
    <row r="4292" spans="1:13" x14ac:dyDescent="0.25">
      <c r="A4292" s="1">
        <v>38722</v>
      </c>
      <c r="B4292">
        <v>4.05</v>
      </c>
      <c r="D4292">
        <v>4.2</v>
      </c>
      <c r="F4292">
        <v>4.37</v>
      </c>
      <c r="G4292">
        <v>4.3600000000000003</v>
      </c>
      <c r="H4292">
        <v>4.32</v>
      </c>
      <c r="I4292">
        <v>4.29</v>
      </c>
      <c r="J4292">
        <v>4.29</v>
      </c>
      <c r="K4292">
        <v>4.3099999999999996</v>
      </c>
      <c r="L4292">
        <v>4.3600000000000003</v>
      </c>
      <c r="M4292">
        <v>4.6100000000000003</v>
      </c>
    </row>
    <row r="4293" spans="1:13" x14ac:dyDescent="0.25">
      <c r="A4293" s="1">
        <v>38721</v>
      </c>
      <c r="B4293">
        <v>4.03</v>
      </c>
      <c r="D4293">
        <v>4.1900000000000004</v>
      </c>
      <c r="F4293">
        <v>4.37</v>
      </c>
      <c r="G4293">
        <v>4.3499999999999996</v>
      </c>
      <c r="H4293">
        <v>4.3099999999999996</v>
      </c>
      <c r="I4293">
        <v>4.28</v>
      </c>
      <c r="J4293">
        <v>4.28</v>
      </c>
      <c r="K4293">
        <v>4.3099999999999996</v>
      </c>
      <c r="L4293">
        <v>4.3600000000000003</v>
      </c>
      <c r="M4293">
        <v>4.5999999999999996</v>
      </c>
    </row>
    <row r="4294" spans="1:13" x14ac:dyDescent="0.25">
      <c r="A4294" s="1">
        <v>38720</v>
      </c>
      <c r="B4294">
        <v>4.05</v>
      </c>
      <c r="D4294">
        <v>4.16</v>
      </c>
      <c r="F4294">
        <v>4.4000000000000004</v>
      </c>
      <c r="G4294">
        <v>4.38</v>
      </c>
      <c r="H4294">
        <v>4.34</v>
      </c>
      <c r="I4294">
        <v>4.3</v>
      </c>
      <c r="J4294">
        <v>4.3</v>
      </c>
      <c r="K4294">
        <v>4.32</v>
      </c>
      <c r="L4294">
        <v>4.37</v>
      </c>
      <c r="M4294">
        <v>4.62</v>
      </c>
    </row>
    <row r="4295" spans="1:13" x14ac:dyDescent="0.25">
      <c r="A4295" s="1">
        <v>38716</v>
      </c>
      <c r="B4295">
        <v>4.01</v>
      </c>
      <c r="D4295">
        <v>4.08</v>
      </c>
      <c r="F4295">
        <v>4.37</v>
      </c>
      <c r="G4295">
        <v>4.38</v>
      </c>
      <c r="H4295">
        <v>4.41</v>
      </c>
      <c r="I4295">
        <v>4.37</v>
      </c>
      <c r="J4295">
        <v>4.3499999999999996</v>
      </c>
      <c r="K4295">
        <v>4.3600000000000003</v>
      </c>
      <c r="L4295">
        <v>4.3899999999999997</v>
      </c>
      <c r="M4295">
        <v>4.6100000000000003</v>
      </c>
    </row>
    <row r="4296" spans="1:13" x14ac:dyDescent="0.25">
      <c r="A4296" s="1">
        <v>38715</v>
      </c>
      <c r="B4296">
        <v>3.67</v>
      </c>
      <c r="D4296">
        <v>4.01</v>
      </c>
      <c r="F4296">
        <v>4.34</v>
      </c>
      <c r="G4296">
        <v>4.3499999999999996</v>
      </c>
      <c r="H4296">
        <v>4.38</v>
      </c>
      <c r="I4296">
        <v>4.3499999999999996</v>
      </c>
      <c r="J4296">
        <v>4.33</v>
      </c>
      <c r="K4296">
        <v>4.34</v>
      </c>
      <c r="L4296">
        <v>4.37</v>
      </c>
      <c r="M4296">
        <v>4.5999999999999996</v>
      </c>
    </row>
    <row r="4297" spans="1:13" x14ac:dyDescent="0.25">
      <c r="A4297" s="1">
        <v>38714</v>
      </c>
      <c r="B4297">
        <v>3.57</v>
      </c>
      <c r="D4297">
        <v>3.95</v>
      </c>
      <c r="F4297">
        <v>4.33</v>
      </c>
      <c r="G4297">
        <v>4.34</v>
      </c>
      <c r="H4297">
        <v>4.37</v>
      </c>
      <c r="I4297">
        <v>4.34</v>
      </c>
      <c r="J4297">
        <v>4.32</v>
      </c>
      <c r="K4297">
        <v>4.34</v>
      </c>
      <c r="L4297">
        <v>4.38</v>
      </c>
      <c r="M4297">
        <v>4.62</v>
      </c>
    </row>
    <row r="4298" spans="1:13" x14ac:dyDescent="0.25">
      <c r="A4298" s="1">
        <v>38713</v>
      </c>
      <c r="B4298">
        <v>3.51</v>
      </c>
      <c r="D4298">
        <v>3.98</v>
      </c>
      <c r="F4298">
        <v>4.3499999999999996</v>
      </c>
      <c r="G4298">
        <v>4.3499999999999996</v>
      </c>
      <c r="H4298">
        <v>4.3499999999999996</v>
      </c>
      <c r="I4298">
        <v>4.3099999999999996</v>
      </c>
      <c r="J4298">
        <v>4.3</v>
      </c>
      <c r="K4298">
        <v>4.3099999999999996</v>
      </c>
      <c r="L4298">
        <v>4.34</v>
      </c>
      <c r="M4298">
        <v>4.58</v>
      </c>
    </row>
    <row r="4299" spans="1:13" x14ac:dyDescent="0.25">
      <c r="A4299" s="1">
        <v>38709</v>
      </c>
      <c r="B4299">
        <v>3.48</v>
      </c>
      <c r="D4299">
        <v>3.99</v>
      </c>
      <c r="F4299">
        <v>4.32</v>
      </c>
      <c r="G4299">
        <v>4.33</v>
      </c>
      <c r="H4299">
        <v>4.37</v>
      </c>
      <c r="I4299">
        <v>4.34</v>
      </c>
      <c r="J4299">
        <v>4.32</v>
      </c>
      <c r="K4299">
        <v>4.33</v>
      </c>
      <c r="L4299">
        <v>4.38</v>
      </c>
      <c r="M4299">
        <v>4.63</v>
      </c>
    </row>
    <row r="4300" spans="1:13" x14ac:dyDescent="0.25">
      <c r="A4300" s="1">
        <v>38708</v>
      </c>
      <c r="B4300">
        <v>3.55</v>
      </c>
      <c r="D4300">
        <v>3.98</v>
      </c>
      <c r="F4300">
        <v>4.32</v>
      </c>
      <c r="G4300">
        <v>4.3499999999999996</v>
      </c>
      <c r="H4300">
        <v>4.4000000000000004</v>
      </c>
      <c r="I4300">
        <v>4.38</v>
      </c>
      <c r="J4300">
        <v>4.38</v>
      </c>
      <c r="K4300">
        <v>4.3899999999999997</v>
      </c>
      <c r="L4300">
        <v>4.4400000000000004</v>
      </c>
      <c r="M4300">
        <v>4.6900000000000004</v>
      </c>
    </row>
    <row r="4301" spans="1:13" x14ac:dyDescent="0.25">
      <c r="A4301" s="1">
        <v>38707</v>
      </c>
      <c r="B4301">
        <v>3.56</v>
      </c>
      <c r="D4301">
        <v>3.98</v>
      </c>
      <c r="F4301">
        <v>4.3499999999999996</v>
      </c>
      <c r="G4301">
        <v>4.38</v>
      </c>
      <c r="H4301">
        <v>4.43</v>
      </c>
      <c r="I4301">
        <v>4.43</v>
      </c>
      <c r="J4301">
        <v>4.42</v>
      </c>
      <c r="K4301">
        <v>4.4400000000000004</v>
      </c>
      <c r="L4301">
        <v>4.49</v>
      </c>
      <c r="M4301">
        <v>4.75</v>
      </c>
    </row>
    <row r="4302" spans="1:13" x14ac:dyDescent="0.25">
      <c r="A4302" s="1">
        <v>38706</v>
      </c>
      <c r="B4302">
        <v>3.55</v>
      </c>
      <c r="D4302">
        <v>3.95</v>
      </c>
      <c r="F4302">
        <v>4.37</v>
      </c>
      <c r="G4302">
        <v>4.3899999999999997</v>
      </c>
      <c r="H4302">
        <v>4.42</v>
      </c>
      <c r="I4302">
        <v>4.41</v>
      </c>
      <c r="J4302">
        <v>4.4000000000000004</v>
      </c>
      <c r="K4302">
        <v>4.41</v>
      </c>
      <c r="L4302">
        <v>4.47</v>
      </c>
      <c r="M4302">
        <v>4.74</v>
      </c>
    </row>
    <row r="4303" spans="1:13" x14ac:dyDescent="0.25">
      <c r="A4303" s="1">
        <v>38705</v>
      </c>
      <c r="B4303">
        <v>3.56</v>
      </c>
      <c r="D4303">
        <v>3.96</v>
      </c>
      <c r="F4303">
        <v>4.37</v>
      </c>
      <c r="G4303">
        <v>4.38</v>
      </c>
      <c r="H4303">
        <v>4.38</v>
      </c>
      <c r="I4303">
        <v>4.37</v>
      </c>
      <c r="J4303">
        <v>4.37</v>
      </c>
      <c r="K4303">
        <v>4.3899999999999997</v>
      </c>
      <c r="L4303">
        <v>4.45</v>
      </c>
      <c r="M4303">
        <v>4.72</v>
      </c>
    </row>
    <row r="4304" spans="1:13" x14ac:dyDescent="0.25">
      <c r="A4304" s="1">
        <v>38702</v>
      </c>
      <c r="B4304">
        <v>3.56</v>
      </c>
      <c r="D4304">
        <v>3.93</v>
      </c>
      <c r="F4304">
        <v>4.3</v>
      </c>
      <c r="G4304">
        <v>4.32</v>
      </c>
      <c r="H4304">
        <v>4.37</v>
      </c>
      <c r="I4304">
        <v>4.3499999999999996</v>
      </c>
      <c r="J4304">
        <v>4.3600000000000003</v>
      </c>
      <c r="K4304">
        <v>4.3899999999999997</v>
      </c>
      <c r="L4304">
        <v>4.45</v>
      </c>
      <c r="M4304">
        <v>4.72</v>
      </c>
    </row>
    <row r="4305" spans="1:13" x14ac:dyDescent="0.25">
      <c r="A4305" s="1">
        <v>38701</v>
      </c>
      <c r="B4305">
        <v>3.6</v>
      </c>
      <c r="D4305">
        <v>3.93</v>
      </c>
      <c r="F4305">
        <v>4.3099999999999996</v>
      </c>
      <c r="G4305">
        <v>4.33</v>
      </c>
      <c r="H4305">
        <v>4.37</v>
      </c>
      <c r="I4305">
        <v>4.37</v>
      </c>
      <c r="J4305">
        <v>4.38</v>
      </c>
      <c r="K4305">
        <v>4.41</v>
      </c>
      <c r="L4305">
        <v>4.47</v>
      </c>
      <c r="M4305">
        <v>4.75</v>
      </c>
    </row>
    <row r="4306" spans="1:13" x14ac:dyDescent="0.25">
      <c r="A4306" s="1">
        <v>38700</v>
      </c>
      <c r="B4306">
        <v>3.61</v>
      </c>
      <c r="D4306">
        <v>3.89</v>
      </c>
      <c r="F4306">
        <v>4.3</v>
      </c>
      <c r="G4306">
        <v>4.32</v>
      </c>
      <c r="H4306">
        <v>4.37</v>
      </c>
      <c r="I4306">
        <v>4.3600000000000003</v>
      </c>
      <c r="J4306">
        <v>4.3600000000000003</v>
      </c>
      <c r="K4306">
        <v>4.38</v>
      </c>
      <c r="L4306">
        <v>4.45</v>
      </c>
      <c r="M4306">
        <v>4.7300000000000004</v>
      </c>
    </row>
    <row r="4307" spans="1:13" x14ac:dyDescent="0.25">
      <c r="A4307" s="1">
        <v>38699</v>
      </c>
      <c r="B4307">
        <v>3.61</v>
      </c>
      <c r="D4307">
        <v>3.91</v>
      </c>
      <c r="F4307">
        <v>4.34</v>
      </c>
      <c r="G4307">
        <v>4.37</v>
      </c>
      <c r="H4307">
        <v>4.43</v>
      </c>
      <c r="I4307">
        <v>4.43</v>
      </c>
      <c r="J4307">
        <v>4.4400000000000004</v>
      </c>
      <c r="K4307">
        <v>4.47</v>
      </c>
      <c r="L4307">
        <v>4.54</v>
      </c>
      <c r="M4307">
        <v>4.8099999999999996</v>
      </c>
    </row>
    <row r="4308" spans="1:13" x14ac:dyDescent="0.25">
      <c r="A4308" s="1">
        <v>38698</v>
      </c>
      <c r="B4308">
        <v>3.59</v>
      </c>
      <c r="D4308">
        <v>3.9</v>
      </c>
      <c r="F4308">
        <v>4.34</v>
      </c>
      <c r="G4308">
        <v>4.38</v>
      </c>
      <c r="H4308">
        <v>4.45</v>
      </c>
      <c r="I4308">
        <v>4.45</v>
      </c>
      <c r="J4308">
        <v>4.46</v>
      </c>
      <c r="K4308">
        <v>4.49</v>
      </c>
      <c r="L4308">
        <v>4.5599999999999996</v>
      </c>
      <c r="M4308">
        <v>4.82</v>
      </c>
    </row>
    <row r="4309" spans="1:13" x14ac:dyDescent="0.25">
      <c r="A4309" s="1">
        <v>38695</v>
      </c>
      <c r="B4309">
        <v>3.62</v>
      </c>
      <c r="D4309">
        <v>3.94</v>
      </c>
      <c r="F4309">
        <v>4.2699999999999996</v>
      </c>
      <c r="G4309">
        <v>4.33</v>
      </c>
      <c r="H4309">
        <v>4.43</v>
      </c>
      <c r="I4309">
        <v>4.43</v>
      </c>
      <c r="J4309">
        <v>4.4400000000000004</v>
      </c>
      <c r="K4309">
        <v>4.47</v>
      </c>
      <c r="L4309">
        <v>4.54</v>
      </c>
      <c r="M4309">
        <v>4.83</v>
      </c>
    </row>
    <row r="4310" spans="1:13" x14ac:dyDescent="0.25">
      <c r="A4310" s="1">
        <v>38694</v>
      </c>
      <c r="B4310">
        <v>3.67</v>
      </c>
      <c r="D4310">
        <v>3.94</v>
      </c>
      <c r="F4310">
        <v>4.2699999999999996</v>
      </c>
      <c r="G4310">
        <v>4.3</v>
      </c>
      <c r="H4310">
        <v>4.37</v>
      </c>
      <c r="I4310">
        <v>4.3600000000000003</v>
      </c>
      <c r="J4310">
        <v>4.3600000000000003</v>
      </c>
      <c r="K4310">
        <v>4.3899999999999997</v>
      </c>
      <c r="L4310">
        <v>4.47</v>
      </c>
      <c r="M4310">
        <v>4.75</v>
      </c>
    </row>
    <row r="4311" spans="1:13" x14ac:dyDescent="0.25">
      <c r="A4311" s="1">
        <v>38693</v>
      </c>
      <c r="B4311">
        <v>3.84</v>
      </c>
      <c r="D4311">
        <v>4.03</v>
      </c>
      <c r="F4311">
        <v>4.32</v>
      </c>
      <c r="G4311">
        <v>4.3499999999999996</v>
      </c>
      <c r="H4311">
        <v>4.42</v>
      </c>
      <c r="I4311">
        <v>4.42</v>
      </c>
      <c r="J4311">
        <v>4.43</v>
      </c>
      <c r="K4311">
        <v>4.46</v>
      </c>
      <c r="L4311">
        <v>4.5199999999999996</v>
      </c>
      <c r="M4311">
        <v>4.8</v>
      </c>
    </row>
    <row r="4312" spans="1:13" x14ac:dyDescent="0.25">
      <c r="A4312" s="1">
        <v>38692</v>
      </c>
      <c r="B4312">
        <v>3.84</v>
      </c>
      <c r="D4312">
        <v>4.04</v>
      </c>
      <c r="F4312">
        <v>4.33</v>
      </c>
      <c r="G4312">
        <v>4.3600000000000003</v>
      </c>
      <c r="H4312">
        <v>4.42</v>
      </c>
      <c r="I4312">
        <v>4.41</v>
      </c>
      <c r="J4312">
        <v>4.42</v>
      </c>
      <c r="K4312">
        <v>4.4400000000000004</v>
      </c>
      <c r="L4312">
        <v>4.49</v>
      </c>
      <c r="M4312">
        <v>4.79</v>
      </c>
    </row>
    <row r="4313" spans="1:13" x14ac:dyDescent="0.25">
      <c r="A4313" s="1">
        <v>38691</v>
      </c>
      <c r="B4313">
        <v>4.01</v>
      </c>
      <c r="D4313">
        <v>4.04</v>
      </c>
      <c r="F4313">
        <v>4.3499999999999996</v>
      </c>
      <c r="G4313">
        <v>4.3899999999999997</v>
      </c>
      <c r="H4313">
        <v>4.47</v>
      </c>
      <c r="I4313">
        <v>4.4800000000000004</v>
      </c>
      <c r="J4313">
        <v>4.5</v>
      </c>
      <c r="K4313">
        <v>4.53</v>
      </c>
      <c r="L4313">
        <v>4.57</v>
      </c>
      <c r="M4313">
        <v>4.8499999999999996</v>
      </c>
    </row>
    <row r="4314" spans="1:13" x14ac:dyDescent="0.25">
      <c r="A4314" s="1">
        <v>38688</v>
      </c>
      <c r="B4314">
        <v>4</v>
      </c>
      <c r="D4314">
        <v>3.99</v>
      </c>
      <c r="F4314">
        <v>4.3099999999999996</v>
      </c>
      <c r="G4314">
        <v>4.3499999999999996</v>
      </c>
      <c r="H4314">
        <v>4.43</v>
      </c>
      <c r="I4314">
        <v>4.43</v>
      </c>
      <c r="J4314">
        <v>4.45</v>
      </c>
      <c r="K4314">
        <v>4.4800000000000004</v>
      </c>
      <c r="L4314">
        <v>4.5199999999999996</v>
      </c>
      <c r="M4314">
        <v>4.8099999999999996</v>
      </c>
    </row>
    <row r="4315" spans="1:13" x14ac:dyDescent="0.25">
      <c r="A4315" s="1">
        <v>38687</v>
      </c>
      <c r="B4315">
        <v>3.99</v>
      </c>
      <c r="D4315">
        <v>3.97</v>
      </c>
      <c r="F4315">
        <v>4.32</v>
      </c>
      <c r="G4315">
        <v>4.3600000000000003</v>
      </c>
      <c r="H4315">
        <v>4.45</v>
      </c>
      <c r="I4315">
        <v>4.4400000000000004</v>
      </c>
      <c r="J4315">
        <v>4.45</v>
      </c>
      <c r="K4315">
        <v>4.47</v>
      </c>
      <c r="L4315">
        <v>4.5199999999999996</v>
      </c>
      <c r="M4315">
        <v>4.83</v>
      </c>
    </row>
    <row r="4316" spans="1:13" x14ac:dyDescent="0.25">
      <c r="A4316" s="1">
        <v>38686</v>
      </c>
      <c r="B4316">
        <v>4</v>
      </c>
      <c r="D4316">
        <v>3.95</v>
      </c>
      <c r="F4316">
        <v>4.3099999999999996</v>
      </c>
      <c r="G4316">
        <v>4.34</v>
      </c>
      <c r="H4316">
        <v>4.42</v>
      </c>
      <c r="I4316">
        <v>4.41</v>
      </c>
      <c r="J4316">
        <v>4.42</v>
      </c>
      <c r="K4316">
        <v>4.45</v>
      </c>
      <c r="L4316">
        <v>4.49</v>
      </c>
      <c r="M4316">
        <v>4.8099999999999996</v>
      </c>
    </row>
    <row r="4317" spans="1:13" x14ac:dyDescent="0.25">
      <c r="A4317" s="1">
        <v>38685</v>
      </c>
      <c r="B4317">
        <v>3.99</v>
      </c>
      <c r="D4317">
        <v>3.98</v>
      </c>
      <c r="F4317">
        <v>4.32</v>
      </c>
      <c r="G4317">
        <v>4.3499999999999996</v>
      </c>
      <c r="H4317">
        <v>4.4000000000000004</v>
      </c>
      <c r="I4317">
        <v>4.4000000000000004</v>
      </c>
      <c r="J4317">
        <v>4.4000000000000004</v>
      </c>
      <c r="K4317">
        <v>4.42</v>
      </c>
      <c r="L4317">
        <v>4.4800000000000004</v>
      </c>
      <c r="M4317">
        <v>4.78</v>
      </c>
    </row>
    <row r="4318" spans="1:13" x14ac:dyDescent="0.25">
      <c r="A4318" s="1">
        <v>38684</v>
      </c>
      <c r="B4318">
        <v>3.94</v>
      </c>
      <c r="D4318">
        <v>3.98</v>
      </c>
      <c r="F4318">
        <v>4.3099999999999996</v>
      </c>
      <c r="G4318">
        <v>4.32</v>
      </c>
      <c r="H4318">
        <v>4.33</v>
      </c>
      <c r="I4318">
        <v>4.32</v>
      </c>
      <c r="J4318">
        <v>4.32</v>
      </c>
      <c r="K4318">
        <v>4.3499999999999996</v>
      </c>
      <c r="L4318">
        <v>4.41</v>
      </c>
      <c r="M4318">
        <v>4.71</v>
      </c>
    </row>
    <row r="4319" spans="1:13" x14ac:dyDescent="0.25">
      <c r="A4319" s="1">
        <v>38681</v>
      </c>
      <c r="B4319">
        <v>3.91</v>
      </c>
      <c r="D4319">
        <v>3.95</v>
      </c>
      <c r="F4319">
        <v>4.2699999999999996</v>
      </c>
      <c r="G4319">
        <v>4.29</v>
      </c>
      <c r="H4319">
        <v>4.33</v>
      </c>
      <c r="I4319">
        <v>4.33</v>
      </c>
      <c r="J4319">
        <v>4.34</v>
      </c>
      <c r="K4319">
        <v>4.37</v>
      </c>
      <c r="L4319">
        <v>4.43</v>
      </c>
      <c r="M4319">
        <v>4.76</v>
      </c>
    </row>
    <row r="4320" spans="1:13" x14ac:dyDescent="0.25">
      <c r="A4320" s="1">
        <v>38679</v>
      </c>
      <c r="B4320">
        <v>3.94</v>
      </c>
      <c r="D4320">
        <v>3.95</v>
      </c>
      <c r="F4320">
        <v>4.29</v>
      </c>
      <c r="G4320">
        <v>4.3099999999999996</v>
      </c>
      <c r="H4320">
        <v>4.3600000000000003</v>
      </c>
      <c r="I4320">
        <v>4.3600000000000003</v>
      </c>
      <c r="J4320">
        <v>4.38</v>
      </c>
      <c r="K4320">
        <v>4.41</v>
      </c>
      <c r="L4320">
        <v>4.47</v>
      </c>
      <c r="M4320">
        <v>4.8</v>
      </c>
    </row>
    <row r="4321" spans="1:13" x14ac:dyDescent="0.25">
      <c r="A4321" s="1">
        <v>38678</v>
      </c>
      <c r="B4321">
        <v>3.94</v>
      </c>
      <c r="D4321">
        <v>3.93</v>
      </c>
      <c r="F4321">
        <v>4.2300000000000004</v>
      </c>
      <c r="G4321">
        <v>4.26</v>
      </c>
      <c r="H4321">
        <v>4.32</v>
      </c>
      <c r="I4321">
        <v>4.33</v>
      </c>
      <c r="J4321">
        <v>4.34</v>
      </c>
      <c r="K4321">
        <v>4.37</v>
      </c>
      <c r="L4321">
        <v>4.43</v>
      </c>
      <c r="M4321">
        <v>4.76</v>
      </c>
    </row>
    <row r="4322" spans="1:13" x14ac:dyDescent="0.25">
      <c r="A4322" s="1">
        <v>38677</v>
      </c>
      <c r="B4322">
        <v>3.93</v>
      </c>
      <c r="D4322">
        <v>4</v>
      </c>
      <c r="F4322">
        <v>4.3</v>
      </c>
      <c r="G4322">
        <v>4.33</v>
      </c>
      <c r="H4322">
        <v>4.3899999999999997</v>
      </c>
      <c r="I4322">
        <v>4.3899999999999997</v>
      </c>
      <c r="J4322">
        <v>4.3899999999999997</v>
      </c>
      <c r="K4322">
        <v>4.42</v>
      </c>
      <c r="L4322">
        <v>4.46</v>
      </c>
      <c r="M4322">
        <v>4.76</v>
      </c>
    </row>
    <row r="4323" spans="1:13" x14ac:dyDescent="0.25">
      <c r="A4323" s="1">
        <v>38674</v>
      </c>
      <c r="B4323">
        <v>3.95</v>
      </c>
      <c r="D4323">
        <v>4.01</v>
      </c>
      <c r="F4323">
        <v>4.3099999999999996</v>
      </c>
      <c r="G4323">
        <v>4.34</v>
      </c>
      <c r="H4323">
        <v>4.4000000000000004</v>
      </c>
      <c r="I4323">
        <v>4.41</v>
      </c>
      <c r="J4323">
        <v>4.43</v>
      </c>
      <c r="K4323">
        <v>4.45</v>
      </c>
      <c r="L4323">
        <v>4.5</v>
      </c>
      <c r="M4323">
        <v>4.79</v>
      </c>
    </row>
    <row r="4324" spans="1:13" x14ac:dyDescent="0.25">
      <c r="A4324" s="1">
        <v>38673</v>
      </c>
      <c r="B4324">
        <v>3.98</v>
      </c>
      <c r="D4324">
        <v>4.01</v>
      </c>
      <c r="F4324">
        <v>4.3</v>
      </c>
      <c r="G4324">
        <v>4.32</v>
      </c>
      <c r="H4324">
        <v>4.37</v>
      </c>
      <c r="I4324">
        <v>4.3899999999999997</v>
      </c>
      <c r="J4324">
        <v>4.3899999999999997</v>
      </c>
      <c r="K4324">
        <v>4.42</v>
      </c>
      <c r="L4324">
        <v>4.46</v>
      </c>
      <c r="M4324">
        <v>4.75</v>
      </c>
    </row>
    <row r="4325" spans="1:13" x14ac:dyDescent="0.25">
      <c r="A4325" s="1">
        <v>38672</v>
      </c>
      <c r="B4325">
        <v>4</v>
      </c>
      <c r="D4325">
        <v>4</v>
      </c>
      <c r="F4325">
        <v>4.3</v>
      </c>
      <c r="G4325">
        <v>4.34</v>
      </c>
      <c r="H4325">
        <v>4.42</v>
      </c>
      <c r="I4325">
        <v>4.43</v>
      </c>
      <c r="J4325">
        <v>4.43</v>
      </c>
      <c r="K4325">
        <v>4.45</v>
      </c>
      <c r="L4325">
        <v>4.49</v>
      </c>
      <c r="M4325">
        <v>4.7699999999999996</v>
      </c>
    </row>
    <row r="4326" spans="1:13" x14ac:dyDescent="0.25">
      <c r="A4326" s="1">
        <v>38671</v>
      </c>
      <c r="B4326">
        <v>4.01</v>
      </c>
      <c r="D4326">
        <v>4.01</v>
      </c>
      <c r="F4326">
        <v>4.34</v>
      </c>
      <c r="G4326">
        <v>4.38</v>
      </c>
      <c r="H4326">
        <v>4.47</v>
      </c>
      <c r="I4326">
        <v>4.5</v>
      </c>
      <c r="J4326">
        <v>4.51</v>
      </c>
      <c r="K4326">
        <v>4.5199999999999996</v>
      </c>
      <c r="L4326">
        <v>4.5599999999999996</v>
      </c>
      <c r="M4326">
        <v>4.83</v>
      </c>
    </row>
    <row r="4327" spans="1:13" x14ac:dyDescent="0.25">
      <c r="A4327" s="1">
        <v>38670</v>
      </c>
      <c r="B4327">
        <v>3.93</v>
      </c>
      <c r="D4327">
        <v>4.0199999999999996</v>
      </c>
      <c r="F4327">
        <v>4.3499999999999996</v>
      </c>
      <c r="G4327">
        <v>4.4000000000000004</v>
      </c>
      <c r="H4327">
        <v>4.5</v>
      </c>
      <c r="I4327">
        <v>4.5199999999999996</v>
      </c>
      <c r="J4327">
        <v>4.54</v>
      </c>
      <c r="K4327">
        <v>4.57</v>
      </c>
      <c r="L4327">
        <v>4.6100000000000003</v>
      </c>
      <c r="M4327">
        <v>4.9000000000000004</v>
      </c>
    </row>
    <row r="4328" spans="1:13" x14ac:dyDescent="0.25">
      <c r="A4328" s="1">
        <v>38666</v>
      </c>
      <c r="B4328">
        <v>3.89</v>
      </c>
      <c r="D4328">
        <v>3.97</v>
      </c>
      <c r="F4328">
        <v>4.3</v>
      </c>
      <c r="G4328">
        <v>4.34</v>
      </c>
      <c r="H4328">
        <v>4.4400000000000004</v>
      </c>
      <c r="I4328">
        <v>4.4800000000000004</v>
      </c>
      <c r="J4328">
        <v>4.49</v>
      </c>
      <c r="K4328">
        <v>4.51</v>
      </c>
      <c r="L4328">
        <v>4.55</v>
      </c>
      <c r="M4328">
        <v>4.8499999999999996</v>
      </c>
    </row>
    <row r="4329" spans="1:13" x14ac:dyDescent="0.25">
      <c r="A4329" s="1">
        <v>38665</v>
      </c>
      <c r="B4329">
        <v>3.91</v>
      </c>
      <c r="D4329">
        <v>3.99</v>
      </c>
      <c r="F4329">
        <v>4.32</v>
      </c>
      <c r="G4329">
        <v>4.37</v>
      </c>
      <c r="H4329">
        <v>4.49</v>
      </c>
      <c r="I4329">
        <v>4.53</v>
      </c>
      <c r="J4329">
        <v>4.55</v>
      </c>
      <c r="K4329">
        <v>4.58</v>
      </c>
      <c r="L4329">
        <v>4.6399999999999997</v>
      </c>
      <c r="M4329">
        <v>4.93</v>
      </c>
    </row>
    <row r="4330" spans="1:13" x14ac:dyDescent="0.25">
      <c r="A4330" s="1">
        <v>38664</v>
      </c>
      <c r="B4330">
        <v>3.88</v>
      </c>
      <c r="D4330">
        <v>3.96</v>
      </c>
      <c r="F4330">
        <v>4.3</v>
      </c>
      <c r="G4330">
        <v>4.34</v>
      </c>
      <c r="H4330">
        <v>4.43</v>
      </c>
      <c r="I4330">
        <v>4.47</v>
      </c>
      <c r="J4330">
        <v>4.49</v>
      </c>
      <c r="K4330">
        <v>4.5199999999999996</v>
      </c>
      <c r="L4330">
        <v>4.57</v>
      </c>
      <c r="M4330">
        <v>4.8600000000000003</v>
      </c>
    </row>
    <row r="4331" spans="1:13" x14ac:dyDescent="0.25">
      <c r="A4331" s="1">
        <v>38663</v>
      </c>
      <c r="B4331">
        <v>3.81</v>
      </c>
      <c r="D4331">
        <v>3.96</v>
      </c>
      <c r="F4331">
        <v>4.3099999999999996</v>
      </c>
      <c r="G4331">
        <v>4.3600000000000003</v>
      </c>
      <c r="H4331">
        <v>4.47</v>
      </c>
      <c r="I4331">
        <v>4.5</v>
      </c>
      <c r="J4331">
        <v>4.55</v>
      </c>
      <c r="K4331">
        <v>4.59</v>
      </c>
      <c r="L4331">
        <v>4.6500000000000004</v>
      </c>
      <c r="M4331">
        <v>4.93</v>
      </c>
    </row>
    <row r="4332" spans="1:13" x14ac:dyDescent="0.25">
      <c r="A4332" s="1">
        <v>38660</v>
      </c>
      <c r="B4332">
        <v>3.8</v>
      </c>
      <c r="D4332">
        <v>3.98</v>
      </c>
      <c r="F4332">
        <v>4.2699999999999996</v>
      </c>
      <c r="G4332">
        <v>4.34</v>
      </c>
      <c r="H4332">
        <v>4.47</v>
      </c>
      <c r="I4332">
        <v>4.5</v>
      </c>
      <c r="J4332">
        <v>4.5599999999999996</v>
      </c>
      <c r="K4332">
        <v>4.5999999999999996</v>
      </c>
      <c r="L4332">
        <v>4.66</v>
      </c>
      <c r="M4332">
        <v>4.95</v>
      </c>
    </row>
    <row r="4333" spans="1:13" x14ac:dyDescent="0.25">
      <c r="A4333" s="1">
        <v>38659</v>
      </c>
      <c r="B4333">
        <v>3.81</v>
      </c>
      <c r="D4333">
        <v>3.94</v>
      </c>
      <c r="F4333">
        <v>4.2699999999999996</v>
      </c>
      <c r="G4333">
        <v>4.33</v>
      </c>
      <c r="H4333">
        <v>4.47</v>
      </c>
      <c r="I4333">
        <v>4.5</v>
      </c>
      <c r="J4333">
        <v>4.55</v>
      </c>
      <c r="K4333">
        <v>4.59</v>
      </c>
      <c r="L4333">
        <v>4.6500000000000004</v>
      </c>
      <c r="M4333">
        <v>4.9400000000000004</v>
      </c>
    </row>
    <row r="4334" spans="1:13" x14ac:dyDescent="0.25">
      <c r="A4334" s="1">
        <v>38658</v>
      </c>
      <c r="B4334">
        <v>3.77</v>
      </c>
      <c r="D4334">
        <v>3.94</v>
      </c>
      <c r="F4334">
        <v>4.25</v>
      </c>
      <c r="G4334">
        <v>4.3099999999999996</v>
      </c>
      <c r="H4334">
        <v>4.43</v>
      </c>
      <c r="I4334">
        <v>4.46</v>
      </c>
      <c r="J4334">
        <v>4.5</v>
      </c>
      <c r="K4334">
        <v>4.54</v>
      </c>
      <c r="L4334">
        <v>4.6100000000000003</v>
      </c>
      <c r="M4334">
        <v>4.88</v>
      </c>
    </row>
    <row r="4335" spans="1:13" x14ac:dyDescent="0.25">
      <c r="A4335" s="1">
        <v>38657</v>
      </c>
      <c r="B4335">
        <v>3.78</v>
      </c>
      <c r="D4335">
        <v>3.96</v>
      </c>
      <c r="F4335">
        <v>4.25</v>
      </c>
      <c r="G4335">
        <v>4.3099999999999996</v>
      </c>
      <c r="H4335">
        <v>4.42</v>
      </c>
      <c r="I4335">
        <v>4.4400000000000004</v>
      </c>
      <c r="J4335">
        <v>4.47</v>
      </c>
      <c r="K4335">
        <v>4.51</v>
      </c>
      <c r="L4335">
        <v>4.58</v>
      </c>
      <c r="M4335">
        <v>4.8499999999999996</v>
      </c>
    </row>
    <row r="4336" spans="1:13" x14ac:dyDescent="0.25">
      <c r="A4336" s="1">
        <v>38656</v>
      </c>
      <c r="B4336">
        <v>3.77</v>
      </c>
      <c r="D4336">
        <v>3.98</v>
      </c>
      <c r="F4336">
        <v>4.26</v>
      </c>
      <c r="G4336">
        <v>4.3099999999999996</v>
      </c>
      <c r="H4336">
        <v>4.4000000000000004</v>
      </c>
      <c r="I4336">
        <v>4.41</v>
      </c>
      <c r="J4336">
        <v>4.45</v>
      </c>
      <c r="K4336">
        <v>4.49</v>
      </c>
      <c r="L4336">
        <v>4.57</v>
      </c>
      <c r="M4336">
        <v>4.84</v>
      </c>
    </row>
    <row r="4337" spans="1:13" x14ac:dyDescent="0.25">
      <c r="A4337" s="1">
        <v>38653</v>
      </c>
      <c r="B4337">
        <v>3.75</v>
      </c>
      <c r="D4337">
        <v>3.93</v>
      </c>
      <c r="F4337">
        <v>4.22</v>
      </c>
      <c r="G4337">
        <v>4.28</v>
      </c>
      <c r="H4337">
        <v>4.4000000000000004</v>
      </c>
      <c r="I4337">
        <v>4.42</v>
      </c>
      <c r="J4337">
        <v>4.46</v>
      </c>
      <c r="K4337">
        <v>4.51</v>
      </c>
      <c r="L4337">
        <v>4.58</v>
      </c>
      <c r="M4337">
        <v>4.84</v>
      </c>
    </row>
    <row r="4338" spans="1:13" x14ac:dyDescent="0.25">
      <c r="A4338" s="1">
        <v>38652</v>
      </c>
      <c r="B4338">
        <v>3.72</v>
      </c>
      <c r="D4338">
        <v>3.88</v>
      </c>
      <c r="F4338">
        <v>4.2</v>
      </c>
      <c r="G4338">
        <v>4.26</v>
      </c>
      <c r="H4338">
        <v>4.3600000000000003</v>
      </c>
      <c r="I4338">
        <v>4.3899999999999997</v>
      </c>
      <c r="J4338">
        <v>4.43</v>
      </c>
      <c r="K4338">
        <v>4.49</v>
      </c>
      <c r="L4338">
        <v>4.57</v>
      </c>
      <c r="M4338">
        <v>4.84</v>
      </c>
    </row>
    <row r="4339" spans="1:13" x14ac:dyDescent="0.25">
      <c r="A4339" s="1">
        <v>38651</v>
      </c>
      <c r="B4339">
        <v>3.7</v>
      </c>
      <c r="D4339">
        <v>3.9</v>
      </c>
      <c r="F4339">
        <v>4.21</v>
      </c>
      <c r="G4339">
        <v>4.2699999999999996</v>
      </c>
      <c r="H4339">
        <v>4.38</v>
      </c>
      <c r="I4339">
        <v>4.42</v>
      </c>
      <c r="J4339">
        <v>4.46</v>
      </c>
      <c r="K4339">
        <v>4.5199999999999996</v>
      </c>
      <c r="L4339">
        <v>4.5999999999999996</v>
      </c>
      <c r="M4339">
        <v>4.87</v>
      </c>
    </row>
    <row r="4340" spans="1:13" x14ac:dyDescent="0.25">
      <c r="A4340" s="1">
        <v>38650</v>
      </c>
      <c r="B4340">
        <v>3.71</v>
      </c>
      <c r="D4340">
        <v>3.93</v>
      </c>
      <c r="F4340">
        <v>4.21</v>
      </c>
      <c r="G4340">
        <v>4.26</v>
      </c>
      <c r="H4340">
        <v>4.34</v>
      </c>
      <c r="I4340">
        <v>4.3600000000000003</v>
      </c>
      <c r="J4340">
        <v>4.41</v>
      </c>
      <c r="K4340">
        <v>4.46</v>
      </c>
      <c r="L4340">
        <v>4.54</v>
      </c>
      <c r="M4340">
        <v>4.8</v>
      </c>
    </row>
    <row r="4341" spans="1:13" x14ac:dyDescent="0.25">
      <c r="A4341" s="1">
        <v>38649</v>
      </c>
      <c r="B4341">
        <v>3.51</v>
      </c>
      <c r="D4341">
        <v>3.92</v>
      </c>
      <c r="F4341">
        <v>4.2</v>
      </c>
      <c r="G4341">
        <v>4.22</v>
      </c>
      <c r="H4341">
        <v>4.25</v>
      </c>
      <c r="I4341">
        <v>4.28</v>
      </c>
      <c r="J4341">
        <v>4.32</v>
      </c>
      <c r="K4341">
        <v>4.37</v>
      </c>
      <c r="L4341">
        <v>4.45</v>
      </c>
      <c r="M4341">
        <v>4.74</v>
      </c>
    </row>
    <row r="4342" spans="1:13" x14ac:dyDescent="0.25">
      <c r="A4342" s="1">
        <v>38646</v>
      </c>
      <c r="B4342">
        <v>3.48</v>
      </c>
      <c r="D4342">
        <v>3.87</v>
      </c>
      <c r="F4342">
        <v>4.16</v>
      </c>
      <c r="G4342">
        <v>4.18</v>
      </c>
      <c r="H4342">
        <v>4.22</v>
      </c>
      <c r="I4342">
        <v>4.2300000000000004</v>
      </c>
      <c r="J4342">
        <v>4.26</v>
      </c>
      <c r="K4342">
        <v>4.3099999999999996</v>
      </c>
      <c r="L4342">
        <v>4.3899999999999997</v>
      </c>
      <c r="M4342">
        <v>4.68</v>
      </c>
    </row>
    <row r="4343" spans="1:13" x14ac:dyDescent="0.25">
      <c r="A4343" s="1">
        <v>38645</v>
      </c>
      <c r="B4343">
        <v>3.46</v>
      </c>
      <c r="D4343">
        <v>3.85</v>
      </c>
      <c r="F4343">
        <v>4.16</v>
      </c>
      <c r="G4343">
        <v>4.2</v>
      </c>
      <c r="H4343">
        <v>4.2699999999999996</v>
      </c>
      <c r="I4343">
        <v>4.29</v>
      </c>
      <c r="J4343">
        <v>4.33</v>
      </c>
      <c r="K4343">
        <v>4.38</v>
      </c>
      <c r="L4343">
        <v>4.46</v>
      </c>
      <c r="M4343">
        <v>4.75</v>
      </c>
    </row>
    <row r="4344" spans="1:13" x14ac:dyDescent="0.25">
      <c r="A4344" s="1">
        <v>38644</v>
      </c>
      <c r="B4344">
        <v>3.57</v>
      </c>
      <c r="D4344">
        <v>3.86</v>
      </c>
      <c r="F4344">
        <v>4.1500000000000004</v>
      </c>
      <c r="G4344">
        <v>4.18</v>
      </c>
      <c r="H4344">
        <v>4.25</v>
      </c>
      <c r="I4344">
        <v>4.28</v>
      </c>
      <c r="J4344">
        <v>4.32</v>
      </c>
      <c r="K4344">
        <v>4.38</v>
      </c>
      <c r="L4344">
        <v>4.47</v>
      </c>
      <c r="M4344">
        <v>4.76</v>
      </c>
    </row>
    <row r="4345" spans="1:13" x14ac:dyDescent="0.25">
      <c r="A4345" s="1">
        <v>38643</v>
      </c>
      <c r="B4345">
        <v>3.57</v>
      </c>
      <c r="D4345">
        <v>3.85</v>
      </c>
      <c r="F4345">
        <v>4.1500000000000004</v>
      </c>
      <c r="G4345">
        <v>4.1900000000000004</v>
      </c>
      <c r="H4345">
        <v>4.2699999999999996</v>
      </c>
      <c r="I4345">
        <v>4.3</v>
      </c>
      <c r="J4345">
        <v>4.34</v>
      </c>
      <c r="K4345">
        <v>4.4000000000000004</v>
      </c>
      <c r="L4345">
        <v>4.49</v>
      </c>
      <c r="M4345">
        <v>4.78</v>
      </c>
    </row>
    <row r="4346" spans="1:13" x14ac:dyDescent="0.25">
      <c r="A4346" s="1">
        <v>38642</v>
      </c>
      <c r="B4346">
        <v>3.53</v>
      </c>
      <c r="D4346">
        <v>3.86</v>
      </c>
      <c r="F4346">
        <v>4.17</v>
      </c>
      <c r="G4346">
        <v>4.21</v>
      </c>
      <c r="H4346">
        <v>4.29</v>
      </c>
      <c r="I4346">
        <v>4.3099999999999996</v>
      </c>
      <c r="J4346">
        <v>4.3600000000000003</v>
      </c>
      <c r="K4346">
        <v>4.41</v>
      </c>
      <c r="L4346">
        <v>4.5</v>
      </c>
      <c r="M4346">
        <v>4.7699999999999996</v>
      </c>
    </row>
    <row r="4347" spans="1:13" x14ac:dyDescent="0.25">
      <c r="A4347" s="1">
        <v>38639</v>
      </c>
      <c r="B4347">
        <v>3.49</v>
      </c>
      <c r="D4347">
        <v>3.78</v>
      </c>
      <c r="F4347">
        <v>4.08</v>
      </c>
      <c r="G4347">
        <v>4.1500000000000004</v>
      </c>
      <c r="H4347">
        <v>4.2699999999999996</v>
      </c>
      <c r="I4347">
        <v>4.3</v>
      </c>
      <c r="J4347">
        <v>4.34</v>
      </c>
      <c r="K4347">
        <v>4.4000000000000004</v>
      </c>
      <c r="L4347">
        <v>4.4800000000000004</v>
      </c>
      <c r="M4347">
        <v>4.76</v>
      </c>
    </row>
    <row r="4348" spans="1:13" x14ac:dyDescent="0.25">
      <c r="A4348" s="1">
        <v>38638</v>
      </c>
      <c r="B4348">
        <v>3.5</v>
      </c>
      <c r="D4348">
        <v>3.75</v>
      </c>
      <c r="F4348">
        <v>4.09</v>
      </c>
      <c r="G4348">
        <v>4.1399999999999997</v>
      </c>
      <c r="H4348">
        <v>4.24</v>
      </c>
      <c r="I4348">
        <v>4.2699999999999996</v>
      </c>
      <c r="J4348">
        <v>4.32</v>
      </c>
      <c r="K4348">
        <v>4.38</v>
      </c>
      <c r="L4348">
        <v>4.4800000000000004</v>
      </c>
      <c r="M4348">
        <v>4.7699999999999996</v>
      </c>
    </row>
    <row r="4349" spans="1:13" x14ac:dyDescent="0.25">
      <c r="A4349" s="1">
        <v>38637</v>
      </c>
      <c r="B4349">
        <v>3.49</v>
      </c>
      <c r="D4349">
        <v>3.7</v>
      </c>
      <c r="F4349">
        <v>4.0999999999999996</v>
      </c>
      <c r="G4349">
        <v>4.1399999999999997</v>
      </c>
      <c r="H4349">
        <v>4.24</v>
      </c>
      <c r="I4349">
        <v>4.2699999999999996</v>
      </c>
      <c r="J4349">
        <v>4.32</v>
      </c>
      <c r="K4349">
        <v>4.37</v>
      </c>
      <c r="L4349">
        <v>4.45</v>
      </c>
      <c r="M4349">
        <v>4.71</v>
      </c>
    </row>
    <row r="4350" spans="1:13" x14ac:dyDescent="0.25">
      <c r="A4350" s="1">
        <v>38636</v>
      </c>
      <c r="B4350">
        <v>3.41</v>
      </c>
      <c r="D4350">
        <v>3.73</v>
      </c>
      <c r="F4350">
        <v>4.0999999999999996</v>
      </c>
      <c r="G4350">
        <v>4.1399999999999997</v>
      </c>
      <c r="H4350">
        <v>4.22</v>
      </c>
      <c r="I4350">
        <v>4.2300000000000004</v>
      </c>
      <c r="J4350">
        <v>4.2699999999999996</v>
      </c>
      <c r="K4350">
        <v>4.32</v>
      </c>
      <c r="L4350">
        <v>4.3899999999999997</v>
      </c>
      <c r="M4350">
        <v>4.6500000000000004</v>
      </c>
    </row>
    <row r="4351" spans="1:13" x14ac:dyDescent="0.25">
      <c r="A4351" s="1">
        <v>38632</v>
      </c>
      <c r="B4351">
        <v>3.35</v>
      </c>
      <c r="D4351">
        <v>3.63</v>
      </c>
      <c r="F4351">
        <v>4</v>
      </c>
      <c r="G4351">
        <v>4.0599999999999996</v>
      </c>
      <c r="H4351">
        <v>4.18</v>
      </c>
      <c r="I4351">
        <v>4.1900000000000004</v>
      </c>
      <c r="J4351">
        <v>4.2300000000000004</v>
      </c>
      <c r="K4351">
        <v>4.28</v>
      </c>
      <c r="L4351">
        <v>4.3499999999999996</v>
      </c>
      <c r="M4351">
        <v>4.62</v>
      </c>
    </row>
    <row r="4352" spans="1:13" x14ac:dyDescent="0.25">
      <c r="A4352" s="1">
        <v>38631</v>
      </c>
      <c r="B4352">
        <v>3.34</v>
      </c>
      <c r="D4352">
        <v>3.61</v>
      </c>
      <c r="F4352">
        <v>4</v>
      </c>
      <c r="G4352">
        <v>4.07</v>
      </c>
      <c r="H4352">
        <v>4.2</v>
      </c>
      <c r="I4352">
        <v>4.21</v>
      </c>
      <c r="J4352">
        <v>4.2300000000000004</v>
      </c>
      <c r="K4352">
        <v>4.28</v>
      </c>
      <c r="L4352">
        <v>4.37</v>
      </c>
      <c r="M4352">
        <v>4.6399999999999997</v>
      </c>
    </row>
    <row r="4353" spans="1:13" x14ac:dyDescent="0.25">
      <c r="A4353" s="1">
        <v>38630</v>
      </c>
      <c r="B4353">
        <v>3.34</v>
      </c>
      <c r="D4353">
        <v>3.58</v>
      </c>
      <c r="F4353">
        <v>4</v>
      </c>
      <c r="G4353">
        <v>4.07</v>
      </c>
      <c r="H4353">
        <v>4.21</v>
      </c>
      <c r="I4353">
        <v>4.2</v>
      </c>
      <c r="J4353">
        <v>4.2300000000000004</v>
      </c>
      <c r="K4353">
        <v>4.28</v>
      </c>
      <c r="L4353">
        <v>4.3600000000000003</v>
      </c>
      <c r="M4353">
        <v>4.63</v>
      </c>
    </row>
    <row r="4354" spans="1:13" x14ac:dyDescent="0.25">
      <c r="A4354" s="1">
        <v>38629</v>
      </c>
      <c r="B4354">
        <v>3.35</v>
      </c>
      <c r="D4354">
        <v>3.63</v>
      </c>
      <c r="F4354">
        <v>4.0199999999999996</v>
      </c>
      <c r="G4354">
        <v>4.09</v>
      </c>
      <c r="H4354">
        <v>4.22</v>
      </c>
      <c r="I4354">
        <v>4.22</v>
      </c>
      <c r="J4354">
        <v>4.24</v>
      </c>
      <c r="K4354">
        <v>4.3</v>
      </c>
      <c r="L4354">
        <v>4.38</v>
      </c>
      <c r="M4354">
        <v>4.66</v>
      </c>
    </row>
    <row r="4355" spans="1:13" x14ac:dyDescent="0.25">
      <c r="A4355" s="1">
        <v>38628</v>
      </c>
      <c r="B4355">
        <v>3.22</v>
      </c>
      <c r="D4355">
        <v>3.61</v>
      </c>
      <c r="F4355">
        <v>4.0199999999999996</v>
      </c>
      <c r="G4355">
        <v>4.09</v>
      </c>
      <c r="H4355">
        <v>4.21</v>
      </c>
      <c r="I4355">
        <v>4.2300000000000004</v>
      </c>
      <c r="J4355">
        <v>4.25</v>
      </c>
      <c r="K4355">
        <v>4.3099999999999996</v>
      </c>
      <c r="L4355">
        <v>4.3899999999999997</v>
      </c>
      <c r="M4355">
        <v>4.67</v>
      </c>
    </row>
    <row r="4356" spans="1:13" x14ac:dyDescent="0.25">
      <c r="A4356" s="1">
        <v>38625</v>
      </c>
      <c r="B4356">
        <v>3.15</v>
      </c>
      <c r="D4356">
        <v>3.55</v>
      </c>
      <c r="F4356">
        <v>3.93</v>
      </c>
      <c r="G4356">
        <v>4.01</v>
      </c>
      <c r="H4356">
        <v>4.18</v>
      </c>
      <c r="I4356">
        <v>4.18</v>
      </c>
      <c r="J4356">
        <v>4.18</v>
      </c>
      <c r="K4356">
        <v>4.2300000000000004</v>
      </c>
      <c r="L4356">
        <v>4.34</v>
      </c>
      <c r="M4356">
        <v>4.62</v>
      </c>
    </row>
    <row r="4357" spans="1:13" x14ac:dyDescent="0.25">
      <c r="A4357" s="1">
        <v>38624</v>
      </c>
      <c r="B4357">
        <v>3.09</v>
      </c>
      <c r="D4357">
        <v>3.54</v>
      </c>
      <c r="F4357">
        <v>3.89</v>
      </c>
      <c r="G4357">
        <v>3.97</v>
      </c>
      <c r="H4357">
        <v>4.13</v>
      </c>
      <c r="I4357">
        <v>4.13</v>
      </c>
      <c r="J4357">
        <v>4.1399999999999997</v>
      </c>
      <c r="K4357">
        <v>4.2</v>
      </c>
      <c r="L4357">
        <v>4.29</v>
      </c>
      <c r="M4357">
        <v>4.59</v>
      </c>
    </row>
    <row r="4358" spans="1:13" x14ac:dyDescent="0.25">
      <c r="A4358" s="1">
        <v>38623</v>
      </c>
      <c r="B4358">
        <v>3.12</v>
      </c>
      <c r="D4358">
        <v>3.46</v>
      </c>
      <c r="F4358">
        <v>3.87</v>
      </c>
      <c r="G4358">
        <v>3.95</v>
      </c>
      <c r="H4358">
        <v>4.09</v>
      </c>
      <c r="I4358">
        <v>4.09</v>
      </c>
      <c r="J4358">
        <v>4.1100000000000003</v>
      </c>
      <c r="K4358">
        <v>4.17</v>
      </c>
      <c r="L4358">
        <v>4.26</v>
      </c>
      <c r="M4358">
        <v>4.55</v>
      </c>
    </row>
    <row r="4359" spans="1:13" x14ac:dyDescent="0.25">
      <c r="A4359" s="1">
        <v>38622</v>
      </c>
      <c r="B4359">
        <v>3.15</v>
      </c>
      <c r="D4359">
        <v>3.49</v>
      </c>
      <c r="F4359">
        <v>3.87</v>
      </c>
      <c r="G4359">
        <v>3.95</v>
      </c>
      <c r="H4359">
        <v>4.08</v>
      </c>
      <c r="I4359">
        <v>4.09</v>
      </c>
      <c r="J4359">
        <v>4.13</v>
      </c>
      <c r="K4359">
        <v>4.2</v>
      </c>
      <c r="L4359">
        <v>4.3</v>
      </c>
      <c r="M4359">
        <v>4.5999999999999996</v>
      </c>
    </row>
    <row r="4360" spans="1:13" x14ac:dyDescent="0.25">
      <c r="A4360" s="1">
        <v>38621</v>
      </c>
      <c r="B4360">
        <v>3.19</v>
      </c>
      <c r="D4360">
        <v>3.52</v>
      </c>
      <c r="F4360">
        <v>3.88</v>
      </c>
      <c r="G4360">
        <v>3.95</v>
      </c>
      <c r="H4360">
        <v>4.07</v>
      </c>
      <c r="I4360">
        <v>4.08</v>
      </c>
      <c r="J4360">
        <v>4.1100000000000003</v>
      </c>
      <c r="K4360">
        <v>4.18</v>
      </c>
      <c r="L4360">
        <v>4.3</v>
      </c>
      <c r="M4360">
        <v>4.5999999999999996</v>
      </c>
    </row>
    <row r="4361" spans="1:13" x14ac:dyDescent="0.25">
      <c r="A4361" s="1">
        <v>38618</v>
      </c>
      <c r="B4361">
        <v>3.06</v>
      </c>
      <c r="D4361">
        <v>3.48</v>
      </c>
      <c r="F4361">
        <v>3.82</v>
      </c>
      <c r="G4361">
        <v>3.89</v>
      </c>
      <c r="H4361">
        <v>4.0199999999999996</v>
      </c>
      <c r="I4361">
        <v>4.03</v>
      </c>
      <c r="J4361">
        <v>4.07</v>
      </c>
      <c r="K4361">
        <v>4.1399999999999997</v>
      </c>
      <c r="L4361">
        <v>4.25</v>
      </c>
      <c r="M4361">
        <v>4.57</v>
      </c>
    </row>
    <row r="4362" spans="1:13" x14ac:dyDescent="0.25">
      <c r="A4362" s="1">
        <v>38617</v>
      </c>
      <c r="B4362">
        <v>2.99</v>
      </c>
      <c r="D4362">
        <v>3.47</v>
      </c>
      <c r="F4362">
        <v>3.81</v>
      </c>
      <c r="G4362">
        <v>3.86</v>
      </c>
      <c r="H4362">
        <v>3.95</v>
      </c>
      <c r="I4362">
        <v>3.95</v>
      </c>
      <c r="J4362">
        <v>3.99</v>
      </c>
      <c r="K4362">
        <v>4.07</v>
      </c>
      <c r="L4362">
        <v>4.1900000000000004</v>
      </c>
      <c r="M4362">
        <v>4.5199999999999996</v>
      </c>
    </row>
    <row r="4363" spans="1:13" x14ac:dyDescent="0.25">
      <c r="A4363" s="1">
        <v>38616</v>
      </c>
      <c r="B4363">
        <v>3.02</v>
      </c>
      <c r="D4363">
        <v>3.41</v>
      </c>
      <c r="F4363">
        <v>3.83</v>
      </c>
      <c r="G4363">
        <v>3.88</v>
      </c>
      <c r="H4363">
        <v>3.96</v>
      </c>
      <c r="I4363">
        <v>3.96</v>
      </c>
      <c r="J4363">
        <v>4.01</v>
      </c>
      <c r="K4363">
        <v>4.08</v>
      </c>
      <c r="L4363">
        <v>4.1900000000000004</v>
      </c>
      <c r="M4363">
        <v>4.5199999999999996</v>
      </c>
    </row>
    <row r="4364" spans="1:13" x14ac:dyDescent="0.25">
      <c r="A4364" s="1">
        <v>38615</v>
      </c>
      <c r="B4364">
        <v>3.29</v>
      </c>
      <c r="D4364">
        <v>3.61</v>
      </c>
      <c r="F4364">
        <v>3.89</v>
      </c>
      <c r="G4364">
        <v>3.92</v>
      </c>
      <c r="H4364">
        <v>4</v>
      </c>
      <c r="I4364">
        <v>4.01</v>
      </c>
      <c r="J4364">
        <v>4.0599999999999996</v>
      </c>
      <c r="K4364">
        <v>4.1399999999999997</v>
      </c>
      <c r="L4364">
        <v>4.26</v>
      </c>
      <c r="M4364">
        <v>4.59</v>
      </c>
    </row>
    <row r="4365" spans="1:13" x14ac:dyDescent="0.25">
      <c r="A4365" s="1">
        <v>38614</v>
      </c>
      <c r="B4365">
        <v>3.23</v>
      </c>
      <c r="D4365">
        <v>3.58</v>
      </c>
      <c r="F4365">
        <v>3.84</v>
      </c>
      <c r="G4365">
        <v>3.87</v>
      </c>
      <c r="H4365">
        <v>3.93</v>
      </c>
      <c r="I4365">
        <v>3.95</v>
      </c>
      <c r="J4365">
        <v>4.0199999999999996</v>
      </c>
      <c r="K4365">
        <v>4.1100000000000003</v>
      </c>
      <c r="L4365">
        <v>4.25</v>
      </c>
      <c r="M4365">
        <v>4.5999999999999996</v>
      </c>
    </row>
    <row r="4366" spans="1:13" x14ac:dyDescent="0.25">
      <c r="A4366" s="1">
        <v>38611</v>
      </c>
      <c r="B4366">
        <v>3.23</v>
      </c>
      <c r="D4366">
        <v>3.5</v>
      </c>
      <c r="F4366">
        <v>3.81</v>
      </c>
      <c r="G4366">
        <v>3.86</v>
      </c>
      <c r="H4366">
        <v>3.97</v>
      </c>
      <c r="I4366">
        <v>4</v>
      </c>
      <c r="J4366">
        <v>4.05</v>
      </c>
      <c r="K4366">
        <v>4.13</v>
      </c>
      <c r="L4366">
        <v>4.26</v>
      </c>
      <c r="M4366">
        <v>4.6100000000000003</v>
      </c>
    </row>
    <row r="4367" spans="1:13" x14ac:dyDescent="0.25">
      <c r="A4367" s="1">
        <v>38610</v>
      </c>
      <c r="B4367">
        <v>3.23</v>
      </c>
      <c r="D4367">
        <v>3.45</v>
      </c>
      <c r="F4367">
        <v>3.77</v>
      </c>
      <c r="G4367">
        <v>3.81</v>
      </c>
      <c r="H4367">
        <v>3.9</v>
      </c>
      <c r="I4367">
        <v>3.93</v>
      </c>
      <c r="J4367">
        <v>3.99</v>
      </c>
      <c r="K4367">
        <v>4.08</v>
      </c>
      <c r="L4367">
        <v>4.22</v>
      </c>
      <c r="M4367">
        <v>4.5599999999999996</v>
      </c>
    </row>
    <row r="4368" spans="1:13" x14ac:dyDescent="0.25">
      <c r="A4368" s="1">
        <v>38609</v>
      </c>
      <c r="B4368">
        <v>3.25</v>
      </c>
      <c r="D4368">
        <v>3.42</v>
      </c>
      <c r="F4368">
        <v>3.76</v>
      </c>
      <c r="G4368">
        <v>3.81</v>
      </c>
      <c r="H4368">
        <v>3.9</v>
      </c>
      <c r="I4368">
        <v>3.91</v>
      </c>
      <c r="J4368">
        <v>3.96</v>
      </c>
      <c r="K4368">
        <v>4.04</v>
      </c>
      <c r="L4368">
        <v>4.17</v>
      </c>
      <c r="M4368">
        <v>4.5</v>
      </c>
    </row>
    <row r="4369" spans="1:13" x14ac:dyDescent="0.25">
      <c r="A4369" s="1">
        <v>38608</v>
      </c>
      <c r="B4369">
        <v>3.3</v>
      </c>
      <c r="D4369">
        <v>3.47</v>
      </c>
      <c r="F4369">
        <v>3.77</v>
      </c>
      <c r="G4369">
        <v>3.81</v>
      </c>
      <c r="H4369">
        <v>3.88</v>
      </c>
      <c r="I4369">
        <v>3.88</v>
      </c>
      <c r="J4369">
        <v>3.93</v>
      </c>
      <c r="K4369">
        <v>4.01</v>
      </c>
      <c r="L4369">
        <v>4.1399999999999997</v>
      </c>
      <c r="M4369">
        <v>4.47</v>
      </c>
    </row>
    <row r="4370" spans="1:13" x14ac:dyDescent="0.25">
      <c r="A4370" s="1">
        <v>38607</v>
      </c>
      <c r="B4370">
        <v>3.33</v>
      </c>
      <c r="D4370">
        <v>3.51</v>
      </c>
      <c r="F4370">
        <v>3.79</v>
      </c>
      <c r="G4370">
        <v>3.83</v>
      </c>
      <c r="H4370">
        <v>3.92</v>
      </c>
      <c r="I4370">
        <v>3.93</v>
      </c>
      <c r="J4370">
        <v>3.98</v>
      </c>
      <c r="K4370">
        <v>4.0599999999999996</v>
      </c>
      <c r="L4370">
        <v>4.18</v>
      </c>
      <c r="M4370">
        <v>4.5</v>
      </c>
    </row>
    <row r="4371" spans="1:13" x14ac:dyDescent="0.25">
      <c r="A4371" s="1">
        <v>38604</v>
      </c>
      <c r="B4371">
        <v>3.32</v>
      </c>
      <c r="D4371">
        <v>3.49</v>
      </c>
      <c r="F4371">
        <v>3.73</v>
      </c>
      <c r="G4371">
        <v>3.78</v>
      </c>
      <c r="H4371">
        <v>3.88</v>
      </c>
      <c r="I4371">
        <v>3.9</v>
      </c>
      <c r="J4371">
        <v>3.94</v>
      </c>
      <c r="K4371">
        <v>4.01</v>
      </c>
      <c r="L4371">
        <v>4.1399999999999997</v>
      </c>
      <c r="M4371">
        <v>4.45</v>
      </c>
    </row>
    <row r="4372" spans="1:13" x14ac:dyDescent="0.25">
      <c r="A4372" s="1">
        <v>38603</v>
      </c>
      <c r="B4372">
        <v>3.31</v>
      </c>
      <c r="D4372">
        <v>3.48</v>
      </c>
      <c r="F4372">
        <v>3.73</v>
      </c>
      <c r="G4372">
        <v>3.77</v>
      </c>
      <c r="H4372">
        <v>3.87</v>
      </c>
      <c r="I4372">
        <v>3.89</v>
      </c>
      <c r="J4372">
        <v>3.94</v>
      </c>
      <c r="K4372">
        <v>4.03</v>
      </c>
      <c r="L4372">
        <v>4.1500000000000004</v>
      </c>
      <c r="M4372">
        <v>4.45</v>
      </c>
    </row>
    <row r="4373" spans="1:13" x14ac:dyDescent="0.25">
      <c r="A4373" s="1">
        <v>38602</v>
      </c>
      <c r="B4373">
        <v>3.36</v>
      </c>
      <c r="D4373">
        <v>3.49</v>
      </c>
      <c r="F4373">
        <v>3.73</v>
      </c>
      <c r="G4373">
        <v>3.77</v>
      </c>
      <c r="H4373">
        <v>3.87</v>
      </c>
      <c r="I4373">
        <v>3.89</v>
      </c>
      <c r="J4373">
        <v>3.93</v>
      </c>
      <c r="K4373">
        <v>4.01</v>
      </c>
      <c r="L4373">
        <v>4.1500000000000004</v>
      </c>
      <c r="M4373">
        <v>4.46</v>
      </c>
    </row>
    <row r="4374" spans="1:13" x14ac:dyDescent="0.25">
      <c r="A4374" s="1">
        <v>38601</v>
      </c>
      <c r="B4374">
        <v>3.39</v>
      </c>
      <c r="D4374">
        <v>3.52</v>
      </c>
      <c r="F4374">
        <v>3.7</v>
      </c>
      <c r="G4374">
        <v>3.73</v>
      </c>
      <c r="H4374">
        <v>3.8</v>
      </c>
      <c r="I4374">
        <v>3.83</v>
      </c>
      <c r="J4374">
        <v>3.89</v>
      </c>
      <c r="K4374">
        <v>3.97</v>
      </c>
      <c r="L4374">
        <v>4.09</v>
      </c>
      <c r="M4374">
        <v>4.3899999999999997</v>
      </c>
    </row>
    <row r="4375" spans="1:13" x14ac:dyDescent="0.25">
      <c r="A4375" s="1">
        <v>38597</v>
      </c>
      <c r="B4375">
        <v>3.38</v>
      </c>
      <c r="D4375">
        <v>3.46</v>
      </c>
      <c r="F4375">
        <v>3.63</v>
      </c>
      <c r="G4375">
        <v>3.67</v>
      </c>
      <c r="H4375">
        <v>3.75</v>
      </c>
      <c r="I4375">
        <v>3.79</v>
      </c>
      <c r="J4375">
        <v>3.85</v>
      </c>
      <c r="K4375">
        <v>3.92</v>
      </c>
      <c r="L4375">
        <v>4.03</v>
      </c>
      <c r="M4375">
        <v>4.33</v>
      </c>
    </row>
    <row r="4376" spans="1:13" x14ac:dyDescent="0.25">
      <c r="A4376" s="1">
        <v>38596</v>
      </c>
      <c r="B4376">
        <v>3.35</v>
      </c>
      <c r="D4376">
        <v>3.48</v>
      </c>
      <c r="F4376">
        <v>3.62</v>
      </c>
      <c r="G4376">
        <v>3.66</v>
      </c>
      <c r="H4376">
        <v>3.72</v>
      </c>
      <c r="I4376">
        <v>3.8</v>
      </c>
      <c r="J4376">
        <v>3.85</v>
      </c>
      <c r="K4376">
        <v>3.91</v>
      </c>
      <c r="L4376">
        <v>4.0199999999999996</v>
      </c>
      <c r="M4376">
        <v>4.3099999999999996</v>
      </c>
    </row>
    <row r="4377" spans="1:13" x14ac:dyDescent="0.25">
      <c r="A4377" s="1">
        <v>38595</v>
      </c>
      <c r="B4377">
        <v>3.41</v>
      </c>
      <c r="D4377">
        <v>3.52</v>
      </c>
      <c r="F4377">
        <v>3.74</v>
      </c>
      <c r="G4377">
        <v>3.77</v>
      </c>
      <c r="H4377">
        <v>3.84</v>
      </c>
      <c r="I4377">
        <v>3.83</v>
      </c>
      <c r="J4377">
        <v>3.87</v>
      </c>
      <c r="K4377">
        <v>3.93</v>
      </c>
      <c r="L4377">
        <v>4.0199999999999996</v>
      </c>
      <c r="M4377">
        <v>4.3</v>
      </c>
    </row>
    <row r="4378" spans="1:13" x14ac:dyDescent="0.25">
      <c r="A4378" s="1">
        <v>38594</v>
      </c>
      <c r="B4378">
        <v>3.4</v>
      </c>
      <c r="D4378">
        <v>3.54</v>
      </c>
      <c r="F4378">
        <v>3.79</v>
      </c>
      <c r="G4378">
        <v>3.85</v>
      </c>
      <c r="H4378">
        <v>3.97</v>
      </c>
      <c r="I4378">
        <v>4.01</v>
      </c>
      <c r="J4378">
        <v>4.03</v>
      </c>
      <c r="K4378">
        <v>4.08</v>
      </c>
      <c r="L4378">
        <v>4.16</v>
      </c>
      <c r="M4378">
        <v>4.43</v>
      </c>
    </row>
    <row r="4379" spans="1:13" x14ac:dyDescent="0.25">
      <c r="A4379" s="1">
        <v>38593</v>
      </c>
      <c r="B4379">
        <v>3.42</v>
      </c>
      <c r="D4379">
        <v>3.54</v>
      </c>
      <c r="F4379">
        <v>3.83</v>
      </c>
      <c r="G4379">
        <v>3.91</v>
      </c>
      <c r="H4379">
        <v>4.0599999999999996</v>
      </c>
      <c r="I4379">
        <v>4.07</v>
      </c>
      <c r="J4379">
        <v>4.08</v>
      </c>
      <c r="K4379">
        <v>4.13</v>
      </c>
      <c r="L4379">
        <v>4.2</v>
      </c>
      <c r="M4379">
        <v>4.45</v>
      </c>
    </row>
    <row r="4380" spans="1:13" x14ac:dyDescent="0.25">
      <c r="A4380" s="1">
        <v>38590</v>
      </c>
      <c r="B4380">
        <v>3.36</v>
      </c>
      <c r="D4380">
        <v>3.55</v>
      </c>
      <c r="F4380">
        <v>3.82</v>
      </c>
      <c r="G4380">
        <v>3.9</v>
      </c>
      <c r="H4380">
        <v>4.0599999999999996</v>
      </c>
      <c r="I4380">
        <v>4.07</v>
      </c>
      <c r="J4380">
        <v>4.09</v>
      </c>
      <c r="K4380">
        <v>4.13</v>
      </c>
      <c r="L4380">
        <v>4.2</v>
      </c>
      <c r="M4380">
        <v>4.46</v>
      </c>
    </row>
    <row r="4381" spans="1:13" x14ac:dyDescent="0.25">
      <c r="A4381" s="1">
        <v>38589</v>
      </c>
      <c r="B4381">
        <v>3.34</v>
      </c>
      <c r="D4381">
        <v>3.54</v>
      </c>
      <c r="F4381">
        <v>3.81</v>
      </c>
      <c r="G4381">
        <v>3.87</v>
      </c>
      <c r="H4381">
        <v>4</v>
      </c>
      <c r="I4381">
        <v>4.03</v>
      </c>
      <c r="J4381">
        <v>4.0599999999999996</v>
      </c>
      <c r="K4381">
        <v>4.1100000000000003</v>
      </c>
      <c r="L4381">
        <v>4.18</v>
      </c>
      <c r="M4381">
        <v>4.45</v>
      </c>
    </row>
    <row r="4382" spans="1:13" x14ac:dyDescent="0.25">
      <c r="A4382" s="1">
        <v>38588</v>
      </c>
      <c r="B4382">
        <v>3.34</v>
      </c>
      <c r="D4382">
        <v>3.53</v>
      </c>
      <c r="F4382">
        <v>3.81</v>
      </c>
      <c r="G4382">
        <v>3.87</v>
      </c>
      <c r="H4382">
        <v>3.99</v>
      </c>
      <c r="I4382">
        <v>4.03</v>
      </c>
      <c r="J4382">
        <v>4.0599999999999996</v>
      </c>
      <c r="K4382">
        <v>4.1100000000000003</v>
      </c>
      <c r="L4382">
        <v>4.1900000000000004</v>
      </c>
      <c r="M4382">
        <v>4.46</v>
      </c>
    </row>
    <row r="4383" spans="1:13" x14ac:dyDescent="0.25">
      <c r="A4383" s="1">
        <v>38587</v>
      </c>
      <c r="B4383">
        <v>3.34</v>
      </c>
      <c r="D4383">
        <v>3.53</v>
      </c>
      <c r="F4383">
        <v>3.81</v>
      </c>
      <c r="G4383">
        <v>3.88</v>
      </c>
      <c r="H4383">
        <v>4.01</v>
      </c>
      <c r="I4383">
        <v>4.03</v>
      </c>
      <c r="J4383">
        <v>4.07</v>
      </c>
      <c r="K4383">
        <v>4.12</v>
      </c>
      <c r="L4383">
        <v>4.2</v>
      </c>
      <c r="M4383">
        <v>4.46</v>
      </c>
    </row>
    <row r="4384" spans="1:13" x14ac:dyDescent="0.25">
      <c r="A4384" s="1">
        <v>38586</v>
      </c>
      <c r="B4384">
        <v>3.34</v>
      </c>
      <c r="D4384">
        <v>3.53</v>
      </c>
      <c r="F4384">
        <v>3.82</v>
      </c>
      <c r="G4384">
        <v>3.89</v>
      </c>
      <c r="H4384">
        <v>4.03</v>
      </c>
      <c r="I4384">
        <v>4.0599999999999996</v>
      </c>
      <c r="J4384">
        <v>4.08</v>
      </c>
      <c r="K4384">
        <v>4.1399999999999997</v>
      </c>
      <c r="L4384">
        <v>4.22</v>
      </c>
      <c r="M4384">
        <v>4.4800000000000004</v>
      </c>
    </row>
    <row r="4385" spans="1:13" x14ac:dyDescent="0.25">
      <c r="A4385" s="1">
        <v>38583</v>
      </c>
      <c r="B4385">
        <v>3.33</v>
      </c>
      <c r="D4385">
        <v>3.52</v>
      </c>
      <c r="F4385">
        <v>3.81</v>
      </c>
      <c r="G4385">
        <v>3.89</v>
      </c>
      <c r="H4385">
        <v>4.03</v>
      </c>
      <c r="I4385">
        <v>4.05</v>
      </c>
      <c r="J4385">
        <v>4.08</v>
      </c>
      <c r="K4385">
        <v>4.13</v>
      </c>
      <c r="L4385">
        <v>4.21</v>
      </c>
      <c r="M4385">
        <v>4.47</v>
      </c>
    </row>
    <row r="4386" spans="1:13" x14ac:dyDescent="0.25">
      <c r="A4386" s="1">
        <v>38582</v>
      </c>
      <c r="B4386">
        <v>3.3</v>
      </c>
      <c r="D4386">
        <v>3.5</v>
      </c>
      <c r="F4386">
        <v>3.78</v>
      </c>
      <c r="G4386">
        <v>3.86</v>
      </c>
      <c r="H4386">
        <v>4.01</v>
      </c>
      <c r="I4386">
        <v>4.04</v>
      </c>
      <c r="J4386">
        <v>4.08</v>
      </c>
      <c r="K4386">
        <v>4.13</v>
      </c>
      <c r="L4386">
        <v>4.21</v>
      </c>
      <c r="M4386">
        <v>4.4800000000000004</v>
      </c>
    </row>
    <row r="4387" spans="1:13" x14ac:dyDescent="0.25">
      <c r="A4387" s="1">
        <v>38581</v>
      </c>
      <c r="B4387">
        <v>3.31</v>
      </c>
      <c r="D4387">
        <v>3.52</v>
      </c>
      <c r="F4387">
        <v>3.8</v>
      </c>
      <c r="G4387">
        <v>3.89</v>
      </c>
      <c r="H4387">
        <v>4.07</v>
      </c>
      <c r="I4387">
        <v>4.0999999999999996</v>
      </c>
      <c r="J4387">
        <v>4.1500000000000004</v>
      </c>
      <c r="K4387">
        <v>4.2</v>
      </c>
      <c r="L4387">
        <v>4.28</v>
      </c>
      <c r="M4387">
        <v>4.53</v>
      </c>
    </row>
    <row r="4388" spans="1:13" x14ac:dyDescent="0.25">
      <c r="A4388" s="1">
        <v>38580</v>
      </c>
      <c r="B4388">
        <v>3.32</v>
      </c>
      <c r="D4388">
        <v>3.54</v>
      </c>
      <c r="F4388">
        <v>3.8</v>
      </c>
      <c r="G4388">
        <v>3.88</v>
      </c>
      <c r="H4388">
        <v>4.03</v>
      </c>
      <c r="I4388">
        <v>4.0599999999999996</v>
      </c>
      <c r="J4388">
        <v>4.0999999999999996</v>
      </c>
      <c r="K4388">
        <v>4.1500000000000004</v>
      </c>
      <c r="L4388">
        <v>4.2300000000000004</v>
      </c>
      <c r="M4388">
        <v>4.49</v>
      </c>
    </row>
    <row r="4389" spans="1:13" x14ac:dyDescent="0.25">
      <c r="A4389" s="1">
        <v>38579</v>
      </c>
      <c r="B4389">
        <v>3.28</v>
      </c>
      <c r="D4389">
        <v>3.54</v>
      </c>
      <c r="F4389">
        <v>3.82</v>
      </c>
      <c r="G4389">
        <v>3.91</v>
      </c>
      <c r="H4389">
        <v>4.08</v>
      </c>
      <c r="I4389">
        <v>4.1100000000000003</v>
      </c>
      <c r="J4389">
        <v>4.1500000000000004</v>
      </c>
      <c r="K4389">
        <v>4.2</v>
      </c>
      <c r="L4389">
        <v>4.2699999999999996</v>
      </c>
      <c r="M4389">
        <v>4.53</v>
      </c>
    </row>
    <row r="4390" spans="1:13" x14ac:dyDescent="0.25">
      <c r="A4390" s="1">
        <v>38576</v>
      </c>
      <c r="B4390">
        <v>3.32</v>
      </c>
      <c r="D4390">
        <v>3.52</v>
      </c>
      <c r="F4390">
        <v>3.79</v>
      </c>
      <c r="G4390">
        <v>3.88</v>
      </c>
      <c r="H4390">
        <v>4.05</v>
      </c>
      <c r="I4390">
        <v>4.08</v>
      </c>
      <c r="J4390">
        <v>4.1100000000000003</v>
      </c>
      <c r="K4390">
        <v>4.16</v>
      </c>
      <c r="L4390">
        <v>4.24</v>
      </c>
      <c r="M4390">
        <v>4.5199999999999996</v>
      </c>
    </row>
    <row r="4391" spans="1:13" x14ac:dyDescent="0.25">
      <c r="A4391" s="1">
        <v>38575</v>
      </c>
      <c r="B4391">
        <v>3.31</v>
      </c>
      <c r="D4391">
        <v>3.51</v>
      </c>
      <c r="F4391">
        <v>3.78</v>
      </c>
      <c r="G4391">
        <v>3.89</v>
      </c>
      <c r="H4391">
        <v>4.0999999999999996</v>
      </c>
      <c r="I4391">
        <v>4.1399999999999997</v>
      </c>
      <c r="J4391">
        <v>4.18</v>
      </c>
      <c r="K4391">
        <v>4.24</v>
      </c>
      <c r="L4391">
        <v>4.32</v>
      </c>
      <c r="M4391">
        <v>4.5999999999999996</v>
      </c>
    </row>
    <row r="4392" spans="1:13" x14ac:dyDescent="0.25">
      <c r="A4392" s="1">
        <v>38574</v>
      </c>
      <c r="B4392">
        <v>3.38</v>
      </c>
      <c r="D4392">
        <v>3.51</v>
      </c>
      <c r="F4392">
        <v>3.78</v>
      </c>
      <c r="G4392">
        <v>3.9</v>
      </c>
      <c r="H4392">
        <v>4.13</v>
      </c>
      <c r="I4392">
        <v>4.18</v>
      </c>
      <c r="J4392">
        <v>4.24</v>
      </c>
      <c r="K4392">
        <v>4.3</v>
      </c>
      <c r="L4392">
        <v>4.4000000000000004</v>
      </c>
      <c r="M4392">
        <v>4.6500000000000004</v>
      </c>
    </row>
    <row r="4393" spans="1:13" x14ac:dyDescent="0.25">
      <c r="A4393" s="1">
        <v>38573</v>
      </c>
      <c r="B4393">
        <v>3.37</v>
      </c>
      <c r="D4393">
        <v>3.52</v>
      </c>
      <c r="F4393">
        <v>3.79</v>
      </c>
      <c r="G4393">
        <v>3.9</v>
      </c>
      <c r="H4393">
        <v>4.13</v>
      </c>
      <c r="I4393">
        <v>4.1900000000000004</v>
      </c>
      <c r="J4393">
        <v>4.25</v>
      </c>
      <c r="K4393">
        <v>4.3099999999999996</v>
      </c>
      <c r="L4393">
        <v>4.41</v>
      </c>
      <c r="M4393">
        <v>4.66</v>
      </c>
    </row>
    <row r="4394" spans="1:13" x14ac:dyDescent="0.25">
      <c r="A4394" s="1">
        <v>38572</v>
      </c>
      <c r="B4394">
        <v>3.38</v>
      </c>
      <c r="D4394">
        <v>3.54</v>
      </c>
      <c r="F4394">
        <v>3.82</v>
      </c>
      <c r="G4394">
        <v>3.93</v>
      </c>
      <c r="H4394">
        <v>4.16</v>
      </c>
      <c r="I4394">
        <v>4.22</v>
      </c>
      <c r="J4394">
        <v>4.28</v>
      </c>
      <c r="K4394">
        <v>4.34</v>
      </c>
      <c r="L4394">
        <v>4.42</v>
      </c>
      <c r="M4394">
        <v>4.68</v>
      </c>
    </row>
    <row r="4395" spans="1:13" x14ac:dyDescent="0.25">
      <c r="A4395" s="1">
        <v>38569</v>
      </c>
      <c r="B4395">
        <v>3.35</v>
      </c>
      <c r="D4395">
        <v>3.52</v>
      </c>
      <c r="F4395">
        <v>3.75</v>
      </c>
      <c r="G4395">
        <v>3.87</v>
      </c>
      <c r="H4395">
        <v>4.1100000000000003</v>
      </c>
      <c r="I4395">
        <v>4.16</v>
      </c>
      <c r="J4395">
        <v>4.24</v>
      </c>
      <c r="K4395">
        <v>4.3</v>
      </c>
      <c r="L4395">
        <v>4.4000000000000004</v>
      </c>
      <c r="M4395">
        <v>4.66</v>
      </c>
    </row>
    <row r="4396" spans="1:13" x14ac:dyDescent="0.25">
      <c r="A4396" s="1">
        <v>38568</v>
      </c>
      <c r="B4396">
        <v>3.34</v>
      </c>
      <c r="D4396">
        <v>3.47</v>
      </c>
      <c r="F4396">
        <v>3.72</v>
      </c>
      <c r="G4396">
        <v>3.83</v>
      </c>
      <c r="H4396">
        <v>4.04</v>
      </c>
      <c r="I4396">
        <v>4.09</v>
      </c>
      <c r="J4396">
        <v>4.1500000000000004</v>
      </c>
      <c r="K4396">
        <v>4.22</v>
      </c>
      <c r="L4396">
        <v>4.32</v>
      </c>
      <c r="M4396">
        <v>4.5999999999999996</v>
      </c>
    </row>
    <row r="4397" spans="1:13" x14ac:dyDescent="0.25">
      <c r="A4397" s="1">
        <v>38567</v>
      </c>
      <c r="B4397">
        <v>3.34</v>
      </c>
      <c r="D4397">
        <v>3.46</v>
      </c>
      <c r="F4397">
        <v>3.72</v>
      </c>
      <c r="G4397">
        <v>3.82</v>
      </c>
      <c r="H4397">
        <v>4.0199999999999996</v>
      </c>
      <c r="I4397">
        <v>4.07</v>
      </c>
      <c r="J4397">
        <v>4.13</v>
      </c>
      <c r="K4397">
        <v>4.2</v>
      </c>
      <c r="L4397">
        <v>4.3</v>
      </c>
      <c r="M4397">
        <v>4.58</v>
      </c>
    </row>
    <row r="4398" spans="1:13" x14ac:dyDescent="0.25">
      <c r="A4398" s="1">
        <v>38566</v>
      </c>
      <c r="B4398">
        <v>3.35</v>
      </c>
      <c r="D4398">
        <v>3.49</v>
      </c>
      <c r="F4398">
        <v>3.73</v>
      </c>
      <c r="G4398">
        <v>3.84</v>
      </c>
      <c r="H4398">
        <v>4.0599999999999996</v>
      </c>
      <c r="I4398">
        <v>4.0999999999999996</v>
      </c>
      <c r="J4398">
        <v>4.17</v>
      </c>
      <c r="K4398">
        <v>4.24</v>
      </c>
      <c r="L4398">
        <v>4.34</v>
      </c>
      <c r="M4398">
        <v>4.62</v>
      </c>
    </row>
    <row r="4399" spans="1:13" x14ac:dyDescent="0.25">
      <c r="A4399" s="1">
        <v>38565</v>
      </c>
      <c r="B4399">
        <v>3.3</v>
      </c>
      <c r="D4399">
        <v>3.48</v>
      </c>
      <c r="F4399">
        <v>3.73</v>
      </c>
      <c r="G4399">
        <v>3.83</v>
      </c>
      <c r="H4399">
        <v>4.04</v>
      </c>
      <c r="I4399">
        <v>4.09</v>
      </c>
      <c r="J4399">
        <v>4.16</v>
      </c>
      <c r="K4399">
        <v>4.22</v>
      </c>
      <c r="L4399">
        <v>4.32</v>
      </c>
      <c r="M4399">
        <v>4.59</v>
      </c>
    </row>
    <row r="4400" spans="1:13" x14ac:dyDescent="0.25">
      <c r="A4400" s="1">
        <v>38562</v>
      </c>
      <c r="B4400">
        <v>3.25</v>
      </c>
      <c r="D4400">
        <v>3.42</v>
      </c>
      <c r="F4400">
        <v>3.69</v>
      </c>
      <c r="G4400">
        <v>3.8</v>
      </c>
      <c r="H4400">
        <v>4.0199999999999996</v>
      </c>
      <c r="I4400">
        <v>4.0599999999999996</v>
      </c>
      <c r="J4400">
        <v>4.12</v>
      </c>
      <c r="K4400">
        <v>4.1900000000000004</v>
      </c>
      <c r="L4400">
        <v>4.28</v>
      </c>
      <c r="M4400">
        <v>4.5599999999999996</v>
      </c>
    </row>
    <row r="4401" spans="1:13" x14ac:dyDescent="0.25">
      <c r="A4401" s="1">
        <v>38561</v>
      </c>
      <c r="B4401">
        <v>3.25</v>
      </c>
      <c r="D4401">
        <v>3.41</v>
      </c>
      <c r="F4401">
        <v>3.66</v>
      </c>
      <c r="G4401">
        <v>3.75</v>
      </c>
      <c r="H4401">
        <v>3.96</v>
      </c>
      <c r="I4401">
        <v>4</v>
      </c>
      <c r="J4401">
        <v>4.04</v>
      </c>
      <c r="K4401">
        <v>4.0999999999999996</v>
      </c>
      <c r="L4401">
        <v>4.2</v>
      </c>
      <c r="M4401">
        <v>4.4800000000000004</v>
      </c>
    </row>
    <row r="4402" spans="1:13" x14ac:dyDescent="0.25">
      <c r="A4402" s="1">
        <v>38560</v>
      </c>
      <c r="B4402">
        <v>3.23</v>
      </c>
      <c r="D4402">
        <v>3.4</v>
      </c>
      <c r="F4402">
        <v>3.67</v>
      </c>
      <c r="G4402">
        <v>3.77</v>
      </c>
      <c r="H4402">
        <v>3.99</v>
      </c>
      <c r="I4402">
        <v>4.04</v>
      </c>
      <c r="J4402">
        <v>4.09</v>
      </c>
      <c r="K4402">
        <v>4.16</v>
      </c>
      <c r="L4402">
        <v>4.2699999999999996</v>
      </c>
      <c r="M4402">
        <v>4.55</v>
      </c>
    </row>
    <row r="4403" spans="1:13" x14ac:dyDescent="0.25">
      <c r="A4403" s="1">
        <v>38559</v>
      </c>
      <c r="B4403">
        <v>3.25</v>
      </c>
      <c r="D4403">
        <v>3.43</v>
      </c>
      <c r="F4403">
        <v>3.67</v>
      </c>
      <c r="G4403">
        <v>3.76</v>
      </c>
      <c r="H4403">
        <v>3.95</v>
      </c>
      <c r="I4403">
        <v>4</v>
      </c>
      <c r="J4403">
        <v>4.0599999999999996</v>
      </c>
      <c r="K4403">
        <v>4.1399999999999997</v>
      </c>
      <c r="L4403">
        <v>4.24</v>
      </c>
      <c r="M4403">
        <v>4.53</v>
      </c>
    </row>
    <row r="4404" spans="1:13" x14ac:dyDescent="0.25">
      <c r="A4404" s="1">
        <v>38558</v>
      </c>
      <c r="B4404">
        <v>3.2</v>
      </c>
      <c r="D4404">
        <v>3.44</v>
      </c>
      <c r="F4404">
        <v>3.68</v>
      </c>
      <c r="G4404">
        <v>3.77</v>
      </c>
      <c r="H4404">
        <v>3.95</v>
      </c>
      <c r="I4404">
        <v>3.99</v>
      </c>
      <c r="J4404">
        <v>4.0599999999999996</v>
      </c>
      <c r="K4404">
        <v>4.1399999999999997</v>
      </c>
      <c r="L4404">
        <v>4.25</v>
      </c>
      <c r="M4404">
        <v>4.53</v>
      </c>
    </row>
    <row r="4405" spans="1:13" x14ac:dyDescent="0.25">
      <c r="A4405" s="1">
        <v>38555</v>
      </c>
      <c r="B4405">
        <v>3.16</v>
      </c>
      <c r="D4405">
        <v>3.38</v>
      </c>
      <c r="F4405">
        <v>3.61</v>
      </c>
      <c r="G4405">
        <v>3.72</v>
      </c>
      <c r="H4405">
        <v>3.92</v>
      </c>
      <c r="I4405">
        <v>3.97</v>
      </c>
      <c r="J4405">
        <v>4.04</v>
      </c>
      <c r="K4405">
        <v>4.1100000000000003</v>
      </c>
      <c r="L4405">
        <v>4.2300000000000004</v>
      </c>
      <c r="M4405">
        <v>4.5199999999999996</v>
      </c>
    </row>
    <row r="4406" spans="1:13" x14ac:dyDescent="0.25">
      <c r="A4406" s="1">
        <v>38554</v>
      </c>
      <c r="B4406">
        <v>3.13</v>
      </c>
      <c r="D4406">
        <v>3.35</v>
      </c>
      <c r="F4406">
        <v>3.6</v>
      </c>
      <c r="G4406">
        <v>3.72</v>
      </c>
      <c r="H4406">
        <v>3.96</v>
      </c>
      <c r="I4406">
        <v>4.01</v>
      </c>
      <c r="J4406">
        <v>4.09</v>
      </c>
      <c r="K4406">
        <v>4.16</v>
      </c>
      <c r="L4406">
        <v>4.28</v>
      </c>
      <c r="M4406">
        <v>4.58</v>
      </c>
    </row>
    <row r="4407" spans="1:13" x14ac:dyDescent="0.25">
      <c r="A4407" s="1">
        <v>38553</v>
      </c>
      <c r="B4407">
        <v>3.11</v>
      </c>
      <c r="D4407">
        <v>3.3</v>
      </c>
      <c r="F4407">
        <v>3.54</v>
      </c>
      <c r="G4407">
        <v>3.66</v>
      </c>
      <c r="H4407">
        <v>3.9</v>
      </c>
      <c r="I4407">
        <v>3.93</v>
      </c>
      <c r="J4407">
        <v>3.99</v>
      </c>
      <c r="K4407">
        <v>4.0599999999999996</v>
      </c>
      <c r="L4407">
        <v>4.17</v>
      </c>
      <c r="M4407">
        <v>4.47</v>
      </c>
    </row>
    <row r="4408" spans="1:13" x14ac:dyDescent="0.25">
      <c r="A4408" s="1">
        <v>38552</v>
      </c>
      <c r="B4408">
        <v>3.13</v>
      </c>
      <c r="D4408">
        <v>3.31</v>
      </c>
      <c r="F4408">
        <v>3.54</v>
      </c>
      <c r="G4408">
        <v>3.65</v>
      </c>
      <c r="H4408">
        <v>3.88</v>
      </c>
      <c r="I4408">
        <v>3.93</v>
      </c>
      <c r="J4408">
        <v>3.99</v>
      </c>
      <c r="K4408">
        <v>4.07</v>
      </c>
      <c r="L4408">
        <v>4.2</v>
      </c>
      <c r="M4408">
        <v>4.5</v>
      </c>
    </row>
    <row r="4409" spans="1:13" x14ac:dyDescent="0.25">
      <c r="A4409" s="1">
        <v>38551</v>
      </c>
      <c r="B4409">
        <v>3.06</v>
      </c>
      <c r="D4409">
        <v>3.3</v>
      </c>
      <c r="F4409">
        <v>3.54</v>
      </c>
      <c r="G4409">
        <v>3.66</v>
      </c>
      <c r="H4409">
        <v>3.89</v>
      </c>
      <c r="I4409">
        <v>3.94</v>
      </c>
      <c r="J4409">
        <v>4.01</v>
      </c>
      <c r="K4409">
        <v>4.0999999999999996</v>
      </c>
      <c r="L4409">
        <v>4.22</v>
      </c>
      <c r="M4409">
        <v>4.53</v>
      </c>
    </row>
    <row r="4410" spans="1:13" x14ac:dyDescent="0.25">
      <c r="A4410" s="1">
        <v>38548</v>
      </c>
      <c r="B4410">
        <v>3.04</v>
      </c>
      <c r="D4410">
        <v>3.26</v>
      </c>
      <c r="F4410">
        <v>3.48</v>
      </c>
      <c r="G4410">
        <v>3.61</v>
      </c>
      <c r="H4410">
        <v>3.86</v>
      </c>
      <c r="I4410">
        <v>3.92</v>
      </c>
      <c r="J4410">
        <v>3.98</v>
      </c>
      <c r="K4410">
        <v>4.0599999999999996</v>
      </c>
      <c r="L4410">
        <v>4.18</v>
      </c>
      <c r="M4410">
        <v>4.47</v>
      </c>
    </row>
    <row r="4411" spans="1:13" x14ac:dyDescent="0.25">
      <c r="A4411" s="1">
        <v>38547</v>
      </c>
      <c r="B4411">
        <v>3.04</v>
      </c>
      <c r="D4411">
        <v>3.23</v>
      </c>
      <c r="F4411">
        <v>3.47</v>
      </c>
      <c r="G4411">
        <v>3.6</v>
      </c>
      <c r="H4411">
        <v>3.86</v>
      </c>
      <c r="I4411">
        <v>3.91</v>
      </c>
      <c r="J4411">
        <v>3.98</v>
      </c>
      <c r="K4411">
        <v>4.0599999999999996</v>
      </c>
      <c r="L4411">
        <v>4.1900000000000004</v>
      </c>
      <c r="M4411">
        <v>4.49</v>
      </c>
    </row>
    <row r="4412" spans="1:13" x14ac:dyDescent="0.25">
      <c r="A4412" s="1">
        <v>38546</v>
      </c>
      <c r="B4412">
        <v>3.03</v>
      </c>
      <c r="D4412">
        <v>3.22</v>
      </c>
      <c r="F4412">
        <v>3.46</v>
      </c>
      <c r="G4412">
        <v>3.59</v>
      </c>
      <c r="H4412">
        <v>3.84</v>
      </c>
      <c r="I4412">
        <v>3.89</v>
      </c>
      <c r="J4412">
        <v>3.96</v>
      </c>
      <c r="K4412">
        <v>4.04</v>
      </c>
      <c r="L4412">
        <v>4.17</v>
      </c>
      <c r="M4412">
        <v>4.47</v>
      </c>
    </row>
    <row r="4413" spans="1:13" x14ac:dyDescent="0.25">
      <c r="A4413" s="1">
        <v>38545</v>
      </c>
      <c r="B4413">
        <v>3.02</v>
      </c>
      <c r="D4413">
        <v>3.21</v>
      </c>
      <c r="F4413">
        <v>3.48</v>
      </c>
      <c r="G4413">
        <v>3.59</v>
      </c>
      <c r="H4413">
        <v>3.82</v>
      </c>
      <c r="I4413">
        <v>3.88</v>
      </c>
      <c r="J4413">
        <v>3.94</v>
      </c>
      <c r="K4413">
        <v>4.03</v>
      </c>
      <c r="L4413">
        <v>4.1500000000000004</v>
      </c>
      <c r="M4413">
        <v>4.46</v>
      </c>
    </row>
    <row r="4414" spans="1:13" x14ac:dyDescent="0.25">
      <c r="A4414" s="1">
        <v>38544</v>
      </c>
      <c r="B4414">
        <v>2.98</v>
      </c>
      <c r="D4414">
        <v>3.19</v>
      </c>
      <c r="F4414">
        <v>3.46</v>
      </c>
      <c r="G4414">
        <v>3.58</v>
      </c>
      <c r="H4414">
        <v>3.81</v>
      </c>
      <c r="I4414">
        <v>3.85</v>
      </c>
      <c r="J4414">
        <v>3.91</v>
      </c>
      <c r="K4414">
        <v>3.99</v>
      </c>
      <c r="L4414">
        <v>4.1100000000000003</v>
      </c>
      <c r="M4414">
        <v>4.42</v>
      </c>
    </row>
    <row r="4415" spans="1:13" x14ac:dyDescent="0.25">
      <c r="A4415" s="1">
        <v>38541</v>
      </c>
      <c r="B4415">
        <v>2.99</v>
      </c>
      <c r="D4415">
        <v>3.17</v>
      </c>
      <c r="F4415">
        <v>3.39</v>
      </c>
      <c r="G4415">
        <v>3.52</v>
      </c>
      <c r="H4415">
        <v>3.78</v>
      </c>
      <c r="I4415">
        <v>3.82</v>
      </c>
      <c r="J4415">
        <v>3.89</v>
      </c>
      <c r="K4415">
        <v>3.98</v>
      </c>
      <c r="L4415">
        <v>4.1100000000000003</v>
      </c>
      <c r="M4415">
        <v>4.42</v>
      </c>
    </row>
    <row r="4416" spans="1:13" x14ac:dyDescent="0.25">
      <c r="A4416" s="1">
        <v>38540</v>
      </c>
      <c r="B4416">
        <v>3</v>
      </c>
      <c r="D4416">
        <v>3.15</v>
      </c>
      <c r="F4416">
        <v>3.37</v>
      </c>
      <c r="G4416">
        <v>3.48</v>
      </c>
      <c r="H4416">
        <v>3.71</v>
      </c>
      <c r="I4416">
        <v>3.75</v>
      </c>
      <c r="J4416">
        <v>3.83</v>
      </c>
      <c r="K4416">
        <v>3.92</v>
      </c>
      <c r="L4416">
        <v>4.05</v>
      </c>
      <c r="M4416">
        <v>4.37</v>
      </c>
    </row>
    <row r="4417" spans="1:13" x14ac:dyDescent="0.25">
      <c r="A4417" s="1">
        <v>38539</v>
      </c>
      <c r="B4417">
        <v>3.04</v>
      </c>
      <c r="D4417">
        <v>3.19</v>
      </c>
      <c r="F4417">
        <v>3.41</v>
      </c>
      <c r="G4417">
        <v>3.53</v>
      </c>
      <c r="H4417">
        <v>3.77</v>
      </c>
      <c r="I4417">
        <v>3.8</v>
      </c>
      <c r="J4417">
        <v>3.86</v>
      </c>
      <c r="K4417">
        <v>3.95</v>
      </c>
      <c r="L4417">
        <v>4.08</v>
      </c>
      <c r="M4417">
        <v>4.4000000000000004</v>
      </c>
    </row>
    <row r="4418" spans="1:13" x14ac:dyDescent="0.25">
      <c r="A4418" s="1">
        <v>38538</v>
      </c>
      <c r="B4418">
        <v>3.03</v>
      </c>
      <c r="D4418">
        <v>3.22</v>
      </c>
      <c r="F4418">
        <v>3.43</v>
      </c>
      <c r="G4418">
        <v>3.55</v>
      </c>
      <c r="H4418">
        <v>3.79</v>
      </c>
      <c r="I4418">
        <v>3.82</v>
      </c>
      <c r="J4418">
        <v>3.9</v>
      </c>
      <c r="K4418">
        <v>3.98</v>
      </c>
      <c r="L4418">
        <v>4.1100000000000003</v>
      </c>
      <c r="M4418">
        <v>4.43</v>
      </c>
    </row>
    <row r="4419" spans="1:13" x14ac:dyDescent="0.25">
      <c r="A4419" s="1">
        <v>38534</v>
      </c>
      <c r="B4419">
        <v>3.02</v>
      </c>
      <c r="D4419">
        <v>3.17</v>
      </c>
      <c r="F4419">
        <v>3.38</v>
      </c>
      <c r="G4419">
        <v>3.51</v>
      </c>
      <c r="H4419">
        <v>3.76</v>
      </c>
      <c r="I4419">
        <v>3.77</v>
      </c>
      <c r="J4419">
        <v>3.84</v>
      </c>
      <c r="K4419">
        <v>3.92</v>
      </c>
      <c r="L4419">
        <v>4.0599999999999996</v>
      </c>
      <c r="M4419">
        <v>4.37</v>
      </c>
    </row>
    <row r="4420" spans="1:13" x14ac:dyDescent="0.25">
      <c r="A4420" s="1">
        <v>38533</v>
      </c>
      <c r="B4420">
        <v>2.99</v>
      </c>
      <c r="D4420">
        <v>3.13</v>
      </c>
      <c r="F4420">
        <v>3.34</v>
      </c>
      <c r="G4420">
        <v>3.45</v>
      </c>
      <c r="H4420">
        <v>3.66</v>
      </c>
      <c r="I4420">
        <v>3.67</v>
      </c>
      <c r="J4420">
        <v>3.72</v>
      </c>
      <c r="K4420">
        <v>3.8</v>
      </c>
      <c r="L4420">
        <v>3.94</v>
      </c>
      <c r="M4420">
        <v>4.28</v>
      </c>
    </row>
    <row r="4421" spans="1:13" x14ac:dyDescent="0.25">
      <c r="A4421" s="1">
        <v>38532</v>
      </c>
      <c r="B4421">
        <v>2.95</v>
      </c>
      <c r="D4421">
        <v>3.13</v>
      </c>
      <c r="F4421">
        <v>3.33</v>
      </c>
      <c r="G4421">
        <v>3.44</v>
      </c>
      <c r="H4421">
        <v>3.65</v>
      </c>
      <c r="I4421">
        <v>3.69</v>
      </c>
      <c r="J4421">
        <v>3.77</v>
      </c>
      <c r="K4421">
        <v>3.85</v>
      </c>
      <c r="L4421">
        <v>3.99</v>
      </c>
      <c r="M4421">
        <v>4.33</v>
      </c>
    </row>
    <row r="4422" spans="1:13" x14ac:dyDescent="0.25">
      <c r="A4422" s="1">
        <v>38531</v>
      </c>
      <c r="B4422">
        <v>2.99</v>
      </c>
      <c r="D4422">
        <v>3.14</v>
      </c>
      <c r="F4422">
        <v>3.35</v>
      </c>
      <c r="G4422">
        <v>3.46</v>
      </c>
      <c r="H4422">
        <v>3.65</v>
      </c>
      <c r="I4422">
        <v>3.68</v>
      </c>
      <c r="J4422">
        <v>3.76</v>
      </c>
      <c r="K4422">
        <v>3.84</v>
      </c>
      <c r="L4422">
        <v>3.97</v>
      </c>
      <c r="M4422">
        <v>4.3</v>
      </c>
    </row>
    <row r="4423" spans="1:13" x14ac:dyDescent="0.25">
      <c r="A4423" s="1">
        <v>38530</v>
      </c>
      <c r="B4423">
        <v>2.85</v>
      </c>
      <c r="D4423">
        <v>3.15</v>
      </c>
      <c r="F4423">
        <v>3.33</v>
      </c>
      <c r="G4423">
        <v>3.42</v>
      </c>
      <c r="H4423">
        <v>3.6</v>
      </c>
      <c r="I4423">
        <v>3.62</v>
      </c>
      <c r="J4423">
        <v>3.69</v>
      </c>
      <c r="K4423">
        <v>3.77</v>
      </c>
      <c r="L4423">
        <v>3.9</v>
      </c>
      <c r="M4423">
        <v>4.25</v>
      </c>
    </row>
    <row r="4424" spans="1:13" x14ac:dyDescent="0.25">
      <c r="A4424" s="1">
        <v>38527</v>
      </c>
      <c r="B4424">
        <v>2.78</v>
      </c>
      <c r="D4424">
        <v>3.09</v>
      </c>
      <c r="F4424">
        <v>3.27</v>
      </c>
      <c r="G4424">
        <v>3.38</v>
      </c>
      <c r="H4424">
        <v>3.59</v>
      </c>
      <c r="I4424">
        <v>3.63</v>
      </c>
      <c r="J4424">
        <v>3.69</v>
      </c>
      <c r="K4424">
        <v>3.78</v>
      </c>
      <c r="L4424">
        <v>3.92</v>
      </c>
      <c r="M4424">
        <v>4.28</v>
      </c>
    </row>
    <row r="4425" spans="1:13" x14ac:dyDescent="0.25">
      <c r="A4425" s="1">
        <v>38526</v>
      </c>
      <c r="B4425">
        <v>2.79</v>
      </c>
      <c r="D4425">
        <v>3.07</v>
      </c>
      <c r="F4425">
        <v>3.27</v>
      </c>
      <c r="G4425">
        <v>3.39</v>
      </c>
      <c r="H4425">
        <v>3.63</v>
      </c>
      <c r="I4425">
        <v>3.66</v>
      </c>
      <c r="J4425">
        <v>3.74</v>
      </c>
      <c r="K4425">
        <v>3.82</v>
      </c>
      <c r="L4425">
        <v>3.96</v>
      </c>
      <c r="M4425">
        <v>4.32</v>
      </c>
    </row>
    <row r="4426" spans="1:13" x14ac:dyDescent="0.25">
      <c r="A4426" s="1">
        <v>38525</v>
      </c>
      <c r="B4426">
        <v>2.84</v>
      </c>
      <c r="D4426">
        <v>3.03</v>
      </c>
      <c r="F4426">
        <v>3.25</v>
      </c>
      <c r="G4426">
        <v>3.37</v>
      </c>
      <c r="H4426">
        <v>3.62</v>
      </c>
      <c r="I4426">
        <v>3.65</v>
      </c>
      <c r="J4426">
        <v>3.72</v>
      </c>
      <c r="K4426">
        <v>3.81</v>
      </c>
      <c r="L4426">
        <v>3.95</v>
      </c>
      <c r="M4426">
        <v>4.3099999999999996</v>
      </c>
    </row>
    <row r="4427" spans="1:13" x14ac:dyDescent="0.25">
      <c r="A4427" s="1">
        <v>38524</v>
      </c>
      <c r="B4427">
        <v>2.85</v>
      </c>
      <c r="D4427">
        <v>3.02</v>
      </c>
      <c r="F4427">
        <v>3.28</v>
      </c>
      <c r="G4427">
        <v>3.42</v>
      </c>
      <c r="H4427">
        <v>3.71</v>
      </c>
      <c r="I4427">
        <v>3.75</v>
      </c>
      <c r="J4427">
        <v>3.84</v>
      </c>
      <c r="K4427">
        <v>3.93</v>
      </c>
      <c r="L4427">
        <v>4.0599999999999996</v>
      </c>
      <c r="M4427">
        <v>4.4000000000000004</v>
      </c>
    </row>
    <row r="4428" spans="1:13" x14ac:dyDescent="0.25">
      <c r="A4428" s="1">
        <v>38523</v>
      </c>
      <c r="B4428">
        <v>2.81</v>
      </c>
      <c r="D4428">
        <v>3.02</v>
      </c>
      <c r="F4428">
        <v>3.26</v>
      </c>
      <c r="G4428">
        <v>3.42</v>
      </c>
      <c r="H4428">
        <v>3.72</v>
      </c>
      <c r="I4428">
        <v>3.78</v>
      </c>
      <c r="J4428">
        <v>3.88</v>
      </c>
      <c r="K4428">
        <v>3.98</v>
      </c>
      <c r="L4428">
        <v>4.1100000000000003</v>
      </c>
      <c r="M4428">
        <v>4.46</v>
      </c>
    </row>
    <row r="4429" spans="1:13" x14ac:dyDescent="0.25">
      <c r="A4429" s="1">
        <v>38520</v>
      </c>
      <c r="B4429">
        <v>2.79</v>
      </c>
      <c r="D4429">
        <v>2.99</v>
      </c>
      <c r="F4429">
        <v>3.23</v>
      </c>
      <c r="G4429">
        <v>3.39</v>
      </c>
      <c r="H4429">
        <v>3.72</v>
      </c>
      <c r="I4429">
        <v>3.76</v>
      </c>
      <c r="J4429">
        <v>3.88</v>
      </c>
      <c r="K4429">
        <v>3.97</v>
      </c>
      <c r="L4429">
        <v>4.09</v>
      </c>
      <c r="M4429">
        <v>4.4400000000000004</v>
      </c>
    </row>
    <row r="4430" spans="1:13" x14ac:dyDescent="0.25">
      <c r="A4430" s="1">
        <v>38519</v>
      </c>
      <c r="B4430">
        <v>2.76</v>
      </c>
      <c r="D4430">
        <v>2.98</v>
      </c>
      <c r="F4430">
        <v>3.21</v>
      </c>
      <c r="G4430">
        <v>3.38</v>
      </c>
      <c r="H4430">
        <v>3.7</v>
      </c>
      <c r="I4430">
        <v>3.76</v>
      </c>
      <c r="J4430">
        <v>3.87</v>
      </c>
      <c r="K4430">
        <v>3.96</v>
      </c>
      <c r="L4430">
        <v>4.09</v>
      </c>
      <c r="M4430">
        <v>4.45</v>
      </c>
    </row>
    <row r="4431" spans="1:13" x14ac:dyDescent="0.25">
      <c r="A4431" s="1">
        <v>38518</v>
      </c>
      <c r="B4431">
        <v>2.78</v>
      </c>
      <c r="D4431">
        <v>3</v>
      </c>
      <c r="F4431">
        <v>3.22</v>
      </c>
      <c r="G4431">
        <v>3.39</v>
      </c>
      <c r="H4431">
        <v>3.72</v>
      </c>
      <c r="I4431">
        <v>3.79</v>
      </c>
      <c r="J4431">
        <v>3.9</v>
      </c>
      <c r="K4431">
        <v>3.99</v>
      </c>
      <c r="L4431">
        <v>4.12</v>
      </c>
      <c r="M4431">
        <v>4.49</v>
      </c>
    </row>
    <row r="4432" spans="1:13" x14ac:dyDescent="0.25">
      <c r="A4432" s="1">
        <v>38517</v>
      </c>
      <c r="B4432">
        <v>2.78</v>
      </c>
      <c r="D4432">
        <v>3.01</v>
      </c>
      <c r="F4432">
        <v>3.22</v>
      </c>
      <c r="G4432">
        <v>3.39</v>
      </c>
      <c r="H4432">
        <v>3.71</v>
      </c>
      <c r="I4432">
        <v>3.78</v>
      </c>
      <c r="J4432">
        <v>3.89</v>
      </c>
      <c r="K4432">
        <v>3.99</v>
      </c>
      <c r="L4432">
        <v>4.13</v>
      </c>
      <c r="M4432">
        <v>4.49</v>
      </c>
    </row>
    <row r="4433" spans="1:13" x14ac:dyDescent="0.25">
      <c r="A4433" s="1">
        <v>38516</v>
      </c>
      <c r="B4433">
        <v>2.82</v>
      </c>
      <c r="D4433">
        <v>3.03</v>
      </c>
      <c r="F4433">
        <v>3.22</v>
      </c>
      <c r="G4433">
        <v>3.38</v>
      </c>
      <c r="H4433">
        <v>3.71</v>
      </c>
      <c r="I4433">
        <v>3.77</v>
      </c>
      <c r="J4433">
        <v>3.87</v>
      </c>
      <c r="K4433">
        <v>3.96</v>
      </c>
      <c r="L4433">
        <v>4.09</v>
      </c>
      <c r="M4433">
        <v>4.4400000000000004</v>
      </c>
    </row>
    <row r="4434" spans="1:13" x14ac:dyDescent="0.25">
      <c r="A4434" s="1">
        <v>38513</v>
      </c>
      <c r="B4434">
        <v>2.82</v>
      </c>
      <c r="D4434">
        <v>3.01</v>
      </c>
      <c r="F4434">
        <v>3.14</v>
      </c>
      <c r="G4434">
        <v>3.33</v>
      </c>
      <c r="H4434">
        <v>3.71</v>
      </c>
      <c r="I4434">
        <v>3.75</v>
      </c>
      <c r="J4434">
        <v>3.84</v>
      </c>
      <c r="K4434">
        <v>3.92</v>
      </c>
      <c r="L4434">
        <v>4.05</v>
      </c>
      <c r="M4434">
        <v>4.3899999999999997</v>
      </c>
    </row>
    <row r="4435" spans="1:13" x14ac:dyDescent="0.25">
      <c r="A4435" s="1">
        <v>38512</v>
      </c>
      <c r="B4435">
        <v>2.81</v>
      </c>
      <c r="D4435">
        <v>2.99</v>
      </c>
      <c r="F4435">
        <v>3.14</v>
      </c>
      <c r="G4435">
        <v>3.31</v>
      </c>
      <c r="H4435">
        <v>3.64</v>
      </c>
      <c r="I4435">
        <v>3.68</v>
      </c>
      <c r="J4435">
        <v>3.76</v>
      </c>
      <c r="K4435">
        <v>3.84</v>
      </c>
      <c r="L4435">
        <v>3.98</v>
      </c>
      <c r="M4435">
        <v>4.3099999999999996</v>
      </c>
    </row>
    <row r="4436" spans="1:13" x14ac:dyDescent="0.25">
      <c r="A4436" s="1">
        <v>38511</v>
      </c>
      <c r="B4436">
        <v>2.83</v>
      </c>
      <c r="D4436">
        <v>3.02</v>
      </c>
      <c r="F4436">
        <v>3.15</v>
      </c>
      <c r="G4436">
        <v>3.3</v>
      </c>
      <c r="H4436">
        <v>3.6</v>
      </c>
      <c r="I4436">
        <v>3.65</v>
      </c>
      <c r="J4436">
        <v>3.73</v>
      </c>
      <c r="K4436">
        <v>3.81</v>
      </c>
      <c r="L4436">
        <v>3.95</v>
      </c>
      <c r="M4436">
        <v>4.29</v>
      </c>
    </row>
    <row r="4437" spans="1:13" x14ac:dyDescent="0.25">
      <c r="A4437" s="1">
        <v>38510</v>
      </c>
      <c r="B4437">
        <v>2.82</v>
      </c>
      <c r="D4437">
        <v>3.02</v>
      </c>
      <c r="F4437">
        <v>3.14</v>
      </c>
      <c r="G4437">
        <v>3.28</v>
      </c>
      <c r="H4437">
        <v>3.57</v>
      </c>
      <c r="I4437">
        <v>3.62</v>
      </c>
      <c r="J4437">
        <v>3.7</v>
      </c>
      <c r="K4437">
        <v>3.78</v>
      </c>
      <c r="L4437">
        <v>3.92</v>
      </c>
      <c r="M4437">
        <v>4.26</v>
      </c>
    </row>
    <row r="4438" spans="1:13" x14ac:dyDescent="0.25">
      <c r="A4438" s="1">
        <v>38509</v>
      </c>
      <c r="B4438">
        <v>2.83</v>
      </c>
      <c r="D4438">
        <v>3.02</v>
      </c>
      <c r="F4438">
        <v>3.15</v>
      </c>
      <c r="G4438">
        <v>3.3</v>
      </c>
      <c r="H4438">
        <v>3.59</v>
      </c>
      <c r="I4438">
        <v>3.64</v>
      </c>
      <c r="J4438">
        <v>3.73</v>
      </c>
      <c r="K4438">
        <v>3.82</v>
      </c>
      <c r="L4438">
        <v>3.96</v>
      </c>
      <c r="M4438">
        <v>4.3099999999999996</v>
      </c>
    </row>
    <row r="4439" spans="1:13" x14ac:dyDescent="0.25">
      <c r="A4439" s="1">
        <v>38506</v>
      </c>
      <c r="B4439">
        <v>2.82</v>
      </c>
      <c r="D4439">
        <v>3.01</v>
      </c>
      <c r="F4439">
        <v>3.13</v>
      </c>
      <c r="G4439">
        <v>3.28</v>
      </c>
      <c r="H4439">
        <v>3.57</v>
      </c>
      <c r="I4439">
        <v>3.63</v>
      </c>
      <c r="J4439">
        <v>3.73</v>
      </c>
      <c r="K4439">
        <v>3.83</v>
      </c>
      <c r="L4439">
        <v>3.98</v>
      </c>
      <c r="M4439">
        <v>4.34</v>
      </c>
    </row>
    <row r="4440" spans="1:13" x14ac:dyDescent="0.25">
      <c r="A4440" s="1">
        <v>38505</v>
      </c>
      <c r="B4440">
        <v>2.8</v>
      </c>
      <c r="D4440">
        <v>2.97</v>
      </c>
      <c r="F4440">
        <v>3.13</v>
      </c>
      <c r="G4440">
        <v>3.26</v>
      </c>
      <c r="H4440">
        <v>3.52</v>
      </c>
      <c r="I4440">
        <v>3.56</v>
      </c>
      <c r="J4440">
        <v>3.65</v>
      </c>
      <c r="K4440">
        <v>3.74</v>
      </c>
      <c r="L4440">
        <v>3.89</v>
      </c>
      <c r="M4440">
        <v>4.28</v>
      </c>
    </row>
    <row r="4441" spans="1:13" x14ac:dyDescent="0.25">
      <c r="A4441" s="1">
        <v>38504</v>
      </c>
      <c r="B4441">
        <v>2.79</v>
      </c>
      <c r="D4441">
        <v>2.97</v>
      </c>
      <c r="F4441">
        <v>3.12</v>
      </c>
      <c r="G4441">
        <v>3.25</v>
      </c>
      <c r="H4441">
        <v>3.5</v>
      </c>
      <c r="I4441">
        <v>3.55</v>
      </c>
      <c r="J4441">
        <v>3.63</v>
      </c>
      <c r="K4441">
        <v>3.74</v>
      </c>
      <c r="L4441">
        <v>3.91</v>
      </c>
      <c r="M4441">
        <v>4.3099999999999996</v>
      </c>
    </row>
    <row r="4442" spans="1:13" x14ac:dyDescent="0.25">
      <c r="A4442" s="1">
        <v>38503</v>
      </c>
      <c r="B4442">
        <v>2.8</v>
      </c>
      <c r="D4442">
        <v>2.99</v>
      </c>
      <c r="F4442">
        <v>3.18</v>
      </c>
      <c r="G4442">
        <v>3.32</v>
      </c>
      <c r="H4442">
        <v>3.6</v>
      </c>
      <c r="I4442">
        <v>3.65</v>
      </c>
      <c r="J4442">
        <v>3.76</v>
      </c>
      <c r="K4442">
        <v>3.86</v>
      </c>
      <c r="L4442">
        <v>4</v>
      </c>
      <c r="M4442">
        <v>4.4000000000000004</v>
      </c>
    </row>
    <row r="4443" spans="1:13" x14ac:dyDescent="0.25">
      <c r="A4443" s="1">
        <v>38499</v>
      </c>
      <c r="B4443">
        <v>2.77</v>
      </c>
      <c r="D4443">
        <v>2.97</v>
      </c>
      <c r="F4443">
        <v>3.14</v>
      </c>
      <c r="G4443">
        <v>3.31</v>
      </c>
      <c r="H4443">
        <v>3.64</v>
      </c>
      <c r="I4443">
        <v>3.72</v>
      </c>
      <c r="J4443">
        <v>3.82</v>
      </c>
      <c r="K4443">
        <v>3.92</v>
      </c>
      <c r="L4443">
        <v>4.08</v>
      </c>
      <c r="M4443">
        <v>4.49</v>
      </c>
    </row>
    <row r="4444" spans="1:13" x14ac:dyDescent="0.25">
      <c r="A4444" s="1">
        <v>38498</v>
      </c>
      <c r="B4444">
        <v>2.77</v>
      </c>
      <c r="D4444">
        <v>2.94</v>
      </c>
      <c r="F4444">
        <v>3.15</v>
      </c>
      <c r="G4444">
        <v>3.31</v>
      </c>
      <c r="H4444">
        <v>3.64</v>
      </c>
      <c r="I4444">
        <v>3.72</v>
      </c>
      <c r="J4444">
        <v>3.82</v>
      </c>
      <c r="K4444">
        <v>3.92</v>
      </c>
      <c r="L4444">
        <v>4.08</v>
      </c>
      <c r="M4444">
        <v>4.49</v>
      </c>
    </row>
    <row r="4445" spans="1:13" x14ac:dyDescent="0.25">
      <c r="A4445" s="1">
        <v>38497</v>
      </c>
      <c r="B4445">
        <v>2.79</v>
      </c>
      <c r="D4445">
        <v>2.95</v>
      </c>
      <c r="F4445">
        <v>3.17</v>
      </c>
      <c r="G4445">
        <v>3.32</v>
      </c>
      <c r="H4445">
        <v>3.61</v>
      </c>
      <c r="I4445">
        <v>3.68</v>
      </c>
      <c r="J4445">
        <v>3.81</v>
      </c>
      <c r="K4445">
        <v>3.85</v>
      </c>
      <c r="L4445">
        <v>4.08</v>
      </c>
      <c r="M4445">
        <v>4.4800000000000004</v>
      </c>
    </row>
    <row r="4446" spans="1:13" x14ac:dyDescent="0.25">
      <c r="A4446" s="1">
        <v>38496</v>
      </c>
      <c r="B4446">
        <v>2.82</v>
      </c>
      <c r="D4446">
        <v>2.94</v>
      </c>
      <c r="F4446">
        <v>3.17</v>
      </c>
      <c r="G4446">
        <v>3.32</v>
      </c>
      <c r="H4446">
        <v>3.61</v>
      </c>
      <c r="I4446">
        <v>3.68</v>
      </c>
      <c r="J4446">
        <v>3.78</v>
      </c>
      <c r="K4446">
        <v>3.8</v>
      </c>
      <c r="L4446">
        <v>4.04</v>
      </c>
      <c r="M4446">
        <v>4.43</v>
      </c>
    </row>
    <row r="4447" spans="1:13" x14ac:dyDescent="0.25">
      <c r="A4447" s="1">
        <v>38495</v>
      </c>
      <c r="B4447">
        <v>2.69</v>
      </c>
      <c r="D4447">
        <v>2.97</v>
      </c>
      <c r="F4447">
        <v>3.19</v>
      </c>
      <c r="G4447">
        <v>3.35</v>
      </c>
      <c r="H4447">
        <v>3.65</v>
      </c>
      <c r="I4447">
        <v>3.73</v>
      </c>
      <c r="J4447">
        <v>3.83</v>
      </c>
      <c r="K4447">
        <v>3.83</v>
      </c>
      <c r="L4447">
        <v>4.07</v>
      </c>
      <c r="M4447">
        <v>4.46</v>
      </c>
    </row>
    <row r="4448" spans="1:13" x14ac:dyDescent="0.25">
      <c r="A4448" s="1">
        <v>38492</v>
      </c>
      <c r="B4448">
        <v>2.66</v>
      </c>
      <c r="D4448">
        <v>2.9</v>
      </c>
      <c r="F4448">
        <v>3.17</v>
      </c>
      <c r="G4448">
        <v>3.35</v>
      </c>
      <c r="H4448">
        <v>3.69</v>
      </c>
      <c r="I4448">
        <v>3.77</v>
      </c>
      <c r="J4448">
        <v>3.88</v>
      </c>
      <c r="K4448">
        <v>3.89</v>
      </c>
      <c r="L4448">
        <v>4.13</v>
      </c>
      <c r="M4448">
        <v>4.5199999999999996</v>
      </c>
    </row>
    <row r="4449" spans="1:13" x14ac:dyDescent="0.25">
      <c r="A4449" s="1">
        <v>38491</v>
      </c>
      <c r="B4449">
        <v>2.63</v>
      </c>
      <c r="D4449">
        <v>2.87</v>
      </c>
      <c r="F4449">
        <v>3.14</v>
      </c>
      <c r="G4449">
        <v>3.31</v>
      </c>
      <c r="H4449">
        <v>3.64</v>
      </c>
      <c r="I4449">
        <v>3.73</v>
      </c>
      <c r="J4449">
        <v>3.84</v>
      </c>
      <c r="K4449">
        <v>3.86</v>
      </c>
      <c r="L4449">
        <v>4.1100000000000003</v>
      </c>
      <c r="M4449">
        <v>4.5199999999999996</v>
      </c>
    </row>
    <row r="4450" spans="1:13" x14ac:dyDescent="0.25">
      <c r="A4450" s="1">
        <v>38490</v>
      </c>
      <c r="B4450">
        <v>2.6</v>
      </c>
      <c r="D4450">
        <v>2.86</v>
      </c>
      <c r="F4450">
        <v>3.15</v>
      </c>
      <c r="G4450">
        <v>3.29</v>
      </c>
      <c r="H4450">
        <v>3.56</v>
      </c>
      <c r="I4450">
        <v>3.67</v>
      </c>
      <c r="J4450">
        <v>3.77</v>
      </c>
      <c r="K4450">
        <v>3.83</v>
      </c>
      <c r="L4450">
        <v>4.07</v>
      </c>
      <c r="M4450">
        <v>4.49</v>
      </c>
    </row>
    <row r="4451" spans="1:13" x14ac:dyDescent="0.25">
      <c r="A4451" s="1">
        <v>38489</v>
      </c>
      <c r="B4451">
        <v>2.6</v>
      </c>
      <c r="D4451">
        <v>2.88</v>
      </c>
      <c r="F4451">
        <v>3.17</v>
      </c>
      <c r="G4451">
        <v>3.32</v>
      </c>
      <c r="H4451">
        <v>3.61</v>
      </c>
      <c r="I4451">
        <v>3.71</v>
      </c>
      <c r="J4451">
        <v>3.82</v>
      </c>
      <c r="K4451">
        <v>3.88</v>
      </c>
      <c r="L4451">
        <v>4.12</v>
      </c>
      <c r="M4451">
        <v>4.54</v>
      </c>
    </row>
    <row r="4452" spans="1:13" x14ac:dyDescent="0.25">
      <c r="A4452" s="1">
        <v>38488</v>
      </c>
      <c r="B4452">
        <v>2.48</v>
      </c>
      <c r="D4452">
        <v>2.89</v>
      </c>
      <c r="F4452">
        <v>3.18</v>
      </c>
      <c r="G4452">
        <v>3.33</v>
      </c>
      <c r="H4452">
        <v>3.61</v>
      </c>
      <c r="I4452">
        <v>3.71</v>
      </c>
      <c r="J4452">
        <v>3.83</v>
      </c>
      <c r="K4452">
        <v>3.9</v>
      </c>
      <c r="L4452">
        <v>4.13</v>
      </c>
      <c r="M4452">
        <v>4.5599999999999996</v>
      </c>
    </row>
    <row r="4453" spans="1:13" x14ac:dyDescent="0.25">
      <c r="A4453" s="1">
        <v>38485</v>
      </c>
      <c r="B4453">
        <v>2.4700000000000002</v>
      </c>
      <c r="D4453">
        <v>2.83</v>
      </c>
      <c r="F4453">
        <v>3.13</v>
      </c>
      <c r="G4453">
        <v>3.29</v>
      </c>
      <c r="H4453">
        <v>3.61</v>
      </c>
      <c r="I4453">
        <v>3.71</v>
      </c>
      <c r="J4453">
        <v>3.83</v>
      </c>
      <c r="K4453">
        <v>3.95</v>
      </c>
      <c r="L4453">
        <v>4.12</v>
      </c>
      <c r="M4453">
        <v>4.5599999999999996</v>
      </c>
    </row>
    <row r="4454" spans="1:13" x14ac:dyDescent="0.25">
      <c r="A4454" s="1">
        <v>38484</v>
      </c>
      <c r="B4454">
        <v>2.58</v>
      </c>
      <c r="D4454">
        <v>2.88</v>
      </c>
      <c r="F4454">
        <v>3.17</v>
      </c>
      <c r="G4454">
        <v>3.34</v>
      </c>
      <c r="H4454">
        <v>3.66</v>
      </c>
      <c r="I4454">
        <v>3.75</v>
      </c>
      <c r="J4454">
        <v>3.87</v>
      </c>
      <c r="K4454">
        <v>3.99</v>
      </c>
      <c r="L4454">
        <v>4.18</v>
      </c>
      <c r="M4454">
        <v>4.59</v>
      </c>
    </row>
    <row r="4455" spans="1:13" x14ac:dyDescent="0.25">
      <c r="A4455" s="1">
        <v>38483</v>
      </c>
      <c r="B4455">
        <v>2.6</v>
      </c>
      <c r="D4455">
        <v>2.87</v>
      </c>
      <c r="F4455">
        <v>3.18</v>
      </c>
      <c r="G4455">
        <v>3.35</v>
      </c>
      <c r="H4455">
        <v>3.68</v>
      </c>
      <c r="I4455">
        <v>3.78</v>
      </c>
      <c r="J4455">
        <v>3.91</v>
      </c>
      <c r="K4455">
        <v>4.01</v>
      </c>
      <c r="L4455">
        <v>4.21</v>
      </c>
      <c r="M4455">
        <v>4.6100000000000003</v>
      </c>
    </row>
    <row r="4456" spans="1:13" x14ac:dyDescent="0.25">
      <c r="A4456" s="1">
        <v>38482</v>
      </c>
      <c r="B4456">
        <v>2.6</v>
      </c>
      <c r="D4456">
        <v>2.9</v>
      </c>
      <c r="F4456">
        <v>3.2</v>
      </c>
      <c r="G4456">
        <v>3.37</v>
      </c>
      <c r="H4456">
        <v>3.69</v>
      </c>
      <c r="I4456">
        <v>3.79</v>
      </c>
      <c r="J4456">
        <v>3.93</v>
      </c>
      <c r="K4456">
        <v>4.04</v>
      </c>
      <c r="L4456">
        <v>4.2300000000000004</v>
      </c>
      <c r="M4456">
        <v>4.6500000000000004</v>
      </c>
    </row>
    <row r="4457" spans="1:13" x14ac:dyDescent="0.25">
      <c r="A4457" s="1">
        <v>38481</v>
      </c>
      <c r="B4457">
        <v>2.66</v>
      </c>
      <c r="D4457">
        <v>2.91</v>
      </c>
      <c r="F4457">
        <v>3.22</v>
      </c>
      <c r="G4457">
        <v>3.4</v>
      </c>
      <c r="H4457">
        <v>3.76</v>
      </c>
      <c r="I4457">
        <v>3.83</v>
      </c>
      <c r="J4457">
        <v>3.99</v>
      </c>
      <c r="K4457">
        <v>4.1100000000000003</v>
      </c>
      <c r="L4457">
        <v>4.29</v>
      </c>
      <c r="M4457">
        <v>4.6900000000000004</v>
      </c>
    </row>
    <row r="4458" spans="1:13" x14ac:dyDescent="0.25">
      <c r="A4458" s="1">
        <v>38478</v>
      </c>
      <c r="B4458">
        <v>2.64</v>
      </c>
      <c r="D4458">
        <v>2.87</v>
      </c>
      <c r="F4458">
        <v>3.19</v>
      </c>
      <c r="G4458">
        <v>3.37</v>
      </c>
      <c r="H4458">
        <v>3.73</v>
      </c>
      <c r="I4458">
        <v>3.8</v>
      </c>
      <c r="J4458">
        <v>3.95</v>
      </c>
      <c r="K4458">
        <v>4.09</v>
      </c>
      <c r="L4458">
        <v>4.28</v>
      </c>
      <c r="M4458">
        <v>4.6900000000000004</v>
      </c>
    </row>
    <row r="4459" spans="1:13" x14ac:dyDescent="0.25">
      <c r="A4459" s="1">
        <v>38477</v>
      </c>
      <c r="B4459">
        <v>2.6</v>
      </c>
      <c r="D4459">
        <v>2.81</v>
      </c>
      <c r="F4459">
        <v>3.14</v>
      </c>
      <c r="G4459">
        <v>3.29</v>
      </c>
      <c r="H4459">
        <v>3.58</v>
      </c>
      <c r="I4459">
        <v>3.65</v>
      </c>
      <c r="J4459">
        <v>3.82</v>
      </c>
      <c r="K4459">
        <v>3.98</v>
      </c>
      <c r="L4459">
        <v>4.1900000000000004</v>
      </c>
      <c r="M4459">
        <v>4.6399999999999997</v>
      </c>
    </row>
    <row r="4460" spans="1:13" x14ac:dyDescent="0.25">
      <c r="A4460" s="1">
        <v>38476</v>
      </c>
      <c r="B4460">
        <v>2.59</v>
      </c>
      <c r="D4460">
        <v>2.87</v>
      </c>
      <c r="F4460">
        <v>3.17</v>
      </c>
      <c r="G4460">
        <v>3.32</v>
      </c>
      <c r="H4460">
        <v>3.63</v>
      </c>
      <c r="I4460">
        <v>3.7</v>
      </c>
      <c r="J4460">
        <v>3.87</v>
      </c>
      <c r="K4460">
        <v>4.01</v>
      </c>
      <c r="L4460">
        <v>4.2</v>
      </c>
      <c r="M4460">
        <v>4.6399999999999997</v>
      </c>
    </row>
    <row r="4461" spans="1:13" x14ac:dyDescent="0.25">
      <c r="A4461" s="1">
        <v>38475</v>
      </c>
      <c r="B4461">
        <v>2.65</v>
      </c>
      <c r="D4461">
        <v>2.91</v>
      </c>
      <c r="F4461">
        <v>3.19</v>
      </c>
      <c r="G4461">
        <v>3.35</v>
      </c>
      <c r="H4461">
        <v>3.68</v>
      </c>
      <c r="I4461">
        <v>3.73</v>
      </c>
      <c r="J4461">
        <v>3.9</v>
      </c>
      <c r="K4461">
        <v>4.03</v>
      </c>
      <c r="L4461">
        <v>4.21</v>
      </c>
      <c r="M4461">
        <v>4.5999999999999996</v>
      </c>
    </row>
    <row r="4462" spans="1:13" x14ac:dyDescent="0.25">
      <c r="A4462" s="1">
        <v>38474</v>
      </c>
      <c r="B4462">
        <v>2.68</v>
      </c>
      <c r="D4462">
        <v>2.93</v>
      </c>
      <c r="F4462">
        <v>3.19</v>
      </c>
      <c r="G4462">
        <v>3.34</v>
      </c>
      <c r="H4462">
        <v>3.64</v>
      </c>
      <c r="I4462">
        <v>3.71</v>
      </c>
      <c r="J4462">
        <v>3.88</v>
      </c>
      <c r="K4462">
        <v>4.0199999999999996</v>
      </c>
      <c r="L4462">
        <v>4.21</v>
      </c>
      <c r="M4462">
        <v>4.6100000000000003</v>
      </c>
    </row>
    <row r="4463" spans="1:13" x14ac:dyDescent="0.25">
      <c r="A4463" s="1">
        <v>38471</v>
      </c>
      <c r="B4463">
        <v>2.7</v>
      </c>
      <c r="D4463">
        <v>2.9</v>
      </c>
      <c r="F4463">
        <v>3.17</v>
      </c>
      <c r="G4463">
        <v>3.33</v>
      </c>
      <c r="H4463">
        <v>3.66</v>
      </c>
      <c r="I4463">
        <v>3.73</v>
      </c>
      <c r="J4463">
        <v>3.9</v>
      </c>
      <c r="K4463">
        <v>4.03</v>
      </c>
      <c r="L4463">
        <v>4.21</v>
      </c>
      <c r="M4463">
        <v>4.6100000000000003</v>
      </c>
    </row>
    <row r="4464" spans="1:13" x14ac:dyDescent="0.25">
      <c r="A4464" s="1">
        <v>38470</v>
      </c>
      <c r="B4464">
        <v>2.6</v>
      </c>
      <c r="D4464">
        <v>2.88</v>
      </c>
      <c r="F4464">
        <v>3.15</v>
      </c>
      <c r="G4464">
        <v>3.3</v>
      </c>
      <c r="H4464">
        <v>3.59</v>
      </c>
      <c r="I4464">
        <v>3.67</v>
      </c>
      <c r="J4464">
        <v>3.85</v>
      </c>
      <c r="K4464">
        <v>3.99</v>
      </c>
      <c r="L4464">
        <v>4.1900000000000004</v>
      </c>
      <c r="M4464">
        <v>4.5999999999999996</v>
      </c>
    </row>
    <row r="4465" spans="1:13" x14ac:dyDescent="0.25">
      <c r="A4465" s="1">
        <v>38469</v>
      </c>
      <c r="B4465">
        <v>2.65</v>
      </c>
      <c r="D4465">
        <v>2.89</v>
      </c>
      <c r="F4465">
        <v>3.17</v>
      </c>
      <c r="G4465">
        <v>3.33</v>
      </c>
      <c r="H4465">
        <v>3.64</v>
      </c>
      <c r="I4465">
        <v>3.75</v>
      </c>
      <c r="J4465">
        <v>3.92</v>
      </c>
      <c r="K4465">
        <v>4.0599999999999996</v>
      </c>
      <c r="L4465">
        <v>4.25</v>
      </c>
      <c r="M4465">
        <v>4.6500000000000004</v>
      </c>
    </row>
    <row r="4466" spans="1:13" x14ac:dyDescent="0.25">
      <c r="A4466" s="1">
        <v>38468</v>
      </c>
      <c r="B4466">
        <v>2.7</v>
      </c>
      <c r="D4466">
        <v>2.91</v>
      </c>
      <c r="F4466">
        <v>3.18</v>
      </c>
      <c r="G4466">
        <v>3.35</v>
      </c>
      <c r="H4466">
        <v>3.67</v>
      </c>
      <c r="I4466">
        <v>3.77</v>
      </c>
      <c r="J4466">
        <v>3.96</v>
      </c>
      <c r="K4466">
        <v>4.0999999999999996</v>
      </c>
      <c r="L4466">
        <v>4.28</v>
      </c>
      <c r="M4466">
        <v>4.67</v>
      </c>
    </row>
    <row r="4467" spans="1:13" x14ac:dyDescent="0.25">
      <c r="A4467" s="1">
        <v>38467</v>
      </c>
      <c r="B4467">
        <v>2.67</v>
      </c>
      <c r="D4467">
        <v>2.93</v>
      </c>
      <c r="F4467">
        <v>3.19</v>
      </c>
      <c r="G4467">
        <v>3.34</v>
      </c>
      <c r="H4467">
        <v>3.64</v>
      </c>
      <c r="I4467">
        <v>3.75</v>
      </c>
      <c r="J4467">
        <v>3.94</v>
      </c>
      <c r="K4467">
        <v>4.08</v>
      </c>
      <c r="L4467">
        <v>4.26</v>
      </c>
      <c r="M4467">
        <v>4.6500000000000004</v>
      </c>
    </row>
    <row r="4468" spans="1:13" x14ac:dyDescent="0.25">
      <c r="A4468" s="1">
        <v>38464</v>
      </c>
      <c r="B4468">
        <v>2.64</v>
      </c>
      <c r="D4468">
        <v>2.93</v>
      </c>
      <c r="F4468">
        <v>3.14</v>
      </c>
      <c r="G4468">
        <v>3.3</v>
      </c>
      <c r="H4468">
        <v>3.62</v>
      </c>
      <c r="I4468">
        <v>3.73</v>
      </c>
      <c r="J4468">
        <v>3.92</v>
      </c>
      <c r="K4468">
        <v>4.08</v>
      </c>
      <c r="L4468">
        <v>4.26</v>
      </c>
      <c r="M4468">
        <v>4.68</v>
      </c>
    </row>
    <row r="4469" spans="1:13" x14ac:dyDescent="0.25">
      <c r="A4469" s="1">
        <v>38463</v>
      </c>
      <c r="B4469">
        <v>2.59</v>
      </c>
      <c r="D4469">
        <v>2.88</v>
      </c>
      <c r="F4469">
        <v>3.13</v>
      </c>
      <c r="G4469">
        <v>3.31</v>
      </c>
      <c r="H4469">
        <v>3.65</v>
      </c>
      <c r="I4469">
        <v>3.77</v>
      </c>
      <c r="J4469">
        <v>3.97</v>
      </c>
      <c r="K4469">
        <v>4.13</v>
      </c>
      <c r="L4469">
        <v>4.32</v>
      </c>
      <c r="M4469">
        <v>4.7300000000000004</v>
      </c>
    </row>
    <row r="4470" spans="1:13" x14ac:dyDescent="0.25">
      <c r="A4470" s="1">
        <v>38462</v>
      </c>
      <c r="B4470">
        <v>2.65</v>
      </c>
      <c r="D4470">
        <v>2.87</v>
      </c>
      <c r="F4470">
        <v>3.11</v>
      </c>
      <c r="G4470">
        <v>3.25</v>
      </c>
      <c r="H4470">
        <v>3.52</v>
      </c>
      <c r="I4470">
        <v>3.65</v>
      </c>
      <c r="J4470">
        <v>3.86</v>
      </c>
      <c r="K4470">
        <v>4.03</v>
      </c>
      <c r="L4470">
        <v>4.22</v>
      </c>
      <c r="M4470">
        <v>4.66</v>
      </c>
    </row>
    <row r="4471" spans="1:13" x14ac:dyDescent="0.25">
      <c r="A4471" s="1">
        <v>38461</v>
      </c>
      <c r="B4471">
        <v>2.73</v>
      </c>
      <c r="D4471">
        <v>2.91</v>
      </c>
      <c r="F4471">
        <v>3.13</v>
      </c>
      <c r="G4471">
        <v>3.26</v>
      </c>
      <c r="H4471">
        <v>3.5</v>
      </c>
      <c r="I4471">
        <v>3.64</v>
      </c>
      <c r="J4471">
        <v>3.85</v>
      </c>
      <c r="K4471">
        <v>4.0199999999999996</v>
      </c>
      <c r="L4471">
        <v>4.21</v>
      </c>
      <c r="M4471">
        <v>4.6399999999999997</v>
      </c>
    </row>
    <row r="4472" spans="1:13" x14ac:dyDescent="0.25">
      <c r="A4472" s="1">
        <v>38460</v>
      </c>
      <c r="B4472">
        <v>2.67</v>
      </c>
      <c r="D4472">
        <v>2.9</v>
      </c>
      <c r="F4472">
        <v>3.15</v>
      </c>
      <c r="G4472">
        <v>3.29</v>
      </c>
      <c r="H4472">
        <v>3.55</v>
      </c>
      <c r="I4472">
        <v>3.69</v>
      </c>
      <c r="J4472">
        <v>3.9</v>
      </c>
      <c r="K4472">
        <v>4.08</v>
      </c>
      <c r="L4472">
        <v>4.2699999999999996</v>
      </c>
      <c r="M4472">
        <v>4.7</v>
      </c>
    </row>
    <row r="4473" spans="1:13" x14ac:dyDescent="0.25">
      <c r="A4473" s="1">
        <v>38457</v>
      </c>
      <c r="B4473">
        <v>2.63</v>
      </c>
      <c r="D4473">
        <v>2.79</v>
      </c>
      <c r="F4473">
        <v>3.12</v>
      </c>
      <c r="G4473">
        <v>3.26</v>
      </c>
      <c r="H4473">
        <v>3.54</v>
      </c>
      <c r="I4473">
        <v>3.68</v>
      </c>
      <c r="J4473">
        <v>3.9</v>
      </c>
      <c r="K4473">
        <v>4.09</v>
      </c>
      <c r="L4473">
        <v>4.2699999999999996</v>
      </c>
      <c r="M4473">
        <v>4.7300000000000004</v>
      </c>
    </row>
    <row r="4474" spans="1:13" x14ac:dyDescent="0.25">
      <c r="A4474" s="1">
        <v>38456</v>
      </c>
      <c r="B4474">
        <v>2.62</v>
      </c>
      <c r="D4474">
        <v>2.78</v>
      </c>
      <c r="F4474">
        <v>3.14</v>
      </c>
      <c r="G4474">
        <v>3.3</v>
      </c>
      <c r="H4474">
        <v>3.6</v>
      </c>
      <c r="I4474">
        <v>3.76</v>
      </c>
      <c r="J4474">
        <v>3.99</v>
      </c>
      <c r="K4474">
        <v>4.17</v>
      </c>
      <c r="L4474">
        <v>4.37</v>
      </c>
      <c r="M4474">
        <v>4.8</v>
      </c>
    </row>
    <row r="4475" spans="1:13" x14ac:dyDescent="0.25">
      <c r="A4475" s="1">
        <v>38455</v>
      </c>
      <c r="B4475">
        <v>2.62</v>
      </c>
      <c r="D4475">
        <v>2.77</v>
      </c>
      <c r="F4475">
        <v>3.15</v>
      </c>
      <c r="G4475">
        <v>3.32</v>
      </c>
      <c r="H4475">
        <v>3.66</v>
      </c>
      <c r="I4475">
        <v>3.83</v>
      </c>
      <c r="J4475">
        <v>4.03</v>
      </c>
      <c r="K4475">
        <v>4.2</v>
      </c>
      <c r="L4475">
        <v>4.38</v>
      </c>
      <c r="M4475">
        <v>4.8</v>
      </c>
    </row>
    <row r="4476" spans="1:13" x14ac:dyDescent="0.25">
      <c r="A4476" s="1">
        <v>38454</v>
      </c>
      <c r="B4476">
        <v>2.62</v>
      </c>
      <c r="D4476">
        <v>2.76</v>
      </c>
      <c r="F4476">
        <v>3.16</v>
      </c>
      <c r="G4476">
        <v>3.34</v>
      </c>
      <c r="H4476">
        <v>3.71</v>
      </c>
      <c r="I4476">
        <v>3.85</v>
      </c>
      <c r="J4476">
        <v>4.05</v>
      </c>
      <c r="K4476">
        <v>4.2</v>
      </c>
      <c r="L4476">
        <v>4.38</v>
      </c>
      <c r="M4476">
        <v>4.78</v>
      </c>
    </row>
    <row r="4477" spans="1:13" x14ac:dyDescent="0.25">
      <c r="A4477" s="1">
        <v>38453</v>
      </c>
      <c r="B4477">
        <v>2.6</v>
      </c>
      <c r="D4477">
        <v>2.76</v>
      </c>
      <c r="F4477">
        <v>3.17</v>
      </c>
      <c r="G4477">
        <v>3.37</v>
      </c>
      <c r="H4477">
        <v>3.75</v>
      </c>
      <c r="I4477">
        <v>3.91</v>
      </c>
      <c r="J4477">
        <v>4.13</v>
      </c>
      <c r="K4477">
        <v>4.28</v>
      </c>
      <c r="L4477">
        <v>4.45</v>
      </c>
      <c r="M4477">
        <v>4.84</v>
      </c>
    </row>
    <row r="4478" spans="1:13" x14ac:dyDescent="0.25">
      <c r="A4478" s="1">
        <v>38450</v>
      </c>
      <c r="B4478">
        <v>2.61</v>
      </c>
      <c r="D4478">
        <v>2.79</v>
      </c>
      <c r="F4478">
        <v>3.14</v>
      </c>
      <c r="G4478">
        <v>3.35</v>
      </c>
      <c r="H4478">
        <v>3.77</v>
      </c>
      <c r="I4478">
        <v>3.94</v>
      </c>
      <c r="J4478">
        <v>4.17</v>
      </c>
      <c r="K4478">
        <v>4.32</v>
      </c>
      <c r="L4478">
        <v>4.5</v>
      </c>
      <c r="M4478">
        <v>4.88</v>
      </c>
    </row>
    <row r="4479" spans="1:13" x14ac:dyDescent="0.25">
      <c r="A4479" s="1">
        <v>38449</v>
      </c>
      <c r="B4479">
        <v>2.61</v>
      </c>
      <c r="D4479">
        <v>2.77</v>
      </c>
      <c r="F4479">
        <v>3.12</v>
      </c>
      <c r="G4479">
        <v>3.32</v>
      </c>
      <c r="H4479">
        <v>3.72</v>
      </c>
      <c r="I4479">
        <v>3.89</v>
      </c>
      <c r="J4479">
        <v>4.13</v>
      </c>
      <c r="K4479">
        <v>4.3</v>
      </c>
      <c r="L4479">
        <v>4.49</v>
      </c>
      <c r="M4479">
        <v>4.9000000000000004</v>
      </c>
    </row>
    <row r="4480" spans="1:13" x14ac:dyDescent="0.25">
      <c r="A4480" s="1">
        <v>38448</v>
      </c>
      <c r="B4480">
        <v>2.6</v>
      </c>
      <c r="D4480">
        <v>2.76</v>
      </c>
      <c r="F4480">
        <v>3.11</v>
      </c>
      <c r="G4480">
        <v>3.31</v>
      </c>
      <c r="H4480">
        <v>3.7</v>
      </c>
      <c r="I4480">
        <v>3.86</v>
      </c>
      <c r="J4480">
        <v>4.09</v>
      </c>
      <c r="K4480">
        <v>4.26</v>
      </c>
      <c r="L4480">
        <v>4.4400000000000004</v>
      </c>
      <c r="M4480">
        <v>4.8499999999999996</v>
      </c>
    </row>
    <row r="4481" spans="1:13" x14ac:dyDescent="0.25">
      <c r="A4481" s="1">
        <v>38447</v>
      </c>
      <c r="B4481">
        <v>2.63</v>
      </c>
      <c r="D4481">
        <v>2.79</v>
      </c>
      <c r="F4481">
        <v>3.13</v>
      </c>
      <c r="G4481">
        <v>3.34</v>
      </c>
      <c r="H4481">
        <v>3.75</v>
      </c>
      <c r="I4481">
        <v>3.91</v>
      </c>
      <c r="J4481">
        <v>4.1500000000000004</v>
      </c>
      <c r="K4481">
        <v>4.3099999999999996</v>
      </c>
      <c r="L4481">
        <v>4.4800000000000004</v>
      </c>
      <c r="M4481">
        <v>4.87</v>
      </c>
    </row>
    <row r="4482" spans="1:13" x14ac:dyDescent="0.25">
      <c r="A4482" s="1">
        <v>38446</v>
      </c>
      <c r="B4482">
        <v>2.64</v>
      </c>
      <c r="D4482">
        <v>2.8</v>
      </c>
      <c r="F4482">
        <v>3.14</v>
      </c>
      <c r="G4482">
        <v>3.34</v>
      </c>
      <c r="H4482">
        <v>3.74</v>
      </c>
      <c r="I4482">
        <v>3.9</v>
      </c>
      <c r="J4482">
        <v>4.13</v>
      </c>
      <c r="K4482">
        <v>4.3</v>
      </c>
      <c r="L4482">
        <v>4.47</v>
      </c>
      <c r="M4482">
        <v>4.84</v>
      </c>
    </row>
    <row r="4483" spans="1:13" x14ac:dyDescent="0.25">
      <c r="A4483" s="1">
        <v>38443</v>
      </c>
      <c r="B4483">
        <v>2.66</v>
      </c>
      <c r="D4483">
        <v>2.8</v>
      </c>
      <c r="F4483">
        <v>3.13</v>
      </c>
      <c r="G4483">
        <v>3.34</v>
      </c>
      <c r="H4483">
        <v>3.75</v>
      </c>
      <c r="I4483">
        <v>3.9</v>
      </c>
      <c r="J4483">
        <v>4.13</v>
      </c>
      <c r="K4483">
        <v>4.29</v>
      </c>
      <c r="L4483">
        <v>4.46</v>
      </c>
      <c r="M4483">
        <v>4.8499999999999996</v>
      </c>
    </row>
    <row r="4484" spans="1:13" x14ac:dyDescent="0.25">
      <c r="A4484" s="1">
        <v>38442</v>
      </c>
      <c r="B4484">
        <v>2.63</v>
      </c>
      <c r="D4484">
        <v>2.79</v>
      </c>
      <c r="F4484">
        <v>3.13</v>
      </c>
      <c r="G4484">
        <v>3.35</v>
      </c>
      <c r="H4484">
        <v>3.8</v>
      </c>
      <c r="I4484">
        <v>3.96</v>
      </c>
      <c r="J4484">
        <v>4.18</v>
      </c>
      <c r="K4484">
        <v>4.33</v>
      </c>
      <c r="L4484">
        <v>4.5</v>
      </c>
      <c r="M4484">
        <v>4.88</v>
      </c>
    </row>
    <row r="4485" spans="1:13" x14ac:dyDescent="0.25">
      <c r="A4485" s="1">
        <v>38441</v>
      </c>
      <c r="B4485">
        <v>2.71</v>
      </c>
      <c r="D4485">
        <v>2.83</v>
      </c>
      <c r="F4485">
        <v>3.15</v>
      </c>
      <c r="G4485">
        <v>3.39</v>
      </c>
      <c r="H4485">
        <v>3.86</v>
      </c>
      <c r="I4485">
        <v>4.03</v>
      </c>
      <c r="J4485">
        <v>4.26</v>
      </c>
      <c r="K4485">
        <v>4.4000000000000004</v>
      </c>
      <c r="L4485">
        <v>4.5599999999999996</v>
      </c>
      <c r="M4485">
        <v>4.93</v>
      </c>
    </row>
    <row r="4486" spans="1:13" x14ac:dyDescent="0.25">
      <c r="A4486" s="1">
        <v>38440</v>
      </c>
      <c r="B4486">
        <v>2.7</v>
      </c>
      <c r="D4486">
        <v>2.84</v>
      </c>
      <c r="F4486">
        <v>3.17</v>
      </c>
      <c r="G4486">
        <v>3.41</v>
      </c>
      <c r="H4486">
        <v>3.87</v>
      </c>
      <c r="I4486">
        <v>4.05</v>
      </c>
      <c r="J4486">
        <v>4.3</v>
      </c>
      <c r="K4486">
        <v>4.4400000000000004</v>
      </c>
      <c r="L4486">
        <v>4.5999999999999996</v>
      </c>
      <c r="M4486">
        <v>4.9800000000000004</v>
      </c>
    </row>
    <row r="4487" spans="1:13" x14ac:dyDescent="0.25">
      <c r="A4487" s="1">
        <v>38439</v>
      </c>
      <c r="B4487">
        <v>2.69</v>
      </c>
      <c r="D4487">
        <v>2.84</v>
      </c>
      <c r="F4487">
        <v>3.19</v>
      </c>
      <c r="G4487">
        <v>3.43</v>
      </c>
      <c r="H4487">
        <v>3.9</v>
      </c>
      <c r="I4487">
        <v>4.09</v>
      </c>
      <c r="J4487">
        <v>4.33</v>
      </c>
      <c r="K4487">
        <v>4.4800000000000004</v>
      </c>
      <c r="L4487">
        <v>4.6399999999999997</v>
      </c>
      <c r="M4487">
        <v>5.01</v>
      </c>
    </row>
    <row r="4488" spans="1:13" x14ac:dyDescent="0.25">
      <c r="A4488" s="1">
        <v>38435</v>
      </c>
      <c r="B4488">
        <v>2.7</v>
      </c>
      <c r="D4488">
        <v>2.84</v>
      </c>
      <c r="F4488">
        <v>3.16</v>
      </c>
      <c r="G4488">
        <v>3.41</v>
      </c>
      <c r="H4488">
        <v>3.88</v>
      </c>
      <c r="I4488">
        <v>4.0599999999999996</v>
      </c>
      <c r="J4488">
        <v>4.3</v>
      </c>
      <c r="K4488">
        <v>4.4400000000000004</v>
      </c>
      <c r="L4488">
        <v>4.5999999999999996</v>
      </c>
      <c r="M4488">
        <v>4.97</v>
      </c>
    </row>
    <row r="4489" spans="1:13" x14ac:dyDescent="0.25">
      <c r="A4489" s="1">
        <v>38434</v>
      </c>
      <c r="B4489">
        <v>2.72</v>
      </c>
      <c r="D4489">
        <v>2.83</v>
      </c>
      <c r="F4489">
        <v>3.14</v>
      </c>
      <c r="G4489">
        <v>3.38</v>
      </c>
      <c r="H4489">
        <v>3.84</v>
      </c>
      <c r="I4489">
        <v>4.05</v>
      </c>
      <c r="J4489">
        <v>4.3</v>
      </c>
      <c r="K4489">
        <v>4.45</v>
      </c>
      <c r="L4489">
        <v>4.6100000000000003</v>
      </c>
      <c r="M4489">
        <v>4.99</v>
      </c>
    </row>
    <row r="4490" spans="1:13" x14ac:dyDescent="0.25">
      <c r="A4490" s="1">
        <v>38433</v>
      </c>
      <c r="B4490">
        <v>2.77</v>
      </c>
      <c r="D4490">
        <v>2.89</v>
      </c>
      <c r="F4490">
        <v>3.17</v>
      </c>
      <c r="G4490">
        <v>3.4</v>
      </c>
      <c r="H4490">
        <v>3.86</v>
      </c>
      <c r="I4490">
        <v>4.0599999999999996</v>
      </c>
      <c r="J4490">
        <v>4.3099999999999996</v>
      </c>
      <c r="K4490">
        <v>4.45</v>
      </c>
      <c r="L4490">
        <v>4.63</v>
      </c>
      <c r="M4490">
        <v>5.01</v>
      </c>
    </row>
    <row r="4491" spans="1:13" x14ac:dyDescent="0.25">
      <c r="A4491" s="1">
        <v>38432</v>
      </c>
      <c r="B4491">
        <v>2.72</v>
      </c>
      <c r="D4491">
        <v>2.85</v>
      </c>
      <c r="F4491">
        <v>3.13</v>
      </c>
      <c r="G4491">
        <v>3.33</v>
      </c>
      <c r="H4491">
        <v>3.72</v>
      </c>
      <c r="I4491">
        <v>3.93</v>
      </c>
      <c r="J4491">
        <v>4.18</v>
      </c>
      <c r="K4491">
        <v>4.3499999999999996</v>
      </c>
      <c r="L4491">
        <v>4.53</v>
      </c>
      <c r="M4491">
        <v>4.9400000000000004</v>
      </c>
    </row>
    <row r="4492" spans="1:13" x14ac:dyDescent="0.25">
      <c r="A4492" s="1">
        <v>38429</v>
      </c>
      <c r="B4492">
        <v>2.7</v>
      </c>
      <c r="D4492">
        <v>2.81</v>
      </c>
      <c r="F4492">
        <v>3.11</v>
      </c>
      <c r="G4492">
        <v>3.32</v>
      </c>
      <c r="H4492">
        <v>3.72</v>
      </c>
      <c r="I4492">
        <v>3.91</v>
      </c>
      <c r="J4492">
        <v>4.18</v>
      </c>
      <c r="K4492">
        <v>4.34</v>
      </c>
      <c r="L4492">
        <v>4.51</v>
      </c>
      <c r="M4492">
        <v>4.92</v>
      </c>
    </row>
    <row r="4493" spans="1:13" x14ac:dyDescent="0.25">
      <c r="A4493" s="1">
        <v>38428</v>
      </c>
      <c r="B4493">
        <v>2.68</v>
      </c>
      <c r="D4493">
        <v>2.79</v>
      </c>
      <c r="F4493">
        <v>3.08</v>
      </c>
      <c r="G4493">
        <v>3.29</v>
      </c>
      <c r="H4493">
        <v>3.7</v>
      </c>
      <c r="I4493">
        <v>3.89</v>
      </c>
      <c r="J4493">
        <v>4.1399999999999997</v>
      </c>
      <c r="K4493">
        <v>4.3</v>
      </c>
      <c r="L4493">
        <v>4.47</v>
      </c>
      <c r="M4493">
        <v>4.87</v>
      </c>
    </row>
    <row r="4494" spans="1:13" x14ac:dyDescent="0.25">
      <c r="A4494" s="1">
        <v>38427</v>
      </c>
      <c r="B4494">
        <v>2.68</v>
      </c>
      <c r="D4494">
        <v>2.8</v>
      </c>
      <c r="F4494">
        <v>3.09</v>
      </c>
      <c r="G4494">
        <v>3.3</v>
      </c>
      <c r="H4494">
        <v>3.72</v>
      </c>
      <c r="I4494">
        <v>3.92</v>
      </c>
      <c r="J4494">
        <v>4.18</v>
      </c>
      <c r="K4494">
        <v>4.3499999999999996</v>
      </c>
      <c r="L4494">
        <v>4.5199999999999996</v>
      </c>
      <c r="M4494">
        <v>4.91</v>
      </c>
    </row>
    <row r="4495" spans="1:13" x14ac:dyDescent="0.25">
      <c r="A4495" s="1">
        <v>38426</v>
      </c>
      <c r="B4495">
        <v>2.7</v>
      </c>
      <c r="D4495">
        <v>2.81</v>
      </c>
      <c r="F4495">
        <v>3.1</v>
      </c>
      <c r="G4495">
        <v>3.32</v>
      </c>
      <c r="H4495">
        <v>3.75</v>
      </c>
      <c r="I4495">
        <v>3.96</v>
      </c>
      <c r="J4495">
        <v>4.22</v>
      </c>
      <c r="K4495">
        <v>4.38</v>
      </c>
      <c r="L4495">
        <v>4.54</v>
      </c>
      <c r="M4495">
        <v>4.93</v>
      </c>
    </row>
    <row r="4496" spans="1:13" x14ac:dyDescent="0.25">
      <c r="A4496" s="1">
        <v>38425</v>
      </c>
      <c r="B4496">
        <v>2.62</v>
      </c>
      <c r="D4496">
        <v>2.8</v>
      </c>
      <c r="F4496">
        <v>3.1</v>
      </c>
      <c r="G4496">
        <v>3.32</v>
      </c>
      <c r="H4496">
        <v>3.75</v>
      </c>
      <c r="I4496">
        <v>3.95</v>
      </c>
      <c r="J4496">
        <v>4.2</v>
      </c>
      <c r="K4496">
        <v>4.3600000000000003</v>
      </c>
      <c r="L4496">
        <v>4.5199999999999996</v>
      </c>
      <c r="M4496">
        <v>4.9000000000000004</v>
      </c>
    </row>
    <row r="4497" spans="1:13" x14ac:dyDescent="0.25">
      <c r="A4497" s="1">
        <v>38422</v>
      </c>
      <c r="B4497">
        <v>2.6</v>
      </c>
      <c r="D4497">
        <v>2.76</v>
      </c>
      <c r="F4497">
        <v>3.06</v>
      </c>
      <c r="G4497">
        <v>3.28</v>
      </c>
      <c r="H4497">
        <v>3.73</v>
      </c>
      <c r="I4497">
        <v>3.94</v>
      </c>
      <c r="J4497">
        <v>4.22</v>
      </c>
      <c r="K4497">
        <v>4.3899999999999997</v>
      </c>
      <c r="L4497">
        <v>4.5599999999999996</v>
      </c>
      <c r="M4497">
        <v>4.93</v>
      </c>
    </row>
    <row r="4498" spans="1:13" x14ac:dyDescent="0.25">
      <c r="A4498" s="1">
        <v>38421</v>
      </c>
      <c r="B4498">
        <v>2.6</v>
      </c>
      <c r="D4498">
        <v>2.75</v>
      </c>
      <c r="F4498">
        <v>3.04</v>
      </c>
      <c r="G4498">
        <v>3.25</v>
      </c>
      <c r="H4498">
        <v>3.68</v>
      </c>
      <c r="I4498">
        <v>3.87</v>
      </c>
      <c r="J4498">
        <v>4.13</v>
      </c>
      <c r="K4498">
        <v>4.29</v>
      </c>
      <c r="L4498">
        <v>4.4800000000000004</v>
      </c>
      <c r="M4498">
        <v>4.8499999999999996</v>
      </c>
    </row>
    <row r="4499" spans="1:13" x14ac:dyDescent="0.25">
      <c r="A4499" s="1">
        <v>38420</v>
      </c>
      <c r="B4499">
        <v>2.6</v>
      </c>
      <c r="D4499">
        <v>2.76</v>
      </c>
      <c r="F4499">
        <v>3.03</v>
      </c>
      <c r="G4499">
        <v>3.24</v>
      </c>
      <c r="H4499">
        <v>3.66</v>
      </c>
      <c r="I4499">
        <v>3.87</v>
      </c>
      <c r="J4499">
        <v>4.16</v>
      </c>
      <c r="K4499">
        <v>4.3499999999999996</v>
      </c>
      <c r="L4499">
        <v>4.5199999999999996</v>
      </c>
      <c r="M4499">
        <v>4.92</v>
      </c>
    </row>
    <row r="4500" spans="1:13" x14ac:dyDescent="0.25">
      <c r="A4500" s="1">
        <v>38419</v>
      </c>
      <c r="B4500">
        <v>2.61</v>
      </c>
      <c r="D4500">
        <v>2.75</v>
      </c>
      <c r="F4500">
        <v>3.03</v>
      </c>
      <c r="G4500">
        <v>3.23</v>
      </c>
      <c r="H4500">
        <v>3.62</v>
      </c>
      <c r="I4500">
        <v>3.79</v>
      </c>
      <c r="J4500">
        <v>4.05</v>
      </c>
      <c r="K4500">
        <v>4.22</v>
      </c>
      <c r="L4500">
        <v>4.38</v>
      </c>
      <c r="M4500">
        <v>4.78</v>
      </c>
    </row>
    <row r="4501" spans="1:13" x14ac:dyDescent="0.25">
      <c r="A4501" s="1">
        <v>38418</v>
      </c>
      <c r="B4501">
        <v>2.59</v>
      </c>
      <c r="D4501">
        <v>2.76</v>
      </c>
      <c r="F4501">
        <v>3.02</v>
      </c>
      <c r="G4501">
        <v>3.22</v>
      </c>
      <c r="H4501">
        <v>3.61</v>
      </c>
      <c r="I4501">
        <v>3.76</v>
      </c>
      <c r="J4501">
        <v>3.99</v>
      </c>
      <c r="K4501">
        <v>4.1500000000000004</v>
      </c>
      <c r="L4501">
        <v>4.3099999999999996</v>
      </c>
      <c r="M4501">
        <v>4.7</v>
      </c>
    </row>
    <row r="4502" spans="1:13" x14ac:dyDescent="0.25">
      <c r="A4502" s="1">
        <v>38415</v>
      </c>
      <c r="B4502">
        <v>2.56</v>
      </c>
      <c r="D4502">
        <v>2.76</v>
      </c>
      <c r="F4502">
        <v>3.01</v>
      </c>
      <c r="G4502">
        <v>3.2</v>
      </c>
      <c r="H4502">
        <v>3.57</v>
      </c>
      <c r="I4502">
        <v>3.73</v>
      </c>
      <c r="J4502">
        <v>3.97</v>
      </c>
      <c r="K4502">
        <v>4.1500000000000004</v>
      </c>
      <c r="L4502">
        <v>4.32</v>
      </c>
      <c r="M4502">
        <v>4.7300000000000004</v>
      </c>
    </row>
    <row r="4503" spans="1:13" x14ac:dyDescent="0.25">
      <c r="A4503" s="1">
        <v>38414</v>
      </c>
      <c r="B4503">
        <v>2.5499999999999998</v>
      </c>
      <c r="D4503">
        <v>2.76</v>
      </c>
      <c r="F4503">
        <v>3</v>
      </c>
      <c r="G4503">
        <v>3.19</v>
      </c>
      <c r="H4503">
        <v>3.59</v>
      </c>
      <c r="I4503">
        <v>3.76</v>
      </c>
      <c r="J4503">
        <v>4.0199999999999996</v>
      </c>
      <c r="K4503">
        <v>4.2</v>
      </c>
      <c r="L4503">
        <v>4.3899999999999997</v>
      </c>
      <c r="M4503">
        <v>4.82</v>
      </c>
    </row>
    <row r="4504" spans="1:13" x14ac:dyDescent="0.25">
      <c r="A4504" s="1">
        <v>38413</v>
      </c>
      <c r="B4504">
        <v>2.54</v>
      </c>
      <c r="D4504">
        <v>2.74</v>
      </c>
      <c r="F4504">
        <v>3</v>
      </c>
      <c r="G4504">
        <v>3.19</v>
      </c>
      <c r="H4504">
        <v>3.57</v>
      </c>
      <c r="I4504">
        <v>3.75</v>
      </c>
      <c r="J4504">
        <v>4</v>
      </c>
      <c r="K4504">
        <v>4.2</v>
      </c>
      <c r="L4504">
        <v>4.38</v>
      </c>
      <c r="M4504">
        <v>4.82</v>
      </c>
    </row>
    <row r="4505" spans="1:13" x14ac:dyDescent="0.25">
      <c r="A4505" s="1">
        <v>38412</v>
      </c>
      <c r="B4505">
        <v>2.5499999999999998</v>
      </c>
      <c r="D4505">
        <v>2.75</v>
      </c>
      <c r="F4505">
        <v>3</v>
      </c>
      <c r="G4505">
        <v>3.2</v>
      </c>
      <c r="H4505">
        <v>3.59</v>
      </c>
      <c r="I4505">
        <v>3.76</v>
      </c>
      <c r="J4505">
        <v>4.0199999999999996</v>
      </c>
      <c r="K4505">
        <v>4.1900000000000004</v>
      </c>
      <c r="L4505">
        <v>4.38</v>
      </c>
      <c r="M4505">
        <v>4.8</v>
      </c>
    </row>
    <row r="4506" spans="1:13" x14ac:dyDescent="0.25">
      <c r="A4506" s="1">
        <v>38411</v>
      </c>
      <c r="B4506">
        <v>2.5099999999999998</v>
      </c>
      <c r="D4506">
        <v>2.76</v>
      </c>
      <c r="F4506">
        <v>3.01</v>
      </c>
      <c r="G4506">
        <v>3.2</v>
      </c>
      <c r="H4506">
        <v>3.59</v>
      </c>
      <c r="I4506">
        <v>3.75</v>
      </c>
      <c r="J4506">
        <v>4</v>
      </c>
      <c r="K4506">
        <v>4.18</v>
      </c>
      <c r="L4506">
        <v>4.3600000000000003</v>
      </c>
      <c r="M4506">
        <v>4.79</v>
      </c>
    </row>
    <row r="4507" spans="1:13" x14ac:dyDescent="0.25">
      <c r="A4507" s="1">
        <v>38408</v>
      </c>
      <c r="B4507">
        <v>2.5</v>
      </c>
      <c r="D4507">
        <v>2.74</v>
      </c>
      <c r="F4507">
        <v>2.95</v>
      </c>
      <c r="G4507">
        <v>3.15</v>
      </c>
      <c r="H4507">
        <v>3.54</v>
      </c>
      <c r="I4507">
        <v>3.68</v>
      </c>
      <c r="J4507">
        <v>3.91</v>
      </c>
      <c r="K4507">
        <v>4.09</v>
      </c>
      <c r="L4507">
        <v>4.2699999999999996</v>
      </c>
      <c r="M4507">
        <v>4.72</v>
      </c>
    </row>
    <row r="4508" spans="1:13" x14ac:dyDescent="0.25">
      <c r="A4508" s="1">
        <v>38407</v>
      </c>
      <c r="B4508">
        <v>2.48</v>
      </c>
      <c r="D4508">
        <v>2.69</v>
      </c>
      <c r="F4508">
        <v>2.94</v>
      </c>
      <c r="G4508">
        <v>3.13</v>
      </c>
      <c r="H4508">
        <v>3.52</v>
      </c>
      <c r="I4508">
        <v>3.67</v>
      </c>
      <c r="J4508">
        <v>3.91</v>
      </c>
      <c r="K4508">
        <v>4.0999999999999996</v>
      </c>
      <c r="L4508">
        <v>4.29</v>
      </c>
      <c r="M4508">
        <v>4.74</v>
      </c>
    </row>
    <row r="4509" spans="1:13" x14ac:dyDescent="0.25">
      <c r="A4509" s="1">
        <v>38406</v>
      </c>
      <c r="B4509">
        <v>2.4700000000000002</v>
      </c>
      <c r="D4509">
        <v>2.67</v>
      </c>
      <c r="F4509">
        <v>2.94</v>
      </c>
      <c r="G4509">
        <v>3.12</v>
      </c>
      <c r="H4509">
        <v>3.46</v>
      </c>
      <c r="I4509">
        <v>3.63</v>
      </c>
      <c r="J4509">
        <v>3.87</v>
      </c>
      <c r="K4509">
        <v>4.08</v>
      </c>
      <c r="L4509">
        <v>4.2699999999999996</v>
      </c>
      <c r="M4509">
        <v>4.7300000000000004</v>
      </c>
    </row>
    <row r="4510" spans="1:13" x14ac:dyDescent="0.25">
      <c r="A4510" s="1">
        <v>38405</v>
      </c>
      <c r="B4510">
        <v>2.4300000000000002</v>
      </c>
      <c r="D4510">
        <v>2.67</v>
      </c>
      <c r="F4510">
        <v>2.94</v>
      </c>
      <c r="G4510">
        <v>3.12</v>
      </c>
      <c r="H4510">
        <v>3.46</v>
      </c>
      <c r="I4510">
        <v>3.62</v>
      </c>
      <c r="J4510">
        <v>3.88</v>
      </c>
      <c r="K4510">
        <v>4.09</v>
      </c>
      <c r="L4510">
        <v>4.29</v>
      </c>
      <c r="M4510">
        <v>4.75</v>
      </c>
    </row>
    <row r="4511" spans="1:13" x14ac:dyDescent="0.25">
      <c r="A4511" s="1">
        <v>38401</v>
      </c>
      <c r="B4511">
        <v>2.39</v>
      </c>
      <c r="D4511">
        <v>2.61</v>
      </c>
      <c r="F4511">
        <v>2.9</v>
      </c>
      <c r="G4511">
        <v>3.09</v>
      </c>
      <c r="H4511">
        <v>3.45</v>
      </c>
      <c r="I4511">
        <v>3.62</v>
      </c>
      <c r="J4511">
        <v>3.86</v>
      </c>
      <c r="K4511">
        <v>4.07</v>
      </c>
      <c r="L4511">
        <v>4.2699999999999996</v>
      </c>
      <c r="M4511">
        <v>4.72</v>
      </c>
    </row>
    <row r="4512" spans="1:13" x14ac:dyDescent="0.25">
      <c r="A4512" s="1">
        <v>38400</v>
      </c>
      <c r="B4512">
        <v>2.4</v>
      </c>
      <c r="D4512">
        <v>2.58</v>
      </c>
      <c r="F4512">
        <v>2.85</v>
      </c>
      <c r="G4512">
        <v>3.03</v>
      </c>
      <c r="H4512">
        <v>3.38</v>
      </c>
      <c r="I4512">
        <v>3.55</v>
      </c>
      <c r="J4512">
        <v>3.78</v>
      </c>
      <c r="K4512">
        <v>3.99</v>
      </c>
      <c r="L4512">
        <v>4.1900000000000004</v>
      </c>
      <c r="M4512">
        <v>4.6500000000000004</v>
      </c>
    </row>
    <row r="4513" spans="1:13" x14ac:dyDescent="0.25">
      <c r="A4513" s="1">
        <v>38399</v>
      </c>
      <c r="B4513">
        <v>2.39</v>
      </c>
      <c r="D4513">
        <v>2.57</v>
      </c>
      <c r="F4513">
        <v>2.86</v>
      </c>
      <c r="G4513">
        <v>3.05</v>
      </c>
      <c r="H4513">
        <v>3.41</v>
      </c>
      <c r="I4513">
        <v>3.56</v>
      </c>
      <c r="J4513">
        <v>3.78</v>
      </c>
      <c r="K4513">
        <v>3.97</v>
      </c>
      <c r="L4513">
        <v>4.16</v>
      </c>
      <c r="M4513">
        <v>4.5999999999999996</v>
      </c>
    </row>
    <row r="4514" spans="1:13" x14ac:dyDescent="0.25">
      <c r="A4514" s="1">
        <v>38398</v>
      </c>
      <c r="B4514">
        <v>2.4</v>
      </c>
      <c r="D4514">
        <v>2.59</v>
      </c>
      <c r="F4514">
        <v>2.86</v>
      </c>
      <c r="G4514">
        <v>3.03</v>
      </c>
      <c r="H4514">
        <v>3.37</v>
      </c>
      <c r="I4514">
        <v>3.51</v>
      </c>
      <c r="J4514">
        <v>3.71</v>
      </c>
      <c r="K4514">
        <v>3.91</v>
      </c>
      <c r="L4514">
        <v>4.0999999999999996</v>
      </c>
      <c r="M4514">
        <v>4.55</v>
      </c>
    </row>
    <row r="4515" spans="1:13" x14ac:dyDescent="0.25">
      <c r="A4515" s="1">
        <v>38397</v>
      </c>
      <c r="B4515">
        <v>2.37</v>
      </c>
      <c r="D4515">
        <v>2.59</v>
      </c>
      <c r="F4515">
        <v>2.84</v>
      </c>
      <c r="G4515">
        <v>3.03</v>
      </c>
      <c r="H4515">
        <v>3.38</v>
      </c>
      <c r="I4515">
        <v>3.51</v>
      </c>
      <c r="J4515">
        <v>3.7</v>
      </c>
      <c r="K4515">
        <v>3.88</v>
      </c>
      <c r="L4515">
        <v>4.08</v>
      </c>
      <c r="M4515">
        <v>4.51</v>
      </c>
    </row>
    <row r="4516" spans="1:13" x14ac:dyDescent="0.25">
      <c r="A4516" s="1">
        <v>38394</v>
      </c>
      <c r="B4516">
        <v>2.36</v>
      </c>
      <c r="D4516">
        <v>2.5499999999999998</v>
      </c>
      <c r="F4516">
        <v>2.83</v>
      </c>
      <c r="G4516">
        <v>3</v>
      </c>
      <c r="H4516">
        <v>3.34</v>
      </c>
      <c r="I4516">
        <v>3.48</v>
      </c>
      <c r="J4516">
        <v>3.7</v>
      </c>
      <c r="K4516">
        <v>3.9</v>
      </c>
      <c r="L4516">
        <v>4.0999999999999996</v>
      </c>
      <c r="M4516">
        <v>4.55</v>
      </c>
    </row>
    <row r="4517" spans="1:13" x14ac:dyDescent="0.25">
      <c r="A4517" s="1">
        <v>38393</v>
      </c>
      <c r="B4517">
        <v>2.35</v>
      </c>
      <c r="D4517">
        <v>2.5099999999999998</v>
      </c>
      <c r="F4517">
        <v>2.78</v>
      </c>
      <c r="G4517">
        <v>2.96</v>
      </c>
      <c r="H4517">
        <v>3.29</v>
      </c>
      <c r="I4517">
        <v>3.43</v>
      </c>
      <c r="J4517">
        <v>3.65</v>
      </c>
      <c r="K4517">
        <v>3.86</v>
      </c>
      <c r="L4517">
        <v>4.07</v>
      </c>
      <c r="M4517">
        <v>4.5199999999999996</v>
      </c>
    </row>
    <row r="4518" spans="1:13" x14ac:dyDescent="0.25">
      <c r="A4518" s="1">
        <v>38392</v>
      </c>
      <c r="B4518">
        <v>2.34</v>
      </c>
      <c r="D4518">
        <v>2.5099999999999998</v>
      </c>
      <c r="F4518">
        <v>2.77</v>
      </c>
      <c r="G4518">
        <v>2.93</v>
      </c>
      <c r="H4518">
        <v>3.24</v>
      </c>
      <c r="I4518">
        <v>3.38</v>
      </c>
      <c r="J4518">
        <v>3.58</v>
      </c>
      <c r="K4518">
        <v>3.79</v>
      </c>
      <c r="L4518">
        <v>4</v>
      </c>
      <c r="M4518">
        <v>4.43</v>
      </c>
    </row>
    <row r="4519" spans="1:13" x14ac:dyDescent="0.25">
      <c r="A4519" s="1">
        <v>38391</v>
      </c>
      <c r="B4519">
        <v>2.34</v>
      </c>
      <c r="D4519">
        <v>2.4900000000000002</v>
      </c>
      <c r="F4519">
        <v>2.78</v>
      </c>
      <c r="G4519">
        <v>2.97</v>
      </c>
      <c r="H4519">
        <v>3.33</v>
      </c>
      <c r="I4519">
        <v>3.47</v>
      </c>
      <c r="J4519">
        <v>3.68</v>
      </c>
      <c r="K4519">
        <v>3.86</v>
      </c>
      <c r="L4519">
        <v>4.05</v>
      </c>
      <c r="M4519">
        <v>4.46</v>
      </c>
    </row>
    <row r="4520" spans="1:13" x14ac:dyDescent="0.25">
      <c r="A4520" s="1">
        <v>38390</v>
      </c>
      <c r="B4520">
        <v>2.27</v>
      </c>
      <c r="D4520">
        <v>2.5099999999999998</v>
      </c>
      <c r="F4520">
        <v>2.78</v>
      </c>
      <c r="G4520">
        <v>2.96</v>
      </c>
      <c r="H4520">
        <v>3.31</v>
      </c>
      <c r="I4520">
        <v>3.46</v>
      </c>
      <c r="J4520">
        <v>3.67</v>
      </c>
      <c r="K4520">
        <v>3.87</v>
      </c>
      <c r="L4520">
        <v>4.07</v>
      </c>
      <c r="M4520">
        <v>4.49</v>
      </c>
    </row>
    <row r="4521" spans="1:13" x14ac:dyDescent="0.25">
      <c r="A4521" s="1">
        <v>38387</v>
      </c>
      <c r="B4521">
        <v>2.2000000000000002</v>
      </c>
      <c r="D4521">
        <v>2.4700000000000002</v>
      </c>
      <c r="F4521">
        <v>2.75</v>
      </c>
      <c r="G4521">
        <v>2.93</v>
      </c>
      <c r="H4521">
        <v>3.29</v>
      </c>
      <c r="I4521">
        <v>3.44</v>
      </c>
      <c r="J4521">
        <v>3.68</v>
      </c>
      <c r="K4521">
        <v>3.88</v>
      </c>
      <c r="L4521">
        <v>4.09</v>
      </c>
      <c r="M4521">
        <v>4.54</v>
      </c>
    </row>
    <row r="4522" spans="1:13" x14ac:dyDescent="0.25">
      <c r="A4522" s="1">
        <v>38386</v>
      </c>
      <c r="B4522">
        <v>2.1800000000000002</v>
      </c>
      <c r="D4522">
        <v>2.48</v>
      </c>
      <c r="F4522">
        <v>2.76</v>
      </c>
      <c r="G4522">
        <v>2.96</v>
      </c>
      <c r="H4522">
        <v>3.34</v>
      </c>
      <c r="I4522">
        <v>3.51</v>
      </c>
      <c r="J4522">
        <v>3.76</v>
      </c>
      <c r="K4522">
        <v>3.97</v>
      </c>
      <c r="L4522">
        <v>4.18</v>
      </c>
      <c r="M4522">
        <v>4.6399999999999997</v>
      </c>
    </row>
    <row r="4523" spans="1:13" x14ac:dyDescent="0.25">
      <c r="A4523" s="1">
        <v>38385</v>
      </c>
      <c r="B4523">
        <v>2.2200000000000002</v>
      </c>
      <c r="D4523">
        <v>2.5099999999999998</v>
      </c>
      <c r="F4523">
        <v>2.76</v>
      </c>
      <c r="G4523">
        <v>2.95</v>
      </c>
      <c r="H4523">
        <v>3.32</v>
      </c>
      <c r="I4523">
        <v>3.47</v>
      </c>
      <c r="J4523">
        <v>3.73</v>
      </c>
      <c r="K4523">
        <v>3.93</v>
      </c>
      <c r="L4523">
        <v>4.1500000000000004</v>
      </c>
      <c r="M4523">
        <v>4.63</v>
      </c>
    </row>
    <row r="4524" spans="1:13" x14ac:dyDescent="0.25">
      <c r="A4524" s="1">
        <v>38384</v>
      </c>
      <c r="B4524">
        <v>2.23</v>
      </c>
      <c r="D4524">
        <v>2.5099999999999998</v>
      </c>
      <c r="F4524">
        <v>2.77</v>
      </c>
      <c r="G4524">
        <v>2.95</v>
      </c>
      <c r="H4524">
        <v>3.29</v>
      </c>
      <c r="I4524">
        <v>3.43</v>
      </c>
      <c r="J4524">
        <v>3.71</v>
      </c>
      <c r="K4524">
        <v>3.93</v>
      </c>
      <c r="L4524">
        <v>4.1500000000000004</v>
      </c>
      <c r="M4524">
        <v>4.6500000000000004</v>
      </c>
    </row>
    <row r="4525" spans="1:13" x14ac:dyDescent="0.25">
      <c r="A4525" s="1">
        <v>38383</v>
      </c>
      <c r="B4525">
        <v>2.06</v>
      </c>
      <c r="D4525">
        <v>2.5099999999999998</v>
      </c>
      <c r="F4525">
        <v>2.79</v>
      </c>
      <c r="G4525">
        <v>2.96</v>
      </c>
      <c r="H4525">
        <v>3.29</v>
      </c>
      <c r="I4525">
        <v>3.43</v>
      </c>
      <c r="J4525">
        <v>3.71</v>
      </c>
      <c r="K4525">
        <v>3.92</v>
      </c>
      <c r="L4525">
        <v>4.1399999999999997</v>
      </c>
      <c r="M4525">
        <v>4.6399999999999997</v>
      </c>
    </row>
    <row r="4526" spans="1:13" x14ac:dyDescent="0.25">
      <c r="A4526" s="1">
        <v>38380</v>
      </c>
      <c r="B4526">
        <v>2.12</v>
      </c>
      <c r="D4526">
        <v>2.46</v>
      </c>
      <c r="F4526">
        <v>2.71</v>
      </c>
      <c r="G4526">
        <v>2.89</v>
      </c>
      <c r="H4526">
        <v>3.25</v>
      </c>
      <c r="I4526">
        <v>3.41</v>
      </c>
      <c r="J4526">
        <v>3.69</v>
      </c>
      <c r="K4526">
        <v>3.93</v>
      </c>
      <c r="L4526">
        <v>4.16</v>
      </c>
      <c r="M4526">
        <v>4.66</v>
      </c>
    </row>
    <row r="4527" spans="1:13" x14ac:dyDescent="0.25">
      <c r="A4527" s="1">
        <v>38379</v>
      </c>
      <c r="B4527">
        <v>2.16</v>
      </c>
      <c r="D4527">
        <v>2.44</v>
      </c>
      <c r="F4527">
        <v>2.72</v>
      </c>
      <c r="G4527">
        <v>2.91</v>
      </c>
      <c r="H4527">
        <v>3.28</v>
      </c>
      <c r="I4527">
        <v>3.45</v>
      </c>
      <c r="J4527">
        <v>3.75</v>
      </c>
      <c r="K4527">
        <v>4</v>
      </c>
      <c r="L4527">
        <v>4.22</v>
      </c>
      <c r="M4527">
        <v>4.7300000000000004</v>
      </c>
    </row>
    <row r="4528" spans="1:13" x14ac:dyDescent="0.25">
      <c r="A4528" s="1">
        <v>38378</v>
      </c>
      <c r="B4528">
        <v>2.16</v>
      </c>
      <c r="D4528">
        <v>2.41</v>
      </c>
      <c r="F4528">
        <v>2.71</v>
      </c>
      <c r="G4528">
        <v>2.9</v>
      </c>
      <c r="H4528">
        <v>3.27</v>
      </c>
      <c r="I4528">
        <v>3.43</v>
      </c>
      <c r="J4528">
        <v>3.73</v>
      </c>
      <c r="K4528">
        <v>3.98</v>
      </c>
      <c r="L4528">
        <v>4.21</v>
      </c>
      <c r="M4528">
        <v>4.72</v>
      </c>
    </row>
    <row r="4529" spans="1:13" x14ac:dyDescent="0.25">
      <c r="A4529" s="1">
        <v>38377</v>
      </c>
      <c r="B4529">
        <v>2.13</v>
      </c>
      <c r="D4529">
        <v>2.39</v>
      </c>
      <c r="F4529">
        <v>2.7</v>
      </c>
      <c r="G4529">
        <v>2.88</v>
      </c>
      <c r="H4529">
        <v>3.23</v>
      </c>
      <c r="I4529">
        <v>3.39</v>
      </c>
      <c r="J4529">
        <v>3.71</v>
      </c>
      <c r="K4529">
        <v>3.97</v>
      </c>
      <c r="L4529">
        <v>4.2</v>
      </c>
      <c r="M4529">
        <v>4.72</v>
      </c>
    </row>
    <row r="4530" spans="1:13" x14ac:dyDescent="0.25">
      <c r="A4530" s="1">
        <v>38376</v>
      </c>
      <c r="B4530">
        <v>2.0499999999999998</v>
      </c>
      <c r="D4530">
        <v>2.37</v>
      </c>
      <c r="F4530">
        <v>2.69</v>
      </c>
      <c r="G4530">
        <v>2.86</v>
      </c>
      <c r="H4530">
        <v>3.2</v>
      </c>
      <c r="I4530">
        <v>3.36</v>
      </c>
      <c r="J4530">
        <v>3.65</v>
      </c>
      <c r="K4530">
        <v>3.9</v>
      </c>
      <c r="L4530">
        <v>4.1399999999999997</v>
      </c>
      <c r="M4530">
        <v>4.6500000000000004</v>
      </c>
    </row>
    <row r="4531" spans="1:13" x14ac:dyDescent="0.25">
      <c r="A4531" s="1">
        <v>38373</v>
      </c>
      <c r="B4531">
        <v>2.02</v>
      </c>
      <c r="D4531">
        <v>2.36</v>
      </c>
      <c r="F4531">
        <v>2.66</v>
      </c>
      <c r="G4531">
        <v>2.83</v>
      </c>
      <c r="H4531">
        <v>3.16</v>
      </c>
      <c r="I4531">
        <v>3.33</v>
      </c>
      <c r="J4531">
        <v>3.65</v>
      </c>
      <c r="K4531">
        <v>3.92</v>
      </c>
      <c r="L4531">
        <v>4.16</v>
      </c>
      <c r="M4531">
        <v>4.6900000000000004</v>
      </c>
    </row>
    <row r="4532" spans="1:13" x14ac:dyDescent="0.25">
      <c r="A4532" s="1">
        <v>38372</v>
      </c>
      <c r="B4532">
        <v>1.89</v>
      </c>
      <c r="D4532">
        <v>2.35</v>
      </c>
      <c r="F4532">
        <v>2.67</v>
      </c>
      <c r="G4532">
        <v>2.85</v>
      </c>
      <c r="H4532">
        <v>3.21</v>
      </c>
      <c r="I4532">
        <v>3.38</v>
      </c>
      <c r="J4532">
        <v>3.68</v>
      </c>
      <c r="K4532">
        <v>3.94</v>
      </c>
      <c r="L4532">
        <v>4.17</v>
      </c>
      <c r="M4532">
        <v>4.7</v>
      </c>
    </row>
    <row r="4533" spans="1:13" x14ac:dyDescent="0.25">
      <c r="A4533" s="1">
        <v>38371</v>
      </c>
      <c r="B4533">
        <v>1.95</v>
      </c>
      <c r="D4533">
        <v>2.37</v>
      </c>
      <c r="F4533">
        <v>2.69</v>
      </c>
      <c r="G4533">
        <v>2.88</v>
      </c>
      <c r="H4533">
        <v>3.26</v>
      </c>
      <c r="I4533">
        <v>3.42</v>
      </c>
      <c r="J4533">
        <v>3.73</v>
      </c>
      <c r="K4533">
        <v>3.97</v>
      </c>
      <c r="L4533">
        <v>4.2</v>
      </c>
      <c r="M4533">
        <v>4.71</v>
      </c>
    </row>
    <row r="4534" spans="1:13" x14ac:dyDescent="0.25">
      <c r="A4534" s="1">
        <v>38370</v>
      </c>
      <c r="B4534">
        <v>2.0499999999999998</v>
      </c>
      <c r="D4534">
        <v>2.39</v>
      </c>
      <c r="F4534">
        <v>2.71</v>
      </c>
      <c r="G4534">
        <v>2.9</v>
      </c>
      <c r="H4534">
        <v>3.26</v>
      </c>
      <c r="I4534">
        <v>3.42</v>
      </c>
      <c r="J4534">
        <v>3.72</v>
      </c>
      <c r="K4534">
        <v>3.97</v>
      </c>
      <c r="L4534">
        <v>4.21</v>
      </c>
      <c r="M4534">
        <v>4.7300000000000004</v>
      </c>
    </row>
    <row r="4535" spans="1:13" x14ac:dyDescent="0.25">
      <c r="A4535" s="1">
        <v>38366</v>
      </c>
      <c r="B4535">
        <v>2.06</v>
      </c>
      <c r="D4535">
        <v>2.37</v>
      </c>
      <c r="F4535">
        <v>2.68</v>
      </c>
      <c r="G4535">
        <v>2.87</v>
      </c>
      <c r="H4535">
        <v>3.24</v>
      </c>
      <c r="I4535">
        <v>3.41</v>
      </c>
      <c r="J4535">
        <v>3.71</v>
      </c>
      <c r="K4535">
        <v>3.97</v>
      </c>
      <c r="L4535">
        <v>4.2300000000000004</v>
      </c>
      <c r="M4535">
        <v>4.76</v>
      </c>
    </row>
    <row r="4536" spans="1:13" x14ac:dyDescent="0.25">
      <c r="A4536" s="1">
        <v>38365</v>
      </c>
      <c r="B4536">
        <v>2.06</v>
      </c>
      <c r="D4536">
        <v>2.35</v>
      </c>
      <c r="F4536">
        <v>2.65</v>
      </c>
      <c r="G4536">
        <v>2.84</v>
      </c>
      <c r="H4536">
        <v>3.21</v>
      </c>
      <c r="I4536">
        <v>3.36</v>
      </c>
      <c r="J4536">
        <v>3.68</v>
      </c>
      <c r="K4536">
        <v>3.95</v>
      </c>
      <c r="L4536">
        <v>4.2</v>
      </c>
      <c r="M4536">
        <v>4.75</v>
      </c>
    </row>
    <row r="4537" spans="1:13" x14ac:dyDescent="0.25">
      <c r="A4537" s="1">
        <v>38364</v>
      </c>
      <c r="B4537">
        <v>2.0099999999999998</v>
      </c>
      <c r="D4537">
        <v>2.34</v>
      </c>
      <c r="F4537">
        <v>2.64</v>
      </c>
      <c r="G4537">
        <v>2.84</v>
      </c>
      <c r="H4537">
        <v>3.22</v>
      </c>
      <c r="I4537">
        <v>3.38</v>
      </c>
      <c r="J4537">
        <v>3.72</v>
      </c>
      <c r="K4537">
        <v>4</v>
      </c>
      <c r="L4537">
        <v>4.25</v>
      </c>
      <c r="M4537">
        <v>4.8099999999999996</v>
      </c>
    </row>
    <row r="4538" spans="1:13" x14ac:dyDescent="0.25">
      <c r="A4538" s="1">
        <v>38363</v>
      </c>
      <c r="B4538">
        <v>2.0299999999999998</v>
      </c>
      <c r="D4538">
        <v>2.34</v>
      </c>
      <c r="F4538">
        <v>2.67</v>
      </c>
      <c r="G4538">
        <v>2.86</v>
      </c>
      <c r="H4538">
        <v>3.24</v>
      </c>
      <c r="I4538">
        <v>3.41</v>
      </c>
      <c r="J4538">
        <v>3.73</v>
      </c>
      <c r="K4538">
        <v>4</v>
      </c>
      <c r="L4538">
        <v>4.26</v>
      </c>
      <c r="M4538">
        <v>4.83</v>
      </c>
    </row>
    <row r="4539" spans="1:13" x14ac:dyDescent="0.25">
      <c r="A4539" s="1">
        <v>38362</v>
      </c>
      <c r="B4539">
        <v>2.0699999999999998</v>
      </c>
      <c r="D4539">
        <v>2.36</v>
      </c>
      <c r="F4539">
        <v>2.67</v>
      </c>
      <c r="G4539">
        <v>2.86</v>
      </c>
      <c r="H4539">
        <v>3.23</v>
      </c>
      <c r="I4539">
        <v>3.41</v>
      </c>
      <c r="J4539">
        <v>3.75</v>
      </c>
      <c r="K4539">
        <v>4.03</v>
      </c>
      <c r="L4539">
        <v>4.29</v>
      </c>
      <c r="M4539">
        <v>4.8600000000000003</v>
      </c>
    </row>
    <row r="4540" spans="1:13" x14ac:dyDescent="0.25">
      <c r="A4540" s="1">
        <v>38359</v>
      </c>
      <c r="B4540">
        <v>2.0299999999999998</v>
      </c>
      <c r="D4540">
        <v>2.3199999999999998</v>
      </c>
      <c r="F4540">
        <v>2.63</v>
      </c>
      <c r="G4540">
        <v>2.82</v>
      </c>
      <c r="H4540">
        <v>3.2</v>
      </c>
      <c r="I4540">
        <v>3.4</v>
      </c>
      <c r="J4540">
        <v>3.73</v>
      </c>
      <c r="K4540">
        <v>4.03</v>
      </c>
      <c r="L4540">
        <v>4.29</v>
      </c>
      <c r="M4540">
        <v>4.88</v>
      </c>
    </row>
    <row r="4541" spans="1:13" x14ac:dyDescent="0.25">
      <c r="A4541" s="1">
        <v>38358</v>
      </c>
      <c r="B4541">
        <v>2.04</v>
      </c>
      <c r="D4541">
        <v>2.31</v>
      </c>
      <c r="F4541">
        <v>2.63</v>
      </c>
      <c r="G4541">
        <v>2.82</v>
      </c>
      <c r="H4541">
        <v>3.18</v>
      </c>
      <c r="I4541">
        <v>3.36</v>
      </c>
      <c r="J4541">
        <v>3.71</v>
      </c>
      <c r="K4541">
        <v>4.01</v>
      </c>
      <c r="L4541">
        <v>4.29</v>
      </c>
      <c r="M4541">
        <v>4.88</v>
      </c>
    </row>
    <row r="4542" spans="1:13" x14ac:dyDescent="0.25">
      <c r="A4542" s="1">
        <v>38357</v>
      </c>
      <c r="B4542">
        <v>2.04</v>
      </c>
      <c r="D4542">
        <v>2.33</v>
      </c>
      <c r="F4542">
        <v>2.63</v>
      </c>
      <c r="G4542">
        <v>2.83</v>
      </c>
      <c r="H4542">
        <v>3.22</v>
      </c>
      <c r="I4542">
        <v>3.39</v>
      </c>
      <c r="J4542">
        <v>3.73</v>
      </c>
      <c r="K4542">
        <v>4.0199999999999996</v>
      </c>
      <c r="L4542">
        <v>4.29</v>
      </c>
      <c r="M4542">
        <v>4.88</v>
      </c>
    </row>
    <row r="4543" spans="1:13" x14ac:dyDescent="0.25">
      <c r="A4543" s="1">
        <v>38356</v>
      </c>
      <c r="B4543">
        <v>2.0499999999999998</v>
      </c>
      <c r="D4543">
        <v>2.33</v>
      </c>
      <c r="F4543">
        <v>2.63</v>
      </c>
      <c r="G4543">
        <v>2.82</v>
      </c>
      <c r="H4543">
        <v>3.2</v>
      </c>
      <c r="I4543">
        <v>3.38</v>
      </c>
      <c r="J4543">
        <v>3.72</v>
      </c>
      <c r="K4543">
        <v>4.0199999999999996</v>
      </c>
      <c r="L4543">
        <v>4.29</v>
      </c>
      <c r="M4543">
        <v>4.91</v>
      </c>
    </row>
    <row r="4544" spans="1:13" x14ac:dyDescent="0.25">
      <c r="A4544" s="1">
        <v>38355</v>
      </c>
      <c r="B4544">
        <v>1.99</v>
      </c>
      <c r="D4544">
        <v>2.3199999999999998</v>
      </c>
      <c r="F4544">
        <v>2.63</v>
      </c>
      <c r="G4544">
        <v>2.79</v>
      </c>
      <c r="H4544">
        <v>3.1</v>
      </c>
      <c r="I4544">
        <v>3.28</v>
      </c>
      <c r="J4544">
        <v>3.64</v>
      </c>
      <c r="K4544">
        <v>3.94</v>
      </c>
      <c r="L4544">
        <v>4.2300000000000004</v>
      </c>
      <c r="M4544">
        <v>4.84</v>
      </c>
    </row>
    <row r="4545" spans="1:13" x14ac:dyDescent="0.25">
      <c r="A4545" s="1">
        <v>38352</v>
      </c>
      <c r="B4545">
        <v>1.89</v>
      </c>
      <c r="D4545">
        <v>2.2200000000000002</v>
      </c>
      <c r="F4545">
        <v>2.59</v>
      </c>
      <c r="G4545">
        <v>2.75</v>
      </c>
      <c r="H4545">
        <v>3.08</v>
      </c>
      <c r="I4545">
        <v>3.25</v>
      </c>
      <c r="J4545">
        <v>3.63</v>
      </c>
      <c r="K4545">
        <v>3.94</v>
      </c>
      <c r="L4545">
        <v>4.24</v>
      </c>
      <c r="M4545">
        <v>4.8499999999999996</v>
      </c>
    </row>
    <row r="4546" spans="1:13" x14ac:dyDescent="0.25">
      <c r="A4546" s="1">
        <v>38351</v>
      </c>
      <c r="B4546">
        <v>1.68</v>
      </c>
      <c r="D4546">
        <v>2.2200000000000002</v>
      </c>
      <c r="F4546">
        <v>2.59</v>
      </c>
      <c r="G4546">
        <v>2.76</v>
      </c>
      <c r="H4546">
        <v>3.1</v>
      </c>
      <c r="I4546">
        <v>3.27</v>
      </c>
      <c r="J4546">
        <v>3.64</v>
      </c>
      <c r="K4546">
        <v>3.97</v>
      </c>
      <c r="L4546">
        <v>4.2699999999999996</v>
      </c>
      <c r="M4546">
        <v>4.92</v>
      </c>
    </row>
    <row r="4547" spans="1:13" x14ac:dyDescent="0.25">
      <c r="A4547" s="1">
        <v>38350</v>
      </c>
      <c r="B4547">
        <v>1.76</v>
      </c>
      <c r="D4547">
        <v>2.2200000000000002</v>
      </c>
      <c r="F4547">
        <v>2.6</v>
      </c>
      <c r="G4547">
        <v>2.77</v>
      </c>
      <c r="H4547">
        <v>3.12</v>
      </c>
      <c r="I4547">
        <v>3.32</v>
      </c>
      <c r="J4547">
        <v>3.69</v>
      </c>
      <c r="K4547">
        <v>4.03</v>
      </c>
      <c r="L4547">
        <v>4.33</v>
      </c>
      <c r="M4547">
        <v>4.96</v>
      </c>
    </row>
    <row r="4548" spans="1:13" x14ac:dyDescent="0.25">
      <c r="A4548" s="1">
        <v>38349</v>
      </c>
      <c r="B4548">
        <v>1.88</v>
      </c>
      <c r="D4548">
        <v>2.25</v>
      </c>
      <c r="F4548">
        <v>2.62</v>
      </c>
      <c r="G4548">
        <v>2.77</v>
      </c>
      <c r="H4548">
        <v>3.08</v>
      </c>
      <c r="I4548">
        <v>3.27</v>
      </c>
      <c r="J4548">
        <v>3.66</v>
      </c>
      <c r="K4548">
        <v>4</v>
      </c>
      <c r="L4548">
        <v>4.3099999999999996</v>
      </c>
      <c r="M4548">
        <v>4.9400000000000004</v>
      </c>
    </row>
    <row r="4549" spans="1:13" x14ac:dyDescent="0.25">
      <c r="A4549" s="1">
        <v>38348</v>
      </c>
      <c r="B4549">
        <v>1.9</v>
      </c>
      <c r="D4549">
        <v>2.2599999999999998</v>
      </c>
      <c r="F4549">
        <v>2.63</v>
      </c>
      <c r="G4549">
        <v>2.78</v>
      </c>
      <c r="H4549">
        <v>3.07</v>
      </c>
      <c r="I4549">
        <v>3.26</v>
      </c>
      <c r="J4549">
        <v>3.65</v>
      </c>
      <c r="K4549">
        <v>3.99</v>
      </c>
      <c r="L4549">
        <v>4.3</v>
      </c>
      <c r="M4549">
        <v>4.95</v>
      </c>
    </row>
    <row r="4550" spans="1:13" x14ac:dyDescent="0.25">
      <c r="A4550" s="1">
        <v>38344</v>
      </c>
      <c r="B4550">
        <v>1.83</v>
      </c>
      <c r="D4550">
        <v>2.19</v>
      </c>
      <c r="F4550">
        <v>2.54</v>
      </c>
      <c r="G4550">
        <v>2.7</v>
      </c>
      <c r="H4550">
        <v>3.02</v>
      </c>
      <c r="I4550">
        <v>3.21</v>
      </c>
      <c r="J4550">
        <v>3.58</v>
      </c>
      <c r="K4550">
        <v>3.92</v>
      </c>
      <c r="L4550">
        <v>4.2300000000000004</v>
      </c>
      <c r="M4550">
        <v>4.8600000000000003</v>
      </c>
    </row>
    <row r="4551" spans="1:13" x14ac:dyDescent="0.25">
      <c r="A4551" s="1">
        <v>38343</v>
      </c>
      <c r="B4551">
        <v>1.84</v>
      </c>
      <c r="D4551">
        <v>2.1800000000000002</v>
      </c>
      <c r="F4551">
        <v>2.5299999999999998</v>
      </c>
      <c r="G4551">
        <v>2.71</v>
      </c>
      <c r="H4551">
        <v>3.04</v>
      </c>
      <c r="I4551">
        <v>3.21</v>
      </c>
      <c r="J4551">
        <v>3.57</v>
      </c>
      <c r="K4551">
        <v>3.91</v>
      </c>
      <c r="L4551">
        <v>4.21</v>
      </c>
      <c r="M4551">
        <v>4.8499999999999996</v>
      </c>
    </row>
    <row r="4552" spans="1:13" x14ac:dyDescent="0.25">
      <c r="A4552" s="1">
        <v>38342</v>
      </c>
      <c r="B4552">
        <v>1.92</v>
      </c>
      <c r="D4552">
        <v>2.2000000000000002</v>
      </c>
      <c r="F4552">
        <v>2.54</v>
      </c>
      <c r="G4552">
        <v>2.72</v>
      </c>
      <c r="H4552">
        <v>3.05</v>
      </c>
      <c r="I4552">
        <v>3.22</v>
      </c>
      <c r="J4552">
        <v>3.57</v>
      </c>
      <c r="K4552">
        <v>3.89</v>
      </c>
      <c r="L4552">
        <v>4.18</v>
      </c>
      <c r="M4552">
        <v>4.82</v>
      </c>
    </row>
    <row r="4553" spans="1:13" x14ac:dyDescent="0.25">
      <c r="A4553" s="1">
        <v>38341</v>
      </c>
      <c r="B4553">
        <v>1.97</v>
      </c>
      <c r="D4553">
        <v>2.2200000000000002</v>
      </c>
      <c r="F4553">
        <v>2.54</v>
      </c>
      <c r="G4553">
        <v>2.72</v>
      </c>
      <c r="H4553">
        <v>3.06</v>
      </c>
      <c r="I4553">
        <v>3.23</v>
      </c>
      <c r="J4553">
        <v>3.59</v>
      </c>
      <c r="K4553">
        <v>3.91</v>
      </c>
      <c r="L4553">
        <v>4.21</v>
      </c>
      <c r="M4553">
        <v>4.84</v>
      </c>
    </row>
    <row r="4554" spans="1:13" x14ac:dyDescent="0.25">
      <c r="A4554" s="1">
        <v>38338</v>
      </c>
      <c r="B4554">
        <v>1.95</v>
      </c>
      <c r="D4554">
        <v>2.2000000000000002</v>
      </c>
      <c r="F4554">
        <v>2.48</v>
      </c>
      <c r="G4554">
        <v>2.67</v>
      </c>
      <c r="H4554">
        <v>3.03</v>
      </c>
      <c r="I4554">
        <v>3.22</v>
      </c>
      <c r="J4554">
        <v>3.59</v>
      </c>
      <c r="K4554">
        <v>3.91</v>
      </c>
      <c r="L4554">
        <v>4.21</v>
      </c>
      <c r="M4554">
        <v>4.8499999999999996</v>
      </c>
    </row>
    <row r="4555" spans="1:13" x14ac:dyDescent="0.25">
      <c r="A4555" s="1">
        <v>38337</v>
      </c>
      <c r="B4555">
        <v>1.93</v>
      </c>
      <c r="D4555">
        <v>2.2000000000000002</v>
      </c>
      <c r="F4555">
        <v>2.4700000000000002</v>
      </c>
      <c r="G4555">
        <v>2.66</v>
      </c>
      <c r="H4555">
        <v>3.01</v>
      </c>
      <c r="I4555">
        <v>3.21</v>
      </c>
      <c r="J4555">
        <v>3.58</v>
      </c>
      <c r="K4555">
        <v>3.89</v>
      </c>
      <c r="L4555">
        <v>4.1900000000000004</v>
      </c>
      <c r="M4555">
        <v>4.84</v>
      </c>
    </row>
    <row r="4556" spans="1:13" x14ac:dyDescent="0.25">
      <c r="A4556" s="1">
        <v>38336</v>
      </c>
      <c r="B4556">
        <v>1.98</v>
      </c>
      <c r="D4556">
        <v>2.21</v>
      </c>
      <c r="F4556">
        <v>2.4700000000000002</v>
      </c>
      <c r="G4556">
        <v>2.64</v>
      </c>
      <c r="H4556">
        <v>2.97</v>
      </c>
      <c r="I4556">
        <v>3.14</v>
      </c>
      <c r="J4556">
        <v>3.48</v>
      </c>
      <c r="K4556">
        <v>3.78</v>
      </c>
      <c r="L4556">
        <v>4.09</v>
      </c>
      <c r="M4556">
        <v>4.72</v>
      </c>
    </row>
    <row r="4557" spans="1:13" x14ac:dyDescent="0.25">
      <c r="A4557" s="1">
        <v>38335</v>
      </c>
      <c r="B4557">
        <v>2.0099999999999998</v>
      </c>
      <c r="D4557">
        <v>2.21</v>
      </c>
      <c r="F4557">
        <v>2.48</v>
      </c>
      <c r="G4557">
        <v>2.65</v>
      </c>
      <c r="H4557">
        <v>2.99</v>
      </c>
      <c r="I4557">
        <v>3.17</v>
      </c>
      <c r="J4557">
        <v>3.53</v>
      </c>
      <c r="K4557">
        <v>3.83</v>
      </c>
      <c r="L4557">
        <v>4.1399999999999997</v>
      </c>
      <c r="M4557">
        <v>4.79</v>
      </c>
    </row>
    <row r="4558" spans="1:13" x14ac:dyDescent="0.25">
      <c r="A4558" s="1">
        <v>38334</v>
      </c>
      <c r="B4558">
        <v>2.04</v>
      </c>
      <c r="D4558">
        <v>2.2400000000000002</v>
      </c>
      <c r="F4558">
        <v>2.5</v>
      </c>
      <c r="G4558">
        <v>2.66</v>
      </c>
      <c r="H4558">
        <v>2.98</v>
      </c>
      <c r="I4558">
        <v>3.18</v>
      </c>
      <c r="J4558">
        <v>3.54</v>
      </c>
      <c r="K4558">
        <v>3.85</v>
      </c>
      <c r="L4558">
        <v>4.16</v>
      </c>
      <c r="M4558">
        <v>4.8099999999999996</v>
      </c>
    </row>
    <row r="4559" spans="1:13" x14ac:dyDescent="0.25">
      <c r="A4559" s="1">
        <v>38331</v>
      </c>
      <c r="B4559">
        <v>2.0699999999999998</v>
      </c>
      <c r="D4559">
        <v>2.25</v>
      </c>
      <c r="F4559">
        <v>2.44</v>
      </c>
      <c r="G4559">
        <v>2.61</v>
      </c>
      <c r="H4559">
        <v>2.95</v>
      </c>
      <c r="I4559">
        <v>3.15</v>
      </c>
      <c r="J4559">
        <v>3.52</v>
      </c>
      <c r="K4559">
        <v>3.85</v>
      </c>
      <c r="L4559">
        <v>4.16</v>
      </c>
      <c r="M4559">
        <v>4.83</v>
      </c>
    </row>
    <row r="4560" spans="1:13" x14ac:dyDescent="0.25">
      <c r="A4560" s="1">
        <v>38330</v>
      </c>
      <c r="B4560">
        <v>2.0699999999999998</v>
      </c>
      <c r="D4560">
        <v>2.2400000000000002</v>
      </c>
      <c r="F4560">
        <v>2.42</v>
      </c>
      <c r="G4560">
        <v>2.59</v>
      </c>
      <c r="H4560">
        <v>2.93</v>
      </c>
      <c r="I4560">
        <v>3.15</v>
      </c>
      <c r="J4560">
        <v>3.54</v>
      </c>
      <c r="K4560">
        <v>3.87</v>
      </c>
      <c r="L4560">
        <v>4.1900000000000004</v>
      </c>
      <c r="M4560">
        <v>4.84</v>
      </c>
    </row>
    <row r="4561" spans="1:13" x14ac:dyDescent="0.25">
      <c r="A4561" s="1">
        <v>38329</v>
      </c>
      <c r="B4561">
        <v>2.08</v>
      </c>
      <c r="D4561">
        <v>2.2400000000000002</v>
      </c>
      <c r="F4561">
        <v>2.42</v>
      </c>
      <c r="G4561">
        <v>2.59</v>
      </c>
      <c r="H4561">
        <v>2.91</v>
      </c>
      <c r="I4561">
        <v>3.12</v>
      </c>
      <c r="J4561">
        <v>3.53</v>
      </c>
      <c r="K4561">
        <v>3.85</v>
      </c>
      <c r="L4561">
        <v>4.1399999999999997</v>
      </c>
      <c r="M4561">
        <v>4.8</v>
      </c>
    </row>
    <row r="4562" spans="1:13" x14ac:dyDescent="0.25">
      <c r="A4562" s="1">
        <v>38328</v>
      </c>
      <c r="B4562">
        <v>2.08</v>
      </c>
      <c r="D4562">
        <v>2.25</v>
      </c>
      <c r="F4562">
        <v>2.4300000000000002</v>
      </c>
      <c r="G4562">
        <v>2.6</v>
      </c>
      <c r="H4562">
        <v>2.95</v>
      </c>
      <c r="I4562">
        <v>3.19</v>
      </c>
      <c r="J4562">
        <v>3.6</v>
      </c>
      <c r="K4562">
        <v>3.94</v>
      </c>
      <c r="L4562">
        <v>4.2300000000000004</v>
      </c>
      <c r="M4562">
        <v>4.91</v>
      </c>
    </row>
    <row r="4563" spans="1:13" x14ac:dyDescent="0.25">
      <c r="A4563" s="1">
        <v>38327</v>
      </c>
      <c r="B4563">
        <v>2.09</v>
      </c>
      <c r="D4563">
        <v>2.25</v>
      </c>
      <c r="F4563">
        <v>2.44</v>
      </c>
      <c r="G4563">
        <v>2.6</v>
      </c>
      <c r="H4563">
        <v>2.93</v>
      </c>
      <c r="I4563">
        <v>3.17</v>
      </c>
      <c r="J4563">
        <v>3.59</v>
      </c>
      <c r="K4563">
        <v>3.94</v>
      </c>
      <c r="L4563">
        <v>4.24</v>
      </c>
      <c r="M4563">
        <v>4.92</v>
      </c>
    </row>
    <row r="4564" spans="1:13" x14ac:dyDescent="0.25">
      <c r="A4564" s="1">
        <v>38324</v>
      </c>
      <c r="B4564">
        <v>2.06</v>
      </c>
      <c r="D4564">
        <v>2.21</v>
      </c>
      <c r="F4564">
        <v>2.39</v>
      </c>
      <c r="G4564">
        <v>2.58</v>
      </c>
      <c r="H4564">
        <v>2.94</v>
      </c>
      <c r="I4564">
        <v>3.19</v>
      </c>
      <c r="J4564">
        <v>3.61</v>
      </c>
      <c r="K4564">
        <v>3.96</v>
      </c>
      <c r="L4564">
        <v>4.2699999999999996</v>
      </c>
      <c r="M4564">
        <v>4.95</v>
      </c>
    </row>
    <row r="4565" spans="1:13" x14ac:dyDescent="0.25">
      <c r="A4565" s="1">
        <v>38323</v>
      </c>
      <c r="B4565">
        <v>2.06</v>
      </c>
      <c r="D4565">
        <v>2.2200000000000002</v>
      </c>
      <c r="F4565">
        <v>2.41</v>
      </c>
      <c r="G4565">
        <v>2.62</v>
      </c>
      <c r="H4565">
        <v>3.04</v>
      </c>
      <c r="I4565">
        <v>3.3</v>
      </c>
      <c r="J4565">
        <v>3.75</v>
      </c>
      <c r="K4565">
        <v>4.0999999999999996</v>
      </c>
      <c r="L4565">
        <v>4.4000000000000004</v>
      </c>
      <c r="M4565">
        <v>5.07</v>
      </c>
    </row>
    <row r="4566" spans="1:13" x14ac:dyDescent="0.25">
      <c r="A4566" s="1">
        <v>38322</v>
      </c>
      <c r="B4566">
        <v>2.06</v>
      </c>
      <c r="D4566">
        <v>2.2200000000000002</v>
      </c>
      <c r="F4566">
        <v>2.4</v>
      </c>
      <c r="G4566">
        <v>2.6</v>
      </c>
      <c r="H4566">
        <v>3.01</v>
      </c>
      <c r="I4566">
        <v>3.28</v>
      </c>
      <c r="J4566">
        <v>3.72</v>
      </c>
      <c r="K4566">
        <v>4.08</v>
      </c>
      <c r="L4566">
        <v>4.38</v>
      </c>
      <c r="M4566">
        <v>5.04</v>
      </c>
    </row>
    <row r="4567" spans="1:13" x14ac:dyDescent="0.25">
      <c r="A4567" s="1">
        <v>38321</v>
      </c>
      <c r="B4567">
        <v>2.0699999999999998</v>
      </c>
      <c r="D4567">
        <v>2.23</v>
      </c>
      <c r="F4567">
        <v>2.44</v>
      </c>
      <c r="G4567">
        <v>2.63</v>
      </c>
      <c r="H4567">
        <v>3.02</v>
      </c>
      <c r="I4567">
        <v>3.29</v>
      </c>
      <c r="J4567">
        <v>3.72</v>
      </c>
      <c r="K4567">
        <v>4.07</v>
      </c>
      <c r="L4567">
        <v>4.3600000000000003</v>
      </c>
      <c r="M4567">
        <v>5.03</v>
      </c>
    </row>
    <row r="4568" spans="1:13" x14ac:dyDescent="0.25">
      <c r="A4568" s="1">
        <v>38320</v>
      </c>
      <c r="B4568">
        <v>2.02</v>
      </c>
      <c r="D4568">
        <v>2.23</v>
      </c>
      <c r="F4568">
        <v>2.46</v>
      </c>
      <c r="G4568">
        <v>2.66</v>
      </c>
      <c r="H4568">
        <v>3.07</v>
      </c>
      <c r="I4568">
        <v>3.31</v>
      </c>
      <c r="J4568">
        <v>3.72</v>
      </c>
      <c r="K4568">
        <v>4.0599999999999996</v>
      </c>
      <c r="L4568">
        <v>4.34</v>
      </c>
      <c r="M4568">
        <v>4.99</v>
      </c>
    </row>
    <row r="4569" spans="1:13" x14ac:dyDescent="0.25">
      <c r="A4569" s="1">
        <v>38317</v>
      </c>
      <c r="B4569">
        <v>2.0099999999999998</v>
      </c>
      <c r="D4569">
        <v>2.21</v>
      </c>
      <c r="F4569">
        <v>2.4</v>
      </c>
      <c r="G4569">
        <v>2.61</v>
      </c>
      <c r="H4569">
        <v>3.03</v>
      </c>
      <c r="I4569">
        <v>3.25</v>
      </c>
      <c r="J4569">
        <v>3.64</v>
      </c>
      <c r="K4569">
        <v>3.98</v>
      </c>
      <c r="L4569">
        <v>4.24</v>
      </c>
      <c r="M4569">
        <v>4.9000000000000004</v>
      </c>
    </row>
    <row r="4570" spans="1:13" x14ac:dyDescent="0.25">
      <c r="A4570" s="1">
        <v>38315</v>
      </c>
      <c r="B4570">
        <v>1.98</v>
      </c>
      <c r="D4570">
        <v>2.1800000000000002</v>
      </c>
      <c r="F4570">
        <v>2.4</v>
      </c>
      <c r="G4570">
        <v>2.6</v>
      </c>
      <c r="H4570">
        <v>3.01</v>
      </c>
      <c r="I4570">
        <v>3.23</v>
      </c>
      <c r="J4570">
        <v>3.61</v>
      </c>
      <c r="K4570">
        <v>3.93</v>
      </c>
      <c r="L4570">
        <v>4.2</v>
      </c>
      <c r="M4570">
        <v>4.8499999999999996</v>
      </c>
    </row>
    <row r="4571" spans="1:13" x14ac:dyDescent="0.25">
      <c r="A4571" s="1">
        <v>38314</v>
      </c>
      <c r="B4571">
        <v>1.99</v>
      </c>
      <c r="D4571">
        <v>2.19</v>
      </c>
      <c r="F4571">
        <v>2.41</v>
      </c>
      <c r="G4571">
        <v>2.6</v>
      </c>
      <c r="H4571">
        <v>2.98</v>
      </c>
      <c r="I4571">
        <v>3.2</v>
      </c>
      <c r="J4571">
        <v>3.58</v>
      </c>
      <c r="K4571">
        <v>3.92</v>
      </c>
      <c r="L4571">
        <v>4.1900000000000004</v>
      </c>
      <c r="M4571">
        <v>4.8499999999999996</v>
      </c>
    </row>
    <row r="4572" spans="1:13" x14ac:dyDescent="0.25">
      <c r="A4572" s="1">
        <v>38313</v>
      </c>
      <c r="B4572">
        <v>1.98</v>
      </c>
      <c r="D4572">
        <v>2.2000000000000002</v>
      </c>
      <c r="F4572">
        <v>2.4300000000000002</v>
      </c>
      <c r="G4572">
        <v>2.6</v>
      </c>
      <c r="H4572">
        <v>2.95</v>
      </c>
      <c r="I4572">
        <v>3.18</v>
      </c>
      <c r="J4572">
        <v>3.56</v>
      </c>
      <c r="K4572">
        <v>3.9</v>
      </c>
      <c r="L4572">
        <v>4.18</v>
      </c>
      <c r="M4572">
        <v>4.8499999999999996</v>
      </c>
    </row>
    <row r="4573" spans="1:13" x14ac:dyDescent="0.25">
      <c r="A4573" s="1">
        <v>38310</v>
      </c>
      <c r="B4573">
        <v>1.98</v>
      </c>
      <c r="D4573">
        <v>2.15</v>
      </c>
      <c r="F4573">
        <v>2.36</v>
      </c>
      <c r="G4573">
        <v>2.56</v>
      </c>
      <c r="H4573">
        <v>2.95</v>
      </c>
      <c r="I4573">
        <v>3.17</v>
      </c>
      <c r="J4573">
        <v>3.57</v>
      </c>
      <c r="K4573">
        <v>3.91</v>
      </c>
      <c r="L4573">
        <v>4.2</v>
      </c>
      <c r="M4573">
        <v>4.8899999999999997</v>
      </c>
    </row>
    <row r="4574" spans="1:13" x14ac:dyDescent="0.25">
      <c r="A4574" s="1">
        <v>38309</v>
      </c>
      <c r="B4574">
        <v>1.91</v>
      </c>
      <c r="D4574">
        <v>2.13</v>
      </c>
      <c r="F4574">
        <v>2.34</v>
      </c>
      <c r="G4574">
        <v>2.5099999999999998</v>
      </c>
      <c r="H4574">
        <v>2.86</v>
      </c>
      <c r="I4574">
        <v>3.08</v>
      </c>
      <c r="J4574">
        <v>3.48</v>
      </c>
      <c r="K4574">
        <v>3.81</v>
      </c>
      <c r="L4574">
        <v>4.12</v>
      </c>
      <c r="M4574">
        <v>4.82</v>
      </c>
    </row>
    <row r="4575" spans="1:13" x14ac:dyDescent="0.25">
      <c r="A4575" s="1">
        <v>38308</v>
      </c>
      <c r="B4575">
        <v>1.9</v>
      </c>
      <c r="D4575">
        <v>2.13</v>
      </c>
      <c r="F4575">
        <v>2.33</v>
      </c>
      <c r="G4575">
        <v>2.5</v>
      </c>
      <c r="H4575">
        <v>2.85</v>
      </c>
      <c r="I4575">
        <v>3.07</v>
      </c>
      <c r="J4575">
        <v>3.47</v>
      </c>
      <c r="K4575">
        <v>3.83</v>
      </c>
      <c r="L4575">
        <v>4.1399999999999997</v>
      </c>
      <c r="M4575">
        <v>4.8499999999999996</v>
      </c>
    </row>
    <row r="4576" spans="1:13" x14ac:dyDescent="0.25">
      <c r="A4576" s="1">
        <v>38307</v>
      </c>
      <c r="B4576">
        <v>1.93</v>
      </c>
      <c r="D4576">
        <v>2.14</v>
      </c>
      <c r="F4576">
        <v>2.36</v>
      </c>
      <c r="G4576">
        <v>2.54</v>
      </c>
      <c r="H4576">
        <v>2.91</v>
      </c>
      <c r="I4576">
        <v>3.14</v>
      </c>
      <c r="J4576">
        <v>3.56</v>
      </c>
      <c r="K4576">
        <v>3.91</v>
      </c>
      <c r="L4576">
        <v>4.21</v>
      </c>
      <c r="M4576">
        <v>4.92</v>
      </c>
    </row>
    <row r="4577" spans="1:13" x14ac:dyDescent="0.25">
      <c r="A4577" s="1">
        <v>38306</v>
      </c>
      <c r="B4577">
        <v>1.92</v>
      </c>
      <c r="D4577">
        <v>2.12</v>
      </c>
      <c r="F4577">
        <v>2.34</v>
      </c>
      <c r="G4577">
        <v>2.5299999999999998</v>
      </c>
      <c r="H4577">
        <v>2.89</v>
      </c>
      <c r="I4577">
        <v>3.12</v>
      </c>
      <c r="J4577">
        <v>3.53</v>
      </c>
      <c r="K4577">
        <v>3.89</v>
      </c>
      <c r="L4577">
        <v>4.2</v>
      </c>
      <c r="M4577">
        <v>4.91</v>
      </c>
    </row>
    <row r="4578" spans="1:13" x14ac:dyDescent="0.25">
      <c r="A4578" s="1">
        <v>38303</v>
      </c>
      <c r="B4578">
        <v>1.91</v>
      </c>
      <c r="D4578">
        <v>2.08</v>
      </c>
      <c r="F4578">
        <v>2.31</v>
      </c>
      <c r="G4578">
        <v>2.4900000000000002</v>
      </c>
      <c r="H4578">
        <v>2.86</v>
      </c>
      <c r="I4578">
        <v>3.1</v>
      </c>
      <c r="J4578">
        <v>3.53</v>
      </c>
      <c r="K4578">
        <v>3.89</v>
      </c>
      <c r="L4578">
        <v>4.2</v>
      </c>
      <c r="M4578">
        <v>4.91</v>
      </c>
    </row>
    <row r="4579" spans="1:13" x14ac:dyDescent="0.25">
      <c r="A4579" s="1">
        <v>38301</v>
      </c>
      <c r="B4579">
        <v>1.88</v>
      </c>
      <c r="D4579">
        <v>2.08</v>
      </c>
      <c r="F4579">
        <v>2.29</v>
      </c>
      <c r="G4579">
        <v>2.4700000000000002</v>
      </c>
      <c r="H4579">
        <v>2.82</v>
      </c>
      <c r="I4579">
        <v>3.07</v>
      </c>
      <c r="J4579">
        <v>3.56</v>
      </c>
      <c r="K4579">
        <v>3.89</v>
      </c>
      <c r="L4579">
        <v>4.25</v>
      </c>
      <c r="M4579">
        <v>4.97</v>
      </c>
    </row>
    <row r="4580" spans="1:13" x14ac:dyDescent="0.25">
      <c r="A4580" s="1">
        <v>38300</v>
      </c>
      <c r="B4580">
        <v>1.89</v>
      </c>
      <c r="D4580">
        <v>2.08</v>
      </c>
      <c r="F4580">
        <v>2.29</v>
      </c>
      <c r="G4580">
        <v>2.46</v>
      </c>
      <c r="H4580">
        <v>2.8</v>
      </c>
      <c r="I4580">
        <v>3.05</v>
      </c>
      <c r="J4580">
        <v>3.53</v>
      </c>
      <c r="K4580">
        <v>3.88</v>
      </c>
      <c r="L4580">
        <v>4.22</v>
      </c>
      <c r="M4580">
        <v>4.95</v>
      </c>
    </row>
    <row r="4581" spans="1:13" x14ac:dyDescent="0.25">
      <c r="A4581" s="1">
        <v>38299</v>
      </c>
      <c r="B4581">
        <v>1.88</v>
      </c>
      <c r="D4581">
        <v>2.0699999999999998</v>
      </c>
      <c r="F4581">
        <v>2.2999999999999998</v>
      </c>
      <c r="G4581">
        <v>2.4700000000000002</v>
      </c>
      <c r="H4581">
        <v>2.8</v>
      </c>
      <c r="I4581">
        <v>3.08</v>
      </c>
      <c r="J4581">
        <v>3.51</v>
      </c>
      <c r="K4581">
        <v>3.88</v>
      </c>
      <c r="L4581">
        <v>4.22</v>
      </c>
      <c r="M4581">
        <v>4.95</v>
      </c>
    </row>
    <row r="4582" spans="1:13" x14ac:dyDescent="0.25">
      <c r="A4582" s="1">
        <v>38296</v>
      </c>
      <c r="B4582">
        <v>1.86</v>
      </c>
      <c r="D4582">
        <v>2.0299999999999998</v>
      </c>
      <c r="F4582">
        <v>2.27</v>
      </c>
      <c r="G4582">
        <v>2.44</v>
      </c>
      <c r="H4582">
        <v>2.8</v>
      </c>
      <c r="I4582">
        <v>3.04</v>
      </c>
      <c r="J4582">
        <v>3.51</v>
      </c>
      <c r="K4582">
        <v>3.88</v>
      </c>
      <c r="L4582">
        <v>4.21</v>
      </c>
      <c r="M4582">
        <v>4.92</v>
      </c>
    </row>
    <row r="4583" spans="1:13" x14ac:dyDescent="0.25">
      <c r="A4583" s="1">
        <v>38295</v>
      </c>
      <c r="B4583">
        <v>1.85</v>
      </c>
      <c r="D4583">
        <v>1.98</v>
      </c>
      <c r="F4583">
        <v>2.19</v>
      </c>
      <c r="G4583">
        <v>2.34</v>
      </c>
      <c r="H4583">
        <v>2.63</v>
      </c>
      <c r="I4583">
        <v>2.89</v>
      </c>
      <c r="J4583">
        <v>3.37</v>
      </c>
      <c r="K4583">
        <v>3.76</v>
      </c>
      <c r="L4583">
        <v>4.0999999999999996</v>
      </c>
      <c r="M4583">
        <v>4.82</v>
      </c>
    </row>
    <row r="4584" spans="1:13" x14ac:dyDescent="0.25">
      <c r="A4584" s="1">
        <v>38294</v>
      </c>
      <c r="B4584">
        <v>1.83</v>
      </c>
      <c r="D4584">
        <v>1.96</v>
      </c>
      <c r="F4584">
        <v>2.1800000000000002</v>
      </c>
      <c r="G4584">
        <v>2.3199999999999998</v>
      </c>
      <c r="H4584">
        <v>2.6</v>
      </c>
      <c r="I4584">
        <v>2.85</v>
      </c>
      <c r="J4584">
        <v>3.35</v>
      </c>
      <c r="K4584">
        <v>3.74</v>
      </c>
      <c r="L4584">
        <v>4.09</v>
      </c>
      <c r="M4584">
        <v>4.83</v>
      </c>
    </row>
    <row r="4585" spans="1:13" x14ac:dyDescent="0.25">
      <c r="A4585" s="1">
        <v>38293</v>
      </c>
      <c r="B4585">
        <v>1.86</v>
      </c>
      <c r="D4585">
        <v>1.97</v>
      </c>
      <c r="F4585">
        <v>2.19</v>
      </c>
      <c r="G4585">
        <v>2.33</v>
      </c>
      <c r="H4585">
        <v>2.6</v>
      </c>
      <c r="I4585">
        <v>2.86</v>
      </c>
      <c r="J4585">
        <v>3.34</v>
      </c>
      <c r="K4585">
        <v>3.75</v>
      </c>
      <c r="L4585">
        <v>4.0999999999999996</v>
      </c>
      <c r="M4585">
        <v>4.84</v>
      </c>
    </row>
    <row r="4586" spans="1:13" x14ac:dyDescent="0.25">
      <c r="A4586" s="1">
        <v>38292</v>
      </c>
      <c r="B4586">
        <v>1.79</v>
      </c>
      <c r="D4586">
        <v>1.99</v>
      </c>
      <c r="F4586">
        <v>2.2000000000000002</v>
      </c>
      <c r="G4586">
        <v>2.34</v>
      </c>
      <c r="H4586">
        <v>2.61</v>
      </c>
      <c r="I4586">
        <v>2.89</v>
      </c>
      <c r="J4586">
        <v>3.36</v>
      </c>
      <c r="K4586">
        <v>3.76</v>
      </c>
      <c r="L4586">
        <v>4.1100000000000003</v>
      </c>
      <c r="M4586">
        <v>4.84</v>
      </c>
    </row>
    <row r="4587" spans="1:13" x14ac:dyDescent="0.25">
      <c r="A4587" s="1">
        <v>38289</v>
      </c>
      <c r="B4587">
        <v>1.73</v>
      </c>
      <c r="D4587">
        <v>1.91</v>
      </c>
      <c r="F4587">
        <v>2.13</v>
      </c>
      <c r="G4587">
        <v>2.2799999999999998</v>
      </c>
      <c r="H4587">
        <v>2.56</v>
      </c>
      <c r="I4587">
        <v>2.82</v>
      </c>
      <c r="J4587">
        <v>3.3</v>
      </c>
      <c r="K4587">
        <v>3.7</v>
      </c>
      <c r="L4587">
        <v>4.05</v>
      </c>
      <c r="M4587">
        <v>4.79</v>
      </c>
    </row>
    <row r="4588" spans="1:13" x14ac:dyDescent="0.25">
      <c r="A4588" s="1">
        <v>38288</v>
      </c>
      <c r="B4588">
        <v>1.71</v>
      </c>
      <c r="D4588">
        <v>1.91</v>
      </c>
      <c r="F4588">
        <v>2.14</v>
      </c>
      <c r="G4588">
        <v>2.29</v>
      </c>
      <c r="H4588">
        <v>2.59</v>
      </c>
      <c r="I4588">
        <v>2.86</v>
      </c>
      <c r="J4588">
        <v>3.34</v>
      </c>
      <c r="K4588">
        <v>3.74</v>
      </c>
      <c r="L4588">
        <v>4.09</v>
      </c>
      <c r="M4588">
        <v>4.83</v>
      </c>
    </row>
    <row r="4589" spans="1:13" x14ac:dyDescent="0.25">
      <c r="A4589" s="1">
        <v>38287</v>
      </c>
      <c r="B4589">
        <v>1.78</v>
      </c>
      <c r="D4589">
        <v>1.92</v>
      </c>
      <c r="F4589">
        <v>2.13</v>
      </c>
      <c r="G4589">
        <v>2.2999999999999998</v>
      </c>
      <c r="H4589">
        <v>2.63</v>
      </c>
      <c r="I4589">
        <v>2.89</v>
      </c>
      <c r="J4589">
        <v>3.37</v>
      </c>
      <c r="K4589">
        <v>3.76</v>
      </c>
      <c r="L4589">
        <v>4.1100000000000003</v>
      </c>
      <c r="M4589">
        <v>4.8499999999999996</v>
      </c>
    </row>
    <row r="4590" spans="1:13" x14ac:dyDescent="0.25">
      <c r="A4590" s="1">
        <v>38286</v>
      </c>
      <c r="B4590">
        <v>1.82</v>
      </c>
      <c r="D4590">
        <v>1.91</v>
      </c>
      <c r="F4590">
        <v>2.1</v>
      </c>
      <c r="G4590">
        <v>2.2400000000000002</v>
      </c>
      <c r="H4590">
        <v>2.54</v>
      </c>
      <c r="I4590">
        <v>2.8</v>
      </c>
      <c r="J4590">
        <v>3.26</v>
      </c>
      <c r="K4590">
        <v>3.65</v>
      </c>
      <c r="L4590">
        <v>4.01</v>
      </c>
      <c r="M4590">
        <v>4.75</v>
      </c>
    </row>
    <row r="4591" spans="1:13" x14ac:dyDescent="0.25">
      <c r="A4591" s="1">
        <v>38285</v>
      </c>
      <c r="B4591">
        <v>1.73</v>
      </c>
      <c r="D4591">
        <v>1.9</v>
      </c>
      <c r="F4591">
        <v>2.1</v>
      </c>
      <c r="G4591">
        <v>2.2400000000000002</v>
      </c>
      <c r="H4591">
        <v>2.54</v>
      </c>
      <c r="I4591">
        <v>2.78</v>
      </c>
      <c r="J4591">
        <v>3.25</v>
      </c>
      <c r="K4591">
        <v>3.63</v>
      </c>
      <c r="L4591">
        <v>3.99</v>
      </c>
      <c r="M4591">
        <v>4.74</v>
      </c>
    </row>
    <row r="4592" spans="1:13" x14ac:dyDescent="0.25">
      <c r="A4592" s="1">
        <v>38282</v>
      </c>
      <c r="B4592">
        <v>1.65</v>
      </c>
      <c r="D4592">
        <v>1.85</v>
      </c>
      <c r="F4592">
        <v>2.0699999999999998</v>
      </c>
      <c r="G4592">
        <v>2.23</v>
      </c>
      <c r="H4592">
        <v>2.5499999999999998</v>
      </c>
      <c r="I4592">
        <v>2.79</v>
      </c>
      <c r="J4592">
        <v>3.26</v>
      </c>
      <c r="K4592">
        <v>3.66</v>
      </c>
      <c r="L4592">
        <v>4</v>
      </c>
      <c r="M4592">
        <v>4.75</v>
      </c>
    </row>
    <row r="4593" spans="1:13" x14ac:dyDescent="0.25">
      <c r="A4593" s="1">
        <v>38281</v>
      </c>
      <c r="B4593">
        <v>1.64</v>
      </c>
      <c r="D4593">
        <v>1.85</v>
      </c>
      <c r="F4593">
        <v>2.06</v>
      </c>
      <c r="G4593">
        <v>2.23</v>
      </c>
      <c r="H4593">
        <v>2.57</v>
      </c>
      <c r="I4593">
        <v>2.83</v>
      </c>
      <c r="J4593">
        <v>3.29</v>
      </c>
      <c r="K4593">
        <v>3.68</v>
      </c>
      <c r="L4593">
        <v>4.01</v>
      </c>
      <c r="M4593">
        <v>4.76</v>
      </c>
    </row>
    <row r="4594" spans="1:13" x14ac:dyDescent="0.25">
      <c r="A4594" s="1">
        <v>38280</v>
      </c>
      <c r="B4594">
        <v>1.62</v>
      </c>
      <c r="D4594">
        <v>1.82</v>
      </c>
      <c r="F4594">
        <v>2.04</v>
      </c>
      <c r="G4594">
        <v>2.2000000000000002</v>
      </c>
      <c r="H4594">
        <v>2.5299999999999998</v>
      </c>
      <c r="I4594">
        <v>2.78</v>
      </c>
      <c r="J4594">
        <v>3.26</v>
      </c>
      <c r="K4594">
        <v>3.66</v>
      </c>
      <c r="L4594">
        <v>4.01</v>
      </c>
      <c r="M4594">
        <v>4.7699999999999996</v>
      </c>
    </row>
    <row r="4595" spans="1:13" x14ac:dyDescent="0.25">
      <c r="A4595" s="1">
        <v>38279</v>
      </c>
      <c r="B4595">
        <v>1.63</v>
      </c>
      <c r="D4595">
        <v>1.82</v>
      </c>
      <c r="F4595">
        <v>2.0499999999999998</v>
      </c>
      <c r="G4595">
        <v>2.2200000000000002</v>
      </c>
      <c r="H4595">
        <v>2.57</v>
      </c>
      <c r="I4595">
        <v>2.84</v>
      </c>
      <c r="J4595">
        <v>3.32</v>
      </c>
      <c r="K4595">
        <v>3.73</v>
      </c>
      <c r="L4595">
        <v>4.07</v>
      </c>
      <c r="M4595">
        <v>4.83</v>
      </c>
    </row>
    <row r="4596" spans="1:13" x14ac:dyDescent="0.25">
      <c r="A4596" s="1">
        <v>38278</v>
      </c>
      <c r="B4596">
        <v>1.61</v>
      </c>
      <c r="D4596">
        <v>1.81</v>
      </c>
      <c r="F4596">
        <v>2.0499999999999998</v>
      </c>
      <c r="G4596">
        <v>2.21</v>
      </c>
      <c r="H4596">
        <v>2.5499999999999998</v>
      </c>
      <c r="I4596">
        <v>2.82</v>
      </c>
      <c r="J4596">
        <v>3.31</v>
      </c>
      <c r="K4596">
        <v>3.72</v>
      </c>
      <c r="L4596">
        <v>4.07</v>
      </c>
      <c r="M4596">
        <v>4.84</v>
      </c>
    </row>
    <row r="4597" spans="1:13" x14ac:dyDescent="0.25">
      <c r="A4597" s="1">
        <v>38275</v>
      </c>
      <c r="B4597">
        <v>1.59</v>
      </c>
      <c r="D4597">
        <v>1.76</v>
      </c>
      <c r="F4597">
        <v>2</v>
      </c>
      <c r="G4597">
        <v>2.1800000000000002</v>
      </c>
      <c r="H4597">
        <v>2.5299999999999998</v>
      </c>
      <c r="I4597">
        <v>2.8</v>
      </c>
      <c r="J4597">
        <v>3.31</v>
      </c>
      <c r="K4597">
        <v>3.72</v>
      </c>
      <c r="L4597">
        <v>4.07</v>
      </c>
      <c r="M4597">
        <v>4.84</v>
      </c>
    </row>
    <row r="4598" spans="1:13" x14ac:dyDescent="0.25">
      <c r="A4598" s="1">
        <v>38274</v>
      </c>
      <c r="B4598">
        <v>1.6</v>
      </c>
      <c r="D4598">
        <v>1.74</v>
      </c>
      <c r="F4598">
        <v>1.99</v>
      </c>
      <c r="G4598">
        <v>2.15</v>
      </c>
      <c r="H4598">
        <v>2.48</v>
      </c>
      <c r="I4598">
        <v>2.76</v>
      </c>
      <c r="J4598">
        <v>3.26</v>
      </c>
      <c r="K4598">
        <v>3.68</v>
      </c>
      <c r="L4598">
        <v>4.03</v>
      </c>
      <c r="M4598">
        <v>4.8099999999999996</v>
      </c>
    </row>
    <row r="4599" spans="1:13" x14ac:dyDescent="0.25">
      <c r="A4599" s="1">
        <v>38273</v>
      </c>
      <c r="B4599">
        <v>1.59</v>
      </c>
      <c r="D4599">
        <v>1.72</v>
      </c>
      <c r="F4599">
        <v>2</v>
      </c>
      <c r="G4599">
        <v>2.17</v>
      </c>
      <c r="H4599">
        <v>2.5299999999999998</v>
      </c>
      <c r="I4599">
        <v>2.8</v>
      </c>
      <c r="J4599">
        <v>3.32</v>
      </c>
      <c r="K4599">
        <v>3.74</v>
      </c>
      <c r="L4599">
        <v>4.09</v>
      </c>
      <c r="M4599">
        <v>4.8600000000000003</v>
      </c>
    </row>
    <row r="4600" spans="1:13" x14ac:dyDescent="0.25">
      <c r="A4600" s="1">
        <v>38272</v>
      </c>
      <c r="B4600">
        <v>1.59</v>
      </c>
      <c r="D4600">
        <v>1.72</v>
      </c>
      <c r="F4600">
        <v>2.02</v>
      </c>
      <c r="G4600">
        <v>2.2000000000000002</v>
      </c>
      <c r="H4600">
        <v>2.56</v>
      </c>
      <c r="I4600">
        <v>2.84</v>
      </c>
      <c r="J4600">
        <v>3.35</v>
      </c>
      <c r="K4600">
        <v>3.77</v>
      </c>
      <c r="L4600">
        <v>4.12</v>
      </c>
      <c r="M4600">
        <v>4.88</v>
      </c>
    </row>
    <row r="4601" spans="1:13" x14ac:dyDescent="0.25">
      <c r="A4601" s="1">
        <v>38268</v>
      </c>
      <c r="B4601">
        <v>1.56</v>
      </c>
      <c r="D4601">
        <v>1.71</v>
      </c>
      <c r="F4601">
        <v>2.0099999999999998</v>
      </c>
      <c r="G4601">
        <v>2.21</v>
      </c>
      <c r="H4601">
        <v>2.61</v>
      </c>
      <c r="I4601">
        <v>2.88</v>
      </c>
      <c r="J4601">
        <v>3.39</v>
      </c>
      <c r="K4601">
        <v>3.8</v>
      </c>
      <c r="L4601">
        <v>4.1500000000000004</v>
      </c>
      <c r="M4601">
        <v>4.91</v>
      </c>
    </row>
    <row r="4602" spans="1:13" x14ac:dyDescent="0.25">
      <c r="A4602" s="1">
        <v>38267</v>
      </c>
      <c r="B4602">
        <v>1.56</v>
      </c>
      <c r="D4602">
        <v>1.7</v>
      </c>
      <c r="F4602">
        <v>2.0299999999999998</v>
      </c>
      <c r="G4602">
        <v>2.2599999999999998</v>
      </c>
      <c r="H4602">
        <v>2.72</v>
      </c>
      <c r="I4602">
        <v>3.01</v>
      </c>
      <c r="J4602">
        <v>3.53</v>
      </c>
      <c r="K4602">
        <v>3.92</v>
      </c>
      <c r="L4602">
        <v>4.26</v>
      </c>
      <c r="M4602">
        <v>5</v>
      </c>
    </row>
    <row r="4603" spans="1:13" x14ac:dyDescent="0.25">
      <c r="A4603" s="1">
        <v>38266</v>
      </c>
      <c r="B4603">
        <v>1.56</v>
      </c>
      <c r="D4603">
        <v>1.71</v>
      </c>
      <c r="F4603">
        <v>2.04</v>
      </c>
      <c r="G4603">
        <v>2.2599999999999998</v>
      </c>
      <c r="H4603">
        <v>2.7</v>
      </c>
      <c r="I4603">
        <v>2.99</v>
      </c>
      <c r="J4603">
        <v>3.51</v>
      </c>
      <c r="K4603">
        <v>3.88</v>
      </c>
      <c r="L4603">
        <v>4.2300000000000004</v>
      </c>
      <c r="M4603">
        <v>4.97</v>
      </c>
    </row>
    <row r="4604" spans="1:13" x14ac:dyDescent="0.25">
      <c r="A4604" s="1">
        <v>38265</v>
      </c>
      <c r="B4604">
        <v>1.57</v>
      </c>
      <c r="D4604">
        <v>1.71</v>
      </c>
      <c r="F4604">
        <v>2.0299999999999998</v>
      </c>
      <c r="G4604">
        <v>2.23</v>
      </c>
      <c r="H4604">
        <v>2.65</v>
      </c>
      <c r="I4604">
        <v>2.93</v>
      </c>
      <c r="J4604">
        <v>3.44</v>
      </c>
      <c r="K4604">
        <v>3.83</v>
      </c>
      <c r="L4604">
        <v>4.18</v>
      </c>
      <c r="M4604">
        <v>4.93</v>
      </c>
    </row>
    <row r="4605" spans="1:13" x14ac:dyDescent="0.25">
      <c r="A4605" s="1">
        <v>38264</v>
      </c>
      <c r="B4605">
        <v>1.54</v>
      </c>
      <c r="D4605">
        <v>1.71</v>
      </c>
      <c r="F4605">
        <v>2.04</v>
      </c>
      <c r="G4605">
        <v>2.25</v>
      </c>
      <c r="H4605">
        <v>2.65</v>
      </c>
      <c r="I4605">
        <v>2.93</v>
      </c>
      <c r="J4605">
        <v>3.44</v>
      </c>
      <c r="K4605">
        <v>3.84</v>
      </c>
      <c r="L4605">
        <v>4.1900000000000004</v>
      </c>
      <c r="M4605">
        <v>4.93</v>
      </c>
    </row>
    <row r="4606" spans="1:13" x14ac:dyDescent="0.25">
      <c r="A4606" s="1">
        <v>38261</v>
      </c>
      <c r="B4606">
        <v>1.52</v>
      </c>
      <c r="D4606">
        <v>1.71</v>
      </c>
      <c r="F4606">
        <v>2</v>
      </c>
      <c r="G4606">
        <v>2.21</v>
      </c>
      <c r="H4606">
        <v>2.63</v>
      </c>
      <c r="I4606">
        <v>2.92</v>
      </c>
      <c r="J4606">
        <v>3.44</v>
      </c>
      <c r="K4606">
        <v>3.85</v>
      </c>
      <c r="L4606">
        <v>4.21</v>
      </c>
      <c r="M4606">
        <v>4.95</v>
      </c>
    </row>
    <row r="4607" spans="1:13" x14ac:dyDescent="0.25">
      <c r="A4607" s="1">
        <v>38260</v>
      </c>
      <c r="B4607">
        <v>1.47</v>
      </c>
      <c r="D4607">
        <v>1.71</v>
      </c>
      <c r="F4607">
        <v>2</v>
      </c>
      <c r="G4607">
        <v>2.21</v>
      </c>
      <c r="H4607">
        <v>2.63</v>
      </c>
      <c r="I4607">
        <v>2.89</v>
      </c>
      <c r="J4607">
        <v>3.38</v>
      </c>
      <c r="K4607">
        <v>3.79</v>
      </c>
      <c r="L4607">
        <v>4.1399999999999997</v>
      </c>
      <c r="M4607">
        <v>4.8899999999999997</v>
      </c>
    </row>
    <row r="4608" spans="1:13" x14ac:dyDescent="0.25">
      <c r="A4608" s="1">
        <v>38259</v>
      </c>
      <c r="B4608">
        <v>1.52</v>
      </c>
      <c r="D4608">
        <v>1.72</v>
      </c>
      <c r="F4608">
        <v>1.99</v>
      </c>
      <c r="G4608">
        <v>2.2000000000000002</v>
      </c>
      <c r="H4608">
        <v>2.61</v>
      </c>
      <c r="I4608">
        <v>2.89</v>
      </c>
      <c r="J4608">
        <v>3.37</v>
      </c>
      <c r="K4608">
        <v>3.75</v>
      </c>
      <c r="L4608">
        <v>4.0999999999999996</v>
      </c>
      <c r="M4608">
        <v>4.8499999999999996</v>
      </c>
    </row>
    <row r="4609" spans="1:13" x14ac:dyDescent="0.25">
      <c r="A4609" s="1">
        <v>38258</v>
      </c>
      <c r="B4609">
        <v>1.62</v>
      </c>
      <c r="D4609">
        <v>1.72</v>
      </c>
      <c r="F4609">
        <v>1.99</v>
      </c>
      <c r="G4609">
        <v>2.1800000000000002</v>
      </c>
      <c r="H4609">
        <v>2.5499999999999998</v>
      </c>
      <c r="I4609">
        <v>2.8</v>
      </c>
      <c r="J4609">
        <v>3.28</v>
      </c>
      <c r="K4609">
        <v>3.66</v>
      </c>
      <c r="L4609">
        <v>4.0199999999999996</v>
      </c>
      <c r="M4609">
        <v>4.78</v>
      </c>
    </row>
    <row r="4610" spans="1:13" x14ac:dyDescent="0.25">
      <c r="A4610" s="1">
        <v>38257</v>
      </c>
      <c r="B4610">
        <v>1.59</v>
      </c>
      <c r="D4610">
        <v>1.74</v>
      </c>
      <c r="F4610">
        <v>2</v>
      </c>
      <c r="G4610">
        <v>2.2000000000000002</v>
      </c>
      <c r="H4610">
        <v>2.59</v>
      </c>
      <c r="I4610">
        <v>2.84</v>
      </c>
      <c r="J4610">
        <v>3.29</v>
      </c>
      <c r="K4610">
        <v>3.65</v>
      </c>
      <c r="L4610">
        <v>4.01</v>
      </c>
      <c r="M4610">
        <v>4.75</v>
      </c>
    </row>
    <row r="4611" spans="1:13" x14ac:dyDescent="0.25">
      <c r="A4611" s="1">
        <v>38254</v>
      </c>
      <c r="B4611">
        <v>1.53</v>
      </c>
      <c r="D4611">
        <v>1.73</v>
      </c>
      <c r="F4611">
        <v>1.99</v>
      </c>
      <c r="G4611">
        <v>2.2000000000000002</v>
      </c>
      <c r="H4611">
        <v>2.62</v>
      </c>
      <c r="I4611">
        <v>2.88</v>
      </c>
      <c r="J4611">
        <v>3.33</v>
      </c>
      <c r="K4611">
        <v>3.69</v>
      </c>
      <c r="L4611">
        <v>4.04</v>
      </c>
      <c r="M4611">
        <v>4.78</v>
      </c>
    </row>
    <row r="4612" spans="1:13" x14ac:dyDescent="0.25">
      <c r="A4612" s="1">
        <v>38253</v>
      </c>
      <c r="B4612">
        <v>1.53</v>
      </c>
      <c r="D4612">
        <v>1.72</v>
      </c>
      <c r="F4612">
        <v>1.95</v>
      </c>
      <c r="G4612">
        <v>2.16</v>
      </c>
      <c r="H4612">
        <v>2.57</v>
      </c>
      <c r="I4612">
        <v>2.83</v>
      </c>
      <c r="J4612">
        <v>3.3</v>
      </c>
      <c r="K4612">
        <v>3.66</v>
      </c>
      <c r="L4612">
        <v>4.0199999999999996</v>
      </c>
      <c r="M4612">
        <v>4.78</v>
      </c>
    </row>
    <row r="4613" spans="1:13" x14ac:dyDescent="0.25">
      <c r="A4613" s="1">
        <v>38252</v>
      </c>
      <c r="B4613">
        <v>1.53</v>
      </c>
      <c r="D4613">
        <v>1.71</v>
      </c>
      <c r="F4613">
        <v>1.93</v>
      </c>
      <c r="G4613">
        <v>2.12</v>
      </c>
      <c r="H4613">
        <v>2.5</v>
      </c>
      <c r="I4613">
        <v>2.78</v>
      </c>
      <c r="J4613">
        <v>3.26</v>
      </c>
      <c r="K4613">
        <v>3.62</v>
      </c>
      <c r="L4613">
        <v>4</v>
      </c>
      <c r="M4613">
        <v>4.75</v>
      </c>
    </row>
    <row r="4614" spans="1:13" x14ac:dyDescent="0.25">
      <c r="A4614" s="1">
        <v>38251</v>
      </c>
      <c r="B4614">
        <v>1.62</v>
      </c>
      <c r="D4614">
        <v>1.72</v>
      </c>
      <c r="F4614">
        <v>1.93</v>
      </c>
      <c r="G4614">
        <v>2.12</v>
      </c>
      <c r="H4614">
        <v>2.4900000000000002</v>
      </c>
      <c r="I4614">
        <v>2.79</v>
      </c>
      <c r="J4614">
        <v>3.28</v>
      </c>
      <c r="K4614">
        <v>3.66</v>
      </c>
      <c r="L4614">
        <v>4.05</v>
      </c>
      <c r="M4614">
        <v>4.82</v>
      </c>
    </row>
    <row r="4615" spans="1:13" x14ac:dyDescent="0.25">
      <c r="A4615" s="1">
        <v>38250</v>
      </c>
      <c r="B4615">
        <v>1.6</v>
      </c>
      <c r="D4615">
        <v>1.73</v>
      </c>
      <c r="F4615">
        <v>1.92</v>
      </c>
      <c r="G4615">
        <v>2.1</v>
      </c>
      <c r="H4615">
        <v>2.46</v>
      </c>
      <c r="I4615">
        <v>2.75</v>
      </c>
      <c r="J4615">
        <v>3.28</v>
      </c>
      <c r="K4615">
        <v>3.68</v>
      </c>
      <c r="L4615">
        <v>4.07</v>
      </c>
      <c r="M4615">
        <v>4.8499999999999996</v>
      </c>
    </row>
    <row r="4616" spans="1:13" x14ac:dyDescent="0.25">
      <c r="A4616" s="1">
        <v>38247</v>
      </c>
      <c r="B4616">
        <v>1.58</v>
      </c>
      <c r="D4616">
        <v>1.71</v>
      </c>
      <c r="F4616">
        <v>1.9</v>
      </c>
      <c r="G4616">
        <v>2.11</v>
      </c>
      <c r="H4616">
        <v>2.5299999999999998</v>
      </c>
      <c r="I4616">
        <v>2.83</v>
      </c>
      <c r="J4616">
        <v>3.35</v>
      </c>
      <c r="K4616">
        <v>3.75</v>
      </c>
      <c r="L4616">
        <v>4.1399999999999997</v>
      </c>
      <c r="M4616">
        <v>4.91</v>
      </c>
    </row>
    <row r="4617" spans="1:13" x14ac:dyDescent="0.25">
      <c r="A4617" s="1">
        <v>38246</v>
      </c>
      <c r="B4617">
        <v>1.55</v>
      </c>
      <c r="D4617">
        <v>1.67</v>
      </c>
      <c r="F4617">
        <v>1.87</v>
      </c>
      <c r="G4617">
        <v>2.06</v>
      </c>
      <c r="H4617">
        <v>2.44</v>
      </c>
      <c r="I4617">
        <v>2.75</v>
      </c>
      <c r="J4617">
        <v>3.29</v>
      </c>
      <c r="K4617">
        <v>3.69</v>
      </c>
      <c r="L4617">
        <v>4.08</v>
      </c>
      <c r="M4617">
        <v>4.8600000000000003</v>
      </c>
    </row>
    <row r="4618" spans="1:13" x14ac:dyDescent="0.25">
      <c r="A4618" s="1">
        <v>38245</v>
      </c>
      <c r="B4618">
        <v>1.56</v>
      </c>
      <c r="D4618">
        <v>1.67</v>
      </c>
      <c r="F4618">
        <v>1.88</v>
      </c>
      <c r="G4618">
        <v>2.09</v>
      </c>
      <c r="H4618">
        <v>2.5099999999999998</v>
      </c>
      <c r="I4618">
        <v>2.84</v>
      </c>
      <c r="J4618">
        <v>3.39</v>
      </c>
      <c r="K4618">
        <v>3.8</v>
      </c>
      <c r="L4618">
        <v>4.18</v>
      </c>
      <c r="M4618">
        <v>4.96</v>
      </c>
    </row>
    <row r="4619" spans="1:13" x14ac:dyDescent="0.25">
      <c r="A4619" s="1">
        <v>38244</v>
      </c>
      <c r="B4619">
        <v>1.57</v>
      </c>
      <c r="D4619">
        <v>1.66</v>
      </c>
      <c r="F4619">
        <v>1.88</v>
      </c>
      <c r="G4619">
        <v>2.08</v>
      </c>
      <c r="H4619">
        <v>2.4700000000000002</v>
      </c>
      <c r="I4619">
        <v>2.81</v>
      </c>
      <c r="J4619">
        <v>3.35</v>
      </c>
      <c r="K4619">
        <v>3.76</v>
      </c>
      <c r="L4619">
        <v>4.1500000000000004</v>
      </c>
      <c r="M4619">
        <v>4.93</v>
      </c>
    </row>
    <row r="4620" spans="1:13" x14ac:dyDescent="0.25">
      <c r="A4620" s="1">
        <v>38243</v>
      </c>
      <c r="B4620">
        <v>1.59</v>
      </c>
      <c r="D4620">
        <v>1.66</v>
      </c>
      <c r="F4620">
        <v>1.89</v>
      </c>
      <c r="G4620">
        <v>2.1</v>
      </c>
      <c r="H4620">
        <v>2.5</v>
      </c>
      <c r="I4620">
        <v>2.83</v>
      </c>
      <c r="J4620">
        <v>3.38</v>
      </c>
      <c r="K4620">
        <v>3.78</v>
      </c>
      <c r="L4620">
        <v>4.16</v>
      </c>
      <c r="M4620">
        <v>4.9400000000000004</v>
      </c>
    </row>
    <row r="4621" spans="1:13" x14ac:dyDescent="0.25">
      <c r="A4621" s="1">
        <v>38240</v>
      </c>
      <c r="B4621">
        <v>1.6</v>
      </c>
      <c r="D4621">
        <v>1.66</v>
      </c>
      <c r="F4621">
        <v>1.87</v>
      </c>
      <c r="G4621">
        <v>2.08</v>
      </c>
      <c r="H4621">
        <v>2.5</v>
      </c>
      <c r="I4621">
        <v>2.84</v>
      </c>
      <c r="J4621">
        <v>3.4</v>
      </c>
      <c r="K4621">
        <v>3.79</v>
      </c>
      <c r="L4621">
        <v>4.1900000000000004</v>
      </c>
      <c r="M4621">
        <v>4.97</v>
      </c>
    </row>
    <row r="4622" spans="1:13" x14ac:dyDescent="0.25">
      <c r="A4622" s="1">
        <v>38239</v>
      </c>
      <c r="B4622">
        <v>1.57</v>
      </c>
      <c r="D4622">
        <v>1.64</v>
      </c>
      <c r="F4622">
        <v>1.88</v>
      </c>
      <c r="G4622">
        <v>2.09</v>
      </c>
      <c r="H4622">
        <v>2.5</v>
      </c>
      <c r="I4622">
        <v>2.85</v>
      </c>
      <c r="J4622">
        <v>3.41</v>
      </c>
      <c r="K4622">
        <v>3.84</v>
      </c>
      <c r="L4622">
        <v>4.22</v>
      </c>
      <c r="M4622">
        <v>4.99</v>
      </c>
    </row>
    <row r="4623" spans="1:13" x14ac:dyDescent="0.25">
      <c r="A4623" s="1">
        <v>38238</v>
      </c>
      <c r="B4623">
        <v>1.57</v>
      </c>
      <c r="D4623">
        <v>1.65</v>
      </c>
      <c r="F4623">
        <v>1.88</v>
      </c>
      <c r="G4623">
        <v>2.09</v>
      </c>
      <c r="H4623">
        <v>2.5</v>
      </c>
      <c r="I4623">
        <v>2.83</v>
      </c>
      <c r="J4623">
        <v>3.4</v>
      </c>
      <c r="K4623">
        <v>3.8</v>
      </c>
      <c r="L4623">
        <v>4.18</v>
      </c>
      <c r="M4623">
        <v>4.96</v>
      </c>
    </row>
    <row r="4624" spans="1:13" x14ac:dyDescent="0.25">
      <c r="A4624" s="1">
        <v>38237</v>
      </c>
      <c r="B4624">
        <v>1.53</v>
      </c>
      <c r="D4624">
        <v>1.66</v>
      </c>
      <c r="F4624">
        <v>1.91</v>
      </c>
      <c r="G4624">
        <v>2.13</v>
      </c>
      <c r="H4624">
        <v>2.58</v>
      </c>
      <c r="I4624">
        <v>2.91</v>
      </c>
      <c r="J4624">
        <v>3.48</v>
      </c>
      <c r="K4624">
        <v>3.89</v>
      </c>
      <c r="L4624">
        <v>4.26</v>
      </c>
      <c r="M4624">
        <v>5.03</v>
      </c>
    </row>
    <row r="4625" spans="1:13" x14ac:dyDescent="0.25">
      <c r="A4625" s="1">
        <v>38233</v>
      </c>
      <c r="B4625">
        <v>1.49</v>
      </c>
      <c r="D4625">
        <v>1.65</v>
      </c>
      <c r="F4625">
        <v>1.87</v>
      </c>
      <c r="G4625">
        <v>2.12</v>
      </c>
      <c r="H4625">
        <v>2.61</v>
      </c>
      <c r="I4625">
        <v>2.94</v>
      </c>
      <c r="J4625">
        <v>3.52</v>
      </c>
      <c r="K4625">
        <v>3.93</v>
      </c>
      <c r="L4625">
        <v>4.3</v>
      </c>
      <c r="M4625">
        <v>5.07</v>
      </c>
    </row>
    <row r="4626" spans="1:13" x14ac:dyDescent="0.25">
      <c r="A4626" s="1">
        <v>38232</v>
      </c>
      <c r="B4626">
        <v>1.46</v>
      </c>
      <c r="D4626">
        <v>1.6</v>
      </c>
      <c r="F4626">
        <v>1.8</v>
      </c>
      <c r="G4626">
        <v>2.02</v>
      </c>
      <c r="H4626">
        <v>2.46</v>
      </c>
      <c r="I4626">
        <v>2.8</v>
      </c>
      <c r="J4626">
        <v>3.4</v>
      </c>
      <c r="K4626">
        <v>3.83</v>
      </c>
      <c r="L4626">
        <v>4.2</v>
      </c>
      <c r="M4626">
        <v>4.99</v>
      </c>
    </row>
    <row r="4627" spans="1:13" x14ac:dyDescent="0.25">
      <c r="A4627" s="1">
        <v>38231</v>
      </c>
      <c r="B4627">
        <v>1.43</v>
      </c>
      <c r="D4627">
        <v>1.58</v>
      </c>
      <c r="F4627">
        <v>1.79</v>
      </c>
      <c r="G4627">
        <v>1.99</v>
      </c>
      <c r="H4627">
        <v>2.41</v>
      </c>
      <c r="I4627">
        <v>2.74</v>
      </c>
      <c r="J4627">
        <v>3.32</v>
      </c>
      <c r="K4627">
        <v>3.76</v>
      </c>
      <c r="L4627">
        <v>4.13</v>
      </c>
      <c r="M4627">
        <v>4.93</v>
      </c>
    </row>
    <row r="4628" spans="1:13" x14ac:dyDescent="0.25">
      <c r="A4628" s="1">
        <v>38230</v>
      </c>
      <c r="B4628">
        <v>1.45</v>
      </c>
      <c r="D4628">
        <v>1.59</v>
      </c>
      <c r="F4628">
        <v>1.79</v>
      </c>
      <c r="G4628">
        <v>1.99</v>
      </c>
      <c r="H4628">
        <v>2.41</v>
      </c>
      <c r="I4628">
        <v>2.75</v>
      </c>
      <c r="J4628">
        <v>3.33</v>
      </c>
      <c r="K4628">
        <v>3.76</v>
      </c>
      <c r="L4628">
        <v>4.13</v>
      </c>
      <c r="M4628">
        <v>4.93</v>
      </c>
    </row>
    <row r="4629" spans="1:13" x14ac:dyDescent="0.25">
      <c r="A4629" s="1">
        <v>38229</v>
      </c>
      <c r="B4629">
        <v>1.45</v>
      </c>
      <c r="D4629">
        <v>1.61</v>
      </c>
      <c r="F4629">
        <v>1.83</v>
      </c>
      <c r="G4629">
        <v>2.04</v>
      </c>
      <c r="H4629">
        <v>2.4700000000000002</v>
      </c>
      <c r="I4629">
        <v>2.82</v>
      </c>
      <c r="J4629">
        <v>3.4</v>
      </c>
      <c r="K4629">
        <v>3.82</v>
      </c>
      <c r="L4629">
        <v>4.1900000000000004</v>
      </c>
      <c r="M4629">
        <v>4.99</v>
      </c>
    </row>
    <row r="4630" spans="1:13" x14ac:dyDescent="0.25">
      <c r="A4630" s="1">
        <v>38226</v>
      </c>
      <c r="B4630">
        <v>1.43</v>
      </c>
      <c r="D4630">
        <v>1.56</v>
      </c>
      <c r="F4630">
        <v>1.8</v>
      </c>
      <c r="G4630">
        <v>2.0299999999999998</v>
      </c>
      <c r="H4630">
        <v>2.48</v>
      </c>
      <c r="I4630">
        <v>2.85</v>
      </c>
      <c r="J4630">
        <v>3.43</v>
      </c>
      <c r="K4630">
        <v>3.86</v>
      </c>
      <c r="L4630">
        <v>4.2300000000000004</v>
      </c>
      <c r="M4630">
        <v>5.0199999999999996</v>
      </c>
    </row>
    <row r="4631" spans="1:13" x14ac:dyDescent="0.25">
      <c r="A4631" s="1">
        <v>38225</v>
      </c>
      <c r="B4631">
        <v>1.4</v>
      </c>
      <c r="D4631">
        <v>1.55</v>
      </c>
      <c r="F4631">
        <v>1.79</v>
      </c>
      <c r="G4631">
        <v>2.02</v>
      </c>
      <c r="H4631">
        <v>2.48</v>
      </c>
      <c r="I4631">
        <v>2.85</v>
      </c>
      <c r="J4631">
        <v>3.42</v>
      </c>
      <c r="K4631">
        <v>3.85</v>
      </c>
      <c r="L4631">
        <v>4.22</v>
      </c>
      <c r="M4631">
        <v>5.03</v>
      </c>
    </row>
    <row r="4632" spans="1:13" x14ac:dyDescent="0.25">
      <c r="A4632" s="1">
        <v>38224</v>
      </c>
      <c r="B4632">
        <v>1.38</v>
      </c>
      <c r="D4632">
        <v>1.54</v>
      </c>
      <c r="F4632">
        <v>1.79</v>
      </c>
      <c r="G4632">
        <v>2.0299999999999998</v>
      </c>
      <c r="H4632">
        <v>2.5099999999999998</v>
      </c>
      <c r="I4632">
        <v>2.88</v>
      </c>
      <c r="J4632">
        <v>3.46</v>
      </c>
      <c r="K4632">
        <v>3.89</v>
      </c>
      <c r="L4632">
        <v>4.26</v>
      </c>
      <c r="M4632">
        <v>5.0599999999999996</v>
      </c>
    </row>
    <row r="4633" spans="1:13" x14ac:dyDescent="0.25">
      <c r="A4633" s="1">
        <v>38223</v>
      </c>
      <c r="B4633">
        <v>1.39</v>
      </c>
      <c r="D4633">
        <v>1.54</v>
      </c>
      <c r="F4633">
        <v>1.8</v>
      </c>
      <c r="G4633">
        <v>2.0299999999999998</v>
      </c>
      <c r="H4633">
        <v>2.5</v>
      </c>
      <c r="I4633">
        <v>2.87</v>
      </c>
      <c r="J4633">
        <v>3.46</v>
      </c>
      <c r="K4633">
        <v>3.91</v>
      </c>
      <c r="L4633">
        <v>4.28</v>
      </c>
      <c r="M4633">
        <v>5.08</v>
      </c>
    </row>
    <row r="4634" spans="1:13" x14ac:dyDescent="0.25">
      <c r="A4634" s="1">
        <v>38222</v>
      </c>
      <c r="B4634">
        <v>1.33</v>
      </c>
      <c r="D4634">
        <v>1.54</v>
      </c>
      <c r="F4634">
        <v>1.8</v>
      </c>
      <c r="G4634">
        <v>2.0299999999999998</v>
      </c>
      <c r="H4634">
        <v>2.5</v>
      </c>
      <c r="I4634">
        <v>2.87</v>
      </c>
      <c r="J4634">
        <v>3.46</v>
      </c>
      <c r="K4634">
        <v>3.9</v>
      </c>
      <c r="L4634">
        <v>4.28</v>
      </c>
      <c r="M4634">
        <v>5.08</v>
      </c>
    </row>
    <row r="4635" spans="1:13" x14ac:dyDescent="0.25">
      <c r="A4635" s="1">
        <v>38219</v>
      </c>
      <c r="B4635">
        <v>1.34</v>
      </c>
      <c r="D4635">
        <v>1.49</v>
      </c>
      <c r="F4635">
        <v>1.74</v>
      </c>
      <c r="G4635">
        <v>1.98</v>
      </c>
      <c r="H4635">
        <v>2.46</v>
      </c>
      <c r="I4635">
        <v>2.83</v>
      </c>
      <c r="J4635">
        <v>3.42</v>
      </c>
      <c r="K4635">
        <v>3.86</v>
      </c>
      <c r="L4635">
        <v>4.24</v>
      </c>
      <c r="M4635">
        <v>5.03</v>
      </c>
    </row>
    <row r="4636" spans="1:13" x14ac:dyDescent="0.25">
      <c r="A4636" s="1">
        <v>38218</v>
      </c>
      <c r="B4636">
        <v>1.35</v>
      </c>
      <c r="D4636">
        <v>1.48</v>
      </c>
      <c r="F4636">
        <v>1.73</v>
      </c>
      <c r="G4636">
        <v>1.96</v>
      </c>
      <c r="H4636">
        <v>2.4300000000000002</v>
      </c>
      <c r="I4636">
        <v>2.8</v>
      </c>
      <c r="J4636">
        <v>3.39</v>
      </c>
      <c r="K4636">
        <v>3.84</v>
      </c>
      <c r="L4636">
        <v>4.22</v>
      </c>
      <c r="M4636">
        <v>5.03</v>
      </c>
    </row>
    <row r="4637" spans="1:13" x14ac:dyDescent="0.25">
      <c r="A4637" s="1">
        <v>38217</v>
      </c>
      <c r="B4637">
        <v>1.37</v>
      </c>
      <c r="D4637">
        <v>1.49</v>
      </c>
      <c r="F4637">
        <v>1.74</v>
      </c>
      <c r="G4637">
        <v>1.97</v>
      </c>
      <c r="H4637">
        <v>2.44</v>
      </c>
      <c r="I4637">
        <v>2.82</v>
      </c>
      <c r="J4637">
        <v>3.41</v>
      </c>
      <c r="K4637">
        <v>3.85</v>
      </c>
      <c r="L4637">
        <v>4.2300000000000004</v>
      </c>
      <c r="M4637">
        <v>5.04</v>
      </c>
    </row>
    <row r="4638" spans="1:13" x14ac:dyDescent="0.25">
      <c r="A4638" s="1">
        <v>38216</v>
      </c>
      <c r="B4638">
        <v>1.38</v>
      </c>
      <c r="D4638">
        <v>1.48</v>
      </c>
      <c r="F4638">
        <v>1.75</v>
      </c>
      <c r="G4638">
        <v>1.98</v>
      </c>
      <c r="H4638">
        <v>2.44</v>
      </c>
      <c r="I4638">
        <v>2.81</v>
      </c>
      <c r="J4638">
        <v>3.39</v>
      </c>
      <c r="K4638">
        <v>3.83</v>
      </c>
      <c r="L4638">
        <v>4.21</v>
      </c>
      <c r="M4638">
        <v>5.0199999999999996</v>
      </c>
    </row>
    <row r="4639" spans="1:13" x14ac:dyDescent="0.25">
      <c r="A4639" s="1">
        <v>38215</v>
      </c>
      <c r="B4639">
        <v>1.36</v>
      </c>
      <c r="D4639">
        <v>1.49</v>
      </c>
      <c r="F4639">
        <v>1.77</v>
      </c>
      <c r="G4639">
        <v>2.0099999999999998</v>
      </c>
      <c r="H4639">
        <v>2.5099999999999998</v>
      </c>
      <c r="I4639">
        <v>2.87</v>
      </c>
      <c r="J4639">
        <v>3.45</v>
      </c>
      <c r="K4639">
        <v>3.89</v>
      </c>
      <c r="L4639">
        <v>4.26</v>
      </c>
      <c r="M4639">
        <v>5.0599999999999996</v>
      </c>
    </row>
    <row r="4640" spans="1:13" x14ac:dyDescent="0.25">
      <c r="A4640" s="1">
        <v>38212</v>
      </c>
      <c r="B4640">
        <v>1.32</v>
      </c>
      <c r="D4640">
        <v>1.44</v>
      </c>
      <c r="F4640">
        <v>1.72</v>
      </c>
      <c r="G4640">
        <v>1.97</v>
      </c>
      <c r="H4640">
        <v>2.4700000000000002</v>
      </c>
      <c r="I4640">
        <v>2.85</v>
      </c>
      <c r="J4640">
        <v>3.42</v>
      </c>
      <c r="K4640">
        <v>3.85</v>
      </c>
      <c r="L4640">
        <v>4.22</v>
      </c>
      <c r="M4640">
        <v>5.0199999999999996</v>
      </c>
    </row>
    <row r="4641" spans="1:13" x14ac:dyDescent="0.25">
      <c r="A4641" s="1">
        <v>38211</v>
      </c>
      <c r="B4641">
        <v>1.31</v>
      </c>
      <c r="D4641">
        <v>1.43</v>
      </c>
      <c r="F4641">
        <v>1.73</v>
      </c>
      <c r="G4641">
        <v>1.99</v>
      </c>
      <c r="H4641">
        <v>2.52</v>
      </c>
      <c r="I4641">
        <v>2.89</v>
      </c>
      <c r="J4641">
        <v>3.47</v>
      </c>
      <c r="K4641">
        <v>3.89</v>
      </c>
      <c r="L4641">
        <v>4.2699999999999996</v>
      </c>
      <c r="M4641">
        <v>5.05</v>
      </c>
    </row>
    <row r="4642" spans="1:13" x14ac:dyDescent="0.25">
      <c r="A4642" s="1">
        <v>38210</v>
      </c>
      <c r="B4642">
        <v>1.4</v>
      </c>
      <c r="D4642">
        <v>1.44</v>
      </c>
      <c r="F4642">
        <v>1.73</v>
      </c>
      <c r="G4642">
        <v>2</v>
      </c>
      <c r="H4642">
        <v>2.54</v>
      </c>
      <c r="I4642">
        <v>2.91</v>
      </c>
      <c r="J4642">
        <v>3.51</v>
      </c>
      <c r="K4642">
        <v>3.92</v>
      </c>
      <c r="L4642">
        <v>4.3</v>
      </c>
      <c r="M4642">
        <v>5.07</v>
      </c>
    </row>
    <row r="4643" spans="1:13" x14ac:dyDescent="0.25">
      <c r="A4643" s="1">
        <v>38209</v>
      </c>
      <c r="B4643">
        <v>1.42</v>
      </c>
      <c r="D4643">
        <v>1.5</v>
      </c>
      <c r="F4643">
        <v>1.75</v>
      </c>
      <c r="G4643">
        <v>2.0099999999999998</v>
      </c>
      <c r="H4643">
        <v>2.5499999999999998</v>
      </c>
      <c r="I4643">
        <v>2.94</v>
      </c>
      <c r="J4643">
        <v>3.52</v>
      </c>
      <c r="K4643">
        <v>3.94</v>
      </c>
      <c r="L4643">
        <v>4.32</v>
      </c>
      <c r="M4643">
        <v>5.08</v>
      </c>
    </row>
    <row r="4644" spans="1:13" x14ac:dyDescent="0.25">
      <c r="A4644" s="1">
        <v>38208</v>
      </c>
      <c r="B4644">
        <v>1.4</v>
      </c>
      <c r="D4644">
        <v>1.51</v>
      </c>
      <c r="F4644">
        <v>1.73</v>
      </c>
      <c r="G4644">
        <v>1.97</v>
      </c>
      <c r="H4644">
        <v>2.4500000000000002</v>
      </c>
      <c r="I4644">
        <v>2.86</v>
      </c>
      <c r="J4644">
        <v>3.45</v>
      </c>
      <c r="K4644">
        <v>3.88</v>
      </c>
      <c r="L4644">
        <v>4.28</v>
      </c>
      <c r="M4644">
        <v>5.0599999999999996</v>
      </c>
    </row>
    <row r="4645" spans="1:13" x14ac:dyDescent="0.25">
      <c r="A4645" s="1">
        <v>38205</v>
      </c>
      <c r="B4645">
        <v>1.36</v>
      </c>
      <c r="D4645">
        <v>1.44</v>
      </c>
      <c r="F4645">
        <v>1.67</v>
      </c>
      <c r="G4645">
        <v>1.91</v>
      </c>
      <c r="H4645">
        <v>2.4</v>
      </c>
      <c r="I4645">
        <v>2.79</v>
      </c>
      <c r="J4645">
        <v>3.4</v>
      </c>
      <c r="K4645">
        <v>3.84</v>
      </c>
      <c r="L4645">
        <v>4.24</v>
      </c>
      <c r="M4645">
        <v>5.04</v>
      </c>
    </row>
    <row r="4646" spans="1:13" x14ac:dyDescent="0.25">
      <c r="A4646" s="1">
        <v>38204</v>
      </c>
      <c r="B4646">
        <v>1.34</v>
      </c>
      <c r="D4646">
        <v>1.48</v>
      </c>
      <c r="F4646">
        <v>1.75</v>
      </c>
      <c r="G4646">
        <v>2.09</v>
      </c>
      <c r="H4646">
        <v>2.64</v>
      </c>
      <c r="I4646">
        <v>3.04</v>
      </c>
      <c r="J4646">
        <v>3.64</v>
      </c>
      <c r="K4646">
        <v>4.05</v>
      </c>
      <c r="L4646">
        <v>4.43</v>
      </c>
      <c r="M4646">
        <v>5.18</v>
      </c>
    </row>
    <row r="4647" spans="1:13" x14ac:dyDescent="0.25">
      <c r="A4647" s="1">
        <v>38203</v>
      </c>
      <c r="B4647">
        <v>1.34</v>
      </c>
      <c r="D4647">
        <v>1.49</v>
      </c>
      <c r="F4647">
        <v>1.76</v>
      </c>
      <c r="G4647">
        <v>2.11</v>
      </c>
      <c r="H4647">
        <v>2.66</v>
      </c>
      <c r="I4647">
        <v>3.05</v>
      </c>
      <c r="J4647">
        <v>3.66</v>
      </c>
      <c r="K4647">
        <v>4.08</v>
      </c>
      <c r="L4647">
        <v>4.45</v>
      </c>
      <c r="M4647">
        <v>5.2</v>
      </c>
    </row>
    <row r="4648" spans="1:13" x14ac:dyDescent="0.25">
      <c r="A4648" s="1">
        <v>38202</v>
      </c>
      <c r="B4648">
        <v>1.37</v>
      </c>
      <c r="D4648">
        <v>1.48</v>
      </c>
      <c r="F4648">
        <v>1.77</v>
      </c>
      <c r="G4648">
        <v>2.11</v>
      </c>
      <c r="H4648">
        <v>2.66</v>
      </c>
      <c r="I4648">
        <v>3.05</v>
      </c>
      <c r="J4648">
        <v>3.67</v>
      </c>
      <c r="K4648">
        <v>4.08</v>
      </c>
      <c r="L4648">
        <v>4.45</v>
      </c>
      <c r="M4648">
        <v>5.2</v>
      </c>
    </row>
    <row r="4649" spans="1:13" x14ac:dyDescent="0.25">
      <c r="A4649" s="1">
        <v>38201</v>
      </c>
      <c r="B4649">
        <v>1.28</v>
      </c>
      <c r="D4649">
        <v>1.5</v>
      </c>
      <c r="F4649">
        <v>1.78</v>
      </c>
      <c r="G4649">
        <v>2.12</v>
      </c>
      <c r="H4649">
        <v>2.66</v>
      </c>
      <c r="I4649">
        <v>3.06</v>
      </c>
      <c r="J4649">
        <v>3.68</v>
      </c>
      <c r="K4649">
        <v>4.0999999999999996</v>
      </c>
      <c r="L4649">
        <v>4.4800000000000004</v>
      </c>
      <c r="M4649">
        <v>5.22</v>
      </c>
    </row>
    <row r="4650" spans="1:13" x14ac:dyDescent="0.25">
      <c r="A4650" s="1">
        <v>38198</v>
      </c>
      <c r="B4650">
        <v>1.27</v>
      </c>
      <c r="D4650">
        <v>1.45</v>
      </c>
      <c r="F4650">
        <v>1.77</v>
      </c>
      <c r="G4650">
        <v>2.13</v>
      </c>
      <c r="H4650">
        <v>2.68</v>
      </c>
      <c r="I4650">
        <v>3.09</v>
      </c>
      <c r="J4650">
        <v>3.71</v>
      </c>
      <c r="K4650">
        <v>4.13</v>
      </c>
      <c r="L4650">
        <v>4.5</v>
      </c>
      <c r="M4650">
        <v>5.24</v>
      </c>
    </row>
    <row r="4651" spans="1:13" x14ac:dyDescent="0.25">
      <c r="A4651" s="1">
        <v>38197</v>
      </c>
      <c r="B4651">
        <v>1.29</v>
      </c>
      <c r="D4651">
        <v>1.45</v>
      </c>
      <c r="F4651">
        <v>1.77</v>
      </c>
      <c r="G4651">
        <v>2.15</v>
      </c>
      <c r="H4651">
        <v>2.75</v>
      </c>
      <c r="I4651">
        <v>3.16</v>
      </c>
      <c r="J4651">
        <v>3.8</v>
      </c>
      <c r="K4651">
        <v>4.2300000000000004</v>
      </c>
      <c r="L4651">
        <v>4.5999999999999996</v>
      </c>
      <c r="M4651">
        <v>5.34</v>
      </c>
    </row>
    <row r="4652" spans="1:13" x14ac:dyDescent="0.25">
      <c r="A4652" s="1">
        <v>38196</v>
      </c>
      <c r="B4652">
        <v>1.32</v>
      </c>
      <c r="D4652">
        <v>1.46</v>
      </c>
      <c r="F4652">
        <v>1.78</v>
      </c>
      <c r="G4652">
        <v>2.17</v>
      </c>
      <c r="H4652">
        <v>2.78</v>
      </c>
      <c r="I4652">
        <v>3.19</v>
      </c>
      <c r="J4652">
        <v>3.82</v>
      </c>
      <c r="K4652">
        <v>4.2300000000000004</v>
      </c>
      <c r="L4652">
        <v>4.6100000000000003</v>
      </c>
      <c r="M4652">
        <v>5.35</v>
      </c>
    </row>
    <row r="4653" spans="1:13" x14ac:dyDescent="0.25">
      <c r="A4653" s="1">
        <v>38195</v>
      </c>
      <c r="B4653">
        <v>1.35</v>
      </c>
      <c r="D4653">
        <v>1.46</v>
      </c>
      <c r="F4653">
        <v>1.79</v>
      </c>
      <c r="G4653">
        <v>2.19</v>
      </c>
      <c r="H4653">
        <v>2.82</v>
      </c>
      <c r="I4653">
        <v>3.23</v>
      </c>
      <c r="J4653">
        <v>3.85</v>
      </c>
      <c r="K4653">
        <v>4.25</v>
      </c>
      <c r="L4653">
        <v>4.62</v>
      </c>
      <c r="M4653">
        <v>5.35</v>
      </c>
    </row>
    <row r="4654" spans="1:13" x14ac:dyDescent="0.25">
      <c r="A4654" s="1">
        <v>38194</v>
      </c>
      <c r="B4654">
        <v>1.29</v>
      </c>
      <c r="D4654">
        <v>1.45</v>
      </c>
      <c r="F4654">
        <v>1.78</v>
      </c>
      <c r="G4654">
        <v>2.1800000000000002</v>
      </c>
      <c r="H4654">
        <v>2.75</v>
      </c>
      <c r="I4654">
        <v>3.13</v>
      </c>
      <c r="J4654">
        <v>3.73</v>
      </c>
      <c r="K4654">
        <v>4.13</v>
      </c>
      <c r="L4654">
        <v>4.49</v>
      </c>
      <c r="M4654">
        <v>5.23</v>
      </c>
    </row>
    <row r="4655" spans="1:13" x14ac:dyDescent="0.25">
      <c r="A4655" s="1">
        <v>38191</v>
      </c>
      <c r="B4655">
        <v>1.23</v>
      </c>
      <c r="D4655">
        <v>1.38</v>
      </c>
      <c r="F4655">
        <v>1.71</v>
      </c>
      <c r="G4655">
        <v>2.12</v>
      </c>
      <c r="H4655">
        <v>2.69</v>
      </c>
      <c r="I4655">
        <v>3.08</v>
      </c>
      <c r="J4655">
        <v>3.69</v>
      </c>
      <c r="K4655">
        <v>4.08</v>
      </c>
      <c r="L4655">
        <v>4.45</v>
      </c>
      <c r="M4655">
        <v>5.2</v>
      </c>
    </row>
    <row r="4656" spans="1:13" x14ac:dyDescent="0.25">
      <c r="A4656" s="1">
        <v>38190</v>
      </c>
      <c r="B4656">
        <v>1.21</v>
      </c>
      <c r="D4656">
        <v>1.37</v>
      </c>
      <c r="F4656">
        <v>1.71</v>
      </c>
      <c r="G4656">
        <v>2.12</v>
      </c>
      <c r="H4656">
        <v>2.69</v>
      </c>
      <c r="I4656">
        <v>3.09</v>
      </c>
      <c r="J4656">
        <v>3.71</v>
      </c>
      <c r="K4656">
        <v>4.1100000000000003</v>
      </c>
      <c r="L4656">
        <v>4.4800000000000004</v>
      </c>
      <c r="M4656">
        <v>5.22</v>
      </c>
    </row>
    <row r="4657" spans="1:13" x14ac:dyDescent="0.25">
      <c r="A4657" s="1">
        <v>38189</v>
      </c>
      <c r="B4657">
        <v>1.21</v>
      </c>
      <c r="D4657">
        <v>1.35</v>
      </c>
      <c r="F4657">
        <v>1.71</v>
      </c>
      <c r="G4657">
        <v>2.14</v>
      </c>
      <c r="H4657">
        <v>2.71</v>
      </c>
      <c r="I4657">
        <v>3.1</v>
      </c>
      <c r="J4657">
        <v>3.72</v>
      </c>
      <c r="K4657">
        <v>4.13</v>
      </c>
      <c r="L4657">
        <v>4.5</v>
      </c>
      <c r="M4657">
        <v>5.24</v>
      </c>
    </row>
    <row r="4658" spans="1:13" x14ac:dyDescent="0.25">
      <c r="A4658" s="1">
        <v>38188</v>
      </c>
      <c r="B4658">
        <v>1.22</v>
      </c>
      <c r="D4658">
        <v>1.36</v>
      </c>
      <c r="F4658">
        <v>1.7</v>
      </c>
      <c r="G4658">
        <v>2.13</v>
      </c>
      <c r="H4658">
        <v>2.67</v>
      </c>
      <c r="I4658">
        <v>3.06</v>
      </c>
      <c r="J4658">
        <v>3.68</v>
      </c>
      <c r="K4658">
        <v>4.09</v>
      </c>
      <c r="L4658">
        <v>4.47</v>
      </c>
      <c r="M4658">
        <v>5.21</v>
      </c>
    </row>
    <row r="4659" spans="1:13" x14ac:dyDescent="0.25">
      <c r="A4659" s="1">
        <v>38187</v>
      </c>
      <c r="B4659">
        <v>1.1599999999999999</v>
      </c>
      <c r="D4659">
        <v>1.35</v>
      </c>
      <c r="F4659">
        <v>1.68</v>
      </c>
      <c r="G4659">
        <v>2.1</v>
      </c>
      <c r="H4659">
        <v>2.56</v>
      </c>
      <c r="I4659">
        <v>2.94</v>
      </c>
      <c r="J4659">
        <v>3.57</v>
      </c>
      <c r="K4659">
        <v>3.99</v>
      </c>
      <c r="L4659">
        <v>4.38</v>
      </c>
      <c r="M4659">
        <v>5.14</v>
      </c>
    </row>
    <row r="4660" spans="1:13" x14ac:dyDescent="0.25">
      <c r="A4660" s="1">
        <v>38184</v>
      </c>
      <c r="B4660">
        <v>1.1499999999999999</v>
      </c>
      <c r="D4660">
        <v>1.35</v>
      </c>
      <c r="F4660">
        <v>1.66</v>
      </c>
      <c r="G4660">
        <v>2.08</v>
      </c>
      <c r="H4660">
        <v>2.54</v>
      </c>
      <c r="I4660">
        <v>2.93</v>
      </c>
      <c r="J4660">
        <v>3.56</v>
      </c>
      <c r="K4660">
        <v>3.99</v>
      </c>
      <c r="L4660">
        <v>4.38</v>
      </c>
      <c r="M4660">
        <v>5.14</v>
      </c>
    </row>
    <row r="4661" spans="1:13" x14ac:dyDescent="0.25">
      <c r="A4661" s="1">
        <v>38183</v>
      </c>
      <c r="B4661">
        <v>1.1499999999999999</v>
      </c>
      <c r="D4661">
        <v>1.35</v>
      </c>
      <c r="F4661">
        <v>1.68</v>
      </c>
      <c r="G4661">
        <v>2.11</v>
      </c>
      <c r="H4661">
        <v>2.64</v>
      </c>
      <c r="I4661">
        <v>3.04</v>
      </c>
      <c r="J4661">
        <v>3.69</v>
      </c>
      <c r="K4661">
        <v>4.0999999999999996</v>
      </c>
      <c r="L4661">
        <v>4.5</v>
      </c>
      <c r="M4661">
        <v>5.24</v>
      </c>
    </row>
    <row r="4662" spans="1:13" x14ac:dyDescent="0.25">
      <c r="A4662" s="1">
        <v>38182</v>
      </c>
      <c r="B4662">
        <v>1.17</v>
      </c>
      <c r="D4662">
        <v>1.34</v>
      </c>
      <c r="F4662">
        <v>1.69</v>
      </c>
      <c r="G4662">
        <v>2.08</v>
      </c>
      <c r="H4662">
        <v>2.62</v>
      </c>
      <c r="I4662">
        <v>3.02</v>
      </c>
      <c r="J4662">
        <v>3.68</v>
      </c>
      <c r="K4662">
        <v>4.0999999999999996</v>
      </c>
      <c r="L4662">
        <v>4.5</v>
      </c>
      <c r="M4662">
        <v>5.24</v>
      </c>
    </row>
    <row r="4663" spans="1:13" x14ac:dyDescent="0.25">
      <c r="A4663" s="1">
        <v>38181</v>
      </c>
      <c r="B4663">
        <v>1.19</v>
      </c>
      <c r="D4663">
        <v>1.34</v>
      </c>
      <c r="F4663">
        <v>1.69</v>
      </c>
      <c r="G4663">
        <v>2.0499999999999998</v>
      </c>
      <c r="H4663">
        <v>2.58</v>
      </c>
      <c r="I4663">
        <v>3</v>
      </c>
      <c r="J4663">
        <v>3.66</v>
      </c>
      <c r="K4663">
        <v>4.0999999999999996</v>
      </c>
      <c r="L4663">
        <v>4.5</v>
      </c>
      <c r="M4663">
        <v>5.25</v>
      </c>
    </row>
    <row r="4664" spans="1:13" x14ac:dyDescent="0.25">
      <c r="A4664" s="1">
        <v>38180</v>
      </c>
      <c r="B4664">
        <v>1.1599999999999999</v>
      </c>
      <c r="D4664">
        <v>1.34</v>
      </c>
      <c r="F4664">
        <v>1.67</v>
      </c>
      <c r="G4664">
        <v>2.02</v>
      </c>
      <c r="H4664">
        <v>2.5299999999999998</v>
      </c>
      <c r="I4664">
        <v>2.96</v>
      </c>
      <c r="J4664">
        <v>3.62</v>
      </c>
      <c r="K4664">
        <v>4.0599999999999996</v>
      </c>
      <c r="L4664">
        <v>4.46</v>
      </c>
      <c r="M4664">
        <v>5.22</v>
      </c>
    </row>
    <row r="4665" spans="1:13" x14ac:dyDescent="0.25">
      <c r="A4665" s="1">
        <v>38177</v>
      </c>
      <c r="B4665">
        <v>1.1399999999999999</v>
      </c>
      <c r="D4665">
        <v>1.28</v>
      </c>
      <c r="F4665">
        <v>1.63</v>
      </c>
      <c r="G4665">
        <v>2</v>
      </c>
      <c r="H4665">
        <v>2.5499999999999998</v>
      </c>
      <c r="I4665">
        <v>2.96</v>
      </c>
      <c r="J4665">
        <v>3.64</v>
      </c>
      <c r="K4665">
        <v>4.08</v>
      </c>
      <c r="L4665">
        <v>4.49</v>
      </c>
      <c r="M4665">
        <v>5.23</v>
      </c>
    </row>
    <row r="4666" spans="1:13" x14ac:dyDescent="0.25">
      <c r="A4666" s="1">
        <v>38176</v>
      </c>
      <c r="B4666">
        <v>1.1399999999999999</v>
      </c>
      <c r="D4666">
        <v>1.27</v>
      </c>
      <c r="F4666">
        <v>1.63</v>
      </c>
      <c r="G4666">
        <v>1.99</v>
      </c>
      <c r="H4666">
        <v>2.5499999999999998</v>
      </c>
      <c r="I4666">
        <v>2.97</v>
      </c>
      <c r="J4666">
        <v>3.65</v>
      </c>
      <c r="K4666">
        <v>4.09</v>
      </c>
      <c r="L4666">
        <v>4.49</v>
      </c>
      <c r="M4666">
        <v>5.24</v>
      </c>
    </row>
    <row r="4667" spans="1:13" x14ac:dyDescent="0.25">
      <c r="A4667" s="1">
        <v>38175</v>
      </c>
      <c r="B4667">
        <v>1.1599999999999999</v>
      </c>
      <c r="D4667">
        <v>1.3</v>
      </c>
      <c r="F4667">
        <v>1.64</v>
      </c>
      <c r="G4667">
        <v>2</v>
      </c>
      <c r="H4667">
        <v>2.56</v>
      </c>
      <c r="I4667">
        <v>2.99</v>
      </c>
      <c r="J4667">
        <v>3.67</v>
      </c>
      <c r="K4667">
        <v>4.0999999999999996</v>
      </c>
      <c r="L4667">
        <v>4.5</v>
      </c>
      <c r="M4667">
        <v>5.24</v>
      </c>
    </row>
    <row r="4668" spans="1:13" x14ac:dyDescent="0.25">
      <c r="A4668" s="1">
        <v>38174</v>
      </c>
      <c r="B4668">
        <v>1.1100000000000001</v>
      </c>
      <c r="D4668">
        <v>1.34</v>
      </c>
      <c r="F4668">
        <v>1.68</v>
      </c>
      <c r="G4668">
        <v>2.15</v>
      </c>
      <c r="H4668">
        <v>2.56</v>
      </c>
      <c r="I4668">
        <v>2.99</v>
      </c>
      <c r="J4668">
        <v>3.65</v>
      </c>
      <c r="K4668">
        <v>4.0999999999999996</v>
      </c>
      <c r="L4668">
        <v>4.49</v>
      </c>
      <c r="M4668">
        <v>5.24</v>
      </c>
    </row>
    <row r="4669" spans="1:13" x14ac:dyDescent="0.25">
      <c r="A4669" s="1">
        <v>38170</v>
      </c>
      <c r="B4669">
        <v>1.07</v>
      </c>
      <c r="D4669">
        <v>1.3</v>
      </c>
      <c r="F4669">
        <v>1.61</v>
      </c>
      <c r="G4669">
        <v>2.02</v>
      </c>
      <c r="H4669">
        <v>2.54</v>
      </c>
      <c r="I4669">
        <v>2.96</v>
      </c>
      <c r="J4669">
        <v>3.62</v>
      </c>
      <c r="K4669">
        <v>4.08</v>
      </c>
      <c r="L4669">
        <v>4.4800000000000004</v>
      </c>
      <c r="M4669">
        <v>5.22</v>
      </c>
    </row>
    <row r="4670" spans="1:13" x14ac:dyDescent="0.25">
      <c r="A4670" s="1">
        <v>38169</v>
      </c>
      <c r="B4670">
        <v>1.01</v>
      </c>
      <c r="D4670">
        <v>1.22</v>
      </c>
      <c r="F4670">
        <v>1.64</v>
      </c>
      <c r="G4670">
        <v>2.0699999999999998</v>
      </c>
      <c r="H4670">
        <v>2.64</v>
      </c>
      <c r="I4670">
        <v>3.08</v>
      </c>
      <c r="J4670">
        <v>3.74</v>
      </c>
      <c r="K4670">
        <v>4.18</v>
      </c>
      <c r="L4670">
        <v>4.57</v>
      </c>
      <c r="M4670">
        <v>5.31</v>
      </c>
    </row>
    <row r="4671" spans="1:13" x14ac:dyDescent="0.25">
      <c r="A4671" s="1">
        <v>38168</v>
      </c>
      <c r="B4671">
        <v>1.17</v>
      </c>
      <c r="D4671">
        <v>1.33</v>
      </c>
      <c r="F4671">
        <v>1.68</v>
      </c>
      <c r="G4671">
        <v>2.09</v>
      </c>
      <c r="H4671">
        <v>2.7</v>
      </c>
      <c r="I4671">
        <v>3.16</v>
      </c>
      <c r="J4671">
        <v>3.81</v>
      </c>
      <c r="K4671">
        <v>4.24</v>
      </c>
      <c r="L4671">
        <v>4.62</v>
      </c>
      <c r="M4671">
        <v>5.33</v>
      </c>
    </row>
    <row r="4672" spans="1:13" x14ac:dyDescent="0.25">
      <c r="A4672" s="1">
        <v>38167</v>
      </c>
      <c r="B4672">
        <v>1.19</v>
      </c>
      <c r="D4672">
        <v>1.38</v>
      </c>
      <c r="F4672">
        <v>1.75</v>
      </c>
      <c r="G4672">
        <v>2.2000000000000002</v>
      </c>
      <c r="H4672">
        <v>2.83</v>
      </c>
      <c r="I4672">
        <v>3.28</v>
      </c>
      <c r="J4672">
        <v>3.92</v>
      </c>
      <c r="K4672">
        <v>4.33</v>
      </c>
      <c r="L4672">
        <v>4.7</v>
      </c>
      <c r="M4672">
        <v>5.41</v>
      </c>
    </row>
    <row r="4673" spans="1:13" x14ac:dyDescent="0.25">
      <c r="A4673" s="1">
        <v>38166</v>
      </c>
      <c r="B4673">
        <v>1.1200000000000001</v>
      </c>
      <c r="D4673">
        <v>1.38</v>
      </c>
      <c r="F4673">
        <v>1.77</v>
      </c>
      <c r="G4673">
        <v>2.2999999999999998</v>
      </c>
      <c r="H4673">
        <v>2.86</v>
      </c>
      <c r="I4673">
        <v>3.32</v>
      </c>
      <c r="J4673">
        <v>3.97</v>
      </c>
      <c r="K4673">
        <v>4.37</v>
      </c>
      <c r="L4673">
        <v>4.76</v>
      </c>
      <c r="M4673">
        <v>5.46</v>
      </c>
    </row>
    <row r="4674" spans="1:13" x14ac:dyDescent="0.25">
      <c r="A4674" s="1">
        <v>38163</v>
      </c>
      <c r="B4674">
        <v>1.1000000000000001</v>
      </c>
      <c r="D4674">
        <v>1.31</v>
      </c>
      <c r="F4674">
        <v>1.69</v>
      </c>
      <c r="G4674">
        <v>2.14</v>
      </c>
      <c r="H4674">
        <v>2.74</v>
      </c>
      <c r="I4674">
        <v>3.2</v>
      </c>
      <c r="J4674">
        <v>3.85</v>
      </c>
      <c r="K4674">
        <v>4.2699999999999996</v>
      </c>
      <c r="L4674">
        <v>4.66</v>
      </c>
      <c r="M4674">
        <v>5.37</v>
      </c>
    </row>
    <row r="4675" spans="1:13" x14ac:dyDescent="0.25">
      <c r="A4675" s="1">
        <v>38162</v>
      </c>
      <c r="B4675">
        <v>1.1000000000000001</v>
      </c>
      <c r="D4675">
        <v>1.29</v>
      </c>
      <c r="F4675">
        <v>1.68</v>
      </c>
      <c r="G4675">
        <v>2.11</v>
      </c>
      <c r="H4675">
        <v>2.74</v>
      </c>
      <c r="I4675">
        <v>3.21</v>
      </c>
      <c r="J4675">
        <v>3.85</v>
      </c>
      <c r="K4675">
        <v>4.2699999999999996</v>
      </c>
      <c r="L4675">
        <v>4.66</v>
      </c>
      <c r="M4675">
        <v>5.36</v>
      </c>
    </row>
    <row r="4676" spans="1:13" x14ac:dyDescent="0.25">
      <c r="A4676" s="1">
        <v>38161</v>
      </c>
      <c r="B4676">
        <v>1.08</v>
      </c>
      <c r="D4676">
        <v>1.29</v>
      </c>
      <c r="F4676">
        <v>1.69</v>
      </c>
      <c r="G4676">
        <v>2.15</v>
      </c>
      <c r="H4676">
        <v>2.78</v>
      </c>
      <c r="I4676">
        <v>3.25</v>
      </c>
      <c r="J4676">
        <v>3.9</v>
      </c>
      <c r="K4676">
        <v>4.33</v>
      </c>
      <c r="L4676">
        <v>4.71</v>
      </c>
      <c r="M4676">
        <v>5.41</v>
      </c>
    </row>
    <row r="4677" spans="1:13" x14ac:dyDescent="0.25">
      <c r="A4677" s="1">
        <v>38160</v>
      </c>
      <c r="B4677">
        <v>1.08</v>
      </c>
      <c r="D4677">
        <v>1.32</v>
      </c>
      <c r="F4677">
        <v>1.69</v>
      </c>
      <c r="G4677">
        <v>2.21</v>
      </c>
      <c r="H4677">
        <v>2.8</v>
      </c>
      <c r="I4677">
        <v>3.28</v>
      </c>
      <c r="J4677">
        <v>3.92</v>
      </c>
      <c r="K4677">
        <v>4.34</v>
      </c>
      <c r="L4677">
        <v>4.72</v>
      </c>
      <c r="M4677">
        <v>5.43</v>
      </c>
    </row>
    <row r="4678" spans="1:13" x14ac:dyDescent="0.25">
      <c r="A4678" s="1">
        <v>38159</v>
      </c>
      <c r="B4678">
        <v>1.04</v>
      </c>
      <c r="D4678">
        <v>1.33</v>
      </c>
      <c r="F4678">
        <v>1.7</v>
      </c>
      <c r="G4678">
        <v>2.17</v>
      </c>
      <c r="H4678">
        <v>2.8</v>
      </c>
      <c r="I4678">
        <v>3.26</v>
      </c>
      <c r="J4678">
        <v>3.91</v>
      </c>
      <c r="K4678">
        <v>4.33</v>
      </c>
      <c r="L4678">
        <v>4.7</v>
      </c>
      <c r="M4678">
        <v>5.42</v>
      </c>
    </row>
    <row r="4679" spans="1:13" x14ac:dyDescent="0.25">
      <c r="A4679" s="1">
        <v>38156</v>
      </c>
      <c r="B4679">
        <v>1.03</v>
      </c>
      <c r="D4679">
        <v>1.29</v>
      </c>
      <c r="F4679">
        <v>1.68</v>
      </c>
      <c r="G4679">
        <v>2.2400000000000002</v>
      </c>
      <c r="H4679">
        <v>2.81</v>
      </c>
      <c r="I4679">
        <v>3.28</v>
      </c>
      <c r="J4679">
        <v>3.94</v>
      </c>
      <c r="K4679">
        <v>4.34</v>
      </c>
      <c r="L4679">
        <v>4.72</v>
      </c>
      <c r="M4679">
        <v>5.43</v>
      </c>
    </row>
    <row r="4680" spans="1:13" x14ac:dyDescent="0.25">
      <c r="A4680" s="1">
        <v>38155</v>
      </c>
      <c r="B4680">
        <v>1.02</v>
      </c>
      <c r="D4680">
        <v>1.28</v>
      </c>
      <c r="F4680">
        <v>1.66</v>
      </c>
      <c r="G4680">
        <v>2.21</v>
      </c>
      <c r="H4680">
        <v>2.81</v>
      </c>
      <c r="I4680">
        <v>3.28</v>
      </c>
      <c r="J4680">
        <v>3.93</v>
      </c>
      <c r="K4680">
        <v>4.33</v>
      </c>
      <c r="L4680">
        <v>4.71</v>
      </c>
      <c r="M4680">
        <v>5.42</v>
      </c>
    </row>
    <row r="4681" spans="1:13" x14ac:dyDescent="0.25">
      <c r="A4681" s="1">
        <v>38154</v>
      </c>
      <c r="B4681">
        <v>1.05</v>
      </c>
      <c r="D4681">
        <v>1.3</v>
      </c>
      <c r="F4681">
        <v>1.69</v>
      </c>
      <c r="G4681">
        <v>2.2400000000000002</v>
      </c>
      <c r="H4681">
        <v>2.84</v>
      </c>
      <c r="I4681">
        <v>3.31</v>
      </c>
      <c r="J4681">
        <v>3.96</v>
      </c>
      <c r="K4681">
        <v>4.3600000000000003</v>
      </c>
      <c r="L4681">
        <v>4.74</v>
      </c>
      <c r="M4681">
        <v>5.46</v>
      </c>
    </row>
    <row r="4682" spans="1:13" x14ac:dyDescent="0.25">
      <c r="A4682" s="1">
        <v>38153</v>
      </c>
      <c r="B4682">
        <v>1.0900000000000001</v>
      </c>
      <c r="D4682">
        <v>1.34</v>
      </c>
      <c r="F4682">
        <v>1.68</v>
      </c>
      <c r="G4682">
        <v>2.16</v>
      </c>
      <c r="H4682">
        <v>2.77</v>
      </c>
      <c r="I4682">
        <v>3.26</v>
      </c>
      <c r="J4682">
        <v>3.9</v>
      </c>
      <c r="K4682">
        <v>4.3099999999999996</v>
      </c>
      <c r="L4682">
        <v>4.6900000000000004</v>
      </c>
      <c r="M4682">
        <v>5.41</v>
      </c>
    </row>
    <row r="4683" spans="1:13" x14ac:dyDescent="0.25">
      <c r="A4683" s="1">
        <v>38152</v>
      </c>
      <c r="B4683">
        <v>1.07</v>
      </c>
      <c r="D4683">
        <v>1.41</v>
      </c>
      <c r="F4683">
        <v>1.77</v>
      </c>
      <c r="G4683">
        <v>2.25</v>
      </c>
      <c r="H4683">
        <v>2.97</v>
      </c>
      <c r="I4683">
        <v>3.45</v>
      </c>
      <c r="J4683">
        <v>4.0999999999999996</v>
      </c>
      <c r="K4683">
        <v>4.51</v>
      </c>
      <c r="L4683">
        <v>4.8899999999999997</v>
      </c>
      <c r="M4683">
        <v>5.59</v>
      </c>
    </row>
    <row r="4684" spans="1:13" x14ac:dyDescent="0.25">
      <c r="A4684" s="1">
        <v>38148</v>
      </c>
      <c r="B4684">
        <v>1.02</v>
      </c>
      <c r="D4684">
        <v>1.3</v>
      </c>
      <c r="F4684">
        <v>1.65</v>
      </c>
      <c r="G4684">
        <v>2.14</v>
      </c>
      <c r="H4684">
        <v>2.81</v>
      </c>
      <c r="I4684">
        <v>3.32</v>
      </c>
      <c r="J4684">
        <v>4</v>
      </c>
      <c r="K4684">
        <v>4.43</v>
      </c>
      <c r="L4684">
        <v>4.8099999999999996</v>
      </c>
      <c r="M4684">
        <v>5.52</v>
      </c>
    </row>
    <row r="4685" spans="1:13" x14ac:dyDescent="0.25">
      <c r="A4685" s="1">
        <v>38147</v>
      </c>
      <c r="B4685">
        <v>1.03</v>
      </c>
      <c r="D4685">
        <v>1.27</v>
      </c>
      <c r="F4685">
        <v>1.61</v>
      </c>
      <c r="G4685">
        <v>2.14</v>
      </c>
      <c r="H4685">
        <v>2.79</v>
      </c>
      <c r="I4685">
        <v>3.31</v>
      </c>
      <c r="J4685">
        <v>4.01</v>
      </c>
      <c r="K4685">
        <v>4.4400000000000004</v>
      </c>
      <c r="L4685">
        <v>4.82</v>
      </c>
      <c r="M4685">
        <v>5.54</v>
      </c>
    </row>
    <row r="4686" spans="1:13" x14ac:dyDescent="0.25">
      <c r="A4686" s="1">
        <v>38146</v>
      </c>
      <c r="B4686">
        <v>1.03</v>
      </c>
      <c r="D4686">
        <v>1.27</v>
      </c>
      <c r="F4686">
        <v>1.56</v>
      </c>
      <c r="G4686">
        <v>2.02</v>
      </c>
      <c r="H4686">
        <v>2.73</v>
      </c>
      <c r="I4686">
        <v>3.24</v>
      </c>
      <c r="J4686">
        <v>3.96</v>
      </c>
      <c r="K4686">
        <v>4.4000000000000004</v>
      </c>
      <c r="L4686">
        <v>4.78</v>
      </c>
      <c r="M4686">
        <v>5.5</v>
      </c>
    </row>
    <row r="4687" spans="1:13" x14ac:dyDescent="0.25">
      <c r="A4687" s="1">
        <v>38145</v>
      </c>
      <c r="B4687">
        <v>0.97</v>
      </c>
      <c r="D4687">
        <v>1.24</v>
      </c>
      <c r="F4687">
        <v>1.54</v>
      </c>
      <c r="G4687">
        <v>1.96</v>
      </c>
      <c r="H4687">
        <v>2.67</v>
      </c>
      <c r="I4687">
        <v>3.22</v>
      </c>
      <c r="J4687">
        <v>3.95</v>
      </c>
      <c r="K4687">
        <v>4.3899999999999997</v>
      </c>
      <c r="L4687">
        <v>4.78</v>
      </c>
      <c r="M4687">
        <v>5.51</v>
      </c>
    </row>
    <row r="4688" spans="1:13" x14ac:dyDescent="0.25">
      <c r="A4688" s="1">
        <v>38142</v>
      </c>
      <c r="B4688">
        <v>0.96</v>
      </c>
      <c r="D4688">
        <v>1.21</v>
      </c>
      <c r="F4688">
        <v>1.51</v>
      </c>
      <c r="G4688">
        <v>1.97</v>
      </c>
      <c r="H4688">
        <v>2.7</v>
      </c>
      <c r="I4688">
        <v>3.25</v>
      </c>
      <c r="J4688">
        <v>3.97</v>
      </c>
      <c r="K4688">
        <v>4.41</v>
      </c>
      <c r="L4688">
        <v>4.78</v>
      </c>
      <c r="M4688">
        <v>5.51</v>
      </c>
    </row>
    <row r="4689" spans="1:13" x14ac:dyDescent="0.25">
      <c r="A4689" s="1">
        <v>38141</v>
      </c>
      <c r="B4689">
        <v>0.96</v>
      </c>
      <c r="D4689">
        <v>1.17</v>
      </c>
      <c r="F4689">
        <v>1.45</v>
      </c>
      <c r="G4689">
        <v>1.91</v>
      </c>
      <c r="H4689">
        <v>2.63</v>
      </c>
      <c r="I4689">
        <v>3.17</v>
      </c>
      <c r="J4689">
        <v>3.89</v>
      </c>
      <c r="K4689">
        <v>4.34</v>
      </c>
      <c r="L4689">
        <v>4.71</v>
      </c>
      <c r="M4689">
        <v>5.46</v>
      </c>
    </row>
    <row r="4690" spans="1:13" x14ac:dyDescent="0.25">
      <c r="A4690" s="1">
        <v>38140</v>
      </c>
      <c r="B4690">
        <v>0.97</v>
      </c>
      <c r="D4690">
        <v>1.17</v>
      </c>
      <c r="F4690">
        <v>1.45</v>
      </c>
      <c r="G4690">
        <v>1.92</v>
      </c>
      <c r="H4690">
        <v>2.65</v>
      </c>
      <c r="I4690">
        <v>3.19</v>
      </c>
      <c r="J4690">
        <v>3.91</v>
      </c>
      <c r="K4690">
        <v>4.3499999999999996</v>
      </c>
      <c r="L4690">
        <v>4.74</v>
      </c>
      <c r="M4690">
        <v>5.47</v>
      </c>
    </row>
    <row r="4691" spans="1:13" x14ac:dyDescent="0.25">
      <c r="A4691" s="1">
        <v>38139</v>
      </c>
      <c r="B4691">
        <v>0.97</v>
      </c>
      <c r="D4691">
        <v>1.17</v>
      </c>
      <c r="F4691">
        <v>1.44</v>
      </c>
      <c r="G4691">
        <v>1.89</v>
      </c>
      <c r="H4691">
        <v>2.6</v>
      </c>
      <c r="I4691">
        <v>3.14</v>
      </c>
      <c r="J4691">
        <v>3.86</v>
      </c>
      <c r="K4691">
        <v>4.3099999999999996</v>
      </c>
      <c r="L4691">
        <v>4.71</v>
      </c>
      <c r="M4691">
        <v>5.45</v>
      </c>
    </row>
    <row r="4692" spans="1:13" x14ac:dyDescent="0.25">
      <c r="A4692" s="1">
        <v>38135</v>
      </c>
      <c r="B4692">
        <v>0.94</v>
      </c>
      <c r="D4692">
        <v>1.08</v>
      </c>
      <c r="F4692">
        <v>1.39</v>
      </c>
      <c r="G4692">
        <v>1.83</v>
      </c>
      <c r="H4692">
        <v>2.54</v>
      </c>
      <c r="I4692">
        <v>3.1</v>
      </c>
      <c r="J4692">
        <v>3.81</v>
      </c>
      <c r="K4692">
        <v>4.26</v>
      </c>
      <c r="L4692">
        <v>4.66</v>
      </c>
      <c r="M4692">
        <v>5.39</v>
      </c>
    </row>
    <row r="4693" spans="1:13" x14ac:dyDescent="0.25">
      <c r="A4693" s="1">
        <v>38134</v>
      </c>
      <c r="B4693">
        <v>0.94</v>
      </c>
      <c r="D4693">
        <v>1.06</v>
      </c>
      <c r="F4693">
        <v>1.37</v>
      </c>
      <c r="G4693">
        <v>1.77</v>
      </c>
      <c r="H4693">
        <v>2.46</v>
      </c>
      <c r="I4693">
        <v>3.02</v>
      </c>
      <c r="J4693">
        <v>3.74</v>
      </c>
      <c r="K4693">
        <v>4.2</v>
      </c>
      <c r="L4693">
        <v>4.5999999999999996</v>
      </c>
      <c r="M4693">
        <v>5.34</v>
      </c>
    </row>
    <row r="4694" spans="1:13" x14ac:dyDescent="0.25">
      <c r="A4694" s="1">
        <v>38133</v>
      </c>
      <c r="B4694">
        <v>0.94</v>
      </c>
      <c r="D4694">
        <v>1.08</v>
      </c>
      <c r="F4694">
        <v>1.39</v>
      </c>
      <c r="G4694">
        <v>1.81</v>
      </c>
      <c r="H4694">
        <v>2.52</v>
      </c>
      <c r="I4694">
        <v>3.08</v>
      </c>
      <c r="J4694">
        <v>3.81</v>
      </c>
      <c r="K4694">
        <v>4.2699999999999996</v>
      </c>
      <c r="L4694">
        <v>4.67</v>
      </c>
      <c r="M4694">
        <v>5.41</v>
      </c>
    </row>
    <row r="4695" spans="1:13" x14ac:dyDescent="0.25">
      <c r="A4695" s="1">
        <v>38132</v>
      </c>
      <c r="B4695">
        <v>0.95</v>
      </c>
      <c r="D4695">
        <v>1.07</v>
      </c>
      <c r="F4695">
        <v>1.41</v>
      </c>
      <c r="G4695">
        <v>1.84</v>
      </c>
      <c r="H4695">
        <v>2.58</v>
      </c>
      <c r="I4695">
        <v>3.16</v>
      </c>
      <c r="J4695">
        <v>3.89</v>
      </c>
      <c r="K4695">
        <v>4.34</v>
      </c>
      <c r="L4695">
        <v>4.7300000000000004</v>
      </c>
      <c r="M4695">
        <v>5.45</v>
      </c>
    </row>
    <row r="4696" spans="1:13" x14ac:dyDescent="0.25">
      <c r="A4696" s="1">
        <v>38131</v>
      </c>
      <c r="B4696">
        <v>0.92</v>
      </c>
      <c r="D4696">
        <v>1.07</v>
      </c>
      <c r="F4696">
        <v>1.41</v>
      </c>
      <c r="G4696">
        <v>1.86</v>
      </c>
      <c r="H4696">
        <v>2.59</v>
      </c>
      <c r="I4696">
        <v>3.17</v>
      </c>
      <c r="J4696">
        <v>3.9</v>
      </c>
      <c r="K4696">
        <v>4.3600000000000003</v>
      </c>
      <c r="L4696">
        <v>4.75</v>
      </c>
      <c r="M4696">
        <v>5.48</v>
      </c>
    </row>
    <row r="4697" spans="1:13" x14ac:dyDescent="0.25">
      <c r="A4697" s="1">
        <v>38128</v>
      </c>
      <c r="B4697">
        <v>0.91</v>
      </c>
      <c r="D4697">
        <v>1.03</v>
      </c>
      <c r="F4697">
        <v>1.39</v>
      </c>
      <c r="G4697">
        <v>1.84</v>
      </c>
      <c r="H4697">
        <v>2.6</v>
      </c>
      <c r="I4697">
        <v>3.18</v>
      </c>
      <c r="J4697">
        <v>3.91</v>
      </c>
      <c r="K4697">
        <v>4.37</v>
      </c>
      <c r="L4697">
        <v>4.76</v>
      </c>
      <c r="M4697">
        <v>5.5</v>
      </c>
    </row>
    <row r="4698" spans="1:13" x14ac:dyDescent="0.25">
      <c r="A4698" s="1">
        <v>38127</v>
      </c>
      <c r="B4698">
        <v>0.9</v>
      </c>
      <c r="D4698">
        <v>1.03</v>
      </c>
      <c r="F4698">
        <v>1.36</v>
      </c>
      <c r="G4698">
        <v>1.81</v>
      </c>
      <c r="H4698">
        <v>2.5499999999999998</v>
      </c>
      <c r="I4698">
        <v>3.12</v>
      </c>
      <c r="J4698">
        <v>3.86</v>
      </c>
      <c r="K4698">
        <v>4.33</v>
      </c>
      <c r="L4698">
        <v>4.72</v>
      </c>
      <c r="M4698">
        <v>5.47</v>
      </c>
    </row>
    <row r="4699" spans="1:13" x14ac:dyDescent="0.25">
      <c r="A4699" s="1">
        <v>38126</v>
      </c>
      <c r="B4699">
        <v>0.91</v>
      </c>
      <c r="D4699">
        <v>1.04</v>
      </c>
      <c r="F4699">
        <v>1.38</v>
      </c>
      <c r="G4699">
        <v>1.85</v>
      </c>
      <c r="H4699">
        <v>2.61</v>
      </c>
      <c r="I4699">
        <v>3.18</v>
      </c>
      <c r="J4699">
        <v>3.93</v>
      </c>
      <c r="K4699">
        <v>4.3899999999999997</v>
      </c>
      <c r="L4699">
        <v>4.79</v>
      </c>
      <c r="M4699">
        <v>5.54</v>
      </c>
    </row>
    <row r="4700" spans="1:13" x14ac:dyDescent="0.25">
      <c r="A4700" s="1">
        <v>38125</v>
      </c>
      <c r="B4700">
        <v>0.91</v>
      </c>
      <c r="D4700">
        <v>1.05</v>
      </c>
      <c r="F4700">
        <v>1.37</v>
      </c>
      <c r="G4700">
        <v>1.83</v>
      </c>
      <c r="H4700">
        <v>2.58</v>
      </c>
      <c r="I4700">
        <v>3.13</v>
      </c>
      <c r="J4700">
        <v>3.87</v>
      </c>
      <c r="K4700">
        <v>4.34</v>
      </c>
      <c r="L4700">
        <v>4.74</v>
      </c>
      <c r="M4700">
        <v>5.48</v>
      </c>
    </row>
    <row r="4701" spans="1:13" x14ac:dyDescent="0.25">
      <c r="A4701" s="1">
        <v>38124</v>
      </c>
      <c r="B4701">
        <v>0.9</v>
      </c>
      <c r="D4701">
        <v>1.06</v>
      </c>
      <c r="F4701">
        <v>1.35</v>
      </c>
      <c r="G4701">
        <v>1.8</v>
      </c>
      <c r="H4701">
        <v>2.5099999999999998</v>
      </c>
      <c r="I4701">
        <v>3.07</v>
      </c>
      <c r="J4701">
        <v>3.83</v>
      </c>
      <c r="K4701">
        <v>4.29</v>
      </c>
      <c r="L4701">
        <v>4.7</v>
      </c>
      <c r="M4701">
        <v>5.47</v>
      </c>
    </row>
    <row r="4702" spans="1:13" x14ac:dyDescent="0.25">
      <c r="A4702" s="1">
        <v>38121</v>
      </c>
      <c r="B4702">
        <v>0.87</v>
      </c>
      <c r="D4702">
        <v>0.99</v>
      </c>
      <c r="F4702">
        <v>1.34</v>
      </c>
      <c r="G4702">
        <v>1.81</v>
      </c>
      <c r="H4702">
        <v>2.59</v>
      </c>
      <c r="I4702">
        <v>3.16</v>
      </c>
      <c r="J4702">
        <v>3.92</v>
      </c>
      <c r="K4702">
        <v>4.3899999999999997</v>
      </c>
      <c r="L4702">
        <v>4.79</v>
      </c>
      <c r="M4702">
        <v>5.54</v>
      </c>
    </row>
    <row r="4703" spans="1:13" x14ac:dyDescent="0.25">
      <c r="A4703" s="1">
        <v>38120</v>
      </c>
      <c r="B4703">
        <v>0.88</v>
      </c>
      <c r="D4703">
        <v>1</v>
      </c>
      <c r="F4703">
        <v>1.34</v>
      </c>
      <c r="G4703">
        <v>1.84</v>
      </c>
      <c r="H4703">
        <v>2.67</v>
      </c>
      <c r="I4703">
        <v>3.24</v>
      </c>
      <c r="J4703">
        <v>4.01</v>
      </c>
      <c r="K4703">
        <v>4.46</v>
      </c>
      <c r="L4703">
        <v>4.8499999999999996</v>
      </c>
      <c r="M4703">
        <v>5.61</v>
      </c>
    </row>
    <row r="4704" spans="1:13" x14ac:dyDescent="0.25">
      <c r="A4704" s="1">
        <v>38119</v>
      </c>
      <c r="B4704">
        <v>0.9</v>
      </c>
      <c r="D4704">
        <v>1.04</v>
      </c>
      <c r="F4704">
        <v>1.33</v>
      </c>
      <c r="G4704">
        <v>1.81</v>
      </c>
      <c r="H4704">
        <v>2.62</v>
      </c>
      <c r="I4704">
        <v>3.19</v>
      </c>
      <c r="J4704">
        <v>3.96</v>
      </c>
      <c r="K4704">
        <v>4.41</v>
      </c>
      <c r="L4704">
        <v>4.83</v>
      </c>
      <c r="M4704">
        <v>5.57</v>
      </c>
    </row>
    <row r="4705" spans="1:13" x14ac:dyDescent="0.25">
      <c r="A4705" s="1">
        <v>38118</v>
      </c>
      <c r="B4705">
        <v>0.91</v>
      </c>
      <c r="D4705">
        <v>1.05</v>
      </c>
      <c r="F4705">
        <v>1.35</v>
      </c>
      <c r="G4705">
        <v>1.83</v>
      </c>
      <c r="H4705">
        <v>2.61</v>
      </c>
      <c r="I4705">
        <v>3.19</v>
      </c>
      <c r="J4705">
        <v>3.94</v>
      </c>
      <c r="K4705">
        <v>4.3899999999999997</v>
      </c>
      <c r="L4705">
        <v>4.79</v>
      </c>
      <c r="M4705">
        <v>5.53</v>
      </c>
    </row>
    <row r="4706" spans="1:13" x14ac:dyDescent="0.25">
      <c r="A4706" s="1">
        <v>38117</v>
      </c>
      <c r="B4706">
        <v>0.89</v>
      </c>
      <c r="D4706">
        <v>1.08</v>
      </c>
      <c r="F4706">
        <v>1.36</v>
      </c>
      <c r="G4706">
        <v>1.85</v>
      </c>
      <c r="H4706">
        <v>2.61</v>
      </c>
      <c r="I4706">
        <v>3.18</v>
      </c>
      <c r="J4706">
        <v>3.95</v>
      </c>
      <c r="K4706">
        <v>4.41</v>
      </c>
      <c r="L4706">
        <v>4.8099999999999996</v>
      </c>
      <c r="M4706">
        <v>5.54</v>
      </c>
    </row>
    <row r="4707" spans="1:13" x14ac:dyDescent="0.25">
      <c r="A4707" s="1">
        <v>38114</v>
      </c>
      <c r="B4707">
        <v>0.9</v>
      </c>
      <c r="D4707">
        <v>1.07</v>
      </c>
      <c r="F4707">
        <v>1.35</v>
      </c>
      <c r="G4707">
        <v>1.83</v>
      </c>
      <c r="H4707">
        <v>2.64</v>
      </c>
      <c r="I4707">
        <v>3.19</v>
      </c>
      <c r="J4707">
        <v>3.96</v>
      </c>
      <c r="K4707">
        <v>4.41</v>
      </c>
      <c r="L4707">
        <v>4.79</v>
      </c>
      <c r="M4707">
        <v>5.53</v>
      </c>
    </row>
    <row r="4708" spans="1:13" x14ac:dyDescent="0.25">
      <c r="A4708" s="1">
        <v>38113</v>
      </c>
      <c r="B4708">
        <v>0.89</v>
      </c>
      <c r="D4708">
        <v>1</v>
      </c>
      <c r="F4708">
        <v>1.21</v>
      </c>
      <c r="G4708">
        <v>1.61</v>
      </c>
      <c r="H4708">
        <v>2.39</v>
      </c>
      <c r="I4708">
        <v>2.94</v>
      </c>
      <c r="J4708">
        <v>3.72</v>
      </c>
      <c r="K4708">
        <v>4.2</v>
      </c>
      <c r="L4708">
        <v>4.63</v>
      </c>
      <c r="M4708">
        <v>5.41</v>
      </c>
    </row>
    <row r="4709" spans="1:13" x14ac:dyDescent="0.25">
      <c r="A4709" s="1">
        <v>38112</v>
      </c>
      <c r="B4709">
        <v>0.9</v>
      </c>
      <c r="D4709">
        <v>0.99</v>
      </c>
      <c r="F4709">
        <v>1.17</v>
      </c>
      <c r="G4709">
        <v>1.56</v>
      </c>
      <c r="H4709">
        <v>2.34</v>
      </c>
      <c r="I4709">
        <v>2.91</v>
      </c>
      <c r="J4709">
        <v>3.71</v>
      </c>
      <c r="K4709">
        <v>4.18</v>
      </c>
      <c r="L4709">
        <v>4.6100000000000003</v>
      </c>
      <c r="M4709">
        <v>5.38</v>
      </c>
    </row>
    <row r="4710" spans="1:13" x14ac:dyDescent="0.25">
      <c r="A4710" s="1">
        <v>38111</v>
      </c>
      <c r="B4710">
        <v>0.93</v>
      </c>
      <c r="D4710">
        <v>1</v>
      </c>
      <c r="F4710">
        <v>1.19</v>
      </c>
      <c r="G4710">
        <v>1.57</v>
      </c>
      <c r="H4710">
        <v>2.3199999999999998</v>
      </c>
      <c r="I4710">
        <v>2.88</v>
      </c>
      <c r="J4710">
        <v>3.66</v>
      </c>
      <c r="K4710">
        <v>4.1500000000000004</v>
      </c>
      <c r="L4710">
        <v>4.5599999999999996</v>
      </c>
      <c r="M4710">
        <v>5.34</v>
      </c>
    </row>
    <row r="4711" spans="1:13" x14ac:dyDescent="0.25">
      <c r="A4711" s="1">
        <v>38110</v>
      </c>
      <c r="B4711">
        <v>0.83</v>
      </c>
      <c r="D4711">
        <v>1</v>
      </c>
      <c r="F4711">
        <v>1.21</v>
      </c>
      <c r="G4711">
        <v>1.6</v>
      </c>
      <c r="H4711">
        <v>2.34</v>
      </c>
      <c r="I4711">
        <v>2.86</v>
      </c>
      <c r="J4711">
        <v>3.63</v>
      </c>
      <c r="K4711">
        <v>4.1100000000000003</v>
      </c>
      <c r="L4711">
        <v>4.53</v>
      </c>
      <c r="M4711">
        <v>5.3</v>
      </c>
    </row>
    <row r="4712" spans="1:13" x14ac:dyDescent="0.25">
      <c r="A4712" s="1">
        <v>38107</v>
      </c>
      <c r="B4712">
        <v>0.83</v>
      </c>
      <c r="D4712">
        <v>0.98</v>
      </c>
      <c r="F4712">
        <v>1.17</v>
      </c>
      <c r="G4712">
        <v>1.55</v>
      </c>
      <c r="H4712">
        <v>2.31</v>
      </c>
      <c r="I4712">
        <v>2.86</v>
      </c>
      <c r="J4712">
        <v>3.63</v>
      </c>
      <c r="K4712">
        <v>4.1100000000000003</v>
      </c>
      <c r="L4712">
        <v>4.53</v>
      </c>
      <c r="M4712">
        <v>5.31</v>
      </c>
    </row>
    <row r="4713" spans="1:13" x14ac:dyDescent="0.25">
      <c r="A4713" s="1">
        <v>38106</v>
      </c>
      <c r="B4713">
        <v>0.85</v>
      </c>
      <c r="D4713">
        <v>0.97</v>
      </c>
      <c r="F4713">
        <v>1.1499999999999999</v>
      </c>
      <c r="G4713">
        <v>1.55</v>
      </c>
      <c r="H4713">
        <v>2.34</v>
      </c>
      <c r="I4713">
        <v>2.88</v>
      </c>
      <c r="J4713">
        <v>3.66</v>
      </c>
      <c r="K4713">
        <v>4.1399999999999997</v>
      </c>
      <c r="L4713">
        <v>4.55</v>
      </c>
      <c r="M4713">
        <v>5.33</v>
      </c>
    </row>
    <row r="4714" spans="1:13" x14ac:dyDescent="0.25">
      <c r="A4714" s="1">
        <v>38105</v>
      </c>
      <c r="B4714">
        <v>0.87</v>
      </c>
      <c r="D4714">
        <v>0.97</v>
      </c>
      <c r="F4714">
        <v>1.1599999999999999</v>
      </c>
      <c r="G4714">
        <v>1.54</v>
      </c>
      <c r="H4714">
        <v>2.2999999999999998</v>
      </c>
      <c r="I4714">
        <v>2.82</v>
      </c>
      <c r="J4714">
        <v>3.6</v>
      </c>
      <c r="K4714">
        <v>4.08</v>
      </c>
      <c r="L4714">
        <v>4.5</v>
      </c>
      <c r="M4714">
        <v>5.28</v>
      </c>
    </row>
    <row r="4715" spans="1:13" x14ac:dyDescent="0.25">
      <c r="A4715" s="1">
        <v>38104</v>
      </c>
      <c r="B4715">
        <v>0.91</v>
      </c>
      <c r="D4715">
        <v>0.98</v>
      </c>
      <c r="F4715">
        <v>1.17</v>
      </c>
      <c r="G4715">
        <v>1.53</v>
      </c>
      <c r="H4715">
        <v>2.21</v>
      </c>
      <c r="I4715">
        <v>2.74</v>
      </c>
      <c r="J4715">
        <v>3.52</v>
      </c>
      <c r="K4715">
        <v>4.01</v>
      </c>
      <c r="L4715">
        <v>4.43</v>
      </c>
      <c r="M4715">
        <v>5.22</v>
      </c>
    </row>
    <row r="4716" spans="1:13" x14ac:dyDescent="0.25">
      <c r="A4716" s="1">
        <v>38103</v>
      </c>
      <c r="B4716">
        <v>0.88</v>
      </c>
      <c r="D4716">
        <v>0.99</v>
      </c>
      <c r="F4716">
        <v>1.19</v>
      </c>
      <c r="G4716">
        <v>1.57</v>
      </c>
      <c r="H4716">
        <v>2.2799999999999998</v>
      </c>
      <c r="I4716">
        <v>2.78</v>
      </c>
      <c r="J4716">
        <v>3.57</v>
      </c>
      <c r="K4716">
        <v>4.05</v>
      </c>
      <c r="L4716">
        <v>4.46</v>
      </c>
      <c r="M4716">
        <v>5.25</v>
      </c>
    </row>
    <row r="4717" spans="1:13" x14ac:dyDescent="0.25">
      <c r="A4717" s="1">
        <v>38100</v>
      </c>
      <c r="B4717">
        <v>0.87</v>
      </c>
      <c r="D4717">
        <v>0.98</v>
      </c>
      <c r="F4717">
        <v>1.2</v>
      </c>
      <c r="G4717">
        <v>1.59</v>
      </c>
      <c r="H4717">
        <v>2.29</v>
      </c>
      <c r="I4717">
        <v>2.78</v>
      </c>
      <c r="J4717">
        <v>3.58</v>
      </c>
      <c r="K4717">
        <v>4.07</v>
      </c>
      <c r="L4717">
        <v>4.4800000000000004</v>
      </c>
      <c r="M4717">
        <v>5.27</v>
      </c>
    </row>
    <row r="4718" spans="1:13" x14ac:dyDescent="0.25">
      <c r="A4718" s="1">
        <v>38099</v>
      </c>
      <c r="B4718">
        <v>0.81</v>
      </c>
      <c r="D4718">
        <v>0.97</v>
      </c>
      <c r="F4718">
        <v>1.1399999999999999</v>
      </c>
      <c r="G4718">
        <v>1.49</v>
      </c>
      <c r="H4718">
        <v>2.15</v>
      </c>
      <c r="I4718">
        <v>2.64</v>
      </c>
      <c r="J4718">
        <v>3.46</v>
      </c>
      <c r="K4718">
        <v>3.95</v>
      </c>
      <c r="L4718">
        <v>4.4000000000000004</v>
      </c>
      <c r="M4718">
        <v>5.2</v>
      </c>
    </row>
    <row r="4719" spans="1:13" x14ac:dyDescent="0.25">
      <c r="A4719" s="1">
        <v>38098</v>
      </c>
      <c r="B4719">
        <v>0.93</v>
      </c>
      <c r="D4719">
        <v>0.99</v>
      </c>
      <c r="F4719">
        <v>1.17</v>
      </c>
      <c r="G4719">
        <v>1.52</v>
      </c>
      <c r="H4719">
        <v>2.2200000000000002</v>
      </c>
      <c r="I4719">
        <v>2.71</v>
      </c>
      <c r="J4719">
        <v>3.52</v>
      </c>
      <c r="K4719">
        <v>4.01</v>
      </c>
      <c r="L4719">
        <v>4.45</v>
      </c>
      <c r="M4719">
        <v>5.25</v>
      </c>
    </row>
    <row r="4720" spans="1:13" x14ac:dyDescent="0.25">
      <c r="A4720" s="1">
        <v>38097</v>
      </c>
      <c r="B4720">
        <v>0.93</v>
      </c>
      <c r="D4720">
        <v>0.97</v>
      </c>
      <c r="F4720">
        <v>1.1299999999999999</v>
      </c>
      <c r="G4720">
        <v>1.46</v>
      </c>
      <c r="H4720">
        <v>2.11</v>
      </c>
      <c r="I4720">
        <v>2.62</v>
      </c>
      <c r="J4720">
        <v>3.45</v>
      </c>
      <c r="K4720">
        <v>3.97</v>
      </c>
      <c r="L4720">
        <v>4.43</v>
      </c>
      <c r="M4720">
        <v>5.24</v>
      </c>
    </row>
    <row r="4721" spans="1:13" x14ac:dyDescent="0.25">
      <c r="A4721" s="1">
        <v>38096</v>
      </c>
      <c r="B4721">
        <v>0.92</v>
      </c>
      <c r="D4721">
        <v>0.96</v>
      </c>
      <c r="F4721">
        <v>1.1100000000000001</v>
      </c>
      <c r="G4721">
        <v>1.43</v>
      </c>
      <c r="H4721">
        <v>2.0699999999999998</v>
      </c>
      <c r="I4721">
        <v>2.58</v>
      </c>
      <c r="J4721">
        <v>3.42</v>
      </c>
      <c r="K4721">
        <v>3.93</v>
      </c>
      <c r="L4721">
        <v>4.3899999999999997</v>
      </c>
      <c r="M4721">
        <v>5.22</v>
      </c>
    </row>
    <row r="4722" spans="1:13" x14ac:dyDescent="0.25">
      <c r="A4722" s="1">
        <v>38093</v>
      </c>
      <c r="B4722">
        <v>0.91</v>
      </c>
      <c r="D4722">
        <v>0.94</v>
      </c>
      <c r="F4722">
        <v>1.08</v>
      </c>
      <c r="G4722">
        <v>1.4</v>
      </c>
      <c r="H4722">
        <v>2.0299999999999998</v>
      </c>
      <c r="I4722">
        <v>2.5299999999999998</v>
      </c>
      <c r="J4722">
        <v>3.39</v>
      </c>
      <c r="K4722">
        <v>3.9</v>
      </c>
      <c r="L4722">
        <v>4.37</v>
      </c>
      <c r="M4722">
        <v>5.2</v>
      </c>
    </row>
    <row r="4723" spans="1:13" x14ac:dyDescent="0.25">
      <c r="A4723" s="1">
        <v>38092</v>
      </c>
      <c r="B4723">
        <v>0.92</v>
      </c>
      <c r="D4723">
        <v>0.95</v>
      </c>
      <c r="F4723">
        <v>1.1200000000000001</v>
      </c>
      <c r="G4723">
        <v>1.46</v>
      </c>
      <c r="H4723">
        <v>2.1</v>
      </c>
      <c r="I4723">
        <v>2.59</v>
      </c>
      <c r="J4723">
        <v>3.45</v>
      </c>
      <c r="K4723">
        <v>3.96</v>
      </c>
      <c r="L4723">
        <v>4.42</v>
      </c>
      <c r="M4723">
        <v>5.22</v>
      </c>
    </row>
    <row r="4724" spans="1:13" x14ac:dyDescent="0.25">
      <c r="A4724" s="1">
        <v>38091</v>
      </c>
      <c r="B4724">
        <v>0.92</v>
      </c>
      <c r="D4724">
        <v>0.95</v>
      </c>
      <c r="F4724">
        <v>1.1299999999999999</v>
      </c>
      <c r="G4724">
        <v>1.48</v>
      </c>
      <c r="H4724">
        <v>2.13</v>
      </c>
      <c r="I4724">
        <v>2.6</v>
      </c>
      <c r="J4724">
        <v>3.44</v>
      </c>
      <c r="K4724">
        <v>3.95</v>
      </c>
      <c r="L4724">
        <v>4.4000000000000004</v>
      </c>
      <c r="M4724">
        <v>5.21</v>
      </c>
    </row>
    <row r="4725" spans="1:13" x14ac:dyDescent="0.25">
      <c r="A4725" s="1">
        <v>38090</v>
      </c>
      <c r="B4725">
        <v>0.91</v>
      </c>
      <c r="D4725">
        <v>0.94</v>
      </c>
      <c r="F4725">
        <v>1.08</v>
      </c>
      <c r="G4725">
        <v>1.39</v>
      </c>
      <c r="H4725">
        <v>2.0099999999999998</v>
      </c>
      <c r="I4725">
        <v>2.52</v>
      </c>
      <c r="J4725">
        <v>3.37</v>
      </c>
      <c r="K4725">
        <v>3.89</v>
      </c>
      <c r="L4725">
        <v>4.3499999999999996</v>
      </c>
      <c r="M4725">
        <v>5.17</v>
      </c>
    </row>
    <row r="4726" spans="1:13" x14ac:dyDescent="0.25">
      <c r="A4726" s="1">
        <v>38089</v>
      </c>
      <c r="B4726">
        <v>0.92</v>
      </c>
      <c r="D4726">
        <v>0.94</v>
      </c>
      <c r="F4726">
        <v>1.06</v>
      </c>
      <c r="G4726">
        <v>1.34</v>
      </c>
      <c r="H4726">
        <v>1.91</v>
      </c>
      <c r="I4726">
        <v>2.41</v>
      </c>
      <c r="J4726">
        <v>3.26</v>
      </c>
      <c r="K4726">
        <v>3.78</v>
      </c>
      <c r="L4726">
        <v>4.25</v>
      </c>
      <c r="M4726">
        <v>5.08</v>
      </c>
    </row>
    <row r="4727" spans="1:13" x14ac:dyDescent="0.25">
      <c r="A4727" s="1">
        <v>38085</v>
      </c>
      <c r="B4727">
        <v>0.93</v>
      </c>
      <c r="D4727">
        <v>0.93</v>
      </c>
      <c r="F4727">
        <v>1.04</v>
      </c>
      <c r="G4727">
        <v>1.32</v>
      </c>
      <c r="H4727">
        <v>1.88</v>
      </c>
      <c r="I4727">
        <v>2.37</v>
      </c>
      <c r="J4727">
        <v>3.22</v>
      </c>
      <c r="K4727">
        <v>3.73</v>
      </c>
      <c r="L4727">
        <v>4.21</v>
      </c>
      <c r="M4727">
        <v>5.04</v>
      </c>
    </row>
    <row r="4728" spans="1:13" x14ac:dyDescent="0.25">
      <c r="A4728" s="1">
        <v>38084</v>
      </c>
      <c r="B4728">
        <v>0.94</v>
      </c>
      <c r="D4728">
        <v>0.95</v>
      </c>
      <c r="F4728">
        <v>1.04</v>
      </c>
      <c r="G4728">
        <v>1.31</v>
      </c>
      <c r="H4728">
        <v>1.87</v>
      </c>
      <c r="I4728">
        <v>2.36</v>
      </c>
      <c r="J4728">
        <v>3.19</v>
      </c>
      <c r="K4728">
        <v>3.71</v>
      </c>
      <c r="L4728">
        <v>4.1900000000000004</v>
      </c>
      <c r="M4728">
        <v>5.0199999999999996</v>
      </c>
    </row>
    <row r="4729" spans="1:13" x14ac:dyDescent="0.25">
      <c r="A4729" s="1">
        <v>38083</v>
      </c>
      <c r="B4729">
        <v>0.94</v>
      </c>
      <c r="D4729">
        <v>0.94</v>
      </c>
      <c r="F4729">
        <v>1.04</v>
      </c>
      <c r="G4729">
        <v>1.31</v>
      </c>
      <c r="H4729">
        <v>1.86</v>
      </c>
      <c r="I4729">
        <v>2.35</v>
      </c>
      <c r="J4729">
        <v>3.19</v>
      </c>
      <c r="K4729">
        <v>3.7</v>
      </c>
      <c r="L4729">
        <v>4.1900000000000004</v>
      </c>
      <c r="M4729">
        <v>5.01</v>
      </c>
    </row>
    <row r="4730" spans="1:13" x14ac:dyDescent="0.25">
      <c r="A4730" s="1">
        <v>38082</v>
      </c>
      <c r="B4730">
        <v>0.94</v>
      </c>
      <c r="D4730">
        <v>0.94</v>
      </c>
      <c r="F4730">
        <v>1.06</v>
      </c>
      <c r="G4730">
        <v>1.34</v>
      </c>
      <c r="H4730">
        <v>1.91</v>
      </c>
      <c r="I4730">
        <v>2.4</v>
      </c>
      <c r="J4730">
        <v>3.24</v>
      </c>
      <c r="K4730">
        <v>3.76</v>
      </c>
      <c r="L4730">
        <v>4.24</v>
      </c>
      <c r="M4730">
        <v>5.05</v>
      </c>
    </row>
    <row r="4731" spans="1:13" x14ac:dyDescent="0.25">
      <c r="A4731" s="1">
        <v>38079</v>
      </c>
      <c r="B4731">
        <v>0.93</v>
      </c>
      <c r="D4731">
        <v>0.95</v>
      </c>
      <c r="F4731">
        <v>1.03</v>
      </c>
      <c r="G4731">
        <v>1.3</v>
      </c>
      <c r="H4731">
        <v>1.86</v>
      </c>
      <c r="I4731">
        <v>2.33</v>
      </c>
      <c r="J4731">
        <v>3.15</v>
      </c>
      <c r="K4731">
        <v>3.66</v>
      </c>
      <c r="L4731">
        <v>4.1500000000000004</v>
      </c>
      <c r="M4731">
        <v>4.97</v>
      </c>
    </row>
    <row r="4732" spans="1:13" x14ac:dyDescent="0.25">
      <c r="A4732" s="1">
        <v>38078</v>
      </c>
      <c r="B4732">
        <v>0.95</v>
      </c>
      <c r="D4732">
        <v>0.93</v>
      </c>
      <c r="F4732">
        <v>1.02</v>
      </c>
      <c r="G4732">
        <v>1.23</v>
      </c>
      <c r="H4732">
        <v>1.65</v>
      </c>
      <c r="I4732">
        <v>2.06</v>
      </c>
      <c r="J4732">
        <v>2.87</v>
      </c>
      <c r="K4732">
        <v>3.38</v>
      </c>
      <c r="L4732">
        <v>3.91</v>
      </c>
      <c r="M4732">
        <v>4.7699999999999996</v>
      </c>
    </row>
    <row r="4733" spans="1:13" x14ac:dyDescent="0.25">
      <c r="A4733" s="1">
        <v>38077</v>
      </c>
      <c r="B4733">
        <v>0.96</v>
      </c>
      <c r="D4733">
        <v>0.95</v>
      </c>
      <c r="F4733">
        <v>1.01</v>
      </c>
      <c r="G4733">
        <v>1.2</v>
      </c>
      <c r="H4733">
        <v>1.6</v>
      </c>
      <c r="I4733">
        <v>1.99</v>
      </c>
      <c r="J4733">
        <v>2.8</v>
      </c>
      <c r="K4733">
        <v>3.33</v>
      </c>
      <c r="L4733">
        <v>3.86</v>
      </c>
      <c r="M4733">
        <v>4.7699999999999996</v>
      </c>
    </row>
    <row r="4734" spans="1:13" x14ac:dyDescent="0.25">
      <c r="A4734" s="1">
        <v>38076</v>
      </c>
      <c r="B4734">
        <v>0.97</v>
      </c>
      <c r="D4734">
        <v>0.96</v>
      </c>
      <c r="F4734">
        <v>1.01</v>
      </c>
      <c r="G4734">
        <v>1.21</v>
      </c>
      <c r="H4734">
        <v>1.63</v>
      </c>
      <c r="I4734">
        <v>2.0499999999999998</v>
      </c>
      <c r="J4734">
        <v>2.86</v>
      </c>
      <c r="K4734">
        <v>3.39</v>
      </c>
      <c r="L4734">
        <v>3.91</v>
      </c>
      <c r="M4734">
        <v>4.8</v>
      </c>
    </row>
    <row r="4735" spans="1:13" x14ac:dyDescent="0.25">
      <c r="A4735" s="1">
        <v>38075</v>
      </c>
      <c r="B4735">
        <v>0.95</v>
      </c>
      <c r="D4735">
        <v>0.96</v>
      </c>
      <c r="F4735">
        <v>1.02</v>
      </c>
      <c r="G4735">
        <v>1.21</v>
      </c>
      <c r="H4735">
        <v>1.63</v>
      </c>
      <c r="I4735">
        <v>2.0499999999999998</v>
      </c>
      <c r="J4735">
        <v>2.86</v>
      </c>
      <c r="K4735">
        <v>3.39</v>
      </c>
      <c r="L4735">
        <v>3.91</v>
      </c>
      <c r="M4735">
        <v>4.8</v>
      </c>
    </row>
    <row r="4736" spans="1:13" x14ac:dyDescent="0.25">
      <c r="A4736" s="1">
        <v>38072</v>
      </c>
      <c r="B4736">
        <v>0.94</v>
      </c>
      <c r="D4736">
        <v>0.95</v>
      </c>
      <c r="F4736">
        <v>1</v>
      </c>
      <c r="G4736">
        <v>1.19</v>
      </c>
      <c r="H4736">
        <v>1.59</v>
      </c>
      <c r="I4736">
        <v>2</v>
      </c>
      <c r="J4736">
        <v>2.81</v>
      </c>
      <c r="K4736">
        <v>3.33</v>
      </c>
      <c r="L4736">
        <v>3.85</v>
      </c>
      <c r="M4736">
        <v>4.75</v>
      </c>
    </row>
    <row r="4737" spans="1:13" x14ac:dyDescent="0.25">
      <c r="A4737" s="1">
        <v>38071</v>
      </c>
      <c r="B4737">
        <v>0.95</v>
      </c>
      <c r="D4737">
        <v>0.94</v>
      </c>
      <c r="F4737">
        <v>0.99</v>
      </c>
      <c r="G4737">
        <v>1.1499999999999999</v>
      </c>
      <c r="H4737">
        <v>1.51</v>
      </c>
      <c r="I4737">
        <v>1.91</v>
      </c>
      <c r="J4737">
        <v>2.7</v>
      </c>
      <c r="K4737">
        <v>3.23</v>
      </c>
      <c r="L4737">
        <v>3.75</v>
      </c>
      <c r="M4737">
        <v>4.6500000000000004</v>
      </c>
    </row>
    <row r="4738" spans="1:13" x14ac:dyDescent="0.25">
      <c r="A4738" s="1">
        <v>38070</v>
      </c>
      <c r="B4738">
        <v>0.95</v>
      </c>
      <c r="D4738">
        <v>0.93</v>
      </c>
      <c r="F4738">
        <v>1</v>
      </c>
      <c r="G4738">
        <v>1.1599999999999999</v>
      </c>
      <c r="H4738">
        <v>1.5</v>
      </c>
      <c r="I4738">
        <v>1.91</v>
      </c>
      <c r="J4738">
        <v>2.68</v>
      </c>
      <c r="K4738">
        <v>3.21</v>
      </c>
      <c r="L4738">
        <v>3.73</v>
      </c>
      <c r="M4738">
        <v>4.62</v>
      </c>
    </row>
    <row r="4739" spans="1:13" x14ac:dyDescent="0.25">
      <c r="A4739" s="1">
        <v>38069</v>
      </c>
      <c r="B4739">
        <v>0.96</v>
      </c>
      <c r="D4739">
        <v>0.95</v>
      </c>
      <c r="F4739">
        <v>1.01</v>
      </c>
      <c r="G4739">
        <v>1.17</v>
      </c>
      <c r="H4739">
        <v>1.52</v>
      </c>
      <c r="I4739">
        <v>1.92</v>
      </c>
      <c r="J4739">
        <v>2.69</v>
      </c>
      <c r="K4739">
        <v>3.21</v>
      </c>
      <c r="L4739">
        <v>3.73</v>
      </c>
      <c r="M4739">
        <v>4.62</v>
      </c>
    </row>
    <row r="4740" spans="1:13" x14ac:dyDescent="0.25">
      <c r="A4740" s="1">
        <v>38068</v>
      </c>
      <c r="B4740">
        <v>0.94</v>
      </c>
      <c r="D4740">
        <v>0.95</v>
      </c>
      <c r="F4740">
        <v>1.02</v>
      </c>
      <c r="G4740">
        <v>1.17</v>
      </c>
      <c r="H4740">
        <v>1.52</v>
      </c>
      <c r="I4740">
        <v>1.93</v>
      </c>
      <c r="J4740">
        <v>2.69</v>
      </c>
      <c r="K4740">
        <v>3.22</v>
      </c>
      <c r="L4740">
        <v>3.74</v>
      </c>
      <c r="M4740">
        <v>4.63</v>
      </c>
    </row>
    <row r="4741" spans="1:13" x14ac:dyDescent="0.25">
      <c r="A4741" s="1">
        <v>38065</v>
      </c>
      <c r="B4741">
        <v>0.93</v>
      </c>
      <c r="D4741">
        <v>0.94</v>
      </c>
      <c r="F4741">
        <v>1.01</v>
      </c>
      <c r="G4741">
        <v>1.19</v>
      </c>
      <c r="H4741">
        <v>1.56</v>
      </c>
      <c r="I4741">
        <v>1.97</v>
      </c>
      <c r="J4741">
        <v>2.75</v>
      </c>
      <c r="K4741">
        <v>3.28</v>
      </c>
      <c r="L4741">
        <v>3.8</v>
      </c>
      <c r="M4741">
        <v>4.68</v>
      </c>
    </row>
    <row r="4742" spans="1:13" x14ac:dyDescent="0.25">
      <c r="A4742" s="1">
        <v>38064</v>
      </c>
      <c r="B4742">
        <v>0.93</v>
      </c>
      <c r="D4742">
        <v>0.93</v>
      </c>
      <c r="F4742">
        <v>1</v>
      </c>
      <c r="G4742">
        <v>1.17</v>
      </c>
      <c r="H4742">
        <v>1.55</v>
      </c>
      <c r="I4742">
        <v>1.96</v>
      </c>
      <c r="J4742">
        <v>2.72</v>
      </c>
      <c r="K4742">
        <v>3.25</v>
      </c>
      <c r="L4742">
        <v>3.76</v>
      </c>
      <c r="M4742">
        <v>4.66</v>
      </c>
    </row>
    <row r="4743" spans="1:13" x14ac:dyDescent="0.25">
      <c r="A4743" s="1">
        <v>38063</v>
      </c>
      <c r="B4743">
        <v>0.94</v>
      </c>
      <c r="D4743">
        <v>0.93</v>
      </c>
      <c r="F4743">
        <v>1.01</v>
      </c>
      <c r="G4743">
        <v>1.18</v>
      </c>
      <c r="H4743">
        <v>1.53</v>
      </c>
      <c r="I4743">
        <v>1.92</v>
      </c>
      <c r="J4743">
        <v>2.66</v>
      </c>
      <c r="K4743">
        <v>3.18</v>
      </c>
      <c r="L4743">
        <v>3.71</v>
      </c>
      <c r="M4743">
        <v>4.62</v>
      </c>
    </row>
    <row r="4744" spans="1:13" x14ac:dyDescent="0.25">
      <c r="A4744" s="1">
        <v>38062</v>
      </c>
      <c r="B4744">
        <v>0.97</v>
      </c>
      <c r="D4744">
        <v>0.96</v>
      </c>
      <c r="F4744">
        <v>1.01</v>
      </c>
      <c r="G4744">
        <v>1.17</v>
      </c>
      <c r="H4744">
        <v>1.51</v>
      </c>
      <c r="I4744">
        <v>1.89</v>
      </c>
      <c r="J4744">
        <v>2.65</v>
      </c>
      <c r="K4744">
        <v>3.17</v>
      </c>
      <c r="L4744">
        <v>3.7</v>
      </c>
      <c r="M4744">
        <v>4.6100000000000003</v>
      </c>
    </row>
    <row r="4745" spans="1:13" x14ac:dyDescent="0.25">
      <c r="A4745" s="1">
        <v>38061</v>
      </c>
      <c r="B4745">
        <v>0.94</v>
      </c>
      <c r="D4745">
        <v>0.96</v>
      </c>
      <c r="F4745">
        <v>1.02</v>
      </c>
      <c r="G4745">
        <v>1.18</v>
      </c>
      <c r="H4745">
        <v>1.56</v>
      </c>
      <c r="I4745">
        <v>1.97</v>
      </c>
      <c r="J4745">
        <v>2.74</v>
      </c>
      <c r="K4745">
        <v>3.25</v>
      </c>
      <c r="L4745">
        <v>3.78</v>
      </c>
      <c r="M4745">
        <v>4.67</v>
      </c>
    </row>
    <row r="4746" spans="1:13" x14ac:dyDescent="0.25">
      <c r="A4746" s="1">
        <v>38058</v>
      </c>
      <c r="B4746">
        <v>0.96</v>
      </c>
      <c r="D4746">
        <v>0.96</v>
      </c>
      <c r="F4746">
        <v>1.01</v>
      </c>
      <c r="G4746">
        <v>1.18</v>
      </c>
      <c r="H4746">
        <v>1.54</v>
      </c>
      <c r="I4746">
        <v>1.95</v>
      </c>
      <c r="J4746">
        <v>2.73</v>
      </c>
      <c r="K4746">
        <v>3.24</v>
      </c>
      <c r="L4746">
        <v>3.78</v>
      </c>
      <c r="M4746">
        <v>4.68</v>
      </c>
    </row>
    <row r="4747" spans="1:13" x14ac:dyDescent="0.25">
      <c r="A4747" s="1">
        <v>38057</v>
      </c>
      <c r="B4747">
        <v>0.96</v>
      </c>
      <c r="D4747">
        <v>0.97</v>
      </c>
      <c r="F4747">
        <v>1</v>
      </c>
      <c r="G4747">
        <v>1.1499999999999999</v>
      </c>
      <c r="H4747">
        <v>1.52</v>
      </c>
      <c r="I4747">
        <v>1.95</v>
      </c>
      <c r="J4747">
        <v>2.72</v>
      </c>
      <c r="K4747">
        <v>3.23</v>
      </c>
      <c r="L4747">
        <v>3.74</v>
      </c>
      <c r="M4747">
        <v>4.66</v>
      </c>
    </row>
    <row r="4748" spans="1:13" x14ac:dyDescent="0.25">
      <c r="A4748" s="1">
        <v>38056</v>
      </c>
      <c r="B4748">
        <v>0.97</v>
      </c>
      <c r="D4748">
        <v>0.96</v>
      </c>
      <c r="F4748">
        <v>1</v>
      </c>
      <c r="G4748">
        <v>1.17</v>
      </c>
      <c r="H4748">
        <v>1.54</v>
      </c>
      <c r="I4748">
        <v>1.94</v>
      </c>
      <c r="J4748">
        <v>2.71</v>
      </c>
      <c r="K4748">
        <v>3.21</v>
      </c>
      <c r="L4748">
        <v>3.74</v>
      </c>
      <c r="M4748">
        <v>4.6500000000000004</v>
      </c>
    </row>
    <row r="4749" spans="1:13" x14ac:dyDescent="0.25">
      <c r="A4749" s="1">
        <v>38055</v>
      </c>
      <c r="B4749">
        <v>0.98</v>
      </c>
      <c r="D4749">
        <v>0.96</v>
      </c>
      <c r="F4749">
        <v>1</v>
      </c>
      <c r="G4749">
        <v>1.1499999999999999</v>
      </c>
      <c r="H4749">
        <v>1.51</v>
      </c>
      <c r="I4749">
        <v>1.92</v>
      </c>
      <c r="J4749">
        <v>2.68</v>
      </c>
      <c r="K4749">
        <v>3.2</v>
      </c>
      <c r="L4749">
        <v>3.73</v>
      </c>
      <c r="M4749">
        <v>4.6399999999999997</v>
      </c>
    </row>
    <row r="4750" spans="1:13" x14ac:dyDescent="0.25">
      <c r="A4750" s="1">
        <v>38054</v>
      </c>
      <c r="B4750">
        <v>0.95</v>
      </c>
      <c r="D4750">
        <v>0.96</v>
      </c>
      <c r="F4750">
        <v>1.01</v>
      </c>
      <c r="G4750">
        <v>1.1499999999999999</v>
      </c>
      <c r="H4750">
        <v>1.52</v>
      </c>
      <c r="I4750">
        <v>1.95</v>
      </c>
      <c r="J4750">
        <v>2.74</v>
      </c>
      <c r="K4750">
        <v>3.26</v>
      </c>
      <c r="L4750">
        <v>3.78</v>
      </c>
      <c r="M4750">
        <v>4.6900000000000004</v>
      </c>
    </row>
    <row r="4751" spans="1:13" x14ac:dyDescent="0.25">
      <c r="A4751" s="1">
        <v>38051</v>
      </c>
      <c r="B4751">
        <v>0.95</v>
      </c>
      <c r="D4751">
        <v>0.94</v>
      </c>
      <c r="F4751">
        <v>0.99</v>
      </c>
      <c r="G4751">
        <v>1.1599999999999999</v>
      </c>
      <c r="H4751">
        <v>1.57</v>
      </c>
      <c r="I4751">
        <v>2.02</v>
      </c>
      <c r="J4751">
        <v>2.81</v>
      </c>
      <c r="K4751">
        <v>3.32</v>
      </c>
      <c r="L4751">
        <v>3.85</v>
      </c>
      <c r="M4751">
        <v>4.7300000000000004</v>
      </c>
    </row>
    <row r="4752" spans="1:13" x14ac:dyDescent="0.25">
      <c r="A4752" s="1">
        <v>38050</v>
      </c>
      <c r="B4752">
        <v>0.97</v>
      </c>
      <c r="D4752">
        <v>0.96</v>
      </c>
      <c r="F4752">
        <v>1.02</v>
      </c>
      <c r="G4752">
        <v>1.25</v>
      </c>
      <c r="H4752">
        <v>1.73</v>
      </c>
      <c r="I4752">
        <v>2.21</v>
      </c>
      <c r="J4752">
        <v>3.02</v>
      </c>
      <c r="K4752">
        <v>3.53</v>
      </c>
      <c r="L4752">
        <v>4.04</v>
      </c>
      <c r="M4752">
        <v>4.8899999999999997</v>
      </c>
    </row>
    <row r="4753" spans="1:13" x14ac:dyDescent="0.25">
      <c r="A4753" s="1">
        <v>38049</v>
      </c>
      <c r="B4753">
        <v>0.97</v>
      </c>
      <c r="D4753">
        <v>0.97</v>
      </c>
      <c r="F4753">
        <v>1.02</v>
      </c>
      <c r="G4753">
        <v>1.26</v>
      </c>
      <c r="H4753">
        <v>1.74</v>
      </c>
      <c r="I4753">
        <v>2.23</v>
      </c>
      <c r="J4753">
        <v>3.06</v>
      </c>
      <c r="K4753">
        <v>3.57</v>
      </c>
      <c r="L4753">
        <v>4.07</v>
      </c>
      <c r="M4753">
        <v>4.92</v>
      </c>
    </row>
    <row r="4754" spans="1:13" x14ac:dyDescent="0.25">
      <c r="A4754" s="1">
        <v>38048</v>
      </c>
      <c r="B4754">
        <v>0.98</v>
      </c>
      <c r="D4754">
        <v>0.97</v>
      </c>
      <c r="F4754">
        <v>1.03</v>
      </c>
      <c r="G4754">
        <v>1.26</v>
      </c>
      <c r="H4754">
        <v>1.74</v>
      </c>
      <c r="I4754">
        <v>2.21</v>
      </c>
      <c r="J4754">
        <v>3.04</v>
      </c>
      <c r="K4754">
        <v>3.55</v>
      </c>
      <c r="L4754">
        <v>4.05</v>
      </c>
      <c r="M4754">
        <v>4.9000000000000004</v>
      </c>
    </row>
    <row r="4755" spans="1:13" x14ac:dyDescent="0.25">
      <c r="A4755" s="1">
        <v>38047</v>
      </c>
      <c r="B4755">
        <v>0.97</v>
      </c>
      <c r="D4755">
        <v>0.97</v>
      </c>
      <c r="F4755">
        <v>1.02</v>
      </c>
      <c r="G4755">
        <v>1.23</v>
      </c>
      <c r="H4755">
        <v>1.67</v>
      </c>
      <c r="I4755">
        <v>2.15</v>
      </c>
      <c r="J4755">
        <v>2.98</v>
      </c>
      <c r="K4755">
        <v>3.49</v>
      </c>
      <c r="L4755">
        <v>4</v>
      </c>
      <c r="M4755">
        <v>4.8600000000000003</v>
      </c>
    </row>
    <row r="4756" spans="1:13" x14ac:dyDescent="0.25">
      <c r="A4756" s="1">
        <v>38044</v>
      </c>
      <c r="B4756">
        <v>0.95</v>
      </c>
      <c r="D4756">
        <v>0.96</v>
      </c>
      <c r="F4756">
        <v>1.01</v>
      </c>
      <c r="G4756">
        <v>1.21</v>
      </c>
      <c r="H4756">
        <v>1.66</v>
      </c>
      <c r="I4756">
        <v>2.13</v>
      </c>
      <c r="J4756">
        <v>3.01</v>
      </c>
      <c r="K4756">
        <v>3.48</v>
      </c>
      <c r="L4756">
        <v>3.99</v>
      </c>
      <c r="M4756">
        <v>4.8499999999999996</v>
      </c>
    </row>
    <row r="4757" spans="1:13" x14ac:dyDescent="0.25">
      <c r="A4757" s="1">
        <v>38043</v>
      </c>
      <c r="B4757">
        <v>0.97</v>
      </c>
      <c r="D4757">
        <v>0.96</v>
      </c>
      <c r="F4757">
        <v>1.02</v>
      </c>
      <c r="G4757">
        <v>1.23</v>
      </c>
      <c r="H4757">
        <v>1.69</v>
      </c>
      <c r="I4757">
        <v>2.1800000000000002</v>
      </c>
      <c r="J4757">
        <v>3.01</v>
      </c>
      <c r="K4757">
        <v>3.54</v>
      </c>
      <c r="L4757">
        <v>4.05</v>
      </c>
      <c r="M4757">
        <v>4.92</v>
      </c>
    </row>
    <row r="4758" spans="1:13" x14ac:dyDescent="0.25">
      <c r="A4758" s="1">
        <v>38042</v>
      </c>
      <c r="B4758">
        <v>0.96</v>
      </c>
      <c r="D4758">
        <v>0.96</v>
      </c>
      <c r="F4758">
        <v>1.02</v>
      </c>
      <c r="G4758">
        <v>1.23</v>
      </c>
      <c r="H4758">
        <v>1.67</v>
      </c>
      <c r="I4758">
        <v>2.16</v>
      </c>
      <c r="J4758">
        <v>2.98</v>
      </c>
      <c r="K4758">
        <v>3.51</v>
      </c>
      <c r="L4758">
        <v>4.0199999999999996</v>
      </c>
      <c r="M4758">
        <v>4.8899999999999997</v>
      </c>
    </row>
    <row r="4759" spans="1:13" x14ac:dyDescent="0.25">
      <c r="A4759" s="1">
        <v>38041</v>
      </c>
      <c r="B4759">
        <v>0.97</v>
      </c>
      <c r="D4759">
        <v>0.97</v>
      </c>
      <c r="F4759">
        <v>1.02</v>
      </c>
      <c r="G4759">
        <v>1.23</v>
      </c>
      <c r="H4759">
        <v>1.69</v>
      </c>
      <c r="I4759">
        <v>2.2000000000000002</v>
      </c>
      <c r="J4759">
        <v>3.01</v>
      </c>
      <c r="K4759">
        <v>3.53</v>
      </c>
      <c r="L4759">
        <v>4.04</v>
      </c>
      <c r="M4759">
        <v>4.9000000000000004</v>
      </c>
    </row>
    <row r="4760" spans="1:13" x14ac:dyDescent="0.25">
      <c r="A4760" s="1">
        <v>38040</v>
      </c>
      <c r="B4760">
        <v>0.95</v>
      </c>
      <c r="D4760">
        <v>0.97</v>
      </c>
      <c r="F4760">
        <v>1.02</v>
      </c>
      <c r="G4760">
        <v>1.22</v>
      </c>
      <c r="H4760">
        <v>1.69</v>
      </c>
      <c r="I4760">
        <v>2.21</v>
      </c>
      <c r="J4760">
        <v>3.03</v>
      </c>
      <c r="K4760">
        <v>3.55</v>
      </c>
      <c r="L4760">
        <v>4.05</v>
      </c>
      <c r="M4760">
        <v>4.92</v>
      </c>
    </row>
    <row r="4761" spans="1:13" x14ac:dyDescent="0.25">
      <c r="A4761" s="1">
        <v>38037</v>
      </c>
      <c r="B4761">
        <v>0.93</v>
      </c>
      <c r="D4761">
        <v>0.94</v>
      </c>
      <c r="F4761">
        <v>1.01</v>
      </c>
      <c r="G4761">
        <v>1.26</v>
      </c>
      <c r="H4761">
        <v>1.75</v>
      </c>
      <c r="I4761">
        <v>2.25</v>
      </c>
      <c r="J4761">
        <v>3.08</v>
      </c>
      <c r="K4761">
        <v>3.59</v>
      </c>
      <c r="L4761">
        <v>4.0999999999999996</v>
      </c>
      <c r="M4761">
        <v>4.96</v>
      </c>
    </row>
    <row r="4762" spans="1:13" x14ac:dyDescent="0.25">
      <c r="A4762" s="1">
        <v>38036</v>
      </c>
      <c r="B4762">
        <v>0.93</v>
      </c>
      <c r="D4762">
        <v>0.94</v>
      </c>
      <c r="F4762">
        <v>1</v>
      </c>
      <c r="G4762">
        <v>1.23</v>
      </c>
      <c r="H4762">
        <v>1.7</v>
      </c>
      <c r="I4762">
        <v>2.2000000000000002</v>
      </c>
      <c r="J4762">
        <v>3.02</v>
      </c>
      <c r="K4762">
        <v>3.54</v>
      </c>
      <c r="L4762">
        <v>4.05</v>
      </c>
      <c r="M4762">
        <v>4.91</v>
      </c>
    </row>
    <row r="4763" spans="1:13" x14ac:dyDescent="0.25">
      <c r="A4763" s="1">
        <v>38035</v>
      </c>
      <c r="B4763">
        <v>0.93</v>
      </c>
      <c r="D4763">
        <v>0.94</v>
      </c>
      <c r="F4763">
        <v>1</v>
      </c>
      <c r="G4763">
        <v>1.23</v>
      </c>
      <c r="H4763">
        <v>1.72</v>
      </c>
      <c r="I4763">
        <v>2.2200000000000002</v>
      </c>
      <c r="J4763">
        <v>3.03</v>
      </c>
      <c r="K4763">
        <v>3.55</v>
      </c>
      <c r="L4763">
        <v>4.05</v>
      </c>
      <c r="M4763">
        <v>4.91</v>
      </c>
    </row>
    <row r="4764" spans="1:13" x14ac:dyDescent="0.25">
      <c r="A4764" s="1">
        <v>38034</v>
      </c>
      <c r="B4764">
        <v>0.9</v>
      </c>
      <c r="D4764">
        <v>0.95</v>
      </c>
      <c r="F4764">
        <v>1</v>
      </c>
      <c r="G4764">
        <v>1.21</v>
      </c>
      <c r="H4764">
        <v>1.7</v>
      </c>
      <c r="I4764">
        <v>2.2000000000000002</v>
      </c>
      <c r="J4764">
        <v>3.02</v>
      </c>
      <c r="K4764">
        <v>3.54</v>
      </c>
      <c r="L4764">
        <v>4.05</v>
      </c>
      <c r="M4764">
        <v>4.91</v>
      </c>
    </row>
    <row r="4765" spans="1:13" x14ac:dyDescent="0.25">
      <c r="A4765" s="1">
        <v>38030</v>
      </c>
      <c r="B4765">
        <v>0.9</v>
      </c>
      <c r="D4765">
        <v>0.92</v>
      </c>
      <c r="F4765">
        <v>0.98</v>
      </c>
      <c r="G4765">
        <v>1.21</v>
      </c>
      <c r="H4765">
        <v>1.7</v>
      </c>
      <c r="I4765">
        <v>2.19</v>
      </c>
      <c r="J4765">
        <v>3.01</v>
      </c>
      <c r="K4765">
        <v>3.54</v>
      </c>
      <c r="L4765">
        <v>4.05</v>
      </c>
      <c r="M4765">
        <v>4.92</v>
      </c>
    </row>
    <row r="4766" spans="1:13" x14ac:dyDescent="0.25">
      <c r="A4766" s="1">
        <v>38029</v>
      </c>
      <c r="B4766">
        <v>0.9</v>
      </c>
      <c r="D4766">
        <v>0.93</v>
      </c>
      <c r="F4766">
        <v>1</v>
      </c>
      <c r="G4766">
        <v>1.24</v>
      </c>
      <c r="H4766">
        <v>1.75</v>
      </c>
      <c r="I4766">
        <v>2.2599999999999998</v>
      </c>
      <c r="J4766">
        <v>3.07</v>
      </c>
      <c r="K4766">
        <v>3.58</v>
      </c>
      <c r="L4766">
        <v>4.0999999999999996</v>
      </c>
      <c r="M4766">
        <v>4.9400000000000004</v>
      </c>
    </row>
    <row r="4767" spans="1:13" x14ac:dyDescent="0.25">
      <c r="A4767" s="1">
        <v>38028</v>
      </c>
      <c r="B4767">
        <v>0.89</v>
      </c>
      <c r="D4767">
        <v>0.93</v>
      </c>
      <c r="F4767">
        <v>1</v>
      </c>
      <c r="G4767">
        <v>1.23</v>
      </c>
      <c r="H4767">
        <v>1.73</v>
      </c>
      <c r="I4767">
        <v>2.23</v>
      </c>
      <c r="J4767">
        <v>3.03</v>
      </c>
      <c r="K4767">
        <v>3.56</v>
      </c>
      <c r="L4767">
        <v>4.05</v>
      </c>
      <c r="M4767">
        <v>4.9000000000000004</v>
      </c>
    </row>
    <row r="4768" spans="1:13" x14ac:dyDescent="0.25">
      <c r="A4768" s="1">
        <v>38027</v>
      </c>
      <c r="B4768">
        <v>0.91</v>
      </c>
      <c r="D4768">
        <v>0.95</v>
      </c>
      <c r="F4768">
        <v>1.02</v>
      </c>
      <c r="G4768">
        <v>1.27</v>
      </c>
      <c r="H4768">
        <v>1.82</v>
      </c>
      <c r="I4768">
        <v>2.33</v>
      </c>
      <c r="J4768">
        <v>3.13</v>
      </c>
      <c r="K4768">
        <v>3.64</v>
      </c>
      <c r="L4768">
        <v>4.13</v>
      </c>
      <c r="M4768">
        <v>4.97</v>
      </c>
    </row>
    <row r="4769" spans="1:13" x14ac:dyDescent="0.25">
      <c r="A4769" s="1">
        <v>38026</v>
      </c>
      <c r="B4769">
        <v>0.89</v>
      </c>
      <c r="D4769">
        <v>0.94</v>
      </c>
      <c r="F4769">
        <v>1.02</v>
      </c>
      <c r="G4769">
        <v>1.25</v>
      </c>
      <c r="H4769">
        <v>1.76</v>
      </c>
      <c r="I4769">
        <v>2.2599999999999998</v>
      </c>
      <c r="J4769">
        <v>3.08</v>
      </c>
      <c r="K4769">
        <v>3.6</v>
      </c>
      <c r="L4769">
        <v>4.09</v>
      </c>
      <c r="M4769">
        <v>4.93</v>
      </c>
    </row>
    <row r="4770" spans="1:13" x14ac:dyDescent="0.25">
      <c r="A4770" s="1">
        <v>38023</v>
      </c>
      <c r="B4770">
        <v>0.89</v>
      </c>
      <c r="D4770">
        <v>0.93</v>
      </c>
      <c r="F4770">
        <v>1.01</v>
      </c>
      <c r="G4770">
        <v>1.26</v>
      </c>
      <c r="H4770">
        <v>1.77</v>
      </c>
      <c r="I4770">
        <v>2.29</v>
      </c>
      <c r="J4770">
        <v>3.12</v>
      </c>
      <c r="K4770">
        <v>3.63</v>
      </c>
      <c r="L4770">
        <v>4.12</v>
      </c>
      <c r="M4770">
        <v>4.95</v>
      </c>
    </row>
    <row r="4771" spans="1:13" x14ac:dyDescent="0.25">
      <c r="A4771" s="1">
        <v>38022</v>
      </c>
      <c r="B4771">
        <v>0.89</v>
      </c>
      <c r="D4771">
        <v>0.94</v>
      </c>
      <c r="F4771">
        <v>1.02</v>
      </c>
      <c r="G4771">
        <v>1.29</v>
      </c>
      <c r="H4771">
        <v>1.85</v>
      </c>
      <c r="I4771">
        <v>2.4</v>
      </c>
      <c r="J4771">
        <v>3.21</v>
      </c>
      <c r="K4771">
        <v>3.72</v>
      </c>
      <c r="L4771">
        <v>4.2</v>
      </c>
      <c r="M4771">
        <v>5.0199999999999996</v>
      </c>
    </row>
    <row r="4772" spans="1:13" x14ac:dyDescent="0.25">
      <c r="A4772" s="1">
        <v>38021</v>
      </c>
      <c r="B4772">
        <v>0.91</v>
      </c>
      <c r="D4772">
        <v>0.94</v>
      </c>
      <c r="F4772">
        <v>1.01</v>
      </c>
      <c r="G4772">
        <v>1.27</v>
      </c>
      <c r="H4772">
        <v>1.8</v>
      </c>
      <c r="I4772">
        <v>2.3199999999999998</v>
      </c>
      <c r="J4772">
        <v>3.15</v>
      </c>
      <c r="K4772">
        <v>3.67</v>
      </c>
      <c r="L4772">
        <v>4.1500000000000004</v>
      </c>
      <c r="M4772">
        <v>5</v>
      </c>
    </row>
    <row r="4773" spans="1:13" x14ac:dyDescent="0.25">
      <c r="A4773" s="1">
        <v>38020</v>
      </c>
      <c r="B4773">
        <v>0.93</v>
      </c>
      <c r="D4773">
        <v>0.94</v>
      </c>
      <c r="F4773">
        <v>1.02</v>
      </c>
      <c r="G4773">
        <v>1.27</v>
      </c>
      <c r="H4773">
        <v>1.78</v>
      </c>
      <c r="I4773">
        <v>2.2999999999999998</v>
      </c>
      <c r="J4773">
        <v>3.12</v>
      </c>
      <c r="K4773">
        <v>3.65</v>
      </c>
      <c r="L4773">
        <v>4.13</v>
      </c>
      <c r="M4773">
        <v>4.9800000000000004</v>
      </c>
    </row>
    <row r="4774" spans="1:13" x14ac:dyDescent="0.25">
      <c r="A4774" s="1">
        <v>38019</v>
      </c>
      <c r="B4774">
        <v>0.87</v>
      </c>
      <c r="D4774">
        <v>0.94</v>
      </c>
      <c r="F4774">
        <v>1.03</v>
      </c>
      <c r="G4774">
        <v>1.29</v>
      </c>
      <c r="H4774">
        <v>1.83</v>
      </c>
      <c r="I4774">
        <v>2.36</v>
      </c>
      <c r="J4774">
        <v>3.18</v>
      </c>
      <c r="K4774">
        <v>3.7</v>
      </c>
      <c r="L4774">
        <v>4.18</v>
      </c>
      <c r="M4774">
        <v>5.0199999999999996</v>
      </c>
    </row>
    <row r="4775" spans="1:13" x14ac:dyDescent="0.25">
      <c r="A4775" s="1">
        <v>38016</v>
      </c>
      <c r="B4775">
        <v>0.85</v>
      </c>
      <c r="D4775">
        <v>0.92</v>
      </c>
      <c r="F4775">
        <v>1.01</v>
      </c>
      <c r="G4775">
        <v>1.28</v>
      </c>
      <c r="H4775">
        <v>1.84</v>
      </c>
      <c r="I4775">
        <v>2.35</v>
      </c>
      <c r="J4775">
        <v>3.17</v>
      </c>
      <c r="K4775">
        <v>3.68</v>
      </c>
      <c r="L4775">
        <v>4.16</v>
      </c>
      <c r="M4775">
        <v>5</v>
      </c>
    </row>
    <row r="4776" spans="1:13" x14ac:dyDescent="0.25">
      <c r="A4776" s="1">
        <v>38015</v>
      </c>
      <c r="B4776">
        <v>0.87</v>
      </c>
      <c r="D4776">
        <v>0.94</v>
      </c>
      <c r="F4776">
        <v>1.02</v>
      </c>
      <c r="G4776">
        <v>1.29</v>
      </c>
      <c r="H4776">
        <v>1.88</v>
      </c>
      <c r="I4776">
        <v>2.39</v>
      </c>
      <c r="J4776">
        <v>3.22</v>
      </c>
      <c r="K4776">
        <v>3.74</v>
      </c>
      <c r="L4776">
        <v>4.22</v>
      </c>
      <c r="M4776">
        <v>5.05</v>
      </c>
    </row>
    <row r="4777" spans="1:13" x14ac:dyDescent="0.25">
      <c r="A4777" s="1">
        <v>38014</v>
      </c>
      <c r="B4777">
        <v>0.89</v>
      </c>
      <c r="D4777">
        <v>0.94</v>
      </c>
      <c r="F4777">
        <v>1</v>
      </c>
      <c r="G4777">
        <v>1.26</v>
      </c>
      <c r="H4777">
        <v>1.87</v>
      </c>
      <c r="I4777">
        <v>2.39</v>
      </c>
      <c r="J4777">
        <v>3.22</v>
      </c>
      <c r="K4777">
        <v>3.72</v>
      </c>
      <c r="L4777">
        <v>4.22</v>
      </c>
      <c r="M4777">
        <v>5.0599999999999996</v>
      </c>
    </row>
    <row r="4778" spans="1:13" x14ac:dyDescent="0.25">
      <c r="A4778" s="1">
        <v>38013</v>
      </c>
      <c r="B4778">
        <v>0.89</v>
      </c>
      <c r="D4778">
        <v>0.91</v>
      </c>
      <c r="F4778">
        <v>0.98</v>
      </c>
      <c r="G4778">
        <v>1.21</v>
      </c>
      <c r="H4778">
        <v>1.7</v>
      </c>
      <c r="I4778">
        <v>2.21</v>
      </c>
      <c r="J4778">
        <v>3.07</v>
      </c>
      <c r="K4778">
        <v>3.6</v>
      </c>
      <c r="L4778">
        <v>4.1100000000000003</v>
      </c>
      <c r="M4778">
        <v>4.96</v>
      </c>
    </row>
    <row r="4779" spans="1:13" x14ac:dyDescent="0.25">
      <c r="A4779" s="1">
        <v>38012</v>
      </c>
      <c r="B4779">
        <v>0.82</v>
      </c>
      <c r="D4779">
        <v>0.9</v>
      </c>
      <c r="F4779">
        <v>0.99</v>
      </c>
      <c r="G4779">
        <v>1.23</v>
      </c>
      <c r="H4779">
        <v>1.75</v>
      </c>
      <c r="I4779">
        <v>2.27</v>
      </c>
      <c r="J4779">
        <v>3.13</v>
      </c>
      <c r="K4779">
        <v>3.66</v>
      </c>
      <c r="L4779">
        <v>4.16</v>
      </c>
      <c r="M4779">
        <v>5.01</v>
      </c>
    </row>
    <row r="4780" spans="1:13" x14ac:dyDescent="0.25">
      <c r="A4780" s="1">
        <v>38009</v>
      </c>
      <c r="B4780">
        <v>0.79</v>
      </c>
      <c r="D4780">
        <v>0.9</v>
      </c>
      <c r="F4780">
        <v>0.96</v>
      </c>
      <c r="G4780">
        <v>1.21</v>
      </c>
      <c r="H4780">
        <v>1.71</v>
      </c>
      <c r="I4780">
        <v>2.2200000000000002</v>
      </c>
      <c r="J4780">
        <v>3.06</v>
      </c>
      <c r="K4780">
        <v>3.59</v>
      </c>
      <c r="L4780">
        <v>4.09</v>
      </c>
      <c r="M4780">
        <v>4.95</v>
      </c>
    </row>
    <row r="4781" spans="1:13" x14ac:dyDescent="0.25">
      <c r="A4781" s="1">
        <v>38008</v>
      </c>
      <c r="B4781">
        <v>0.74</v>
      </c>
      <c r="D4781">
        <v>0.88</v>
      </c>
      <c r="F4781">
        <v>0.96</v>
      </c>
      <c r="G4781">
        <v>1.19</v>
      </c>
      <c r="H4781">
        <v>1.66</v>
      </c>
      <c r="I4781">
        <v>2.14</v>
      </c>
      <c r="J4781">
        <v>2.96</v>
      </c>
      <c r="K4781">
        <v>3.49</v>
      </c>
      <c r="L4781">
        <v>3.99</v>
      </c>
      <c r="M4781">
        <v>4.8600000000000003</v>
      </c>
    </row>
    <row r="4782" spans="1:13" x14ac:dyDescent="0.25">
      <c r="A4782" s="1">
        <v>38007</v>
      </c>
      <c r="B4782">
        <v>0.82</v>
      </c>
      <c r="D4782">
        <v>0.89</v>
      </c>
      <c r="F4782">
        <v>0.96</v>
      </c>
      <c r="G4782">
        <v>1.19</v>
      </c>
      <c r="H4782">
        <v>1.69</v>
      </c>
      <c r="I4782">
        <v>2.2000000000000002</v>
      </c>
      <c r="J4782">
        <v>3.02</v>
      </c>
      <c r="K4782">
        <v>3.55</v>
      </c>
      <c r="L4782">
        <v>4.05</v>
      </c>
      <c r="M4782">
        <v>4.92</v>
      </c>
    </row>
    <row r="4783" spans="1:13" x14ac:dyDescent="0.25">
      <c r="A4783" s="1">
        <v>38006</v>
      </c>
      <c r="B4783">
        <v>0.8</v>
      </c>
      <c r="D4783">
        <v>0.89</v>
      </c>
      <c r="F4783">
        <v>0.98</v>
      </c>
      <c r="G4783">
        <v>1.21</v>
      </c>
      <c r="H4783">
        <v>1.69</v>
      </c>
      <c r="I4783">
        <v>2.21</v>
      </c>
      <c r="J4783">
        <v>3.05</v>
      </c>
      <c r="K4783">
        <v>3.58</v>
      </c>
      <c r="L4783">
        <v>4.08</v>
      </c>
      <c r="M4783">
        <v>4.93</v>
      </c>
    </row>
    <row r="4784" spans="1:13" x14ac:dyDescent="0.25">
      <c r="A4784" s="1">
        <v>38002</v>
      </c>
      <c r="B4784">
        <v>0.8</v>
      </c>
      <c r="D4784">
        <v>0.89</v>
      </c>
      <c r="F4784">
        <v>0.97</v>
      </c>
      <c r="G4784">
        <v>1.21</v>
      </c>
      <c r="H4784">
        <v>1.7</v>
      </c>
      <c r="I4784">
        <v>2.19</v>
      </c>
      <c r="J4784">
        <v>3.03</v>
      </c>
      <c r="K4784">
        <v>3.54</v>
      </c>
      <c r="L4784">
        <v>4.04</v>
      </c>
      <c r="M4784">
        <v>4.9000000000000004</v>
      </c>
    </row>
    <row r="4785" spans="1:13" x14ac:dyDescent="0.25">
      <c r="A4785" s="1">
        <v>38001</v>
      </c>
      <c r="B4785">
        <v>0.82</v>
      </c>
      <c r="D4785">
        <v>0.88</v>
      </c>
      <c r="F4785">
        <v>0.96</v>
      </c>
      <c r="G4785">
        <v>1.18</v>
      </c>
      <c r="H4785">
        <v>1.67</v>
      </c>
      <c r="I4785">
        <v>2.16</v>
      </c>
      <c r="J4785">
        <v>2.97</v>
      </c>
      <c r="K4785">
        <v>3.48</v>
      </c>
      <c r="L4785">
        <v>3.99</v>
      </c>
      <c r="M4785">
        <v>4.87</v>
      </c>
    </row>
    <row r="4786" spans="1:13" x14ac:dyDescent="0.25">
      <c r="A4786" s="1">
        <v>38000</v>
      </c>
      <c r="B4786">
        <v>0.85</v>
      </c>
      <c r="D4786">
        <v>0.88</v>
      </c>
      <c r="F4786">
        <v>0.96</v>
      </c>
      <c r="G4786">
        <v>1.19</v>
      </c>
      <c r="H4786">
        <v>1.65</v>
      </c>
      <c r="I4786">
        <v>2.13</v>
      </c>
      <c r="J4786">
        <v>2.96</v>
      </c>
      <c r="K4786">
        <v>3.49</v>
      </c>
      <c r="L4786">
        <v>4.01</v>
      </c>
      <c r="M4786">
        <v>4.9000000000000004</v>
      </c>
    </row>
    <row r="4787" spans="1:13" x14ac:dyDescent="0.25">
      <c r="A4787" s="1">
        <v>37999</v>
      </c>
      <c r="B4787">
        <v>0.86</v>
      </c>
      <c r="D4787">
        <v>0.89</v>
      </c>
      <c r="F4787">
        <v>0.97</v>
      </c>
      <c r="G4787">
        <v>1.18</v>
      </c>
      <c r="H4787">
        <v>1.63</v>
      </c>
      <c r="I4787">
        <v>2.12</v>
      </c>
      <c r="J4787">
        <v>2.98</v>
      </c>
      <c r="K4787">
        <v>3.51</v>
      </c>
      <c r="L4787">
        <v>4.05</v>
      </c>
      <c r="M4787">
        <v>4.95</v>
      </c>
    </row>
    <row r="4788" spans="1:13" x14ac:dyDescent="0.25">
      <c r="A4788" s="1">
        <v>37998</v>
      </c>
      <c r="B4788">
        <v>0.88</v>
      </c>
      <c r="D4788">
        <v>0.89</v>
      </c>
      <c r="F4788">
        <v>0.98</v>
      </c>
      <c r="G4788">
        <v>1.21</v>
      </c>
      <c r="H4788">
        <v>1.68</v>
      </c>
      <c r="I4788">
        <v>2.1800000000000002</v>
      </c>
      <c r="J4788">
        <v>3.04</v>
      </c>
      <c r="K4788">
        <v>3.58</v>
      </c>
      <c r="L4788">
        <v>4.1100000000000003</v>
      </c>
      <c r="M4788">
        <v>4.99</v>
      </c>
    </row>
    <row r="4789" spans="1:13" x14ac:dyDescent="0.25">
      <c r="A4789" s="1">
        <v>37995</v>
      </c>
      <c r="B4789">
        <v>0.87</v>
      </c>
      <c r="D4789">
        <v>0.87</v>
      </c>
      <c r="F4789">
        <v>0.97</v>
      </c>
      <c r="G4789">
        <v>1.21</v>
      </c>
      <c r="H4789">
        <v>1.68</v>
      </c>
      <c r="I4789">
        <v>2.17</v>
      </c>
      <c r="J4789">
        <v>3.05</v>
      </c>
      <c r="K4789">
        <v>3.58</v>
      </c>
      <c r="L4789">
        <v>4.1100000000000003</v>
      </c>
      <c r="M4789">
        <v>4.9800000000000004</v>
      </c>
    </row>
    <row r="4790" spans="1:13" x14ac:dyDescent="0.25">
      <c r="A4790" s="1">
        <v>37994</v>
      </c>
      <c r="B4790">
        <v>0.87</v>
      </c>
      <c r="D4790">
        <v>0.88</v>
      </c>
      <c r="F4790">
        <v>1.01</v>
      </c>
      <c r="G4790">
        <v>1.29</v>
      </c>
      <c r="H4790">
        <v>1.85</v>
      </c>
      <c r="I4790">
        <v>2.37</v>
      </c>
      <c r="J4790">
        <v>3.24</v>
      </c>
      <c r="K4790">
        <v>3.76</v>
      </c>
      <c r="L4790">
        <v>4.2699999999999996</v>
      </c>
      <c r="M4790">
        <v>5.12</v>
      </c>
    </row>
    <row r="4791" spans="1:13" x14ac:dyDescent="0.25">
      <c r="A4791" s="1">
        <v>37993</v>
      </c>
      <c r="B4791">
        <v>0.88</v>
      </c>
      <c r="D4791">
        <v>0.91</v>
      </c>
      <c r="F4791">
        <v>1.02</v>
      </c>
      <c r="G4791">
        <v>1.29</v>
      </c>
      <c r="H4791">
        <v>1.84</v>
      </c>
      <c r="I4791">
        <v>2.36</v>
      </c>
      <c r="J4791">
        <v>3.25</v>
      </c>
      <c r="K4791">
        <v>3.76</v>
      </c>
      <c r="L4791">
        <v>4.2699999999999996</v>
      </c>
      <c r="M4791">
        <v>5.1100000000000003</v>
      </c>
    </row>
    <row r="4792" spans="1:13" x14ac:dyDescent="0.25">
      <c r="A4792" s="1">
        <v>37992</v>
      </c>
      <c r="B4792">
        <v>0.88</v>
      </c>
      <c r="D4792">
        <v>0.91</v>
      </c>
      <c r="F4792">
        <v>1.03</v>
      </c>
      <c r="G4792">
        <v>1.3</v>
      </c>
      <c r="H4792">
        <v>1.84</v>
      </c>
      <c r="I4792">
        <v>2.38</v>
      </c>
      <c r="J4792">
        <v>3.26</v>
      </c>
      <c r="K4792">
        <v>3.8</v>
      </c>
      <c r="L4792">
        <v>4.29</v>
      </c>
      <c r="M4792">
        <v>5.13</v>
      </c>
    </row>
    <row r="4793" spans="1:13" x14ac:dyDescent="0.25">
      <c r="A4793" s="1">
        <v>37991</v>
      </c>
      <c r="B4793">
        <v>0.88</v>
      </c>
      <c r="D4793">
        <v>0.91</v>
      </c>
      <c r="F4793">
        <v>1.05</v>
      </c>
      <c r="G4793">
        <v>1.35</v>
      </c>
      <c r="H4793">
        <v>1.95</v>
      </c>
      <c r="I4793">
        <v>2.5099999999999998</v>
      </c>
      <c r="J4793">
        <v>3.39</v>
      </c>
      <c r="K4793">
        <v>3.92</v>
      </c>
      <c r="L4793">
        <v>4.41</v>
      </c>
      <c r="M4793">
        <v>5.23</v>
      </c>
    </row>
    <row r="4794" spans="1:13" x14ac:dyDescent="0.25">
      <c r="A4794" s="1">
        <v>37988</v>
      </c>
      <c r="B4794">
        <v>0.88</v>
      </c>
      <c r="D4794">
        <v>0.93</v>
      </c>
      <c r="F4794">
        <v>1.02</v>
      </c>
      <c r="G4794">
        <v>1.31</v>
      </c>
      <c r="H4794">
        <v>1.94</v>
      </c>
      <c r="I4794">
        <v>2.4700000000000002</v>
      </c>
      <c r="J4794">
        <v>3.36</v>
      </c>
      <c r="K4794">
        <v>3.9</v>
      </c>
      <c r="L4794">
        <v>4.38</v>
      </c>
      <c r="M4794">
        <v>5.21</v>
      </c>
    </row>
    <row r="4795" spans="1:13" x14ac:dyDescent="0.25">
      <c r="A4795" s="1">
        <v>37986</v>
      </c>
      <c r="B4795">
        <v>0.9</v>
      </c>
      <c r="D4795">
        <v>0.95</v>
      </c>
      <c r="F4795">
        <v>1.02</v>
      </c>
      <c r="G4795">
        <v>1.26</v>
      </c>
      <c r="H4795">
        <v>1.84</v>
      </c>
      <c r="I4795">
        <v>2.37</v>
      </c>
      <c r="J4795">
        <v>3.25</v>
      </c>
      <c r="K4795">
        <v>3.77</v>
      </c>
      <c r="L4795">
        <v>4.2699999999999996</v>
      </c>
      <c r="M4795">
        <v>5.0999999999999996</v>
      </c>
    </row>
    <row r="4796" spans="1:13" x14ac:dyDescent="0.25">
      <c r="A4796" s="1">
        <v>37985</v>
      </c>
      <c r="B4796">
        <v>0.88</v>
      </c>
      <c r="D4796">
        <v>0.94</v>
      </c>
      <c r="F4796">
        <v>1.02</v>
      </c>
      <c r="G4796">
        <v>1.28</v>
      </c>
      <c r="H4796">
        <v>1.86</v>
      </c>
      <c r="I4796">
        <v>2.39</v>
      </c>
      <c r="J4796">
        <v>3.26</v>
      </c>
      <c r="K4796">
        <v>3.8</v>
      </c>
      <c r="L4796">
        <v>4.29</v>
      </c>
      <c r="M4796">
        <v>5.12</v>
      </c>
    </row>
    <row r="4797" spans="1:13" x14ac:dyDescent="0.25">
      <c r="A4797" s="1">
        <v>37984</v>
      </c>
      <c r="B4797">
        <v>0.79</v>
      </c>
      <c r="D4797">
        <v>0.9</v>
      </c>
      <c r="F4797">
        <v>1.03</v>
      </c>
      <c r="G4797">
        <v>1.31</v>
      </c>
      <c r="H4797">
        <v>1.86</v>
      </c>
      <c r="I4797">
        <v>2.37</v>
      </c>
      <c r="J4797">
        <v>3.23</v>
      </c>
      <c r="K4797">
        <v>3.76</v>
      </c>
      <c r="L4797">
        <v>4.24</v>
      </c>
      <c r="M4797">
        <v>5.07</v>
      </c>
    </row>
    <row r="4798" spans="1:13" x14ac:dyDescent="0.25">
      <c r="A4798" s="1">
        <v>37981</v>
      </c>
      <c r="B4798">
        <v>0.76</v>
      </c>
      <c r="D4798">
        <v>0.87</v>
      </c>
      <c r="F4798">
        <v>0.99</v>
      </c>
      <c r="G4798">
        <v>1.27</v>
      </c>
      <c r="H4798">
        <v>1.82</v>
      </c>
      <c r="I4798">
        <v>2.33</v>
      </c>
      <c r="J4798">
        <v>3.17</v>
      </c>
      <c r="K4798">
        <v>3.67</v>
      </c>
      <c r="L4798">
        <v>4.17</v>
      </c>
      <c r="M4798">
        <v>4.99</v>
      </c>
    </row>
    <row r="4799" spans="1:13" x14ac:dyDescent="0.25">
      <c r="A4799" s="1">
        <v>37979</v>
      </c>
      <c r="B4799">
        <v>0.87</v>
      </c>
      <c r="D4799">
        <v>0.9</v>
      </c>
      <c r="F4799">
        <v>1</v>
      </c>
      <c r="G4799">
        <v>1.28</v>
      </c>
      <c r="H4799">
        <v>1.83</v>
      </c>
      <c r="I4799">
        <v>2.36</v>
      </c>
      <c r="J4799">
        <v>3.2</v>
      </c>
      <c r="K4799">
        <v>3.72</v>
      </c>
      <c r="L4799">
        <v>4.2</v>
      </c>
      <c r="M4799">
        <v>5.0199999999999996</v>
      </c>
    </row>
    <row r="4800" spans="1:13" x14ac:dyDescent="0.25">
      <c r="A4800" s="1">
        <v>37978</v>
      </c>
      <c r="B4800">
        <v>0.89</v>
      </c>
      <c r="D4800">
        <v>0.9</v>
      </c>
      <c r="F4800">
        <v>1</v>
      </c>
      <c r="G4800">
        <v>1.31</v>
      </c>
      <c r="H4800">
        <v>1.96</v>
      </c>
      <c r="I4800">
        <v>2.4700000000000002</v>
      </c>
      <c r="J4800">
        <v>3.3</v>
      </c>
      <c r="K4800">
        <v>3.81</v>
      </c>
      <c r="L4800">
        <v>4.28</v>
      </c>
      <c r="M4800">
        <v>5.09</v>
      </c>
    </row>
    <row r="4801" spans="1:13" x14ac:dyDescent="0.25">
      <c r="A4801" s="1">
        <v>37977</v>
      </c>
      <c r="B4801">
        <v>0.88</v>
      </c>
      <c r="D4801">
        <v>0.9</v>
      </c>
      <c r="F4801">
        <v>0.99</v>
      </c>
      <c r="G4801">
        <v>1.27</v>
      </c>
      <c r="H4801">
        <v>1.84</v>
      </c>
      <c r="I4801">
        <v>2.37</v>
      </c>
      <c r="J4801">
        <v>3.19</v>
      </c>
      <c r="K4801">
        <v>3.7</v>
      </c>
      <c r="L4801">
        <v>4.18</v>
      </c>
      <c r="M4801">
        <v>5.0199999999999996</v>
      </c>
    </row>
    <row r="4802" spans="1:13" x14ac:dyDescent="0.25">
      <c r="A4802" s="1">
        <v>37974</v>
      </c>
      <c r="B4802">
        <v>0.87</v>
      </c>
      <c r="D4802">
        <v>0.88</v>
      </c>
      <c r="F4802">
        <v>0.96</v>
      </c>
      <c r="G4802">
        <v>1.25</v>
      </c>
      <c r="H4802">
        <v>1.82</v>
      </c>
      <c r="I4802">
        <v>2.35</v>
      </c>
      <c r="J4802">
        <v>3.16</v>
      </c>
      <c r="K4802">
        <v>3.67</v>
      </c>
      <c r="L4802">
        <v>4.1500000000000004</v>
      </c>
      <c r="M4802">
        <v>4.99</v>
      </c>
    </row>
    <row r="4803" spans="1:13" x14ac:dyDescent="0.25">
      <c r="A4803" s="1">
        <v>37973</v>
      </c>
      <c r="B4803">
        <v>0.86</v>
      </c>
      <c r="D4803">
        <v>0.89</v>
      </c>
      <c r="F4803">
        <v>0.96</v>
      </c>
      <c r="G4803">
        <v>1.24</v>
      </c>
      <c r="H4803">
        <v>1.85</v>
      </c>
      <c r="I4803">
        <v>2.38</v>
      </c>
      <c r="J4803">
        <v>3.17</v>
      </c>
      <c r="K4803">
        <v>3.67</v>
      </c>
      <c r="L4803">
        <v>4.16</v>
      </c>
      <c r="M4803">
        <v>4.99</v>
      </c>
    </row>
    <row r="4804" spans="1:13" x14ac:dyDescent="0.25">
      <c r="A4804" s="1">
        <v>37972</v>
      </c>
      <c r="B4804">
        <v>0.85</v>
      </c>
      <c r="D4804">
        <v>0.9</v>
      </c>
      <c r="F4804">
        <v>0.99</v>
      </c>
      <c r="G4804">
        <v>1.26</v>
      </c>
      <c r="H4804">
        <v>1.83</v>
      </c>
      <c r="I4804">
        <v>2.37</v>
      </c>
      <c r="J4804">
        <v>3.18</v>
      </c>
      <c r="K4804">
        <v>3.7</v>
      </c>
      <c r="L4804">
        <v>4.1900000000000004</v>
      </c>
      <c r="M4804">
        <v>5.05</v>
      </c>
    </row>
    <row r="4805" spans="1:13" x14ac:dyDescent="0.25">
      <c r="A4805" s="1">
        <v>37971</v>
      </c>
      <c r="B4805">
        <v>0.88</v>
      </c>
      <c r="D4805">
        <v>0.91</v>
      </c>
      <c r="F4805">
        <v>1</v>
      </c>
      <c r="G4805">
        <v>1.28</v>
      </c>
      <c r="H4805">
        <v>1.83</v>
      </c>
      <c r="I4805">
        <v>2.37</v>
      </c>
      <c r="J4805">
        <v>3.21</v>
      </c>
      <c r="K4805">
        <v>3.74</v>
      </c>
      <c r="L4805">
        <v>4.24</v>
      </c>
      <c r="M4805">
        <v>5.0999999999999996</v>
      </c>
    </row>
    <row r="4806" spans="1:13" x14ac:dyDescent="0.25">
      <c r="A4806" s="1">
        <v>37970</v>
      </c>
      <c r="B4806">
        <v>0.87</v>
      </c>
      <c r="D4806">
        <v>0.9</v>
      </c>
      <c r="F4806">
        <v>1.01</v>
      </c>
      <c r="G4806">
        <v>1.3</v>
      </c>
      <c r="H4806">
        <v>1.88</v>
      </c>
      <c r="I4806">
        <v>2.41</v>
      </c>
      <c r="J4806">
        <v>3.26</v>
      </c>
      <c r="K4806">
        <v>3.79</v>
      </c>
      <c r="L4806">
        <v>4.28</v>
      </c>
      <c r="M4806">
        <v>5.13</v>
      </c>
    </row>
    <row r="4807" spans="1:13" x14ac:dyDescent="0.25">
      <c r="A4807" s="1">
        <v>37967</v>
      </c>
      <c r="B4807">
        <v>0.88</v>
      </c>
      <c r="D4807">
        <v>0.91</v>
      </c>
      <c r="F4807">
        <v>0.99</v>
      </c>
      <c r="G4807">
        <v>1.28</v>
      </c>
      <c r="H4807">
        <v>1.84</v>
      </c>
      <c r="I4807">
        <v>2.4</v>
      </c>
      <c r="J4807">
        <v>3.23</v>
      </c>
      <c r="K4807">
        <v>3.75</v>
      </c>
      <c r="L4807">
        <v>4.26</v>
      </c>
      <c r="M4807">
        <v>5.12</v>
      </c>
    </row>
    <row r="4808" spans="1:13" x14ac:dyDescent="0.25">
      <c r="A4808" s="1">
        <v>37966</v>
      </c>
      <c r="B4808">
        <v>0.87</v>
      </c>
      <c r="D4808">
        <v>0.9</v>
      </c>
      <c r="F4808">
        <v>0.99</v>
      </c>
      <c r="G4808">
        <v>1.27</v>
      </c>
      <c r="H4808">
        <v>1.83</v>
      </c>
      <c r="I4808">
        <v>2.37</v>
      </c>
      <c r="J4808">
        <v>3.21</v>
      </c>
      <c r="K4808">
        <v>3.76</v>
      </c>
      <c r="L4808">
        <v>4.2699999999999996</v>
      </c>
      <c r="M4808">
        <v>5.14</v>
      </c>
    </row>
    <row r="4809" spans="1:13" x14ac:dyDescent="0.25">
      <c r="A4809" s="1">
        <v>37965</v>
      </c>
      <c r="B4809">
        <v>0.92</v>
      </c>
      <c r="D4809">
        <v>0.93</v>
      </c>
      <c r="F4809">
        <v>1.03</v>
      </c>
      <c r="G4809">
        <v>1.33</v>
      </c>
      <c r="H4809">
        <v>1.94</v>
      </c>
      <c r="I4809">
        <v>2.48</v>
      </c>
      <c r="J4809">
        <v>3.28</v>
      </c>
      <c r="K4809">
        <v>3.82</v>
      </c>
      <c r="L4809">
        <v>4.3</v>
      </c>
      <c r="M4809">
        <v>5.16</v>
      </c>
    </row>
    <row r="4810" spans="1:13" x14ac:dyDescent="0.25">
      <c r="A4810" s="1">
        <v>37964</v>
      </c>
      <c r="B4810">
        <v>0.93</v>
      </c>
      <c r="D4810">
        <v>0.93</v>
      </c>
      <c r="F4810">
        <v>1.04</v>
      </c>
      <c r="G4810">
        <v>1.35</v>
      </c>
      <c r="H4810">
        <v>1.97</v>
      </c>
      <c r="I4810">
        <v>2.5099999999999998</v>
      </c>
      <c r="J4810">
        <v>3.33</v>
      </c>
      <c r="K4810">
        <v>3.85</v>
      </c>
      <c r="L4810">
        <v>4.32</v>
      </c>
      <c r="M4810">
        <v>5.18</v>
      </c>
    </row>
    <row r="4811" spans="1:13" x14ac:dyDescent="0.25">
      <c r="A4811" s="1">
        <v>37963</v>
      </c>
      <c r="B4811">
        <v>0.94</v>
      </c>
      <c r="D4811">
        <v>0.93</v>
      </c>
      <c r="F4811">
        <v>1.03</v>
      </c>
      <c r="G4811">
        <v>1.33</v>
      </c>
      <c r="H4811">
        <v>1.94</v>
      </c>
      <c r="I4811">
        <v>2.48</v>
      </c>
      <c r="J4811">
        <v>3.28</v>
      </c>
      <c r="K4811">
        <v>3.81</v>
      </c>
      <c r="L4811">
        <v>4.29</v>
      </c>
      <c r="M4811">
        <v>5.15</v>
      </c>
    </row>
    <row r="4812" spans="1:13" x14ac:dyDescent="0.25">
      <c r="A4812" s="1">
        <v>37960</v>
      </c>
      <c r="B4812">
        <v>0.93</v>
      </c>
      <c r="D4812">
        <v>0.92</v>
      </c>
      <c r="F4812">
        <v>1.01</v>
      </c>
      <c r="G4812">
        <v>1.3</v>
      </c>
      <c r="H4812">
        <v>1.88</v>
      </c>
      <c r="I4812">
        <v>2.42</v>
      </c>
      <c r="J4812">
        <v>3.23</v>
      </c>
      <c r="K4812">
        <v>3.76</v>
      </c>
      <c r="L4812">
        <v>4.2300000000000004</v>
      </c>
      <c r="M4812">
        <v>5.09</v>
      </c>
    </row>
    <row r="4813" spans="1:13" x14ac:dyDescent="0.25">
      <c r="A4813" s="1">
        <v>37959</v>
      </c>
      <c r="B4813">
        <v>0.94</v>
      </c>
      <c r="D4813">
        <v>0.93</v>
      </c>
      <c r="F4813">
        <v>1.04</v>
      </c>
      <c r="G4813">
        <v>1.38</v>
      </c>
      <c r="H4813">
        <v>2.06</v>
      </c>
      <c r="I4813">
        <v>2.61</v>
      </c>
      <c r="J4813">
        <v>3.42</v>
      </c>
      <c r="K4813">
        <v>3.93</v>
      </c>
      <c r="L4813">
        <v>4.38</v>
      </c>
      <c r="M4813">
        <v>5.22</v>
      </c>
    </row>
    <row r="4814" spans="1:13" x14ac:dyDescent="0.25">
      <c r="A4814" s="1">
        <v>37958</v>
      </c>
      <c r="B4814">
        <v>0.96</v>
      </c>
      <c r="D4814">
        <v>0.94</v>
      </c>
      <c r="F4814">
        <v>1.04</v>
      </c>
      <c r="G4814">
        <v>1.39</v>
      </c>
      <c r="H4814">
        <v>2.09</v>
      </c>
      <c r="I4814">
        <v>2.63</v>
      </c>
      <c r="J4814">
        <v>3.46</v>
      </c>
      <c r="K4814">
        <v>3.98</v>
      </c>
      <c r="L4814">
        <v>4.41</v>
      </c>
      <c r="M4814">
        <v>5.25</v>
      </c>
    </row>
    <row r="4815" spans="1:13" x14ac:dyDescent="0.25">
      <c r="A4815" s="1">
        <v>37957</v>
      </c>
      <c r="B4815">
        <v>0.96</v>
      </c>
      <c r="D4815">
        <v>0.94</v>
      </c>
      <c r="F4815">
        <v>1.04</v>
      </c>
      <c r="G4815">
        <v>1.38</v>
      </c>
      <c r="H4815">
        <v>2.0699999999999998</v>
      </c>
      <c r="I4815">
        <v>2.6</v>
      </c>
      <c r="J4815">
        <v>3.43</v>
      </c>
      <c r="K4815">
        <v>3.95</v>
      </c>
      <c r="L4815">
        <v>4.38</v>
      </c>
      <c r="M4815">
        <v>5.22</v>
      </c>
    </row>
    <row r="4816" spans="1:13" x14ac:dyDescent="0.25">
      <c r="A4816" s="1">
        <v>37956</v>
      </c>
      <c r="B4816">
        <v>0.96</v>
      </c>
      <c r="D4816">
        <v>0.95</v>
      </c>
      <c r="F4816">
        <v>1.06</v>
      </c>
      <c r="G4816">
        <v>1.41</v>
      </c>
      <c r="H4816">
        <v>2.12</v>
      </c>
      <c r="I4816">
        <v>2.64</v>
      </c>
      <c r="J4816">
        <v>3.46</v>
      </c>
      <c r="K4816">
        <v>3.98</v>
      </c>
      <c r="L4816">
        <v>4.4000000000000004</v>
      </c>
      <c r="M4816">
        <v>5.23</v>
      </c>
    </row>
    <row r="4817" spans="1:13" x14ac:dyDescent="0.25">
      <c r="A4817" s="1">
        <v>37953</v>
      </c>
      <c r="B4817">
        <v>0.96</v>
      </c>
      <c r="D4817">
        <v>0.93</v>
      </c>
      <c r="F4817">
        <v>1.04</v>
      </c>
      <c r="G4817">
        <v>1.39</v>
      </c>
      <c r="H4817">
        <v>2.06</v>
      </c>
      <c r="I4817">
        <v>2.56</v>
      </c>
      <c r="J4817">
        <v>3.38</v>
      </c>
      <c r="K4817">
        <v>3.89</v>
      </c>
      <c r="L4817">
        <v>4.34</v>
      </c>
      <c r="M4817">
        <v>5.2</v>
      </c>
    </row>
    <row r="4818" spans="1:13" x14ac:dyDescent="0.25">
      <c r="A4818" s="1">
        <v>37951</v>
      </c>
      <c r="B4818">
        <v>0.97</v>
      </c>
      <c r="D4818">
        <v>0.94</v>
      </c>
      <c r="F4818">
        <v>1.04</v>
      </c>
      <c r="G4818">
        <v>1.35</v>
      </c>
      <c r="H4818">
        <v>1.97</v>
      </c>
      <c r="I4818">
        <v>2.48</v>
      </c>
      <c r="J4818">
        <v>3.27</v>
      </c>
      <c r="K4818">
        <v>3.79</v>
      </c>
      <c r="L4818">
        <v>4.25</v>
      </c>
      <c r="M4818">
        <v>5.12</v>
      </c>
    </row>
    <row r="4819" spans="1:13" x14ac:dyDescent="0.25">
      <c r="A4819" s="1">
        <v>37950</v>
      </c>
      <c r="B4819">
        <v>0.97</v>
      </c>
      <c r="D4819">
        <v>0.95</v>
      </c>
      <c r="F4819">
        <v>1.03</v>
      </c>
      <c r="G4819">
        <v>1.32</v>
      </c>
      <c r="H4819">
        <v>1.89</v>
      </c>
      <c r="I4819">
        <v>2.4</v>
      </c>
      <c r="J4819">
        <v>3.2</v>
      </c>
      <c r="K4819">
        <v>3.72</v>
      </c>
      <c r="L4819">
        <v>4.1900000000000004</v>
      </c>
      <c r="M4819">
        <v>5.07</v>
      </c>
    </row>
    <row r="4820" spans="1:13" x14ac:dyDescent="0.25">
      <c r="A4820" s="1">
        <v>37949</v>
      </c>
      <c r="B4820">
        <v>0.94</v>
      </c>
      <c r="D4820">
        <v>0.96</v>
      </c>
      <c r="F4820">
        <v>1.04</v>
      </c>
      <c r="G4820">
        <v>1.33</v>
      </c>
      <c r="H4820">
        <v>1.94</v>
      </c>
      <c r="I4820">
        <v>2.44</v>
      </c>
      <c r="J4820">
        <v>3.24</v>
      </c>
      <c r="K4820">
        <v>3.76</v>
      </c>
      <c r="L4820">
        <v>4.2300000000000004</v>
      </c>
      <c r="M4820">
        <v>5.1100000000000003</v>
      </c>
    </row>
    <row r="4821" spans="1:13" x14ac:dyDescent="0.25">
      <c r="A4821" s="1">
        <v>37946</v>
      </c>
      <c r="B4821">
        <v>0.93</v>
      </c>
      <c r="D4821">
        <v>0.94</v>
      </c>
      <c r="F4821">
        <v>1.02</v>
      </c>
      <c r="G4821">
        <v>1.29</v>
      </c>
      <c r="H4821">
        <v>1.84</v>
      </c>
      <c r="I4821">
        <v>2.35</v>
      </c>
      <c r="J4821">
        <v>3.15</v>
      </c>
      <c r="K4821">
        <v>3.67</v>
      </c>
      <c r="L4821">
        <v>4.1500000000000004</v>
      </c>
      <c r="M4821">
        <v>5.05</v>
      </c>
    </row>
    <row r="4822" spans="1:13" x14ac:dyDescent="0.25">
      <c r="A4822" s="1">
        <v>37945</v>
      </c>
      <c r="B4822">
        <v>0.93</v>
      </c>
      <c r="D4822">
        <v>0.95</v>
      </c>
      <c r="F4822">
        <v>1.01</v>
      </c>
      <c r="G4822">
        <v>1.28</v>
      </c>
      <c r="H4822">
        <v>1.83</v>
      </c>
      <c r="I4822">
        <v>2.35</v>
      </c>
      <c r="J4822">
        <v>3.14</v>
      </c>
      <c r="K4822">
        <v>3.67</v>
      </c>
      <c r="L4822">
        <v>4.16</v>
      </c>
      <c r="M4822">
        <v>5.0599999999999996</v>
      </c>
    </row>
    <row r="4823" spans="1:13" x14ac:dyDescent="0.25">
      <c r="A4823" s="1">
        <v>37944</v>
      </c>
      <c r="B4823">
        <v>0.94</v>
      </c>
      <c r="D4823">
        <v>0.95</v>
      </c>
      <c r="F4823">
        <v>1.03</v>
      </c>
      <c r="G4823">
        <v>1.32</v>
      </c>
      <c r="H4823">
        <v>1.9</v>
      </c>
      <c r="I4823">
        <v>2.42</v>
      </c>
      <c r="J4823">
        <v>3.22</v>
      </c>
      <c r="K4823">
        <v>3.75</v>
      </c>
      <c r="L4823">
        <v>4.24</v>
      </c>
      <c r="M4823">
        <v>5.12</v>
      </c>
    </row>
    <row r="4824" spans="1:13" x14ac:dyDescent="0.25">
      <c r="A4824" s="1">
        <v>37943</v>
      </c>
      <c r="B4824">
        <v>0.95</v>
      </c>
      <c r="D4824">
        <v>0.96</v>
      </c>
      <c r="F4824">
        <v>1.04</v>
      </c>
      <c r="G4824">
        <v>1.3</v>
      </c>
      <c r="H4824">
        <v>1.83</v>
      </c>
      <c r="I4824">
        <v>2.3199999999999998</v>
      </c>
      <c r="J4824">
        <v>3.14</v>
      </c>
      <c r="K4824">
        <v>3.66</v>
      </c>
      <c r="L4824">
        <v>4.17</v>
      </c>
      <c r="M4824">
        <v>5.05</v>
      </c>
    </row>
    <row r="4825" spans="1:13" x14ac:dyDescent="0.25">
      <c r="A4825" s="1">
        <v>37942</v>
      </c>
      <c r="B4825">
        <v>0.93</v>
      </c>
      <c r="D4825">
        <v>0.96</v>
      </c>
      <c r="F4825">
        <v>1.04</v>
      </c>
      <c r="G4825">
        <v>1.29</v>
      </c>
      <c r="H4825">
        <v>1.8</v>
      </c>
      <c r="I4825">
        <v>2.31</v>
      </c>
      <c r="J4825">
        <v>3.14</v>
      </c>
      <c r="K4825">
        <v>3.68</v>
      </c>
      <c r="L4825">
        <v>4.18</v>
      </c>
      <c r="M4825">
        <v>5.07</v>
      </c>
    </row>
    <row r="4826" spans="1:13" x14ac:dyDescent="0.25">
      <c r="A4826" s="1">
        <v>37939</v>
      </c>
      <c r="B4826">
        <v>0.92</v>
      </c>
      <c r="D4826">
        <v>0.95</v>
      </c>
      <c r="F4826">
        <v>1.04</v>
      </c>
      <c r="G4826">
        <v>1.31</v>
      </c>
      <c r="H4826">
        <v>1.84</v>
      </c>
      <c r="I4826">
        <v>2.36</v>
      </c>
      <c r="J4826">
        <v>3.19</v>
      </c>
      <c r="K4826">
        <v>3.7</v>
      </c>
      <c r="L4826">
        <v>4.22</v>
      </c>
      <c r="M4826">
        <v>5.0999999999999996</v>
      </c>
    </row>
    <row r="4827" spans="1:13" x14ac:dyDescent="0.25">
      <c r="A4827" s="1">
        <v>37938</v>
      </c>
      <c r="B4827">
        <v>0.91</v>
      </c>
      <c r="D4827">
        <v>0.94</v>
      </c>
      <c r="F4827">
        <v>1.04</v>
      </c>
      <c r="G4827">
        <v>1.33</v>
      </c>
      <c r="H4827">
        <v>1.92</v>
      </c>
      <c r="I4827">
        <v>2.4500000000000002</v>
      </c>
      <c r="J4827">
        <v>3.29</v>
      </c>
      <c r="K4827">
        <v>3.79</v>
      </c>
      <c r="L4827">
        <v>4.3</v>
      </c>
      <c r="M4827">
        <v>5.16</v>
      </c>
    </row>
    <row r="4828" spans="1:13" x14ac:dyDescent="0.25">
      <c r="A4828" s="1">
        <v>37937</v>
      </c>
      <c r="B4828">
        <v>0.92</v>
      </c>
      <c r="D4828">
        <v>0.95</v>
      </c>
      <c r="F4828">
        <v>1.06</v>
      </c>
      <c r="G4828">
        <v>1.39</v>
      </c>
      <c r="H4828">
        <v>2.0499999999999998</v>
      </c>
      <c r="I4828">
        <v>2.59</v>
      </c>
      <c r="J4828">
        <v>3.45</v>
      </c>
      <c r="K4828">
        <v>3.95</v>
      </c>
      <c r="L4828">
        <v>4.4400000000000004</v>
      </c>
      <c r="M4828">
        <v>5.29</v>
      </c>
    </row>
    <row r="4829" spans="1:13" x14ac:dyDescent="0.25">
      <c r="A4829" s="1">
        <v>37935</v>
      </c>
      <c r="B4829">
        <v>0.92</v>
      </c>
      <c r="D4829">
        <v>0.97</v>
      </c>
      <c r="F4829">
        <v>1.07</v>
      </c>
      <c r="G4829">
        <v>1.39</v>
      </c>
      <c r="H4829">
        <v>2.06</v>
      </c>
      <c r="I4829">
        <v>2.63</v>
      </c>
      <c r="J4829">
        <v>3.49</v>
      </c>
      <c r="K4829">
        <v>4</v>
      </c>
      <c r="L4829">
        <v>4.49</v>
      </c>
      <c r="M4829">
        <v>5.34</v>
      </c>
    </row>
    <row r="4830" spans="1:13" x14ac:dyDescent="0.25">
      <c r="A4830" s="1">
        <v>37932</v>
      </c>
      <c r="B4830">
        <v>0.95</v>
      </c>
      <c r="D4830">
        <v>0.96</v>
      </c>
      <c r="F4830">
        <v>1.07</v>
      </c>
      <c r="G4830">
        <v>1.4</v>
      </c>
      <c r="H4830">
        <v>2.04</v>
      </c>
      <c r="I4830">
        <v>2.6</v>
      </c>
      <c r="J4830">
        <v>3.47</v>
      </c>
      <c r="K4830">
        <v>3.99</v>
      </c>
      <c r="L4830">
        <v>4.4800000000000004</v>
      </c>
      <c r="M4830">
        <v>5.33</v>
      </c>
    </row>
    <row r="4831" spans="1:13" x14ac:dyDescent="0.25">
      <c r="A4831" s="1">
        <v>37931</v>
      </c>
      <c r="B4831">
        <v>0.95</v>
      </c>
      <c r="D4831">
        <v>0.96</v>
      </c>
      <c r="F4831">
        <v>1.06</v>
      </c>
      <c r="G4831">
        <v>1.38</v>
      </c>
      <c r="H4831">
        <v>2.0099999999999998</v>
      </c>
      <c r="I4831">
        <v>2.5499999999999998</v>
      </c>
      <c r="J4831">
        <v>3.43</v>
      </c>
      <c r="K4831">
        <v>3.96</v>
      </c>
      <c r="L4831">
        <v>4.45</v>
      </c>
      <c r="M4831">
        <v>5.32</v>
      </c>
    </row>
    <row r="4832" spans="1:13" x14ac:dyDescent="0.25">
      <c r="A4832" s="1">
        <v>37930</v>
      </c>
      <c r="B4832">
        <v>0.96</v>
      </c>
      <c r="D4832">
        <v>0.96</v>
      </c>
      <c r="F4832">
        <v>1.05</v>
      </c>
      <c r="G4832">
        <v>1.35</v>
      </c>
      <c r="H4832">
        <v>1.94</v>
      </c>
      <c r="I4832">
        <v>2.46</v>
      </c>
      <c r="J4832">
        <v>3.35</v>
      </c>
      <c r="K4832">
        <v>3.88</v>
      </c>
      <c r="L4832">
        <v>4.38</v>
      </c>
      <c r="M4832">
        <v>5.24</v>
      </c>
    </row>
    <row r="4833" spans="1:13" x14ac:dyDescent="0.25">
      <c r="A4833" s="1">
        <v>37929</v>
      </c>
      <c r="B4833">
        <v>0.97</v>
      </c>
      <c r="D4833">
        <v>0.95</v>
      </c>
      <c r="F4833">
        <v>1.03</v>
      </c>
      <c r="G4833">
        <v>1.31</v>
      </c>
      <c r="H4833">
        <v>1.86</v>
      </c>
      <c r="I4833">
        <v>2.4</v>
      </c>
      <c r="J4833">
        <v>3.28</v>
      </c>
      <c r="K4833">
        <v>3.81</v>
      </c>
      <c r="L4833">
        <v>4.33</v>
      </c>
      <c r="M4833">
        <v>5.19</v>
      </c>
    </row>
    <row r="4834" spans="1:13" x14ac:dyDescent="0.25">
      <c r="A4834" s="1">
        <v>37928</v>
      </c>
      <c r="B4834">
        <v>0.97</v>
      </c>
      <c r="D4834">
        <v>0.96</v>
      </c>
      <c r="F4834">
        <v>1.05</v>
      </c>
      <c r="G4834">
        <v>1.33</v>
      </c>
      <c r="H4834">
        <v>1.9</v>
      </c>
      <c r="I4834">
        <v>2.44</v>
      </c>
      <c r="J4834">
        <v>3.34</v>
      </c>
      <c r="K4834">
        <v>3.88</v>
      </c>
      <c r="L4834">
        <v>4.4000000000000004</v>
      </c>
      <c r="M4834">
        <v>5.25</v>
      </c>
    </row>
    <row r="4835" spans="1:13" x14ac:dyDescent="0.25">
      <c r="A4835" s="1">
        <v>37925</v>
      </c>
      <c r="B4835">
        <v>0.96</v>
      </c>
      <c r="D4835">
        <v>0.96</v>
      </c>
      <c r="F4835">
        <v>1.04</v>
      </c>
      <c r="G4835">
        <v>1.31</v>
      </c>
      <c r="H4835">
        <v>1.85</v>
      </c>
      <c r="I4835">
        <v>2.36</v>
      </c>
      <c r="J4835">
        <v>3.27</v>
      </c>
      <c r="K4835">
        <v>3.8</v>
      </c>
      <c r="L4835">
        <v>4.33</v>
      </c>
      <c r="M4835">
        <v>5.2</v>
      </c>
    </row>
    <row r="4836" spans="1:13" x14ac:dyDescent="0.25">
      <c r="A4836" s="1">
        <v>37924</v>
      </c>
      <c r="B4836">
        <v>0.97</v>
      </c>
      <c r="D4836">
        <v>0.96</v>
      </c>
      <c r="F4836">
        <v>1.04</v>
      </c>
      <c r="G4836">
        <v>1.32</v>
      </c>
      <c r="H4836">
        <v>1.86</v>
      </c>
      <c r="I4836">
        <v>2.39</v>
      </c>
      <c r="J4836">
        <v>3.29</v>
      </c>
      <c r="K4836">
        <v>3.83</v>
      </c>
      <c r="L4836">
        <v>4.3600000000000003</v>
      </c>
      <c r="M4836">
        <v>5.25</v>
      </c>
    </row>
    <row r="4837" spans="1:13" x14ac:dyDescent="0.25">
      <c r="A4837" s="1">
        <v>37923</v>
      </c>
      <c r="B4837">
        <v>0.98</v>
      </c>
      <c r="D4837">
        <v>0.96</v>
      </c>
      <c r="F4837">
        <v>1.04</v>
      </c>
      <c r="G4837">
        <v>1.29</v>
      </c>
      <c r="H4837">
        <v>1.79</v>
      </c>
      <c r="I4837">
        <v>2.3199999999999998</v>
      </c>
      <c r="J4837">
        <v>3.2</v>
      </c>
      <c r="K4837">
        <v>3.76</v>
      </c>
      <c r="L4837">
        <v>4.3099999999999996</v>
      </c>
      <c r="M4837">
        <v>5.21</v>
      </c>
    </row>
    <row r="4838" spans="1:13" x14ac:dyDescent="0.25">
      <c r="A4838" s="1">
        <v>37922</v>
      </c>
      <c r="B4838">
        <v>0.98</v>
      </c>
      <c r="D4838">
        <v>0.96</v>
      </c>
      <c r="F4838">
        <v>1.03</v>
      </c>
      <c r="G4838">
        <v>1.25</v>
      </c>
      <c r="H4838">
        <v>1.71</v>
      </c>
      <c r="I4838">
        <v>2.23</v>
      </c>
      <c r="J4838">
        <v>3.11</v>
      </c>
      <c r="K4838">
        <v>3.67</v>
      </c>
      <c r="L4838">
        <v>4.2300000000000004</v>
      </c>
      <c r="M4838">
        <v>5.14</v>
      </c>
    </row>
    <row r="4839" spans="1:13" x14ac:dyDescent="0.25">
      <c r="A4839" s="1">
        <v>37921</v>
      </c>
      <c r="B4839">
        <v>0.95</v>
      </c>
      <c r="D4839">
        <v>0.98</v>
      </c>
      <c r="F4839">
        <v>1.05</v>
      </c>
      <c r="G4839">
        <v>1.31</v>
      </c>
      <c r="H4839">
        <v>1.83</v>
      </c>
      <c r="I4839">
        <v>2.35</v>
      </c>
      <c r="J4839">
        <v>3.21</v>
      </c>
      <c r="K4839">
        <v>3.75</v>
      </c>
      <c r="L4839">
        <v>4.3</v>
      </c>
      <c r="M4839">
        <v>5.19</v>
      </c>
    </row>
    <row r="4840" spans="1:13" x14ac:dyDescent="0.25">
      <c r="A4840" s="1">
        <v>37918</v>
      </c>
      <c r="B4840">
        <v>0.92</v>
      </c>
      <c r="D4840">
        <v>0.95</v>
      </c>
      <c r="F4840">
        <v>1.03</v>
      </c>
      <c r="G4840">
        <v>1.27</v>
      </c>
      <c r="H4840">
        <v>1.76</v>
      </c>
      <c r="I4840">
        <v>2.2599999999999998</v>
      </c>
      <c r="J4840">
        <v>3.13</v>
      </c>
      <c r="K4840">
        <v>3.68</v>
      </c>
      <c r="L4840">
        <v>4.24</v>
      </c>
      <c r="M4840">
        <v>5.14</v>
      </c>
    </row>
    <row r="4841" spans="1:13" x14ac:dyDescent="0.25">
      <c r="A4841" s="1">
        <v>37917</v>
      </c>
      <c r="B4841">
        <v>0.92</v>
      </c>
      <c r="D4841">
        <v>0.96</v>
      </c>
      <c r="F4841">
        <v>1.03</v>
      </c>
      <c r="G4841">
        <v>1.3</v>
      </c>
      <c r="H4841">
        <v>1.84</v>
      </c>
      <c r="I4841">
        <v>2.37</v>
      </c>
      <c r="J4841">
        <v>3.24</v>
      </c>
      <c r="K4841">
        <v>3.81</v>
      </c>
      <c r="L4841">
        <v>4.34</v>
      </c>
      <c r="M4841">
        <v>5.25</v>
      </c>
    </row>
    <row r="4842" spans="1:13" x14ac:dyDescent="0.25">
      <c r="A4842" s="1">
        <v>37916</v>
      </c>
      <c r="B4842">
        <v>0.92</v>
      </c>
      <c r="D4842">
        <v>0.96</v>
      </c>
      <c r="F4842">
        <v>1.03</v>
      </c>
      <c r="G4842">
        <v>1.28</v>
      </c>
      <c r="H4842">
        <v>1.8</v>
      </c>
      <c r="I4842">
        <v>2.33</v>
      </c>
      <c r="J4842">
        <v>3.21</v>
      </c>
      <c r="K4842">
        <v>3.77</v>
      </c>
      <c r="L4842">
        <v>4.29</v>
      </c>
      <c r="M4842">
        <v>5.19</v>
      </c>
    </row>
    <row r="4843" spans="1:13" x14ac:dyDescent="0.25">
      <c r="A4843" s="1">
        <v>37915</v>
      </c>
      <c r="B4843">
        <v>0.92</v>
      </c>
      <c r="D4843">
        <v>0.93</v>
      </c>
      <c r="F4843">
        <v>1.04</v>
      </c>
      <c r="G4843">
        <v>1.32</v>
      </c>
      <c r="H4843">
        <v>1.89</v>
      </c>
      <c r="I4843">
        <v>2.41</v>
      </c>
      <c r="J4843">
        <v>3.31</v>
      </c>
      <c r="K4843">
        <v>3.86</v>
      </c>
      <c r="L4843">
        <v>4.38</v>
      </c>
      <c r="M4843">
        <v>5.28</v>
      </c>
    </row>
    <row r="4844" spans="1:13" x14ac:dyDescent="0.25">
      <c r="A4844" s="1">
        <v>37914</v>
      </c>
      <c r="B4844">
        <v>0.9</v>
      </c>
      <c r="D4844">
        <v>0.95</v>
      </c>
      <c r="F4844">
        <v>1.04</v>
      </c>
      <c r="G4844">
        <v>1.32</v>
      </c>
      <c r="H4844">
        <v>1.88</v>
      </c>
      <c r="I4844">
        <v>2.42</v>
      </c>
      <c r="J4844">
        <v>3.33</v>
      </c>
      <c r="K4844">
        <v>3.89</v>
      </c>
      <c r="L4844">
        <v>4.41</v>
      </c>
      <c r="M4844">
        <v>5.3</v>
      </c>
    </row>
    <row r="4845" spans="1:13" x14ac:dyDescent="0.25">
      <c r="A4845" s="1">
        <v>37911</v>
      </c>
      <c r="B4845">
        <v>0.9</v>
      </c>
      <c r="D4845">
        <v>0.93</v>
      </c>
      <c r="F4845">
        <v>1.02</v>
      </c>
      <c r="G4845">
        <v>1.31</v>
      </c>
      <c r="H4845">
        <v>1.9</v>
      </c>
      <c r="I4845">
        <v>2.41</v>
      </c>
      <c r="J4845">
        <v>3.33</v>
      </c>
      <c r="K4845">
        <v>3.9</v>
      </c>
      <c r="L4845">
        <v>4.41</v>
      </c>
      <c r="M4845">
        <v>5.32</v>
      </c>
    </row>
    <row r="4846" spans="1:13" x14ac:dyDescent="0.25">
      <c r="A4846" s="1">
        <v>37910</v>
      </c>
      <c r="B4846">
        <v>0.9</v>
      </c>
      <c r="D4846">
        <v>0.93</v>
      </c>
      <c r="F4846">
        <v>1.03</v>
      </c>
      <c r="G4846">
        <v>1.34</v>
      </c>
      <c r="H4846">
        <v>1.96</v>
      </c>
      <c r="I4846">
        <v>2.4700000000000002</v>
      </c>
      <c r="J4846">
        <v>3.4</v>
      </c>
      <c r="K4846">
        <v>3.97</v>
      </c>
      <c r="L4846">
        <v>4.47</v>
      </c>
      <c r="M4846">
        <v>5.38</v>
      </c>
    </row>
    <row r="4847" spans="1:13" x14ac:dyDescent="0.25">
      <c r="A4847" s="1">
        <v>37909</v>
      </c>
      <c r="B4847">
        <v>0.9</v>
      </c>
      <c r="D4847">
        <v>0.93</v>
      </c>
      <c r="F4847">
        <v>1.01</v>
      </c>
      <c r="G4847">
        <v>1.27</v>
      </c>
      <c r="H4847">
        <v>1.79</v>
      </c>
      <c r="I4847">
        <v>2.3199999999999998</v>
      </c>
      <c r="J4847">
        <v>3.3</v>
      </c>
      <c r="K4847">
        <v>3.88</v>
      </c>
      <c r="L4847">
        <v>4.43</v>
      </c>
      <c r="M4847">
        <v>5.36</v>
      </c>
    </row>
    <row r="4848" spans="1:13" x14ac:dyDescent="0.25">
      <c r="A4848" s="1">
        <v>37908</v>
      </c>
      <c r="B4848">
        <v>0.89</v>
      </c>
      <c r="D4848">
        <v>0.93</v>
      </c>
      <c r="F4848">
        <v>1.01</v>
      </c>
      <c r="G4848">
        <v>1.23</v>
      </c>
      <c r="H4848">
        <v>1.73</v>
      </c>
      <c r="I4848">
        <v>2.25</v>
      </c>
      <c r="J4848">
        <v>3.23</v>
      </c>
      <c r="K4848">
        <v>3.82</v>
      </c>
      <c r="L4848">
        <v>4.37</v>
      </c>
      <c r="M4848">
        <v>5.32</v>
      </c>
    </row>
    <row r="4849" spans="1:13" x14ac:dyDescent="0.25">
      <c r="A4849" s="1">
        <v>37904</v>
      </c>
      <c r="B4849">
        <v>0.89</v>
      </c>
      <c r="D4849">
        <v>0.92</v>
      </c>
      <c r="F4849">
        <v>1</v>
      </c>
      <c r="G4849">
        <v>1.21</v>
      </c>
      <c r="H4849">
        <v>1.65</v>
      </c>
      <c r="I4849">
        <v>2.1800000000000002</v>
      </c>
      <c r="J4849">
        <v>3.15</v>
      </c>
      <c r="K4849">
        <v>3.72</v>
      </c>
      <c r="L4849">
        <v>4.29</v>
      </c>
      <c r="M4849">
        <v>5.23</v>
      </c>
    </row>
    <row r="4850" spans="1:13" x14ac:dyDescent="0.25">
      <c r="A4850" s="1">
        <v>37903</v>
      </c>
      <c r="B4850">
        <v>0.9</v>
      </c>
      <c r="D4850">
        <v>0.91</v>
      </c>
      <c r="F4850">
        <v>1</v>
      </c>
      <c r="G4850">
        <v>1.22</v>
      </c>
      <c r="H4850">
        <v>1.69</v>
      </c>
      <c r="I4850">
        <v>2.2000000000000002</v>
      </c>
      <c r="J4850">
        <v>3.17</v>
      </c>
      <c r="K4850">
        <v>3.77</v>
      </c>
      <c r="L4850">
        <v>4.32</v>
      </c>
      <c r="M4850">
        <v>5.27</v>
      </c>
    </row>
    <row r="4851" spans="1:13" x14ac:dyDescent="0.25">
      <c r="A4851" s="1">
        <v>37902</v>
      </c>
      <c r="B4851">
        <v>0.88</v>
      </c>
      <c r="D4851">
        <v>0.91</v>
      </c>
      <c r="F4851">
        <v>1</v>
      </c>
      <c r="G4851">
        <v>1.21</v>
      </c>
      <c r="H4851">
        <v>1.65</v>
      </c>
      <c r="I4851">
        <v>2.17</v>
      </c>
      <c r="J4851">
        <v>3.14</v>
      </c>
      <c r="K4851">
        <v>3.72</v>
      </c>
      <c r="L4851">
        <v>4.2699999999999996</v>
      </c>
      <c r="M4851">
        <v>5.22</v>
      </c>
    </row>
    <row r="4852" spans="1:13" x14ac:dyDescent="0.25">
      <c r="A4852" s="1">
        <v>37901</v>
      </c>
      <c r="B4852">
        <v>0.85</v>
      </c>
      <c r="D4852">
        <v>0.92</v>
      </c>
      <c r="F4852">
        <v>1.01</v>
      </c>
      <c r="G4852">
        <v>1.21</v>
      </c>
      <c r="H4852">
        <v>1.67</v>
      </c>
      <c r="I4852">
        <v>2.19</v>
      </c>
      <c r="J4852">
        <v>3.15</v>
      </c>
      <c r="K4852">
        <v>3.73</v>
      </c>
      <c r="L4852">
        <v>4.2699999999999996</v>
      </c>
      <c r="M4852">
        <v>5.21</v>
      </c>
    </row>
    <row r="4853" spans="1:13" x14ac:dyDescent="0.25">
      <c r="A4853" s="1">
        <v>37900</v>
      </c>
      <c r="B4853">
        <v>0.87</v>
      </c>
      <c r="D4853">
        <v>0.94</v>
      </c>
      <c r="F4853">
        <v>0.97</v>
      </c>
      <c r="G4853">
        <v>1.1499999999999999</v>
      </c>
      <c r="H4853">
        <v>1.6</v>
      </c>
      <c r="I4853">
        <v>2.11</v>
      </c>
      <c r="J4853">
        <v>3.06</v>
      </c>
      <c r="K4853">
        <v>3.63</v>
      </c>
      <c r="L4853">
        <v>4.17</v>
      </c>
      <c r="M4853">
        <v>5.0999999999999996</v>
      </c>
    </row>
    <row r="4854" spans="1:13" x14ac:dyDescent="0.25">
      <c r="A4854" s="1">
        <v>37897</v>
      </c>
      <c r="B4854">
        <v>0.87</v>
      </c>
      <c r="D4854">
        <v>0.94</v>
      </c>
      <c r="F4854">
        <v>1.01</v>
      </c>
      <c r="G4854">
        <v>1.2</v>
      </c>
      <c r="H4854">
        <v>1.65</v>
      </c>
      <c r="I4854">
        <v>2.17</v>
      </c>
      <c r="J4854">
        <v>3.12</v>
      </c>
      <c r="K4854">
        <v>3.69</v>
      </c>
      <c r="L4854">
        <v>4.21</v>
      </c>
      <c r="M4854">
        <v>5.15</v>
      </c>
    </row>
    <row r="4855" spans="1:13" x14ac:dyDescent="0.25">
      <c r="A4855" s="1">
        <v>37896</v>
      </c>
      <c r="B4855">
        <v>0.86</v>
      </c>
      <c r="D4855">
        <v>0.94</v>
      </c>
      <c r="F4855">
        <v>1</v>
      </c>
      <c r="G4855">
        <v>1.1399999999999999</v>
      </c>
      <c r="H4855">
        <v>1.48</v>
      </c>
      <c r="I4855">
        <v>1.96</v>
      </c>
      <c r="J4855">
        <v>2.9</v>
      </c>
      <c r="K4855">
        <v>3.48</v>
      </c>
      <c r="L4855">
        <v>4.03</v>
      </c>
      <c r="M4855">
        <v>4.97</v>
      </c>
    </row>
    <row r="4856" spans="1:13" x14ac:dyDescent="0.25">
      <c r="A4856" s="1">
        <v>37895</v>
      </c>
      <c r="B4856">
        <v>0.88</v>
      </c>
      <c r="D4856">
        <v>0.95</v>
      </c>
      <c r="F4856">
        <v>1</v>
      </c>
      <c r="G4856">
        <v>1.1299999999999999</v>
      </c>
      <c r="H4856">
        <v>1.47</v>
      </c>
      <c r="I4856">
        <v>1.93</v>
      </c>
      <c r="J4856">
        <v>2.84</v>
      </c>
      <c r="K4856">
        <v>3.4</v>
      </c>
      <c r="L4856">
        <v>3.96</v>
      </c>
      <c r="M4856">
        <v>4.92</v>
      </c>
    </row>
    <row r="4857" spans="1:13" x14ac:dyDescent="0.25">
      <c r="A4857" s="1">
        <v>37894</v>
      </c>
      <c r="B4857">
        <v>0.87</v>
      </c>
      <c r="D4857">
        <v>0.95</v>
      </c>
      <c r="F4857">
        <v>1.01</v>
      </c>
      <c r="G4857">
        <v>1.1499999999999999</v>
      </c>
      <c r="H4857">
        <v>1.5</v>
      </c>
      <c r="I4857">
        <v>1.95</v>
      </c>
      <c r="J4857">
        <v>2.85</v>
      </c>
      <c r="K4857">
        <v>3.41</v>
      </c>
      <c r="L4857">
        <v>3.96</v>
      </c>
      <c r="M4857">
        <v>4.91</v>
      </c>
    </row>
    <row r="4858" spans="1:13" x14ac:dyDescent="0.25">
      <c r="A4858" s="1">
        <v>37893</v>
      </c>
      <c r="B4858">
        <v>0.87</v>
      </c>
      <c r="D4858">
        <v>0.96</v>
      </c>
      <c r="F4858">
        <v>1.03</v>
      </c>
      <c r="G4858">
        <v>1.21</v>
      </c>
      <c r="H4858">
        <v>1.61</v>
      </c>
      <c r="I4858">
        <v>2.0699999999999998</v>
      </c>
      <c r="J4858">
        <v>2.98</v>
      </c>
      <c r="K4858">
        <v>3.54</v>
      </c>
      <c r="L4858">
        <v>4.09</v>
      </c>
      <c r="M4858">
        <v>5.03</v>
      </c>
    </row>
    <row r="4859" spans="1:13" x14ac:dyDescent="0.25">
      <c r="A4859" s="1">
        <v>37890</v>
      </c>
      <c r="B4859">
        <v>0.87</v>
      </c>
      <c r="D4859">
        <v>0.94</v>
      </c>
      <c r="F4859">
        <v>1.02</v>
      </c>
      <c r="G4859">
        <v>1.21</v>
      </c>
      <c r="H4859">
        <v>1.6</v>
      </c>
      <c r="I4859">
        <v>2.06</v>
      </c>
      <c r="J4859">
        <v>2.95</v>
      </c>
      <c r="K4859">
        <v>3.49</v>
      </c>
      <c r="L4859">
        <v>4.04</v>
      </c>
      <c r="M4859">
        <v>4.9800000000000004</v>
      </c>
    </row>
    <row r="4860" spans="1:13" x14ac:dyDescent="0.25">
      <c r="A4860" s="1">
        <v>37889</v>
      </c>
      <c r="B4860">
        <v>0.88</v>
      </c>
      <c r="D4860">
        <v>0.94</v>
      </c>
      <c r="F4860">
        <v>1.02</v>
      </c>
      <c r="G4860">
        <v>1.21</v>
      </c>
      <c r="H4860">
        <v>1.65</v>
      </c>
      <c r="I4860">
        <v>2.14</v>
      </c>
      <c r="J4860">
        <v>3.05</v>
      </c>
      <c r="K4860">
        <v>3.59</v>
      </c>
      <c r="L4860">
        <v>4.12</v>
      </c>
      <c r="M4860">
        <v>5.04</v>
      </c>
    </row>
    <row r="4861" spans="1:13" x14ac:dyDescent="0.25">
      <c r="A4861" s="1">
        <v>37888</v>
      </c>
      <c r="B4861">
        <v>0.89</v>
      </c>
      <c r="D4861">
        <v>0.95</v>
      </c>
      <c r="F4861">
        <v>1.02</v>
      </c>
      <c r="G4861">
        <v>1.22</v>
      </c>
      <c r="H4861">
        <v>1.66</v>
      </c>
      <c r="I4861">
        <v>2.15</v>
      </c>
      <c r="J4861">
        <v>3.07</v>
      </c>
      <c r="K4861">
        <v>3.62</v>
      </c>
      <c r="L4861">
        <v>4.16</v>
      </c>
      <c r="M4861">
        <v>5.09</v>
      </c>
    </row>
    <row r="4862" spans="1:13" x14ac:dyDescent="0.25">
      <c r="A4862" s="1">
        <v>37887</v>
      </c>
      <c r="B4862">
        <v>0.89</v>
      </c>
      <c r="D4862">
        <v>0.93</v>
      </c>
      <c r="F4862">
        <v>1.03</v>
      </c>
      <c r="G4862">
        <v>1.24</v>
      </c>
      <c r="H4862">
        <v>1.68</v>
      </c>
      <c r="I4862">
        <v>2.2000000000000002</v>
      </c>
      <c r="J4862">
        <v>3.13</v>
      </c>
      <c r="K4862">
        <v>3.7</v>
      </c>
      <c r="L4862">
        <v>4.24</v>
      </c>
      <c r="M4862">
        <v>5.16</v>
      </c>
    </row>
    <row r="4863" spans="1:13" x14ac:dyDescent="0.25">
      <c r="A4863" s="1">
        <v>37886</v>
      </c>
      <c r="B4863">
        <v>0.88</v>
      </c>
      <c r="D4863">
        <v>0.95</v>
      </c>
      <c r="F4863">
        <v>1.04</v>
      </c>
      <c r="G4863">
        <v>1.24</v>
      </c>
      <c r="H4863">
        <v>1.7</v>
      </c>
      <c r="I4863">
        <v>2.21</v>
      </c>
      <c r="J4863">
        <v>3.16</v>
      </c>
      <c r="K4863">
        <v>3.73</v>
      </c>
      <c r="L4863">
        <v>4.26</v>
      </c>
      <c r="M4863">
        <v>5.2</v>
      </c>
    </row>
    <row r="4864" spans="1:13" x14ac:dyDescent="0.25">
      <c r="A4864" s="1">
        <v>37883</v>
      </c>
      <c r="B4864">
        <v>0.88</v>
      </c>
      <c r="D4864">
        <v>0.95</v>
      </c>
      <c r="F4864">
        <v>1.02</v>
      </c>
      <c r="G4864">
        <v>1.23</v>
      </c>
      <c r="H4864">
        <v>1.7</v>
      </c>
      <c r="I4864">
        <v>2.2000000000000002</v>
      </c>
      <c r="J4864">
        <v>3.11</v>
      </c>
      <c r="K4864">
        <v>3.66</v>
      </c>
      <c r="L4864">
        <v>4.17</v>
      </c>
      <c r="M4864">
        <v>5.12</v>
      </c>
    </row>
    <row r="4865" spans="1:13" x14ac:dyDescent="0.25">
      <c r="A4865" s="1">
        <v>37882</v>
      </c>
      <c r="B4865">
        <v>0.89</v>
      </c>
      <c r="D4865">
        <v>0.96</v>
      </c>
      <c r="F4865">
        <v>1.02</v>
      </c>
      <c r="G4865">
        <v>1.23</v>
      </c>
      <c r="H4865">
        <v>1.68</v>
      </c>
      <c r="I4865">
        <v>2.16</v>
      </c>
      <c r="J4865">
        <v>3.09</v>
      </c>
      <c r="K4865">
        <v>3.66</v>
      </c>
      <c r="L4865">
        <v>4.1900000000000004</v>
      </c>
      <c r="M4865">
        <v>5.15</v>
      </c>
    </row>
    <row r="4866" spans="1:13" x14ac:dyDescent="0.25">
      <c r="A4866" s="1">
        <v>37881</v>
      </c>
      <c r="B4866">
        <v>0.9</v>
      </c>
      <c r="D4866">
        <v>0.95</v>
      </c>
      <c r="F4866">
        <v>1.02</v>
      </c>
      <c r="G4866">
        <v>1.19</v>
      </c>
      <c r="H4866">
        <v>1.63</v>
      </c>
      <c r="I4866">
        <v>2.13</v>
      </c>
      <c r="J4866">
        <v>3.06</v>
      </c>
      <c r="K4866">
        <v>3.64</v>
      </c>
      <c r="L4866">
        <v>4.2</v>
      </c>
      <c r="M4866">
        <v>5.15</v>
      </c>
    </row>
    <row r="4867" spans="1:13" x14ac:dyDescent="0.25">
      <c r="A4867" s="1">
        <v>37880</v>
      </c>
      <c r="B4867">
        <v>0.91</v>
      </c>
      <c r="D4867">
        <v>0.93</v>
      </c>
      <c r="F4867">
        <v>1.02</v>
      </c>
      <c r="G4867">
        <v>1.22</v>
      </c>
      <c r="H4867">
        <v>1.63</v>
      </c>
      <c r="I4867">
        <v>2.16</v>
      </c>
      <c r="J4867">
        <v>3.12</v>
      </c>
      <c r="K4867">
        <v>3.72</v>
      </c>
      <c r="L4867">
        <v>4.29</v>
      </c>
      <c r="M4867">
        <v>5.26</v>
      </c>
    </row>
    <row r="4868" spans="1:13" x14ac:dyDescent="0.25">
      <c r="A4868" s="1">
        <v>37879</v>
      </c>
      <c r="B4868">
        <v>0.91</v>
      </c>
      <c r="D4868">
        <v>0.96</v>
      </c>
      <c r="F4868">
        <v>1.03</v>
      </c>
      <c r="G4868">
        <v>1.2</v>
      </c>
      <c r="H4868">
        <v>1.63</v>
      </c>
      <c r="I4868">
        <v>2.17</v>
      </c>
      <c r="J4868">
        <v>3.12</v>
      </c>
      <c r="K4868">
        <v>3.71</v>
      </c>
      <c r="L4868">
        <v>4.28</v>
      </c>
      <c r="M4868">
        <v>5.24</v>
      </c>
    </row>
    <row r="4869" spans="1:13" x14ac:dyDescent="0.25">
      <c r="A4869" s="1">
        <v>37876</v>
      </c>
      <c r="B4869">
        <v>0.91</v>
      </c>
      <c r="D4869">
        <v>0.96</v>
      </c>
      <c r="F4869">
        <v>1.02</v>
      </c>
      <c r="G4869">
        <v>1.2</v>
      </c>
      <c r="H4869">
        <v>1.66</v>
      </c>
      <c r="I4869">
        <v>2.19</v>
      </c>
      <c r="J4869">
        <v>3.15</v>
      </c>
      <c r="K4869">
        <v>3.72</v>
      </c>
      <c r="L4869">
        <v>4.2699999999999996</v>
      </c>
      <c r="M4869">
        <v>5.22</v>
      </c>
    </row>
    <row r="4870" spans="1:13" x14ac:dyDescent="0.25">
      <c r="A4870" s="1">
        <v>37875</v>
      </c>
      <c r="B4870">
        <v>0.93</v>
      </c>
      <c r="D4870">
        <v>0.96</v>
      </c>
      <c r="F4870">
        <v>1.02</v>
      </c>
      <c r="G4870">
        <v>1.22</v>
      </c>
      <c r="H4870">
        <v>1.71</v>
      </c>
      <c r="I4870">
        <v>2.27</v>
      </c>
      <c r="J4870">
        <v>3.24</v>
      </c>
      <c r="K4870">
        <v>3.79</v>
      </c>
      <c r="L4870">
        <v>4.3499999999999996</v>
      </c>
      <c r="M4870">
        <v>5.27</v>
      </c>
    </row>
    <row r="4871" spans="1:13" x14ac:dyDescent="0.25">
      <c r="A4871" s="1">
        <v>37874</v>
      </c>
      <c r="B4871">
        <v>0.94</v>
      </c>
      <c r="D4871">
        <v>0.96</v>
      </c>
      <c r="F4871">
        <v>1.02</v>
      </c>
      <c r="G4871">
        <v>1.2</v>
      </c>
      <c r="H4871">
        <v>1.64</v>
      </c>
      <c r="I4871">
        <v>2.19</v>
      </c>
      <c r="J4871">
        <v>3.18</v>
      </c>
      <c r="K4871">
        <v>3.73</v>
      </c>
      <c r="L4871">
        <v>4.28</v>
      </c>
      <c r="M4871">
        <v>5.22</v>
      </c>
    </row>
    <row r="4872" spans="1:13" x14ac:dyDescent="0.25">
      <c r="A4872" s="1">
        <v>37873</v>
      </c>
      <c r="B4872">
        <v>0.95</v>
      </c>
      <c r="D4872">
        <v>0.96</v>
      </c>
      <c r="F4872">
        <v>1.03</v>
      </c>
      <c r="G4872">
        <v>1.23</v>
      </c>
      <c r="H4872">
        <v>1.71</v>
      </c>
      <c r="I4872">
        <v>2.29</v>
      </c>
      <c r="J4872">
        <v>3.28</v>
      </c>
      <c r="K4872">
        <v>3.85</v>
      </c>
      <c r="L4872">
        <v>4.37</v>
      </c>
      <c r="M4872">
        <v>5.31</v>
      </c>
    </row>
    <row r="4873" spans="1:13" x14ac:dyDescent="0.25">
      <c r="A4873" s="1">
        <v>37872</v>
      </c>
      <c r="B4873">
        <v>0.95</v>
      </c>
      <c r="D4873">
        <v>0.97</v>
      </c>
      <c r="F4873">
        <v>1.05</v>
      </c>
      <c r="G4873">
        <v>1.27</v>
      </c>
      <c r="H4873">
        <v>1.75</v>
      </c>
      <c r="I4873">
        <v>2.33</v>
      </c>
      <c r="J4873">
        <v>3.32</v>
      </c>
      <c r="K4873">
        <v>3.88</v>
      </c>
      <c r="L4873">
        <v>4.41</v>
      </c>
      <c r="M4873">
        <v>5.33</v>
      </c>
    </row>
    <row r="4874" spans="1:13" x14ac:dyDescent="0.25">
      <c r="A4874" s="1">
        <v>37869</v>
      </c>
      <c r="B4874">
        <v>0.95</v>
      </c>
      <c r="D4874">
        <v>0.96</v>
      </c>
      <c r="F4874">
        <v>1.03</v>
      </c>
      <c r="G4874">
        <v>1.24</v>
      </c>
      <c r="H4874">
        <v>1.72</v>
      </c>
      <c r="I4874">
        <v>2.2799999999999998</v>
      </c>
      <c r="J4874">
        <v>3.28</v>
      </c>
      <c r="K4874">
        <v>3.83</v>
      </c>
      <c r="L4874">
        <v>4.3499999999999996</v>
      </c>
      <c r="M4874">
        <v>5.29</v>
      </c>
    </row>
    <row r="4875" spans="1:13" x14ac:dyDescent="0.25">
      <c r="A4875" s="1">
        <v>37868</v>
      </c>
      <c r="B4875">
        <v>0.96</v>
      </c>
      <c r="D4875">
        <v>0.97</v>
      </c>
      <c r="F4875">
        <v>1.05</v>
      </c>
      <c r="G4875">
        <v>1.33</v>
      </c>
      <c r="H4875">
        <v>1.91</v>
      </c>
      <c r="I4875">
        <v>2.5099999999999998</v>
      </c>
      <c r="J4875">
        <v>3.5</v>
      </c>
      <c r="K4875">
        <v>4.04</v>
      </c>
      <c r="L4875">
        <v>4.5199999999999996</v>
      </c>
      <c r="M4875">
        <v>5.43</v>
      </c>
    </row>
    <row r="4876" spans="1:13" x14ac:dyDescent="0.25">
      <c r="A4876" s="1">
        <v>37867</v>
      </c>
      <c r="B4876">
        <v>0.98</v>
      </c>
      <c r="D4876">
        <v>0.97</v>
      </c>
      <c r="F4876">
        <v>1.04</v>
      </c>
      <c r="G4876">
        <v>1.36</v>
      </c>
      <c r="H4876">
        <v>2.02</v>
      </c>
      <c r="I4876">
        <v>2.62</v>
      </c>
      <c r="J4876">
        <v>3.61</v>
      </c>
      <c r="K4876">
        <v>4.1500000000000004</v>
      </c>
      <c r="L4876">
        <v>4.5999999999999996</v>
      </c>
      <c r="M4876">
        <v>5.49</v>
      </c>
    </row>
    <row r="4877" spans="1:13" x14ac:dyDescent="0.25">
      <c r="A4877" s="1">
        <v>37866</v>
      </c>
      <c r="B4877">
        <v>0.98</v>
      </c>
      <c r="D4877">
        <v>0.98</v>
      </c>
      <c r="F4877">
        <v>1.07</v>
      </c>
      <c r="G4877">
        <v>1.39</v>
      </c>
      <c r="H4877">
        <v>2.04</v>
      </c>
      <c r="I4877">
        <v>2.62</v>
      </c>
      <c r="J4877">
        <v>3.63</v>
      </c>
      <c r="K4877">
        <v>4.17</v>
      </c>
      <c r="L4877">
        <v>4.6100000000000003</v>
      </c>
      <c r="M4877">
        <v>5.48</v>
      </c>
    </row>
    <row r="4878" spans="1:13" x14ac:dyDescent="0.25">
      <c r="A4878" s="1">
        <v>37862</v>
      </c>
      <c r="B4878">
        <v>0.98</v>
      </c>
      <c r="D4878">
        <v>0.98</v>
      </c>
      <c r="F4878">
        <v>1.06</v>
      </c>
      <c r="G4878">
        <v>1.35</v>
      </c>
      <c r="H4878">
        <v>1.95</v>
      </c>
      <c r="I4878">
        <v>2.5099999999999998</v>
      </c>
      <c r="J4878">
        <v>3.46</v>
      </c>
      <c r="K4878">
        <v>4</v>
      </c>
      <c r="L4878">
        <v>4.45</v>
      </c>
      <c r="M4878">
        <v>5.33</v>
      </c>
    </row>
    <row r="4879" spans="1:13" x14ac:dyDescent="0.25">
      <c r="A4879" s="1">
        <v>37861</v>
      </c>
      <c r="B4879">
        <v>0.99</v>
      </c>
      <c r="D4879">
        <v>0.99</v>
      </c>
      <c r="F4879">
        <v>1.06</v>
      </c>
      <c r="G4879">
        <v>1.34</v>
      </c>
      <c r="H4879">
        <v>1.93</v>
      </c>
      <c r="I4879">
        <v>2.48</v>
      </c>
      <c r="J4879">
        <v>3.42</v>
      </c>
      <c r="K4879">
        <v>3.96</v>
      </c>
      <c r="L4879">
        <v>4.42</v>
      </c>
      <c r="M4879">
        <v>5.31</v>
      </c>
    </row>
    <row r="4880" spans="1:13" x14ac:dyDescent="0.25">
      <c r="A4880" s="1">
        <v>37860</v>
      </c>
      <c r="B4880">
        <v>1</v>
      </c>
      <c r="D4880">
        <v>1</v>
      </c>
      <c r="F4880">
        <v>1.06</v>
      </c>
      <c r="G4880">
        <v>1.38</v>
      </c>
      <c r="H4880">
        <v>2.0499999999999998</v>
      </c>
      <c r="I4880">
        <v>2.61</v>
      </c>
      <c r="J4880">
        <v>3.55</v>
      </c>
      <c r="K4880">
        <v>4.1100000000000003</v>
      </c>
      <c r="L4880">
        <v>4.54</v>
      </c>
      <c r="M4880">
        <v>5.43</v>
      </c>
    </row>
    <row r="4881" spans="1:13" x14ac:dyDescent="0.25">
      <c r="A4881" s="1">
        <v>37859</v>
      </c>
      <c r="B4881">
        <v>1.01</v>
      </c>
      <c r="D4881">
        <v>1.01</v>
      </c>
      <c r="F4881">
        <v>1.06</v>
      </c>
      <c r="G4881">
        <v>1.32</v>
      </c>
      <c r="H4881">
        <v>1.96</v>
      </c>
      <c r="I4881">
        <v>2.5499999999999998</v>
      </c>
      <c r="J4881">
        <v>3.5</v>
      </c>
      <c r="K4881">
        <v>4.05</v>
      </c>
      <c r="L4881">
        <v>4.5</v>
      </c>
      <c r="M4881">
        <v>5.39</v>
      </c>
    </row>
    <row r="4882" spans="1:13" x14ac:dyDescent="0.25">
      <c r="A4882" s="1">
        <v>37858</v>
      </c>
      <c r="B4882">
        <v>0.97</v>
      </c>
      <c r="D4882">
        <v>1.02</v>
      </c>
      <c r="F4882">
        <v>1.07</v>
      </c>
      <c r="G4882">
        <v>1.35</v>
      </c>
      <c r="H4882">
        <v>2.02</v>
      </c>
      <c r="I4882">
        <v>2.59</v>
      </c>
      <c r="J4882">
        <v>3.52</v>
      </c>
      <c r="K4882">
        <v>4.08</v>
      </c>
      <c r="L4882">
        <v>4.53</v>
      </c>
      <c r="M4882">
        <v>5.43</v>
      </c>
    </row>
    <row r="4883" spans="1:13" x14ac:dyDescent="0.25">
      <c r="A4883" s="1">
        <v>37855</v>
      </c>
      <c r="B4883">
        <v>0.96</v>
      </c>
      <c r="D4883">
        <v>0.98</v>
      </c>
      <c r="F4883">
        <v>1.06</v>
      </c>
      <c r="G4883">
        <v>1.35</v>
      </c>
      <c r="H4883">
        <v>1.97</v>
      </c>
      <c r="I4883">
        <v>2.54</v>
      </c>
      <c r="J4883">
        <v>3.47</v>
      </c>
      <c r="K4883">
        <v>4.03</v>
      </c>
      <c r="L4883">
        <v>4.4800000000000004</v>
      </c>
      <c r="M4883">
        <v>5.37</v>
      </c>
    </row>
    <row r="4884" spans="1:13" x14ac:dyDescent="0.25">
      <c r="A4884" s="1">
        <v>37854</v>
      </c>
      <c r="B4884">
        <v>0.95</v>
      </c>
      <c r="D4884">
        <v>0.97</v>
      </c>
      <c r="F4884">
        <v>1.07</v>
      </c>
      <c r="G4884">
        <v>1.37</v>
      </c>
      <c r="H4884">
        <v>1.98</v>
      </c>
      <c r="I4884">
        <v>2.56</v>
      </c>
      <c r="J4884">
        <v>3.51</v>
      </c>
      <c r="K4884">
        <v>4.07</v>
      </c>
      <c r="L4884">
        <v>4.53</v>
      </c>
      <c r="M4884">
        <v>5.43</v>
      </c>
    </row>
    <row r="4885" spans="1:13" x14ac:dyDescent="0.25">
      <c r="A4885" s="1">
        <v>37853</v>
      </c>
      <c r="B4885">
        <v>0.94</v>
      </c>
      <c r="D4885">
        <v>0.96</v>
      </c>
      <c r="F4885">
        <v>1.04</v>
      </c>
      <c r="G4885">
        <v>1.3</v>
      </c>
      <c r="H4885">
        <v>1.84</v>
      </c>
      <c r="I4885">
        <v>2.4300000000000002</v>
      </c>
      <c r="J4885">
        <v>3.35</v>
      </c>
      <c r="K4885">
        <v>3.96</v>
      </c>
      <c r="L4885">
        <v>4.45</v>
      </c>
      <c r="M4885">
        <v>5.39</v>
      </c>
    </row>
    <row r="4886" spans="1:13" x14ac:dyDescent="0.25">
      <c r="A4886" s="1">
        <v>37852</v>
      </c>
      <c r="B4886">
        <v>0.96</v>
      </c>
      <c r="D4886">
        <v>0.96</v>
      </c>
      <c r="F4886">
        <v>1.04</v>
      </c>
      <c r="G4886">
        <v>1.29</v>
      </c>
      <c r="H4886">
        <v>1.81</v>
      </c>
      <c r="I4886">
        <v>2.37</v>
      </c>
      <c r="J4886">
        <v>3.27</v>
      </c>
      <c r="K4886">
        <v>3.89</v>
      </c>
      <c r="L4886">
        <v>4.38</v>
      </c>
      <c r="M4886">
        <v>5.33</v>
      </c>
    </row>
    <row r="4887" spans="1:13" x14ac:dyDescent="0.25">
      <c r="A4887" s="1">
        <v>37851</v>
      </c>
      <c r="B4887">
        <v>0.97</v>
      </c>
      <c r="D4887">
        <v>0.96</v>
      </c>
      <c r="F4887">
        <v>1.06</v>
      </c>
      <c r="G4887">
        <v>1.33</v>
      </c>
      <c r="H4887">
        <v>1.87</v>
      </c>
      <c r="I4887">
        <v>2.46</v>
      </c>
      <c r="J4887">
        <v>3.37</v>
      </c>
      <c r="K4887">
        <v>3.99</v>
      </c>
      <c r="L4887">
        <v>4.49</v>
      </c>
      <c r="M4887">
        <v>5.45</v>
      </c>
    </row>
    <row r="4888" spans="1:13" x14ac:dyDescent="0.25">
      <c r="A4888" s="1">
        <v>37848</v>
      </c>
      <c r="B4888">
        <v>0.92</v>
      </c>
      <c r="D4888">
        <v>0.95</v>
      </c>
      <c r="F4888">
        <v>1.05</v>
      </c>
      <c r="G4888">
        <v>1.3</v>
      </c>
      <c r="H4888">
        <v>1.85</v>
      </c>
      <c r="I4888">
        <v>2.4700000000000002</v>
      </c>
      <c r="J4888">
        <v>3.42</v>
      </c>
      <c r="K4888">
        <v>4.04</v>
      </c>
      <c r="L4888">
        <v>4.55</v>
      </c>
      <c r="M4888">
        <v>5.49</v>
      </c>
    </row>
    <row r="4889" spans="1:13" x14ac:dyDescent="0.25">
      <c r="A4889" s="1">
        <v>37847</v>
      </c>
      <c r="B4889">
        <v>0.96</v>
      </c>
      <c r="D4889">
        <v>0.96</v>
      </c>
      <c r="F4889">
        <v>1.06</v>
      </c>
      <c r="G4889">
        <v>1.31</v>
      </c>
      <c r="H4889">
        <v>1.86</v>
      </c>
      <c r="I4889">
        <v>2.4700000000000002</v>
      </c>
      <c r="J4889">
        <v>3.42</v>
      </c>
      <c r="K4889">
        <v>4.05</v>
      </c>
      <c r="L4889">
        <v>4.55</v>
      </c>
      <c r="M4889">
        <v>5.49</v>
      </c>
    </row>
    <row r="4890" spans="1:13" x14ac:dyDescent="0.25">
      <c r="A4890" s="1">
        <v>37846</v>
      </c>
      <c r="B4890">
        <v>0.95</v>
      </c>
      <c r="D4890">
        <v>0.96</v>
      </c>
      <c r="F4890">
        <v>1.05</v>
      </c>
      <c r="G4890">
        <v>1.31</v>
      </c>
      <c r="H4890">
        <v>1.86</v>
      </c>
      <c r="I4890">
        <v>2.4700000000000002</v>
      </c>
      <c r="J4890">
        <v>3.43</v>
      </c>
      <c r="K4890">
        <v>4.0599999999999996</v>
      </c>
      <c r="L4890">
        <v>4.58</v>
      </c>
      <c r="M4890">
        <v>5.55</v>
      </c>
    </row>
    <row r="4891" spans="1:13" x14ac:dyDescent="0.25">
      <c r="A4891" s="1">
        <v>37845</v>
      </c>
      <c r="B4891">
        <v>0.93</v>
      </c>
      <c r="D4891">
        <v>0.95</v>
      </c>
      <c r="F4891">
        <v>1.04</v>
      </c>
      <c r="G4891">
        <v>1.25</v>
      </c>
      <c r="H4891">
        <v>1.71</v>
      </c>
      <c r="I4891">
        <v>2.29</v>
      </c>
      <c r="J4891">
        <v>3.23</v>
      </c>
      <c r="K4891">
        <v>3.85</v>
      </c>
      <c r="L4891">
        <v>4.37</v>
      </c>
      <c r="M4891">
        <v>5.36</v>
      </c>
    </row>
    <row r="4892" spans="1:13" x14ac:dyDescent="0.25">
      <c r="A4892" s="1">
        <v>37844</v>
      </c>
      <c r="B4892">
        <v>0.92</v>
      </c>
      <c r="D4892">
        <v>0.96</v>
      </c>
      <c r="F4892">
        <v>1.06</v>
      </c>
      <c r="G4892">
        <v>1.3</v>
      </c>
      <c r="H4892">
        <v>1.81</v>
      </c>
      <c r="I4892">
        <v>2.35</v>
      </c>
      <c r="J4892">
        <v>3.26</v>
      </c>
      <c r="K4892">
        <v>3.86</v>
      </c>
      <c r="L4892">
        <v>4.38</v>
      </c>
      <c r="M4892">
        <v>5.36</v>
      </c>
    </row>
    <row r="4893" spans="1:13" x14ac:dyDescent="0.25">
      <c r="A4893" s="1">
        <v>37841</v>
      </c>
      <c r="B4893">
        <v>0.91</v>
      </c>
      <c r="D4893">
        <v>0.96</v>
      </c>
      <c r="F4893">
        <v>1.03</v>
      </c>
      <c r="G4893">
        <v>1.22</v>
      </c>
      <c r="H4893">
        <v>1.72</v>
      </c>
      <c r="I4893">
        <v>2.27</v>
      </c>
      <c r="J4893">
        <v>3.17</v>
      </c>
      <c r="K4893">
        <v>3.76</v>
      </c>
      <c r="L4893">
        <v>4.2699999999999996</v>
      </c>
      <c r="M4893">
        <v>5.29</v>
      </c>
    </row>
    <row r="4894" spans="1:13" x14ac:dyDescent="0.25">
      <c r="A4894" s="1">
        <v>37840</v>
      </c>
      <c r="B4894">
        <v>0.91</v>
      </c>
      <c r="D4894">
        <v>0.95</v>
      </c>
      <c r="F4894">
        <v>1.04</v>
      </c>
      <c r="G4894">
        <v>1.26</v>
      </c>
      <c r="H4894">
        <v>1.74</v>
      </c>
      <c r="I4894">
        <v>2.2999999999999998</v>
      </c>
      <c r="J4894">
        <v>3.19</v>
      </c>
      <c r="K4894">
        <v>3.78</v>
      </c>
      <c r="L4894">
        <v>4.3</v>
      </c>
      <c r="M4894">
        <v>5.27</v>
      </c>
    </row>
    <row r="4895" spans="1:13" x14ac:dyDescent="0.25">
      <c r="A4895" s="1">
        <v>37839</v>
      </c>
      <c r="B4895">
        <v>0.92</v>
      </c>
      <c r="D4895">
        <v>0.95</v>
      </c>
      <c r="F4895">
        <v>1.04</v>
      </c>
      <c r="G4895">
        <v>1.28</v>
      </c>
      <c r="H4895">
        <v>1.78</v>
      </c>
      <c r="I4895">
        <v>2.36</v>
      </c>
      <c r="J4895">
        <v>3.25</v>
      </c>
      <c r="K4895">
        <v>3.82</v>
      </c>
      <c r="L4895">
        <v>4.32</v>
      </c>
      <c r="M4895">
        <v>5.31</v>
      </c>
    </row>
    <row r="4896" spans="1:13" x14ac:dyDescent="0.25">
      <c r="A4896" s="1">
        <v>37838</v>
      </c>
      <c r="B4896">
        <v>0.93</v>
      </c>
      <c r="D4896">
        <v>0.96</v>
      </c>
      <c r="F4896">
        <v>1.05</v>
      </c>
      <c r="G4896">
        <v>1.32</v>
      </c>
      <c r="H4896">
        <v>1.88</v>
      </c>
      <c r="I4896">
        <v>2.44</v>
      </c>
      <c r="J4896">
        <v>3.37</v>
      </c>
      <c r="K4896">
        <v>3.98</v>
      </c>
      <c r="L4896">
        <v>4.47</v>
      </c>
      <c r="M4896">
        <v>5.48</v>
      </c>
    </row>
    <row r="4897" spans="1:13" x14ac:dyDescent="0.25">
      <c r="A4897" s="1">
        <v>37837</v>
      </c>
      <c r="B4897">
        <v>0.91</v>
      </c>
      <c r="D4897">
        <v>0.97</v>
      </c>
      <c r="F4897">
        <v>1.05</v>
      </c>
      <c r="G4897">
        <v>1.24</v>
      </c>
      <c r="H4897">
        <v>1.71</v>
      </c>
      <c r="I4897">
        <v>2.2400000000000002</v>
      </c>
      <c r="J4897">
        <v>3.24</v>
      </c>
      <c r="K4897">
        <v>3.86</v>
      </c>
      <c r="L4897">
        <v>4.3499999999999996</v>
      </c>
      <c r="M4897">
        <v>5.36</v>
      </c>
    </row>
    <row r="4898" spans="1:13" x14ac:dyDescent="0.25">
      <c r="A4898" s="1">
        <v>37834</v>
      </c>
      <c r="B4898">
        <v>0.91</v>
      </c>
      <c r="D4898">
        <v>0.95</v>
      </c>
      <c r="F4898">
        <v>1.05</v>
      </c>
      <c r="G4898">
        <v>1.31</v>
      </c>
      <c r="H4898">
        <v>1.85</v>
      </c>
      <c r="I4898">
        <v>2.38</v>
      </c>
      <c r="J4898">
        <v>3.37</v>
      </c>
      <c r="K4898">
        <v>4.01</v>
      </c>
      <c r="L4898">
        <v>4.4400000000000004</v>
      </c>
      <c r="M4898">
        <v>5.42</v>
      </c>
    </row>
    <row r="4899" spans="1:13" x14ac:dyDescent="0.25">
      <c r="A4899" s="1">
        <v>37833</v>
      </c>
      <c r="B4899">
        <v>0.91</v>
      </c>
      <c r="D4899">
        <v>0.96</v>
      </c>
      <c r="F4899">
        <v>1.02</v>
      </c>
      <c r="G4899">
        <v>1.28</v>
      </c>
      <c r="H4899">
        <v>1.8</v>
      </c>
      <c r="I4899">
        <v>2.33</v>
      </c>
      <c r="J4899">
        <v>3.38</v>
      </c>
      <c r="K4899">
        <v>3.98</v>
      </c>
      <c r="L4899">
        <v>4.49</v>
      </c>
      <c r="M4899">
        <v>5.43</v>
      </c>
    </row>
    <row r="4900" spans="1:13" x14ac:dyDescent="0.25">
      <c r="A4900" s="1">
        <v>37832</v>
      </c>
      <c r="B4900">
        <v>0.94</v>
      </c>
      <c r="D4900">
        <v>0.98</v>
      </c>
      <c r="F4900">
        <v>1.01</v>
      </c>
      <c r="G4900">
        <v>1.17</v>
      </c>
      <c r="H4900">
        <v>1.64</v>
      </c>
      <c r="I4900">
        <v>2.21</v>
      </c>
      <c r="J4900">
        <v>3.27</v>
      </c>
      <c r="K4900">
        <v>3.85</v>
      </c>
      <c r="L4900">
        <v>4.34</v>
      </c>
      <c r="M4900">
        <v>5.27</v>
      </c>
    </row>
    <row r="4901" spans="1:13" x14ac:dyDescent="0.25">
      <c r="A4901" s="1">
        <v>37831</v>
      </c>
      <c r="B4901">
        <v>0.99</v>
      </c>
      <c r="D4901">
        <v>0.99</v>
      </c>
      <c r="F4901">
        <v>1.01</v>
      </c>
      <c r="G4901">
        <v>1.17</v>
      </c>
      <c r="H4901">
        <v>1.67</v>
      </c>
      <c r="I4901">
        <v>2.2599999999999998</v>
      </c>
      <c r="J4901">
        <v>3.33</v>
      </c>
      <c r="K4901">
        <v>3.9</v>
      </c>
      <c r="L4901">
        <v>4.42</v>
      </c>
      <c r="M4901">
        <v>5.33</v>
      </c>
    </row>
    <row r="4902" spans="1:13" x14ac:dyDescent="0.25">
      <c r="A4902" s="1">
        <v>37830</v>
      </c>
      <c r="B4902">
        <v>0.97</v>
      </c>
      <c r="D4902">
        <v>0.97</v>
      </c>
      <c r="F4902">
        <v>1.01</v>
      </c>
      <c r="G4902">
        <v>1.17</v>
      </c>
      <c r="H4902">
        <v>1.61</v>
      </c>
      <c r="I4902">
        <v>2.17</v>
      </c>
      <c r="J4902">
        <v>3.21</v>
      </c>
      <c r="K4902">
        <v>3.79</v>
      </c>
      <c r="L4902">
        <v>4.3099999999999996</v>
      </c>
      <c r="M4902">
        <v>5.23</v>
      </c>
    </row>
    <row r="4903" spans="1:13" x14ac:dyDescent="0.25">
      <c r="A4903" s="1">
        <v>37827</v>
      </c>
      <c r="B4903">
        <v>0.92</v>
      </c>
      <c r="D4903">
        <v>0.93</v>
      </c>
      <c r="F4903">
        <v>0.98</v>
      </c>
      <c r="G4903">
        <v>1.1299999999999999</v>
      </c>
      <c r="H4903">
        <v>1.52</v>
      </c>
      <c r="I4903">
        <v>2.06</v>
      </c>
      <c r="J4903">
        <v>3.1</v>
      </c>
      <c r="K4903">
        <v>3.69</v>
      </c>
      <c r="L4903">
        <v>4.22</v>
      </c>
      <c r="M4903">
        <v>5.15</v>
      </c>
    </row>
    <row r="4904" spans="1:13" x14ac:dyDescent="0.25">
      <c r="A4904" s="1">
        <v>37826</v>
      </c>
      <c r="B4904">
        <v>0.91</v>
      </c>
      <c r="D4904">
        <v>0.93</v>
      </c>
      <c r="F4904">
        <v>0.98</v>
      </c>
      <c r="G4904">
        <v>1.1299999999999999</v>
      </c>
      <c r="H4904">
        <v>1.54</v>
      </c>
      <c r="I4904">
        <v>2.0499999999999998</v>
      </c>
      <c r="J4904">
        <v>3.08</v>
      </c>
      <c r="K4904">
        <v>3.66</v>
      </c>
      <c r="L4904">
        <v>4.2</v>
      </c>
      <c r="M4904">
        <v>5.12</v>
      </c>
    </row>
    <row r="4905" spans="1:13" x14ac:dyDescent="0.25">
      <c r="A4905" s="1">
        <v>37825</v>
      </c>
      <c r="B4905">
        <v>0.9</v>
      </c>
      <c r="D4905">
        <v>0.93</v>
      </c>
      <c r="F4905">
        <v>0.97</v>
      </c>
      <c r="G4905">
        <v>1.1100000000000001</v>
      </c>
      <c r="H4905">
        <v>1.54</v>
      </c>
      <c r="I4905">
        <v>2.04</v>
      </c>
      <c r="J4905">
        <v>3.04</v>
      </c>
      <c r="K4905">
        <v>3.6</v>
      </c>
      <c r="L4905">
        <v>4.12</v>
      </c>
      <c r="M4905">
        <v>5.04</v>
      </c>
    </row>
    <row r="4906" spans="1:13" x14ac:dyDescent="0.25">
      <c r="A4906" s="1">
        <v>37824</v>
      </c>
      <c r="B4906">
        <v>0.89</v>
      </c>
      <c r="D4906">
        <v>0.93</v>
      </c>
      <c r="F4906">
        <v>0.97</v>
      </c>
      <c r="G4906">
        <v>1.1200000000000001</v>
      </c>
      <c r="H4906">
        <v>1.57</v>
      </c>
      <c r="I4906">
        <v>2.1</v>
      </c>
      <c r="J4906">
        <v>3.07</v>
      </c>
      <c r="K4906">
        <v>3.64</v>
      </c>
      <c r="L4906">
        <v>4.17</v>
      </c>
      <c r="M4906">
        <v>5.07</v>
      </c>
    </row>
    <row r="4907" spans="1:13" x14ac:dyDescent="0.25">
      <c r="A4907" s="1">
        <v>37823</v>
      </c>
      <c r="B4907">
        <v>0.86</v>
      </c>
      <c r="D4907">
        <v>0.93</v>
      </c>
      <c r="F4907">
        <v>0.99</v>
      </c>
      <c r="G4907">
        <v>1.17</v>
      </c>
      <c r="H4907">
        <v>1.61</v>
      </c>
      <c r="I4907">
        <v>2.11</v>
      </c>
      <c r="J4907">
        <v>3.1</v>
      </c>
      <c r="K4907">
        <v>3.67</v>
      </c>
      <c r="L4907">
        <v>4.1900000000000004</v>
      </c>
      <c r="M4907">
        <v>5.09</v>
      </c>
    </row>
    <row r="4908" spans="1:13" x14ac:dyDescent="0.25">
      <c r="A4908" s="1">
        <v>37820</v>
      </c>
      <c r="B4908">
        <v>0.84</v>
      </c>
      <c r="D4908">
        <v>0.91</v>
      </c>
      <c r="F4908">
        <v>0.96</v>
      </c>
      <c r="G4908">
        <v>1.1200000000000001</v>
      </c>
      <c r="H4908">
        <v>1.51</v>
      </c>
      <c r="I4908">
        <v>1.98</v>
      </c>
      <c r="J4908">
        <v>2.93</v>
      </c>
      <c r="K4908">
        <v>3.49</v>
      </c>
      <c r="L4908">
        <v>4</v>
      </c>
      <c r="M4908">
        <v>4.93</v>
      </c>
    </row>
    <row r="4909" spans="1:13" x14ac:dyDescent="0.25">
      <c r="A4909" s="1">
        <v>37819</v>
      </c>
      <c r="B4909">
        <v>0.84</v>
      </c>
      <c r="D4909">
        <v>0.9</v>
      </c>
      <c r="F4909">
        <v>0.96</v>
      </c>
      <c r="G4909">
        <v>1.1100000000000001</v>
      </c>
      <c r="H4909">
        <v>1.47</v>
      </c>
      <c r="I4909">
        <v>1.93</v>
      </c>
      <c r="J4909">
        <v>2.88</v>
      </c>
      <c r="K4909">
        <v>3.45</v>
      </c>
      <c r="L4909">
        <v>3.98</v>
      </c>
      <c r="M4909">
        <v>4.92</v>
      </c>
    </row>
    <row r="4910" spans="1:13" x14ac:dyDescent="0.25">
      <c r="A4910" s="1">
        <v>37818</v>
      </c>
      <c r="B4910">
        <v>0.85</v>
      </c>
      <c r="D4910">
        <v>0.91</v>
      </c>
      <c r="F4910">
        <v>0.97</v>
      </c>
      <c r="G4910">
        <v>1.1200000000000001</v>
      </c>
      <c r="H4910">
        <v>1.49</v>
      </c>
      <c r="I4910">
        <v>1.94</v>
      </c>
      <c r="J4910">
        <v>2.87</v>
      </c>
      <c r="K4910">
        <v>3.44</v>
      </c>
      <c r="L4910">
        <v>3.97</v>
      </c>
      <c r="M4910">
        <v>4.91</v>
      </c>
    </row>
    <row r="4911" spans="1:13" x14ac:dyDescent="0.25">
      <c r="A4911" s="1">
        <v>37817</v>
      </c>
      <c r="B4911">
        <v>0.88</v>
      </c>
      <c r="D4911">
        <v>0.92</v>
      </c>
      <c r="F4911">
        <v>0.97</v>
      </c>
      <c r="G4911">
        <v>1.1000000000000001</v>
      </c>
      <c r="H4911">
        <v>1.45</v>
      </c>
      <c r="I4911">
        <v>1.89</v>
      </c>
      <c r="J4911">
        <v>2.81</v>
      </c>
      <c r="K4911">
        <v>3.4</v>
      </c>
      <c r="L4911">
        <v>3.94</v>
      </c>
      <c r="M4911">
        <v>4.91</v>
      </c>
    </row>
    <row r="4912" spans="1:13" x14ac:dyDescent="0.25">
      <c r="A4912" s="1">
        <v>37816</v>
      </c>
      <c r="B4912">
        <v>0.88</v>
      </c>
      <c r="D4912">
        <v>0.91</v>
      </c>
      <c r="F4912">
        <v>0.96</v>
      </c>
      <c r="G4912">
        <v>1.07</v>
      </c>
      <c r="H4912">
        <v>1.35</v>
      </c>
      <c r="I4912">
        <v>1.74</v>
      </c>
      <c r="J4912">
        <v>2.6</v>
      </c>
      <c r="K4912">
        <v>3.2</v>
      </c>
      <c r="L4912">
        <v>3.74</v>
      </c>
      <c r="M4912">
        <v>4.74</v>
      </c>
    </row>
    <row r="4913" spans="1:13" x14ac:dyDescent="0.25">
      <c r="A4913" s="1">
        <v>37813</v>
      </c>
      <c r="B4913">
        <v>0.89</v>
      </c>
      <c r="D4913">
        <v>0.89</v>
      </c>
      <c r="F4913">
        <v>0.95</v>
      </c>
      <c r="G4913">
        <v>1.06</v>
      </c>
      <c r="H4913">
        <v>1.29</v>
      </c>
      <c r="I4913">
        <v>1.67</v>
      </c>
      <c r="J4913">
        <v>2.52</v>
      </c>
      <c r="K4913">
        <v>3.12</v>
      </c>
      <c r="L4913">
        <v>3.66</v>
      </c>
      <c r="M4913">
        <v>4.6500000000000004</v>
      </c>
    </row>
    <row r="4914" spans="1:13" x14ac:dyDescent="0.25">
      <c r="A4914" s="1">
        <v>37812</v>
      </c>
      <c r="B4914">
        <v>0.89</v>
      </c>
      <c r="D4914">
        <v>0.89</v>
      </c>
      <c r="F4914">
        <v>0.95</v>
      </c>
      <c r="G4914">
        <v>1.07</v>
      </c>
      <c r="H4914">
        <v>1.33</v>
      </c>
      <c r="I4914">
        <v>1.72</v>
      </c>
      <c r="J4914">
        <v>2.59</v>
      </c>
      <c r="K4914">
        <v>3.17</v>
      </c>
      <c r="L4914">
        <v>3.7</v>
      </c>
      <c r="M4914">
        <v>4.68</v>
      </c>
    </row>
    <row r="4915" spans="1:13" x14ac:dyDescent="0.25">
      <c r="A4915" s="1">
        <v>37811</v>
      </c>
      <c r="B4915">
        <v>0.9</v>
      </c>
      <c r="D4915">
        <v>0.9</v>
      </c>
      <c r="F4915">
        <v>0.95</v>
      </c>
      <c r="G4915">
        <v>1.0900000000000001</v>
      </c>
      <c r="H4915">
        <v>1.37</v>
      </c>
      <c r="I4915">
        <v>1.77</v>
      </c>
      <c r="J4915">
        <v>2.63</v>
      </c>
      <c r="K4915">
        <v>3.21</v>
      </c>
      <c r="L4915">
        <v>3.73</v>
      </c>
      <c r="M4915">
        <v>4.6900000000000004</v>
      </c>
    </row>
    <row r="4916" spans="1:13" x14ac:dyDescent="0.25">
      <c r="A4916" s="1">
        <v>37810</v>
      </c>
      <c r="B4916">
        <v>0.92</v>
      </c>
      <c r="D4916">
        <v>0.92</v>
      </c>
      <c r="F4916">
        <v>0.96</v>
      </c>
      <c r="G4916">
        <v>1.0900000000000001</v>
      </c>
      <c r="H4916">
        <v>1.39</v>
      </c>
      <c r="I4916">
        <v>1.79</v>
      </c>
      <c r="J4916">
        <v>2.65</v>
      </c>
      <c r="K4916">
        <v>3.23</v>
      </c>
      <c r="L4916">
        <v>3.75</v>
      </c>
      <c r="M4916">
        <v>4.71</v>
      </c>
    </row>
    <row r="4917" spans="1:13" x14ac:dyDescent="0.25">
      <c r="A4917" s="1">
        <v>37809</v>
      </c>
      <c r="B4917">
        <v>0.9</v>
      </c>
      <c r="D4917">
        <v>0.92</v>
      </c>
      <c r="F4917">
        <v>0.97</v>
      </c>
      <c r="G4917">
        <v>1.08</v>
      </c>
      <c r="H4917">
        <v>1.36</v>
      </c>
      <c r="I4917">
        <v>1.76</v>
      </c>
      <c r="J4917">
        <v>2.63</v>
      </c>
      <c r="K4917">
        <v>3.22</v>
      </c>
      <c r="L4917">
        <v>3.74</v>
      </c>
      <c r="M4917">
        <v>4.6900000000000004</v>
      </c>
    </row>
    <row r="4918" spans="1:13" x14ac:dyDescent="0.25">
      <c r="A4918" s="1">
        <v>37805</v>
      </c>
      <c r="B4918">
        <v>0.87</v>
      </c>
      <c r="D4918">
        <v>0.87</v>
      </c>
      <c r="F4918">
        <v>0.95</v>
      </c>
      <c r="G4918">
        <v>1.07</v>
      </c>
      <c r="H4918">
        <v>1.32</v>
      </c>
      <c r="I4918">
        <v>1.69</v>
      </c>
      <c r="J4918">
        <v>2.5499999999999998</v>
      </c>
      <c r="K4918">
        <v>3.15</v>
      </c>
      <c r="L4918">
        <v>3.67</v>
      </c>
      <c r="M4918">
        <v>4.6399999999999997</v>
      </c>
    </row>
    <row r="4919" spans="1:13" x14ac:dyDescent="0.25">
      <c r="A4919" s="1">
        <v>37804</v>
      </c>
      <c r="B4919">
        <v>0.87</v>
      </c>
      <c r="D4919">
        <v>0.87</v>
      </c>
      <c r="F4919">
        <v>0.95</v>
      </c>
      <c r="G4919">
        <v>1.06</v>
      </c>
      <c r="H4919">
        <v>1.3</v>
      </c>
      <c r="I4919">
        <v>1.65</v>
      </c>
      <c r="J4919">
        <v>2.4700000000000002</v>
      </c>
      <c r="K4919">
        <v>3.05</v>
      </c>
      <c r="L4919">
        <v>3.56</v>
      </c>
      <c r="M4919">
        <v>4.54</v>
      </c>
    </row>
    <row r="4920" spans="1:13" x14ac:dyDescent="0.25">
      <c r="A4920" s="1">
        <v>37803</v>
      </c>
      <c r="B4920">
        <v>0.89</v>
      </c>
      <c r="D4920">
        <v>0.89</v>
      </c>
      <c r="F4920">
        <v>0.96</v>
      </c>
      <c r="G4920">
        <v>1.07</v>
      </c>
      <c r="H4920">
        <v>1.3</v>
      </c>
      <c r="I4920">
        <v>1.66</v>
      </c>
      <c r="J4920">
        <v>2.48</v>
      </c>
      <c r="K4920">
        <v>3.06</v>
      </c>
      <c r="L4920">
        <v>3.56</v>
      </c>
      <c r="M4920">
        <v>4.54</v>
      </c>
    </row>
    <row r="4921" spans="1:13" x14ac:dyDescent="0.25">
      <c r="A4921" s="1">
        <v>37802</v>
      </c>
      <c r="B4921">
        <v>0.81</v>
      </c>
      <c r="D4921">
        <v>0.9</v>
      </c>
      <c r="F4921">
        <v>0.98</v>
      </c>
      <c r="G4921">
        <v>1.0900000000000001</v>
      </c>
      <c r="H4921">
        <v>1.32</v>
      </c>
      <c r="I4921">
        <v>1.66</v>
      </c>
      <c r="J4921">
        <v>2.46</v>
      </c>
      <c r="K4921">
        <v>3.03</v>
      </c>
      <c r="L4921">
        <v>3.54</v>
      </c>
      <c r="M4921">
        <v>4.5199999999999996</v>
      </c>
    </row>
    <row r="4922" spans="1:13" x14ac:dyDescent="0.25">
      <c r="A4922" s="1">
        <v>37799</v>
      </c>
      <c r="B4922">
        <v>0.8</v>
      </c>
      <c r="D4922">
        <v>0.87</v>
      </c>
      <c r="F4922">
        <v>0.95</v>
      </c>
      <c r="G4922">
        <v>1.0900000000000001</v>
      </c>
      <c r="H4922">
        <v>1.38</v>
      </c>
      <c r="I4922">
        <v>1.72</v>
      </c>
      <c r="J4922">
        <v>2.52</v>
      </c>
      <c r="K4922">
        <v>3.09</v>
      </c>
      <c r="L4922">
        <v>3.58</v>
      </c>
      <c r="M4922">
        <v>4.57</v>
      </c>
    </row>
    <row r="4923" spans="1:13" x14ac:dyDescent="0.25">
      <c r="A4923" s="1">
        <v>37798</v>
      </c>
      <c r="B4923">
        <v>0.86</v>
      </c>
      <c r="D4923">
        <v>0.91</v>
      </c>
      <c r="F4923">
        <v>0.96</v>
      </c>
      <c r="G4923">
        <v>1.1100000000000001</v>
      </c>
      <c r="H4923">
        <v>1.41</v>
      </c>
      <c r="I4923">
        <v>1.73</v>
      </c>
      <c r="J4923">
        <v>2.4900000000000002</v>
      </c>
      <c r="K4923">
        <v>3.07</v>
      </c>
      <c r="L4923">
        <v>3.55</v>
      </c>
      <c r="M4923">
        <v>4.5199999999999996</v>
      </c>
    </row>
    <row r="4924" spans="1:13" x14ac:dyDescent="0.25">
      <c r="A4924" s="1">
        <v>37797</v>
      </c>
      <c r="B4924">
        <v>0.92</v>
      </c>
      <c r="D4924">
        <v>0.92</v>
      </c>
      <c r="F4924">
        <v>0.94</v>
      </c>
      <c r="G4924">
        <v>1.05</v>
      </c>
      <c r="H4924">
        <v>1.3</v>
      </c>
      <c r="I4924">
        <v>1.57</v>
      </c>
      <c r="J4924">
        <v>2.3199999999999998</v>
      </c>
      <c r="K4924">
        <v>2.9</v>
      </c>
      <c r="L4924">
        <v>3.38</v>
      </c>
      <c r="M4924">
        <v>4.4000000000000004</v>
      </c>
    </row>
    <row r="4925" spans="1:13" x14ac:dyDescent="0.25">
      <c r="A4925" s="1">
        <v>37796</v>
      </c>
      <c r="B4925">
        <v>0.82</v>
      </c>
      <c r="D4925">
        <v>0.83</v>
      </c>
      <c r="F4925">
        <v>0.84</v>
      </c>
      <c r="G4925">
        <v>0.91</v>
      </c>
      <c r="H4925">
        <v>1.1399999999999999</v>
      </c>
      <c r="I4925">
        <v>1.44</v>
      </c>
      <c r="J4925">
        <v>2.21</v>
      </c>
      <c r="K4925">
        <v>2.78</v>
      </c>
      <c r="L4925">
        <v>3.29</v>
      </c>
      <c r="M4925">
        <v>4.3099999999999996</v>
      </c>
    </row>
    <row r="4926" spans="1:13" x14ac:dyDescent="0.25">
      <c r="A4926" s="1">
        <v>37795</v>
      </c>
      <c r="B4926">
        <v>0.83</v>
      </c>
      <c r="D4926">
        <v>0.85</v>
      </c>
      <c r="F4926">
        <v>0.87</v>
      </c>
      <c r="G4926">
        <v>0.94</v>
      </c>
      <c r="H4926">
        <v>1.17</v>
      </c>
      <c r="I4926">
        <v>1.47</v>
      </c>
      <c r="J4926">
        <v>2.2400000000000002</v>
      </c>
      <c r="K4926">
        <v>2.82</v>
      </c>
      <c r="L4926">
        <v>3.32</v>
      </c>
      <c r="M4926">
        <v>4.3499999999999996</v>
      </c>
    </row>
    <row r="4927" spans="1:13" x14ac:dyDescent="0.25">
      <c r="A4927" s="1">
        <v>37792</v>
      </c>
      <c r="B4927">
        <v>0.81</v>
      </c>
      <c r="D4927">
        <v>0.83</v>
      </c>
      <c r="F4927">
        <v>0.85</v>
      </c>
      <c r="G4927">
        <v>0.94</v>
      </c>
      <c r="H4927">
        <v>1.22</v>
      </c>
      <c r="I4927">
        <v>1.55</v>
      </c>
      <c r="J4927">
        <v>2.31</v>
      </c>
      <c r="K4927">
        <v>2.9</v>
      </c>
      <c r="L4927">
        <v>3.4</v>
      </c>
      <c r="M4927">
        <v>4.41</v>
      </c>
    </row>
    <row r="4928" spans="1:13" x14ac:dyDescent="0.25">
      <c r="A4928" s="1">
        <v>37791</v>
      </c>
      <c r="B4928">
        <v>0.83</v>
      </c>
      <c r="D4928">
        <v>0.81</v>
      </c>
      <c r="F4928">
        <v>0.82</v>
      </c>
      <c r="G4928">
        <v>0.88</v>
      </c>
      <c r="H4928">
        <v>1.17</v>
      </c>
      <c r="I4928">
        <v>1.5</v>
      </c>
      <c r="J4928">
        <v>2.2799999999999998</v>
      </c>
      <c r="K4928">
        <v>2.87</v>
      </c>
      <c r="L4928">
        <v>3.35</v>
      </c>
      <c r="M4928">
        <v>4.37</v>
      </c>
    </row>
    <row r="4929" spans="1:13" x14ac:dyDescent="0.25">
      <c r="A4929" s="1">
        <v>37790</v>
      </c>
      <c r="B4929">
        <v>0.9</v>
      </c>
      <c r="D4929">
        <v>0.89</v>
      </c>
      <c r="F4929">
        <v>0.89</v>
      </c>
      <c r="G4929">
        <v>0.96</v>
      </c>
      <c r="H4929">
        <v>1.27</v>
      </c>
      <c r="I4929">
        <v>1.59</v>
      </c>
      <c r="J4929">
        <v>2.34</v>
      </c>
      <c r="K4929">
        <v>2.9</v>
      </c>
      <c r="L4929">
        <v>3.37</v>
      </c>
      <c r="M4929">
        <v>4.3499999999999996</v>
      </c>
    </row>
    <row r="4930" spans="1:13" x14ac:dyDescent="0.25">
      <c r="A4930" s="1">
        <v>37789</v>
      </c>
      <c r="B4930">
        <v>0.93</v>
      </c>
      <c r="D4930">
        <v>0.9</v>
      </c>
      <c r="F4930">
        <v>0.91</v>
      </c>
      <c r="G4930">
        <v>1</v>
      </c>
      <c r="H4930">
        <v>1.25</v>
      </c>
      <c r="I4930">
        <v>1.53</v>
      </c>
      <c r="J4930">
        <v>2.2599999999999998</v>
      </c>
      <c r="K4930">
        <v>2.81</v>
      </c>
      <c r="L4930">
        <v>3.27</v>
      </c>
      <c r="M4930">
        <v>4.26</v>
      </c>
    </row>
    <row r="4931" spans="1:13" x14ac:dyDescent="0.25">
      <c r="A4931" s="1">
        <v>37788</v>
      </c>
      <c r="B4931">
        <v>0.93</v>
      </c>
      <c r="D4931">
        <v>0.87</v>
      </c>
      <c r="F4931">
        <v>0.88</v>
      </c>
      <c r="G4931">
        <v>0.95</v>
      </c>
      <c r="H4931">
        <v>1.18</v>
      </c>
      <c r="I4931">
        <v>1.44</v>
      </c>
      <c r="J4931">
        <v>2.14</v>
      </c>
      <c r="K4931">
        <v>2.71</v>
      </c>
      <c r="L4931">
        <v>3.18</v>
      </c>
      <c r="M4931">
        <v>4.18</v>
      </c>
    </row>
    <row r="4932" spans="1:13" x14ac:dyDescent="0.25">
      <c r="A4932" s="1">
        <v>37785</v>
      </c>
      <c r="B4932">
        <v>0.92</v>
      </c>
      <c r="D4932">
        <v>0.86</v>
      </c>
      <c r="F4932">
        <v>0.86</v>
      </c>
      <c r="G4932">
        <v>0.9</v>
      </c>
      <c r="H4932">
        <v>1.1000000000000001</v>
      </c>
      <c r="I4932">
        <v>1.34</v>
      </c>
      <c r="J4932">
        <v>2.08</v>
      </c>
      <c r="K4932">
        <v>2.63</v>
      </c>
      <c r="L4932">
        <v>3.13</v>
      </c>
      <c r="M4932">
        <v>4.13</v>
      </c>
    </row>
    <row r="4933" spans="1:13" x14ac:dyDescent="0.25">
      <c r="A4933" s="1">
        <v>37784</v>
      </c>
      <c r="B4933">
        <v>1.02</v>
      </c>
      <c r="D4933">
        <v>0.92</v>
      </c>
      <c r="F4933">
        <v>0.9</v>
      </c>
      <c r="G4933">
        <v>0.95</v>
      </c>
      <c r="H4933">
        <v>1.1299999999999999</v>
      </c>
      <c r="I4933">
        <v>1.38</v>
      </c>
      <c r="J4933">
        <v>2.1</v>
      </c>
      <c r="K4933">
        <v>2.68</v>
      </c>
      <c r="L4933">
        <v>3.18</v>
      </c>
      <c r="M4933">
        <v>4.18</v>
      </c>
    </row>
    <row r="4934" spans="1:13" x14ac:dyDescent="0.25">
      <c r="A4934" s="1">
        <v>37783</v>
      </c>
      <c r="B4934">
        <v>1.07</v>
      </c>
      <c r="D4934">
        <v>0.94</v>
      </c>
      <c r="F4934">
        <v>0.95</v>
      </c>
      <c r="G4934">
        <v>1</v>
      </c>
      <c r="H4934">
        <v>1.1599999999999999</v>
      </c>
      <c r="I4934">
        <v>1.42</v>
      </c>
      <c r="J4934">
        <v>2.16</v>
      </c>
      <c r="K4934">
        <v>2.72</v>
      </c>
      <c r="L4934">
        <v>3.21</v>
      </c>
      <c r="M4934">
        <v>4.2300000000000004</v>
      </c>
    </row>
    <row r="4935" spans="1:13" x14ac:dyDescent="0.25">
      <c r="A4935" s="1">
        <v>37782</v>
      </c>
      <c r="B4935">
        <v>1.1000000000000001</v>
      </c>
      <c r="D4935">
        <v>0.97</v>
      </c>
      <c r="F4935">
        <v>0.95</v>
      </c>
      <c r="G4935">
        <v>0.98</v>
      </c>
      <c r="H4935">
        <v>1.1299999999999999</v>
      </c>
      <c r="I4935">
        <v>1.38</v>
      </c>
      <c r="J4935">
        <v>2.12</v>
      </c>
      <c r="K4935">
        <v>2.69</v>
      </c>
      <c r="L4935">
        <v>3.2</v>
      </c>
      <c r="M4935">
        <v>4.22</v>
      </c>
    </row>
    <row r="4936" spans="1:13" x14ac:dyDescent="0.25">
      <c r="A4936" s="1">
        <v>37781</v>
      </c>
      <c r="B4936">
        <v>1.1399999999999999</v>
      </c>
      <c r="D4936">
        <v>1.03</v>
      </c>
      <c r="F4936">
        <v>1</v>
      </c>
      <c r="G4936">
        <v>1.04</v>
      </c>
      <c r="H4936">
        <v>1.19</v>
      </c>
      <c r="I4936">
        <v>1.45</v>
      </c>
      <c r="J4936">
        <v>2.2000000000000002</v>
      </c>
      <c r="K4936">
        <v>2.79</v>
      </c>
      <c r="L4936">
        <v>3.29</v>
      </c>
      <c r="M4936">
        <v>4.3099999999999996</v>
      </c>
    </row>
    <row r="4937" spans="1:13" x14ac:dyDescent="0.25">
      <c r="A4937" s="1">
        <v>37778</v>
      </c>
      <c r="B4937">
        <v>1.1399999999999999</v>
      </c>
      <c r="D4937">
        <v>1.05</v>
      </c>
      <c r="F4937">
        <v>1.03</v>
      </c>
      <c r="G4937">
        <v>1.08</v>
      </c>
      <c r="H4937">
        <v>1.27</v>
      </c>
      <c r="I4937">
        <v>1.53</v>
      </c>
      <c r="J4937">
        <v>2.29</v>
      </c>
      <c r="K4937">
        <v>2.87</v>
      </c>
      <c r="L4937">
        <v>3.37</v>
      </c>
      <c r="M4937">
        <v>4.37</v>
      </c>
    </row>
    <row r="4938" spans="1:13" x14ac:dyDescent="0.25">
      <c r="A4938" s="1">
        <v>37777</v>
      </c>
      <c r="B4938">
        <v>1.1200000000000001</v>
      </c>
      <c r="D4938">
        <v>1.04</v>
      </c>
      <c r="F4938">
        <v>1.03</v>
      </c>
      <c r="G4938">
        <v>1.07</v>
      </c>
      <c r="H4938">
        <v>1.25</v>
      </c>
      <c r="I4938">
        <v>1.52</v>
      </c>
      <c r="J4938">
        <v>2.25</v>
      </c>
      <c r="K4938">
        <v>2.83</v>
      </c>
      <c r="L4938">
        <v>3.34</v>
      </c>
      <c r="M4938">
        <v>4.37</v>
      </c>
    </row>
    <row r="4939" spans="1:13" x14ac:dyDescent="0.25">
      <c r="A4939" s="1">
        <v>37776</v>
      </c>
      <c r="B4939">
        <v>1.1499999999999999</v>
      </c>
      <c r="D4939">
        <v>1.05</v>
      </c>
      <c r="F4939">
        <v>1.03</v>
      </c>
      <c r="G4939">
        <v>1.04</v>
      </c>
      <c r="H4939">
        <v>1.2</v>
      </c>
      <c r="I4939">
        <v>1.46</v>
      </c>
      <c r="J4939">
        <v>2.19</v>
      </c>
      <c r="K4939">
        <v>2.78</v>
      </c>
      <c r="L4939">
        <v>3.3</v>
      </c>
      <c r="M4939">
        <v>4.32</v>
      </c>
    </row>
    <row r="4940" spans="1:13" x14ac:dyDescent="0.25">
      <c r="A4940" s="1">
        <v>37775</v>
      </c>
      <c r="B4940">
        <v>1.17</v>
      </c>
      <c r="D4940">
        <v>1.08</v>
      </c>
      <c r="F4940">
        <v>1.05</v>
      </c>
      <c r="G4940">
        <v>1.07</v>
      </c>
      <c r="H4940">
        <v>1.2</v>
      </c>
      <c r="I4940">
        <v>1.51</v>
      </c>
      <c r="J4940">
        <v>2.25</v>
      </c>
      <c r="K4940">
        <v>2.82</v>
      </c>
      <c r="L4940">
        <v>3.34</v>
      </c>
      <c r="M4940">
        <v>4.3499999999999996</v>
      </c>
    </row>
    <row r="4941" spans="1:13" x14ac:dyDescent="0.25">
      <c r="A4941" s="1">
        <v>37774</v>
      </c>
      <c r="B4941">
        <v>1.17</v>
      </c>
      <c r="D4941">
        <v>1.1399999999999999</v>
      </c>
      <c r="F4941">
        <v>1.1200000000000001</v>
      </c>
      <c r="G4941">
        <v>1.1499999999999999</v>
      </c>
      <c r="H4941">
        <v>1.33</v>
      </c>
      <c r="I4941">
        <v>1.61</v>
      </c>
      <c r="J4941">
        <v>2.37</v>
      </c>
      <c r="K4941">
        <v>2.94</v>
      </c>
      <c r="L4941">
        <v>3.43</v>
      </c>
      <c r="M4941">
        <v>4.43</v>
      </c>
    </row>
    <row r="4942" spans="1:13" x14ac:dyDescent="0.25">
      <c r="A4942" s="1">
        <v>37771</v>
      </c>
      <c r="B4942">
        <v>1.1599999999999999</v>
      </c>
      <c r="D4942">
        <v>1.1100000000000001</v>
      </c>
      <c r="F4942">
        <v>1.0900000000000001</v>
      </c>
      <c r="G4942">
        <v>1.1299999999999999</v>
      </c>
      <c r="H4942">
        <v>1.33</v>
      </c>
      <c r="I4942">
        <v>1.58</v>
      </c>
      <c r="J4942">
        <v>2.2999999999999998</v>
      </c>
      <c r="K4942">
        <v>2.87</v>
      </c>
      <c r="L4942">
        <v>3.37</v>
      </c>
      <c r="M4942">
        <v>4.3600000000000003</v>
      </c>
    </row>
    <row r="4943" spans="1:13" x14ac:dyDescent="0.25">
      <c r="A4943" s="1">
        <v>37770</v>
      </c>
      <c r="B4943">
        <v>1.18</v>
      </c>
      <c r="D4943">
        <v>1.1000000000000001</v>
      </c>
      <c r="F4943">
        <v>1.08</v>
      </c>
      <c r="G4943">
        <v>1.1100000000000001</v>
      </c>
      <c r="H4943">
        <v>1.3</v>
      </c>
      <c r="I4943">
        <v>1.56</v>
      </c>
      <c r="J4943">
        <v>2.27</v>
      </c>
      <c r="K4943">
        <v>2.84</v>
      </c>
      <c r="L4943">
        <v>3.34</v>
      </c>
      <c r="M4943">
        <v>4.3499999999999996</v>
      </c>
    </row>
    <row r="4944" spans="1:13" x14ac:dyDescent="0.25">
      <c r="A4944" s="1">
        <v>37769</v>
      </c>
      <c r="B4944">
        <v>1.21</v>
      </c>
      <c r="D4944">
        <v>1.1200000000000001</v>
      </c>
      <c r="F4944">
        <v>1.1100000000000001</v>
      </c>
      <c r="G4944">
        <v>1.1499999999999999</v>
      </c>
      <c r="H4944">
        <v>1.35</v>
      </c>
      <c r="I4944">
        <v>1.62</v>
      </c>
      <c r="J4944">
        <v>2.35</v>
      </c>
      <c r="K4944">
        <v>2.94</v>
      </c>
      <c r="L4944">
        <v>3.44</v>
      </c>
      <c r="M4944">
        <v>4.42</v>
      </c>
    </row>
    <row r="4945" spans="1:13" x14ac:dyDescent="0.25">
      <c r="A4945" s="1">
        <v>37768</v>
      </c>
      <c r="B4945">
        <v>1.1499999999999999</v>
      </c>
      <c r="D4945">
        <v>1.0900000000000001</v>
      </c>
      <c r="F4945">
        <v>1.0900000000000001</v>
      </c>
      <c r="G4945">
        <v>1.1299999999999999</v>
      </c>
      <c r="H4945">
        <v>1.33</v>
      </c>
      <c r="I4945">
        <v>1.63</v>
      </c>
      <c r="J4945">
        <v>2.34</v>
      </c>
      <c r="K4945">
        <v>2.93</v>
      </c>
      <c r="L4945">
        <v>3.41</v>
      </c>
      <c r="M4945">
        <v>4.3899999999999997</v>
      </c>
    </row>
    <row r="4946" spans="1:13" x14ac:dyDescent="0.25">
      <c r="A4946" s="1">
        <v>37764</v>
      </c>
      <c r="B4946">
        <v>1.1399999999999999</v>
      </c>
      <c r="D4946">
        <v>1.08</v>
      </c>
      <c r="F4946">
        <v>1.08</v>
      </c>
      <c r="G4946">
        <v>1.1399999999999999</v>
      </c>
      <c r="H4946">
        <v>1.38</v>
      </c>
      <c r="I4946">
        <v>1.65</v>
      </c>
      <c r="J4946">
        <v>2.33</v>
      </c>
      <c r="K4946">
        <v>2.87</v>
      </c>
      <c r="L4946">
        <v>3.34</v>
      </c>
      <c r="M4946">
        <v>4.28</v>
      </c>
    </row>
    <row r="4947" spans="1:13" x14ac:dyDescent="0.25">
      <c r="A4947" s="1">
        <v>37763</v>
      </c>
      <c r="B4947">
        <v>1.1299999999999999</v>
      </c>
      <c r="D4947">
        <v>1.08</v>
      </c>
      <c r="F4947">
        <v>1.08</v>
      </c>
      <c r="G4947">
        <v>1.1399999999999999</v>
      </c>
      <c r="H4947">
        <v>1.36</v>
      </c>
      <c r="I4947">
        <v>1.65</v>
      </c>
      <c r="J4947">
        <v>2.3199999999999998</v>
      </c>
      <c r="K4947">
        <v>2.87</v>
      </c>
      <c r="L4947">
        <v>3.34</v>
      </c>
      <c r="M4947">
        <v>4.29</v>
      </c>
    </row>
    <row r="4948" spans="1:13" x14ac:dyDescent="0.25">
      <c r="A4948" s="1">
        <v>37762</v>
      </c>
      <c r="B4948">
        <v>1.1399999999999999</v>
      </c>
      <c r="D4948">
        <v>1.06</v>
      </c>
      <c r="F4948">
        <v>1.08</v>
      </c>
      <c r="G4948">
        <v>1.1499999999999999</v>
      </c>
      <c r="H4948">
        <v>1.38</v>
      </c>
      <c r="I4948">
        <v>1.67</v>
      </c>
      <c r="J4948">
        <v>2.37</v>
      </c>
      <c r="K4948">
        <v>2.91</v>
      </c>
      <c r="L4948">
        <v>3.39</v>
      </c>
      <c r="M4948">
        <v>4.33</v>
      </c>
    </row>
    <row r="4949" spans="1:13" x14ac:dyDescent="0.25">
      <c r="A4949" s="1">
        <v>37761</v>
      </c>
      <c r="B4949">
        <v>1.02</v>
      </c>
      <c r="D4949">
        <v>1.04</v>
      </c>
      <c r="F4949">
        <v>1.04</v>
      </c>
      <c r="G4949">
        <v>1.1000000000000001</v>
      </c>
      <c r="H4949">
        <v>1.31</v>
      </c>
      <c r="I4949">
        <v>1.62</v>
      </c>
      <c r="J4949">
        <v>2.34</v>
      </c>
      <c r="K4949">
        <v>2.89</v>
      </c>
      <c r="L4949">
        <v>3.38</v>
      </c>
      <c r="M4949">
        <v>4.3600000000000003</v>
      </c>
    </row>
    <row r="4950" spans="1:13" x14ac:dyDescent="0.25">
      <c r="A4950" s="1">
        <v>37760</v>
      </c>
      <c r="B4950">
        <v>1.01</v>
      </c>
      <c r="D4950">
        <v>1.05</v>
      </c>
      <c r="F4950">
        <v>1.06</v>
      </c>
      <c r="G4950">
        <v>1.1399999999999999</v>
      </c>
      <c r="H4950">
        <v>1.35</v>
      </c>
      <c r="I4950">
        <v>1.66</v>
      </c>
      <c r="J4950">
        <v>2.41</v>
      </c>
      <c r="K4950">
        <v>2.98</v>
      </c>
      <c r="L4950">
        <v>3.46</v>
      </c>
      <c r="M4950">
        <v>4.4400000000000004</v>
      </c>
    </row>
    <row r="4951" spans="1:13" x14ac:dyDescent="0.25">
      <c r="A4951" s="1">
        <v>37757</v>
      </c>
      <c r="B4951">
        <v>0.98</v>
      </c>
      <c r="D4951">
        <v>1.05</v>
      </c>
      <c r="F4951">
        <v>1.06</v>
      </c>
      <c r="G4951">
        <v>1.1499999999999999</v>
      </c>
      <c r="H4951">
        <v>1.38</v>
      </c>
      <c r="I4951">
        <v>1.69</v>
      </c>
      <c r="J4951">
        <v>2.4300000000000002</v>
      </c>
      <c r="K4951">
        <v>3</v>
      </c>
      <c r="L4951">
        <v>3.46</v>
      </c>
      <c r="M4951">
        <v>4.4400000000000004</v>
      </c>
    </row>
    <row r="4952" spans="1:13" x14ac:dyDescent="0.25">
      <c r="A4952" s="1">
        <v>37756</v>
      </c>
      <c r="B4952">
        <v>0.98</v>
      </c>
      <c r="D4952">
        <v>1.06</v>
      </c>
      <c r="F4952">
        <v>1.1100000000000001</v>
      </c>
      <c r="G4952">
        <v>1.21</v>
      </c>
      <c r="H4952">
        <v>1.46</v>
      </c>
      <c r="I4952">
        <v>1.78</v>
      </c>
      <c r="J4952">
        <v>2.52</v>
      </c>
      <c r="K4952">
        <v>3.07</v>
      </c>
      <c r="L4952">
        <v>3.53</v>
      </c>
      <c r="M4952">
        <v>4.4800000000000004</v>
      </c>
    </row>
    <row r="4953" spans="1:13" x14ac:dyDescent="0.25">
      <c r="A4953" s="1">
        <v>37755</v>
      </c>
      <c r="B4953">
        <v>0.95</v>
      </c>
      <c r="D4953">
        <v>1.06</v>
      </c>
      <c r="F4953">
        <v>1.1000000000000001</v>
      </c>
      <c r="G4953">
        <v>1.2</v>
      </c>
      <c r="H4953">
        <v>1.41</v>
      </c>
      <c r="I4953">
        <v>1.72</v>
      </c>
      <c r="J4953">
        <v>2.4700000000000002</v>
      </c>
      <c r="K4953">
        <v>3.02</v>
      </c>
      <c r="L4953">
        <v>3.53</v>
      </c>
      <c r="M4953">
        <v>4.47</v>
      </c>
    </row>
    <row r="4954" spans="1:13" x14ac:dyDescent="0.25">
      <c r="A4954" s="1">
        <v>37754</v>
      </c>
      <c r="B4954">
        <v>1.02</v>
      </c>
      <c r="D4954">
        <v>1.0900000000000001</v>
      </c>
      <c r="F4954">
        <v>1.1200000000000001</v>
      </c>
      <c r="G4954">
        <v>1.23</v>
      </c>
      <c r="H4954">
        <v>1.47</v>
      </c>
      <c r="I4954">
        <v>1.82</v>
      </c>
      <c r="J4954">
        <v>2.58</v>
      </c>
      <c r="K4954">
        <v>3.12</v>
      </c>
      <c r="L4954">
        <v>3.63</v>
      </c>
      <c r="M4954">
        <v>4.58</v>
      </c>
    </row>
    <row r="4955" spans="1:13" x14ac:dyDescent="0.25">
      <c r="A4955" s="1">
        <v>37753</v>
      </c>
      <c r="B4955">
        <v>1.07</v>
      </c>
      <c r="D4955">
        <v>1.1000000000000001</v>
      </c>
      <c r="F4955">
        <v>1.1299999999999999</v>
      </c>
      <c r="G4955">
        <v>1.22</v>
      </c>
      <c r="H4955">
        <v>1.46</v>
      </c>
      <c r="I4955">
        <v>1.81</v>
      </c>
      <c r="J4955">
        <v>2.58</v>
      </c>
      <c r="K4955">
        <v>3.12</v>
      </c>
      <c r="L4955">
        <v>3.64</v>
      </c>
      <c r="M4955">
        <v>4.5999999999999996</v>
      </c>
    </row>
    <row r="4956" spans="1:13" x14ac:dyDescent="0.25">
      <c r="A4956" s="1">
        <v>37750</v>
      </c>
      <c r="B4956">
        <v>1.07</v>
      </c>
      <c r="D4956">
        <v>1.1100000000000001</v>
      </c>
      <c r="F4956">
        <v>1.1399999999999999</v>
      </c>
      <c r="G4956">
        <v>1.22</v>
      </c>
      <c r="H4956">
        <v>1.45</v>
      </c>
      <c r="I4956">
        <v>1.81</v>
      </c>
      <c r="J4956">
        <v>2.61</v>
      </c>
      <c r="K4956">
        <v>3.17</v>
      </c>
      <c r="L4956">
        <v>3.69</v>
      </c>
      <c r="M4956">
        <v>4.6399999999999997</v>
      </c>
    </row>
    <row r="4957" spans="1:13" x14ac:dyDescent="0.25">
      <c r="A4957" s="1">
        <v>37749</v>
      </c>
      <c r="B4957">
        <v>1.06</v>
      </c>
      <c r="D4957">
        <v>1.0900000000000001</v>
      </c>
      <c r="F4957">
        <v>1.1399999999999999</v>
      </c>
      <c r="G4957">
        <v>1.24</v>
      </c>
      <c r="H4957">
        <v>1.49</v>
      </c>
      <c r="I4957">
        <v>1.82</v>
      </c>
      <c r="J4957">
        <v>2.62</v>
      </c>
      <c r="K4957">
        <v>3.17</v>
      </c>
      <c r="L4957">
        <v>3.7</v>
      </c>
      <c r="M4957">
        <v>4.6500000000000004</v>
      </c>
    </row>
    <row r="4958" spans="1:13" x14ac:dyDescent="0.25">
      <c r="A4958" s="1">
        <v>37748</v>
      </c>
      <c r="B4958">
        <v>1.08</v>
      </c>
      <c r="D4958">
        <v>1.1100000000000001</v>
      </c>
      <c r="F4958">
        <v>1.1399999999999999</v>
      </c>
      <c r="G4958">
        <v>1.21</v>
      </c>
      <c r="H4958">
        <v>1.45</v>
      </c>
      <c r="I4958">
        <v>1.83</v>
      </c>
      <c r="J4958">
        <v>2.64</v>
      </c>
      <c r="K4958">
        <v>3.19</v>
      </c>
      <c r="L4958">
        <v>3.72</v>
      </c>
      <c r="M4958">
        <v>4.67</v>
      </c>
    </row>
    <row r="4959" spans="1:13" x14ac:dyDescent="0.25">
      <c r="A4959" s="1">
        <v>37747</v>
      </c>
      <c r="B4959">
        <v>1.0900000000000001</v>
      </c>
      <c r="D4959">
        <v>1.1000000000000001</v>
      </c>
      <c r="F4959">
        <v>1.1200000000000001</v>
      </c>
      <c r="G4959">
        <v>1.19</v>
      </c>
      <c r="H4959">
        <v>1.45</v>
      </c>
      <c r="I4959">
        <v>1.87</v>
      </c>
      <c r="J4959">
        <v>2.76</v>
      </c>
      <c r="K4959">
        <v>3.31</v>
      </c>
      <c r="L4959">
        <v>3.84</v>
      </c>
      <c r="M4959">
        <v>4.76</v>
      </c>
    </row>
    <row r="4960" spans="1:13" x14ac:dyDescent="0.25">
      <c r="A4960" s="1">
        <v>37746</v>
      </c>
      <c r="B4960">
        <v>1.08</v>
      </c>
      <c r="D4960">
        <v>1.1299999999999999</v>
      </c>
      <c r="F4960">
        <v>1.17</v>
      </c>
      <c r="G4960">
        <v>1.27</v>
      </c>
      <c r="H4960">
        <v>1.55</v>
      </c>
      <c r="I4960">
        <v>1.98</v>
      </c>
      <c r="J4960">
        <v>2.87</v>
      </c>
      <c r="K4960">
        <v>3.41</v>
      </c>
      <c r="L4960">
        <v>3.92</v>
      </c>
      <c r="M4960">
        <v>4.8</v>
      </c>
    </row>
    <row r="4961" spans="1:13" x14ac:dyDescent="0.25">
      <c r="A4961" s="1">
        <v>37743</v>
      </c>
      <c r="B4961">
        <v>1.07</v>
      </c>
      <c r="D4961">
        <v>1.1200000000000001</v>
      </c>
      <c r="F4961">
        <v>1.1599999999999999</v>
      </c>
      <c r="G4961">
        <v>1.27</v>
      </c>
      <c r="H4961">
        <v>1.56</v>
      </c>
      <c r="I4961">
        <v>2</v>
      </c>
      <c r="J4961">
        <v>2.9</v>
      </c>
      <c r="K4961">
        <v>3.45</v>
      </c>
      <c r="L4961">
        <v>3.94</v>
      </c>
      <c r="M4961">
        <v>4.84</v>
      </c>
    </row>
    <row r="4962" spans="1:13" x14ac:dyDescent="0.25">
      <c r="A4962" s="1">
        <v>37742</v>
      </c>
      <c r="B4962">
        <v>1.0900000000000001</v>
      </c>
      <c r="D4962">
        <v>1.1000000000000001</v>
      </c>
      <c r="F4962">
        <v>1.1299999999999999</v>
      </c>
      <c r="G4962">
        <v>1.21</v>
      </c>
      <c r="H4962">
        <v>1.5</v>
      </c>
      <c r="I4962">
        <v>1.93</v>
      </c>
      <c r="J4962">
        <v>2.82</v>
      </c>
      <c r="K4962">
        <v>3.37</v>
      </c>
      <c r="L4962">
        <v>3.88</v>
      </c>
      <c r="M4962">
        <v>4.8</v>
      </c>
    </row>
    <row r="4963" spans="1:13" x14ac:dyDescent="0.25">
      <c r="A4963" s="1">
        <v>37741</v>
      </c>
      <c r="B4963">
        <v>1.1299999999999999</v>
      </c>
      <c r="D4963">
        <v>1.1299999999999999</v>
      </c>
      <c r="F4963">
        <v>1.1499999999999999</v>
      </c>
      <c r="G4963">
        <v>1.22</v>
      </c>
      <c r="H4963">
        <v>1.51</v>
      </c>
      <c r="I4963">
        <v>1.95</v>
      </c>
      <c r="J4963">
        <v>2.85</v>
      </c>
      <c r="K4963">
        <v>3.39</v>
      </c>
      <c r="L4963">
        <v>3.89</v>
      </c>
      <c r="M4963">
        <v>4.79</v>
      </c>
    </row>
    <row r="4964" spans="1:13" x14ac:dyDescent="0.25">
      <c r="A4964" s="1">
        <v>37740</v>
      </c>
      <c r="B4964">
        <v>1.1399999999999999</v>
      </c>
      <c r="D4964">
        <v>1.1499999999999999</v>
      </c>
      <c r="F4964">
        <v>1.18</v>
      </c>
      <c r="G4964">
        <v>1.28</v>
      </c>
      <c r="H4964">
        <v>1.62</v>
      </c>
      <c r="I4964">
        <v>2.06</v>
      </c>
      <c r="J4964">
        <v>2.94</v>
      </c>
      <c r="K4964">
        <v>3.47</v>
      </c>
      <c r="L4964">
        <v>3.96</v>
      </c>
      <c r="M4964">
        <v>4.8600000000000003</v>
      </c>
    </row>
    <row r="4965" spans="1:13" x14ac:dyDescent="0.25">
      <c r="A4965" s="1">
        <v>37739</v>
      </c>
      <c r="B4965">
        <v>1.1299999999999999</v>
      </c>
      <c r="D4965">
        <v>1.1399999999999999</v>
      </c>
      <c r="F4965">
        <v>1.18</v>
      </c>
      <c r="G4965">
        <v>1.28</v>
      </c>
      <c r="H4965">
        <v>1.59</v>
      </c>
      <c r="I4965">
        <v>2.02</v>
      </c>
      <c r="J4965">
        <v>2.9</v>
      </c>
      <c r="K4965">
        <v>3.43</v>
      </c>
      <c r="L4965">
        <v>3.92</v>
      </c>
      <c r="M4965">
        <v>4.83</v>
      </c>
    </row>
    <row r="4966" spans="1:13" x14ac:dyDescent="0.25">
      <c r="A4966" s="1">
        <v>37736</v>
      </c>
      <c r="B4966">
        <v>1.1299999999999999</v>
      </c>
      <c r="D4966">
        <v>1.1399999999999999</v>
      </c>
      <c r="F4966">
        <v>1.17</v>
      </c>
      <c r="G4966">
        <v>1.26</v>
      </c>
      <c r="H4966">
        <v>1.57</v>
      </c>
      <c r="I4966">
        <v>2</v>
      </c>
      <c r="J4966">
        <v>2.88</v>
      </c>
      <c r="K4966">
        <v>3.42</v>
      </c>
      <c r="L4966">
        <v>3.91</v>
      </c>
      <c r="M4966">
        <v>4.83</v>
      </c>
    </row>
    <row r="4967" spans="1:13" x14ac:dyDescent="0.25">
      <c r="A4967" s="1">
        <v>37735</v>
      </c>
      <c r="B4967">
        <v>1.1299999999999999</v>
      </c>
      <c r="D4967">
        <v>1.1499999999999999</v>
      </c>
      <c r="F4967">
        <v>1.18</v>
      </c>
      <c r="G4967">
        <v>1.28</v>
      </c>
      <c r="H4967">
        <v>1.62</v>
      </c>
      <c r="I4967">
        <v>2.0499999999999998</v>
      </c>
      <c r="J4967">
        <v>2.92</v>
      </c>
      <c r="K4967">
        <v>3.45</v>
      </c>
      <c r="L4967">
        <v>3.93</v>
      </c>
      <c r="M4967">
        <v>4.84</v>
      </c>
    </row>
    <row r="4968" spans="1:13" x14ac:dyDescent="0.25">
      <c r="A4968" s="1">
        <v>37734</v>
      </c>
      <c r="B4968">
        <v>1.1399999999999999</v>
      </c>
      <c r="D4968">
        <v>1.17</v>
      </c>
      <c r="F4968">
        <v>1.21</v>
      </c>
      <c r="G4968">
        <v>1.33</v>
      </c>
      <c r="H4968">
        <v>1.7</v>
      </c>
      <c r="I4968">
        <v>2.14</v>
      </c>
      <c r="J4968">
        <v>3.02</v>
      </c>
      <c r="K4968">
        <v>3.54</v>
      </c>
      <c r="L4968">
        <v>4.0199999999999996</v>
      </c>
      <c r="M4968">
        <v>4.92</v>
      </c>
    </row>
    <row r="4969" spans="1:13" x14ac:dyDescent="0.25">
      <c r="A4969" s="1">
        <v>37733</v>
      </c>
      <c r="B4969">
        <v>1.1399999999999999</v>
      </c>
      <c r="D4969">
        <v>1.18</v>
      </c>
      <c r="F4969">
        <v>1.21</v>
      </c>
      <c r="G4969">
        <v>1.34</v>
      </c>
      <c r="H4969">
        <v>1.7</v>
      </c>
      <c r="I4969">
        <v>2.14</v>
      </c>
      <c r="J4969">
        <v>3.01</v>
      </c>
      <c r="K4969">
        <v>3.53</v>
      </c>
      <c r="L4969">
        <v>4.01</v>
      </c>
      <c r="M4969">
        <v>4.9400000000000004</v>
      </c>
    </row>
    <row r="4970" spans="1:13" x14ac:dyDescent="0.25">
      <c r="A4970" s="1">
        <v>37732</v>
      </c>
      <c r="B4970">
        <v>1.1399999999999999</v>
      </c>
      <c r="D4970">
        <v>1.18</v>
      </c>
      <c r="F4970">
        <v>1.22</v>
      </c>
      <c r="G4970">
        <v>1.35</v>
      </c>
      <c r="H4970">
        <v>1.71</v>
      </c>
      <c r="I4970">
        <v>2.16</v>
      </c>
      <c r="J4970">
        <v>3.03</v>
      </c>
      <c r="K4970">
        <v>3.54</v>
      </c>
      <c r="L4970">
        <v>4</v>
      </c>
      <c r="M4970">
        <v>4.92</v>
      </c>
    </row>
    <row r="4971" spans="1:13" x14ac:dyDescent="0.25">
      <c r="A4971" s="1">
        <v>37728</v>
      </c>
      <c r="B4971">
        <v>1.1399999999999999</v>
      </c>
      <c r="D4971">
        <v>1.18</v>
      </c>
      <c r="F4971">
        <v>1.2</v>
      </c>
      <c r="G4971">
        <v>1.34</v>
      </c>
      <c r="H4971">
        <v>1.71</v>
      </c>
      <c r="I4971">
        <v>2.15</v>
      </c>
      <c r="J4971">
        <v>2.99</v>
      </c>
      <c r="K4971">
        <v>3.5</v>
      </c>
      <c r="L4971">
        <v>3.98</v>
      </c>
      <c r="M4971">
        <v>4.91</v>
      </c>
    </row>
    <row r="4972" spans="1:13" x14ac:dyDescent="0.25">
      <c r="A4972" s="1">
        <v>37727</v>
      </c>
      <c r="B4972">
        <v>1.1499999999999999</v>
      </c>
      <c r="D4972">
        <v>1.17</v>
      </c>
      <c r="F4972">
        <v>1.2</v>
      </c>
      <c r="G4972">
        <v>1.31</v>
      </c>
      <c r="H4972">
        <v>1.67</v>
      </c>
      <c r="I4972">
        <v>2.1</v>
      </c>
      <c r="J4972">
        <v>2.95</v>
      </c>
      <c r="K4972">
        <v>3.48</v>
      </c>
      <c r="L4972">
        <v>3.96</v>
      </c>
      <c r="M4972">
        <v>4.92</v>
      </c>
    </row>
    <row r="4973" spans="1:13" x14ac:dyDescent="0.25">
      <c r="A4973" s="1">
        <v>37726</v>
      </c>
      <c r="B4973">
        <v>1.17</v>
      </c>
      <c r="D4973">
        <v>1.18</v>
      </c>
      <c r="F4973">
        <v>1.21</v>
      </c>
      <c r="G4973">
        <v>1.32</v>
      </c>
      <c r="H4973">
        <v>1.69</v>
      </c>
      <c r="I4973">
        <v>2.12</v>
      </c>
      <c r="J4973">
        <v>2.96</v>
      </c>
      <c r="K4973">
        <v>3.49</v>
      </c>
      <c r="L4973">
        <v>3.98</v>
      </c>
      <c r="M4973">
        <v>4.93</v>
      </c>
    </row>
    <row r="4974" spans="1:13" x14ac:dyDescent="0.25">
      <c r="A4974" s="1">
        <v>37725</v>
      </c>
      <c r="B4974">
        <v>1.19</v>
      </c>
      <c r="D4974">
        <v>1.2</v>
      </c>
      <c r="F4974">
        <v>1.22</v>
      </c>
      <c r="G4974">
        <v>1.33</v>
      </c>
      <c r="H4974">
        <v>1.74</v>
      </c>
      <c r="I4974">
        <v>2.17</v>
      </c>
      <c r="J4974">
        <v>3.02</v>
      </c>
      <c r="K4974">
        <v>3.55</v>
      </c>
      <c r="L4974">
        <v>4.04</v>
      </c>
      <c r="M4974">
        <v>4.99</v>
      </c>
    </row>
    <row r="4975" spans="1:13" x14ac:dyDescent="0.25">
      <c r="A4975" s="1">
        <v>37722</v>
      </c>
      <c r="B4975">
        <v>1.18</v>
      </c>
      <c r="D4975">
        <v>1.17</v>
      </c>
      <c r="F4975">
        <v>1.19</v>
      </c>
      <c r="G4975">
        <v>1.3</v>
      </c>
      <c r="H4975">
        <v>1.65</v>
      </c>
      <c r="I4975">
        <v>2.09</v>
      </c>
      <c r="J4975">
        <v>2.95</v>
      </c>
      <c r="K4975">
        <v>3.49</v>
      </c>
      <c r="L4975">
        <v>4</v>
      </c>
      <c r="M4975">
        <v>4.96</v>
      </c>
    </row>
    <row r="4976" spans="1:13" x14ac:dyDescent="0.25">
      <c r="A4976" s="1">
        <v>37721</v>
      </c>
      <c r="B4976">
        <v>1.18</v>
      </c>
      <c r="D4976">
        <v>1.1399999999999999</v>
      </c>
      <c r="F4976">
        <v>1.1599999999999999</v>
      </c>
      <c r="G4976">
        <v>1.25</v>
      </c>
      <c r="H4976">
        <v>1.6</v>
      </c>
      <c r="I4976">
        <v>2.0299999999999998</v>
      </c>
      <c r="J4976">
        <v>2.89</v>
      </c>
      <c r="K4976">
        <v>3.46</v>
      </c>
      <c r="L4976">
        <v>3.95</v>
      </c>
      <c r="M4976">
        <v>4.9400000000000004</v>
      </c>
    </row>
    <row r="4977" spans="1:13" x14ac:dyDescent="0.25">
      <c r="A4977" s="1">
        <v>37720</v>
      </c>
      <c r="B4977">
        <v>1.17</v>
      </c>
      <c r="D4977">
        <v>1.1299999999999999</v>
      </c>
      <c r="F4977">
        <v>1.1299999999999999</v>
      </c>
      <c r="G4977">
        <v>1.22</v>
      </c>
      <c r="H4977">
        <v>1.55</v>
      </c>
      <c r="I4977">
        <v>1.99</v>
      </c>
      <c r="J4977">
        <v>2.87</v>
      </c>
      <c r="K4977">
        <v>3.44</v>
      </c>
      <c r="L4977">
        <v>3.93</v>
      </c>
      <c r="M4977">
        <v>4.92</v>
      </c>
    </row>
    <row r="4978" spans="1:13" x14ac:dyDescent="0.25">
      <c r="A4978" s="1">
        <v>37719</v>
      </c>
      <c r="B4978">
        <v>1.19</v>
      </c>
      <c r="D4978">
        <v>1.1499999999999999</v>
      </c>
      <c r="F4978">
        <v>1.1499999999999999</v>
      </c>
      <c r="G4978">
        <v>1.21</v>
      </c>
      <c r="H4978">
        <v>1.59</v>
      </c>
      <c r="I4978">
        <v>2.0299999999999998</v>
      </c>
      <c r="J4978">
        <v>2.91</v>
      </c>
      <c r="K4978">
        <v>3.47</v>
      </c>
      <c r="L4978">
        <v>3.95</v>
      </c>
      <c r="M4978">
        <v>4.93</v>
      </c>
    </row>
    <row r="4979" spans="1:13" x14ac:dyDescent="0.25">
      <c r="A4979" s="1">
        <v>37718</v>
      </c>
      <c r="B4979">
        <v>1.19</v>
      </c>
      <c r="D4979">
        <v>1.17</v>
      </c>
      <c r="F4979">
        <v>1.17</v>
      </c>
      <c r="G4979">
        <v>1.25</v>
      </c>
      <c r="H4979">
        <v>1.65</v>
      </c>
      <c r="I4979">
        <v>2.1</v>
      </c>
      <c r="J4979">
        <v>2.99</v>
      </c>
      <c r="K4979">
        <v>3.55</v>
      </c>
      <c r="L4979">
        <v>4.03</v>
      </c>
      <c r="M4979">
        <v>5.01</v>
      </c>
    </row>
    <row r="4980" spans="1:13" x14ac:dyDescent="0.25">
      <c r="A4980" s="1">
        <v>37715</v>
      </c>
      <c r="B4980">
        <v>1.17</v>
      </c>
      <c r="D4980">
        <v>1.1100000000000001</v>
      </c>
      <c r="F4980">
        <v>1.1000000000000001</v>
      </c>
      <c r="G4980">
        <v>1.18</v>
      </c>
      <c r="H4980">
        <v>1.55</v>
      </c>
      <c r="I4980">
        <v>2</v>
      </c>
      <c r="J4980">
        <v>2.88</v>
      </c>
      <c r="K4980">
        <v>3.48</v>
      </c>
      <c r="L4980">
        <v>3.96</v>
      </c>
      <c r="M4980">
        <v>4.97</v>
      </c>
    </row>
    <row r="4981" spans="1:13" x14ac:dyDescent="0.25">
      <c r="A4981" s="1">
        <v>37714</v>
      </c>
      <c r="B4981">
        <v>1.17</v>
      </c>
      <c r="D4981">
        <v>1.1100000000000001</v>
      </c>
      <c r="F4981">
        <v>1.1000000000000001</v>
      </c>
      <c r="G4981">
        <v>1.18</v>
      </c>
      <c r="H4981">
        <v>1.55</v>
      </c>
      <c r="I4981">
        <v>1.99</v>
      </c>
      <c r="J4981">
        <v>2.87</v>
      </c>
      <c r="K4981">
        <v>3.45</v>
      </c>
      <c r="L4981">
        <v>3.93</v>
      </c>
      <c r="M4981">
        <v>4.95</v>
      </c>
    </row>
    <row r="4982" spans="1:13" x14ac:dyDescent="0.25">
      <c r="A4982" s="1">
        <v>37713</v>
      </c>
      <c r="B4982">
        <v>1.17</v>
      </c>
      <c r="D4982">
        <v>1.1299999999999999</v>
      </c>
      <c r="F4982">
        <v>1.1200000000000001</v>
      </c>
      <c r="G4982">
        <v>1.22</v>
      </c>
      <c r="H4982">
        <v>1.6</v>
      </c>
      <c r="I4982">
        <v>2.0299999999999998</v>
      </c>
      <c r="J4982">
        <v>2.89</v>
      </c>
      <c r="K4982">
        <v>3.48</v>
      </c>
      <c r="L4982">
        <v>3.94</v>
      </c>
      <c r="M4982">
        <v>4.9400000000000004</v>
      </c>
    </row>
    <row r="4983" spans="1:13" x14ac:dyDescent="0.25">
      <c r="A4983" s="1">
        <v>37712</v>
      </c>
      <c r="B4983">
        <v>1.17</v>
      </c>
      <c r="D4983">
        <v>1.1200000000000001</v>
      </c>
      <c r="F4983">
        <v>1.1000000000000001</v>
      </c>
      <c r="G4983">
        <v>1.1599999999999999</v>
      </c>
      <c r="H4983">
        <v>1.5</v>
      </c>
      <c r="I4983">
        <v>1.92</v>
      </c>
      <c r="J4983">
        <v>2.78</v>
      </c>
      <c r="K4983">
        <v>3.35</v>
      </c>
      <c r="L4983">
        <v>3.84</v>
      </c>
      <c r="M4983">
        <v>4.8499999999999996</v>
      </c>
    </row>
    <row r="4984" spans="1:13" x14ac:dyDescent="0.25">
      <c r="A4984" s="1">
        <v>37711</v>
      </c>
      <c r="B4984">
        <v>1.1599999999999999</v>
      </c>
      <c r="D4984">
        <v>1.1399999999999999</v>
      </c>
      <c r="F4984">
        <v>1.1299999999999999</v>
      </c>
      <c r="G4984">
        <v>1.19</v>
      </c>
      <c r="H4984">
        <v>1.51</v>
      </c>
      <c r="I4984">
        <v>1.93</v>
      </c>
      <c r="J4984">
        <v>2.78</v>
      </c>
      <c r="K4984">
        <v>3.35</v>
      </c>
      <c r="L4984">
        <v>3.83</v>
      </c>
      <c r="M4984">
        <v>4.84</v>
      </c>
    </row>
    <row r="4985" spans="1:13" x14ac:dyDescent="0.25">
      <c r="A4985" s="1">
        <v>37708</v>
      </c>
      <c r="B4985">
        <v>1.1499999999999999</v>
      </c>
      <c r="D4985">
        <v>1.1399999999999999</v>
      </c>
      <c r="F4985">
        <v>1.1499999999999999</v>
      </c>
      <c r="G4985">
        <v>1.22</v>
      </c>
      <c r="H4985">
        <v>1.56</v>
      </c>
      <c r="I4985">
        <v>1.99</v>
      </c>
      <c r="J4985">
        <v>2.86</v>
      </c>
      <c r="K4985">
        <v>3.45</v>
      </c>
      <c r="L4985">
        <v>3.92</v>
      </c>
      <c r="M4985">
        <v>4.93</v>
      </c>
    </row>
    <row r="4986" spans="1:13" x14ac:dyDescent="0.25">
      <c r="A4986" s="1">
        <v>37707</v>
      </c>
      <c r="B4986">
        <v>1.18</v>
      </c>
      <c r="D4986">
        <v>1.1599999999999999</v>
      </c>
      <c r="F4986">
        <v>1.17</v>
      </c>
      <c r="G4986">
        <v>1.25</v>
      </c>
      <c r="H4986">
        <v>1.62</v>
      </c>
      <c r="I4986">
        <v>2.0499999999999998</v>
      </c>
      <c r="J4986">
        <v>2.92</v>
      </c>
      <c r="K4986">
        <v>3.5</v>
      </c>
      <c r="L4986">
        <v>3.95</v>
      </c>
      <c r="M4986">
        <v>4.96</v>
      </c>
    </row>
    <row r="4987" spans="1:13" x14ac:dyDescent="0.25">
      <c r="A4987" s="1">
        <v>37706</v>
      </c>
      <c r="B4987">
        <v>1.19</v>
      </c>
      <c r="D4987">
        <v>1.18</v>
      </c>
      <c r="F4987">
        <v>1.18</v>
      </c>
      <c r="G4987">
        <v>1.27</v>
      </c>
      <c r="H4987">
        <v>1.68</v>
      </c>
      <c r="I4987">
        <v>2.11</v>
      </c>
      <c r="J4987">
        <v>2.94</v>
      </c>
      <c r="K4987">
        <v>3.52</v>
      </c>
      <c r="L4987">
        <v>3.96</v>
      </c>
      <c r="M4987">
        <v>4.96</v>
      </c>
    </row>
    <row r="4988" spans="1:13" x14ac:dyDescent="0.25">
      <c r="A4988" s="1">
        <v>37705</v>
      </c>
      <c r="B4988">
        <v>1.21</v>
      </c>
      <c r="D4988">
        <v>1.18</v>
      </c>
      <c r="F4988">
        <v>1.19</v>
      </c>
      <c r="G4988">
        <v>1.28</v>
      </c>
      <c r="H4988">
        <v>1.69</v>
      </c>
      <c r="I4988">
        <v>2.12</v>
      </c>
      <c r="J4988">
        <v>2.97</v>
      </c>
      <c r="K4988">
        <v>3.54</v>
      </c>
      <c r="L4988">
        <v>3.97</v>
      </c>
      <c r="M4988">
        <v>4.97</v>
      </c>
    </row>
    <row r="4989" spans="1:13" x14ac:dyDescent="0.25">
      <c r="A4989" s="1">
        <v>37704</v>
      </c>
      <c r="B4989">
        <v>1.18</v>
      </c>
      <c r="D4989">
        <v>1.17</v>
      </c>
      <c r="F4989">
        <v>1.19</v>
      </c>
      <c r="G4989">
        <v>1.32</v>
      </c>
      <c r="H4989">
        <v>1.71</v>
      </c>
      <c r="I4989">
        <v>2.14</v>
      </c>
      <c r="J4989">
        <v>2.98</v>
      </c>
      <c r="K4989">
        <v>3.55</v>
      </c>
      <c r="L4989">
        <v>3.98</v>
      </c>
      <c r="M4989">
        <v>4.97</v>
      </c>
    </row>
    <row r="4990" spans="1:13" x14ac:dyDescent="0.25">
      <c r="A4990" s="1">
        <v>37701</v>
      </c>
      <c r="B4990">
        <v>1.18</v>
      </c>
      <c r="D4990">
        <v>1.18</v>
      </c>
      <c r="F4990">
        <v>1.2</v>
      </c>
      <c r="G4990">
        <v>1.36</v>
      </c>
      <c r="H4990">
        <v>1.8</v>
      </c>
      <c r="I4990">
        <v>2.25</v>
      </c>
      <c r="J4990">
        <v>3.12</v>
      </c>
      <c r="K4990">
        <v>3.67</v>
      </c>
      <c r="L4990">
        <v>4.1100000000000003</v>
      </c>
      <c r="M4990">
        <v>5.08</v>
      </c>
    </row>
    <row r="4991" spans="1:13" x14ac:dyDescent="0.25">
      <c r="A4991" s="1">
        <v>37700</v>
      </c>
      <c r="B4991">
        <v>1.19</v>
      </c>
      <c r="D4991">
        <v>1.17</v>
      </c>
      <c r="F4991">
        <v>1.19</v>
      </c>
      <c r="G4991">
        <v>1.34</v>
      </c>
      <c r="H4991">
        <v>1.75</v>
      </c>
      <c r="I4991">
        <v>2.1800000000000002</v>
      </c>
      <c r="J4991">
        <v>3.02</v>
      </c>
      <c r="K4991">
        <v>3.56</v>
      </c>
      <c r="L4991">
        <v>4.01</v>
      </c>
      <c r="M4991">
        <v>4.99</v>
      </c>
    </row>
    <row r="4992" spans="1:13" x14ac:dyDescent="0.25">
      <c r="A4992" s="1">
        <v>37699</v>
      </c>
      <c r="B4992">
        <v>1.19</v>
      </c>
      <c r="D4992">
        <v>1.1599999999999999</v>
      </c>
      <c r="F4992">
        <v>1.18</v>
      </c>
      <c r="G4992">
        <v>1.32</v>
      </c>
      <c r="H4992">
        <v>1.72</v>
      </c>
      <c r="I4992">
        <v>2.14</v>
      </c>
      <c r="J4992">
        <v>2.98</v>
      </c>
      <c r="K4992">
        <v>3.53</v>
      </c>
      <c r="L4992">
        <v>3.98</v>
      </c>
      <c r="M4992">
        <v>4.9400000000000004</v>
      </c>
    </row>
    <row r="4993" spans="1:13" x14ac:dyDescent="0.25">
      <c r="A4993" s="1">
        <v>37698</v>
      </c>
      <c r="B4993">
        <v>1.19</v>
      </c>
      <c r="D4993">
        <v>1.1399999999999999</v>
      </c>
      <c r="F4993">
        <v>1.19</v>
      </c>
      <c r="G4993">
        <v>1.35</v>
      </c>
      <c r="H4993">
        <v>1.72</v>
      </c>
      <c r="I4993">
        <v>2.12</v>
      </c>
      <c r="J4993">
        <v>2.93</v>
      </c>
      <c r="K4993">
        <v>3.46</v>
      </c>
      <c r="L4993">
        <v>3.91</v>
      </c>
      <c r="M4993">
        <v>4.8899999999999997</v>
      </c>
    </row>
    <row r="4994" spans="1:13" x14ac:dyDescent="0.25">
      <c r="A4994" s="1">
        <v>37697</v>
      </c>
      <c r="B4994">
        <v>1.1599999999999999</v>
      </c>
      <c r="D4994">
        <v>1.1499999999999999</v>
      </c>
      <c r="F4994">
        <v>1.1499999999999999</v>
      </c>
      <c r="G4994">
        <v>1.24</v>
      </c>
      <c r="H4994">
        <v>1.63</v>
      </c>
      <c r="I4994">
        <v>2.0299999999999998</v>
      </c>
      <c r="J4994">
        <v>2.82</v>
      </c>
      <c r="K4994">
        <v>3.37</v>
      </c>
      <c r="L4994">
        <v>3.82</v>
      </c>
      <c r="M4994">
        <v>4.82</v>
      </c>
    </row>
    <row r="4995" spans="1:13" x14ac:dyDescent="0.25">
      <c r="A4995" s="1">
        <v>37694</v>
      </c>
      <c r="B4995">
        <v>1.1399999999999999</v>
      </c>
      <c r="D4995">
        <v>1.1299999999999999</v>
      </c>
      <c r="F4995">
        <v>1.1399999999999999</v>
      </c>
      <c r="G4995">
        <v>1.22</v>
      </c>
      <c r="H4995">
        <v>1.56</v>
      </c>
      <c r="I4995">
        <v>1.95</v>
      </c>
      <c r="J4995">
        <v>2.72</v>
      </c>
      <c r="K4995">
        <v>3.27</v>
      </c>
      <c r="L4995">
        <v>3.72</v>
      </c>
      <c r="M4995">
        <v>4.7300000000000004</v>
      </c>
    </row>
    <row r="4996" spans="1:13" x14ac:dyDescent="0.25">
      <c r="A4996" s="1">
        <v>37693</v>
      </c>
      <c r="B4996">
        <v>1.1499999999999999</v>
      </c>
      <c r="D4996">
        <v>1.1200000000000001</v>
      </c>
      <c r="F4996">
        <v>1.1399999999999999</v>
      </c>
      <c r="G4996">
        <v>1.24</v>
      </c>
      <c r="H4996">
        <v>1.59</v>
      </c>
      <c r="I4996">
        <v>1.98</v>
      </c>
      <c r="J4996">
        <v>2.75</v>
      </c>
      <c r="K4996">
        <v>3.31</v>
      </c>
      <c r="L4996">
        <v>3.74</v>
      </c>
      <c r="M4996">
        <v>4.75</v>
      </c>
    </row>
    <row r="4997" spans="1:13" x14ac:dyDescent="0.25">
      <c r="A4997" s="1">
        <v>37692</v>
      </c>
      <c r="B4997">
        <v>1.1499999999999999</v>
      </c>
      <c r="D4997">
        <v>1.1000000000000001</v>
      </c>
      <c r="F4997">
        <v>1.08</v>
      </c>
      <c r="G4997">
        <v>1.1399999999999999</v>
      </c>
      <c r="H4997">
        <v>1.45</v>
      </c>
      <c r="I4997">
        <v>1.82</v>
      </c>
      <c r="J4997">
        <v>2.57</v>
      </c>
      <c r="K4997">
        <v>3.13</v>
      </c>
      <c r="L4997">
        <v>3.6</v>
      </c>
      <c r="M4997">
        <v>4.62</v>
      </c>
    </row>
    <row r="4998" spans="1:13" x14ac:dyDescent="0.25">
      <c r="A4998" s="1">
        <v>37691</v>
      </c>
      <c r="B4998">
        <v>1.1499999999999999</v>
      </c>
      <c r="D4998">
        <v>1.1000000000000001</v>
      </c>
      <c r="F4998">
        <v>1.07</v>
      </c>
      <c r="G4998">
        <v>1.1200000000000001</v>
      </c>
      <c r="H4998">
        <v>1.38</v>
      </c>
      <c r="I4998">
        <v>1.76</v>
      </c>
      <c r="J4998">
        <v>2.54</v>
      </c>
      <c r="K4998">
        <v>3.11</v>
      </c>
      <c r="L4998">
        <v>3.6</v>
      </c>
      <c r="M4998">
        <v>4.6399999999999997</v>
      </c>
    </row>
    <row r="4999" spans="1:13" x14ac:dyDescent="0.25">
      <c r="A4999" s="1">
        <v>37690</v>
      </c>
      <c r="B4999">
        <v>1.1299999999999999</v>
      </c>
      <c r="D4999">
        <v>1.08</v>
      </c>
      <c r="F4999">
        <v>1.06</v>
      </c>
      <c r="G4999">
        <v>1.0900000000000001</v>
      </c>
      <c r="H4999">
        <v>1.35</v>
      </c>
      <c r="I4999">
        <v>1.73</v>
      </c>
      <c r="J4999">
        <v>2.5099999999999998</v>
      </c>
      <c r="K4999">
        <v>3.08</v>
      </c>
      <c r="L4999">
        <v>3.59</v>
      </c>
      <c r="M4999">
        <v>4.6399999999999997</v>
      </c>
    </row>
    <row r="5000" spans="1:13" x14ac:dyDescent="0.25">
      <c r="A5000" s="1">
        <v>37687</v>
      </c>
      <c r="B5000">
        <v>1.1599999999999999</v>
      </c>
      <c r="D5000">
        <v>1.1200000000000001</v>
      </c>
      <c r="F5000">
        <v>1.1100000000000001</v>
      </c>
      <c r="G5000">
        <v>1.1499999999999999</v>
      </c>
      <c r="H5000">
        <v>1.39</v>
      </c>
      <c r="I5000">
        <v>1.77</v>
      </c>
      <c r="J5000">
        <v>2.56</v>
      </c>
      <c r="K5000">
        <v>3.14</v>
      </c>
      <c r="L5000">
        <v>3.63</v>
      </c>
      <c r="M5000">
        <v>4.67</v>
      </c>
    </row>
    <row r="5001" spans="1:13" x14ac:dyDescent="0.25">
      <c r="A5001" s="1">
        <v>37686</v>
      </c>
      <c r="B5001">
        <v>1.2</v>
      </c>
      <c r="D5001">
        <v>1.18</v>
      </c>
      <c r="F5001">
        <v>1.18</v>
      </c>
      <c r="G5001">
        <v>1.22</v>
      </c>
      <c r="H5001">
        <v>1.47</v>
      </c>
      <c r="I5001">
        <v>1.85</v>
      </c>
      <c r="J5001">
        <v>2.63</v>
      </c>
      <c r="K5001">
        <v>3.18</v>
      </c>
      <c r="L5001">
        <v>3.67</v>
      </c>
      <c r="M5001">
        <v>4.7</v>
      </c>
    </row>
    <row r="5002" spans="1:13" x14ac:dyDescent="0.25">
      <c r="A5002" s="1">
        <v>37685</v>
      </c>
      <c r="B5002">
        <v>1.21</v>
      </c>
      <c r="D5002">
        <v>1.18</v>
      </c>
      <c r="F5002">
        <v>1.18</v>
      </c>
      <c r="G5002">
        <v>1.22</v>
      </c>
      <c r="H5002">
        <v>1.46</v>
      </c>
      <c r="I5002">
        <v>1.82</v>
      </c>
      <c r="J5002">
        <v>2.58</v>
      </c>
      <c r="K5002">
        <v>3.14</v>
      </c>
      <c r="L5002">
        <v>3.63</v>
      </c>
      <c r="M5002">
        <v>4.67</v>
      </c>
    </row>
    <row r="5003" spans="1:13" x14ac:dyDescent="0.25">
      <c r="A5003" s="1">
        <v>37684</v>
      </c>
      <c r="B5003">
        <v>1.23</v>
      </c>
      <c r="D5003">
        <v>1.19</v>
      </c>
      <c r="F5003">
        <v>1.2</v>
      </c>
      <c r="G5003">
        <v>1.24</v>
      </c>
      <c r="H5003">
        <v>1.49</v>
      </c>
      <c r="I5003">
        <v>1.85</v>
      </c>
      <c r="J5003">
        <v>2.62</v>
      </c>
      <c r="K5003">
        <v>3.17</v>
      </c>
      <c r="L5003">
        <v>3.65</v>
      </c>
      <c r="M5003">
        <v>4.68</v>
      </c>
    </row>
    <row r="5004" spans="1:13" x14ac:dyDescent="0.25">
      <c r="A5004" s="1">
        <v>37683</v>
      </c>
      <c r="B5004">
        <v>1.2</v>
      </c>
      <c r="D5004">
        <v>1.2</v>
      </c>
      <c r="F5004">
        <v>1.21</v>
      </c>
      <c r="G5004">
        <v>1.26</v>
      </c>
      <c r="H5004">
        <v>1.52</v>
      </c>
      <c r="I5004">
        <v>1.89</v>
      </c>
      <c r="J5004">
        <v>2.66</v>
      </c>
      <c r="K5004">
        <v>3.21</v>
      </c>
      <c r="L5004">
        <v>3.68</v>
      </c>
      <c r="M5004">
        <v>4.6900000000000004</v>
      </c>
    </row>
    <row r="5005" spans="1:13" x14ac:dyDescent="0.25">
      <c r="A5005" s="1">
        <v>37680</v>
      </c>
      <c r="B5005">
        <v>1.21</v>
      </c>
      <c r="D5005">
        <v>1.2</v>
      </c>
      <c r="F5005">
        <v>1.19</v>
      </c>
      <c r="G5005">
        <v>1.24</v>
      </c>
      <c r="H5005">
        <v>1.53</v>
      </c>
      <c r="I5005">
        <v>1.91</v>
      </c>
      <c r="J5005">
        <v>2.69</v>
      </c>
      <c r="K5005">
        <v>3.24</v>
      </c>
      <c r="L5005">
        <v>3.71</v>
      </c>
      <c r="M5005">
        <v>4.7</v>
      </c>
    </row>
    <row r="5006" spans="1:13" x14ac:dyDescent="0.25">
      <c r="A5006" s="1">
        <v>37679</v>
      </c>
      <c r="B5006">
        <v>1.24</v>
      </c>
      <c r="D5006">
        <v>1.21</v>
      </c>
      <c r="F5006">
        <v>1.2</v>
      </c>
      <c r="G5006">
        <v>1.27</v>
      </c>
      <c r="H5006">
        <v>1.58</v>
      </c>
      <c r="I5006">
        <v>1.96</v>
      </c>
      <c r="J5006">
        <v>2.75</v>
      </c>
      <c r="K5006">
        <v>3.29</v>
      </c>
      <c r="L5006">
        <v>3.76</v>
      </c>
      <c r="M5006">
        <v>4.75</v>
      </c>
    </row>
    <row r="5007" spans="1:13" x14ac:dyDescent="0.25">
      <c r="A5007" s="1">
        <v>37678</v>
      </c>
      <c r="B5007">
        <v>1.26</v>
      </c>
      <c r="D5007">
        <v>1.21</v>
      </c>
      <c r="F5007">
        <v>1.2</v>
      </c>
      <c r="G5007">
        <v>1.27</v>
      </c>
      <c r="H5007">
        <v>1.57</v>
      </c>
      <c r="I5007">
        <v>1.96</v>
      </c>
      <c r="J5007">
        <v>2.75</v>
      </c>
      <c r="K5007">
        <v>3.3</v>
      </c>
      <c r="L5007">
        <v>3.78</v>
      </c>
      <c r="M5007">
        <v>4.7699999999999996</v>
      </c>
    </row>
    <row r="5008" spans="1:13" x14ac:dyDescent="0.25">
      <c r="A5008" s="1">
        <v>37677</v>
      </c>
      <c r="B5008">
        <v>1.25</v>
      </c>
      <c r="D5008">
        <v>1.2</v>
      </c>
      <c r="F5008">
        <v>1.2</v>
      </c>
      <c r="G5008">
        <v>1.27</v>
      </c>
      <c r="H5008">
        <v>1.58</v>
      </c>
      <c r="I5008">
        <v>1.98</v>
      </c>
      <c r="J5008">
        <v>2.77</v>
      </c>
      <c r="K5008">
        <v>3.34</v>
      </c>
      <c r="L5008">
        <v>3.81</v>
      </c>
      <c r="M5008">
        <v>4.8099999999999996</v>
      </c>
    </row>
    <row r="5009" spans="1:13" x14ac:dyDescent="0.25">
      <c r="A5009" s="1">
        <v>37676</v>
      </c>
      <c r="B5009">
        <v>1.21</v>
      </c>
      <c r="D5009">
        <v>1.21</v>
      </c>
      <c r="F5009">
        <v>1.21</v>
      </c>
      <c r="G5009">
        <v>1.28</v>
      </c>
      <c r="H5009">
        <v>1.6</v>
      </c>
      <c r="I5009">
        <v>2</v>
      </c>
      <c r="J5009">
        <v>2.82</v>
      </c>
      <c r="K5009">
        <v>3.38</v>
      </c>
      <c r="L5009">
        <v>3.86</v>
      </c>
      <c r="M5009">
        <v>4.8499999999999996</v>
      </c>
    </row>
    <row r="5010" spans="1:13" x14ac:dyDescent="0.25">
      <c r="A5010" s="1">
        <v>37673</v>
      </c>
      <c r="B5010">
        <v>1.2</v>
      </c>
      <c r="D5010">
        <v>1.19</v>
      </c>
      <c r="F5010">
        <v>1.2</v>
      </c>
      <c r="G5010">
        <v>1.31</v>
      </c>
      <c r="H5010">
        <v>1.63</v>
      </c>
      <c r="I5010">
        <v>2.04</v>
      </c>
      <c r="J5010">
        <v>2.86</v>
      </c>
      <c r="K5010">
        <v>3.42</v>
      </c>
      <c r="L5010">
        <v>3.9</v>
      </c>
      <c r="M5010">
        <v>4.88</v>
      </c>
    </row>
    <row r="5011" spans="1:13" x14ac:dyDescent="0.25">
      <c r="A5011" s="1">
        <v>37672</v>
      </c>
      <c r="B5011">
        <v>1.19</v>
      </c>
      <c r="D5011">
        <v>1.19</v>
      </c>
      <c r="F5011">
        <v>1.2</v>
      </c>
      <c r="G5011">
        <v>1.29</v>
      </c>
      <c r="H5011">
        <v>1.59</v>
      </c>
      <c r="I5011">
        <v>2</v>
      </c>
      <c r="J5011">
        <v>2.82</v>
      </c>
      <c r="K5011">
        <v>3.38</v>
      </c>
      <c r="L5011">
        <v>3.85</v>
      </c>
      <c r="M5011">
        <v>4.84</v>
      </c>
    </row>
    <row r="5012" spans="1:13" x14ac:dyDescent="0.25">
      <c r="A5012" s="1">
        <v>37671</v>
      </c>
      <c r="B5012">
        <v>1.19</v>
      </c>
      <c r="D5012">
        <v>1.18</v>
      </c>
      <c r="F5012">
        <v>1.19</v>
      </c>
      <c r="G5012">
        <v>1.29</v>
      </c>
      <c r="H5012">
        <v>1.61</v>
      </c>
      <c r="I5012">
        <v>2.0299999999999998</v>
      </c>
      <c r="J5012">
        <v>2.87</v>
      </c>
      <c r="K5012">
        <v>3.41</v>
      </c>
      <c r="L5012">
        <v>3.88</v>
      </c>
      <c r="M5012">
        <v>4.8600000000000003</v>
      </c>
    </row>
    <row r="5013" spans="1:13" x14ac:dyDescent="0.25">
      <c r="A5013" s="1">
        <v>37670</v>
      </c>
      <c r="B5013">
        <v>1.19</v>
      </c>
      <c r="D5013">
        <v>1.19</v>
      </c>
      <c r="F5013">
        <v>1.2</v>
      </c>
      <c r="G5013">
        <v>1.31</v>
      </c>
      <c r="H5013">
        <v>1.66</v>
      </c>
      <c r="I5013">
        <v>2.08</v>
      </c>
      <c r="J5013">
        <v>2.92</v>
      </c>
      <c r="K5013">
        <v>3.48</v>
      </c>
      <c r="L5013">
        <v>3.94</v>
      </c>
      <c r="M5013">
        <v>4.92</v>
      </c>
    </row>
    <row r="5014" spans="1:13" x14ac:dyDescent="0.25">
      <c r="A5014" s="1">
        <v>37666</v>
      </c>
      <c r="B5014">
        <v>1.19</v>
      </c>
      <c r="D5014">
        <v>1.18</v>
      </c>
      <c r="F5014">
        <v>1.19</v>
      </c>
      <c r="G5014">
        <v>1.3</v>
      </c>
      <c r="H5014">
        <v>1.62</v>
      </c>
      <c r="I5014">
        <v>2.0499999999999998</v>
      </c>
      <c r="J5014">
        <v>2.91</v>
      </c>
      <c r="K5014">
        <v>3.48</v>
      </c>
      <c r="L5014">
        <v>3.95</v>
      </c>
      <c r="M5014">
        <v>4.9400000000000004</v>
      </c>
    </row>
    <row r="5015" spans="1:13" x14ac:dyDescent="0.25">
      <c r="A5015" s="1">
        <v>37665</v>
      </c>
      <c r="B5015">
        <v>1.18</v>
      </c>
      <c r="D5015">
        <v>1.17</v>
      </c>
      <c r="F5015">
        <v>1.18</v>
      </c>
      <c r="G5015">
        <v>1.27</v>
      </c>
      <c r="H5015">
        <v>1.57</v>
      </c>
      <c r="I5015">
        <v>1.99</v>
      </c>
      <c r="J5015">
        <v>2.85</v>
      </c>
      <c r="K5015">
        <v>3.42</v>
      </c>
      <c r="L5015">
        <v>3.89</v>
      </c>
      <c r="M5015">
        <v>4.8600000000000003</v>
      </c>
    </row>
    <row r="5016" spans="1:13" x14ac:dyDescent="0.25">
      <c r="A5016" s="1">
        <v>37664</v>
      </c>
      <c r="B5016">
        <v>1.18</v>
      </c>
      <c r="D5016">
        <v>1.18</v>
      </c>
      <c r="F5016">
        <v>1.19</v>
      </c>
      <c r="G5016">
        <v>1.29</v>
      </c>
      <c r="H5016">
        <v>1.62</v>
      </c>
      <c r="I5016">
        <v>2.0499999999999998</v>
      </c>
      <c r="J5016">
        <v>2.92</v>
      </c>
      <c r="K5016">
        <v>3.48</v>
      </c>
      <c r="L5016">
        <v>3.93</v>
      </c>
      <c r="M5016">
        <v>4.9000000000000004</v>
      </c>
    </row>
    <row r="5017" spans="1:13" x14ac:dyDescent="0.25">
      <c r="A5017" s="1">
        <v>37663</v>
      </c>
      <c r="B5017">
        <v>1.19</v>
      </c>
      <c r="D5017">
        <v>1.18</v>
      </c>
      <c r="F5017">
        <v>1.19</v>
      </c>
      <c r="G5017">
        <v>1.3</v>
      </c>
      <c r="H5017">
        <v>1.65</v>
      </c>
      <c r="I5017">
        <v>2.1</v>
      </c>
      <c r="J5017">
        <v>3</v>
      </c>
      <c r="K5017">
        <v>3.55</v>
      </c>
      <c r="L5017">
        <v>3.98</v>
      </c>
      <c r="M5017">
        <v>4.93</v>
      </c>
    </row>
    <row r="5018" spans="1:13" x14ac:dyDescent="0.25">
      <c r="A5018" s="1">
        <v>37662</v>
      </c>
      <c r="B5018">
        <v>1.17</v>
      </c>
      <c r="D5018">
        <v>1.17</v>
      </c>
      <c r="F5018">
        <v>1.2</v>
      </c>
      <c r="G5018">
        <v>1.33</v>
      </c>
      <c r="H5018">
        <v>1.68</v>
      </c>
      <c r="I5018">
        <v>2.13</v>
      </c>
      <c r="J5018">
        <v>3.03</v>
      </c>
      <c r="K5018">
        <v>3.57</v>
      </c>
      <c r="L5018">
        <v>3.99</v>
      </c>
      <c r="M5018">
        <v>4.9400000000000004</v>
      </c>
    </row>
    <row r="5019" spans="1:13" x14ac:dyDescent="0.25">
      <c r="A5019" s="1">
        <v>37659</v>
      </c>
      <c r="B5019">
        <v>1.17</v>
      </c>
      <c r="D5019">
        <v>1.17</v>
      </c>
      <c r="F5019">
        <v>1.18</v>
      </c>
      <c r="G5019">
        <v>1.28</v>
      </c>
      <c r="H5019">
        <v>1.63</v>
      </c>
      <c r="I5019">
        <v>2.08</v>
      </c>
      <c r="J5019">
        <v>2.97</v>
      </c>
      <c r="K5019">
        <v>3.51</v>
      </c>
      <c r="L5019">
        <v>3.96</v>
      </c>
      <c r="M5019">
        <v>4.88</v>
      </c>
    </row>
    <row r="5020" spans="1:13" x14ac:dyDescent="0.25">
      <c r="A5020" s="1">
        <v>37658</v>
      </c>
      <c r="B5020">
        <v>1.17</v>
      </c>
      <c r="D5020">
        <v>1.17</v>
      </c>
      <c r="F5020">
        <v>1.19</v>
      </c>
      <c r="G5020">
        <v>1.32</v>
      </c>
      <c r="H5020">
        <v>1.68</v>
      </c>
      <c r="I5020">
        <v>2.13</v>
      </c>
      <c r="J5020">
        <v>3.02</v>
      </c>
      <c r="K5020">
        <v>3.55</v>
      </c>
      <c r="L5020">
        <v>3.97</v>
      </c>
      <c r="M5020">
        <v>4.91</v>
      </c>
    </row>
    <row r="5021" spans="1:13" x14ac:dyDescent="0.25">
      <c r="A5021" s="1">
        <v>37657</v>
      </c>
      <c r="B5021">
        <v>1.18</v>
      </c>
      <c r="D5021">
        <v>1.18</v>
      </c>
      <c r="F5021">
        <v>1.2</v>
      </c>
      <c r="G5021">
        <v>1.34</v>
      </c>
      <c r="H5021">
        <v>1.73</v>
      </c>
      <c r="I5021">
        <v>2.1800000000000002</v>
      </c>
      <c r="J5021">
        <v>3.07</v>
      </c>
      <c r="K5021">
        <v>3.6</v>
      </c>
      <c r="L5021">
        <v>4.0199999999999996</v>
      </c>
      <c r="M5021">
        <v>4.97</v>
      </c>
    </row>
    <row r="5022" spans="1:13" x14ac:dyDescent="0.25">
      <c r="A5022" s="1">
        <v>37656</v>
      </c>
      <c r="B5022">
        <v>1.18</v>
      </c>
      <c r="D5022">
        <v>1.1599999999999999</v>
      </c>
      <c r="F5022">
        <v>1.19</v>
      </c>
      <c r="G5022">
        <v>1.33</v>
      </c>
      <c r="H5022">
        <v>1.68</v>
      </c>
      <c r="I5022">
        <v>2.12</v>
      </c>
      <c r="J5022">
        <v>2.99</v>
      </c>
      <c r="K5022">
        <v>3.53</v>
      </c>
      <c r="L5022">
        <v>3.96</v>
      </c>
      <c r="M5022">
        <v>4.8899999999999997</v>
      </c>
    </row>
    <row r="5023" spans="1:13" x14ac:dyDescent="0.25">
      <c r="A5023" s="1">
        <v>37655</v>
      </c>
      <c r="B5023">
        <v>1.1599999999999999</v>
      </c>
      <c r="D5023">
        <v>1.18</v>
      </c>
      <c r="F5023">
        <v>1.21</v>
      </c>
      <c r="G5023">
        <v>1.34</v>
      </c>
      <c r="H5023">
        <v>1.72</v>
      </c>
      <c r="I5023">
        <v>2.17</v>
      </c>
      <c r="J5023">
        <v>3.05</v>
      </c>
      <c r="K5023">
        <v>3.58</v>
      </c>
      <c r="L5023">
        <v>4.01</v>
      </c>
      <c r="M5023">
        <v>4.93</v>
      </c>
    </row>
    <row r="5024" spans="1:13" x14ac:dyDescent="0.25">
      <c r="A5024" s="1">
        <v>37652</v>
      </c>
      <c r="B5024">
        <v>1.17</v>
      </c>
      <c r="D5024">
        <v>1.18</v>
      </c>
      <c r="F5024">
        <v>1.19</v>
      </c>
      <c r="G5024">
        <v>1.31</v>
      </c>
      <c r="H5024">
        <v>1.72</v>
      </c>
      <c r="I5024">
        <v>2.16</v>
      </c>
      <c r="J5024">
        <v>3.02</v>
      </c>
      <c r="K5024">
        <v>3.55</v>
      </c>
      <c r="L5024">
        <v>4</v>
      </c>
      <c r="M5024">
        <v>4.93</v>
      </c>
    </row>
    <row r="5025" spans="1:13" x14ac:dyDescent="0.25">
      <c r="A5025" s="1">
        <v>37651</v>
      </c>
      <c r="B5025">
        <v>1.17</v>
      </c>
      <c r="D5025">
        <v>1.18</v>
      </c>
      <c r="F5025">
        <v>1.19</v>
      </c>
      <c r="G5025">
        <v>1.3</v>
      </c>
      <c r="H5025">
        <v>1.7</v>
      </c>
      <c r="I5025">
        <v>2.15</v>
      </c>
      <c r="J5025">
        <v>3.02</v>
      </c>
      <c r="K5025">
        <v>3.56</v>
      </c>
      <c r="L5025">
        <v>4</v>
      </c>
      <c r="M5025">
        <v>4.96</v>
      </c>
    </row>
    <row r="5026" spans="1:13" x14ac:dyDescent="0.25">
      <c r="A5026" s="1">
        <v>37650</v>
      </c>
      <c r="B5026">
        <v>1.18</v>
      </c>
      <c r="D5026">
        <v>1.18</v>
      </c>
      <c r="F5026">
        <v>1.2</v>
      </c>
      <c r="G5026">
        <v>1.36</v>
      </c>
      <c r="H5026">
        <v>1.77</v>
      </c>
      <c r="I5026">
        <v>2.21</v>
      </c>
      <c r="J5026">
        <v>3.07</v>
      </c>
      <c r="K5026">
        <v>3.61</v>
      </c>
      <c r="L5026">
        <v>4.0599999999999996</v>
      </c>
      <c r="M5026">
        <v>5.01</v>
      </c>
    </row>
    <row r="5027" spans="1:13" x14ac:dyDescent="0.25">
      <c r="A5027" s="1">
        <v>37649</v>
      </c>
      <c r="B5027">
        <v>1.19</v>
      </c>
      <c r="D5027">
        <v>1.18</v>
      </c>
      <c r="F5027">
        <v>1.2</v>
      </c>
      <c r="G5027">
        <v>1.34</v>
      </c>
      <c r="H5027">
        <v>1.7</v>
      </c>
      <c r="I5027">
        <v>2.13</v>
      </c>
      <c r="J5027">
        <v>2.99</v>
      </c>
      <c r="K5027">
        <v>3.54</v>
      </c>
      <c r="L5027">
        <v>4</v>
      </c>
      <c r="M5027">
        <v>4.96</v>
      </c>
    </row>
    <row r="5028" spans="1:13" x14ac:dyDescent="0.25">
      <c r="A5028" s="1">
        <v>37648</v>
      </c>
      <c r="B5028">
        <v>1.1499999999999999</v>
      </c>
      <c r="D5028">
        <v>1.17</v>
      </c>
      <c r="F5028">
        <v>1.19</v>
      </c>
      <c r="G5028">
        <v>1.31</v>
      </c>
      <c r="H5028">
        <v>1.7</v>
      </c>
      <c r="I5028">
        <v>2.13</v>
      </c>
      <c r="J5028">
        <v>2.97</v>
      </c>
      <c r="K5028">
        <v>3.53</v>
      </c>
      <c r="L5028">
        <v>3.98</v>
      </c>
      <c r="M5028">
        <v>4.96</v>
      </c>
    </row>
    <row r="5029" spans="1:13" x14ac:dyDescent="0.25">
      <c r="A5029" s="1">
        <v>37645</v>
      </c>
      <c r="B5029">
        <v>1.1399999999999999</v>
      </c>
      <c r="D5029">
        <v>1.1599999999999999</v>
      </c>
      <c r="F5029">
        <v>1.19</v>
      </c>
      <c r="G5029">
        <v>1.31</v>
      </c>
      <c r="H5029">
        <v>1.66</v>
      </c>
      <c r="I5029">
        <v>2.08</v>
      </c>
      <c r="J5029">
        <v>2.93</v>
      </c>
      <c r="K5029">
        <v>3.48</v>
      </c>
      <c r="L5029">
        <v>3.94</v>
      </c>
      <c r="M5029">
        <v>4.92</v>
      </c>
    </row>
    <row r="5030" spans="1:13" x14ac:dyDescent="0.25">
      <c r="A5030" s="1">
        <v>37644</v>
      </c>
      <c r="B5030">
        <v>1.1599999999999999</v>
      </c>
      <c r="D5030">
        <v>1.17</v>
      </c>
      <c r="F5030">
        <v>1.2</v>
      </c>
      <c r="G5030">
        <v>1.33</v>
      </c>
      <c r="H5030">
        <v>1.69</v>
      </c>
      <c r="I5030">
        <v>2.12</v>
      </c>
      <c r="J5030">
        <v>2.97</v>
      </c>
      <c r="K5030">
        <v>3.52</v>
      </c>
      <c r="L5030">
        <v>3.98</v>
      </c>
      <c r="M5030">
        <v>4.9800000000000004</v>
      </c>
    </row>
    <row r="5031" spans="1:13" x14ac:dyDescent="0.25">
      <c r="A5031" s="1">
        <v>37643</v>
      </c>
      <c r="B5031">
        <v>1.17</v>
      </c>
      <c r="D5031">
        <v>1.17</v>
      </c>
      <c r="F5031">
        <v>1.19</v>
      </c>
      <c r="G5031">
        <v>1.31</v>
      </c>
      <c r="H5031">
        <v>1.66</v>
      </c>
      <c r="I5031">
        <v>2.09</v>
      </c>
      <c r="J5031">
        <v>2.94</v>
      </c>
      <c r="K5031">
        <v>3.49</v>
      </c>
      <c r="L5031">
        <v>3.95</v>
      </c>
      <c r="M5031">
        <v>4.9400000000000004</v>
      </c>
    </row>
    <row r="5032" spans="1:13" x14ac:dyDescent="0.25">
      <c r="A5032" s="1">
        <v>37642</v>
      </c>
      <c r="B5032">
        <v>1.17</v>
      </c>
      <c r="D5032">
        <v>1.19</v>
      </c>
      <c r="F5032">
        <v>1.22</v>
      </c>
      <c r="G5032">
        <v>1.33</v>
      </c>
      <c r="H5032">
        <v>1.67</v>
      </c>
      <c r="I5032">
        <v>2.11</v>
      </c>
      <c r="J5032">
        <v>3</v>
      </c>
      <c r="K5032">
        <v>3.55</v>
      </c>
      <c r="L5032">
        <v>4.01</v>
      </c>
      <c r="M5032">
        <v>4.9800000000000004</v>
      </c>
    </row>
    <row r="5033" spans="1:13" x14ac:dyDescent="0.25">
      <c r="A5033" s="1">
        <v>37638</v>
      </c>
      <c r="B5033">
        <v>1.17</v>
      </c>
      <c r="D5033">
        <v>1.18</v>
      </c>
      <c r="F5033">
        <v>1.21</v>
      </c>
      <c r="G5033">
        <v>1.34</v>
      </c>
      <c r="H5033">
        <v>1.7</v>
      </c>
      <c r="I5033">
        <v>2.15</v>
      </c>
      <c r="J5033">
        <v>3.05</v>
      </c>
      <c r="K5033">
        <v>3.6</v>
      </c>
      <c r="L5033">
        <v>4.05</v>
      </c>
      <c r="M5033">
        <v>5</v>
      </c>
    </row>
    <row r="5034" spans="1:13" x14ac:dyDescent="0.25">
      <c r="A5034" s="1">
        <v>37637</v>
      </c>
      <c r="B5034">
        <v>1.17</v>
      </c>
      <c r="D5034">
        <v>1.18</v>
      </c>
      <c r="F5034">
        <v>1.22</v>
      </c>
      <c r="G5034">
        <v>1.37</v>
      </c>
      <c r="H5034">
        <v>1.75</v>
      </c>
      <c r="I5034">
        <v>2.21</v>
      </c>
      <c r="J5034">
        <v>3.11</v>
      </c>
      <c r="K5034">
        <v>3.65</v>
      </c>
      <c r="L5034">
        <v>4.0999999999999996</v>
      </c>
      <c r="M5034">
        <v>5.0599999999999996</v>
      </c>
    </row>
    <row r="5035" spans="1:13" x14ac:dyDescent="0.25">
      <c r="A5035" s="1">
        <v>37636</v>
      </c>
      <c r="B5035">
        <v>1.17</v>
      </c>
      <c r="D5035">
        <v>1.2</v>
      </c>
      <c r="F5035">
        <v>1.23</v>
      </c>
      <c r="G5035">
        <v>1.37</v>
      </c>
      <c r="H5035">
        <v>1.75</v>
      </c>
      <c r="I5035">
        <v>2.21</v>
      </c>
      <c r="J5035">
        <v>3.1</v>
      </c>
      <c r="K5035">
        <v>3.65</v>
      </c>
      <c r="L5035">
        <v>4.0999999999999996</v>
      </c>
      <c r="M5035">
        <v>5.07</v>
      </c>
    </row>
    <row r="5036" spans="1:13" x14ac:dyDescent="0.25">
      <c r="A5036" s="1">
        <v>37635</v>
      </c>
      <c r="B5036">
        <v>1.18</v>
      </c>
      <c r="D5036">
        <v>1.19</v>
      </c>
      <c r="F5036">
        <v>1.24</v>
      </c>
      <c r="G5036">
        <v>1.4</v>
      </c>
      <c r="H5036">
        <v>1.76</v>
      </c>
      <c r="I5036">
        <v>2.21</v>
      </c>
      <c r="J5036">
        <v>3.1</v>
      </c>
      <c r="K5036">
        <v>3.66</v>
      </c>
      <c r="L5036">
        <v>4.0999999999999996</v>
      </c>
      <c r="M5036">
        <v>5.09</v>
      </c>
    </row>
    <row r="5037" spans="1:13" x14ac:dyDescent="0.25">
      <c r="A5037" s="1">
        <v>37634</v>
      </c>
      <c r="B5037">
        <v>1.17</v>
      </c>
      <c r="D5037">
        <v>1.21</v>
      </c>
      <c r="F5037">
        <v>1.26</v>
      </c>
      <c r="G5037">
        <v>1.41</v>
      </c>
      <c r="H5037">
        <v>1.81</v>
      </c>
      <c r="I5037">
        <v>2.27</v>
      </c>
      <c r="J5037">
        <v>3.17</v>
      </c>
      <c r="K5037">
        <v>3.72</v>
      </c>
      <c r="L5037">
        <v>4.1500000000000004</v>
      </c>
      <c r="M5037">
        <v>5.13</v>
      </c>
    </row>
    <row r="5038" spans="1:13" x14ac:dyDescent="0.25">
      <c r="A5038" s="1">
        <v>37631</v>
      </c>
      <c r="B5038">
        <v>1.17</v>
      </c>
      <c r="D5038">
        <v>1.2</v>
      </c>
      <c r="F5038">
        <v>1.24</v>
      </c>
      <c r="G5038">
        <v>1.39</v>
      </c>
      <c r="H5038">
        <v>1.79</v>
      </c>
      <c r="I5038">
        <v>2.2599999999999998</v>
      </c>
      <c r="J5038">
        <v>3.2</v>
      </c>
      <c r="K5038">
        <v>3.74</v>
      </c>
      <c r="L5038">
        <v>4.16</v>
      </c>
      <c r="M5038">
        <v>5.14</v>
      </c>
    </row>
    <row r="5039" spans="1:13" x14ac:dyDescent="0.25">
      <c r="A5039" s="1">
        <v>37630</v>
      </c>
      <c r="B5039">
        <v>1.18</v>
      </c>
      <c r="D5039">
        <v>1.2</v>
      </c>
      <c r="F5039">
        <v>1.25</v>
      </c>
      <c r="G5039">
        <v>1.44</v>
      </c>
      <c r="H5039">
        <v>1.87</v>
      </c>
      <c r="I5039">
        <v>2.33</v>
      </c>
      <c r="J5039">
        <v>3.23</v>
      </c>
      <c r="K5039">
        <v>3.77</v>
      </c>
      <c r="L5039">
        <v>4.1900000000000004</v>
      </c>
      <c r="M5039">
        <v>5.17</v>
      </c>
    </row>
    <row r="5040" spans="1:13" x14ac:dyDescent="0.25">
      <c r="A5040" s="1">
        <v>37629</v>
      </c>
      <c r="B5040">
        <v>1.17</v>
      </c>
      <c r="D5040">
        <v>1.19</v>
      </c>
      <c r="F5040">
        <v>1.23</v>
      </c>
      <c r="G5040">
        <v>1.36</v>
      </c>
      <c r="H5040">
        <v>1.71</v>
      </c>
      <c r="I5040">
        <v>2.14</v>
      </c>
      <c r="J5040">
        <v>3.01</v>
      </c>
      <c r="K5040">
        <v>3.56</v>
      </c>
      <c r="L5040">
        <v>4</v>
      </c>
      <c r="M5040">
        <v>5</v>
      </c>
    </row>
    <row r="5041" spans="1:13" x14ac:dyDescent="0.25">
      <c r="A5041" s="1">
        <v>37628</v>
      </c>
      <c r="B5041">
        <v>1.17</v>
      </c>
      <c r="D5041">
        <v>1.19</v>
      </c>
      <c r="F5041">
        <v>1.24</v>
      </c>
      <c r="G5041">
        <v>1.4</v>
      </c>
      <c r="H5041">
        <v>1.77</v>
      </c>
      <c r="I5041">
        <v>2.19</v>
      </c>
      <c r="J5041">
        <v>3.04</v>
      </c>
      <c r="K5041">
        <v>3.6</v>
      </c>
      <c r="L5041">
        <v>4.04</v>
      </c>
      <c r="M5041">
        <v>5.03</v>
      </c>
    </row>
    <row r="5042" spans="1:13" x14ac:dyDescent="0.25">
      <c r="A5042" s="1">
        <v>37627</v>
      </c>
      <c r="B5042">
        <v>1.17</v>
      </c>
      <c r="D5042">
        <v>1.21</v>
      </c>
      <c r="F5042">
        <v>1.27</v>
      </c>
      <c r="G5042">
        <v>1.44</v>
      </c>
      <c r="H5042">
        <v>1.84</v>
      </c>
      <c r="I5042">
        <v>2.2599999999999998</v>
      </c>
      <c r="J5042">
        <v>3.1</v>
      </c>
      <c r="K5042">
        <v>3.64</v>
      </c>
      <c r="L5042">
        <v>4.09</v>
      </c>
      <c r="M5042">
        <v>5.05</v>
      </c>
    </row>
    <row r="5043" spans="1:13" x14ac:dyDescent="0.25">
      <c r="A5043" s="1">
        <v>37624</v>
      </c>
      <c r="B5043">
        <v>1.18</v>
      </c>
      <c r="D5043">
        <v>1.22</v>
      </c>
      <c r="F5043">
        <v>1.25</v>
      </c>
      <c r="G5043">
        <v>1.41</v>
      </c>
      <c r="H5043">
        <v>1.79</v>
      </c>
      <c r="I5043">
        <v>2.2000000000000002</v>
      </c>
      <c r="J5043">
        <v>3.03</v>
      </c>
      <c r="K5043">
        <v>3.6</v>
      </c>
      <c r="L5043">
        <v>4.05</v>
      </c>
      <c r="M5043">
        <v>5.03</v>
      </c>
    </row>
    <row r="5044" spans="1:13" x14ac:dyDescent="0.25">
      <c r="A5044" s="1">
        <v>37623</v>
      </c>
      <c r="B5044">
        <v>1.18</v>
      </c>
      <c r="D5044">
        <v>1.22</v>
      </c>
      <c r="F5044">
        <v>1.25</v>
      </c>
      <c r="G5044">
        <v>1.42</v>
      </c>
      <c r="H5044">
        <v>1.8</v>
      </c>
      <c r="I5044">
        <v>2.2200000000000002</v>
      </c>
      <c r="J5044">
        <v>3.05</v>
      </c>
      <c r="K5044">
        <v>3.62</v>
      </c>
      <c r="L5044">
        <v>4.07</v>
      </c>
      <c r="M5044">
        <v>5.05</v>
      </c>
    </row>
    <row r="5045" spans="1:13" x14ac:dyDescent="0.25">
      <c r="A5045" s="1">
        <v>37621</v>
      </c>
      <c r="B5045">
        <v>1.2</v>
      </c>
      <c r="D5045">
        <v>1.22</v>
      </c>
      <c r="F5045">
        <v>1.23</v>
      </c>
      <c r="G5045">
        <v>1.32</v>
      </c>
      <c r="H5045">
        <v>1.61</v>
      </c>
      <c r="I5045">
        <v>1.99</v>
      </c>
      <c r="J5045">
        <v>2.78</v>
      </c>
      <c r="K5045">
        <v>3.36</v>
      </c>
      <c r="L5045">
        <v>3.83</v>
      </c>
      <c r="M5045">
        <v>4.83</v>
      </c>
    </row>
    <row r="5046" spans="1:13" x14ac:dyDescent="0.25">
      <c r="A5046" s="1">
        <v>37620</v>
      </c>
      <c r="B5046">
        <v>1.1499999999999999</v>
      </c>
      <c r="D5046">
        <v>1.22</v>
      </c>
      <c r="F5046">
        <v>1.24</v>
      </c>
      <c r="G5046">
        <v>1.36</v>
      </c>
      <c r="H5046">
        <v>1.61</v>
      </c>
      <c r="I5046">
        <v>1.95</v>
      </c>
      <c r="J5046">
        <v>2.76</v>
      </c>
      <c r="K5046">
        <v>3.34</v>
      </c>
      <c r="L5046">
        <v>3.82</v>
      </c>
      <c r="M5046">
        <v>4.82</v>
      </c>
    </row>
    <row r="5047" spans="1:13" x14ac:dyDescent="0.25">
      <c r="A5047" s="1">
        <v>37617</v>
      </c>
      <c r="B5047">
        <v>1.07</v>
      </c>
      <c r="D5047">
        <v>1.1599999999999999</v>
      </c>
      <c r="F5047">
        <v>1.23</v>
      </c>
      <c r="G5047">
        <v>1.36</v>
      </c>
      <c r="H5047">
        <v>1.6</v>
      </c>
      <c r="I5047">
        <v>1.97</v>
      </c>
      <c r="J5047">
        <v>2.79</v>
      </c>
      <c r="K5047">
        <v>3.36</v>
      </c>
      <c r="L5047">
        <v>3.83</v>
      </c>
      <c r="M5047">
        <v>4.83</v>
      </c>
    </row>
    <row r="5048" spans="1:13" x14ac:dyDescent="0.25">
      <c r="A5048" s="1">
        <v>37616</v>
      </c>
      <c r="B5048">
        <v>1.1399999999999999</v>
      </c>
      <c r="D5048">
        <v>1.18</v>
      </c>
      <c r="F5048">
        <v>1.27</v>
      </c>
      <c r="G5048">
        <v>1.41</v>
      </c>
      <c r="H5048">
        <v>1.7</v>
      </c>
      <c r="I5048">
        <v>2.08</v>
      </c>
      <c r="J5048">
        <v>2.89</v>
      </c>
      <c r="K5048">
        <v>3.47</v>
      </c>
      <c r="L5048">
        <v>3.93</v>
      </c>
      <c r="M5048">
        <v>4.91</v>
      </c>
    </row>
    <row r="5049" spans="1:13" x14ac:dyDescent="0.25">
      <c r="A5049" s="1">
        <v>37614</v>
      </c>
      <c r="B5049">
        <v>1.17</v>
      </c>
      <c r="D5049">
        <v>1.19</v>
      </c>
      <c r="F5049">
        <v>1.26</v>
      </c>
      <c r="G5049">
        <v>1.42</v>
      </c>
      <c r="H5049">
        <v>1.73</v>
      </c>
      <c r="I5049">
        <v>2.1</v>
      </c>
      <c r="J5049">
        <v>2.92</v>
      </c>
      <c r="K5049">
        <v>3.51</v>
      </c>
      <c r="L5049">
        <v>3.95</v>
      </c>
      <c r="M5049">
        <v>4.93</v>
      </c>
    </row>
    <row r="5050" spans="1:13" x14ac:dyDescent="0.25">
      <c r="A5050" s="1">
        <v>37613</v>
      </c>
      <c r="B5050">
        <v>1.1499999999999999</v>
      </c>
      <c r="D5050">
        <v>1.19</v>
      </c>
      <c r="F5050">
        <v>1.26</v>
      </c>
      <c r="G5050">
        <v>1.43</v>
      </c>
      <c r="H5050">
        <v>1.79</v>
      </c>
      <c r="I5050">
        <v>2.17</v>
      </c>
      <c r="J5050">
        <v>2.95</v>
      </c>
      <c r="K5050">
        <v>3.54</v>
      </c>
      <c r="L5050">
        <v>3.98</v>
      </c>
      <c r="M5050">
        <v>4.9800000000000004</v>
      </c>
    </row>
    <row r="5051" spans="1:13" x14ac:dyDescent="0.25">
      <c r="A5051" s="1">
        <v>37610</v>
      </c>
      <c r="B5051">
        <v>1.18</v>
      </c>
      <c r="D5051">
        <v>1.21</v>
      </c>
      <c r="F5051">
        <v>1.25</v>
      </c>
      <c r="G5051">
        <v>1.39</v>
      </c>
      <c r="H5051">
        <v>1.76</v>
      </c>
      <c r="I5051">
        <v>2.15</v>
      </c>
      <c r="J5051">
        <v>2.93</v>
      </c>
      <c r="K5051">
        <v>3.53</v>
      </c>
      <c r="L5051">
        <v>3.97</v>
      </c>
      <c r="M5051">
        <v>4.97</v>
      </c>
    </row>
    <row r="5052" spans="1:13" x14ac:dyDescent="0.25">
      <c r="A5052" s="1">
        <v>37609</v>
      </c>
      <c r="B5052">
        <v>1.19</v>
      </c>
      <c r="D5052">
        <v>1.21</v>
      </c>
      <c r="F5052">
        <v>1.24</v>
      </c>
      <c r="G5052">
        <v>1.37</v>
      </c>
      <c r="H5052">
        <v>1.74</v>
      </c>
      <c r="I5052">
        <v>2.13</v>
      </c>
      <c r="J5052">
        <v>2.91</v>
      </c>
      <c r="K5052">
        <v>3.52</v>
      </c>
      <c r="L5052">
        <v>3.96</v>
      </c>
      <c r="M5052">
        <v>4.97</v>
      </c>
    </row>
    <row r="5053" spans="1:13" x14ac:dyDescent="0.25">
      <c r="A5053" s="1">
        <v>37608</v>
      </c>
      <c r="B5053">
        <v>1.2</v>
      </c>
      <c r="D5053">
        <v>1.21</v>
      </c>
      <c r="F5053">
        <v>1.26</v>
      </c>
      <c r="G5053">
        <v>1.43</v>
      </c>
      <c r="H5053">
        <v>1.81</v>
      </c>
      <c r="I5053">
        <v>2.21</v>
      </c>
      <c r="J5053">
        <v>3.03</v>
      </c>
      <c r="K5053">
        <v>3.63</v>
      </c>
      <c r="L5053">
        <v>4.0599999999999996</v>
      </c>
      <c r="M5053">
        <v>5.05</v>
      </c>
    </row>
    <row r="5054" spans="1:13" x14ac:dyDescent="0.25">
      <c r="A5054" s="1">
        <v>37607</v>
      </c>
      <c r="B5054">
        <v>1.22</v>
      </c>
      <c r="D5054">
        <v>1.22</v>
      </c>
      <c r="F5054">
        <v>1.27</v>
      </c>
      <c r="G5054">
        <v>1.48</v>
      </c>
      <c r="H5054">
        <v>1.89</v>
      </c>
      <c r="I5054">
        <v>2.2999999999999998</v>
      </c>
      <c r="J5054">
        <v>3.11</v>
      </c>
      <c r="K5054">
        <v>3.71</v>
      </c>
      <c r="L5054">
        <v>4.13</v>
      </c>
      <c r="M5054">
        <v>5.1100000000000003</v>
      </c>
    </row>
    <row r="5055" spans="1:13" x14ac:dyDescent="0.25">
      <c r="A5055" s="1">
        <v>37606</v>
      </c>
      <c r="B5055">
        <v>1.2</v>
      </c>
      <c r="D5055">
        <v>1.23</v>
      </c>
      <c r="F5055">
        <v>1.29</v>
      </c>
      <c r="G5055">
        <v>1.5</v>
      </c>
      <c r="H5055">
        <v>1.94</v>
      </c>
      <c r="I5055">
        <v>2.35</v>
      </c>
      <c r="J5055">
        <v>3.14</v>
      </c>
      <c r="K5055">
        <v>3.75</v>
      </c>
      <c r="L5055">
        <v>4.1500000000000004</v>
      </c>
      <c r="M5055">
        <v>5.1100000000000003</v>
      </c>
    </row>
    <row r="5056" spans="1:13" x14ac:dyDescent="0.25">
      <c r="A5056" s="1">
        <v>37603</v>
      </c>
      <c r="B5056">
        <v>1.2</v>
      </c>
      <c r="D5056">
        <v>1.21</v>
      </c>
      <c r="F5056">
        <v>1.28</v>
      </c>
      <c r="G5056">
        <v>1.47</v>
      </c>
      <c r="H5056">
        <v>1.87</v>
      </c>
      <c r="I5056">
        <v>2.27</v>
      </c>
      <c r="J5056">
        <v>3.08</v>
      </c>
      <c r="K5056">
        <v>3.68</v>
      </c>
      <c r="L5056">
        <v>4.07</v>
      </c>
      <c r="M5056">
        <v>5.03</v>
      </c>
    </row>
    <row r="5057" spans="1:13" x14ac:dyDescent="0.25">
      <c r="A5057" s="1">
        <v>37602</v>
      </c>
      <c r="B5057">
        <v>1.2</v>
      </c>
      <c r="D5057">
        <v>1.21</v>
      </c>
      <c r="F5057">
        <v>1.27</v>
      </c>
      <c r="G5057">
        <v>1.46</v>
      </c>
      <c r="H5057">
        <v>1.85</v>
      </c>
      <c r="I5057">
        <v>2.25</v>
      </c>
      <c r="J5057">
        <v>3.03</v>
      </c>
      <c r="K5057">
        <v>3.62</v>
      </c>
      <c r="L5057">
        <v>4.01</v>
      </c>
      <c r="M5057">
        <v>4.97</v>
      </c>
    </row>
    <row r="5058" spans="1:13" x14ac:dyDescent="0.25">
      <c r="A5058" s="1">
        <v>37601</v>
      </c>
      <c r="B5058">
        <v>1.23</v>
      </c>
      <c r="D5058">
        <v>1.21</v>
      </c>
      <c r="F5058">
        <v>1.26</v>
      </c>
      <c r="G5058">
        <v>1.46</v>
      </c>
      <c r="H5058">
        <v>1.85</v>
      </c>
      <c r="I5058">
        <v>2.2400000000000002</v>
      </c>
      <c r="J5058">
        <v>3.02</v>
      </c>
      <c r="K5058">
        <v>3.61</v>
      </c>
      <c r="L5058">
        <v>4.01</v>
      </c>
      <c r="M5058">
        <v>4.97</v>
      </c>
    </row>
    <row r="5059" spans="1:13" x14ac:dyDescent="0.25">
      <c r="A5059" s="1">
        <v>37600</v>
      </c>
      <c r="B5059">
        <v>1.23</v>
      </c>
      <c r="D5059">
        <v>1.21</v>
      </c>
      <c r="F5059">
        <v>1.27</v>
      </c>
      <c r="G5059">
        <v>1.48</v>
      </c>
      <c r="H5059">
        <v>1.9</v>
      </c>
      <c r="I5059">
        <v>2.2999999999999998</v>
      </c>
      <c r="J5059">
        <v>3.07</v>
      </c>
      <c r="K5059">
        <v>3.67</v>
      </c>
      <c r="L5059">
        <v>4.0599999999999996</v>
      </c>
      <c r="M5059">
        <v>5.0199999999999996</v>
      </c>
    </row>
    <row r="5060" spans="1:13" x14ac:dyDescent="0.25">
      <c r="A5060" s="1">
        <v>37599</v>
      </c>
      <c r="B5060">
        <v>1.24</v>
      </c>
      <c r="D5060">
        <v>1.23</v>
      </c>
      <c r="F5060">
        <v>1.28</v>
      </c>
      <c r="G5060">
        <v>1.48</v>
      </c>
      <c r="H5060">
        <v>1.88</v>
      </c>
      <c r="I5060">
        <v>2.2799999999999998</v>
      </c>
      <c r="J5060">
        <v>3.08</v>
      </c>
      <c r="K5060">
        <v>3.68</v>
      </c>
      <c r="L5060">
        <v>4.0599999999999996</v>
      </c>
      <c r="M5060">
        <v>5.05</v>
      </c>
    </row>
    <row r="5061" spans="1:13" x14ac:dyDescent="0.25">
      <c r="A5061" s="1">
        <v>37596</v>
      </c>
      <c r="B5061">
        <v>1.23</v>
      </c>
      <c r="D5061">
        <v>1.21</v>
      </c>
      <c r="F5061">
        <v>1.27</v>
      </c>
      <c r="G5061">
        <v>1.47</v>
      </c>
      <c r="H5061">
        <v>1.89</v>
      </c>
      <c r="I5061">
        <v>2.31</v>
      </c>
      <c r="J5061">
        <v>3.13</v>
      </c>
      <c r="K5061">
        <v>3.73</v>
      </c>
      <c r="L5061">
        <v>4.09</v>
      </c>
      <c r="M5061">
        <v>5.08</v>
      </c>
    </row>
    <row r="5062" spans="1:13" x14ac:dyDescent="0.25">
      <c r="A5062" s="1">
        <v>37595</v>
      </c>
      <c r="B5062">
        <v>1.23</v>
      </c>
      <c r="D5062">
        <v>1.22</v>
      </c>
      <c r="F5062">
        <v>1.28</v>
      </c>
      <c r="G5062">
        <v>1.5</v>
      </c>
      <c r="H5062">
        <v>1.97</v>
      </c>
      <c r="I5062">
        <v>2.39</v>
      </c>
      <c r="J5062">
        <v>3.19</v>
      </c>
      <c r="K5062">
        <v>3.79</v>
      </c>
      <c r="L5062">
        <v>4.13</v>
      </c>
      <c r="M5062">
        <v>5.09</v>
      </c>
    </row>
    <row r="5063" spans="1:13" x14ac:dyDescent="0.25">
      <c r="A5063" s="1">
        <v>37594</v>
      </c>
      <c r="B5063">
        <v>1.23</v>
      </c>
      <c r="D5063">
        <v>1.22</v>
      </c>
      <c r="F5063">
        <v>1.29</v>
      </c>
      <c r="G5063">
        <v>1.53</v>
      </c>
      <c r="H5063">
        <v>2.02</v>
      </c>
      <c r="I5063">
        <v>2.4500000000000002</v>
      </c>
      <c r="J5063">
        <v>3.25</v>
      </c>
      <c r="K5063">
        <v>3.85</v>
      </c>
      <c r="L5063">
        <v>4.18</v>
      </c>
      <c r="M5063">
        <v>5.14</v>
      </c>
    </row>
    <row r="5064" spans="1:13" x14ac:dyDescent="0.25">
      <c r="A5064" s="1">
        <v>37593</v>
      </c>
      <c r="B5064">
        <v>1.23</v>
      </c>
      <c r="D5064">
        <v>1.23</v>
      </c>
      <c r="F5064">
        <v>1.31</v>
      </c>
      <c r="G5064">
        <v>1.57</v>
      </c>
      <c r="H5064">
        <v>2.08</v>
      </c>
      <c r="I5064">
        <v>2.5299999999999998</v>
      </c>
      <c r="J5064">
        <v>3.33</v>
      </c>
      <c r="K5064">
        <v>3.92</v>
      </c>
      <c r="L5064">
        <v>4.24</v>
      </c>
      <c r="M5064">
        <v>5.18</v>
      </c>
    </row>
    <row r="5065" spans="1:13" x14ac:dyDescent="0.25">
      <c r="A5065" s="1">
        <v>37592</v>
      </c>
      <c r="B5065">
        <v>1.26</v>
      </c>
      <c r="D5065">
        <v>1.24</v>
      </c>
      <c r="F5065">
        <v>1.31</v>
      </c>
      <c r="G5065">
        <v>1.56</v>
      </c>
      <c r="H5065">
        <v>2.0699999999999998</v>
      </c>
      <c r="I5065">
        <v>2.5099999999999998</v>
      </c>
      <c r="J5065">
        <v>3.31</v>
      </c>
      <c r="K5065">
        <v>3.89</v>
      </c>
      <c r="L5065">
        <v>4.22</v>
      </c>
      <c r="M5065">
        <v>5.17</v>
      </c>
    </row>
    <row r="5066" spans="1:13" x14ac:dyDescent="0.25">
      <c r="A5066" s="1">
        <v>37589</v>
      </c>
      <c r="B5066">
        <v>1.25</v>
      </c>
      <c r="D5066">
        <v>1.22</v>
      </c>
      <c r="F5066">
        <v>1.3</v>
      </c>
      <c r="G5066">
        <v>1.56</v>
      </c>
      <c r="H5066">
        <v>2.08</v>
      </c>
      <c r="I5066">
        <v>2.5099999999999998</v>
      </c>
      <c r="J5066">
        <v>3.28</v>
      </c>
      <c r="K5066">
        <v>3.88</v>
      </c>
      <c r="L5066">
        <v>4.22</v>
      </c>
      <c r="M5066">
        <v>5.18</v>
      </c>
    </row>
    <row r="5067" spans="1:13" x14ac:dyDescent="0.25">
      <c r="A5067" s="1">
        <v>37587</v>
      </c>
      <c r="B5067">
        <v>1.28</v>
      </c>
      <c r="D5067">
        <v>1.23</v>
      </c>
      <c r="F5067">
        <v>1.3</v>
      </c>
      <c r="G5067">
        <v>1.58</v>
      </c>
      <c r="H5067">
        <v>2.13</v>
      </c>
      <c r="I5067">
        <v>2.58</v>
      </c>
      <c r="J5067">
        <v>3.34</v>
      </c>
      <c r="K5067">
        <v>3.93</v>
      </c>
      <c r="L5067">
        <v>4.26</v>
      </c>
      <c r="M5067">
        <v>5.23</v>
      </c>
    </row>
    <row r="5068" spans="1:13" x14ac:dyDescent="0.25">
      <c r="A5068" s="1">
        <v>37586</v>
      </c>
      <c r="B5068">
        <v>1.27</v>
      </c>
      <c r="D5068">
        <v>1.22</v>
      </c>
      <c r="F5068">
        <v>1.28</v>
      </c>
      <c r="G5068">
        <v>1.51</v>
      </c>
      <c r="H5068">
        <v>1.97</v>
      </c>
      <c r="I5068">
        <v>2.38</v>
      </c>
      <c r="J5068">
        <v>3.14</v>
      </c>
      <c r="K5068">
        <v>3.71</v>
      </c>
      <c r="L5068">
        <v>4.08</v>
      </c>
      <c r="M5068">
        <v>5.03</v>
      </c>
    </row>
    <row r="5069" spans="1:13" x14ac:dyDescent="0.25">
      <c r="A5069" s="1">
        <v>37585</v>
      </c>
      <c r="B5069">
        <v>1.24</v>
      </c>
      <c r="D5069">
        <v>1.24</v>
      </c>
      <c r="F5069">
        <v>1.3</v>
      </c>
      <c r="G5069">
        <v>1.56</v>
      </c>
      <c r="H5069">
        <v>2.09</v>
      </c>
      <c r="I5069">
        <v>2.5099999999999998</v>
      </c>
      <c r="J5069">
        <v>3.26</v>
      </c>
      <c r="K5069">
        <v>3.85</v>
      </c>
      <c r="L5069">
        <v>4.1900000000000004</v>
      </c>
      <c r="M5069">
        <v>5.13</v>
      </c>
    </row>
    <row r="5070" spans="1:13" x14ac:dyDescent="0.25">
      <c r="A5070" s="1">
        <v>37582</v>
      </c>
      <c r="B5070">
        <v>1.23</v>
      </c>
      <c r="D5070">
        <v>1.23</v>
      </c>
      <c r="F5070">
        <v>1.29</v>
      </c>
      <c r="G5070">
        <v>1.54</v>
      </c>
      <c r="H5070">
        <v>2.1</v>
      </c>
      <c r="I5070">
        <v>2.52</v>
      </c>
      <c r="J5070">
        <v>3.26</v>
      </c>
      <c r="K5070">
        <v>3.84</v>
      </c>
      <c r="L5070">
        <v>4.18</v>
      </c>
      <c r="M5070">
        <v>5.12</v>
      </c>
    </row>
    <row r="5071" spans="1:13" x14ac:dyDescent="0.25">
      <c r="A5071" s="1">
        <v>37581</v>
      </c>
      <c r="B5071">
        <v>1.23</v>
      </c>
      <c r="D5071">
        <v>1.22</v>
      </c>
      <c r="F5071">
        <v>1.27</v>
      </c>
      <c r="G5071">
        <v>1.52</v>
      </c>
      <c r="H5071">
        <v>2.0499999999999998</v>
      </c>
      <c r="I5071">
        <v>2.46</v>
      </c>
      <c r="J5071">
        <v>3.2</v>
      </c>
      <c r="K5071">
        <v>3.8</v>
      </c>
      <c r="L5071">
        <v>4.1399999999999997</v>
      </c>
      <c r="M5071">
        <v>5.0999999999999996</v>
      </c>
    </row>
    <row r="5072" spans="1:13" x14ac:dyDescent="0.25">
      <c r="A5072" s="1">
        <v>37580</v>
      </c>
      <c r="B5072">
        <v>1.22</v>
      </c>
      <c r="D5072">
        <v>1.22</v>
      </c>
      <c r="F5072">
        <v>1.27</v>
      </c>
      <c r="G5072">
        <v>1.5</v>
      </c>
      <c r="H5072">
        <v>1.98</v>
      </c>
      <c r="I5072">
        <v>2.39</v>
      </c>
      <c r="J5072">
        <v>3.13</v>
      </c>
      <c r="K5072">
        <v>3.72</v>
      </c>
      <c r="L5072">
        <v>4.08</v>
      </c>
      <c r="M5072">
        <v>5.04</v>
      </c>
    </row>
    <row r="5073" spans="1:13" x14ac:dyDescent="0.25">
      <c r="A5073" s="1">
        <v>37579</v>
      </c>
      <c r="B5073">
        <v>1.23</v>
      </c>
      <c r="D5073">
        <v>1.21</v>
      </c>
      <c r="F5073">
        <v>1.27</v>
      </c>
      <c r="G5073">
        <v>1.49</v>
      </c>
      <c r="H5073">
        <v>1.91</v>
      </c>
      <c r="I5073">
        <v>2.2999999999999998</v>
      </c>
      <c r="J5073">
        <v>3.02</v>
      </c>
      <c r="K5073">
        <v>3.58</v>
      </c>
      <c r="L5073">
        <v>3.99</v>
      </c>
      <c r="M5073">
        <v>4.9400000000000004</v>
      </c>
    </row>
    <row r="5074" spans="1:13" x14ac:dyDescent="0.25">
      <c r="A5074" s="1">
        <v>37578</v>
      </c>
      <c r="B5074">
        <v>1.24</v>
      </c>
      <c r="D5074">
        <v>1.23</v>
      </c>
      <c r="F5074">
        <v>1.27</v>
      </c>
      <c r="G5074">
        <v>1.48</v>
      </c>
      <c r="H5074">
        <v>1.91</v>
      </c>
      <c r="I5074">
        <v>2.2999999999999998</v>
      </c>
      <c r="J5074">
        <v>3.04</v>
      </c>
      <c r="K5074">
        <v>3.61</v>
      </c>
      <c r="L5074">
        <v>4.0199999999999996</v>
      </c>
      <c r="M5074">
        <v>4.9800000000000004</v>
      </c>
    </row>
    <row r="5075" spans="1:13" x14ac:dyDescent="0.25">
      <c r="A5075" s="1">
        <v>37575</v>
      </c>
      <c r="B5075">
        <v>1.23</v>
      </c>
      <c r="D5075">
        <v>1.22</v>
      </c>
      <c r="F5075">
        <v>1.28</v>
      </c>
      <c r="G5075">
        <v>1.49</v>
      </c>
      <c r="H5075">
        <v>1.91</v>
      </c>
      <c r="I5075">
        <v>2.2999999999999998</v>
      </c>
      <c r="J5075">
        <v>3.05</v>
      </c>
      <c r="K5075">
        <v>3.63</v>
      </c>
      <c r="L5075">
        <v>4.05</v>
      </c>
      <c r="M5075">
        <v>5.0199999999999996</v>
      </c>
    </row>
    <row r="5076" spans="1:13" x14ac:dyDescent="0.25">
      <c r="A5076" s="1">
        <v>37574</v>
      </c>
      <c r="B5076">
        <v>1.22</v>
      </c>
      <c r="D5076">
        <v>1.22</v>
      </c>
      <c r="F5076">
        <v>1.27</v>
      </c>
      <c r="G5076">
        <v>1.48</v>
      </c>
      <c r="H5076">
        <v>1.89</v>
      </c>
      <c r="I5076">
        <v>2.2799999999999998</v>
      </c>
      <c r="J5076">
        <v>3.01</v>
      </c>
      <c r="K5076">
        <v>3.6</v>
      </c>
      <c r="L5076">
        <v>4.03</v>
      </c>
      <c r="M5076">
        <v>5.01</v>
      </c>
    </row>
    <row r="5077" spans="1:13" x14ac:dyDescent="0.25">
      <c r="A5077" s="1">
        <v>37573</v>
      </c>
      <c r="B5077">
        <v>1.22</v>
      </c>
      <c r="D5077">
        <v>1.21</v>
      </c>
      <c r="F5077">
        <v>1.25</v>
      </c>
      <c r="G5077">
        <v>1.42</v>
      </c>
      <c r="H5077">
        <v>1.76</v>
      </c>
      <c r="I5077">
        <v>2.11</v>
      </c>
      <c r="J5077">
        <v>2.82</v>
      </c>
      <c r="K5077">
        <v>3.4</v>
      </c>
      <c r="L5077">
        <v>3.84</v>
      </c>
      <c r="M5077">
        <v>4.8600000000000003</v>
      </c>
    </row>
    <row r="5078" spans="1:13" x14ac:dyDescent="0.25">
      <c r="A5078" s="1">
        <v>37572</v>
      </c>
      <c r="B5078">
        <v>1.2</v>
      </c>
      <c r="D5078">
        <v>1.22</v>
      </c>
      <c r="F5078">
        <v>1.26</v>
      </c>
      <c r="G5078">
        <v>1.44</v>
      </c>
      <c r="H5078">
        <v>1.79</v>
      </c>
      <c r="I5078">
        <v>2.14</v>
      </c>
      <c r="J5078">
        <v>2.83</v>
      </c>
      <c r="K5078">
        <v>3.42</v>
      </c>
      <c r="L5078">
        <v>3.84</v>
      </c>
      <c r="M5078">
        <v>4.87</v>
      </c>
    </row>
    <row r="5079" spans="1:13" x14ac:dyDescent="0.25">
      <c r="A5079" s="1">
        <v>37568</v>
      </c>
      <c r="B5079">
        <v>1.19</v>
      </c>
      <c r="D5079">
        <v>1.22</v>
      </c>
      <c r="F5079">
        <v>1.26</v>
      </c>
      <c r="G5079">
        <v>1.43</v>
      </c>
      <c r="H5079">
        <v>1.87</v>
      </c>
      <c r="I5079">
        <v>2.21</v>
      </c>
      <c r="J5079">
        <v>2.87</v>
      </c>
      <c r="K5079">
        <v>3.44</v>
      </c>
      <c r="L5079">
        <v>3.85</v>
      </c>
      <c r="M5079">
        <v>4.87</v>
      </c>
    </row>
    <row r="5080" spans="1:13" x14ac:dyDescent="0.25">
      <c r="A5080" s="1">
        <v>37567</v>
      </c>
      <c r="B5080">
        <v>1.2</v>
      </c>
      <c r="D5080">
        <v>1.22</v>
      </c>
      <c r="F5080">
        <v>1.27</v>
      </c>
      <c r="G5080">
        <v>1.46</v>
      </c>
      <c r="H5080">
        <v>1.86</v>
      </c>
      <c r="I5080">
        <v>2.2000000000000002</v>
      </c>
      <c r="J5080">
        <v>2.86</v>
      </c>
      <c r="K5080">
        <v>3.46</v>
      </c>
      <c r="L5080">
        <v>3.88</v>
      </c>
      <c r="M5080">
        <v>4.9400000000000004</v>
      </c>
    </row>
    <row r="5081" spans="1:13" x14ac:dyDescent="0.25">
      <c r="A5081" s="1">
        <v>37566</v>
      </c>
      <c r="B5081">
        <v>1.24</v>
      </c>
      <c r="D5081">
        <v>1.23</v>
      </c>
      <c r="F5081">
        <v>1.26</v>
      </c>
      <c r="G5081">
        <v>1.46</v>
      </c>
      <c r="H5081">
        <v>1.87</v>
      </c>
      <c r="I5081">
        <v>2.2599999999999998</v>
      </c>
      <c r="J5081">
        <v>3.01</v>
      </c>
      <c r="K5081">
        <v>3.62</v>
      </c>
      <c r="L5081">
        <v>4.09</v>
      </c>
      <c r="M5081">
        <v>5.12</v>
      </c>
    </row>
    <row r="5082" spans="1:13" x14ac:dyDescent="0.25">
      <c r="A5082" s="1">
        <v>37565</v>
      </c>
      <c r="B5082">
        <v>1.44</v>
      </c>
      <c r="D5082">
        <v>1.42</v>
      </c>
      <c r="F5082">
        <v>1.41</v>
      </c>
      <c r="G5082">
        <v>1.48</v>
      </c>
      <c r="H5082">
        <v>1.82</v>
      </c>
      <c r="I5082">
        <v>2.21</v>
      </c>
      <c r="J5082">
        <v>3</v>
      </c>
      <c r="K5082">
        <v>3.62</v>
      </c>
      <c r="L5082">
        <v>4.0999999999999996</v>
      </c>
      <c r="M5082">
        <v>5.13</v>
      </c>
    </row>
    <row r="5083" spans="1:13" x14ac:dyDescent="0.25">
      <c r="A5083" s="1">
        <v>37564</v>
      </c>
      <c r="B5083">
        <v>1.44</v>
      </c>
      <c r="D5083">
        <v>1.43</v>
      </c>
      <c r="F5083">
        <v>1.43</v>
      </c>
      <c r="G5083">
        <v>1.48</v>
      </c>
      <c r="H5083">
        <v>1.79</v>
      </c>
      <c r="I5083">
        <v>2.19</v>
      </c>
      <c r="J5083">
        <v>3</v>
      </c>
      <c r="K5083">
        <v>3.59</v>
      </c>
      <c r="L5083">
        <v>4.07</v>
      </c>
      <c r="M5083">
        <v>5.1100000000000003</v>
      </c>
    </row>
    <row r="5084" spans="1:13" x14ac:dyDescent="0.25">
      <c r="A5084" s="1">
        <v>37561</v>
      </c>
      <c r="B5084">
        <v>1.44</v>
      </c>
      <c r="D5084">
        <v>1.43</v>
      </c>
      <c r="F5084">
        <v>1.42</v>
      </c>
      <c r="G5084">
        <v>1.46</v>
      </c>
      <c r="H5084">
        <v>1.76</v>
      </c>
      <c r="I5084">
        <v>2.14</v>
      </c>
      <c r="J5084">
        <v>2.92</v>
      </c>
      <c r="K5084">
        <v>3.54</v>
      </c>
      <c r="L5084">
        <v>4.01</v>
      </c>
      <c r="M5084">
        <v>5.07</v>
      </c>
    </row>
    <row r="5085" spans="1:13" x14ac:dyDescent="0.25">
      <c r="A5085" s="1">
        <v>37560</v>
      </c>
      <c r="B5085">
        <v>1.48</v>
      </c>
      <c r="D5085">
        <v>1.44</v>
      </c>
      <c r="F5085">
        <v>1.43</v>
      </c>
      <c r="G5085">
        <v>1.46</v>
      </c>
      <c r="H5085">
        <v>1.68</v>
      </c>
      <c r="I5085">
        <v>2.0499999999999998</v>
      </c>
      <c r="J5085">
        <v>2.81</v>
      </c>
      <c r="K5085">
        <v>3.45</v>
      </c>
      <c r="L5085">
        <v>3.93</v>
      </c>
      <c r="M5085">
        <v>5.03</v>
      </c>
    </row>
    <row r="5086" spans="1:13" x14ac:dyDescent="0.25">
      <c r="A5086" s="1">
        <v>37559</v>
      </c>
      <c r="B5086">
        <v>1.56</v>
      </c>
      <c r="D5086">
        <v>1.51</v>
      </c>
      <c r="F5086">
        <v>1.46</v>
      </c>
      <c r="G5086">
        <v>1.49</v>
      </c>
      <c r="H5086">
        <v>1.74</v>
      </c>
      <c r="I5086">
        <v>2.12</v>
      </c>
      <c r="J5086">
        <v>2.87</v>
      </c>
      <c r="K5086">
        <v>3.53</v>
      </c>
      <c r="L5086">
        <v>3.99</v>
      </c>
      <c r="M5086">
        <v>5.07</v>
      </c>
    </row>
    <row r="5087" spans="1:13" x14ac:dyDescent="0.25">
      <c r="A5087" s="1">
        <v>37558</v>
      </c>
      <c r="B5087">
        <v>1.58</v>
      </c>
      <c r="D5087">
        <v>1.51</v>
      </c>
      <c r="F5087">
        <v>1.46</v>
      </c>
      <c r="G5087">
        <v>1.53</v>
      </c>
      <c r="H5087">
        <v>1.79</v>
      </c>
      <c r="I5087">
        <v>2.15</v>
      </c>
      <c r="J5087">
        <v>2.89</v>
      </c>
      <c r="K5087">
        <v>3.51</v>
      </c>
      <c r="L5087">
        <v>3.97</v>
      </c>
      <c r="M5087">
        <v>5.05</v>
      </c>
    </row>
    <row r="5088" spans="1:13" x14ac:dyDescent="0.25">
      <c r="A5088" s="1">
        <v>37557</v>
      </c>
      <c r="B5088">
        <v>1.59</v>
      </c>
      <c r="D5088">
        <v>1.59</v>
      </c>
      <c r="F5088">
        <v>1.55</v>
      </c>
      <c r="G5088">
        <v>1.6</v>
      </c>
      <c r="H5088">
        <v>1.88</v>
      </c>
      <c r="I5088">
        <v>2.2599999999999998</v>
      </c>
      <c r="J5088">
        <v>3.03</v>
      </c>
      <c r="K5088">
        <v>3.65</v>
      </c>
      <c r="L5088">
        <v>4.0999999999999996</v>
      </c>
      <c r="M5088">
        <v>5.15</v>
      </c>
    </row>
    <row r="5089" spans="1:13" x14ac:dyDescent="0.25">
      <c r="A5089" s="1">
        <v>37554</v>
      </c>
      <c r="B5089">
        <v>1.63</v>
      </c>
      <c r="D5089">
        <v>1.64</v>
      </c>
      <c r="F5089">
        <v>1.62</v>
      </c>
      <c r="G5089">
        <v>1.69</v>
      </c>
      <c r="H5089">
        <v>1.98</v>
      </c>
      <c r="I5089">
        <v>2.35</v>
      </c>
      <c r="J5089">
        <v>3.1</v>
      </c>
      <c r="K5089">
        <v>3.69</v>
      </c>
      <c r="L5089">
        <v>4.12</v>
      </c>
      <c r="M5089">
        <v>5.16</v>
      </c>
    </row>
    <row r="5090" spans="1:13" x14ac:dyDescent="0.25">
      <c r="A5090" s="1">
        <v>37553</v>
      </c>
      <c r="B5090">
        <v>1.64</v>
      </c>
      <c r="D5090">
        <v>1.65</v>
      </c>
      <c r="F5090">
        <v>1.66</v>
      </c>
      <c r="G5090">
        <v>1.73</v>
      </c>
      <c r="H5090">
        <v>2.09</v>
      </c>
      <c r="I5090">
        <v>2.4500000000000002</v>
      </c>
      <c r="J5090">
        <v>3.18</v>
      </c>
      <c r="K5090">
        <v>3.74</v>
      </c>
      <c r="L5090">
        <v>4.16</v>
      </c>
      <c r="M5090">
        <v>5.2</v>
      </c>
    </row>
    <row r="5091" spans="1:13" x14ac:dyDescent="0.25">
      <c r="A5091" s="1">
        <v>37552</v>
      </c>
      <c r="B5091">
        <v>1.68</v>
      </c>
      <c r="D5091">
        <v>1.68</v>
      </c>
      <c r="F5091">
        <v>1.69</v>
      </c>
      <c r="G5091">
        <v>1.84</v>
      </c>
      <c r="H5091">
        <v>2.2000000000000002</v>
      </c>
      <c r="I5091">
        <v>2.5499999999999998</v>
      </c>
      <c r="J5091">
        <v>3.26</v>
      </c>
      <c r="K5091">
        <v>3.82</v>
      </c>
      <c r="L5091">
        <v>4.26</v>
      </c>
      <c r="M5091">
        <v>5.26</v>
      </c>
    </row>
    <row r="5092" spans="1:13" x14ac:dyDescent="0.25">
      <c r="A5092" s="1">
        <v>37551</v>
      </c>
      <c r="B5092">
        <v>1.71</v>
      </c>
      <c r="D5092">
        <v>1.69</v>
      </c>
      <c r="F5092">
        <v>1.71</v>
      </c>
      <c r="G5092">
        <v>1.85</v>
      </c>
      <c r="H5092">
        <v>2.21</v>
      </c>
      <c r="I5092">
        <v>2.57</v>
      </c>
      <c r="J5092">
        <v>3.29</v>
      </c>
      <c r="K5092">
        <v>3.85</v>
      </c>
      <c r="L5092">
        <v>4.2699999999999996</v>
      </c>
      <c r="M5092">
        <v>5.26</v>
      </c>
    </row>
    <row r="5093" spans="1:13" x14ac:dyDescent="0.25">
      <c r="A5093" s="1">
        <v>37550</v>
      </c>
      <c r="B5093">
        <v>1.69</v>
      </c>
      <c r="D5093">
        <v>1.71</v>
      </c>
      <c r="F5093">
        <v>1.72</v>
      </c>
      <c r="G5093">
        <v>1.86</v>
      </c>
      <c r="H5093">
        <v>2.23</v>
      </c>
      <c r="I5093">
        <v>2.58</v>
      </c>
      <c r="J5093">
        <v>3.28</v>
      </c>
      <c r="K5093">
        <v>3.83</v>
      </c>
      <c r="L5093">
        <v>4.24</v>
      </c>
      <c r="M5093">
        <v>5.23</v>
      </c>
    </row>
    <row r="5094" spans="1:13" x14ac:dyDescent="0.25">
      <c r="A5094" s="1">
        <v>37547</v>
      </c>
      <c r="B5094">
        <v>1.66</v>
      </c>
      <c r="D5094">
        <v>1.67</v>
      </c>
      <c r="F5094">
        <v>1.68</v>
      </c>
      <c r="G5094">
        <v>1.77</v>
      </c>
      <c r="H5094">
        <v>2.09</v>
      </c>
      <c r="I5094">
        <v>2.4500000000000002</v>
      </c>
      <c r="J5094">
        <v>3.17</v>
      </c>
      <c r="K5094">
        <v>3.73</v>
      </c>
      <c r="L5094">
        <v>4.1399999999999997</v>
      </c>
      <c r="M5094">
        <v>5.17</v>
      </c>
    </row>
    <row r="5095" spans="1:13" x14ac:dyDescent="0.25">
      <c r="A5095" s="1">
        <v>37546</v>
      </c>
      <c r="B5095">
        <v>1.66</v>
      </c>
      <c r="D5095">
        <v>1.67</v>
      </c>
      <c r="F5095">
        <v>1.69</v>
      </c>
      <c r="G5095">
        <v>1.78</v>
      </c>
      <c r="H5095">
        <v>2.1</v>
      </c>
      <c r="I5095">
        <v>2.4700000000000002</v>
      </c>
      <c r="J5095">
        <v>3.2</v>
      </c>
      <c r="K5095">
        <v>3.77</v>
      </c>
      <c r="L5095">
        <v>4.16</v>
      </c>
      <c r="M5095">
        <v>5.18</v>
      </c>
    </row>
    <row r="5096" spans="1:13" x14ac:dyDescent="0.25">
      <c r="A5096" s="1">
        <v>37545</v>
      </c>
      <c r="B5096">
        <v>1.66</v>
      </c>
      <c r="D5096">
        <v>1.66</v>
      </c>
      <c r="F5096">
        <v>1.67</v>
      </c>
      <c r="G5096">
        <v>1.74</v>
      </c>
      <c r="H5096">
        <v>2.02</v>
      </c>
      <c r="I5096">
        <v>2.38</v>
      </c>
      <c r="J5096">
        <v>3.11</v>
      </c>
      <c r="K5096">
        <v>3.68</v>
      </c>
      <c r="L5096">
        <v>4.0599999999999996</v>
      </c>
      <c r="M5096">
        <v>5.0999999999999996</v>
      </c>
    </row>
    <row r="5097" spans="1:13" x14ac:dyDescent="0.25">
      <c r="A5097" s="1">
        <v>37544</v>
      </c>
      <c r="B5097">
        <v>1.66</v>
      </c>
      <c r="D5097">
        <v>1.68</v>
      </c>
      <c r="F5097">
        <v>1.69</v>
      </c>
      <c r="G5097">
        <v>1.79</v>
      </c>
      <c r="H5097">
        <v>2.08</v>
      </c>
      <c r="I5097">
        <v>2.42</v>
      </c>
      <c r="J5097">
        <v>3.11</v>
      </c>
      <c r="K5097">
        <v>3.7</v>
      </c>
      <c r="L5097">
        <v>4.07</v>
      </c>
      <c r="M5097">
        <v>5.09</v>
      </c>
    </row>
    <row r="5098" spans="1:13" x14ac:dyDescent="0.25">
      <c r="A5098" s="1">
        <v>37540</v>
      </c>
      <c r="B5098">
        <v>1.59</v>
      </c>
      <c r="D5098">
        <v>1.58</v>
      </c>
      <c r="F5098">
        <v>1.58</v>
      </c>
      <c r="G5098">
        <v>1.63</v>
      </c>
      <c r="H5098">
        <v>1.85</v>
      </c>
      <c r="I5098">
        <v>2.17</v>
      </c>
      <c r="J5098">
        <v>2.83</v>
      </c>
      <c r="K5098">
        <v>3.45</v>
      </c>
      <c r="L5098">
        <v>3.83</v>
      </c>
      <c r="M5098">
        <v>4.91</v>
      </c>
    </row>
    <row r="5099" spans="1:13" x14ac:dyDescent="0.25">
      <c r="A5099" s="1">
        <v>37539</v>
      </c>
      <c r="B5099">
        <v>1.59</v>
      </c>
      <c r="D5099">
        <v>1.58</v>
      </c>
      <c r="F5099">
        <v>1.56</v>
      </c>
      <c r="G5099">
        <v>1.6</v>
      </c>
      <c r="H5099">
        <v>1.75</v>
      </c>
      <c r="I5099">
        <v>2.06</v>
      </c>
      <c r="J5099">
        <v>2.68</v>
      </c>
      <c r="K5099">
        <v>3.3</v>
      </c>
      <c r="L5099">
        <v>3.68</v>
      </c>
      <c r="M5099">
        <v>4.78</v>
      </c>
    </row>
    <row r="5100" spans="1:13" x14ac:dyDescent="0.25">
      <c r="A5100" s="1">
        <v>37538</v>
      </c>
      <c r="B5100">
        <v>1.6</v>
      </c>
      <c r="D5100">
        <v>1.57</v>
      </c>
      <c r="F5100">
        <v>1.53</v>
      </c>
      <c r="G5100">
        <v>1.55</v>
      </c>
      <c r="H5100">
        <v>1.72</v>
      </c>
      <c r="I5100">
        <v>2.0299999999999998</v>
      </c>
      <c r="J5100">
        <v>2.65</v>
      </c>
      <c r="K5100">
        <v>3.24</v>
      </c>
      <c r="L5100">
        <v>3.61</v>
      </c>
      <c r="M5100">
        <v>4.72</v>
      </c>
    </row>
    <row r="5101" spans="1:13" x14ac:dyDescent="0.25">
      <c r="A5101" s="1">
        <v>37537</v>
      </c>
      <c r="B5101">
        <v>1.62</v>
      </c>
      <c r="D5101">
        <v>1.61</v>
      </c>
      <c r="F5101">
        <v>1.57</v>
      </c>
      <c r="G5101">
        <v>1.6</v>
      </c>
      <c r="H5101">
        <v>1.8</v>
      </c>
      <c r="I5101">
        <v>2.1</v>
      </c>
      <c r="J5101">
        <v>2.7</v>
      </c>
      <c r="K5101">
        <v>3.29</v>
      </c>
      <c r="L5101">
        <v>3.65</v>
      </c>
      <c r="M5101">
        <v>4.75</v>
      </c>
    </row>
    <row r="5102" spans="1:13" x14ac:dyDescent="0.25">
      <c r="A5102" s="1">
        <v>37536</v>
      </c>
      <c r="B5102">
        <v>1.61</v>
      </c>
      <c r="D5102">
        <v>1.63</v>
      </c>
      <c r="F5102">
        <v>1.57</v>
      </c>
      <c r="G5102">
        <v>1.59</v>
      </c>
      <c r="H5102">
        <v>1.77</v>
      </c>
      <c r="I5102">
        <v>2.0699999999999998</v>
      </c>
      <c r="J5102">
        <v>2.67</v>
      </c>
      <c r="K5102">
        <v>3.27</v>
      </c>
      <c r="L5102">
        <v>3.64</v>
      </c>
      <c r="M5102">
        <v>4.75</v>
      </c>
    </row>
    <row r="5103" spans="1:13" x14ac:dyDescent="0.25">
      <c r="A5103" s="1">
        <v>37533</v>
      </c>
      <c r="B5103">
        <v>1.6</v>
      </c>
      <c r="D5103">
        <v>1.61</v>
      </c>
      <c r="F5103">
        <v>1.56</v>
      </c>
      <c r="G5103">
        <v>1.58</v>
      </c>
      <c r="H5103">
        <v>1.78</v>
      </c>
      <c r="I5103">
        <v>2.09</v>
      </c>
      <c r="J5103">
        <v>2.73</v>
      </c>
      <c r="K5103">
        <v>3.31</v>
      </c>
      <c r="L5103">
        <v>3.69</v>
      </c>
      <c r="M5103">
        <v>4.7699999999999996</v>
      </c>
    </row>
    <row r="5104" spans="1:13" x14ac:dyDescent="0.25">
      <c r="A5104" s="1">
        <v>37532</v>
      </c>
      <c r="B5104">
        <v>1.58</v>
      </c>
      <c r="D5104">
        <v>1.57</v>
      </c>
      <c r="F5104">
        <v>1.51</v>
      </c>
      <c r="G5104">
        <v>1.53</v>
      </c>
      <c r="H5104">
        <v>1.75</v>
      </c>
      <c r="I5104">
        <v>2.08</v>
      </c>
      <c r="J5104">
        <v>2.74</v>
      </c>
      <c r="K5104">
        <v>3.33</v>
      </c>
      <c r="L5104">
        <v>3.7</v>
      </c>
      <c r="M5104">
        <v>4.79</v>
      </c>
    </row>
    <row r="5105" spans="1:13" x14ac:dyDescent="0.25">
      <c r="A5105" s="1">
        <v>37531</v>
      </c>
      <c r="B5105">
        <v>1.61</v>
      </c>
      <c r="D5105">
        <v>1.58</v>
      </c>
      <c r="F5105">
        <v>1.52</v>
      </c>
      <c r="G5105">
        <v>1.53</v>
      </c>
      <c r="H5105">
        <v>1.75</v>
      </c>
      <c r="I5105">
        <v>2.0699999999999998</v>
      </c>
      <c r="J5105">
        <v>2.74</v>
      </c>
      <c r="K5105">
        <v>3.33</v>
      </c>
      <c r="L5105">
        <v>3.71</v>
      </c>
      <c r="M5105">
        <v>4.78</v>
      </c>
    </row>
    <row r="5106" spans="1:13" x14ac:dyDescent="0.25">
      <c r="A5106" s="1">
        <v>37530</v>
      </c>
      <c r="B5106">
        <v>1.63</v>
      </c>
      <c r="D5106">
        <v>1.59</v>
      </c>
      <c r="F5106">
        <v>1.54</v>
      </c>
      <c r="G5106">
        <v>1.56</v>
      </c>
      <c r="H5106">
        <v>1.8</v>
      </c>
      <c r="I5106">
        <v>2.11</v>
      </c>
      <c r="J5106">
        <v>2.75</v>
      </c>
      <c r="K5106">
        <v>3.34</v>
      </c>
      <c r="L5106">
        <v>3.72</v>
      </c>
      <c r="M5106">
        <v>4.8099999999999996</v>
      </c>
    </row>
    <row r="5107" spans="1:13" x14ac:dyDescent="0.25">
      <c r="A5107" s="1">
        <v>37529</v>
      </c>
      <c r="B5107">
        <v>1.6</v>
      </c>
      <c r="D5107">
        <v>1.57</v>
      </c>
      <c r="F5107">
        <v>1.51</v>
      </c>
      <c r="G5107">
        <v>1.53</v>
      </c>
      <c r="H5107">
        <v>1.72</v>
      </c>
      <c r="I5107">
        <v>2.02</v>
      </c>
      <c r="J5107">
        <v>2.63</v>
      </c>
      <c r="K5107">
        <v>3.25</v>
      </c>
      <c r="L5107">
        <v>3.63</v>
      </c>
      <c r="M5107">
        <v>4.75</v>
      </c>
    </row>
    <row r="5108" spans="1:13" x14ac:dyDescent="0.25">
      <c r="A5108" s="1">
        <v>37526</v>
      </c>
      <c r="B5108">
        <v>1.63</v>
      </c>
      <c r="D5108">
        <v>1.63</v>
      </c>
      <c r="F5108">
        <v>1.57</v>
      </c>
      <c r="G5108">
        <v>1.62</v>
      </c>
      <c r="H5108">
        <v>1.82</v>
      </c>
      <c r="I5108">
        <v>2.13</v>
      </c>
      <c r="J5108">
        <v>2.74</v>
      </c>
      <c r="K5108">
        <v>3.31</v>
      </c>
      <c r="L5108">
        <v>3.69</v>
      </c>
      <c r="M5108">
        <v>4.78</v>
      </c>
    </row>
    <row r="5109" spans="1:13" x14ac:dyDescent="0.25">
      <c r="A5109" s="1">
        <v>37525</v>
      </c>
      <c r="B5109">
        <v>1.66</v>
      </c>
      <c r="D5109">
        <v>1.65</v>
      </c>
      <c r="F5109">
        <v>1.61</v>
      </c>
      <c r="G5109">
        <v>1.68</v>
      </c>
      <c r="H5109">
        <v>1.97</v>
      </c>
      <c r="I5109">
        <v>2.27</v>
      </c>
      <c r="J5109">
        <v>2.86</v>
      </c>
      <c r="K5109">
        <v>3.42</v>
      </c>
      <c r="L5109">
        <v>3.79</v>
      </c>
      <c r="M5109">
        <v>4.8499999999999996</v>
      </c>
    </row>
    <row r="5110" spans="1:13" x14ac:dyDescent="0.25">
      <c r="A5110" s="1">
        <v>37524</v>
      </c>
      <c r="B5110">
        <v>1.67</v>
      </c>
      <c r="D5110">
        <v>1.66</v>
      </c>
      <c r="F5110">
        <v>1.63</v>
      </c>
      <c r="G5110">
        <v>1.73</v>
      </c>
      <c r="H5110">
        <v>2</v>
      </c>
      <c r="I5110">
        <v>2.2799999999999998</v>
      </c>
      <c r="J5110">
        <v>2.83</v>
      </c>
      <c r="K5110">
        <v>3.4</v>
      </c>
      <c r="L5110">
        <v>3.77</v>
      </c>
      <c r="M5110">
        <v>4.83</v>
      </c>
    </row>
    <row r="5111" spans="1:13" x14ac:dyDescent="0.25">
      <c r="A5111" s="1">
        <v>37523</v>
      </c>
      <c r="B5111">
        <v>1.68</v>
      </c>
      <c r="D5111">
        <v>1.65</v>
      </c>
      <c r="F5111">
        <v>1.61</v>
      </c>
      <c r="G5111">
        <v>1.68</v>
      </c>
      <c r="H5111">
        <v>1.93</v>
      </c>
      <c r="I5111">
        <v>2.2000000000000002</v>
      </c>
      <c r="J5111">
        <v>2.76</v>
      </c>
      <c r="K5111">
        <v>3.31</v>
      </c>
      <c r="L5111">
        <v>3.69</v>
      </c>
      <c r="M5111">
        <v>4.74</v>
      </c>
    </row>
    <row r="5112" spans="1:13" x14ac:dyDescent="0.25">
      <c r="A5112" s="1">
        <v>37522</v>
      </c>
      <c r="B5112">
        <v>1.65</v>
      </c>
      <c r="D5112">
        <v>1.65</v>
      </c>
      <c r="F5112">
        <v>1.62</v>
      </c>
      <c r="G5112">
        <v>1.68</v>
      </c>
      <c r="H5112">
        <v>1.93</v>
      </c>
      <c r="I5112">
        <v>2.21</v>
      </c>
      <c r="J5112">
        <v>2.76</v>
      </c>
      <c r="K5112">
        <v>3.32</v>
      </c>
      <c r="L5112">
        <v>3.7</v>
      </c>
      <c r="M5112">
        <v>4.75</v>
      </c>
    </row>
    <row r="5113" spans="1:13" x14ac:dyDescent="0.25">
      <c r="A5113" s="1">
        <v>37519</v>
      </c>
      <c r="B5113">
        <v>1.64</v>
      </c>
      <c r="D5113">
        <v>1.65</v>
      </c>
      <c r="F5113">
        <v>1.64</v>
      </c>
      <c r="G5113">
        <v>1.68</v>
      </c>
      <c r="H5113">
        <v>1.94</v>
      </c>
      <c r="I5113">
        <v>2.25</v>
      </c>
      <c r="J5113">
        <v>2.86</v>
      </c>
      <c r="K5113">
        <v>3.42</v>
      </c>
      <c r="L5113">
        <v>3.79</v>
      </c>
      <c r="M5113">
        <v>4.82</v>
      </c>
    </row>
    <row r="5114" spans="1:13" x14ac:dyDescent="0.25">
      <c r="A5114" s="1">
        <v>37518</v>
      </c>
      <c r="B5114">
        <v>1.64</v>
      </c>
      <c r="D5114">
        <v>1.65</v>
      </c>
      <c r="F5114">
        <v>1.64</v>
      </c>
      <c r="G5114">
        <v>1.68</v>
      </c>
      <c r="H5114">
        <v>1.93</v>
      </c>
      <c r="I5114">
        <v>2.2400000000000002</v>
      </c>
      <c r="J5114">
        <v>2.87</v>
      </c>
      <c r="K5114">
        <v>3.42</v>
      </c>
      <c r="L5114">
        <v>3.79</v>
      </c>
      <c r="M5114">
        <v>4.8</v>
      </c>
    </row>
    <row r="5115" spans="1:13" x14ac:dyDescent="0.25">
      <c r="A5115" s="1">
        <v>37517</v>
      </c>
      <c r="B5115">
        <v>1.7</v>
      </c>
      <c r="D5115">
        <v>1.68</v>
      </c>
      <c r="F5115">
        <v>1.68</v>
      </c>
      <c r="G5115">
        <v>1.75</v>
      </c>
      <c r="H5115">
        <v>2.04</v>
      </c>
      <c r="I5115">
        <v>2.35</v>
      </c>
      <c r="J5115">
        <v>2.96</v>
      </c>
      <c r="K5115">
        <v>3.5</v>
      </c>
      <c r="L5115">
        <v>3.86</v>
      </c>
      <c r="M5115">
        <v>4.8499999999999996</v>
      </c>
    </row>
    <row r="5116" spans="1:13" x14ac:dyDescent="0.25">
      <c r="A5116" s="1">
        <v>37516</v>
      </c>
      <c r="B5116">
        <v>1.7</v>
      </c>
      <c r="D5116">
        <v>1.7</v>
      </c>
      <c r="F5116">
        <v>1.69</v>
      </c>
      <c r="G5116">
        <v>1.77</v>
      </c>
      <c r="H5116">
        <v>2.06</v>
      </c>
      <c r="I5116">
        <v>2.36</v>
      </c>
      <c r="J5116">
        <v>2.97</v>
      </c>
      <c r="K5116">
        <v>3.49</v>
      </c>
      <c r="L5116">
        <v>3.87</v>
      </c>
      <c r="M5116">
        <v>4.83</v>
      </c>
    </row>
    <row r="5117" spans="1:13" x14ac:dyDescent="0.25">
      <c r="A5117" s="1">
        <v>37515</v>
      </c>
      <c r="B5117">
        <v>1.69</v>
      </c>
      <c r="D5117">
        <v>1.71</v>
      </c>
      <c r="F5117">
        <v>1.69</v>
      </c>
      <c r="G5117">
        <v>1.78</v>
      </c>
      <c r="H5117">
        <v>2.0699999999999998</v>
      </c>
      <c r="I5117">
        <v>2.38</v>
      </c>
      <c r="J5117">
        <v>3</v>
      </c>
      <c r="K5117">
        <v>3.53</v>
      </c>
      <c r="L5117">
        <v>3.9</v>
      </c>
      <c r="M5117">
        <v>4.8499999999999996</v>
      </c>
    </row>
    <row r="5118" spans="1:13" x14ac:dyDescent="0.25">
      <c r="A5118" s="1">
        <v>37512</v>
      </c>
      <c r="B5118">
        <v>1.68</v>
      </c>
      <c r="D5118">
        <v>1.69</v>
      </c>
      <c r="F5118">
        <v>1.68</v>
      </c>
      <c r="G5118">
        <v>1.74</v>
      </c>
      <c r="H5118">
        <v>2.0699999999999998</v>
      </c>
      <c r="I5118">
        <v>2.38</v>
      </c>
      <c r="J5118">
        <v>3</v>
      </c>
      <c r="K5118">
        <v>3.55</v>
      </c>
      <c r="L5118">
        <v>3.92</v>
      </c>
      <c r="M5118">
        <v>4.87</v>
      </c>
    </row>
    <row r="5119" spans="1:13" x14ac:dyDescent="0.25">
      <c r="A5119" s="1">
        <v>37511</v>
      </c>
      <c r="B5119">
        <v>1.7</v>
      </c>
      <c r="D5119">
        <v>1.69</v>
      </c>
      <c r="F5119">
        <v>1.68</v>
      </c>
      <c r="G5119">
        <v>1.79</v>
      </c>
      <c r="H5119">
        <v>2.12</v>
      </c>
      <c r="I5119">
        <v>2.44</v>
      </c>
      <c r="J5119">
        <v>3.07</v>
      </c>
      <c r="K5119">
        <v>3.61</v>
      </c>
      <c r="L5119">
        <v>3.98</v>
      </c>
      <c r="M5119">
        <v>4.93</v>
      </c>
    </row>
    <row r="5120" spans="1:13" x14ac:dyDescent="0.25">
      <c r="A5120" s="1">
        <v>37510</v>
      </c>
      <c r="B5120">
        <v>1.71</v>
      </c>
      <c r="D5120">
        <v>1.69</v>
      </c>
      <c r="F5120">
        <v>1.69</v>
      </c>
      <c r="G5120">
        <v>1.84</v>
      </c>
      <c r="H5120">
        <v>2.1800000000000002</v>
      </c>
      <c r="I5120">
        <v>2.5099999999999998</v>
      </c>
      <c r="J5120">
        <v>3.15</v>
      </c>
      <c r="K5120">
        <v>3.71</v>
      </c>
      <c r="L5120">
        <v>4.07</v>
      </c>
      <c r="M5120">
        <v>5.01</v>
      </c>
    </row>
    <row r="5121" spans="1:13" x14ac:dyDescent="0.25">
      <c r="A5121" s="1">
        <v>37509</v>
      </c>
      <c r="B5121">
        <v>1.72</v>
      </c>
      <c r="D5121">
        <v>1.68</v>
      </c>
      <c r="F5121">
        <v>1.68</v>
      </c>
      <c r="G5121">
        <v>1.77</v>
      </c>
      <c r="H5121">
        <v>2.12</v>
      </c>
      <c r="I5121">
        <v>2.44</v>
      </c>
      <c r="J5121">
        <v>3.08</v>
      </c>
      <c r="K5121">
        <v>3.63</v>
      </c>
      <c r="L5121">
        <v>4</v>
      </c>
      <c r="M5121">
        <v>4.96</v>
      </c>
    </row>
    <row r="5122" spans="1:13" x14ac:dyDescent="0.25">
      <c r="A5122" s="1">
        <v>37508</v>
      </c>
      <c r="B5122">
        <v>1.7</v>
      </c>
      <c r="D5122">
        <v>1.69</v>
      </c>
      <c r="F5122">
        <v>1.69</v>
      </c>
      <c r="G5122">
        <v>1.77</v>
      </c>
      <c r="H5122">
        <v>2.13</v>
      </c>
      <c r="I5122">
        <v>2.46</v>
      </c>
      <c r="J5122">
        <v>3.11</v>
      </c>
      <c r="K5122">
        <v>3.66</v>
      </c>
      <c r="L5122">
        <v>4.05</v>
      </c>
      <c r="M5122">
        <v>4.99</v>
      </c>
    </row>
    <row r="5123" spans="1:13" x14ac:dyDescent="0.25">
      <c r="A5123" s="1">
        <v>37505</v>
      </c>
      <c r="B5123">
        <v>1.68</v>
      </c>
      <c r="D5123">
        <v>1.66</v>
      </c>
      <c r="F5123">
        <v>1.66</v>
      </c>
      <c r="G5123">
        <v>1.75</v>
      </c>
      <c r="H5123">
        <v>2.08</v>
      </c>
      <c r="I5123">
        <v>2.42</v>
      </c>
      <c r="J5123">
        <v>3.1</v>
      </c>
      <c r="K5123">
        <v>3.66</v>
      </c>
      <c r="L5123">
        <v>4.05</v>
      </c>
      <c r="M5123">
        <v>5</v>
      </c>
    </row>
    <row r="5124" spans="1:13" x14ac:dyDescent="0.25">
      <c r="A5124" s="1">
        <v>37504</v>
      </c>
      <c r="B5124">
        <v>1.66</v>
      </c>
      <c r="D5124">
        <v>1.61</v>
      </c>
      <c r="F5124">
        <v>1.58</v>
      </c>
      <c r="G5124">
        <v>1.66</v>
      </c>
      <c r="H5124">
        <v>1.95</v>
      </c>
      <c r="I5124">
        <v>2.29</v>
      </c>
      <c r="J5124">
        <v>2.95</v>
      </c>
      <c r="K5124">
        <v>3.52</v>
      </c>
      <c r="L5124">
        <v>3.91</v>
      </c>
      <c r="M5124">
        <v>4.88</v>
      </c>
    </row>
    <row r="5125" spans="1:13" x14ac:dyDescent="0.25">
      <c r="A5125" s="1">
        <v>37503</v>
      </c>
      <c r="B5125">
        <v>1.69</v>
      </c>
      <c r="D5125">
        <v>1.63</v>
      </c>
      <c r="F5125">
        <v>1.6</v>
      </c>
      <c r="G5125">
        <v>1.69</v>
      </c>
      <c r="H5125">
        <v>2.02</v>
      </c>
      <c r="I5125">
        <v>2.35</v>
      </c>
      <c r="J5125">
        <v>3.02</v>
      </c>
      <c r="K5125">
        <v>3.58</v>
      </c>
      <c r="L5125">
        <v>3.96</v>
      </c>
      <c r="M5125">
        <v>4.91</v>
      </c>
    </row>
    <row r="5126" spans="1:13" x14ac:dyDescent="0.25">
      <c r="A5126" s="1">
        <v>37502</v>
      </c>
      <c r="B5126">
        <v>1.69</v>
      </c>
      <c r="D5126">
        <v>1.64</v>
      </c>
      <c r="F5126">
        <v>1.62</v>
      </c>
      <c r="G5126">
        <v>1.71</v>
      </c>
      <c r="H5126">
        <v>2.0099999999999998</v>
      </c>
      <c r="I5126">
        <v>2.36</v>
      </c>
      <c r="J5126">
        <v>3.04</v>
      </c>
      <c r="K5126">
        <v>3.63</v>
      </c>
      <c r="L5126">
        <v>3.98</v>
      </c>
      <c r="M5126">
        <v>4.92</v>
      </c>
    </row>
    <row r="5127" spans="1:13" x14ac:dyDescent="0.25">
      <c r="A5127" s="1">
        <v>37498</v>
      </c>
      <c r="B5127">
        <v>1.7</v>
      </c>
      <c r="D5127">
        <v>1.69</v>
      </c>
      <c r="F5127">
        <v>1.67</v>
      </c>
      <c r="G5127">
        <v>1.74</v>
      </c>
      <c r="H5127">
        <v>2.14</v>
      </c>
      <c r="I5127">
        <v>2.5</v>
      </c>
      <c r="J5127">
        <v>3.22</v>
      </c>
      <c r="K5127">
        <v>3.78</v>
      </c>
      <c r="L5127">
        <v>4.1399999999999997</v>
      </c>
      <c r="M5127">
        <v>5.0599999999999996</v>
      </c>
    </row>
    <row r="5128" spans="1:13" x14ac:dyDescent="0.25">
      <c r="A5128" s="1">
        <v>37497</v>
      </c>
      <c r="B5128">
        <v>1.71</v>
      </c>
      <c r="D5128">
        <v>1.68</v>
      </c>
      <c r="F5128">
        <v>1.66</v>
      </c>
      <c r="G5128">
        <v>1.75</v>
      </c>
      <c r="H5128">
        <v>2.14</v>
      </c>
      <c r="I5128">
        <v>2.5099999999999998</v>
      </c>
      <c r="J5128">
        <v>3.24</v>
      </c>
      <c r="K5128">
        <v>3.8</v>
      </c>
      <c r="L5128">
        <v>4.16</v>
      </c>
      <c r="M5128">
        <v>5.08</v>
      </c>
    </row>
    <row r="5129" spans="1:13" x14ac:dyDescent="0.25">
      <c r="A5129" s="1">
        <v>37496</v>
      </c>
      <c r="B5129">
        <v>1.71</v>
      </c>
      <c r="D5129">
        <v>1.67</v>
      </c>
      <c r="F5129">
        <v>1.69</v>
      </c>
      <c r="G5129">
        <v>1.85</v>
      </c>
      <c r="H5129">
        <v>2.23</v>
      </c>
      <c r="I5129">
        <v>2.59</v>
      </c>
      <c r="J5129">
        <v>3.31</v>
      </c>
      <c r="K5129">
        <v>3.86</v>
      </c>
      <c r="L5129">
        <v>4.22</v>
      </c>
      <c r="M5129">
        <v>5.14</v>
      </c>
    </row>
    <row r="5130" spans="1:13" x14ac:dyDescent="0.25">
      <c r="A5130" s="1">
        <v>37495</v>
      </c>
      <c r="B5130">
        <v>1.69</v>
      </c>
      <c r="D5130">
        <v>1.68</v>
      </c>
      <c r="F5130">
        <v>1.71</v>
      </c>
      <c r="G5130">
        <v>1.89</v>
      </c>
      <c r="H5130">
        <v>2.2599999999999998</v>
      </c>
      <c r="I5130">
        <v>2.63</v>
      </c>
      <c r="J5130">
        <v>3.37</v>
      </c>
      <c r="K5130">
        <v>3.93</v>
      </c>
      <c r="L5130">
        <v>4.29</v>
      </c>
      <c r="M5130">
        <v>5.2</v>
      </c>
    </row>
    <row r="5131" spans="1:13" x14ac:dyDescent="0.25">
      <c r="A5131" s="1">
        <v>37494</v>
      </c>
      <c r="B5131">
        <v>1.68</v>
      </c>
      <c r="D5131">
        <v>1.68</v>
      </c>
      <c r="F5131">
        <v>1.69</v>
      </c>
      <c r="G5131">
        <v>1.79</v>
      </c>
      <c r="H5131">
        <v>2.19</v>
      </c>
      <c r="I5131">
        <v>2.56</v>
      </c>
      <c r="J5131">
        <v>3.29</v>
      </c>
      <c r="K5131">
        <v>3.85</v>
      </c>
      <c r="L5131">
        <v>4.22</v>
      </c>
      <c r="M5131">
        <v>5.12</v>
      </c>
    </row>
    <row r="5132" spans="1:13" x14ac:dyDescent="0.25">
      <c r="A5132" s="1">
        <v>37491</v>
      </c>
      <c r="B5132">
        <v>1.66</v>
      </c>
      <c r="D5132">
        <v>1.65</v>
      </c>
      <c r="F5132">
        <v>1.67</v>
      </c>
      <c r="G5132">
        <v>1.8</v>
      </c>
      <c r="H5132">
        <v>2.19</v>
      </c>
      <c r="I5132">
        <v>2.56</v>
      </c>
      <c r="J5132">
        <v>3.31</v>
      </c>
      <c r="K5132">
        <v>3.88</v>
      </c>
      <c r="L5132">
        <v>4.25</v>
      </c>
      <c r="M5132">
        <v>5.15</v>
      </c>
    </row>
    <row r="5133" spans="1:13" x14ac:dyDescent="0.25">
      <c r="A5133" s="1">
        <v>37490</v>
      </c>
      <c r="B5133">
        <v>1.66</v>
      </c>
      <c r="D5133">
        <v>1.65</v>
      </c>
      <c r="F5133">
        <v>1.68</v>
      </c>
      <c r="G5133">
        <v>1.85</v>
      </c>
      <c r="H5133">
        <v>2.2200000000000002</v>
      </c>
      <c r="I5133">
        <v>2.61</v>
      </c>
      <c r="J5133">
        <v>3.37</v>
      </c>
      <c r="K5133">
        <v>3.95</v>
      </c>
      <c r="L5133">
        <v>4.3</v>
      </c>
      <c r="M5133">
        <v>5.22</v>
      </c>
    </row>
    <row r="5134" spans="1:13" x14ac:dyDescent="0.25">
      <c r="A5134" s="1">
        <v>37489</v>
      </c>
      <c r="B5134">
        <v>1.68</v>
      </c>
      <c r="D5134">
        <v>1.63</v>
      </c>
      <c r="F5134">
        <v>1.65</v>
      </c>
      <c r="G5134">
        <v>1.77</v>
      </c>
      <c r="H5134">
        <v>2.12</v>
      </c>
      <c r="I5134">
        <v>2.5099999999999998</v>
      </c>
      <c r="J5134">
        <v>3.28</v>
      </c>
      <c r="K5134">
        <v>3.85</v>
      </c>
      <c r="L5134">
        <v>4.2</v>
      </c>
      <c r="M5134">
        <v>5.14</v>
      </c>
    </row>
    <row r="5135" spans="1:13" x14ac:dyDescent="0.25">
      <c r="A5135" s="1">
        <v>37488</v>
      </c>
      <c r="B5135">
        <v>1.69</v>
      </c>
      <c r="D5135">
        <v>1.62</v>
      </c>
      <c r="F5135">
        <v>1.64</v>
      </c>
      <c r="G5135">
        <v>1.77</v>
      </c>
      <c r="H5135">
        <v>2.12</v>
      </c>
      <c r="I5135">
        <v>2.5</v>
      </c>
      <c r="J5135">
        <v>3.25</v>
      </c>
      <c r="K5135">
        <v>3.84</v>
      </c>
      <c r="L5135">
        <v>4.17</v>
      </c>
      <c r="M5135">
        <v>5.12</v>
      </c>
    </row>
    <row r="5136" spans="1:13" x14ac:dyDescent="0.25">
      <c r="A5136" s="1">
        <v>37487</v>
      </c>
      <c r="B5136">
        <v>1.67</v>
      </c>
      <c r="D5136">
        <v>1.67</v>
      </c>
      <c r="F5136">
        <v>1.68</v>
      </c>
      <c r="G5136">
        <v>1.86</v>
      </c>
      <c r="H5136">
        <v>2.25</v>
      </c>
      <c r="I5136">
        <v>2.64</v>
      </c>
      <c r="J5136">
        <v>3.4</v>
      </c>
      <c r="K5136">
        <v>3.97</v>
      </c>
      <c r="L5136">
        <v>4.29</v>
      </c>
      <c r="M5136">
        <v>5.21</v>
      </c>
    </row>
    <row r="5137" spans="1:13" x14ac:dyDescent="0.25">
      <c r="A5137" s="1">
        <v>37484</v>
      </c>
      <c r="B5137">
        <v>1.66</v>
      </c>
      <c r="D5137">
        <v>1.62</v>
      </c>
      <c r="F5137">
        <v>1.65</v>
      </c>
      <c r="G5137">
        <v>1.82</v>
      </c>
      <c r="H5137">
        <v>2.2799999999999998</v>
      </c>
      <c r="I5137">
        <v>2.67</v>
      </c>
      <c r="J5137">
        <v>3.41</v>
      </c>
      <c r="K5137">
        <v>3.99</v>
      </c>
      <c r="L5137">
        <v>4.32</v>
      </c>
      <c r="M5137">
        <v>5.24</v>
      </c>
    </row>
    <row r="5138" spans="1:13" x14ac:dyDescent="0.25">
      <c r="A5138" s="1">
        <v>37483</v>
      </c>
      <c r="B5138">
        <v>1.66</v>
      </c>
      <c r="D5138">
        <v>1.62</v>
      </c>
      <c r="F5138">
        <v>1.63</v>
      </c>
      <c r="G5138">
        <v>1.78</v>
      </c>
      <c r="H5138">
        <v>2.2200000000000002</v>
      </c>
      <c r="I5138">
        <v>2.58</v>
      </c>
      <c r="J5138">
        <v>3.28</v>
      </c>
      <c r="K5138">
        <v>3.85</v>
      </c>
      <c r="L5138">
        <v>4.17</v>
      </c>
      <c r="M5138">
        <v>5.12</v>
      </c>
    </row>
    <row r="5139" spans="1:13" x14ac:dyDescent="0.25">
      <c r="A5139" s="1">
        <v>37482</v>
      </c>
      <c r="B5139">
        <v>1.68</v>
      </c>
      <c r="D5139">
        <v>1.64</v>
      </c>
      <c r="F5139">
        <v>1.61</v>
      </c>
      <c r="G5139">
        <v>1.77</v>
      </c>
      <c r="H5139">
        <v>2.12</v>
      </c>
      <c r="I5139">
        <v>2.4700000000000002</v>
      </c>
      <c r="J5139">
        <v>3.19</v>
      </c>
      <c r="K5139">
        <v>3.74</v>
      </c>
      <c r="L5139">
        <v>4.0599999999999996</v>
      </c>
      <c r="M5139">
        <v>5.03</v>
      </c>
    </row>
    <row r="5140" spans="1:13" x14ac:dyDescent="0.25">
      <c r="A5140" s="1">
        <v>37481</v>
      </c>
      <c r="B5140">
        <v>1.68</v>
      </c>
      <c r="D5140">
        <v>1.63</v>
      </c>
      <c r="F5140">
        <v>1.58</v>
      </c>
      <c r="G5140">
        <v>1.7</v>
      </c>
      <c r="H5140">
        <v>2</v>
      </c>
      <c r="I5140">
        <v>2.37</v>
      </c>
      <c r="J5140">
        <v>3.15</v>
      </c>
      <c r="K5140">
        <v>3.72</v>
      </c>
      <c r="L5140">
        <v>4.12</v>
      </c>
      <c r="M5140">
        <v>5.09</v>
      </c>
    </row>
    <row r="5141" spans="1:13" x14ac:dyDescent="0.25">
      <c r="A5141" s="1">
        <v>37480</v>
      </c>
      <c r="B5141">
        <v>1.68</v>
      </c>
      <c r="D5141">
        <v>1.68</v>
      </c>
      <c r="F5141">
        <v>1.64</v>
      </c>
      <c r="G5141">
        <v>1.75</v>
      </c>
      <c r="H5141">
        <v>2.1</v>
      </c>
      <c r="I5141">
        <v>2.48</v>
      </c>
      <c r="J5141">
        <v>3.24</v>
      </c>
      <c r="K5141">
        <v>3.81</v>
      </c>
      <c r="L5141">
        <v>4.22</v>
      </c>
      <c r="M5141">
        <v>5.16</v>
      </c>
    </row>
    <row r="5142" spans="1:13" x14ac:dyDescent="0.25">
      <c r="A5142" s="1">
        <v>37477</v>
      </c>
      <c r="B5142">
        <v>1.66</v>
      </c>
      <c r="D5142">
        <v>1.62</v>
      </c>
      <c r="F5142">
        <v>1.59</v>
      </c>
      <c r="G5142">
        <v>1.68</v>
      </c>
      <c r="H5142">
        <v>2.1</v>
      </c>
      <c r="I5142">
        <v>2.4900000000000002</v>
      </c>
      <c r="J5142">
        <v>3.28</v>
      </c>
      <c r="K5142">
        <v>3.85</v>
      </c>
      <c r="L5142">
        <v>4.2699999999999996</v>
      </c>
      <c r="M5142">
        <v>5.22</v>
      </c>
    </row>
    <row r="5143" spans="1:13" x14ac:dyDescent="0.25">
      <c r="A5143" s="1">
        <v>37476</v>
      </c>
      <c r="B5143">
        <v>1.67</v>
      </c>
      <c r="D5143">
        <v>1.62</v>
      </c>
      <c r="F5143">
        <v>1.59</v>
      </c>
      <c r="G5143">
        <v>1.68</v>
      </c>
      <c r="H5143">
        <v>2.1</v>
      </c>
      <c r="I5143">
        <v>2.52</v>
      </c>
      <c r="J5143">
        <v>3.35</v>
      </c>
      <c r="K5143">
        <v>3.96</v>
      </c>
      <c r="L5143">
        <v>4.4000000000000004</v>
      </c>
      <c r="M5143">
        <v>5.34</v>
      </c>
    </row>
    <row r="5144" spans="1:13" x14ac:dyDescent="0.25">
      <c r="A5144" s="1">
        <v>37475</v>
      </c>
      <c r="B5144">
        <v>1.66</v>
      </c>
      <c r="D5144">
        <v>1.59</v>
      </c>
      <c r="F5144">
        <v>1.55</v>
      </c>
      <c r="G5144">
        <v>1.64</v>
      </c>
      <c r="H5144">
        <v>1.98</v>
      </c>
      <c r="I5144">
        <v>2.4</v>
      </c>
      <c r="J5144">
        <v>3.24</v>
      </c>
      <c r="K5144">
        <v>3.89</v>
      </c>
      <c r="L5144">
        <v>4.3499999999999996</v>
      </c>
      <c r="M5144">
        <v>5.31</v>
      </c>
    </row>
    <row r="5145" spans="1:13" x14ac:dyDescent="0.25">
      <c r="A5145" s="1">
        <v>37474</v>
      </c>
      <c r="B5145">
        <v>1.71</v>
      </c>
      <c r="D5145">
        <v>1.65</v>
      </c>
      <c r="F5145">
        <v>1.6</v>
      </c>
      <c r="G5145">
        <v>1.69</v>
      </c>
      <c r="H5145">
        <v>2.11</v>
      </c>
      <c r="I5145">
        <v>2.5299999999999998</v>
      </c>
      <c r="J5145">
        <v>3.36</v>
      </c>
      <c r="K5145">
        <v>3.98</v>
      </c>
      <c r="L5145">
        <v>4.42</v>
      </c>
      <c r="M5145">
        <v>5.35</v>
      </c>
    </row>
    <row r="5146" spans="1:13" x14ac:dyDescent="0.25">
      <c r="A5146" s="1">
        <v>37473</v>
      </c>
      <c r="B5146">
        <v>1.68</v>
      </c>
      <c r="D5146">
        <v>1.64</v>
      </c>
      <c r="F5146">
        <v>1.59</v>
      </c>
      <c r="G5146">
        <v>1.68</v>
      </c>
      <c r="H5146">
        <v>1.93</v>
      </c>
      <c r="I5146">
        <v>2.34</v>
      </c>
      <c r="J5146">
        <v>3.21</v>
      </c>
      <c r="K5146">
        <v>3.83</v>
      </c>
      <c r="L5146">
        <v>4.29</v>
      </c>
      <c r="M5146">
        <v>5.26</v>
      </c>
    </row>
    <row r="5147" spans="1:13" x14ac:dyDescent="0.25">
      <c r="A5147" s="1">
        <v>37470</v>
      </c>
      <c r="B5147">
        <v>1.66</v>
      </c>
      <c r="D5147">
        <v>1.63</v>
      </c>
      <c r="F5147">
        <v>1.59</v>
      </c>
      <c r="G5147">
        <v>1.65</v>
      </c>
      <c r="H5147">
        <v>1.99</v>
      </c>
      <c r="I5147">
        <v>2.4300000000000002</v>
      </c>
      <c r="J5147">
        <v>3.27</v>
      </c>
      <c r="K5147">
        <v>3.88</v>
      </c>
      <c r="L5147">
        <v>4.33</v>
      </c>
      <c r="M5147">
        <v>5.29</v>
      </c>
    </row>
    <row r="5148" spans="1:13" x14ac:dyDescent="0.25">
      <c r="A5148" s="1">
        <v>37469</v>
      </c>
      <c r="B5148">
        <v>1.7</v>
      </c>
      <c r="D5148">
        <v>1.68</v>
      </c>
      <c r="F5148">
        <v>1.66</v>
      </c>
      <c r="G5148">
        <v>1.75</v>
      </c>
      <c r="H5148">
        <v>2.15</v>
      </c>
      <c r="I5148">
        <v>2.6</v>
      </c>
      <c r="J5148">
        <v>3.46</v>
      </c>
      <c r="K5148">
        <v>4.04</v>
      </c>
      <c r="L5148">
        <v>4.47</v>
      </c>
      <c r="M5148">
        <v>5.41</v>
      </c>
    </row>
    <row r="5149" spans="1:13" x14ac:dyDescent="0.25">
      <c r="A5149" s="1">
        <v>37468</v>
      </c>
      <c r="B5149">
        <v>1.73</v>
      </c>
      <c r="D5149">
        <v>1.71</v>
      </c>
      <c r="F5149">
        <v>1.7</v>
      </c>
      <c r="G5149">
        <v>1.8</v>
      </c>
      <c r="H5149">
        <v>2.23</v>
      </c>
      <c r="I5149">
        <v>2.67</v>
      </c>
      <c r="J5149">
        <v>3.53</v>
      </c>
      <c r="K5149">
        <v>4.09</v>
      </c>
      <c r="L5149">
        <v>4.51</v>
      </c>
      <c r="M5149">
        <v>5.41</v>
      </c>
    </row>
    <row r="5150" spans="1:13" x14ac:dyDescent="0.25">
      <c r="A5150" s="1">
        <v>37467</v>
      </c>
      <c r="B5150">
        <v>1.73</v>
      </c>
      <c r="D5150">
        <v>1.72</v>
      </c>
      <c r="F5150">
        <v>1.75</v>
      </c>
      <c r="G5150">
        <v>1.96</v>
      </c>
      <c r="H5150">
        <v>2.44</v>
      </c>
      <c r="I5150">
        <v>2.88</v>
      </c>
      <c r="J5150">
        <v>3.71</v>
      </c>
      <c r="K5150">
        <v>4.24</v>
      </c>
      <c r="L5150">
        <v>4.6500000000000004</v>
      </c>
      <c r="M5150">
        <v>5.54</v>
      </c>
    </row>
    <row r="5151" spans="1:13" x14ac:dyDescent="0.25">
      <c r="A5151" s="1">
        <v>37466</v>
      </c>
      <c r="B5151">
        <v>1.73</v>
      </c>
      <c r="D5151">
        <v>1.72</v>
      </c>
      <c r="F5151">
        <v>1.74</v>
      </c>
      <c r="G5151">
        <v>1.93</v>
      </c>
      <c r="H5151">
        <v>2.41</v>
      </c>
      <c r="I5151">
        <v>2.84</v>
      </c>
      <c r="J5151">
        <v>3.68</v>
      </c>
      <c r="K5151">
        <v>4.22</v>
      </c>
      <c r="L5151">
        <v>4.62</v>
      </c>
      <c r="M5151">
        <v>5.54</v>
      </c>
    </row>
    <row r="5152" spans="1:13" x14ac:dyDescent="0.25">
      <c r="A5152" s="1">
        <v>37463</v>
      </c>
      <c r="B5152">
        <v>1.71</v>
      </c>
      <c r="D5152">
        <v>1.69</v>
      </c>
      <c r="F5152">
        <v>1.68</v>
      </c>
      <c r="G5152">
        <v>1.8</v>
      </c>
      <c r="H5152">
        <v>2.2000000000000002</v>
      </c>
      <c r="I5152">
        <v>2.62</v>
      </c>
      <c r="J5152">
        <v>3.46</v>
      </c>
      <c r="K5152">
        <v>4.03</v>
      </c>
      <c r="L5152">
        <v>4.43</v>
      </c>
      <c r="M5152">
        <v>5.42</v>
      </c>
    </row>
    <row r="5153" spans="1:13" x14ac:dyDescent="0.25">
      <c r="A5153" s="1">
        <v>37462</v>
      </c>
      <c r="B5153">
        <v>1.71</v>
      </c>
      <c r="D5153">
        <v>1.7</v>
      </c>
      <c r="F5153">
        <v>1.69</v>
      </c>
      <c r="G5153">
        <v>1.86</v>
      </c>
      <c r="H5153">
        <v>2.2799999999999998</v>
      </c>
      <c r="I5153">
        <v>2.69</v>
      </c>
      <c r="J5153">
        <v>3.51</v>
      </c>
      <c r="K5153">
        <v>4.05</v>
      </c>
      <c r="L5153">
        <v>4.43</v>
      </c>
      <c r="M5153">
        <v>5.39</v>
      </c>
    </row>
    <row r="5154" spans="1:13" x14ac:dyDescent="0.25">
      <c r="A5154" s="1">
        <v>37461</v>
      </c>
      <c r="B5154">
        <v>1.7</v>
      </c>
      <c r="D5154">
        <v>1.69</v>
      </c>
      <c r="F5154">
        <v>1.7</v>
      </c>
      <c r="G5154">
        <v>1.89</v>
      </c>
      <c r="H5154">
        <v>2.38</v>
      </c>
      <c r="I5154">
        <v>2.81</v>
      </c>
      <c r="J5154">
        <v>3.6</v>
      </c>
      <c r="K5154">
        <v>4.13</v>
      </c>
      <c r="L5154">
        <v>4.49</v>
      </c>
      <c r="M5154">
        <v>5.42</v>
      </c>
    </row>
    <row r="5155" spans="1:13" x14ac:dyDescent="0.25">
      <c r="A5155" s="1">
        <v>37460</v>
      </c>
      <c r="B5155">
        <v>1.73</v>
      </c>
      <c r="D5155">
        <v>1.7</v>
      </c>
      <c r="F5155">
        <v>1.71</v>
      </c>
      <c r="G5155">
        <v>1.91</v>
      </c>
      <c r="H5155">
        <v>2.34</v>
      </c>
      <c r="I5155">
        <v>2.76</v>
      </c>
      <c r="J5155">
        <v>3.59</v>
      </c>
      <c r="K5155">
        <v>4.1100000000000003</v>
      </c>
      <c r="L5155">
        <v>4.47</v>
      </c>
      <c r="M5155">
        <v>5.39</v>
      </c>
    </row>
    <row r="5156" spans="1:13" x14ac:dyDescent="0.25">
      <c r="A5156" s="1">
        <v>37459</v>
      </c>
      <c r="B5156">
        <v>1.71</v>
      </c>
      <c r="D5156">
        <v>1.7</v>
      </c>
      <c r="F5156">
        <v>1.73</v>
      </c>
      <c r="G5156">
        <v>1.94</v>
      </c>
      <c r="H5156">
        <v>2.4</v>
      </c>
      <c r="I5156">
        <v>2.83</v>
      </c>
      <c r="J5156">
        <v>3.65</v>
      </c>
      <c r="K5156">
        <v>4.1500000000000004</v>
      </c>
      <c r="L5156">
        <v>4.51</v>
      </c>
      <c r="M5156">
        <v>5.4</v>
      </c>
    </row>
    <row r="5157" spans="1:13" x14ac:dyDescent="0.25">
      <c r="A5157" s="1">
        <v>37456</v>
      </c>
      <c r="B5157">
        <v>1.71</v>
      </c>
      <c r="D5157">
        <v>1.71</v>
      </c>
      <c r="F5157">
        <v>1.73</v>
      </c>
      <c r="G5157">
        <v>1.94</v>
      </c>
      <c r="H5157">
        <v>2.48</v>
      </c>
      <c r="I5157">
        <v>2.94</v>
      </c>
      <c r="J5157">
        <v>3.76</v>
      </c>
      <c r="K5157">
        <v>4.25</v>
      </c>
      <c r="L5157">
        <v>4.6100000000000003</v>
      </c>
      <c r="M5157">
        <v>5.47</v>
      </c>
    </row>
    <row r="5158" spans="1:13" x14ac:dyDescent="0.25">
      <c r="A5158" s="1">
        <v>37455</v>
      </c>
      <c r="B5158">
        <v>1.72</v>
      </c>
      <c r="D5158">
        <v>1.72</v>
      </c>
      <c r="F5158">
        <v>1.74</v>
      </c>
      <c r="G5158">
        <v>1.95</v>
      </c>
      <c r="H5158">
        <v>2.5499999999999998</v>
      </c>
      <c r="I5158">
        <v>3.01</v>
      </c>
      <c r="J5158">
        <v>3.82</v>
      </c>
      <c r="K5158">
        <v>4.29</v>
      </c>
      <c r="L5158">
        <v>4.66</v>
      </c>
      <c r="M5158">
        <v>5.52</v>
      </c>
    </row>
    <row r="5159" spans="1:13" x14ac:dyDescent="0.25">
      <c r="A5159" s="1">
        <v>37454</v>
      </c>
      <c r="B5159">
        <v>1.72</v>
      </c>
      <c r="D5159">
        <v>1.72</v>
      </c>
      <c r="F5159">
        <v>1.75</v>
      </c>
      <c r="G5159">
        <v>1.99</v>
      </c>
      <c r="H5159">
        <v>2.63</v>
      </c>
      <c r="I5159">
        <v>3.1</v>
      </c>
      <c r="J5159">
        <v>3.89</v>
      </c>
      <c r="K5159">
        <v>4.3600000000000003</v>
      </c>
      <c r="L5159">
        <v>4.71</v>
      </c>
      <c r="M5159">
        <v>5.54</v>
      </c>
    </row>
    <row r="5160" spans="1:13" x14ac:dyDescent="0.25">
      <c r="A5160" s="1">
        <v>37453</v>
      </c>
      <c r="B5160">
        <v>1.74</v>
      </c>
      <c r="D5160">
        <v>1.72</v>
      </c>
      <c r="F5160">
        <v>1.75</v>
      </c>
      <c r="G5160">
        <v>1.99</v>
      </c>
      <c r="H5160">
        <v>2.66</v>
      </c>
      <c r="I5160">
        <v>3.14</v>
      </c>
      <c r="J5160">
        <v>3.93</v>
      </c>
      <c r="K5160">
        <v>4.42</v>
      </c>
      <c r="L5160">
        <v>4.75</v>
      </c>
      <c r="M5160">
        <v>5.58</v>
      </c>
    </row>
    <row r="5161" spans="1:13" x14ac:dyDescent="0.25">
      <c r="A5161" s="1">
        <v>37452</v>
      </c>
      <c r="B5161">
        <v>1.71</v>
      </c>
      <c r="D5161">
        <v>1.72</v>
      </c>
      <c r="F5161">
        <v>1.73</v>
      </c>
      <c r="G5161">
        <v>1.97</v>
      </c>
      <c r="H5161">
        <v>2.5499999999999998</v>
      </c>
      <c r="I5161">
        <v>3.04</v>
      </c>
      <c r="J5161">
        <v>3.85</v>
      </c>
      <c r="K5161">
        <v>4.33</v>
      </c>
      <c r="L5161">
        <v>4.66</v>
      </c>
      <c r="M5161">
        <v>5.49</v>
      </c>
    </row>
    <row r="5162" spans="1:13" x14ac:dyDescent="0.25">
      <c r="A5162" s="1">
        <v>37449</v>
      </c>
      <c r="B5162">
        <v>1.71</v>
      </c>
      <c r="D5162">
        <v>1.71</v>
      </c>
      <c r="F5162">
        <v>1.74</v>
      </c>
      <c r="G5162">
        <v>1.97</v>
      </c>
      <c r="H5162">
        <v>2.56</v>
      </c>
      <c r="I5162">
        <v>3.02</v>
      </c>
      <c r="J5162">
        <v>3.82</v>
      </c>
      <c r="K5162">
        <v>4.3</v>
      </c>
      <c r="L5162">
        <v>4.63</v>
      </c>
      <c r="M5162">
        <v>5.45</v>
      </c>
    </row>
    <row r="5163" spans="1:13" x14ac:dyDescent="0.25">
      <c r="A5163" s="1">
        <v>37448</v>
      </c>
      <c r="B5163">
        <v>1.72</v>
      </c>
      <c r="D5163">
        <v>1.72</v>
      </c>
      <c r="F5163">
        <v>1.74</v>
      </c>
      <c r="G5163">
        <v>1.95</v>
      </c>
      <c r="H5163">
        <v>2.61</v>
      </c>
      <c r="I5163">
        <v>3.07</v>
      </c>
      <c r="J5163">
        <v>3.86</v>
      </c>
      <c r="K5163">
        <v>4.33</v>
      </c>
      <c r="L5163">
        <v>4.66</v>
      </c>
      <c r="M5163">
        <v>5.47</v>
      </c>
    </row>
    <row r="5164" spans="1:13" x14ac:dyDescent="0.25">
      <c r="A5164" s="1">
        <v>37447</v>
      </c>
      <c r="B5164">
        <v>1.73</v>
      </c>
      <c r="D5164">
        <v>1.72</v>
      </c>
      <c r="F5164">
        <v>1.74</v>
      </c>
      <c r="G5164">
        <v>1.97</v>
      </c>
      <c r="H5164">
        <v>2.61</v>
      </c>
      <c r="I5164">
        <v>3.07</v>
      </c>
      <c r="J5164">
        <v>3.85</v>
      </c>
      <c r="K5164">
        <v>4.33</v>
      </c>
      <c r="L5164">
        <v>4.66</v>
      </c>
      <c r="M5164">
        <v>5.48</v>
      </c>
    </row>
    <row r="5165" spans="1:13" x14ac:dyDescent="0.25">
      <c r="A5165" s="1">
        <v>37446</v>
      </c>
      <c r="B5165">
        <v>1.72</v>
      </c>
      <c r="D5165">
        <v>1.72</v>
      </c>
      <c r="F5165">
        <v>1.75</v>
      </c>
      <c r="G5165">
        <v>2.0099999999999998</v>
      </c>
      <c r="H5165">
        <v>2.74</v>
      </c>
      <c r="I5165">
        <v>3.21</v>
      </c>
      <c r="J5165">
        <v>3.98</v>
      </c>
      <c r="K5165">
        <v>4.47</v>
      </c>
      <c r="L5165">
        <v>4.78</v>
      </c>
      <c r="M5165">
        <v>5.57</v>
      </c>
    </row>
    <row r="5166" spans="1:13" x14ac:dyDescent="0.25">
      <c r="A5166" s="1">
        <v>37445</v>
      </c>
      <c r="B5166">
        <v>1.73</v>
      </c>
      <c r="D5166">
        <v>1.73</v>
      </c>
      <c r="F5166">
        <v>1.78</v>
      </c>
      <c r="G5166">
        <v>2.08</v>
      </c>
      <c r="H5166">
        <v>2.84</v>
      </c>
      <c r="I5166">
        <v>3.32</v>
      </c>
      <c r="J5166">
        <v>4.07</v>
      </c>
      <c r="K5166">
        <v>4.53</v>
      </c>
      <c r="L5166">
        <v>4.84</v>
      </c>
      <c r="M5166">
        <v>5.63</v>
      </c>
    </row>
    <row r="5167" spans="1:13" x14ac:dyDescent="0.25">
      <c r="A5167" s="1">
        <v>37442</v>
      </c>
      <c r="B5167">
        <v>1.71</v>
      </c>
      <c r="D5167">
        <v>1.72</v>
      </c>
      <c r="F5167">
        <v>1.77</v>
      </c>
      <c r="G5167">
        <v>2.08</v>
      </c>
      <c r="H5167">
        <v>2.9</v>
      </c>
      <c r="I5167">
        <v>3.38</v>
      </c>
      <c r="J5167">
        <v>4.13</v>
      </c>
      <c r="K5167">
        <v>4.5999999999999996</v>
      </c>
      <c r="L5167">
        <v>4.9000000000000004</v>
      </c>
      <c r="M5167">
        <v>5.67</v>
      </c>
    </row>
    <row r="5168" spans="1:13" x14ac:dyDescent="0.25">
      <c r="A5168" s="1">
        <v>37440</v>
      </c>
      <c r="B5168">
        <v>1.71</v>
      </c>
      <c r="D5168">
        <v>1.72</v>
      </c>
      <c r="F5168">
        <v>1.74</v>
      </c>
      <c r="G5168">
        <v>2.02</v>
      </c>
      <c r="H5168">
        <v>2.78</v>
      </c>
      <c r="I5168">
        <v>3.25</v>
      </c>
      <c r="J5168">
        <v>4</v>
      </c>
      <c r="K5168">
        <v>4.47</v>
      </c>
      <c r="L5168">
        <v>4.78</v>
      </c>
      <c r="M5168">
        <v>5.57</v>
      </c>
    </row>
    <row r="5169" spans="1:13" x14ac:dyDescent="0.25">
      <c r="A5169" s="1">
        <v>37439</v>
      </c>
      <c r="B5169">
        <v>1.72</v>
      </c>
      <c r="D5169">
        <v>1.72</v>
      </c>
      <c r="F5169">
        <v>1.76</v>
      </c>
      <c r="G5169">
        <v>2.04</v>
      </c>
      <c r="H5169">
        <v>2.78</v>
      </c>
      <c r="I5169">
        <v>3.24</v>
      </c>
      <c r="J5169">
        <v>3.99</v>
      </c>
      <c r="K5169">
        <v>4.45</v>
      </c>
      <c r="L5169">
        <v>4.7699999999999996</v>
      </c>
      <c r="M5169">
        <v>5.56</v>
      </c>
    </row>
    <row r="5170" spans="1:13" x14ac:dyDescent="0.25">
      <c r="A5170" s="1">
        <v>37438</v>
      </c>
      <c r="B5170">
        <v>1.71</v>
      </c>
      <c r="D5170">
        <v>1.72</v>
      </c>
      <c r="F5170">
        <v>1.78</v>
      </c>
      <c r="G5170">
        <v>2.09</v>
      </c>
      <c r="H5170">
        <v>2.88</v>
      </c>
      <c r="I5170">
        <v>3.35</v>
      </c>
      <c r="J5170">
        <v>4.08</v>
      </c>
      <c r="K5170">
        <v>4.54</v>
      </c>
      <c r="L5170">
        <v>4.8499999999999996</v>
      </c>
      <c r="M5170">
        <v>5.64</v>
      </c>
    </row>
    <row r="5171" spans="1:13" x14ac:dyDescent="0.25">
      <c r="A5171" s="1">
        <v>37435</v>
      </c>
      <c r="B5171">
        <v>1.69</v>
      </c>
      <c r="D5171">
        <v>1.7</v>
      </c>
      <c r="F5171">
        <v>1.75</v>
      </c>
      <c r="G5171">
        <v>2.06</v>
      </c>
      <c r="H5171">
        <v>2.9</v>
      </c>
      <c r="I5171">
        <v>3.37</v>
      </c>
      <c r="J5171">
        <v>4.09</v>
      </c>
      <c r="K5171">
        <v>4.5199999999999996</v>
      </c>
      <c r="L5171">
        <v>4.8600000000000003</v>
      </c>
      <c r="M5171">
        <v>5.65</v>
      </c>
    </row>
    <row r="5172" spans="1:13" x14ac:dyDescent="0.25">
      <c r="A5172" s="1">
        <v>37434</v>
      </c>
      <c r="B5172">
        <v>1.7</v>
      </c>
      <c r="D5172">
        <v>1.7</v>
      </c>
      <c r="F5172">
        <v>1.76</v>
      </c>
      <c r="G5172">
        <v>2.09</v>
      </c>
      <c r="H5172">
        <v>2.85</v>
      </c>
      <c r="I5172">
        <v>3.34</v>
      </c>
      <c r="J5172">
        <v>4.08</v>
      </c>
      <c r="K5172">
        <v>4.51</v>
      </c>
      <c r="L5172">
        <v>4.84</v>
      </c>
      <c r="M5172">
        <v>5.63</v>
      </c>
    </row>
    <row r="5173" spans="1:13" x14ac:dyDescent="0.25">
      <c r="A5173" s="1">
        <v>37433</v>
      </c>
      <c r="B5173">
        <v>1.72</v>
      </c>
      <c r="D5173">
        <v>1.7</v>
      </c>
      <c r="F5173">
        <v>1.74</v>
      </c>
      <c r="G5173">
        <v>2.0499999999999998</v>
      </c>
      <c r="H5173">
        <v>2.77</v>
      </c>
      <c r="I5173">
        <v>3.25</v>
      </c>
      <c r="J5173">
        <v>3.99</v>
      </c>
      <c r="K5173">
        <v>4.4000000000000004</v>
      </c>
      <c r="L5173">
        <v>4.75</v>
      </c>
      <c r="M5173">
        <v>5.53</v>
      </c>
    </row>
    <row r="5174" spans="1:13" x14ac:dyDescent="0.25">
      <c r="A5174" s="1">
        <v>37432</v>
      </c>
      <c r="B5174">
        <v>1.74</v>
      </c>
      <c r="D5174">
        <v>1.73</v>
      </c>
      <c r="F5174">
        <v>1.81</v>
      </c>
      <c r="G5174">
        <v>2.16</v>
      </c>
      <c r="H5174">
        <v>2.92</v>
      </c>
      <c r="I5174">
        <v>3.41</v>
      </c>
      <c r="J5174">
        <v>4.13</v>
      </c>
      <c r="K5174">
        <v>4.55</v>
      </c>
      <c r="L5174">
        <v>4.88</v>
      </c>
      <c r="M5174">
        <v>5.62</v>
      </c>
    </row>
    <row r="5175" spans="1:13" x14ac:dyDescent="0.25">
      <c r="A5175" s="1">
        <v>37431</v>
      </c>
      <c r="B5175">
        <v>1.66</v>
      </c>
      <c r="D5175">
        <v>1.74</v>
      </c>
      <c r="F5175">
        <v>1.82</v>
      </c>
      <c r="G5175">
        <v>2.15</v>
      </c>
      <c r="H5175">
        <v>2.93</v>
      </c>
      <c r="I5175">
        <v>3.41</v>
      </c>
      <c r="J5175">
        <v>4.13</v>
      </c>
      <c r="K5175">
        <v>4.55</v>
      </c>
      <c r="L5175">
        <v>4.87</v>
      </c>
      <c r="M5175">
        <v>5.6</v>
      </c>
    </row>
    <row r="5176" spans="1:13" x14ac:dyDescent="0.25">
      <c r="A5176" s="1">
        <v>37428</v>
      </c>
      <c r="B5176">
        <v>1.68</v>
      </c>
      <c r="D5176">
        <v>1.72</v>
      </c>
      <c r="F5176">
        <v>1.79</v>
      </c>
      <c r="G5176">
        <v>2.09</v>
      </c>
      <c r="H5176">
        <v>2.88</v>
      </c>
      <c r="I5176">
        <v>3.35</v>
      </c>
      <c r="J5176">
        <v>4.0599999999999996</v>
      </c>
      <c r="K5176">
        <v>4.47</v>
      </c>
      <c r="L5176">
        <v>4.79</v>
      </c>
      <c r="M5176">
        <v>5.54</v>
      </c>
    </row>
    <row r="5177" spans="1:13" x14ac:dyDescent="0.25">
      <c r="A5177" s="1">
        <v>37427</v>
      </c>
      <c r="B5177">
        <v>1.68</v>
      </c>
      <c r="D5177">
        <v>1.73</v>
      </c>
      <c r="F5177">
        <v>1.81</v>
      </c>
      <c r="G5177">
        <v>2.12</v>
      </c>
      <c r="H5177">
        <v>2.93</v>
      </c>
      <c r="I5177">
        <v>3.4</v>
      </c>
      <c r="J5177">
        <v>4.1100000000000003</v>
      </c>
      <c r="K5177">
        <v>4.53</v>
      </c>
      <c r="L5177">
        <v>4.8499999999999996</v>
      </c>
      <c r="M5177">
        <v>5.59</v>
      </c>
    </row>
    <row r="5178" spans="1:13" x14ac:dyDescent="0.25">
      <c r="A5178" s="1">
        <v>37426</v>
      </c>
      <c r="B5178">
        <v>1.69</v>
      </c>
      <c r="D5178">
        <v>1.71</v>
      </c>
      <c r="F5178">
        <v>1.77</v>
      </c>
      <c r="G5178">
        <v>2.0699999999999998</v>
      </c>
      <c r="H5178">
        <v>2.81</v>
      </c>
      <c r="I5178">
        <v>3.28</v>
      </c>
      <c r="J5178">
        <v>4.01</v>
      </c>
      <c r="K5178">
        <v>4.43</v>
      </c>
      <c r="L5178">
        <v>4.76</v>
      </c>
      <c r="M5178">
        <v>5.51</v>
      </c>
    </row>
    <row r="5179" spans="1:13" x14ac:dyDescent="0.25">
      <c r="A5179" s="1">
        <v>37425</v>
      </c>
      <c r="B5179">
        <v>1.7</v>
      </c>
      <c r="D5179">
        <v>1.73</v>
      </c>
      <c r="F5179">
        <v>1.82</v>
      </c>
      <c r="G5179">
        <v>2.16</v>
      </c>
      <c r="H5179">
        <v>2.93</v>
      </c>
      <c r="I5179">
        <v>3.41</v>
      </c>
      <c r="J5179">
        <v>4.13</v>
      </c>
      <c r="K5179">
        <v>4.55</v>
      </c>
      <c r="L5179">
        <v>4.88</v>
      </c>
      <c r="M5179">
        <v>5.6</v>
      </c>
    </row>
    <row r="5180" spans="1:13" x14ac:dyDescent="0.25">
      <c r="A5180" s="1">
        <v>37424</v>
      </c>
      <c r="B5180">
        <v>1.7</v>
      </c>
      <c r="D5180">
        <v>1.74</v>
      </c>
      <c r="F5180">
        <v>1.85</v>
      </c>
      <c r="G5180">
        <v>2.2000000000000002</v>
      </c>
      <c r="H5180">
        <v>2.96</v>
      </c>
      <c r="I5180">
        <v>3.44</v>
      </c>
      <c r="J5180">
        <v>4.1399999999999997</v>
      </c>
      <c r="K5180">
        <v>4.57</v>
      </c>
      <c r="L5180">
        <v>4.8899999999999997</v>
      </c>
      <c r="M5180">
        <v>5.61</v>
      </c>
    </row>
    <row r="5181" spans="1:13" x14ac:dyDescent="0.25">
      <c r="A5181" s="1">
        <v>37421</v>
      </c>
      <c r="B5181">
        <v>1.71</v>
      </c>
      <c r="D5181">
        <v>1.71</v>
      </c>
      <c r="F5181">
        <v>1.8</v>
      </c>
      <c r="G5181">
        <v>2.16</v>
      </c>
      <c r="H5181">
        <v>2.92</v>
      </c>
      <c r="I5181">
        <v>3.4</v>
      </c>
      <c r="J5181">
        <v>4.0999999999999996</v>
      </c>
      <c r="K5181">
        <v>4.51</v>
      </c>
      <c r="L5181">
        <v>4.83</v>
      </c>
      <c r="M5181">
        <v>5.54</v>
      </c>
    </row>
    <row r="5182" spans="1:13" x14ac:dyDescent="0.25">
      <c r="A5182" s="1">
        <v>37420</v>
      </c>
      <c r="B5182">
        <v>1.71</v>
      </c>
      <c r="D5182">
        <v>1.72</v>
      </c>
      <c r="F5182">
        <v>1.82</v>
      </c>
      <c r="G5182">
        <v>2.2000000000000002</v>
      </c>
      <c r="H5182">
        <v>3</v>
      </c>
      <c r="I5182">
        <v>3.5</v>
      </c>
      <c r="J5182">
        <v>4.2</v>
      </c>
      <c r="K5182">
        <v>4.6100000000000003</v>
      </c>
      <c r="L5182">
        <v>4.9400000000000004</v>
      </c>
      <c r="M5182">
        <v>5.65</v>
      </c>
    </row>
    <row r="5183" spans="1:13" x14ac:dyDescent="0.25">
      <c r="A5183" s="1">
        <v>37419</v>
      </c>
      <c r="B5183">
        <v>1.74</v>
      </c>
      <c r="D5183">
        <v>1.74</v>
      </c>
      <c r="F5183">
        <v>1.85</v>
      </c>
      <c r="G5183">
        <v>2.25</v>
      </c>
      <c r="H5183">
        <v>3.05</v>
      </c>
      <c r="I5183">
        <v>3.55</v>
      </c>
      <c r="J5183">
        <v>4.24</v>
      </c>
      <c r="K5183">
        <v>4.6500000000000004</v>
      </c>
      <c r="L5183">
        <v>4.9800000000000004</v>
      </c>
      <c r="M5183">
        <v>5.68</v>
      </c>
    </row>
    <row r="5184" spans="1:13" x14ac:dyDescent="0.25">
      <c r="A5184" s="1">
        <v>37418</v>
      </c>
      <c r="B5184">
        <v>1.75</v>
      </c>
      <c r="D5184">
        <v>1.75</v>
      </c>
      <c r="F5184">
        <v>1.87</v>
      </c>
      <c r="G5184">
        <v>2.27</v>
      </c>
      <c r="H5184">
        <v>3.09</v>
      </c>
      <c r="I5184">
        <v>3.59</v>
      </c>
      <c r="J5184">
        <v>4.29</v>
      </c>
      <c r="K5184">
        <v>4.6900000000000004</v>
      </c>
      <c r="L5184">
        <v>5.0199999999999996</v>
      </c>
      <c r="M5184">
        <v>5.71</v>
      </c>
    </row>
    <row r="5185" spans="1:13" x14ac:dyDescent="0.25">
      <c r="A5185" s="1">
        <v>37417</v>
      </c>
      <c r="B5185">
        <v>1.75</v>
      </c>
      <c r="D5185">
        <v>1.76</v>
      </c>
      <c r="F5185">
        <v>1.89</v>
      </c>
      <c r="G5185">
        <v>2.2999999999999998</v>
      </c>
      <c r="H5185">
        <v>3.15</v>
      </c>
      <c r="I5185">
        <v>3.66</v>
      </c>
      <c r="J5185">
        <v>4.34</v>
      </c>
      <c r="K5185">
        <v>4.75</v>
      </c>
      <c r="L5185">
        <v>5.07</v>
      </c>
      <c r="M5185">
        <v>5.76</v>
      </c>
    </row>
    <row r="5186" spans="1:13" x14ac:dyDescent="0.25">
      <c r="A5186" s="1">
        <v>37414</v>
      </c>
      <c r="B5186">
        <v>1.74</v>
      </c>
      <c r="D5186">
        <v>1.74</v>
      </c>
      <c r="F5186">
        <v>1.89</v>
      </c>
      <c r="G5186">
        <v>2.31</v>
      </c>
      <c r="H5186">
        <v>3.16</v>
      </c>
      <c r="I5186">
        <v>3.67</v>
      </c>
      <c r="J5186">
        <v>4.3600000000000003</v>
      </c>
      <c r="K5186">
        <v>4.78</v>
      </c>
      <c r="L5186">
        <v>5.0999999999999996</v>
      </c>
      <c r="M5186">
        <v>5.81</v>
      </c>
    </row>
    <row r="5187" spans="1:13" x14ac:dyDescent="0.25">
      <c r="A5187" s="1">
        <v>37413</v>
      </c>
      <c r="B5187">
        <v>1.74</v>
      </c>
      <c r="D5187">
        <v>1.74</v>
      </c>
      <c r="F5187">
        <v>1.88</v>
      </c>
      <c r="G5187">
        <v>2.2999999999999998</v>
      </c>
      <c r="H5187">
        <v>3.13</v>
      </c>
      <c r="I5187">
        <v>3.63</v>
      </c>
      <c r="J5187">
        <v>4.3</v>
      </c>
      <c r="K5187">
        <v>4.72</v>
      </c>
      <c r="L5187">
        <v>5.04</v>
      </c>
      <c r="M5187">
        <v>5.75</v>
      </c>
    </row>
    <row r="5188" spans="1:13" x14ac:dyDescent="0.25">
      <c r="A5188" s="1">
        <v>37412</v>
      </c>
      <c r="B5188">
        <v>1.75</v>
      </c>
      <c r="D5188">
        <v>1.75</v>
      </c>
      <c r="F5188">
        <v>1.9</v>
      </c>
      <c r="G5188">
        <v>2.33</v>
      </c>
      <c r="H5188">
        <v>3.16</v>
      </c>
      <c r="I5188">
        <v>3.68</v>
      </c>
      <c r="J5188">
        <v>4.3499999999999996</v>
      </c>
      <c r="K5188">
        <v>4.76</v>
      </c>
      <c r="L5188">
        <v>5.08</v>
      </c>
      <c r="M5188">
        <v>5.79</v>
      </c>
    </row>
    <row r="5189" spans="1:13" x14ac:dyDescent="0.25">
      <c r="A5189" s="1">
        <v>37411</v>
      </c>
      <c r="B5189">
        <v>1.73</v>
      </c>
      <c r="D5189">
        <v>1.76</v>
      </c>
      <c r="F5189">
        <v>1.9</v>
      </c>
      <c r="G5189">
        <v>2.31</v>
      </c>
      <c r="H5189">
        <v>3.13</v>
      </c>
      <c r="I5189">
        <v>3.64</v>
      </c>
      <c r="J5189">
        <v>4.3099999999999996</v>
      </c>
      <c r="K5189">
        <v>4.72</v>
      </c>
      <c r="L5189">
        <v>5.04</v>
      </c>
      <c r="M5189">
        <v>5.75</v>
      </c>
    </row>
    <row r="5190" spans="1:13" x14ac:dyDescent="0.25">
      <c r="A5190" s="1">
        <v>37410</v>
      </c>
      <c r="B5190">
        <v>1.72</v>
      </c>
      <c r="D5190">
        <v>1.77</v>
      </c>
      <c r="F5190">
        <v>1.93</v>
      </c>
      <c r="G5190">
        <v>2.35</v>
      </c>
      <c r="H5190">
        <v>3.19</v>
      </c>
      <c r="I5190">
        <v>3.72</v>
      </c>
      <c r="J5190">
        <v>4.3600000000000003</v>
      </c>
      <c r="K5190">
        <v>4.75</v>
      </c>
      <c r="L5190">
        <v>5.0599999999999996</v>
      </c>
      <c r="M5190">
        <v>5.76</v>
      </c>
    </row>
    <row r="5191" spans="1:13" x14ac:dyDescent="0.25">
      <c r="A5191" s="1">
        <v>37407</v>
      </c>
      <c r="B5191">
        <v>1.72</v>
      </c>
      <c r="D5191">
        <v>1.74</v>
      </c>
      <c r="F5191">
        <v>1.91</v>
      </c>
      <c r="G5191">
        <v>2.34</v>
      </c>
      <c r="H5191">
        <v>3.22</v>
      </c>
      <c r="I5191">
        <v>3.73</v>
      </c>
      <c r="J5191">
        <v>4.37</v>
      </c>
      <c r="K5191">
        <v>4.7699999999999996</v>
      </c>
      <c r="L5191">
        <v>5.08</v>
      </c>
      <c r="M5191">
        <v>5.77</v>
      </c>
    </row>
    <row r="5192" spans="1:13" x14ac:dyDescent="0.25">
      <c r="A5192" s="1">
        <v>37406</v>
      </c>
      <c r="B5192">
        <v>1.73</v>
      </c>
      <c r="D5192">
        <v>1.75</v>
      </c>
      <c r="F5192">
        <v>1.9</v>
      </c>
      <c r="G5192">
        <v>2.31</v>
      </c>
      <c r="H5192">
        <v>3.17</v>
      </c>
      <c r="I5192">
        <v>3.69</v>
      </c>
      <c r="J5192">
        <v>4.3600000000000003</v>
      </c>
      <c r="K5192">
        <v>4.74</v>
      </c>
      <c r="L5192">
        <v>5.0599999999999996</v>
      </c>
      <c r="M5192">
        <v>5.74</v>
      </c>
    </row>
    <row r="5193" spans="1:13" x14ac:dyDescent="0.25">
      <c r="A5193" s="1">
        <v>37405</v>
      </c>
      <c r="B5193">
        <v>1.73</v>
      </c>
      <c r="D5193">
        <v>1.75</v>
      </c>
      <c r="F5193">
        <v>1.91</v>
      </c>
      <c r="G5193">
        <v>2.35</v>
      </c>
      <c r="H5193">
        <v>3.24</v>
      </c>
      <c r="I5193">
        <v>3.76</v>
      </c>
      <c r="J5193">
        <v>4.41</v>
      </c>
      <c r="K5193">
        <v>4.8099999999999996</v>
      </c>
      <c r="L5193">
        <v>5.1100000000000003</v>
      </c>
      <c r="M5193">
        <v>5.79</v>
      </c>
    </row>
    <row r="5194" spans="1:13" x14ac:dyDescent="0.25">
      <c r="A5194" s="1">
        <v>37404</v>
      </c>
      <c r="B5194">
        <v>1.73</v>
      </c>
      <c r="D5194">
        <v>1.77</v>
      </c>
      <c r="F5194">
        <v>1.94</v>
      </c>
      <c r="G5194">
        <v>2.41</v>
      </c>
      <c r="H5194">
        <v>3.3</v>
      </c>
      <c r="I5194">
        <v>3.82</v>
      </c>
      <c r="J5194">
        <v>4.46</v>
      </c>
      <c r="K5194">
        <v>4.87</v>
      </c>
      <c r="L5194">
        <v>5.16</v>
      </c>
      <c r="M5194">
        <v>5.83</v>
      </c>
    </row>
    <row r="5195" spans="1:13" x14ac:dyDescent="0.25">
      <c r="A5195" s="1">
        <v>37400</v>
      </c>
      <c r="B5195">
        <v>1.71</v>
      </c>
      <c r="D5195">
        <v>1.74</v>
      </c>
      <c r="F5195">
        <v>1.91</v>
      </c>
      <c r="G5195">
        <v>2.37</v>
      </c>
      <c r="H5195">
        <v>3.28</v>
      </c>
      <c r="I5195">
        <v>3.81</v>
      </c>
      <c r="J5195">
        <v>4.47</v>
      </c>
      <c r="K5195">
        <v>4.87</v>
      </c>
      <c r="L5195">
        <v>5.16</v>
      </c>
      <c r="M5195">
        <v>5.83</v>
      </c>
    </row>
    <row r="5196" spans="1:13" x14ac:dyDescent="0.25">
      <c r="A5196" s="1">
        <v>37399</v>
      </c>
      <c r="B5196">
        <v>1.73</v>
      </c>
      <c r="D5196">
        <v>1.74</v>
      </c>
      <c r="F5196">
        <v>1.91</v>
      </c>
      <c r="G5196">
        <v>2.38</v>
      </c>
      <c r="H5196">
        <v>3.28</v>
      </c>
      <c r="I5196">
        <v>3.8</v>
      </c>
      <c r="J5196">
        <v>4.46</v>
      </c>
      <c r="K5196">
        <v>4.87</v>
      </c>
      <c r="L5196">
        <v>5.16</v>
      </c>
      <c r="M5196">
        <v>5.83</v>
      </c>
    </row>
    <row r="5197" spans="1:13" x14ac:dyDescent="0.25">
      <c r="A5197" s="1">
        <v>37398</v>
      </c>
      <c r="B5197">
        <v>1.72</v>
      </c>
      <c r="D5197">
        <v>1.74</v>
      </c>
      <c r="F5197">
        <v>1.9</v>
      </c>
      <c r="G5197">
        <v>2.34</v>
      </c>
      <c r="H5197">
        <v>3.23</v>
      </c>
      <c r="I5197">
        <v>3.75</v>
      </c>
      <c r="J5197">
        <v>4.43</v>
      </c>
      <c r="K5197">
        <v>4.8499999999999996</v>
      </c>
      <c r="L5197">
        <v>5.13</v>
      </c>
      <c r="M5197">
        <v>5.8</v>
      </c>
    </row>
    <row r="5198" spans="1:13" x14ac:dyDescent="0.25">
      <c r="A5198" s="1">
        <v>37397</v>
      </c>
      <c r="B5198">
        <v>1.73</v>
      </c>
      <c r="D5198">
        <v>1.75</v>
      </c>
      <c r="F5198">
        <v>1.92</v>
      </c>
      <c r="G5198">
        <v>2.38</v>
      </c>
      <c r="H5198">
        <v>3.28</v>
      </c>
      <c r="I5198">
        <v>3.82</v>
      </c>
      <c r="J5198">
        <v>4.49</v>
      </c>
      <c r="K5198">
        <v>4.9000000000000004</v>
      </c>
      <c r="L5198">
        <v>5.18</v>
      </c>
      <c r="M5198">
        <v>5.84</v>
      </c>
    </row>
    <row r="5199" spans="1:13" x14ac:dyDescent="0.25">
      <c r="A5199" s="1">
        <v>37396</v>
      </c>
      <c r="B5199">
        <v>1.73</v>
      </c>
      <c r="D5199">
        <v>1.77</v>
      </c>
      <c r="F5199">
        <v>1.94</v>
      </c>
      <c r="G5199">
        <v>2.41</v>
      </c>
      <c r="H5199">
        <v>3.33</v>
      </c>
      <c r="I5199">
        <v>3.87</v>
      </c>
      <c r="J5199">
        <v>4.53</v>
      </c>
      <c r="K5199">
        <v>4.9400000000000004</v>
      </c>
      <c r="L5199">
        <v>5.21</v>
      </c>
      <c r="M5199">
        <v>5.88</v>
      </c>
    </row>
    <row r="5200" spans="1:13" x14ac:dyDescent="0.25">
      <c r="A5200" s="1">
        <v>37393</v>
      </c>
      <c r="B5200">
        <v>1.73</v>
      </c>
      <c r="D5200">
        <v>1.76</v>
      </c>
      <c r="F5200">
        <v>1.95</v>
      </c>
      <c r="G5200">
        <v>2.4500000000000002</v>
      </c>
      <c r="H5200">
        <v>3.41</v>
      </c>
      <c r="I5200">
        <v>3.95</v>
      </c>
      <c r="J5200">
        <v>4.5999999999999996</v>
      </c>
      <c r="K5200">
        <v>5.01</v>
      </c>
      <c r="L5200">
        <v>5.27</v>
      </c>
      <c r="M5200">
        <v>5.94</v>
      </c>
    </row>
    <row r="5201" spans="1:13" x14ac:dyDescent="0.25">
      <c r="A5201" s="1">
        <v>37392</v>
      </c>
      <c r="B5201">
        <v>1.74</v>
      </c>
      <c r="D5201">
        <v>1.75</v>
      </c>
      <c r="F5201">
        <v>1.9</v>
      </c>
      <c r="G5201">
        <v>2.35</v>
      </c>
      <c r="H5201">
        <v>3.28</v>
      </c>
      <c r="I5201">
        <v>3.81</v>
      </c>
      <c r="J5201">
        <v>4.5199999999999996</v>
      </c>
      <c r="K5201">
        <v>4.9400000000000004</v>
      </c>
      <c r="L5201">
        <v>5.2</v>
      </c>
      <c r="M5201">
        <v>5.87</v>
      </c>
    </row>
    <row r="5202" spans="1:13" x14ac:dyDescent="0.25">
      <c r="A5202" s="1">
        <v>37391</v>
      </c>
      <c r="B5202">
        <v>1.76</v>
      </c>
      <c r="D5202">
        <v>1.76</v>
      </c>
      <c r="F5202">
        <v>1.93</v>
      </c>
      <c r="G5202">
        <v>2.41</v>
      </c>
      <c r="H5202">
        <v>3.37</v>
      </c>
      <c r="I5202">
        <v>3.9</v>
      </c>
      <c r="J5202">
        <v>4.59</v>
      </c>
      <c r="K5202">
        <v>5.0199999999999996</v>
      </c>
      <c r="L5202">
        <v>5.28</v>
      </c>
      <c r="M5202">
        <v>5.92</v>
      </c>
    </row>
    <row r="5203" spans="1:13" x14ac:dyDescent="0.25">
      <c r="A5203" s="1">
        <v>37390</v>
      </c>
      <c r="B5203">
        <v>1.78</v>
      </c>
      <c r="D5203">
        <v>1.78</v>
      </c>
      <c r="F5203">
        <v>1.95</v>
      </c>
      <c r="G5203">
        <v>2.4300000000000002</v>
      </c>
      <c r="H5203">
        <v>3.4</v>
      </c>
      <c r="I5203">
        <v>3.94</v>
      </c>
      <c r="J5203">
        <v>4.6399999999999997</v>
      </c>
      <c r="K5203">
        <v>5.0599999999999996</v>
      </c>
      <c r="L5203">
        <v>5.32</v>
      </c>
      <c r="M5203">
        <v>5.94</v>
      </c>
    </row>
    <row r="5204" spans="1:13" x14ac:dyDescent="0.25">
      <c r="A5204" s="1">
        <v>37389</v>
      </c>
      <c r="B5204">
        <v>1.77</v>
      </c>
      <c r="D5204">
        <v>1.79</v>
      </c>
      <c r="F5204">
        <v>1.92</v>
      </c>
      <c r="G5204">
        <v>2.36</v>
      </c>
      <c r="H5204">
        <v>3.28</v>
      </c>
      <c r="I5204">
        <v>3.81</v>
      </c>
      <c r="J5204">
        <v>4.54</v>
      </c>
      <c r="K5204">
        <v>4.9800000000000004</v>
      </c>
      <c r="L5204">
        <v>5.23</v>
      </c>
      <c r="M5204">
        <v>5.86</v>
      </c>
    </row>
    <row r="5205" spans="1:13" x14ac:dyDescent="0.25">
      <c r="A5205" s="1">
        <v>37386</v>
      </c>
      <c r="B5205">
        <v>1.73</v>
      </c>
      <c r="D5205">
        <v>1.77</v>
      </c>
      <c r="F5205">
        <v>1.88</v>
      </c>
      <c r="G5205">
        <v>2.27</v>
      </c>
      <c r="H5205">
        <v>3.19</v>
      </c>
      <c r="I5205">
        <v>3.71</v>
      </c>
      <c r="J5205">
        <v>4.46</v>
      </c>
      <c r="K5205">
        <v>4.8899999999999997</v>
      </c>
      <c r="L5205">
        <v>5.15</v>
      </c>
      <c r="M5205">
        <v>5.77</v>
      </c>
    </row>
    <row r="5206" spans="1:13" x14ac:dyDescent="0.25">
      <c r="A5206" s="1">
        <v>37385</v>
      </c>
      <c r="B5206">
        <v>1.74</v>
      </c>
      <c r="D5206">
        <v>1.77</v>
      </c>
      <c r="F5206">
        <v>1.9</v>
      </c>
      <c r="G5206">
        <v>2.33</v>
      </c>
      <c r="H5206">
        <v>3.27</v>
      </c>
      <c r="I5206">
        <v>3.8</v>
      </c>
      <c r="J5206">
        <v>4.53</v>
      </c>
      <c r="K5206">
        <v>4.96</v>
      </c>
      <c r="L5206">
        <v>5.2</v>
      </c>
      <c r="M5206">
        <v>5.8</v>
      </c>
    </row>
    <row r="5207" spans="1:13" x14ac:dyDescent="0.25">
      <c r="A5207" s="1">
        <v>37384</v>
      </c>
      <c r="B5207">
        <v>1.76</v>
      </c>
      <c r="D5207">
        <v>1.76</v>
      </c>
      <c r="F5207">
        <v>1.91</v>
      </c>
      <c r="G5207">
        <v>2.37</v>
      </c>
      <c r="H5207">
        <v>3.32</v>
      </c>
      <c r="I5207">
        <v>3.87</v>
      </c>
      <c r="J5207">
        <v>4.58</v>
      </c>
      <c r="K5207">
        <v>4.99</v>
      </c>
      <c r="L5207">
        <v>5.24</v>
      </c>
      <c r="M5207">
        <v>5.84</v>
      </c>
    </row>
    <row r="5208" spans="1:13" x14ac:dyDescent="0.25">
      <c r="A5208" s="1">
        <v>37383</v>
      </c>
      <c r="B5208">
        <v>1.77</v>
      </c>
      <c r="D5208">
        <v>1.76</v>
      </c>
      <c r="F5208">
        <v>1.86</v>
      </c>
      <c r="G5208">
        <v>2.27</v>
      </c>
      <c r="H5208">
        <v>3.14</v>
      </c>
      <c r="I5208">
        <v>3.67</v>
      </c>
      <c r="J5208">
        <v>4.43</v>
      </c>
      <c r="K5208">
        <v>4.8499999999999996</v>
      </c>
      <c r="L5208">
        <v>5.09</v>
      </c>
      <c r="M5208">
        <v>5.71</v>
      </c>
    </row>
    <row r="5209" spans="1:13" x14ac:dyDescent="0.25">
      <c r="A5209" s="1">
        <v>37382</v>
      </c>
      <c r="B5209">
        <v>1.74</v>
      </c>
      <c r="D5209">
        <v>1.78</v>
      </c>
      <c r="F5209">
        <v>1.9</v>
      </c>
      <c r="G5209">
        <v>2.2999999999999998</v>
      </c>
      <c r="H5209">
        <v>3.19</v>
      </c>
      <c r="I5209">
        <v>3.77</v>
      </c>
      <c r="J5209">
        <v>4.5</v>
      </c>
      <c r="K5209">
        <v>4.87</v>
      </c>
      <c r="L5209">
        <v>5.0999999999999996</v>
      </c>
      <c r="M5209">
        <v>5.71</v>
      </c>
    </row>
    <row r="5210" spans="1:13" x14ac:dyDescent="0.25">
      <c r="A5210" s="1">
        <v>37379</v>
      </c>
      <c r="B5210">
        <v>1.73</v>
      </c>
      <c r="D5210">
        <v>1.76</v>
      </c>
      <c r="F5210">
        <v>1.88</v>
      </c>
      <c r="G5210">
        <v>2.2799999999999998</v>
      </c>
      <c r="H5210">
        <v>3.17</v>
      </c>
      <c r="I5210">
        <v>3.75</v>
      </c>
      <c r="J5210">
        <v>4.4800000000000004</v>
      </c>
      <c r="K5210">
        <v>4.8499999999999996</v>
      </c>
      <c r="L5210">
        <v>5.08</v>
      </c>
      <c r="M5210">
        <v>5.7</v>
      </c>
    </row>
    <row r="5211" spans="1:13" x14ac:dyDescent="0.25">
      <c r="A5211" s="1">
        <v>37378</v>
      </c>
      <c r="B5211">
        <v>1.74</v>
      </c>
      <c r="D5211">
        <v>1.77</v>
      </c>
      <c r="F5211">
        <v>1.92</v>
      </c>
      <c r="G5211">
        <v>2.35</v>
      </c>
      <c r="H5211">
        <v>3.25</v>
      </c>
      <c r="I5211">
        <v>3.83</v>
      </c>
      <c r="J5211">
        <v>4.54</v>
      </c>
      <c r="K5211">
        <v>4.91</v>
      </c>
      <c r="L5211">
        <v>5.13</v>
      </c>
      <c r="M5211">
        <v>5.74</v>
      </c>
    </row>
    <row r="5212" spans="1:13" x14ac:dyDescent="0.25">
      <c r="A5212" s="1">
        <v>37377</v>
      </c>
      <c r="B5212">
        <v>1.76</v>
      </c>
      <c r="D5212">
        <v>1.77</v>
      </c>
      <c r="F5212">
        <v>1.91</v>
      </c>
      <c r="G5212">
        <v>2.33</v>
      </c>
      <c r="H5212">
        <v>3.21</v>
      </c>
      <c r="I5212">
        <v>3.78</v>
      </c>
      <c r="J5212">
        <v>4.49</v>
      </c>
      <c r="K5212">
        <v>4.8600000000000003</v>
      </c>
      <c r="L5212">
        <v>5.08</v>
      </c>
      <c r="M5212">
        <v>5.71</v>
      </c>
    </row>
    <row r="5213" spans="1:13" x14ac:dyDescent="0.25">
      <c r="A5213" s="1">
        <v>37376</v>
      </c>
      <c r="B5213">
        <v>1.77</v>
      </c>
      <c r="D5213">
        <v>1.77</v>
      </c>
      <c r="F5213">
        <v>1.91</v>
      </c>
      <c r="G5213">
        <v>2.35</v>
      </c>
      <c r="H5213">
        <v>3.24</v>
      </c>
      <c r="I5213">
        <v>3.83</v>
      </c>
      <c r="J5213">
        <v>4.53</v>
      </c>
      <c r="K5213">
        <v>4.88</v>
      </c>
      <c r="L5213">
        <v>5.1100000000000003</v>
      </c>
      <c r="M5213">
        <v>5.74</v>
      </c>
    </row>
    <row r="5214" spans="1:13" x14ac:dyDescent="0.25">
      <c r="A5214" s="1">
        <v>37375</v>
      </c>
      <c r="B5214">
        <v>1.73</v>
      </c>
      <c r="D5214">
        <v>1.78</v>
      </c>
      <c r="F5214">
        <v>1.93</v>
      </c>
      <c r="G5214">
        <v>2.36</v>
      </c>
      <c r="H5214">
        <v>3.26</v>
      </c>
      <c r="I5214">
        <v>3.85</v>
      </c>
      <c r="J5214">
        <v>4.55</v>
      </c>
      <c r="K5214">
        <v>4.91</v>
      </c>
      <c r="L5214">
        <v>5.13</v>
      </c>
      <c r="M5214">
        <v>5.77</v>
      </c>
    </row>
    <row r="5215" spans="1:13" x14ac:dyDescent="0.25">
      <c r="A5215" s="1">
        <v>37372</v>
      </c>
      <c r="B5215">
        <v>1.68</v>
      </c>
      <c r="D5215">
        <v>1.75</v>
      </c>
      <c r="F5215">
        <v>1.9</v>
      </c>
      <c r="G5215">
        <v>2.31</v>
      </c>
      <c r="H5215">
        <v>3.22</v>
      </c>
      <c r="I5215">
        <v>3.8</v>
      </c>
      <c r="J5215">
        <v>4.49</v>
      </c>
      <c r="K5215">
        <v>4.8600000000000003</v>
      </c>
      <c r="L5215">
        <v>5.08</v>
      </c>
      <c r="M5215">
        <v>5.73</v>
      </c>
    </row>
    <row r="5216" spans="1:13" x14ac:dyDescent="0.25">
      <c r="A5216" s="1">
        <v>37371</v>
      </c>
      <c r="B5216">
        <v>1.68</v>
      </c>
      <c r="D5216">
        <v>1.74</v>
      </c>
      <c r="F5216">
        <v>1.9</v>
      </c>
      <c r="G5216">
        <v>2.33</v>
      </c>
      <c r="H5216">
        <v>3.25</v>
      </c>
      <c r="I5216">
        <v>3.83</v>
      </c>
      <c r="J5216">
        <v>4.5199999999999996</v>
      </c>
      <c r="K5216">
        <v>4.8899999999999997</v>
      </c>
      <c r="L5216">
        <v>5.0999999999999996</v>
      </c>
      <c r="M5216">
        <v>5.77</v>
      </c>
    </row>
    <row r="5217" spans="1:13" x14ac:dyDescent="0.25">
      <c r="A5217" s="1">
        <v>37370</v>
      </c>
      <c r="B5217">
        <v>1.67</v>
      </c>
      <c r="D5217">
        <v>1.72</v>
      </c>
      <c r="F5217">
        <v>1.89</v>
      </c>
      <c r="G5217">
        <v>2.35</v>
      </c>
      <c r="H5217">
        <v>3.28</v>
      </c>
      <c r="I5217">
        <v>3.87</v>
      </c>
      <c r="J5217">
        <v>4.53</v>
      </c>
      <c r="K5217">
        <v>4.9000000000000004</v>
      </c>
      <c r="L5217">
        <v>5.1100000000000003</v>
      </c>
      <c r="M5217">
        <v>5.77</v>
      </c>
    </row>
    <row r="5218" spans="1:13" x14ac:dyDescent="0.25">
      <c r="A5218" s="1">
        <v>37369</v>
      </c>
      <c r="B5218">
        <v>1.68</v>
      </c>
      <c r="D5218">
        <v>1.73</v>
      </c>
      <c r="F5218">
        <v>1.92</v>
      </c>
      <c r="G5218">
        <v>2.41</v>
      </c>
      <c r="H5218">
        <v>3.39</v>
      </c>
      <c r="I5218">
        <v>3.96</v>
      </c>
      <c r="J5218">
        <v>4.62</v>
      </c>
      <c r="K5218">
        <v>4.9800000000000004</v>
      </c>
      <c r="L5218">
        <v>5.18</v>
      </c>
      <c r="M5218">
        <v>5.83</v>
      </c>
    </row>
    <row r="5219" spans="1:13" x14ac:dyDescent="0.25">
      <c r="A5219" s="1">
        <v>37368</v>
      </c>
      <c r="B5219">
        <v>1.67</v>
      </c>
      <c r="D5219">
        <v>1.72</v>
      </c>
      <c r="F5219">
        <v>1.92</v>
      </c>
      <c r="G5219">
        <v>2.41</v>
      </c>
      <c r="H5219">
        <v>3.37</v>
      </c>
      <c r="I5219">
        <v>3.94</v>
      </c>
      <c r="J5219">
        <v>4.62</v>
      </c>
      <c r="K5219">
        <v>4.9800000000000004</v>
      </c>
      <c r="L5219">
        <v>5.19</v>
      </c>
      <c r="M5219">
        <v>5.85</v>
      </c>
    </row>
    <row r="5220" spans="1:13" x14ac:dyDescent="0.25">
      <c r="A5220" s="1">
        <v>37365</v>
      </c>
      <c r="B5220">
        <v>1.69</v>
      </c>
      <c r="D5220">
        <v>1.73</v>
      </c>
      <c r="F5220">
        <v>1.91</v>
      </c>
      <c r="G5220">
        <v>2.39</v>
      </c>
      <c r="H5220">
        <v>3.36</v>
      </c>
      <c r="I5220">
        <v>3.95</v>
      </c>
      <c r="J5220">
        <v>4.62</v>
      </c>
      <c r="K5220">
        <v>5</v>
      </c>
      <c r="L5220">
        <v>5.21</v>
      </c>
      <c r="M5220">
        <v>5.85</v>
      </c>
    </row>
    <row r="5221" spans="1:13" x14ac:dyDescent="0.25">
      <c r="A5221" s="1">
        <v>37364</v>
      </c>
      <c r="B5221">
        <v>1.7</v>
      </c>
      <c r="D5221">
        <v>1.72</v>
      </c>
      <c r="F5221">
        <v>1.91</v>
      </c>
      <c r="G5221">
        <v>2.4</v>
      </c>
      <c r="H5221">
        <v>3.38</v>
      </c>
      <c r="I5221">
        <v>3.97</v>
      </c>
      <c r="J5221">
        <v>4.6399999999999997</v>
      </c>
      <c r="K5221">
        <v>5.0199999999999996</v>
      </c>
      <c r="L5221">
        <v>5.23</v>
      </c>
      <c r="M5221">
        <v>5.88</v>
      </c>
    </row>
    <row r="5222" spans="1:13" x14ac:dyDescent="0.25">
      <c r="A5222" s="1">
        <v>37363</v>
      </c>
      <c r="B5222">
        <v>1.71</v>
      </c>
      <c r="D5222">
        <v>1.73</v>
      </c>
      <c r="F5222">
        <v>1.92</v>
      </c>
      <c r="G5222">
        <v>2.4300000000000002</v>
      </c>
      <c r="H5222">
        <v>3.41</v>
      </c>
      <c r="I5222">
        <v>3.99</v>
      </c>
      <c r="J5222">
        <v>4.6399999999999997</v>
      </c>
      <c r="K5222">
        <v>5.03</v>
      </c>
      <c r="L5222">
        <v>5.24</v>
      </c>
      <c r="M5222">
        <v>5.9</v>
      </c>
    </row>
    <row r="5223" spans="1:13" x14ac:dyDescent="0.25">
      <c r="A5223" s="1">
        <v>37362</v>
      </c>
      <c r="B5223">
        <v>1.71</v>
      </c>
      <c r="D5223">
        <v>1.74</v>
      </c>
      <c r="F5223">
        <v>1.97</v>
      </c>
      <c r="G5223">
        <v>2.46</v>
      </c>
      <c r="H5223">
        <v>3.43</v>
      </c>
      <c r="I5223">
        <v>4.03</v>
      </c>
      <c r="J5223">
        <v>4.62</v>
      </c>
      <c r="K5223">
        <v>5</v>
      </c>
      <c r="L5223">
        <v>5.2</v>
      </c>
      <c r="M5223">
        <v>5.83</v>
      </c>
    </row>
    <row r="5224" spans="1:13" x14ac:dyDescent="0.25">
      <c r="A5224" s="1">
        <v>37361</v>
      </c>
      <c r="B5224">
        <v>1.71</v>
      </c>
      <c r="D5224">
        <v>1.72</v>
      </c>
      <c r="F5224">
        <v>1.96</v>
      </c>
      <c r="G5224">
        <v>2.44</v>
      </c>
      <c r="H5224">
        <v>3.38</v>
      </c>
      <c r="I5224">
        <v>3.99</v>
      </c>
      <c r="J5224">
        <v>4.57</v>
      </c>
      <c r="K5224">
        <v>4.95</v>
      </c>
      <c r="L5224">
        <v>5.15</v>
      </c>
      <c r="M5224">
        <v>5.78</v>
      </c>
    </row>
    <row r="5225" spans="1:13" x14ac:dyDescent="0.25">
      <c r="A5225" s="1">
        <v>37358</v>
      </c>
      <c r="B5225">
        <v>1.71</v>
      </c>
      <c r="D5225">
        <v>1.71</v>
      </c>
      <c r="F5225">
        <v>1.96</v>
      </c>
      <c r="G5225">
        <v>2.44</v>
      </c>
      <c r="H5225">
        <v>3.41</v>
      </c>
      <c r="I5225">
        <v>4.01</v>
      </c>
      <c r="J5225">
        <v>4.5999999999999996</v>
      </c>
      <c r="K5225">
        <v>4.99</v>
      </c>
      <c r="L5225">
        <v>5.18</v>
      </c>
      <c r="M5225">
        <v>5.81</v>
      </c>
    </row>
    <row r="5226" spans="1:13" x14ac:dyDescent="0.25">
      <c r="A5226" s="1">
        <v>37357</v>
      </c>
      <c r="B5226">
        <v>1.72</v>
      </c>
      <c r="D5226">
        <v>1.72</v>
      </c>
      <c r="F5226">
        <v>1.97</v>
      </c>
      <c r="G5226">
        <v>2.5099999999999998</v>
      </c>
      <c r="H5226">
        <v>3.47</v>
      </c>
      <c r="I5226">
        <v>4.07</v>
      </c>
      <c r="J5226">
        <v>4.66</v>
      </c>
      <c r="K5226">
        <v>5.03</v>
      </c>
      <c r="L5226">
        <v>5.22</v>
      </c>
      <c r="M5226">
        <v>5.85</v>
      </c>
    </row>
    <row r="5227" spans="1:13" x14ac:dyDescent="0.25">
      <c r="A5227" s="1">
        <v>37356</v>
      </c>
      <c r="B5227">
        <v>1.72</v>
      </c>
      <c r="D5227">
        <v>1.71</v>
      </c>
      <c r="F5227">
        <v>1.98</v>
      </c>
      <c r="G5227">
        <v>2.52</v>
      </c>
      <c r="H5227">
        <v>3.48</v>
      </c>
      <c r="I5227">
        <v>4.08</v>
      </c>
      <c r="J5227">
        <v>4.68</v>
      </c>
      <c r="K5227">
        <v>5.05</v>
      </c>
      <c r="L5227">
        <v>5.24</v>
      </c>
      <c r="M5227">
        <v>5.88</v>
      </c>
    </row>
    <row r="5228" spans="1:13" x14ac:dyDescent="0.25">
      <c r="A5228" s="1">
        <v>37355</v>
      </c>
      <c r="B5228">
        <v>1.73</v>
      </c>
      <c r="D5228">
        <v>1.73</v>
      </c>
      <c r="F5228">
        <v>2.02</v>
      </c>
      <c r="G5228">
        <v>2.5499999999999998</v>
      </c>
      <c r="H5228">
        <v>3.48</v>
      </c>
      <c r="I5228">
        <v>4.0599999999999996</v>
      </c>
      <c r="J5228">
        <v>4.67</v>
      </c>
      <c r="K5228">
        <v>5.03</v>
      </c>
      <c r="L5228">
        <v>5.22</v>
      </c>
      <c r="M5228">
        <v>5.84</v>
      </c>
    </row>
    <row r="5229" spans="1:13" x14ac:dyDescent="0.25">
      <c r="A5229" s="1">
        <v>37354</v>
      </c>
      <c r="B5229">
        <v>1.76</v>
      </c>
      <c r="D5229">
        <v>1.75</v>
      </c>
      <c r="F5229">
        <v>2.02</v>
      </c>
      <c r="G5229">
        <v>2.61</v>
      </c>
      <c r="H5229">
        <v>3.51</v>
      </c>
      <c r="I5229">
        <v>4.03</v>
      </c>
      <c r="J5229">
        <v>4.7</v>
      </c>
      <c r="K5229">
        <v>5.07</v>
      </c>
      <c r="L5229">
        <v>5.25</v>
      </c>
      <c r="M5229">
        <v>5.89</v>
      </c>
    </row>
    <row r="5230" spans="1:13" x14ac:dyDescent="0.25">
      <c r="A5230" s="1">
        <v>37351</v>
      </c>
      <c r="B5230">
        <v>1.76</v>
      </c>
      <c r="D5230">
        <v>1.76</v>
      </c>
      <c r="F5230">
        <v>2.0299999999999998</v>
      </c>
      <c r="G5230">
        <v>2.54</v>
      </c>
      <c r="H5230">
        <v>3.49</v>
      </c>
      <c r="I5230">
        <v>4.0999999999999996</v>
      </c>
      <c r="J5230">
        <v>4.68</v>
      </c>
      <c r="K5230">
        <v>5.04</v>
      </c>
      <c r="L5230">
        <v>5.22</v>
      </c>
      <c r="M5230">
        <v>5.84</v>
      </c>
    </row>
    <row r="5231" spans="1:13" x14ac:dyDescent="0.25">
      <c r="A5231" s="1">
        <v>37350</v>
      </c>
      <c r="B5231">
        <v>1.77</v>
      </c>
      <c r="D5231">
        <v>1.78</v>
      </c>
      <c r="F5231">
        <v>2.0699999999999998</v>
      </c>
      <c r="G5231">
        <v>2.61</v>
      </c>
      <c r="H5231">
        <v>3.57</v>
      </c>
      <c r="I5231">
        <v>4.16</v>
      </c>
      <c r="J5231">
        <v>4.76</v>
      </c>
      <c r="K5231">
        <v>5.12</v>
      </c>
      <c r="L5231">
        <v>5.28</v>
      </c>
      <c r="M5231">
        <v>5.89</v>
      </c>
    </row>
    <row r="5232" spans="1:13" x14ac:dyDescent="0.25">
      <c r="A5232" s="1">
        <v>37349</v>
      </c>
      <c r="B5232">
        <v>1.77</v>
      </c>
      <c r="D5232">
        <v>1.79</v>
      </c>
      <c r="F5232">
        <v>2.08</v>
      </c>
      <c r="G5232">
        <v>2.61</v>
      </c>
      <c r="H5232">
        <v>3.55</v>
      </c>
      <c r="I5232">
        <v>4.1399999999999997</v>
      </c>
      <c r="J5232">
        <v>4.76</v>
      </c>
      <c r="K5232">
        <v>5.13</v>
      </c>
      <c r="L5232">
        <v>5.3</v>
      </c>
      <c r="M5232">
        <v>5.92</v>
      </c>
    </row>
    <row r="5233" spans="1:13" x14ac:dyDescent="0.25">
      <c r="A5233" s="1">
        <v>37348</v>
      </c>
      <c r="B5233">
        <v>1.79</v>
      </c>
      <c r="D5233">
        <v>1.8</v>
      </c>
      <c r="F5233">
        <v>2.12</v>
      </c>
      <c r="G5233">
        <v>2.68</v>
      </c>
      <c r="H5233">
        <v>3.63</v>
      </c>
      <c r="I5233">
        <v>4.21</v>
      </c>
      <c r="J5233">
        <v>4.84</v>
      </c>
      <c r="K5233">
        <v>5.21</v>
      </c>
      <c r="L5233">
        <v>5.36</v>
      </c>
      <c r="M5233">
        <v>5.96</v>
      </c>
    </row>
    <row r="5234" spans="1:13" x14ac:dyDescent="0.25">
      <c r="A5234" s="1">
        <v>37347</v>
      </c>
      <c r="B5234">
        <v>1.79</v>
      </c>
      <c r="D5234">
        <v>1.79</v>
      </c>
      <c r="F5234">
        <v>2.16</v>
      </c>
      <c r="G5234">
        <v>2.76</v>
      </c>
      <c r="H5234">
        <v>3.74</v>
      </c>
      <c r="I5234">
        <v>4.29</v>
      </c>
      <c r="J5234">
        <v>4.93</v>
      </c>
      <c r="K5234">
        <v>5.29</v>
      </c>
      <c r="L5234">
        <v>5.44</v>
      </c>
      <c r="M5234">
        <v>6.04</v>
      </c>
    </row>
    <row r="5235" spans="1:13" x14ac:dyDescent="0.25">
      <c r="A5235" s="1">
        <v>37343</v>
      </c>
      <c r="B5235">
        <v>1.76</v>
      </c>
      <c r="D5235">
        <v>1.79</v>
      </c>
      <c r="F5235">
        <v>2.12</v>
      </c>
      <c r="G5235">
        <v>2.7</v>
      </c>
      <c r="H5235">
        <v>3.72</v>
      </c>
      <c r="I5235">
        <v>4.3099999999999996</v>
      </c>
      <c r="J5235">
        <v>4.91</v>
      </c>
      <c r="K5235">
        <v>5.29</v>
      </c>
      <c r="L5235">
        <v>5.42</v>
      </c>
      <c r="M5235">
        <v>6.03</v>
      </c>
    </row>
    <row r="5236" spans="1:13" x14ac:dyDescent="0.25">
      <c r="A5236" s="1">
        <v>37342</v>
      </c>
      <c r="B5236">
        <v>1.77</v>
      </c>
      <c r="D5236">
        <v>1.81</v>
      </c>
      <c r="F5236">
        <v>2.1</v>
      </c>
      <c r="G5236">
        <v>2.65</v>
      </c>
      <c r="H5236">
        <v>3.66</v>
      </c>
      <c r="I5236">
        <v>4.28</v>
      </c>
      <c r="J5236">
        <v>4.8499999999999996</v>
      </c>
      <c r="K5236">
        <v>5.22</v>
      </c>
      <c r="L5236">
        <v>5.35</v>
      </c>
      <c r="M5236">
        <v>5.96</v>
      </c>
    </row>
    <row r="5237" spans="1:13" x14ac:dyDescent="0.25">
      <c r="A5237" s="1">
        <v>37341</v>
      </c>
      <c r="B5237">
        <v>1.82</v>
      </c>
      <c r="D5237">
        <v>1.81</v>
      </c>
      <c r="F5237">
        <v>2.12</v>
      </c>
      <c r="G5237">
        <v>2.69</v>
      </c>
      <c r="H5237">
        <v>3.68</v>
      </c>
      <c r="I5237">
        <v>4.2699999999999996</v>
      </c>
      <c r="J5237">
        <v>4.8499999999999996</v>
      </c>
      <c r="K5237">
        <v>5.23</v>
      </c>
      <c r="L5237">
        <v>5.35</v>
      </c>
      <c r="M5237">
        <v>5.96</v>
      </c>
    </row>
    <row r="5238" spans="1:13" x14ac:dyDescent="0.25">
      <c r="A5238" s="1">
        <v>37340</v>
      </c>
      <c r="B5238">
        <v>1.78</v>
      </c>
      <c r="D5238">
        <v>1.85</v>
      </c>
      <c r="F5238">
        <v>2.16</v>
      </c>
      <c r="G5238">
        <v>2.75</v>
      </c>
      <c r="H5238">
        <v>3.78</v>
      </c>
      <c r="I5238">
        <v>4.38</v>
      </c>
      <c r="J5238">
        <v>4.92</v>
      </c>
      <c r="K5238">
        <v>5.28</v>
      </c>
      <c r="L5238">
        <v>5.41</v>
      </c>
      <c r="M5238">
        <v>6.03</v>
      </c>
    </row>
    <row r="5239" spans="1:13" x14ac:dyDescent="0.25">
      <c r="A5239" s="1">
        <v>37337</v>
      </c>
      <c r="B5239">
        <v>1.78</v>
      </c>
      <c r="D5239">
        <v>1.84</v>
      </c>
      <c r="F5239">
        <v>2.13</v>
      </c>
      <c r="G5239">
        <v>2.7</v>
      </c>
      <c r="H5239">
        <v>3.77</v>
      </c>
      <c r="I5239">
        <v>4.4000000000000004</v>
      </c>
      <c r="J5239">
        <v>4.9000000000000004</v>
      </c>
      <c r="K5239">
        <v>5.28</v>
      </c>
      <c r="L5239">
        <v>5.4</v>
      </c>
      <c r="M5239">
        <v>6.04</v>
      </c>
    </row>
    <row r="5240" spans="1:13" x14ac:dyDescent="0.25">
      <c r="A5240" s="1">
        <v>37336</v>
      </c>
      <c r="B5240">
        <v>1.78</v>
      </c>
      <c r="D5240">
        <v>1.84</v>
      </c>
      <c r="F5240">
        <v>2.12</v>
      </c>
      <c r="G5240">
        <v>2.66</v>
      </c>
      <c r="H5240">
        <v>3.73</v>
      </c>
      <c r="I5240">
        <v>4.3899999999999997</v>
      </c>
      <c r="J5240">
        <v>4.88</v>
      </c>
      <c r="K5240">
        <v>5.26</v>
      </c>
      <c r="L5240">
        <v>5.39</v>
      </c>
      <c r="M5240">
        <v>6.02</v>
      </c>
    </row>
    <row r="5241" spans="1:13" x14ac:dyDescent="0.25">
      <c r="A5241" s="1">
        <v>37335</v>
      </c>
      <c r="B5241">
        <v>1.79</v>
      </c>
      <c r="D5241">
        <v>1.84</v>
      </c>
      <c r="F5241">
        <v>2.12</v>
      </c>
      <c r="G5241">
        <v>2.66</v>
      </c>
      <c r="H5241">
        <v>3.71</v>
      </c>
      <c r="I5241">
        <v>4.3</v>
      </c>
      <c r="J5241">
        <v>4.87</v>
      </c>
      <c r="K5241">
        <v>5.25</v>
      </c>
      <c r="L5241">
        <v>5.4</v>
      </c>
      <c r="M5241">
        <v>6.04</v>
      </c>
    </row>
    <row r="5242" spans="1:13" x14ac:dyDescent="0.25">
      <c r="A5242" s="1">
        <v>37334</v>
      </c>
      <c r="B5242">
        <v>1.81</v>
      </c>
      <c r="D5242">
        <v>1.85</v>
      </c>
      <c r="F5242">
        <v>2.1</v>
      </c>
      <c r="G5242">
        <v>2.61</v>
      </c>
      <c r="H5242">
        <v>3.64</v>
      </c>
      <c r="I5242">
        <v>4.26</v>
      </c>
      <c r="J5242">
        <v>4.78</v>
      </c>
      <c r="K5242">
        <v>5.18</v>
      </c>
      <c r="L5242">
        <v>5.33</v>
      </c>
      <c r="M5242">
        <v>5.96</v>
      </c>
    </row>
    <row r="5243" spans="1:13" x14ac:dyDescent="0.25">
      <c r="A5243" s="1">
        <v>37333</v>
      </c>
      <c r="B5243">
        <v>1.77</v>
      </c>
      <c r="D5243">
        <v>1.88</v>
      </c>
      <c r="F5243">
        <v>2.14</v>
      </c>
      <c r="G5243">
        <v>2.65</v>
      </c>
      <c r="H5243">
        <v>3.67</v>
      </c>
      <c r="I5243">
        <v>4.2699999999999996</v>
      </c>
      <c r="J5243">
        <v>4.79</v>
      </c>
      <c r="K5243">
        <v>5.17</v>
      </c>
      <c r="L5243">
        <v>5.32</v>
      </c>
      <c r="M5243">
        <v>5.95</v>
      </c>
    </row>
    <row r="5244" spans="1:13" x14ac:dyDescent="0.25">
      <c r="A5244" s="1">
        <v>37330</v>
      </c>
      <c r="B5244">
        <v>1.79</v>
      </c>
      <c r="D5244">
        <v>1.86</v>
      </c>
      <c r="F5244">
        <v>2.09</v>
      </c>
      <c r="G5244">
        <v>2.61</v>
      </c>
      <c r="H5244">
        <v>3.63</v>
      </c>
      <c r="I5244">
        <v>4.2300000000000004</v>
      </c>
      <c r="J5244">
        <v>4.8</v>
      </c>
      <c r="K5244">
        <v>5.2</v>
      </c>
      <c r="L5244">
        <v>5.35</v>
      </c>
      <c r="M5244">
        <v>5.98</v>
      </c>
    </row>
    <row r="5245" spans="1:13" x14ac:dyDescent="0.25">
      <c r="A5245" s="1">
        <v>37329</v>
      </c>
      <c r="B5245">
        <v>1.79</v>
      </c>
      <c r="D5245">
        <v>1.86</v>
      </c>
      <c r="F5245">
        <v>2.06</v>
      </c>
      <c r="G5245">
        <v>2.59</v>
      </c>
      <c r="H5245">
        <v>3.63</v>
      </c>
      <c r="I5245">
        <v>4.2</v>
      </c>
      <c r="J5245">
        <v>4.83</v>
      </c>
      <c r="K5245">
        <v>5.24</v>
      </c>
      <c r="L5245">
        <v>5.4</v>
      </c>
      <c r="M5245">
        <v>6.05</v>
      </c>
    </row>
    <row r="5246" spans="1:13" x14ac:dyDescent="0.25">
      <c r="A5246" s="1">
        <v>37328</v>
      </c>
      <c r="B5246">
        <v>1.8</v>
      </c>
      <c r="D5246">
        <v>1.82</v>
      </c>
      <c r="F5246">
        <v>2.02</v>
      </c>
      <c r="G5246">
        <v>2.52</v>
      </c>
      <c r="H5246">
        <v>3.49</v>
      </c>
      <c r="I5246">
        <v>4.0599999999999996</v>
      </c>
      <c r="J5246">
        <v>4.6900000000000004</v>
      </c>
      <c r="K5246">
        <v>5.1100000000000003</v>
      </c>
      <c r="L5246">
        <v>5.28</v>
      </c>
      <c r="M5246">
        <v>5.95</v>
      </c>
    </row>
    <row r="5247" spans="1:13" x14ac:dyDescent="0.25">
      <c r="A5247" s="1">
        <v>37327</v>
      </c>
      <c r="B5247">
        <v>1.82</v>
      </c>
      <c r="D5247">
        <v>1.84</v>
      </c>
      <c r="F5247">
        <v>2.06</v>
      </c>
      <c r="G5247">
        <v>2.57</v>
      </c>
      <c r="H5247">
        <v>3.56</v>
      </c>
      <c r="I5247">
        <v>4.1399999999999997</v>
      </c>
      <c r="J5247">
        <v>4.75</v>
      </c>
      <c r="K5247">
        <v>5.17</v>
      </c>
      <c r="L5247">
        <v>5.32</v>
      </c>
      <c r="M5247">
        <v>5.96</v>
      </c>
    </row>
    <row r="5248" spans="1:13" x14ac:dyDescent="0.25">
      <c r="A5248" s="1">
        <v>37326</v>
      </c>
      <c r="B5248">
        <v>1.8</v>
      </c>
      <c r="D5248">
        <v>1.86</v>
      </c>
      <c r="F5248">
        <v>2.08</v>
      </c>
      <c r="G5248">
        <v>2.59</v>
      </c>
      <c r="H5248">
        <v>3.59</v>
      </c>
      <c r="I5248">
        <v>4.17</v>
      </c>
      <c r="J5248">
        <v>4.7699999999999996</v>
      </c>
      <c r="K5248">
        <v>5.18</v>
      </c>
      <c r="L5248">
        <v>5.33</v>
      </c>
      <c r="M5248">
        <v>5.96</v>
      </c>
    </row>
    <row r="5249" spans="1:14" x14ac:dyDescent="0.25">
      <c r="A5249" s="1">
        <v>37323</v>
      </c>
      <c r="B5249">
        <v>1.77</v>
      </c>
      <c r="D5249">
        <v>1.81</v>
      </c>
      <c r="F5249">
        <v>2.0499999999999998</v>
      </c>
      <c r="G5249">
        <v>2.57</v>
      </c>
      <c r="H5249">
        <v>3.6</v>
      </c>
      <c r="I5249">
        <v>4.21</v>
      </c>
      <c r="J5249">
        <v>4.7699999999999996</v>
      </c>
      <c r="K5249">
        <v>5.17</v>
      </c>
      <c r="L5249">
        <v>5.33</v>
      </c>
      <c r="M5249">
        <v>5.95</v>
      </c>
    </row>
    <row r="5250" spans="1:14" x14ac:dyDescent="0.25">
      <c r="A5250" s="1">
        <v>37322</v>
      </c>
      <c r="B5250">
        <v>1.77</v>
      </c>
      <c r="D5250">
        <v>1.78</v>
      </c>
      <c r="F5250">
        <v>1.96</v>
      </c>
      <c r="G5250">
        <v>2.4300000000000002</v>
      </c>
      <c r="H5250">
        <v>3.36</v>
      </c>
      <c r="I5250">
        <v>3.95</v>
      </c>
      <c r="J5250">
        <v>4.6500000000000004</v>
      </c>
      <c r="K5250">
        <v>5.07</v>
      </c>
      <c r="L5250">
        <v>5.22</v>
      </c>
      <c r="M5250">
        <v>5.88</v>
      </c>
    </row>
    <row r="5251" spans="1:14" x14ac:dyDescent="0.25">
      <c r="A5251" s="1">
        <v>37321</v>
      </c>
      <c r="B5251">
        <v>1.77</v>
      </c>
      <c r="D5251">
        <v>1.78</v>
      </c>
      <c r="F5251">
        <v>1.92</v>
      </c>
      <c r="G5251">
        <v>2.34</v>
      </c>
      <c r="H5251">
        <v>3.26</v>
      </c>
      <c r="I5251">
        <v>3.77</v>
      </c>
      <c r="J5251">
        <v>4.45</v>
      </c>
      <c r="K5251">
        <v>4.8899999999999997</v>
      </c>
      <c r="L5251">
        <v>5.0599999999999996</v>
      </c>
      <c r="M5251">
        <v>5.74</v>
      </c>
    </row>
    <row r="5252" spans="1:14" x14ac:dyDescent="0.25">
      <c r="A5252" s="1">
        <v>37320</v>
      </c>
      <c r="B5252">
        <v>1.78</v>
      </c>
      <c r="D5252">
        <v>1.8</v>
      </c>
      <c r="F5252">
        <v>1.93</v>
      </c>
      <c r="G5252">
        <v>2.36</v>
      </c>
      <c r="H5252">
        <v>3.25</v>
      </c>
      <c r="I5252">
        <v>3.77</v>
      </c>
      <c r="J5252">
        <v>4.4400000000000004</v>
      </c>
      <c r="K5252">
        <v>4.8600000000000003</v>
      </c>
      <c r="L5252">
        <v>5.0199999999999996</v>
      </c>
      <c r="M5252">
        <v>5.7</v>
      </c>
    </row>
    <row r="5253" spans="1:14" x14ac:dyDescent="0.25">
      <c r="A5253" s="1">
        <v>37319</v>
      </c>
      <c r="B5253">
        <v>1.77</v>
      </c>
      <c r="D5253">
        <v>1.81</v>
      </c>
      <c r="F5253">
        <v>1.94</v>
      </c>
      <c r="G5253">
        <v>2.36</v>
      </c>
      <c r="H5253">
        <v>3.24</v>
      </c>
      <c r="I5253">
        <v>3.75</v>
      </c>
      <c r="J5253">
        <v>4.43</v>
      </c>
      <c r="K5253">
        <v>4.8600000000000003</v>
      </c>
      <c r="L5253">
        <v>5.0199999999999996</v>
      </c>
      <c r="M5253">
        <v>5.71</v>
      </c>
    </row>
    <row r="5254" spans="1:14" x14ac:dyDescent="0.25">
      <c r="A5254" s="1">
        <v>37316</v>
      </c>
      <c r="B5254">
        <v>1.78</v>
      </c>
      <c r="D5254">
        <v>1.77</v>
      </c>
      <c r="F5254">
        <v>1.91</v>
      </c>
      <c r="G5254">
        <v>2.33</v>
      </c>
      <c r="H5254">
        <v>3.18</v>
      </c>
      <c r="I5254">
        <v>3.73</v>
      </c>
      <c r="J5254">
        <v>4.43</v>
      </c>
      <c r="K5254">
        <v>4.82</v>
      </c>
      <c r="L5254">
        <v>4.9800000000000004</v>
      </c>
      <c r="M5254">
        <v>5.7</v>
      </c>
    </row>
    <row r="5255" spans="1:14" x14ac:dyDescent="0.25">
      <c r="A5255" s="1">
        <v>37315</v>
      </c>
      <c r="B5255">
        <v>1.76</v>
      </c>
      <c r="D5255">
        <v>1.79</v>
      </c>
      <c r="F5255">
        <v>1.87</v>
      </c>
      <c r="G5255">
        <v>2.25</v>
      </c>
      <c r="H5255">
        <v>3.06</v>
      </c>
      <c r="I5255">
        <v>3.64</v>
      </c>
      <c r="J5255">
        <v>4.2699999999999996</v>
      </c>
      <c r="K5255">
        <v>4.7</v>
      </c>
      <c r="L5255">
        <v>4.88</v>
      </c>
      <c r="M5255">
        <v>5.61</v>
      </c>
    </row>
    <row r="5256" spans="1:14" x14ac:dyDescent="0.25">
      <c r="A5256" s="1">
        <v>37314</v>
      </c>
      <c r="B5256">
        <v>1.77</v>
      </c>
      <c r="D5256">
        <v>1.77</v>
      </c>
      <c r="F5256">
        <v>1.88</v>
      </c>
      <c r="G5256">
        <v>2.27</v>
      </c>
      <c r="H5256">
        <v>3.09</v>
      </c>
      <c r="I5256">
        <v>3.56</v>
      </c>
      <c r="J5256">
        <v>4.22</v>
      </c>
      <c r="K5256">
        <v>4.67</v>
      </c>
      <c r="L5256">
        <v>4.84</v>
      </c>
      <c r="M5256">
        <v>5.56</v>
      </c>
    </row>
    <row r="5257" spans="1:14" x14ac:dyDescent="0.25">
      <c r="A5257" s="1">
        <v>37313</v>
      </c>
      <c r="B5257">
        <v>1.78</v>
      </c>
      <c r="D5257">
        <v>1.77</v>
      </c>
      <c r="F5257">
        <v>1.91</v>
      </c>
      <c r="G5257">
        <v>2.31</v>
      </c>
      <c r="H5257">
        <v>3.08</v>
      </c>
      <c r="I5257">
        <v>3.61</v>
      </c>
      <c r="J5257">
        <v>4.33</v>
      </c>
      <c r="K5257">
        <v>4.7699999999999996</v>
      </c>
      <c r="L5257">
        <v>4.93</v>
      </c>
      <c r="M5257">
        <v>5.63</v>
      </c>
    </row>
    <row r="5258" spans="1:14" x14ac:dyDescent="0.25">
      <c r="A5258" s="1">
        <v>37312</v>
      </c>
      <c r="B5258">
        <v>1.76</v>
      </c>
      <c r="D5258">
        <v>1.77</v>
      </c>
      <c r="F5258">
        <v>1.89</v>
      </c>
      <c r="G5258">
        <v>2.2599999999999998</v>
      </c>
      <c r="H5258">
        <v>3.01</v>
      </c>
      <c r="I5258">
        <v>3.53</v>
      </c>
      <c r="J5258">
        <v>4.26</v>
      </c>
      <c r="K5258">
        <v>4.6900000000000004</v>
      </c>
      <c r="L5258">
        <v>4.8600000000000003</v>
      </c>
      <c r="M5258">
        <v>5.56</v>
      </c>
    </row>
    <row r="5259" spans="1:14" x14ac:dyDescent="0.25">
      <c r="A5259" s="1">
        <v>37309</v>
      </c>
      <c r="B5259">
        <v>1.75</v>
      </c>
      <c r="D5259">
        <v>1.76</v>
      </c>
      <c r="F5259">
        <v>1.86</v>
      </c>
      <c r="G5259">
        <v>2.2200000000000002</v>
      </c>
      <c r="H5259">
        <v>2.97</v>
      </c>
      <c r="I5259">
        <v>3.48</v>
      </c>
      <c r="J5259">
        <v>4.2300000000000004</v>
      </c>
      <c r="K5259">
        <v>4.67</v>
      </c>
      <c r="L5259">
        <v>4.84</v>
      </c>
      <c r="M5259">
        <v>5.55</v>
      </c>
    </row>
    <row r="5260" spans="1:14" x14ac:dyDescent="0.25">
      <c r="A5260" s="1">
        <v>37308</v>
      </c>
      <c r="B5260">
        <v>1.76</v>
      </c>
      <c r="D5260">
        <v>1.76</v>
      </c>
      <c r="F5260">
        <v>1.87</v>
      </c>
      <c r="G5260">
        <v>2.25</v>
      </c>
      <c r="H5260">
        <v>3</v>
      </c>
      <c r="I5260">
        <v>3.52</v>
      </c>
      <c r="J5260">
        <v>4.2699999999999996</v>
      </c>
      <c r="K5260">
        <v>4.72</v>
      </c>
      <c r="L5260">
        <v>4.88</v>
      </c>
      <c r="M5260">
        <v>5.58</v>
      </c>
    </row>
    <row r="5261" spans="1:14" x14ac:dyDescent="0.25">
      <c r="A5261" s="1">
        <v>37307</v>
      </c>
      <c r="B5261">
        <v>1.75</v>
      </c>
      <c r="D5261">
        <v>1.76</v>
      </c>
      <c r="F5261">
        <v>1.87</v>
      </c>
      <c r="G5261">
        <v>2.2400000000000002</v>
      </c>
      <c r="H5261">
        <v>3</v>
      </c>
      <c r="I5261">
        <v>3.53</v>
      </c>
      <c r="J5261">
        <v>4.28</v>
      </c>
      <c r="K5261">
        <v>4.71</v>
      </c>
      <c r="L5261">
        <v>4.88</v>
      </c>
      <c r="M5261">
        <v>5.6</v>
      </c>
    </row>
    <row r="5262" spans="1:14" x14ac:dyDescent="0.25">
      <c r="A5262" s="1">
        <v>37306</v>
      </c>
      <c r="B5262">
        <v>1.73</v>
      </c>
      <c r="D5262">
        <v>1.76</v>
      </c>
      <c r="F5262">
        <v>1.87</v>
      </c>
      <c r="G5262">
        <v>2.23</v>
      </c>
      <c r="H5262">
        <v>2.98</v>
      </c>
      <c r="I5262">
        <v>3.52</v>
      </c>
      <c r="J5262">
        <v>4.28</v>
      </c>
      <c r="K5262">
        <v>4.71</v>
      </c>
      <c r="L5262">
        <v>4.88</v>
      </c>
      <c r="M5262">
        <v>5.61</v>
      </c>
    </row>
    <row r="5263" spans="1:14" x14ac:dyDescent="0.25">
      <c r="A5263" s="1">
        <v>37302</v>
      </c>
      <c r="B5263">
        <v>1.72</v>
      </c>
      <c r="D5263">
        <v>1.74</v>
      </c>
      <c r="F5263">
        <v>1.84</v>
      </c>
      <c r="G5263">
        <v>2.2000000000000002</v>
      </c>
      <c r="H5263">
        <v>2.97</v>
      </c>
      <c r="I5263">
        <v>3.5</v>
      </c>
      <c r="J5263">
        <v>4.2699999999999996</v>
      </c>
      <c r="K5263">
        <v>4.66</v>
      </c>
      <c r="L5263">
        <v>4.8600000000000003</v>
      </c>
      <c r="M5263">
        <v>5.58</v>
      </c>
      <c r="N5263">
        <v>5.37</v>
      </c>
    </row>
    <row r="5264" spans="1:14" x14ac:dyDescent="0.25">
      <c r="A5264" s="1">
        <v>37301</v>
      </c>
      <c r="B5264">
        <v>1.75</v>
      </c>
      <c r="D5264">
        <v>1.75</v>
      </c>
      <c r="F5264">
        <v>1.86</v>
      </c>
      <c r="G5264">
        <v>2.2599999999999998</v>
      </c>
      <c r="H5264">
        <v>3.07</v>
      </c>
      <c r="I5264">
        <v>3.59</v>
      </c>
      <c r="J5264">
        <v>4.3499999999999996</v>
      </c>
      <c r="K5264">
        <v>4.76</v>
      </c>
      <c r="L5264">
        <v>4.95</v>
      </c>
      <c r="M5264">
        <v>5.64</v>
      </c>
      <c r="N5264">
        <v>5.42</v>
      </c>
    </row>
    <row r="5265" spans="1:14" x14ac:dyDescent="0.25">
      <c r="A5265" s="1">
        <v>37300</v>
      </c>
      <c r="B5265">
        <v>1.75</v>
      </c>
      <c r="D5265">
        <v>1.76</v>
      </c>
      <c r="F5265">
        <v>1.87</v>
      </c>
      <c r="G5265">
        <v>2.27</v>
      </c>
      <c r="H5265">
        <v>3.09</v>
      </c>
      <c r="I5265">
        <v>3.63</v>
      </c>
      <c r="J5265">
        <v>4.4000000000000004</v>
      </c>
      <c r="K5265">
        <v>4.8</v>
      </c>
      <c r="L5265">
        <v>5.01</v>
      </c>
      <c r="M5265">
        <v>5.72</v>
      </c>
      <c r="N5265">
        <v>5.47</v>
      </c>
    </row>
    <row r="5266" spans="1:14" x14ac:dyDescent="0.25">
      <c r="A5266" s="1">
        <v>37299</v>
      </c>
      <c r="B5266">
        <v>1.76</v>
      </c>
      <c r="D5266">
        <v>1.75</v>
      </c>
      <c r="F5266">
        <v>1.87</v>
      </c>
      <c r="G5266">
        <v>2.2599999999999998</v>
      </c>
      <c r="H5266">
        <v>3.04</v>
      </c>
      <c r="I5266">
        <v>3.58</v>
      </c>
      <c r="J5266">
        <v>4.3600000000000003</v>
      </c>
      <c r="K5266">
        <v>4.76</v>
      </c>
      <c r="L5266">
        <v>4.97</v>
      </c>
      <c r="M5266">
        <v>5.69</v>
      </c>
      <c r="N5266">
        <v>5.45</v>
      </c>
    </row>
    <row r="5267" spans="1:14" x14ac:dyDescent="0.25">
      <c r="A5267" s="1">
        <v>37298</v>
      </c>
      <c r="B5267">
        <v>1.73</v>
      </c>
      <c r="D5267">
        <v>1.75</v>
      </c>
      <c r="F5267">
        <v>1.86</v>
      </c>
      <c r="G5267">
        <v>2.21</v>
      </c>
      <c r="H5267">
        <v>2.95</v>
      </c>
      <c r="I5267">
        <v>3.49</v>
      </c>
      <c r="J5267">
        <v>4.29</v>
      </c>
      <c r="K5267">
        <v>4.7</v>
      </c>
      <c r="L5267">
        <v>4.91</v>
      </c>
      <c r="M5267">
        <v>5.63</v>
      </c>
      <c r="N5267">
        <v>5.41</v>
      </c>
    </row>
    <row r="5268" spans="1:14" x14ac:dyDescent="0.25">
      <c r="A5268" s="1">
        <v>37295</v>
      </c>
      <c r="B5268">
        <v>1.69</v>
      </c>
      <c r="D5268">
        <v>1.73</v>
      </c>
      <c r="F5268">
        <v>1.82</v>
      </c>
      <c r="G5268">
        <v>2.16</v>
      </c>
      <c r="H5268">
        <v>2.95</v>
      </c>
      <c r="I5268">
        <v>3.48</v>
      </c>
      <c r="J5268">
        <v>4.28</v>
      </c>
      <c r="K5268">
        <v>4.6900000000000004</v>
      </c>
      <c r="L5268">
        <v>4.9000000000000004</v>
      </c>
      <c r="M5268">
        <v>5.6</v>
      </c>
      <c r="N5268">
        <v>5.39</v>
      </c>
    </row>
    <row r="5269" spans="1:14" x14ac:dyDescent="0.25">
      <c r="A5269" s="1">
        <v>37294</v>
      </c>
      <c r="B5269">
        <v>1.71</v>
      </c>
      <c r="D5269">
        <v>1.73</v>
      </c>
      <c r="F5269">
        <v>1.83</v>
      </c>
      <c r="G5269">
        <v>2.2000000000000002</v>
      </c>
      <c r="H5269">
        <v>2.99</v>
      </c>
      <c r="I5269">
        <v>3.54</v>
      </c>
      <c r="J5269">
        <v>4.33</v>
      </c>
      <c r="K5269">
        <v>4.7300000000000004</v>
      </c>
      <c r="L5269">
        <v>4.93</v>
      </c>
      <c r="M5269">
        <v>5.64</v>
      </c>
      <c r="N5269">
        <v>5.42</v>
      </c>
    </row>
    <row r="5270" spans="1:14" x14ac:dyDescent="0.25">
      <c r="A5270" s="1">
        <v>37293</v>
      </c>
      <c r="B5270">
        <v>1.73</v>
      </c>
      <c r="D5270">
        <v>1.74</v>
      </c>
      <c r="F5270">
        <v>1.84</v>
      </c>
      <c r="G5270">
        <v>2.2000000000000002</v>
      </c>
      <c r="H5270">
        <v>2.98</v>
      </c>
      <c r="I5270">
        <v>3.51</v>
      </c>
      <c r="J5270">
        <v>4.3</v>
      </c>
      <c r="K5270">
        <v>4.71</v>
      </c>
      <c r="L5270">
        <v>4.92</v>
      </c>
      <c r="M5270">
        <v>5.61</v>
      </c>
      <c r="N5270">
        <v>5.38</v>
      </c>
    </row>
    <row r="5271" spans="1:14" x14ac:dyDescent="0.25">
      <c r="A5271" s="1">
        <v>37292</v>
      </c>
      <c r="B5271">
        <v>1.74</v>
      </c>
      <c r="D5271">
        <v>1.76</v>
      </c>
      <c r="F5271">
        <v>1.86</v>
      </c>
      <c r="G5271">
        <v>2.2200000000000002</v>
      </c>
      <c r="H5271">
        <v>2.99</v>
      </c>
      <c r="I5271">
        <v>3.53</v>
      </c>
      <c r="J5271">
        <v>4.29</v>
      </c>
      <c r="K5271">
        <v>4.66</v>
      </c>
      <c r="L5271">
        <v>4.92</v>
      </c>
      <c r="M5271">
        <v>5.56</v>
      </c>
      <c r="N5271">
        <v>5.35</v>
      </c>
    </row>
    <row r="5272" spans="1:14" x14ac:dyDescent="0.25">
      <c r="A5272" s="1">
        <v>37291</v>
      </c>
      <c r="B5272">
        <v>1.7</v>
      </c>
      <c r="D5272">
        <v>1.77</v>
      </c>
      <c r="F5272">
        <v>1.87</v>
      </c>
      <c r="G5272">
        <v>2.19</v>
      </c>
      <c r="H5272">
        <v>2.99</v>
      </c>
      <c r="I5272">
        <v>3.52</v>
      </c>
      <c r="J5272">
        <v>4.29</v>
      </c>
      <c r="K5272">
        <v>4.6900000000000004</v>
      </c>
      <c r="L5272">
        <v>4.9400000000000004</v>
      </c>
      <c r="M5272">
        <v>5.57</v>
      </c>
      <c r="N5272">
        <v>5.35</v>
      </c>
    </row>
    <row r="5273" spans="1:14" x14ac:dyDescent="0.25">
      <c r="A5273" s="1">
        <v>37288</v>
      </c>
      <c r="B5273">
        <v>1.69</v>
      </c>
      <c r="D5273">
        <v>1.76</v>
      </c>
      <c r="F5273">
        <v>1.87</v>
      </c>
      <c r="G5273">
        <v>2.2200000000000002</v>
      </c>
      <c r="H5273">
        <v>3.08</v>
      </c>
      <c r="I5273">
        <v>3.62</v>
      </c>
      <c r="J5273">
        <v>4.37</v>
      </c>
      <c r="K5273">
        <v>4.78</v>
      </c>
      <c r="L5273">
        <v>5.0199999999999996</v>
      </c>
      <c r="M5273">
        <v>5.63</v>
      </c>
      <c r="N5273">
        <v>5.4</v>
      </c>
    </row>
    <row r="5274" spans="1:14" x14ac:dyDescent="0.25">
      <c r="A5274" s="1">
        <v>37287</v>
      </c>
      <c r="B5274">
        <v>1.69</v>
      </c>
      <c r="D5274">
        <v>1.76</v>
      </c>
      <c r="F5274">
        <v>1.89</v>
      </c>
      <c r="G5274">
        <v>2.29</v>
      </c>
      <c r="H5274">
        <v>3.16</v>
      </c>
      <c r="I5274">
        <v>3.7</v>
      </c>
      <c r="J5274">
        <v>4.42</v>
      </c>
      <c r="K5274">
        <v>4.82</v>
      </c>
      <c r="L5274">
        <v>5.07</v>
      </c>
      <c r="M5274">
        <v>5.68</v>
      </c>
      <c r="N5274">
        <v>5.44</v>
      </c>
    </row>
    <row r="5275" spans="1:14" x14ac:dyDescent="0.25">
      <c r="A5275" s="1">
        <v>37286</v>
      </c>
      <c r="B5275">
        <v>1.7</v>
      </c>
      <c r="D5275">
        <v>1.75</v>
      </c>
      <c r="F5275">
        <v>1.86</v>
      </c>
      <c r="G5275">
        <v>2.23</v>
      </c>
      <c r="H5275">
        <v>3.06</v>
      </c>
      <c r="I5275">
        <v>3.61</v>
      </c>
      <c r="J5275">
        <v>4.37</v>
      </c>
      <c r="K5275">
        <v>4.7699999999999996</v>
      </c>
      <c r="L5275">
        <v>5.0199999999999996</v>
      </c>
      <c r="M5275">
        <v>5.64</v>
      </c>
      <c r="N5275">
        <v>5.41</v>
      </c>
    </row>
    <row r="5276" spans="1:14" x14ac:dyDescent="0.25">
      <c r="A5276" s="1">
        <v>37285</v>
      </c>
      <c r="B5276">
        <v>1.72</v>
      </c>
      <c r="D5276">
        <v>1.72</v>
      </c>
      <c r="F5276">
        <v>1.84</v>
      </c>
      <c r="G5276">
        <v>2.23</v>
      </c>
      <c r="H5276">
        <v>3.05</v>
      </c>
      <c r="I5276">
        <v>3.59</v>
      </c>
      <c r="J5276">
        <v>4.3499999999999996</v>
      </c>
      <c r="K5276">
        <v>4.76</v>
      </c>
      <c r="L5276">
        <v>5.0199999999999996</v>
      </c>
      <c r="M5276">
        <v>5.63</v>
      </c>
      <c r="N5276">
        <v>5.4</v>
      </c>
    </row>
    <row r="5277" spans="1:14" x14ac:dyDescent="0.25">
      <c r="A5277" s="1">
        <v>37284</v>
      </c>
      <c r="B5277">
        <v>1.71</v>
      </c>
      <c r="D5277">
        <v>1.76</v>
      </c>
      <c r="F5277">
        <v>1.88</v>
      </c>
      <c r="G5277">
        <v>2.2799999999999998</v>
      </c>
      <c r="H5277">
        <v>3.19</v>
      </c>
      <c r="I5277">
        <v>3.73</v>
      </c>
      <c r="J5277">
        <v>4.4800000000000004</v>
      </c>
      <c r="K5277">
        <v>4.88</v>
      </c>
      <c r="L5277">
        <v>5.12</v>
      </c>
      <c r="M5277">
        <v>5.72</v>
      </c>
      <c r="N5277">
        <v>5.47</v>
      </c>
    </row>
    <row r="5278" spans="1:14" x14ac:dyDescent="0.25">
      <c r="A5278" s="1">
        <v>37281</v>
      </c>
      <c r="B5278">
        <v>1.69</v>
      </c>
      <c r="D5278">
        <v>1.72</v>
      </c>
      <c r="F5278">
        <v>1.83</v>
      </c>
      <c r="G5278">
        <v>2.25</v>
      </c>
      <c r="H5278">
        <v>3.17</v>
      </c>
      <c r="I5278">
        <v>3.71</v>
      </c>
      <c r="J5278">
        <v>4.46</v>
      </c>
      <c r="K5278">
        <v>4.8600000000000003</v>
      </c>
      <c r="L5278">
        <v>5.0999999999999996</v>
      </c>
      <c r="M5278">
        <v>5.72</v>
      </c>
      <c r="N5278">
        <v>5.47</v>
      </c>
    </row>
    <row r="5279" spans="1:14" x14ac:dyDescent="0.25">
      <c r="A5279" s="1">
        <v>37280</v>
      </c>
      <c r="B5279">
        <v>1.69</v>
      </c>
      <c r="D5279">
        <v>1.72</v>
      </c>
      <c r="F5279">
        <v>1.82</v>
      </c>
      <c r="G5279">
        <v>2.2200000000000002</v>
      </c>
      <c r="H5279">
        <v>3.15</v>
      </c>
      <c r="I5279">
        <v>3.67</v>
      </c>
      <c r="J5279">
        <v>4.4000000000000004</v>
      </c>
      <c r="K5279">
        <v>4.82</v>
      </c>
      <c r="L5279">
        <v>5.07</v>
      </c>
      <c r="M5279">
        <v>5.71</v>
      </c>
      <c r="N5279">
        <v>5.47</v>
      </c>
    </row>
    <row r="5280" spans="1:14" x14ac:dyDescent="0.25">
      <c r="A5280" s="1">
        <v>37279</v>
      </c>
      <c r="B5280">
        <v>1.7</v>
      </c>
      <c r="D5280">
        <v>1.71</v>
      </c>
      <c r="F5280">
        <v>1.78</v>
      </c>
      <c r="G5280">
        <v>2.15</v>
      </c>
      <c r="H5280">
        <v>3.07</v>
      </c>
      <c r="I5280">
        <v>3.58</v>
      </c>
      <c r="J5280">
        <v>4.3600000000000003</v>
      </c>
      <c r="K5280">
        <v>4.8099999999999996</v>
      </c>
      <c r="L5280">
        <v>5.05</v>
      </c>
      <c r="M5280">
        <v>5.73</v>
      </c>
      <c r="N5280">
        <v>5.48</v>
      </c>
    </row>
    <row r="5281" spans="1:14" x14ac:dyDescent="0.25">
      <c r="A5281" s="1">
        <v>37278</v>
      </c>
      <c r="B5281">
        <v>1.67</v>
      </c>
      <c r="D5281">
        <v>1.7</v>
      </c>
      <c r="F5281">
        <v>1.77</v>
      </c>
      <c r="G5281">
        <v>2.11</v>
      </c>
      <c r="H5281">
        <v>2.97</v>
      </c>
      <c r="I5281">
        <v>3.48</v>
      </c>
      <c r="J5281">
        <v>4.2699999999999996</v>
      </c>
      <c r="K5281">
        <v>4.72</v>
      </c>
      <c r="L5281">
        <v>4.96</v>
      </c>
      <c r="M5281">
        <v>5.62</v>
      </c>
      <c r="N5281">
        <v>5.39</v>
      </c>
    </row>
    <row r="5282" spans="1:14" x14ac:dyDescent="0.25">
      <c r="A5282" s="1">
        <v>37274</v>
      </c>
      <c r="B5282">
        <v>1.59</v>
      </c>
      <c r="D5282">
        <v>1.62</v>
      </c>
      <c r="F5282">
        <v>1.71</v>
      </c>
      <c r="G5282">
        <v>2.08</v>
      </c>
      <c r="H5282">
        <v>2.91</v>
      </c>
      <c r="I5282">
        <v>3.43</v>
      </c>
      <c r="J5282">
        <v>4.2300000000000004</v>
      </c>
      <c r="K5282">
        <v>4.6900000000000004</v>
      </c>
      <c r="L5282">
        <v>4.9400000000000004</v>
      </c>
      <c r="M5282">
        <v>5.59</v>
      </c>
      <c r="N5282">
        <v>5.36</v>
      </c>
    </row>
    <row r="5283" spans="1:14" x14ac:dyDescent="0.25">
      <c r="A5283" s="1">
        <v>37273</v>
      </c>
      <c r="B5283">
        <v>1.6</v>
      </c>
      <c r="D5283">
        <v>1.64</v>
      </c>
      <c r="F5283">
        <v>1.73</v>
      </c>
      <c r="G5283">
        <v>2.09</v>
      </c>
      <c r="H5283">
        <v>2.96</v>
      </c>
      <c r="I5283">
        <v>3.49</v>
      </c>
      <c r="J5283">
        <v>4.28</v>
      </c>
      <c r="K5283">
        <v>4.7300000000000004</v>
      </c>
      <c r="L5283">
        <v>4.9800000000000004</v>
      </c>
      <c r="M5283">
        <v>5.65</v>
      </c>
      <c r="N5283">
        <v>5.41</v>
      </c>
    </row>
    <row r="5284" spans="1:14" x14ac:dyDescent="0.25">
      <c r="A5284" s="1">
        <v>37272</v>
      </c>
      <c r="B5284">
        <v>1.62</v>
      </c>
      <c r="D5284">
        <v>1.61</v>
      </c>
      <c r="F5284">
        <v>1.65</v>
      </c>
      <c r="G5284">
        <v>2.0099999999999998</v>
      </c>
      <c r="H5284">
        <v>2.84</v>
      </c>
      <c r="I5284">
        <v>3.36</v>
      </c>
      <c r="J5284">
        <v>4.16</v>
      </c>
      <c r="K5284">
        <v>4.62</v>
      </c>
      <c r="L5284">
        <v>4.88</v>
      </c>
      <c r="M5284">
        <v>5.58</v>
      </c>
      <c r="N5284">
        <v>5.36</v>
      </c>
    </row>
    <row r="5285" spans="1:14" x14ac:dyDescent="0.25">
      <c r="A5285" s="1">
        <v>37271</v>
      </c>
      <c r="B5285">
        <v>1.64</v>
      </c>
      <c r="D5285">
        <v>1.6</v>
      </c>
      <c r="F5285">
        <v>1.63</v>
      </c>
      <c r="G5285">
        <v>1.99</v>
      </c>
      <c r="H5285">
        <v>2.79</v>
      </c>
      <c r="I5285">
        <v>3.32</v>
      </c>
      <c r="J5285">
        <v>4.1399999999999997</v>
      </c>
      <c r="K5285">
        <v>4.62</v>
      </c>
      <c r="L5285">
        <v>4.88</v>
      </c>
      <c r="M5285">
        <v>5.56</v>
      </c>
      <c r="N5285">
        <v>5.34</v>
      </c>
    </row>
    <row r="5286" spans="1:14" x14ac:dyDescent="0.25">
      <c r="A5286" s="1">
        <v>37270</v>
      </c>
      <c r="B5286">
        <v>1.62</v>
      </c>
      <c r="D5286">
        <v>1.58</v>
      </c>
      <c r="F5286">
        <v>1.63</v>
      </c>
      <c r="G5286">
        <v>2</v>
      </c>
      <c r="H5286">
        <v>2.79</v>
      </c>
      <c r="I5286">
        <v>3.32</v>
      </c>
      <c r="J5286">
        <v>4.1500000000000004</v>
      </c>
      <c r="K5286">
        <v>4.6399999999999997</v>
      </c>
      <c r="L5286">
        <v>4.91</v>
      </c>
      <c r="M5286">
        <v>5.62</v>
      </c>
      <c r="N5286">
        <v>5.38</v>
      </c>
    </row>
    <row r="5287" spans="1:14" x14ac:dyDescent="0.25">
      <c r="A5287" s="1">
        <v>37267</v>
      </c>
      <c r="B5287">
        <v>1.62</v>
      </c>
      <c r="D5287">
        <v>1.58</v>
      </c>
      <c r="F5287">
        <v>1.62</v>
      </c>
      <c r="G5287">
        <v>1.98</v>
      </c>
      <c r="H5287">
        <v>2.76</v>
      </c>
      <c r="I5287">
        <v>3.28</v>
      </c>
      <c r="J5287">
        <v>4.1399999999999997</v>
      </c>
      <c r="K5287">
        <v>4.6500000000000004</v>
      </c>
      <c r="L5287">
        <v>4.92</v>
      </c>
      <c r="M5287">
        <v>5.6</v>
      </c>
      <c r="N5287">
        <v>5.37</v>
      </c>
    </row>
    <row r="5288" spans="1:14" x14ac:dyDescent="0.25">
      <c r="A5288" s="1">
        <v>37266</v>
      </c>
      <c r="B5288">
        <v>1.66</v>
      </c>
      <c r="D5288">
        <v>1.68</v>
      </c>
      <c r="F5288">
        <v>1.75</v>
      </c>
      <c r="G5288">
        <v>2.1</v>
      </c>
      <c r="H5288">
        <v>2.94</v>
      </c>
      <c r="I5288">
        <v>3.46</v>
      </c>
      <c r="J5288">
        <v>4.2699999999999996</v>
      </c>
      <c r="K5288">
        <v>4.74</v>
      </c>
      <c r="L5288">
        <v>5</v>
      </c>
      <c r="M5288">
        <v>5.64</v>
      </c>
      <c r="N5288">
        <v>5.42</v>
      </c>
    </row>
    <row r="5289" spans="1:14" x14ac:dyDescent="0.25">
      <c r="A5289" s="1">
        <v>37265</v>
      </c>
      <c r="B5289">
        <v>1.68</v>
      </c>
      <c r="D5289">
        <v>1.68</v>
      </c>
      <c r="F5289">
        <v>1.77</v>
      </c>
      <c r="G5289">
        <v>2.17</v>
      </c>
      <c r="H5289">
        <v>3.03</v>
      </c>
      <c r="I5289">
        <v>3.57</v>
      </c>
      <c r="J5289">
        <v>4.38</v>
      </c>
      <c r="K5289">
        <v>4.8600000000000003</v>
      </c>
      <c r="L5289">
        <v>5.0999999999999996</v>
      </c>
      <c r="M5289">
        <v>5.76</v>
      </c>
      <c r="N5289">
        <v>5.51</v>
      </c>
    </row>
    <row r="5290" spans="1:14" x14ac:dyDescent="0.25">
      <c r="A5290" s="1">
        <v>37264</v>
      </c>
      <c r="B5290">
        <v>1.7</v>
      </c>
      <c r="D5290">
        <v>1.68</v>
      </c>
      <c r="F5290">
        <v>1.77</v>
      </c>
      <c r="G5290">
        <v>2.19</v>
      </c>
      <c r="H5290">
        <v>3.07</v>
      </c>
      <c r="I5290">
        <v>3.6</v>
      </c>
      <c r="J5290">
        <v>4.3899999999999997</v>
      </c>
      <c r="K5290">
        <v>4.8600000000000003</v>
      </c>
      <c r="L5290">
        <v>5.0999999999999996</v>
      </c>
      <c r="M5290">
        <v>5.77</v>
      </c>
      <c r="N5290">
        <v>5.51</v>
      </c>
    </row>
    <row r="5291" spans="1:14" x14ac:dyDescent="0.25">
      <c r="A5291" s="1">
        <v>37263</v>
      </c>
      <c r="B5291">
        <v>1.7</v>
      </c>
      <c r="D5291">
        <v>1.68</v>
      </c>
      <c r="F5291">
        <v>1.77</v>
      </c>
      <c r="G5291">
        <v>2.19</v>
      </c>
      <c r="H5291">
        <v>3.08</v>
      </c>
      <c r="I5291">
        <v>3.61</v>
      </c>
      <c r="J5291">
        <v>4.3899999999999997</v>
      </c>
      <c r="K5291">
        <v>4.8600000000000003</v>
      </c>
      <c r="L5291">
        <v>5.09</v>
      </c>
      <c r="M5291">
        <v>5.76</v>
      </c>
      <c r="N5291">
        <v>5.49</v>
      </c>
    </row>
    <row r="5292" spans="1:14" x14ac:dyDescent="0.25">
      <c r="A5292" s="1">
        <v>37260</v>
      </c>
      <c r="B5292">
        <v>1.72</v>
      </c>
      <c r="D5292">
        <v>1.72</v>
      </c>
      <c r="F5292">
        <v>1.82</v>
      </c>
      <c r="G5292">
        <v>2.25</v>
      </c>
      <c r="H5292">
        <v>3.19</v>
      </c>
      <c r="I5292">
        <v>3.72</v>
      </c>
      <c r="J5292">
        <v>4.5</v>
      </c>
      <c r="K5292">
        <v>4.97</v>
      </c>
      <c r="L5292">
        <v>5.18</v>
      </c>
      <c r="M5292">
        <v>5.87</v>
      </c>
      <c r="N5292">
        <v>5.57</v>
      </c>
    </row>
    <row r="5293" spans="1:14" x14ac:dyDescent="0.25">
      <c r="A5293" s="1">
        <v>37259</v>
      </c>
      <c r="B5293">
        <v>1.73</v>
      </c>
      <c r="D5293">
        <v>1.73</v>
      </c>
      <c r="F5293">
        <v>1.82</v>
      </c>
      <c r="G5293">
        <v>2.2400000000000002</v>
      </c>
      <c r="H5293">
        <v>3.19</v>
      </c>
      <c r="I5293">
        <v>3.71</v>
      </c>
      <c r="J5293">
        <v>4.4800000000000004</v>
      </c>
      <c r="K5293">
        <v>4.93</v>
      </c>
      <c r="L5293">
        <v>5.16</v>
      </c>
      <c r="M5293">
        <v>5.83</v>
      </c>
      <c r="N5293">
        <v>5.54</v>
      </c>
    </row>
    <row r="5294" spans="1:14" x14ac:dyDescent="0.25">
      <c r="A5294" s="1">
        <v>37258</v>
      </c>
      <c r="B5294">
        <v>1.73</v>
      </c>
      <c r="D5294">
        <v>1.74</v>
      </c>
      <c r="F5294">
        <v>1.85</v>
      </c>
      <c r="G5294">
        <v>2.2799999999999998</v>
      </c>
      <c r="H5294">
        <v>3.22</v>
      </c>
      <c r="I5294">
        <v>3.75</v>
      </c>
      <c r="J5294">
        <v>4.5199999999999996</v>
      </c>
      <c r="K5294">
        <v>4.97</v>
      </c>
      <c r="L5294">
        <v>5.2</v>
      </c>
      <c r="M5294">
        <v>5.86</v>
      </c>
      <c r="N5294">
        <v>5.56</v>
      </c>
    </row>
    <row r="5295" spans="1:14" x14ac:dyDescent="0.25">
      <c r="A5295" s="1">
        <v>37256</v>
      </c>
      <c r="B5295">
        <v>1.68</v>
      </c>
      <c r="D5295">
        <v>1.74</v>
      </c>
      <c r="F5295">
        <v>1.83</v>
      </c>
      <c r="G5295">
        <v>2.17</v>
      </c>
      <c r="H5295">
        <v>3.07</v>
      </c>
      <c r="I5295">
        <v>3.59</v>
      </c>
      <c r="J5295">
        <v>4.38</v>
      </c>
      <c r="K5295">
        <v>4.84</v>
      </c>
      <c r="L5295">
        <v>5.07</v>
      </c>
      <c r="M5295">
        <v>5.74</v>
      </c>
      <c r="N5295">
        <v>5.48</v>
      </c>
    </row>
    <row r="5296" spans="1:14" x14ac:dyDescent="0.25">
      <c r="A5296" s="1">
        <v>37253</v>
      </c>
      <c r="B5296">
        <v>1.73</v>
      </c>
      <c r="D5296">
        <v>1.72</v>
      </c>
      <c r="F5296">
        <v>1.83</v>
      </c>
      <c r="G5296">
        <v>2.2599999999999998</v>
      </c>
      <c r="H5296">
        <v>3.16</v>
      </c>
      <c r="I5296">
        <v>3.69</v>
      </c>
      <c r="J5296">
        <v>4.46</v>
      </c>
      <c r="K5296">
        <v>4.93</v>
      </c>
      <c r="L5296">
        <v>5.15</v>
      </c>
      <c r="M5296">
        <v>5.82</v>
      </c>
      <c r="N5296">
        <v>5.54</v>
      </c>
    </row>
    <row r="5297" spans="1:14" x14ac:dyDescent="0.25">
      <c r="A5297" s="1">
        <v>37252</v>
      </c>
      <c r="B5297">
        <v>1.75</v>
      </c>
      <c r="D5297">
        <v>1.74</v>
      </c>
      <c r="F5297">
        <v>1.84</v>
      </c>
      <c r="G5297">
        <v>2.27</v>
      </c>
      <c r="H5297">
        <v>3.19</v>
      </c>
      <c r="I5297">
        <v>3.71</v>
      </c>
      <c r="J5297">
        <v>4.46</v>
      </c>
      <c r="K5297">
        <v>4.9000000000000004</v>
      </c>
      <c r="L5297">
        <v>5.13</v>
      </c>
      <c r="M5297">
        <v>5.78</v>
      </c>
      <c r="N5297">
        <v>5.49</v>
      </c>
    </row>
    <row r="5298" spans="1:14" x14ac:dyDescent="0.25">
      <c r="A5298" s="1">
        <v>37251</v>
      </c>
      <c r="B5298">
        <v>1.77</v>
      </c>
      <c r="D5298">
        <v>1.75</v>
      </c>
      <c r="F5298">
        <v>1.87</v>
      </c>
      <c r="G5298">
        <v>2.34</v>
      </c>
      <c r="H5298">
        <v>3.26</v>
      </c>
      <c r="I5298">
        <v>3.8</v>
      </c>
      <c r="J5298">
        <v>4.55</v>
      </c>
      <c r="K5298">
        <v>5</v>
      </c>
      <c r="L5298">
        <v>5.22</v>
      </c>
      <c r="M5298">
        <v>5.84</v>
      </c>
      <c r="N5298">
        <v>5.52</v>
      </c>
    </row>
    <row r="5299" spans="1:14" x14ac:dyDescent="0.25">
      <c r="A5299" s="1">
        <v>37249</v>
      </c>
      <c r="B5299">
        <v>1.66</v>
      </c>
      <c r="D5299">
        <v>1.72</v>
      </c>
      <c r="F5299">
        <v>1.83</v>
      </c>
      <c r="G5299">
        <v>2.2400000000000002</v>
      </c>
      <c r="H5299">
        <v>3.22</v>
      </c>
      <c r="I5299">
        <v>3.74</v>
      </c>
      <c r="J5299">
        <v>4.49</v>
      </c>
      <c r="K5299">
        <v>4.95</v>
      </c>
      <c r="L5299">
        <v>5.18</v>
      </c>
      <c r="M5299">
        <v>5.81</v>
      </c>
      <c r="N5299">
        <v>5.49</v>
      </c>
    </row>
    <row r="5300" spans="1:14" x14ac:dyDescent="0.25">
      <c r="A5300" s="1">
        <v>37246</v>
      </c>
      <c r="B5300">
        <v>1.67</v>
      </c>
      <c r="D5300">
        <v>1.71</v>
      </c>
      <c r="F5300">
        <v>1.81</v>
      </c>
      <c r="G5300">
        <v>2.23</v>
      </c>
      <c r="H5300">
        <v>3.17</v>
      </c>
      <c r="I5300">
        <v>3.69</v>
      </c>
      <c r="J5300">
        <v>4.45</v>
      </c>
      <c r="K5300">
        <v>4.8899999999999997</v>
      </c>
      <c r="L5300">
        <v>5.12</v>
      </c>
      <c r="M5300">
        <v>5.76</v>
      </c>
      <c r="N5300">
        <v>5.45</v>
      </c>
    </row>
    <row r="5301" spans="1:14" x14ac:dyDescent="0.25">
      <c r="A5301" s="1">
        <v>37245</v>
      </c>
      <c r="B5301">
        <v>1.67</v>
      </c>
      <c r="D5301">
        <v>1.69</v>
      </c>
      <c r="F5301">
        <v>1.79</v>
      </c>
      <c r="G5301">
        <v>2.2200000000000002</v>
      </c>
      <c r="H5301">
        <v>3.15</v>
      </c>
      <c r="I5301">
        <v>3.67</v>
      </c>
      <c r="J5301">
        <v>4.42</v>
      </c>
      <c r="K5301">
        <v>4.8600000000000003</v>
      </c>
      <c r="L5301">
        <v>5.08</v>
      </c>
      <c r="M5301">
        <v>5.73</v>
      </c>
      <c r="N5301">
        <v>5.43</v>
      </c>
    </row>
    <row r="5302" spans="1:14" x14ac:dyDescent="0.25">
      <c r="A5302" s="1">
        <v>37244</v>
      </c>
      <c r="B5302">
        <v>1.69</v>
      </c>
      <c r="D5302">
        <v>1.69</v>
      </c>
      <c r="F5302">
        <v>1.8</v>
      </c>
      <c r="G5302">
        <v>2.23</v>
      </c>
      <c r="H5302">
        <v>3.11</v>
      </c>
      <c r="I5302">
        <v>3.63</v>
      </c>
      <c r="J5302">
        <v>4.38</v>
      </c>
      <c r="K5302">
        <v>4.84</v>
      </c>
      <c r="L5302">
        <v>5.08</v>
      </c>
      <c r="M5302">
        <v>5.73</v>
      </c>
      <c r="N5302">
        <v>5.45</v>
      </c>
    </row>
    <row r="5303" spans="1:14" x14ac:dyDescent="0.25">
      <c r="A5303" s="1">
        <v>37243</v>
      </c>
      <c r="B5303">
        <v>1.72</v>
      </c>
      <c r="D5303">
        <v>1.71</v>
      </c>
      <c r="F5303">
        <v>1.81</v>
      </c>
      <c r="G5303">
        <v>2.2400000000000002</v>
      </c>
      <c r="H5303">
        <v>3.13</v>
      </c>
      <c r="I5303">
        <v>3.66</v>
      </c>
      <c r="J5303">
        <v>4.46</v>
      </c>
      <c r="K5303">
        <v>4.93</v>
      </c>
      <c r="L5303">
        <v>5.16</v>
      </c>
      <c r="M5303">
        <v>5.81</v>
      </c>
      <c r="N5303">
        <v>5.52</v>
      </c>
    </row>
    <row r="5304" spans="1:14" x14ac:dyDescent="0.25">
      <c r="A5304" s="1">
        <v>37242</v>
      </c>
      <c r="B5304">
        <v>1.72</v>
      </c>
      <c r="D5304">
        <v>1.74</v>
      </c>
      <c r="F5304">
        <v>1.84</v>
      </c>
      <c r="G5304">
        <v>2.2400000000000002</v>
      </c>
      <c r="H5304">
        <v>3.21</v>
      </c>
      <c r="I5304">
        <v>3.74</v>
      </c>
      <c r="J5304">
        <v>4.54</v>
      </c>
      <c r="K5304">
        <v>5.03</v>
      </c>
      <c r="L5304">
        <v>5.26</v>
      </c>
      <c r="M5304">
        <v>5.91</v>
      </c>
      <c r="N5304">
        <v>5.61</v>
      </c>
    </row>
    <row r="5305" spans="1:14" x14ac:dyDescent="0.25">
      <c r="A5305" s="1">
        <v>37239</v>
      </c>
      <c r="B5305">
        <v>1.7</v>
      </c>
      <c r="D5305">
        <v>1.73</v>
      </c>
      <c r="F5305">
        <v>1.81</v>
      </c>
      <c r="G5305">
        <v>2.2200000000000002</v>
      </c>
      <c r="H5305">
        <v>3.2</v>
      </c>
      <c r="I5305">
        <v>3.73</v>
      </c>
      <c r="J5305">
        <v>4.5199999999999996</v>
      </c>
      <c r="K5305">
        <v>5.01</v>
      </c>
      <c r="L5305">
        <v>5.24</v>
      </c>
      <c r="M5305">
        <v>5.89</v>
      </c>
      <c r="N5305">
        <v>5.59</v>
      </c>
    </row>
    <row r="5306" spans="1:14" x14ac:dyDescent="0.25">
      <c r="A5306" s="1">
        <v>37238</v>
      </c>
      <c r="B5306">
        <v>1.69</v>
      </c>
      <c r="D5306">
        <v>1.69</v>
      </c>
      <c r="F5306">
        <v>1.78</v>
      </c>
      <c r="G5306">
        <v>2.2000000000000002</v>
      </c>
      <c r="H5306">
        <v>3.09</v>
      </c>
      <c r="I5306">
        <v>3.62</v>
      </c>
      <c r="J5306">
        <v>4.4000000000000004</v>
      </c>
      <c r="K5306">
        <v>4.9000000000000004</v>
      </c>
      <c r="L5306">
        <v>5.13</v>
      </c>
      <c r="M5306">
        <v>5.81</v>
      </c>
      <c r="N5306">
        <v>5.53</v>
      </c>
    </row>
    <row r="5307" spans="1:14" x14ac:dyDescent="0.25">
      <c r="A5307" s="1">
        <v>37237</v>
      </c>
      <c r="B5307">
        <v>1.69</v>
      </c>
      <c r="D5307">
        <v>1.67</v>
      </c>
      <c r="F5307">
        <v>1.74</v>
      </c>
      <c r="G5307">
        <v>2.13</v>
      </c>
      <c r="H5307">
        <v>2.97</v>
      </c>
      <c r="I5307">
        <v>3.48</v>
      </c>
      <c r="J5307">
        <v>4.29</v>
      </c>
      <c r="K5307">
        <v>4.78</v>
      </c>
      <c r="L5307">
        <v>5.0199999999999996</v>
      </c>
      <c r="M5307">
        <v>5.74</v>
      </c>
      <c r="N5307">
        <v>5.47</v>
      </c>
    </row>
    <row r="5308" spans="1:14" x14ac:dyDescent="0.25">
      <c r="A5308" s="1">
        <v>37236</v>
      </c>
      <c r="B5308">
        <v>1.66</v>
      </c>
      <c r="D5308">
        <v>1.66</v>
      </c>
      <c r="F5308">
        <v>1.73</v>
      </c>
      <c r="G5308">
        <v>2.12</v>
      </c>
      <c r="H5308">
        <v>3.03</v>
      </c>
      <c r="I5308">
        <v>3.56</v>
      </c>
      <c r="J5308">
        <v>4.38</v>
      </c>
      <c r="K5308">
        <v>4.8899999999999997</v>
      </c>
      <c r="L5308">
        <v>5.13</v>
      </c>
      <c r="M5308">
        <v>5.83</v>
      </c>
      <c r="N5308">
        <v>5.55</v>
      </c>
    </row>
    <row r="5309" spans="1:14" x14ac:dyDescent="0.25">
      <c r="A5309" s="1">
        <v>37235</v>
      </c>
      <c r="B5309">
        <v>1.68</v>
      </c>
      <c r="D5309">
        <v>1.71</v>
      </c>
      <c r="F5309">
        <v>1.79</v>
      </c>
      <c r="G5309">
        <v>2.17</v>
      </c>
      <c r="H5309">
        <v>3.1</v>
      </c>
      <c r="I5309">
        <v>3.63</v>
      </c>
      <c r="J5309">
        <v>4.46</v>
      </c>
      <c r="K5309">
        <v>4.95</v>
      </c>
      <c r="L5309">
        <v>5.17</v>
      </c>
      <c r="M5309">
        <v>5.86</v>
      </c>
      <c r="N5309">
        <v>5.58</v>
      </c>
    </row>
    <row r="5310" spans="1:14" x14ac:dyDescent="0.25">
      <c r="A5310" s="1">
        <v>37232</v>
      </c>
      <c r="B5310">
        <v>1.69</v>
      </c>
      <c r="D5310">
        <v>1.69</v>
      </c>
      <c r="F5310">
        <v>1.81</v>
      </c>
      <c r="G5310">
        <v>2.2599999999999998</v>
      </c>
      <c r="H5310">
        <v>3.19</v>
      </c>
      <c r="I5310">
        <v>3.72</v>
      </c>
      <c r="J5310">
        <v>4.5</v>
      </c>
      <c r="K5310">
        <v>4.9800000000000004</v>
      </c>
      <c r="L5310">
        <v>5.2</v>
      </c>
      <c r="M5310">
        <v>5.9</v>
      </c>
      <c r="N5310">
        <v>5.6</v>
      </c>
    </row>
    <row r="5311" spans="1:14" x14ac:dyDescent="0.25">
      <c r="A5311" s="1">
        <v>37231</v>
      </c>
      <c r="B5311">
        <v>1.73</v>
      </c>
      <c r="D5311">
        <v>1.75</v>
      </c>
      <c r="F5311">
        <v>1.91</v>
      </c>
      <c r="G5311">
        <v>2.35</v>
      </c>
      <c r="H5311">
        <v>3.19</v>
      </c>
      <c r="I5311">
        <v>3.7</v>
      </c>
      <c r="J5311">
        <v>4.38</v>
      </c>
      <c r="K5311">
        <v>4.83</v>
      </c>
      <c r="L5311">
        <v>5.04</v>
      </c>
      <c r="M5311">
        <v>5.72</v>
      </c>
      <c r="N5311">
        <v>5.47</v>
      </c>
    </row>
    <row r="5312" spans="1:14" x14ac:dyDescent="0.25">
      <c r="A5312" s="1">
        <v>37230</v>
      </c>
      <c r="B5312">
        <v>1.77</v>
      </c>
      <c r="D5312">
        <v>1.77</v>
      </c>
      <c r="F5312">
        <v>1.88</v>
      </c>
      <c r="G5312">
        <v>2.27</v>
      </c>
      <c r="H5312">
        <v>3.07</v>
      </c>
      <c r="I5312">
        <v>3.55</v>
      </c>
      <c r="J5312">
        <v>4.24</v>
      </c>
      <c r="K5312">
        <v>4.7</v>
      </c>
      <c r="L5312">
        <v>4.92</v>
      </c>
      <c r="M5312">
        <v>5.61</v>
      </c>
      <c r="N5312">
        <v>5.35</v>
      </c>
    </row>
    <row r="5313" spans="1:14" x14ac:dyDescent="0.25">
      <c r="A5313" s="1">
        <v>37229</v>
      </c>
      <c r="B5313">
        <v>1.81</v>
      </c>
      <c r="D5313">
        <v>1.74</v>
      </c>
      <c r="F5313">
        <v>1.8</v>
      </c>
      <c r="G5313">
        <v>2.0699999999999998</v>
      </c>
      <c r="H5313">
        <v>2.81</v>
      </c>
      <c r="I5313">
        <v>3.3</v>
      </c>
      <c r="J5313">
        <v>3.99</v>
      </c>
      <c r="K5313">
        <v>4.46</v>
      </c>
      <c r="L5313">
        <v>4.7</v>
      </c>
      <c r="M5313">
        <v>5.43</v>
      </c>
      <c r="N5313">
        <v>5.22</v>
      </c>
    </row>
    <row r="5314" spans="1:14" x14ac:dyDescent="0.25">
      <c r="A5314" s="1">
        <v>37228</v>
      </c>
      <c r="B5314">
        <v>1.85</v>
      </c>
      <c r="D5314">
        <v>1.78</v>
      </c>
      <c r="F5314">
        <v>1.81</v>
      </c>
      <c r="G5314">
        <v>2.08</v>
      </c>
      <c r="H5314">
        <v>2.82</v>
      </c>
      <c r="I5314">
        <v>3.28</v>
      </c>
      <c r="J5314">
        <v>4.04</v>
      </c>
      <c r="K5314">
        <v>4.51</v>
      </c>
      <c r="L5314">
        <v>4.75</v>
      </c>
      <c r="M5314">
        <v>5.49</v>
      </c>
      <c r="N5314">
        <v>5.26</v>
      </c>
    </row>
    <row r="5315" spans="1:14" x14ac:dyDescent="0.25">
      <c r="A5315" s="1">
        <v>37225</v>
      </c>
      <c r="B5315">
        <v>1.87</v>
      </c>
      <c r="D5315">
        <v>1.78</v>
      </c>
      <c r="F5315">
        <v>1.79</v>
      </c>
      <c r="G5315">
        <v>2.06</v>
      </c>
      <c r="H5315">
        <v>2.84</v>
      </c>
      <c r="I5315">
        <v>3.3</v>
      </c>
      <c r="J5315">
        <v>4.08</v>
      </c>
      <c r="K5315">
        <v>4.55</v>
      </c>
      <c r="L5315">
        <v>4.78</v>
      </c>
      <c r="M5315">
        <v>5.54</v>
      </c>
      <c r="N5315">
        <v>5.27</v>
      </c>
    </row>
    <row r="5316" spans="1:14" x14ac:dyDescent="0.25">
      <c r="A5316" s="1">
        <v>37224</v>
      </c>
      <c r="B5316">
        <v>1.9</v>
      </c>
      <c r="D5316">
        <v>1.8</v>
      </c>
      <c r="F5316">
        <v>1.8</v>
      </c>
      <c r="G5316">
        <v>2.0299999999999998</v>
      </c>
      <c r="H5316">
        <v>2.87</v>
      </c>
      <c r="I5316">
        <v>3.33</v>
      </c>
      <c r="J5316">
        <v>4.0999999999999996</v>
      </c>
      <c r="K5316">
        <v>4.5599999999999996</v>
      </c>
      <c r="L5316">
        <v>4.79</v>
      </c>
      <c r="M5316">
        <v>5.52</v>
      </c>
      <c r="N5316">
        <v>5.24</v>
      </c>
    </row>
    <row r="5317" spans="1:14" x14ac:dyDescent="0.25">
      <c r="A5317" s="1">
        <v>37223</v>
      </c>
      <c r="B5317">
        <v>1.96</v>
      </c>
      <c r="D5317">
        <v>1.87</v>
      </c>
      <c r="F5317">
        <v>1.92</v>
      </c>
      <c r="G5317">
        <v>2.2599999999999998</v>
      </c>
      <c r="H5317">
        <v>3.12</v>
      </c>
      <c r="I5317">
        <v>3.6</v>
      </c>
      <c r="J5317">
        <v>4.33</v>
      </c>
      <c r="K5317">
        <v>4.76</v>
      </c>
      <c r="L5317">
        <v>4.9800000000000004</v>
      </c>
      <c r="M5317">
        <v>5.63</v>
      </c>
      <c r="N5317">
        <v>5.36</v>
      </c>
    </row>
    <row r="5318" spans="1:14" x14ac:dyDescent="0.25">
      <c r="A5318" s="1">
        <v>37222</v>
      </c>
      <c r="B5318">
        <v>2.0099999999999998</v>
      </c>
      <c r="D5318">
        <v>1.92</v>
      </c>
      <c r="F5318">
        <v>1.98</v>
      </c>
      <c r="G5318">
        <v>2.36</v>
      </c>
      <c r="H5318">
        <v>3.11</v>
      </c>
      <c r="I5318">
        <v>3.58</v>
      </c>
      <c r="J5318">
        <v>4.32</v>
      </c>
      <c r="K5318">
        <v>4.7699999999999996</v>
      </c>
      <c r="L5318">
        <v>4.9800000000000004</v>
      </c>
      <c r="M5318">
        <v>5.64</v>
      </c>
      <c r="N5318">
        <v>5.37</v>
      </c>
    </row>
    <row r="5319" spans="1:14" x14ac:dyDescent="0.25">
      <c r="A5319" s="1">
        <v>37221</v>
      </c>
      <c r="B5319">
        <v>2</v>
      </c>
      <c r="D5319">
        <v>1.98</v>
      </c>
      <c r="F5319">
        <v>2.04</v>
      </c>
      <c r="G5319">
        <v>2.4300000000000002</v>
      </c>
      <c r="H5319">
        <v>3.22</v>
      </c>
      <c r="I5319">
        <v>3.7</v>
      </c>
      <c r="J5319">
        <v>4.41</v>
      </c>
      <c r="K5319">
        <v>4.8499999999999996</v>
      </c>
      <c r="L5319">
        <v>5.05</v>
      </c>
      <c r="M5319">
        <v>5.66</v>
      </c>
      <c r="N5319">
        <v>5.39</v>
      </c>
    </row>
    <row r="5320" spans="1:14" x14ac:dyDescent="0.25">
      <c r="A5320" s="1">
        <v>37218</v>
      </c>
      <c r="B5320">
        <v>2</v>
      </c>
      <c r="D5320">
        <v>1.95</v>
      </c>
      <c r="F5320">
        <v>2.02</v>
      </c>
      <c r="G5320">
        <v>2.41</v>
      </c>
      <c r="H5320">
        <v>3.2</v>
      </c>
      <c r="I5320">
        <v>3.68</v>
      </c>
      <c r="J5320">
        <v>4.4000000000000004</v>
      </c>
      <c r="K5320">
        <v>4.83</v>
      </c>
      <c r="L5320">
        <v>5.04</v>
      </c>
      <c r="M5320">
        <v>5.65</v>
      </c>
      <c r="N5320">
        <v>5.39</v>
      </c>
    </row>
    <row r="5321" spans="1:14" x14ac:dyDescent="0.25">
      <c r="A5321" s="1">
        <v>37216</v>
      </c>
      <c r="B5321">
        <v>2</v>
      </c>
      <c r="D5321">
        <v>1.96</v>
      </c>
      <c r="F5321">
        <v>2.02</v>
      </c>
      <c r="G5321">
        <v>2.38</v>
      </c>
      <c r="H5321">
        <v>3.11</v>
      </c>
      <c r="I5321">
        <v>3.58</v>
      </c>
      <c r="J5321">
        <v>4.3099999999999996</v>
      </c>
      <c r="K5321">
        <v>4.78</v>
      </c>
      <c r="L5321">
        <v>4.9800000000000004</v>
      </c>
      <c r="M5321">
        <v>5.59</v>
      </c>
      <c r="N5321">
        <v>5.35</v>
      </c>
    </row>
    <row r="5322" spans="1:14" x14ac:dyDescent="0.25">
      <c r="A5322" s="1">
        <v>37215</v>
      </c>
      <c r="B5322">
        <v>2.02</v>
      </c>
      <c r="D5322">
        <v>1.95</v>
      </c>
      <c r="F5322">
        <v>1.99</v>
      </c>
      <c r="G5322">
        <v>2.31</v>
      </c>
      <c r="H5322">
        <v>2.96</v>
      </c>
      <c r="I5322">
        <v>3.41</v>
      </c>
      <c r="J5322">
        <v>4.17</v>
      </c>
      <c r="K5322">
        <v>4.66</v>
      </c>
      <c r="L5322">
        <v>4.88</v>
      </c>
      <c r="M5322">
        <v>5.5</v>
      </c>
      <c r="N5322">
        <v>5.3</v>
      </c>
    </row>
    <row r="5323" spans="1:14" x14ac:dyDescent="0.25">
      <c r="A5323" s="1">
        <v>37214</v>
      </c>
      <c r="B5323">
        <v>2.02</v>
      </c>
      <c r="D5323">
        <v>1.94</v>
      </c>
      <c r="F5323">
        <v>2</v>
      </c>
      <c r="G5323">
        <v>2.31</v>
      </c>
      <c r="H5323">
        <v>2.92</v>
      </c>
      <c r="I5323">
        <v>3.38</v>
      </c>
      <c r="J5323">
        <v>4.12</v>
      </c>
      <c r="K5323">
        <v>4.58</v>
      </c>
      <c r="L5323">
        <v>4.8</v>
      </c>
      <c r="M5323">
        <v>5.42</v>
      </c>
      <c r="N5323">
        <v>5.22</v>
      </c>
    </row>
    <row r="5324" spans="1:14" x14ac:dyDescent="0.25">
      <c r="A5324" s="1">
        <v>37211</v>
      </c>
      <c r="B5324">
        <v>2.02</v>
      </c>
      <c r="D5324">
        <v>1.95</v>
      </c>
      <c r="F5324">
        <v>2.06</v>
      </c>
      <c r="G5324">
        <v>2.41</v>
      </c>
      <c r="H5324">
        <v>3.09</v>
      </c>
      <c r="I5324">
        <v>3.55</v>
      </c>
      <c r="J5324">
        <v>4.24</v>
      </c>
      <c r="K5324">
        <v>4.72</v>
      </c>
      <c r="L5324">
        <v>4.91</v>
      </c>
      <c r="M5324">
        <v>5.52</v>
      </c>
      <c r="N5324">
        <v>5.3</v>
      </c>
    </row>
    <row r="5325" spans="1:14" x14ac:dyDescent="0.25">
      <c r="A5325" s="1">
        <v>37210</v>
      </c>
      <c r="B5325">
        <v>1.99</v>
      </c>
      <c r="D5325">
        <v>1.92</v>
      </c>
      <c r="F5325">
        <v>2.0099999999999998</v>
      </c>
      <c r="G5325">
        <v>2.34</v>
      </c>
      <c r="H5325">
        <v>2.98</v>
      </c>
      <c r="I5325">
        <v>3.41</v>
      </c>
      <c r="J5325">
        <v>4.0999999999999996</v>
      </c>
      <c r="K5325">
        <v>4.58</v>
      </c>
      <c r="L5325">
        <v>4.79</v>
      </c>
      <c r="M5325">
        <v>5.41</v>
      </c>
      <c r="N5325">
        <v>5.22</v>
      </c>
    </row>
    <row r="5326" spans="1:14" x14ac:dyDescent="0.25">
      <c r="A5326" s="1">
        <v>37209</v>
      </c>
      <c r="B5326">
        <v>1.99</v>
      </c>
      <c r="D5326">
        <v>1.87</v>
      </c>
      <c r="F5326">
        <v>1.9</v>
      </c>
      <c r="G5326">
        <v>2.13</v>
      </c>
      <c r="H5326">
        <v>2.7</v>
      </c>
      <c r="I5326">
        <v>3.11</v>
      </c>
      <c r="J5326">
        <v>3.83</v>
      </c>
      <c r="K5326">
        <v>4.3099999999999996</v>
      </c>
      <c r="L5326">
        <v>4.54</v>
      </c>
      <c r="M5326">
        <v>5.2</v>
      </c>
      <c r="N5326">
        <v>5.0199999999999996</v>
      </c>
    </row>
    <row r="5327" spans="1:14" x14ac:dyDescent="0.25">
      <c r="A5327" s="1">
        <v>37208</v>
      </c>
      <c r="B5327">
        <v>1.94</v>
      </c>
      <c r="D5327">
        <v>1.84</v>
      </c>
      <c r="F5327">
        <v>1.86</v>
      </c>
      <c r="G5327">
        <v>2.0699999999999998</v>
      </c>
      <c r="H5327">
        <v>2.54</v>
      </c>
      <c r="I5327">
        <v>2.96</v>
      </c>
      <c r="J5327">
        <v>3.69</v>
      </c>
      <c r="K5327">
        <v>4.17</v>
      </c>
      <c r="L5327">
        <v>4.41</v>
      </c>
      <c r="M5327">
        <v>5.0999999999999996</v>
      </c>
      <c r="N5327">
        <v>4.92</v>
      </c>
    </row>
    <row r="5328" spans="1:14" x14ac:dyDescent="0.25">
      <c r="A5328" s="1">
        <v>37204</v>
      </c>
      <c r="B5328">
        <v>1.92</v>
      </c>
      <c r="D5328">
        <v>1.83</v>
      </c>
      <c r="F5328">
        <v>1.82</v>
      </c>
      <c r="G5328">
        <v>2.02</v>
      </c>
      <c r="H5328">
        <v>2.4500000000000002</v>
      </c>
      <c r="I5328">
        <v>2.86</v>
      </c>
      <c r="J5328">
        <v>3.62</v>
      </c>
      <c r="K5328">
        <v>4.09</v>
      </c>
      <c r="L5328">
        <v>4.34</v>
      </c>
      <c r="M5328">
        <v>5.05</v>
      </c>
      <c r="N5328">
        <v>4.88</v>
      </c>
    </row>
    <row r="5329" spans="1:14" x14ac:dyDescent="0.25">
      <c r="A5329" s="1">
        <v>37203</v>
      </c>
      <c r="B5329">
        <v>1.93</v>
      </c>
      <c r="D5329">
        <v>1.84</v>
      </c>
      <c r="F5329">
        <v>1.8</v>
      </c>
      <c r="G5329">
        <v>2</v>
      </c>
      <c r="H5329">
        <v>2.42</v>
      </c>
      <c r="I5329">
        <v>2.81</v>
      </c>
      <c r="J5329">
        <v>3.58</v>
      </c>
      <c r="K5329">
        <v>4.05</v>
      </c>
      <c r="L5329">
        <v>4.32</v>
      </c>
      <c r="M5329">
        <v>5.03</v>
      </c>
      <c r="N5329">
        <v>4.87</v>
      </c>
    </row>
    <row r="5330" spans="1:14" x14ac:dyDescent="0.25">
      <c r="A5330" s="1">
        <v>37202</v>
      </c>
      <c r="B5330">
        <v>1.93</v>
      </c>
      <c r="D5330">
        <v>1.8</v>
      </c>
      <c r="F5330">
        <v>1.75</v>
      </c>
      <c r="G5330">
        <v>1.93</v>
      </c>
      <c r="H5330">
        <v>2.3199999999999998</v>
      </c>
      <c r="I5330">
        <v>2.7</v>
      </c>
      <c r="J5330">
        <v>3.47</v>
      </c>
      <c r="K5330">
        <v>3.95</v>
      </c>
      <c r="L5330">
        <v>4.22</v>
      </c>
      <c r="M5330">
        <v>4.95</v>
      </c>
      <c r="N5330">
        <v>4.79</v>
      </c>
    </row>
    <row r="5331" spans="1:14" x14ac:dyDescent="0.25">
      <c r="A5331" s="1">
        <v>37201</v>
      </c>
      <c r="B5331">
        <v>1.98</v>
      </c>
      <c r="D5331">
        <v>1.85</v>
      </c>
      <c r="F5331">
        <v>1.83</v>
      </c>
      <c r="G5331">
        <v>1.97</v>
      </c>
      <c r="H5331">
        <v>2.37</v>
      </c>
      <c r="I5331">
        <v>2.76</v>
      </c>
      <c r="J5331">
        <v>3.54</v>
      </c>
      <c r="K5331">
        <v>4.03</v>
      </c>
      <c r="L5331">
        <v>4.3</v>
      </c>
      <c r="M5331">
        <v>5.05</v>
      </c>
      <c r="N5331">
        <v>4.8600000000000003</v>
      </c>
    </row>
    <row r="5332" spans="1:14" x14ac:dyDescent="0.25">
      <c r="A5332" s="1">
        <v>37200</v>
      </c>
      <c r="B5332">
        <v>2.06</v>
      </c>
      <c r="D5332">
        <v>2.0099999999999998</v>
      </c>
      <c r="F5332">
        <v>1.96</v>
      </c>
      <c r="G5332">
        <v>2.0499999999999998</v>
      </c>
      <c r="H5332">
        <v>2.46</v>
      </c>
      <c r="I5332">
        <v>2.91</v>
      </c>
      <c r="J5332">
        <v>3.71</v>
      </c>
      <c r="K5332">
        <v>4.07</v>
      </c>
      <c r="L5332">
        <v>4.3099999999999996</v>
      </c>
      <c r="M5332">
        <v>5.0599999999999996</v>
      </c>
      <c r="N5332">
        <v>4.8600000000000003</v>
      </c>
    </row>
    <row r="5333" spans="1:14" x14ac:dyDescent="0.25">
      <c r="A5333" s="1">
        <v>37197</v>
      </c>
      <c r="B5333">
        <v>2.09</v>
      </c>
      <c r="D5333">
        <v>2.0099999999999998</v>
      </c>
      <c r="F5333">
        <v>1.94</v>
      </c>
      <c r="G5333">
        <v>2.0699999999999998</v>
      </c>
      <c r="H5333">
        <v>2.48</v>
      </c>
      <c r="I5333">
        <v>2.93</v>
      </c>
      <c r="J5333">
        <v>3.77</v>
      </c>
      <c r="K5333">
        <v>4.12</v>
      </c>
      <c r="L5333">
        <v>4.37</v>
      </c>
      <c r="M5333">
        <v>5.14</v>
      </c>
      <c r="N5333">
        <v>4.96</v>
      </c>
    </row>
    <row r="5334" spans="1:14" x14ac:dyDescent="0.25">
      <c r="A5334" s="1">
        <v>37196</v>
      </c>
      <c r="B5334">
        <v>2.1800000000000002</v>
      </c>
      <c r="D5334">
        <v>2.06</v>
      </c>
      <c r="F5334">
        <v>1.99</v>
      </c>
      <c r="G5334">
        <v>2.1</v>
      </c>
      <c r="H5334">
        <v>2.4900000000000002</v>
      </c>
      <c r="I5334">
        <v>2.91</v>
      </c>
      <c r="J5334">
        <v>3.66</v>
      </c>
      <c r="K5334">
        <v>4.01</v>
      </c>
      <c r="L5334">
        <v>4.24</v>
      </c>
      <c r="M5334">
        <v>5</v>
      </c>
      <c r="N5334">
        <v>4.79</v>
      </c>
    </row>
    <row r="5335" spans="1:14" x14ac:dyDescent="0.25">
      <c r="A5335" s="1">
        <v>37195</v>
      </c>
      <c r="B5335">
        <v>2.15</v>
      </c>
      <c r="D5335">
        <v>2.0499999999999998</v>
      </c>
      <c r="F5335">
        <v>1.95</v>
      </c>
      <c r="G5335">
        <v>2.0699999999999998</v>
      </c>
      <c r="H5335">
        <v>2.44</v>
      </c>
      <c r="I5335">
        <v>2.87</v>
      </c>
      <c r="J5335">
        <v>3.66</v>
      </c>
      <c r="K5335">
        <v>4.03</v>
      </c>
      <c r="L5335">
        <v>4.3</v>
      </c>
      <c r="M5335">
        <v>5.05</v>
      </c>
      <c r="N5335">
        <v>4.8899999999999997</v>
      </c>
    </row>
    <row r="5336" spans="1:14" x14ac:dyDescent="0.25">
      <c r="A5336" s="1">
        <v>37194</v>
      </c>
      <c r="B5336">
        <v>2.17</v>
      </c>
      <c r="D5336">
        <v>2.0499999999999998</v>
      </c>
      <c r="F5336">
        <v>1.97</v>
      </c>
      <c r="G5336">
        <v>2.11</v>
      </c>
      <c r="H5336">
        <v>2.48</v>
      </c>
      <c r="I5336">
        <v>2.92</v>
      </c>
      <c r="J5336">
        <v>3.76</v>
      </c>
      <c r="K5336">
        <v>4.1399999999999997</v>
      </c>
      <c r="L5336">
        <v>4.4400000000000004</v>
      </c>
      <c r="M5336">
        <v>5.21</v>
      </c>
      <c r="N5336">
        <v>5.22</v>
      </c>
    </row>
    <row r="5337" spans="1:14" x14ac:dyDescent="0.25">
      <c r="A5337" s="1">
        <v>37193</v>
      </c>
      <c r="B5337">
        <v>2.2400000000000002</v>
      </c>
      <c r="D5337">
        <v>2.09</v>
      </c>
      <c r="F5337">
        <v>2.04</v>
      </c>
      <c r="G5337">
        <v>2.1800000000000002</v>
      </c>
      <c r="H5337">
        <v>2.5499999999999998</v>
      </c>
      <c r="I5337">
        <v>2.99</v>
      </c>
      <c r="J5337">
        <v>3.82</v>
      </c>
      <c r="K5337">
        <v>4.22</v>
      </c>
      <c r="L5337">
        <v>4.5</v>
      </c>
      <c r="M5337">
        <v>5.24</v>
      </c>
      <c r="N5337">
        <v>5.25</v>
      </c>
    </row>
    <row r="5338" spans="1:14" x14ac:dyDescent="0.25">
      <c r="A5338" s="1">
        <v>37190</v>
      </c>
      <c r="B5338">
        <v>2.2599999999999998</v>
      </c>
      <c r="D5338">
        <v>2.14</v>
      </c>
      <c r="F5338">
        <v>2.09</v>
      </c>
      <c r="G5338">
        <v>2.2599999999999998</v>
      </c>
      <c r="H5338">
        <v>2.63</v>
      </c>
      <c r="I5338">
        <v>3.06</v>
      </c>
      <c r="J5338">
        <v>3.88</v>
      </c>
      <c r="K5338">
        <v>4.26</v>
      </c>
      <c r="L5338">
        <v>4.53</v>
      </c>
      <c r="M5338">
        <v>5.27</v>
      </c>
      <c r="N5338">
        <v>5.27</v>
      </c>
    </row>
    <row r="5339" spans="1:14" x14ac:dyDescent="0.25">
      <c r="A5339" s="1">
        <v>37189</v>
      </c>
      <c r="B5339">
        <v>2.27</v>
      </c>
      <c r="D5339">
        <v>2.14</v>
      </c>
      <c r="F5339">
        <v>2.09</v>
      </c>
      <c r="G5339">
        <v>2.2599999999999998</v>
      </c>
      <c r="H5339">
        <v>2.63</v>
      </c>
      <c r="I5339">
        <v>3.06</v>
      </c>
      <c r="J5339">
        <v>3.89</v>
      </c>
      <c r="K5339">
        <v>4.29</v>
      </c>
      <c r="L5339">
        <v>4.5599999999999996</v>
      </c>
      <c r="M5339">
        <v>5.28</v>
      </c>
      <c r="N5339">
        <v>5.28</v>
      </c>
    </row>
    <row r="5340" spans="1:14" x14ac:dyDescent="0.25">
      <c r="A5340" s="1">
        <v>37188</v>
      </c>
      <c r="B5340">
        <v>2.2999999999999998</v>
      </c>
      <c r="D5340">
        <v>2.17</v>
      </c>
      <c r="F5340">
        <v>2.13</v>
      </c>
      <c r="G5340">
        <v>2.3199999999999998</v>
      </c>
      <c r="H5340">
        <v>2.72</v>
      </c>
      <c r="I5340">
        <v>3.15</v>
      </c>
      <c r="J5340">
        <v>3.96</v>
      </c>
      <c r="K5340">
        <v>4.34</v>
      </c>
      <c r="L5340">
        <v>4.6100000000000003</v>
      </c>
      <c r="M5340">
        <v>5.32</v>
      </c>
      <c r="N5340">
        <v>5.32</v>
      </c>
    </row>
    <row r="5341" spans="1:14" x14ac:dyDescent="0.25">
      <c r="A5341" s="1">
        <v>37187</v>
      </c>
      <c r="B5341">
        <v>2.3199999999999998</v>
      </c>
      <c r="D5341">
        <v>2.2000000000000002</v>
      </c>
      <c r="F5341">
        <v>2.16</v>
      </c>
      <c r="G5341">
        <v>2.37</v>
      </c>
      <c r="H5341">
        <v>2.81</v>
      </c>
      <c r="I5341">
        <v>3.24</v>
      </c>
      <c r="J5341">
        <v>4.01</v>
      </c>
      <c r="K5341">
        <v>4.4000000000000004</v>
      </c>
      <c r="L5341">
        <v>4.66</v>
      </c>
      <c r="M5341">
        <v>5.4</v>
      </c>
      <c r="N5341">
        <v>5.38</v>
      </c>
    </row>
    <row r="5342" spans="1:14" x14ac:dyDescent="0.25">
      <c r="A5342" s="1">
        <v>37186</v>
      </c>
      <c r="B5342">
        <v>2.29</v>
      </c>
      <c r="D5342">
        <v>2.2200000000000002</v>
      </c>
      <c r="F5342">
        <v>2.1800000000000002</v>
      </c>
      <c r="G5342">
        <v>2.35</v>
      </c>
      <c r="H5342">
        <v>2.79</v>
      </c>
      <c r="I5342">
        <v>3.22</v>
      </c>
      <c r="J5342">
        <v>3.98</v>
      </c>
      <c r="K5342">
        <v>4.37</v>
      </c>
      <c r="L5342">
        <v>4.63</v>
      </c>
      <c r="M5342">
        <v>5.38</v>
      </c>
      <c r="N5342">
        <v>5.36</v>
      </c>
    </row>
    <row r="5343" spans="1:14" x14ac:dyDescent="0.25">
      <c r="A5343" s="1">
        <v>37183</v>
      </c>
      <c r="B5343">
        <v>2.29</v>
      </c>
      <c r="D5343">
        <v>2.19</v>
      </c>
      <c r="F5343">
        <v>2.17</v>
      </c>
      <c r="G5343">
        <v>2.34</v>
      </c>
      <c r="H5343">
        <v>2.77</v>
      </c>
      <c r="I5343">
        <v>3.19</v>
      </c>
      <c r="J5343">
        <v>3.96</v>
      </c>
      <c r="K5343">
        <v>4.37</v>
      </c>
      <c r="L5343">
        <v>4.63</v>
      </c>
      <c r="M5343">
        <v>5.39</v>
      </c>
      <c r="N5343">
        <v>5.36</v>
      </c>
    </row>
    <row r="5344" spans="1:14" x14ac:dyDescent="0.25">
      <c r="A5344" s="1">
        <v>37182</v>
      </c>
      <c r="B5344">
        <v>2.2799999999999998</v>
      </c>
      <c r="D5344">
        <v>2.19</v>
      </c>
      <c r="F5344">
        <v>2.19</v>
      </c>
      <c r="G5344">
        <v>2.36</v>
      </c>
      <c r="H5344">
        <v>2.77</v>
      </c>
      <c r="I5344">
        <v>3.18</v>
      </c>
      <c r="J5344">
        <v>3.93</v>
      </c>
      <c r="K5344">
        <v>4.32</v>
      </c>
      <c r="L5344">
        <v>4.58</v>
      </c>
      <c r="M5344">
        <v>5.34</v>
      </c>
      <c r="N5344">
        <v>5.32</v>
      </c>
    </row>
    <row r="5345" spans="1:14" x14ac:dyDescent="0.25">
      <c r="A5345" s="1">
        <v>37181</v>
      </c>
      <c r="B5345">
        <v>2.34</v>
      </c>
      <c r="D5345">
        <v>2.2200000000000002</v>
      </c>
      <c r="F5345">
        <v>2.2000000000000002</v>
      </c>
      <c r="G5345">
        <v>2.37</v>
      </c>
      <c r="H5345">
        <v>2.8</v>
      </c>
      <c r="I5345">
        <v>3.21</v>
      </c>
      <c r="J5345">
        <v>3.93</v>
      </c>
      <c r="K5345">
        <v>4.32</v>
      </c>
      <c r="L5345">
        <v>4.59</v>
      </c>
      <c r="M5345">
        <v>5.35</v>
      </c>
      <c r="N5345">
        <v>5.32</v>
      </c>
    </row>
    <row r="5346" spans="1:14" x14ac:dyDescent="0.25">
      <c r="A5346" s="1">
        <v>37180</v>
      </c>
      <c r="B5346">
        <v>2.3199999999999998</v>
      </c>
      <c r="D5346">
        <v>2.2200000000000002</v>
      </c>
      <c r="F5346">
        <v>2.2000000000000002</v>
      </c>
      <c r="G5346">
        <v>2.37</v>
      </c>
      <c r="H5346">
        <v>2.77</v>
      </c>
      <c r="I5346">
        <v>3.16</v>
      </c>
      <c r="J5346">
        <v>3.93</v>
      </c>
      <c r="K5346">
        <v>4.32</v>
      </c>
      <c r="L5346">
        <v>4.59</v>
      </c>
      <c r="M5346">
        <v>5.38</v>
      </c>
      <c r="N5346">
        <v>5.35</v>
      </c>
    </row>
    <row r="5347" spans="1:14" x14ac:dyDescent="0.25">
      <c r="A5347" s="1">
        <v>37179</v>
      </c>
      <c r="B5347">
        <v>2.33</v>
      </c>
      <c r="D5347">
        <v>2.25</v>
      </c>
      <c r="F5347">
        <v>2.2200000000000002</v>
      </c>
      <c r="G5347">
        <v>2.39</v>
      </c>
      <c r="H5347">
        <v>2.78</v>
      </c>
      <c r="I5347">
        <v>3.18</v>
      </c>
      <c r="J5347">
        <v>3.97</v>
      </c>
      <c r="K5347">
        <v>4.3600000000000003</v>
      </c>
      <c r="L5347">
        <v>4.62</v>
      </c>
      <c r="M5347">
        <v>5.4</v>
      </c>
      <c r="N5347">
        <v>5.38</v>
      </c>
    </row>
    <row r="5348" spans="1:14" x14ac:dyDescent="0.25">
      <c r="A5348" s="1">
        <v>37176</v>
      </c>
      <c r="B5348">
        <v>2.31</v>
      </c>
      <c r="D5348">
        <v>2.25</v>
      </c>
      <c r="F5348">
        <v>2.2400000000000002</v>
      </c>
      <c r="G5348">
        <v>2.4</v>
      </c>
      <c r="H5348">
        <v>2.81</v>
      </c>
      <c r="I5348">
        <v>3.23</v>
      </c>
      <c r="J5348">
        <v>4.01</v>
      </c>
      <c r="K5348">
        <v>4.41</v>
      </c>
      <c r="L5348">
        <v>4.68</v>
      </c>
      <c r="M5348">
        <v>5.45</v>
      </c>
      <c r="N5348">
        <v>5.42</v>
      </c>
    </row>
    <row r="5349" spans="1:14" x14ac:dyDescent="0.25">
      <c r="A5349" s="1">
        <v>37175</v>
      </c>
      <c r="B5349">
        <v>2.2999999999999998</v>
      </c>
      <c r="D5349">
        <v>2.27</v>
      </c>
      <c r="F5349">
        <v>2.2599999999999998</v>
      </c>
      <c r="G5349">
        <v>2.44</v>
      </c>
      <c r="H5349">
        <v>2.88</v>
      </c>
      <c r="I5349">
        <v>3.3</v>
      </c>
      <c r="J5349">
        <v>4.03</v>
      </c>
      <c r="K5349">
        <v>4.43</v>
      </c>
      <c r="L5349">
        <v>4.6900000000000004</v>
      </c>
      <c r="M5349">
        <v>5.45</v>
      </c>
      <c r="N5349">
        <v>5.41</v>
      </c>
    </row>
    <row r="5350" spans="1:14" x14ac:dyDescent="0.25">
      <c r="A5350" s="1">
        <v>37174</v>
      </c>
      <c r="B5350">
        <v>2.2999999999999998</v>
      </c>
      <c r="D5350">
        <v>2.2200000000000002</v>
      </c>
      <c r="F5350">
        <v>2.2000000000000002</v>
      </c>
      <c r="G5350">
        <v>2.35</v>
      </c>
      <c r="H5350">
        <v>2.78</v>
      </c>
      <c r="I5350">
        <v>3.19</v>
      </c>
      <c r="J5350">
        <v>3.96</v>
      </c>
      <c r="K5350">
        <v>4.3499999999999996</v>
      </c>
      <c r="L5350">
        <v>4.6100000000000003</v>
      </c>
      <c r="M5350">
        <v>5.38</v>
      </c>
      <c r="N5350">
        <v>5.36</v>
      </c>
    </row>
    <row r="5351" spans="1:14" x14ac:dyDescent="0.25">
      <c r="A5351" s="1">
        <v>37173</v>
      </c>
      <c r="B5351">
        <v>2.2400000000000002</v>
      </c>
      <c r="D5351">
        <v>2.2200000000000002</v>
      </c>
      <c r="F5351">
        <v>2.2000000000000002</v>
      </c>
      <c r="G5351">
        <v>2.35</v>
      </c>
      <c r="H5351">
        <v>2.74</v>
      </c>
      <c r="I5351">
        <v>3.16</v>
      </c>
      <c r="J5351">
        <v>3.96</v>
      </c>
      <c r="K5351">
        <v>4.3499999999999996</v>
      </c>
      <c r="L5351">
        <v>4.62</v>
      </c>
      <c r="M5351">
        <v>5.42</v>
      </c>
      <c r="N5351">
        <v>5.39</v>
      </c>
    </row>
    <row r="5352" spans="1:14" x14ac:dyDescent="0.25">
      <c r="A5352" s="1">
        <v>37169</v>
      </c>
      <c r="B5352">
        <v>2.21</v>
      </c>
      <c r="D5352">
        <v>2.19</v>
      </c>
      <c r="F5352">
        <v>2.1800000000000002</v>
      </c>
      <c r="G5352">
        <v>2.33</v>
      </c>
      <c r="H5352">
        <v>2.71</v>
      </c>
      <c r="I5352">
        <v>3.1</v>
      </c>
      <c r="J5352">
        <v>3.87</v>
      </c>
      <c r="K5352">
        <v>4.26</v>
      </c>
      <c r="L5352">
        <v>4.5199999999999996</v>
      </c>
      <c r="M5352">
        <v>5.34</v>
      </c>
      <c r="N5352">
        <v>5.31</v>
      </c>
    </row>
    <row r="5353" spans="1:14" x14ac:dyDescent="0.25">
      <c r="A5353" s="1">
        <v>37168</v>
      </c>
      <c r="B5353">
        <v>2.2200000000000002</v>
      </c>
      <c r="D5353">
        <v>2.21</v>
      </c>
      <c r="F5353">
        <v>2.21</v>
      </c>
      <c r="G5353">
        <v>2.37</v>
      </c>
      <c r="H5353">
        <v>2.75</v>
      </c>
      <c r="I5353">
        <v>3.14</v>
      </c>
      <c r="J5353">
        <v>3.88</v>
      </c>
      <c r="K5353">
        <v>4.29</v>
      </c>
      <c r="L5353">
        <v>4.53</v>
      </c>
      <c r="M5353">
        <v>5.33</v>
      </c>
      <c r="N5353">
        <v>5.31</v>
      </c>
    </row>
    <row r="5354" spans="1:14" x14ac:dyDescent="0.25">
      <c r="A5354" s="1">
        <v>37167</v>
      </c>
      <c r="B5354">
        <v>2.21</v>
      </c>
      <c r="D5354">
        <v>2.23</v>
      </c>
      <c r="F5354">
        <v>2.2400000000000002</v>
      </c>
      <c r="G5354">
        <v>2.38</v>
      </c>
      <c r="H5354">
        <v>2.77</v>
      </c>
      <c r="I5354">
        <v>3.14</v>
      </c>
      <c r="J5354">
        <v>3.86</v>
      </c>
      <c r="K5354">
        <v>4.29</v>
      </c>
      <c r="L5354">
        <v>4.5</v>
      </c>
      <c r="M5354">
        <v>5.34</v>
      </c>
      <c r="N5354">
        <v>5.32</v>
      </c>
    </row>
    <row r="5355" spans="1:14" x14ac:dyDescent="0.25">
      <c r="A5355" s="1">
        <v>37166</v>
      </c>
      <c r="B5355">
        <v>2.27</v>
      </c>
      <c r="D5355">
        <v>2.2599999999999998</v>
      </c>
      <c r="F5355">
        <v>2.27</v>
      </c>
      <c r="G5355">
        <v>2.4300000000000002</v>
      </c>
      <c r="H5355">
        <v>2.77</v>
      </c>
      <c r="I5355">
        <v>3.14</v>
      </c>
      <c r="J5355">
        <v>3.87</v>
      </c>
      <c r="K5355">
        <v>4.3099999999999996</v>
      </c>
      <c r="L5355">
        <v>4.53</v>
      </c>
      <c r="M5355">
        <v>5.36</v>
      </c>
      <c r="N5355">
        <v>5.34</v>
      </c>
    </row>
    <row r="5356" spans="1:14" x14ac:dyDescent="0.25">
      <c r="A5356" s="1">
        <v>37165</v>
      </c>
      <c r="B5356">
        <v>2.2599999999999998</v>
      </c>
      <c r="D5356">
        <v>2.37</v>
      </c>
      <c r="F5356">
        <v>2.37</v>
      </c>
      <c r="G5356">
        <v>2.4700000000000002</v>
      </c>
      <c r="H5356">
        <v>2.82</v>
      </c>
      <c r="I5356">
        <v>3.18</v>
      </c>
      <c r="J5356">
        <v>3.9</v>
      </c>
      <c r="K5356">
        <v>4.33</v>
      </c>
      <c r="L5356">
        <v>4.55</v>
      </c>
      <c r="M5356">
        <v>5.39</v>
      </c>
      <c r="N5356">
        <v>5.38</v>
      </c>
    </row>
    <row r="5357" spans="1:14" x14ac:dyDescent="0.25">
      <c r="A5357" s="1">
        <v>37162</v>
      </c>
      <c r="B5357">
        <v>2.2799999999999998</v>
      </c>
      <c r="D5357">
        <v>2.4</v>
      </c>
      <c r="F5357">
        <v>2.36</v>
      </c>
      <c r="G5357">
        <v>2.4900000000000002</v>
      </c>
      <c r="H5357">
        <v>2.86</v>
      </c>
      <c r="I5357">
        <v>3.22</v>
      </c>
      <c r="J5357">
        <v>3.93</v>
      </c>
      <c r="K5357">
        <v>4.37</v>
      </c>
      <c r="L5357">
        <v>4.5999999999999996</v>
      </c>
      <c r="M5357">
        <v>5.45</v>
      </c>
      <c r="N5357">
        <v>5.42</v>
      </c>
    </row>
    <row r="5358" spans="1:14" x14ac:dyDescent="0.25">
      <c r="A5358" s="1">
        <v>37161</v>
      </c>
      <c r="B5358">
        <v>2.34</v>
      </c>
      <c r="D5358">
        <v>2.38</v>
      </c>
      <c r="F5358">
        <v>2.31</v>
      </c>
      <c r="G5358">
        <v>2.4300000000000002</v>
      </c>
      <c r="H5358">
        <v>2.78</v>
      </c>
      <c r="I5358">
        <v>3.15</v>
      </c>
      <c r="J5358">
        <v>3.87</v>
      </c>
      <c r="K5358">
        <v>4.33</v>
      </c>
      <c r="L5358">
        <v>4.58</v>
      </c>
      <c r="M5358">
        <v>5.46</v>
      </c>
      <c r="N5358">
        <v>5.45</v>
      </c>
    </row>
    <row r="5359" spans="1:14" x14ac:dyDescent="0.25">
      <c r="A5359" s="1">
        <v>37160</v>
      </c>
      <c r="B5359">
        <v>2.5099999999999998</v>
      </c>
      <c r="D5359">
        <v>2.38</v>
      </c>
      <c r="F5359">
        <v>2.34</v>
      </c>
      <c r="G5359">
        <v>2.48</v>
      </c>
      <c r="H5359">
        <v>2.82</v>
      </c>
      <c r="I5359">
        <v>3.18</v>
      </c>
      <c r="J5359">
        <v>3.91</v>
      </c>
      <c r="K5359">
        <v>4.3899999999999997</v>
      </c>
      <c r="L5359">
        <v>4.6500000000000004</v>
      </c>
      <c r="M5359">
        <v>5.52</v>
      </c>
      <c r="N5359">
        <v>5.5</v>
      </c>
    </row>
    <row r="5360" spans="1:14" x14ac:dyDescent="0.25">
      <c r="A5360" s="1">
        <v>37159</v>
      </c>
      <c r="B5360">
        <v>2.58</v>
      </c>
      <c r="D5360">
        <v>2.4</v>
      </c>
      <c r="F5360">
        <v>2.37</v>
      </c>
      <c r="G5360">
        <v>2.5099999999999998</v>
      </c>
      <c r="H5360">
        <v>2.88</v>
      </c>
      <c r="I5360">
        <v>3.25</v>
      </c>
      <c r="J5360">
        <v>3.97</v>
      </c>
      <c r="K5360">
        <v>4.45</v>
      </c>
      <c r="L5360">
        <v>4.72</v>
      </c>
      <c r="M5360">
        <v>5.6</v>
      </c>
      <c r="N5360">
        <v>5.58</v>
      </c>
    </row>
    <row r="5361" spans="1:14" x14ac:dyDescent="0.25">
      <c r="A5361" s="1">
        <v>37158</v>
      </c>
      <c r="B5361">
        <v>2.38</v>
      </c>
      <c r="D5361">
        <v>2.38</v>
      </c>
      <c r="F5361">
        <v>2.39</v>
      </c>
      <c r="G5361">
        <v>2.56</v>
      </c>
      <c r="H5361">
        <v>2.94</v>
      </c>
      <c r="I5361">
        <v>3.3</v>
      </c>
      <c r="J5361">
        <v>4</v>
      </c>
      <c r="K5361">
        <v>4.47</v>
      </c>
      <c r="L5361">
        <v>4.7300000000000004</v>
      </c>
      <c r="M5361">
        <v>5.61</v>
      </c>
      <c r="N5361">
        <v>5.58</v>
      </c>
    </row>
    <row r="5362" spans="1:14" x14ac:dyDescent="0.25">
      <c r="A5362" s="1">
        <v>37155</v>
      </c>
      <c r="B5362">
        <v>2.12</v>
      </c>
      <c r="D5362">
        <v>2.25</v>
      </c>
      <c r="F5362">
        <v>2.34</v>
      </c>
      <c r="G5362">
        <v>2.5299999999999998</v>
      </c>
      <c r="H5362">
        <v>2.91</v>
      </c>
      <c r="I5362">
        <v>3.27</v>
      </c>
      <c r="J5362">
        <v>3.94</v>
      </c>
      <c r="K5362">
        <v>4.43</v>
      </c>
      <c r="L5362">
        <v>4.7</v>
      </c>
      <c r="M5362">
        <v>5.62</v>
      </c>
      <c r="N5362">
        <v>5.59</v>
      </c>
    </row>
    <row r="5363" spans="1:14" x14ac:dyDescent="0.25">
      <c r="A5363" s="1">
        <v>37154</v>
      </c>
      <c r="B5363">
        <v>2.04</v>
      </c>
      <c r="D5363">
        <v>2.2200000000000002</v>
      </c>
      <c r="F5363">
        <v>2.38</v>
      </c>
      <c r="G5363">
        <v>2.56</v>
      </c>
      <c r="H5363">
        <v>2.91</v>
      </c>
      <c r="I5363">
        <v>3.27</v>
      </c>
      <c r="J5363">
        <v>3.97</v>
      </c>
      <c r="K5363">
        <v>4.47</v>
      </c>
      <c r="L5363">
        <v>4.75</v>
      </c>
      <c r="M5363">
        <v>5.67</v>
      </c>
      <c r="N5363">
        <v>5.62</v>
      </c>
    </row>
    <row r="5364" spans="1:14" x14ac:dyDescent="0.25">
      <c r="A5364" s="1">
        <v>37153</v>
      </c>
      <c r="B5364">
        <v>2</v>
      </c>
      <c r="D5364">
        <v>2.19</v>
      </c>
      <c r="F5364">
        <v>2.33</v>
      </c>
      <c r="G5364">
        <v>2.4900000000000002</v>
      </c>
      <c r="H5364">
        <v>2.81</v>
      </c>
      <c r="I5364">
        <v>3.18</v>
      </c>
      <c r="J5364">
        <v>3.9</v>
      </c>
      <c r="K5364">
        <v>4.41</v>
      </c>
      <c r="L5364">
        <v>4.6900000000000004</v>
      </c>
      <c r="M5364">
        <v>5.59</v>
      </c>
      <c r="N5364">
        <v>5.56</v>
      </c>
    </row>
    <row r="5365" spans="1:14" x14ac:dyDescent="0.25">
      <c r="A5365" s="1">
        <v>37152</v>
      </c>
      <c r="B5365">
        <v>2.34</v>
      </c>
      <c r="D5365">
        <v>2.48</v>
      </c>
      <c r="F5365">
        <v>2.56</v>
      </c>
      <c r="G5365">
        <v>2.69</v>
      </c>
      <c r="H5365">
        <v>2.96</v>
      </c>
      <c r="I5365">
        <v>3.31</v>
      </c>
      <c r="J5365">
        <v>4.01</v>
      </c>
      <c r="K5365">
        <v>4.46</v>
      </c>
      <c r="L5365">
        <v>4.72</v>
      </c>
      <c r="M5365">
        <v>5.59</v>
      </c>
      <c r="N5365">
        <v>5.55</v>
      </c>
    </row>
    <row r="5366" spans="1:14" x14ac:dyDescent="0.25">
      <c r="A5366" s="1">
        <v>37151</v>
      </c>
      <c r="B5366">
        <v>2.4700000000000002</v>
      </c>
      <c r="D5366">
        <v>2.59</v>
      </c>
      <c r="F5366">
        <v>2.62</v>
      </c>
      <c r="G5366">
        <v>2.72</v>
      </c>
      <c r="H5366">
        <v>2.96</v>
      </c>
      <c r="I5366">
        <v>3.3</v>
      </c>
      <c r="J5366">
        <v>3.99</v>
      </c>
      <c r="K5366">
        <v>4.38</v>
      </c>
      <c r="L5366">
        <v>4.63</v>
      </c>
      <c r="M5366">
        <v>5.44</v>
      </c>
      <c r="N5366">
        <v>5.41</v>
      </c>
    </row>
    <row r="5367" spans="1:14" x14ac:dyDescent="0.25">
      <c r="A5367" s="1">
        <v>37148</v>
      </c>
      <c r="B5367">
        <v>2.54</v>
      </c>
      <c r="D5367">
        <v>2.64</v>
      </c>
      <c r="F5367">
        <v>2.67</v>
      </c>
      <c r="G5367">
        <v>2.73</v>
      </c>
      <c r="H5367">
        <v>2.87</v>
      </c>
      <c r="I5367">
        <v>3.17</v>
      </c>
      <c r="J5367">
        <v>3.92</v>
      </c>
      <c r="K5367">
        <v>4.3099999999999996</v>
      </c>
      <c r="L5367">
        <v>4.57</v>
      </c>
      <c r="M5367">
        <v>5.38</v>
      </c>
      <c r="N5367">
        <v>5.35</v>
      </c>
    </row>
    <row r="5368" spans="1:14" x14ac:dyDescent="0.25">
      <c r="A5368" s="1">
        <v>37147</v>
      </c>
      <c r="B5368">
        <v>2.73</v>
      </c>
      <c r="D5368">
        <v>2.74</v>
      </c>
      <c r="F5368">
        <v>2.75</v>
      </c>
      <c r="G5368">
        <v>2.81</v>
      </c>
      <c r="H5368">
        <v>2.99</v>
      </c>
      <c r="I5368">
        <v>3.32</v>
      </c>
      <c r="J5368">
        <v>4.03</v>
      </c>
      <c r="K5368">
        <v>4.41</v>
      </c>
      <c r="L5368">
        <v>4.6399999999999997</v>
      </c>
      <c r="M5368">
        <v>5.41</v>
      </c>
      <c r="N5368">
        <v>5.39</v>
      </c>
    </row>
    <row r="5369" spans="1:14" x14ac:dyDescent="0.25">
      <c r="A5369" s="1">
        <v>37144</v>
      </c>
      <c r="B5369">
        <v>3.4</v>
      </c>
      <c r="D5369">
        <v>3.26</v>
      </c>
      <c r="F5369">
        <v>3.23</v>
      </c>
      <c r="G5369">
        <v>3.31</v>
      </c>
      <c r="H5369">
        <v>3.53</v>
      </c>
      <c r="I5369">
        <v>3.82</v>
      </c>
      <c r="J5369">
        <v>4.41</v>
      </c>
      <c r="K5369">
        <v>4.6900000000000004</v>
      </c>
      <c r="L5369">
        <v>4.84</v>
      </c>
      <c r="M5369">
        <v>5.5</v>
      </c>
      <c r="N5369">
        <v>5.43</v>
      </c>
    </row>
    <row r="5370" spans="1:14" x14ac:dyDescent="0.25">
      <c r="A5370" s="1">
        <v>37141</v>
      </c>
      <c r="B5370">
        <v>3.4</v>
      </c>
      <c r="D5370">
        <v>3.27</v>
      </c>
      <c r="F5370">
        <v>3.2</v>
      </c>
      <c r="G5370">
        <v>3.29</v>
      </c>
      <c r="H5370">
        <v>3.53</v>
      </c>
      <c r="I5370">
        <v>3.82</v>
      </c>
      <c r="J5370">
        <v>4.3899999999999997</v>
      </c>
      <c r="K5370">
        <v>4.67</v>
      </c>
      <c r="L5370">
        <v>4.8</v>
      </c>
      <c r="M5370">
        <v>5.45</v>
      </c>
      <c r="N5370">
        <v>5.39</v>
      </c>
    </row>
    <row r="5371" spans="1:14" x14ac:dyDescent="0.25">
      <c r="A5371" s="1">
        <v>37140</v>
      </c>
      <c r="B5371">
        <v>3.44</v>
      </c>
      <c r="D5371">
        <v>3.34</v>
      </c>
      <c r="F5371">
        <v>3.33</v>
      </c>
      <c r="G5371">
        <v>3.4</v>
      </c>
      <c r="H5371">
        <v>3.65</v>
      </c>
      <c r="I5371">
        <v>3.93</v>
      </c>
      <c r="J5371">
        <v>4.4800000000000004</v>
      </c>
      <c r="K5371">
        <v>4.7300000000000004</v>
      </c>
      <c r="L5371">
        <v>4.8600000000000003</v>
      </c>
      <c r="M5371">
        <v>5.5</v>
      </c>
      <c r="N5371">
        <v>5.41</v>
      </c>
    </row>
    <row r="5372" spans="1:14" x14ac:dyDescent="0.25">
      <c r="A5372" s="1">
        <v>37139</v>
      </c>
      <c r="B5372">
        <v>3.49</v>
      </c>
      <c r="D5372">
        <v>3.41</v>
      </c>
      <c r="F5372">
        <v>3.39</v>
      </c>
      <c r="G5372">
        <v>3.47</v>
      </c>
      <c r="H5372">
        <v>3.79</v>
      </c>
      <c r="I5372">
        <v>4.07</v>
      </c>
      <c r="J5372">
        <v>4.6100000000000003</v>
      </c>
      <c r="K5372">
        <v>4.8600000000000003</v>
      </c>
      <c r="L5372">
        <v>4.97</v>
      </c>
      <c r="M5372">
        <v>5.57</v>
      </c>
      <c r="N5372">
        <v>5.48</v>
      </c>
    </row>
    <row r="5373" spans="1:14" x14ac:dyDescent="0.25">
      <c r="A5373" s="1">
        <v>37138</v>
      </c>
      <c r="B5373">
        <v>3.43</v>
      </c>
      <c r="D5373">
        <v>3.44</v>
      </c>
      <c r="F5373">
        <v>3.43</v>
      </c>
      <c r="G5373">
        <v>3.55</v>
      </c>
      <c r="H5373">
        <v>3.83</v>
      </c>
      <c r="I5373">
        <v>4.0999999999999996</v>
      </c>
      <c r="J5373">
        <v>4.63</v>
      </c>
      <c r="K5373">
        <v>4.88</v>
      </c>
      <c r="L5373">
        <v>4.99</v>
      </c>
      <c r="M5373">
        <v>5.59</v>
      </c>
      <c r="N5373">
        <v>5.5</v>
      </c>
    </row>
    <row r="5374" spans="1:14" x14ac:dyDescent="0.25">
      <c r="A5374" s="1">
        <v>37134</v>
      </c>
      <c r="B5374">
        <v>3.4</v>
      </c>
      <c r="D5374">
        <v>3.37</v>
      </c>
      <c r="F5374">
        <v>3.31</v>
      </c>
      <c r="G5374">
        <v>3.41</v>
      </c>
      <c r="H5374">
        <v>3.64</v>
      </c>
      <c r="I5374">
        <v>3.91</v>
      </c>
      <c r="J5374">
        <v>4.46</v>
      </c>
      <c r="K5374">
        <v>4.72</v>
      </c>
      <c r="L5374">
        <v>4.8499999999999996</v>
      </c>
      <c r="M5374">
        <v>5.47</v>
      </c>
      <c r="N5374">
        <v>5.39</v>
      </c>
    </row>
    <row r="5375" spans="1:14" x14ac:dyDescent="0.25">
      <c r="A5375" s="1">
        <v>37133</v>
      </c>
      <c r="B5375">
        <v>3.41</v>
      </c>
      <c r="D5375">
        <v>3.36</v>
      </c>
      <c r="F5375">
        <v>3.28</v>
      </c>
      <c r="G5375">
        <v>3.38</v>
      </c>
      <c r="H5375">
        <v>3.61</v>
      </c>
      <c r="I5375">
        <v>3.88</v>
      </c>
      <c r="J5375">
        <v>4.42</v>
      </c>
      <c r="K5375">
        <v>4.68</v>
      </c>
      <c r="L5375">
        <v>4.79</v>
      </c>
      <c r="M5375">
        <v>5.45</v>
      </c>
      <c r="N5375">
        <v>5.37</v>
      </c>
    </row>
    <row r="5376" spans="1:14" x14ac:dyDescent="0.25">
      <c r="A5376" s="1">
        <v>37132</v>
      </c>
      <c r="B5376">
        <v>3.48</v>
      </c>
      <c r="D5376">
        <v>3.42</v>
      </c>
      <c r="F5376">
        <v>3.33</v>
      </c>
      <c r="G5376">
        <v>3.44</v>
      </c>
      <c r="H5376">
        <v>3.67</v>
      </c>
      <c r="I5376">
        <v>3.92</v>
      </c>
      <c r="J5376">
        <v>4.43</v>
      </c>
      <c r="K5376">
        <v>4.67</v>
      </c>
      <c r="L5376">
        <v>4.78</v>
      </c>
      <c r="M5376">
        <v>5.44</v>
      </c>
      <c r="N5376">
        <v>5.36</v>
      </c>
    </row>
    <row r="5377" spans="1:14" x14ac:dyDescent="0.25">
      <c r="A5377" s="1">
        <v>37131</v>
      </c>
      <c r="B5377">
        <v>3.53</v>
      </c>
      <c r="D5377">
        <v>3.41</v>
      </c>
      <c r="F5377">
        <v>3.35</v>
      </c>
      <c r="G5377">
        <v>3.46</v>
      </c>
      <c r="H5377">
        <v>3.71</v>
      </c>
      <c r="I5377">
        <v>3.97</v>
      </c>
      <c r="J5377">
        <v>4.4800000000000004</v>
      </c>
      <c r="K5377">
        <v>4.7300000000000004</v>
      </c>
      <c r="L5377">
        <v>4.8499999999999996</v>
      </c>
      <c r="M5377">
        <v>5.49</v>
      </c>
      <c r="N5377">
        <v>5.41</v>
      </c>
    </row>
    <row r="5378" spans="1:14" x14ac:dyDescent="0.25">
      <c r="A5378" s="1">
        <v>37130</v>
      </c>
      <c r="B5378">
        <v>3.52</v>
      </c>
      <c r="D5378">
        <v>3.45</v>
      </c>
      <c r="F5378">
        <v>3.4</v>
      </c>
      <c r="G5378">
        <v>3.51</v>
      </c>
      <c r="H5378">
        <v>3.78</v>
      </c>
      <c r="I5378">
        <v>4.04</v>
      </c>
      <c r="J5378">
        <v>4.57</v>
      </c>
      <c r="K5378">
        <v>4.83</v>
      </c>
      <c r="L5378">
        <v>4.9400000000000004</v>
      </c>
      <c r="M5378">
        <v>5.56</v>
      </c>
      <c r="N5378">
        <v>5.47</v>
      </c>
    </row>
    <row r="5379" spans="1:14" x14ac:dyDescent="0.25">
      <c r="A5379" s="1">
        <v>37127</v>
      </c>
      <c r="B5379">
        <v>3.49</v>
      </c>
      <c r="D5379">
        <v>3.42</v>
      </c>
      <c r="F5379">
        <v>3.37</v>
      </c>
      <c r="G5379">
        <v>3.48</v>
      </c>
      <c r="H5379">
        <v>3.76</v>
      </c>
      <c r="I5379">
        <v>4.03</v>
      </c>
      <c r="J5379">
        <v>4.55</v>
      </c>
      <c r="K5379">
        <v>4.82</v>
      </c>
      <c r="L5379">
        <v>4.93</v>
      </c>
      <c r="M5379">
        <v>5.54</v>
      </c>
      <c r="N5379">
        <v>5.45</v>
      </c>
    </row>
    <row r="5380" spans="1:14" x14ac:dyDescent="0.25">
      <c r="A5380" s="1">
        <v>37126</v>
      </c>
      <c r="B5380">
        <v>3.49</v>
      </c>
      <c r="D5380">
        <v>3.4</v>
      </c>
      <c r="F5380">
        <v>3.36</v>
      </c>
      <c r="G5380">
        <v>3.46</v>
      </c>
      <c r="H5380">
        <v>3.72</v>
      </c>
      <c r="I5380">
        <v>3.99</v>
      </c>
      <c r="J5380">
        <v>4.5199999999999996</v>
      </c>
      <c r="K5380">
        <v>4.79</v>
      </c>
      <c r="L5380">
        <v>4.8899999999999997</v>
      </c>
      <c r="M5380">
        <v>5.5</v>
      </c>
      <c r="N5380">
        <v>5.41</v>
      </c>
    </row>
    <row r="5381" spans="1:14" x14ac:dyDescent="0.25">
      <c r="A5381" s="1">
        <v>37125</v>
      </c>
      <c r="B5381">
        <v>3.46</v>
      </c>
      <c r="D5381">
        <v>3.38</v>
      </c>
      <c r="F5381">
        <v>3.37</v>
      </c>
      <c r="G5381">
        <v>3.44</v>
      </c>
      <c r="H5381">
        <v>3.76</v>
      </c>
      <c r="I5381">
        <v>4.03</v>
      </c>
      <c r="J5381">
        <v>4.53</v>
      </c>
      <c r="K5381">
        <v>4.8099999999999996</v>
      </c>
      <c r="L5381">
        <v>4.91</v>
      </c>
      <c r="M5381">
        <v>5.53</v>
      </c>
      <c r="N5381">
        <v>5.44</v>
      </c>
    </row>
    <row r="5382" spans="1:14" x14ac:dyDescent="0.25">
      <c r="A5382" s="1">
        <v>37124</v>
      </c>
      <c r="B5382">
        <v>3.46</v>
      </c>
      <c r="D5382">
        <v>3.39</v>
      </c>
      <c r="F5382">
        <v>3.35</v>
      </c>
      <c r="G5382">
        <v>3.41</v>
      </c>
      <c r="H5382">
        <v>3.69</v>
      </c>
      <c r="I5382">
        <v>3.96</v>
      </c>
      <c r="J5382">
        <v>4.5</v>
      </c>
      <c r="K5382">
        <v>4.79</v>
      </c>
      <c r="L5382">
        <v>4.87</v>
      </c>
      <c r="M5382">
        <v>5.54</v>
      </c>
      <c r="N5382">
        <v>5.44</v>
      </c>
    </row>
    <row r="5383" spans="1:14" x14ac:dyDescent="0.25">
      <c r="A5383" s="1">
        <v>37123</v>
      </c>
      <c r="B5383">
        <v>3.48</v>
      </c>
      <c r="D5383">
        <v>3.42</v>
      </c>
      <c r="F5383">
        <v>3.4</v>
      </c>
      <c r="G5383">
        <v>3.44</v>
      </c>
      <c r="H5383">
        <v>3.74</v>
      </c>
      <c r="I5383">
        <v>4.0199999999999996</v>
      </c>
      <c r="J5383">
        <v>4.55</v>
      </c>
      <c r="K5383">
        <v>4.8099999999999996</v>
      </c>
      <c r="L5383">
        <v>4.91</v>
      </c>
      <c r="M5383">
        <v>5.55</v>
      </c>
      <c r="N5383">
        <v>5.46</v>
      </c>
    </row>
    <row r="5384" spans="1:14" x14ac:dyDescent="0.25">
      <c r="A5384" s="1">
        <v>37120</v>
      </c>
      <c r="B5384">
        <v>3.46</v>
      </c>
      <c r="D5384">
        <v>3.36</v>
      </c>
      <c r="F5384">
        <v>3.33</v>
      </c>
      <c r="G5384">
        <v>3.39</v>
      </c>
      <c r="H5384">
        <v>3.67</v>
      </c>
      <c r="I5384">
        <v>3.95</v>
      </c>
      <c r="J5384">
        <v>4.49</v>
      </c>
      <c r="K5384">
        <v>4.75</v>
      </c>
      <c r="L5384">
        <v>4.84</v>
      </c>
      <c r="M5384">
        <v>5.51</v>
      </c>
      <c r="N5384">
        <v>5.43</v>
      </c>
    </row>
    <row r="5385" spans="1:14" x14ac:dyDescent="0.25">
      <c r="A5385" s="1">
        <v>37119</v>
      </c>
      <c r="B5385">
        <v>3.48</v>
      </c>
      <c r="D5385">
        <v>3.39</v>
      </c>
      <c r="F5385">
        <v>3.36</v>
      </c>
      <c r="G5385">
        <v>3.43</v>
      </c>
      <c r="H5385">
        <v>3.75</v>
      </c>
      <c r="I5385">
        <v>4.04</v>
      </c>
      <c r="J5385">
        <v>4.58</v>
      </c>
      <c r="K5385">
        <v>4.84</v>
      </c>
      <c r="L5385">
        <v>4.95</v>
      </c>
      <c r="M5385">
        <v>5.58</v>
      </c>
      <c r="N5385">
        <v>5.48</v>
      </c>
    </row>
    <row r="5386" spans="1:14" x14ac:dyDescent="0.25">
      <c r="A5386" s="1">
        <v>37118</v>
      </c>
      <c r="B5386">
        <v>3.52</v>
      </c>
      <c r="D5386">
        <v>3.43</v>
      </c>
      <c r="F5386">
        <v>3.41</v>
      </c>
      <c r="G5386">
        <v>3.47</v>
      </c>
      <c r="H5386">
        <v>3.8</v>
      </c>
      <c r="I5386">
        <v>4.1100000000000003</v>
      </c>
      <c r="J5386">
        <v>4.62</v>
      </c>
      <c r="K5386">
        <v>4.9000000000000004</v>
      </c>
      <c r="L5386">
        <v>5</v>
      </c>
      <c r="M5386">
        <v>5.62</v>
      </c>
      <c r="N5386">
        <v>5.52</v>
      </c>
    </row>
    <row r="5387" spans="1:14" x14ac:dyDescent="0.25">
      <c r="A5387" s="1">
        <v>37117</v>
      </c>
      <c r="B5387">
        <v>3.54</v>
      </c>
      <c r="D5387">
        <v>3.43</v>
      </c>
      <c r="F5387">
        <v>3.38</v>
      </c>
      <c r="G5387">
        <v>3.46</v>
      </c>
      <c r="H5387">
        <v>3.74</v>
      </c>
      <c r="I5387">
        <v>4.03</v>
      </c>
      <c r="J5387">
        <v>4.59</v>
      </c>
      <c r="K5387">
        <v>4.87</v>
      </c>
      <c r="L5387">
        <v>4.97</v>
      </c>
      <c r="M5387">
        <v>5.61</v>
      </c>
      <c r="N5387">
        <v>5.51</v>
      </c>
    </row>
    <row r="5388" spans="1:14" x14ac:dyDescent="0.25">
      <c r="A5388" s="1">
        <v>37116</v>
      </c>
      <c r="B5388">
        <v>3.57</v>
      </c>
      <c r="D5388">
        <v>3.45</v>
      </c>
      <c r="F5388">
        <v>3.37</v>
      </c>
      <c r="G5388">
        <v>3.43</v>
      </c>
      <c r="H5388">
        <v>3.7</v>
      </c>
      <c r="I5388">
        <v>4</v>
      </c>
      <c r="J5388">
        <v>4.57</v>
      </c>
      <c r="K5388">
        <v>4.8600000000000003</v>
      </c>
      <c r="L5388">
        <v>4.97</v>
      </c>
      <c r="M5388">
        <v>5.6</v>
      </c>
      <c r="N5388">
        <v>5.52</v>
      </c>
    </row>
    <row r="5389" spans="1:14" x14ac:dyDescent="0.25">
      <c r="A5389" s="1">
        <v>37113</v>
      </c>
      <c r="B5389">
        <v>3.58</v>
      </c>
      <c r="D5389">
        <v>3.43</v>
      </c>
      <c r="F5389">
        <v>3.37</v>
      </c>
      <c r="G5389">
        <v>3.45</v>
      </c>
      <c r="H5389">
        <v>3.73</v>
      </c>
      <c r="I5389">
        <v>4.03</v>
      </c>
      <c r="J5389">
        <v>4.6100000000000003</v>
      </c>
      <c r="K5389">
        <v>4.88</v>
      </c>
      <c r="L5389">
        <v>4.99</v>
      </c>
      <c r="M5389">
        <v>5.61</v>
      </c>
      <c r="N5389">
        <v>5.52</v>
      </c>
    </row>
    <row r="5390" spans="1:14" x14ac:dyDescent="0.25">
      <c r="A5390" s="1">
        <v>37112</v>
      </c>
      <c r="B5390">
        <v>3.61</v>
      </c>
      <c r="D5390">
        <v>3.45</v>
      </c>
      <c r="F5390">
        <v>3.4</v>
      </c>
      <c r="G5390">
        <v>3.48</v>
      </c>
      <c r="H5390">
        <v>3.77</v>
      </c>
      <c r="I5390">
        <v>4.07</v>
      </c>
      <c r="J5390">
        <v>4.66</v>
      </c>
      <c r="K5390">
        <v>4.93</v>
      </c>
      <c r="L5390">
        <v>5.04</v>
      </c>
      <c r="M5390">
        <v>5.64</v>
      </c>
      <c r="N5390">
        <v>5.54</v>
      </c>
    </row>
    <row r="5391" spans="1:14" x14ac:dyDescent="0.25">
      <c r="A5391" s="1">
        <v>37111</v>
      </c>
      <c r="B5391">
        <v>3.61</v>
      </c>
      <c r="D5391">
        <v>3.49</v>
      </c>
      <c r="F5391">
        <v>3.41</v>
      </c>
      <c r="G5391">
        <v>3.46</v>
      </c>
      <c r="H5391">
        <v>3.77</v>
      </c>
      <c r="I5391">
        <v>4.05</v>
      </c>
      <c r="J5391">
        <v>4.6100000000000003</v>
      </c>
      <c r="K5391">
        <v>4.87</v>
      </c>
      <c r="L5391">
        <v>4.99</v>
      </c>
      <c r="M5391">
        <v>5.61</v>
      </c>
      <c r="N5391">
        <v>5.52</v>
      </c>
    </row>
    <row r="5392" spans="1:14" x14ac:dyDescent="0.25">
      <c r="A5392" s="1">
        <v>37110</v>
      </c>
      <c r="B5392">
        <v>3.63</v>
      </c>
      <c r="D5392">
        <v>3.52</v>
      </c>
      <c r="F5392">
        <v>3.47</v>
      </c>
      <c r="G5392">
        <v>3.56</v>
      </c>
      <c r="H5392">
        <v>3.9</v>
      </c>
      <c r="I5392">
        <v>4.1900000000000004</v>
      </c>
      <c r="J5392">
        <v>4.72</v>
      </c>
      <c r="K5392">
        <v>5</v>
      </c>
      <c r="L5392">
        <v>5.2</v>
      </c>
      <c r="M5392">
        <v>5.71</v>
      </c>
      <c r="N5392">
        <v>5.6</v>
      </c>
    </row>
    <row r="5393" spans="1:14" x14ac:dyDescent="0.25">
      <c r="A5393" s="1">
        <v>37109</v>
      </c>
      <c r="B5393">
        <v>3.62</v>
      </c>
      <c r="D5393">
        <v>3.52</v>
      </c>
      <c r="F5393">
        <v>3.47</v>
      </c>
      <c r="G5393">
        <v>3.56</v>
      </c>
      <c r="H5393">
        <v>3.88</v>
      </c>
      <c r="I5393">
        <v>4.17</v>
      </c>
      <c r="J5393">
        <v>4.71</v>
      </c>
      <c r="K5393">
        <v>4.99</v>
      </c>
      <c r="L5393">
        <v>5.19</v>
      </c>
      <c r="M5393">
        <v>5.7</v>
      </c>
      <c r="N5393">
        <v>5.59</v>
      </c>
    </row>
    <row r="5394" spans="1:14" x14ac:dyDescent="0.25">
      <c r="A5394" s="1">
        <v>37106</v>
      </c>
      <c r="B5394">
        <v>3.63</v>
      </c>
      <c r="D5394">
        <v>3.52</v>
      </c>
      <c r="F5394">
        <v>3.47</v>
      </c>
      <c r="G5394">
        <v>3.57</v>
      </c>
      <c r="H5394">
        <v>3.91</v>
      </c>
      <c r="I5394">
        <v>4.22</v>
      </c>
      <c r="J5394">
        <v>4.72</v>
      </c>
      <c r="K5394">
        <v>4.99</v>
      </c>
      <c r="L5394">
        <v>5.2</v>
      </c>
      <c r="M5394">
        <v>5.7</v>
      </c>
      <c r="N5394">
        <v>5.59</v>
      </c>
    </row>
    <row r="5395" spans="1:14" x14ac:dyDescent="0.25">
      <c r="A5395" s="1">
        <v>37105</v>
      </c>
      <c r="B5395">
        <v>3.65</v>
      </c>
      <c r="D5395">
        <v>3.53</v>
      </c>
      <c r="F5395">
        <v>3.46</v>
      </c>
      <c r="G5395">
        <v>3.57</v>
      </c>
      <c r="H5395">
        <v>3.89</v>
      </c>
      <c r="I5395">
        <v>4.17</v>
      </c>
      <c r="J5395">
        <v>4.6900000000000004</v>
      </c>
      <c r="K5395">
        <v>4.97</v>
      </c>
      <c r="L5395">
        <v>5.17</v>
      </c>
      <c r="M5395">
        <v>5.68</v>
      </c>
      <c r="N5395">
        <v>5.57</v>
      </c>
    </row>
    <row r="5396" spans="1:14" x14ac:dyDescent="0.25">
      <c r="A5396" s="1">
        <v>37104</v>
      </c>
      <c r="B5396">
        <v>3.65</v>
      </c>
      <c r="D5396">
        <v>3.53</v>
      </c>
      <c r="F5396">
        <v>3.47</v>
      </c>
      <c r="G5396">
        <v>3.56</v>
      </c>
      <c r="H5396">
        <v>3.83</v>
      </c>
      <c r="I5396">
        <v>4.09</v>
      </c>
      <c r="J5396">
        <v>4.62</v>
      </c>
      <c r="K5396">
        <v>4.9000000000000004</v>
      </c>
      <c r="L5396">
        <v>5.1100000000000003</v>
      </c>
      <c r="M5396">
        <v>5.63</v>
      </c>
      <c r="N5396">
        <v>5.53</v>
      </c>
    </row>
    <row r="5397" spans="1:14" x14ac:dyDescent="0.25">
      <c r="A5397" s="1">
        <v>37103</v>
      </c>
      <c r="B5397">
        <v>3.67</v>
      </c>
      <c r="D5397">
        <v>3.54</v>
      </c>
      <c r="F5397">
        <v>3.47</v>
      </c>
      <c r="G5397">
        <v>3.53</v>
      </c>
      <c r="H5397">
        <v>3.79</v>
      </c>
      <c r="I5397">
        <v>4.0599999999999996</v>
      </c>
      <c r="J5397">
        <v>4.57</v>
      </c>
      <c r="K5397">
        <v>4.8600000000000003</v>
      </c>
      <c r="L5397">
        <v>5.07</v>
      </c>
      <c r="M5397">
        <v>5.61</v>
      </c>
      <c r="N5397">
        <v>5.51</v>
      </c>
    </row>
    <row r="5398" spans="1:14" x14ac:dyDescent="0.25">
      <c r="A5398" s="1">
        <v>37102</v>
      </c>
      <c r="D5398">
        <v>3.57</v>
      </c>
      <c r="F5398">
        <v>3.49</v>
      </c>
      <c r="G5398">
        <v>3.56</v>
      </c>
      <c r="H5398">
        <v>3.86</v>
      </c>
      <c r="I5398">
        <v>4.1399999999999997</v>
      </c>
      <c r="J5398">
        <v>4.63</v>
      </c>
      <c r="K5398">
        <v>4.91</v>
      </c>
      <c r="L5398">
        <v>5.1100000000000003</v>
      </c>
      <c r="M5398">
        <v>5.63</v>
      </c>
      <c r="N5398">
        <v>5.53</v>
      </c>
    </row>
    <row r="5399" spans="1:14" x14ac:dyDescent="0.25">
      <c r="A5399" s="1">
        <v>37099</v>
      </c>
      <c r="D5399">
        <v>3.55</v>
      </c>
      <c r="F5399">
        <v>3.48</v>
      </c>
      <c r="G5399">
        <v>3.57</v>
      </c>
      <c r="H5399">
        <v>3.87</v>
      </c>
      <c r="I5399">
        <v>4.1500000000000004</v>
      </c>
      <c r="J5399">
        <v>4.6399999999999997</v>
      </c>
      <c r="K5399">
        <v>4.93</v>
      </c>
      <c r="L5399">
        <v>5.13</v>
      </c>
      <c r="M5399">
        <v>5.65</v>
      </c>
      <c r="N5399">
        <v>5.55</v>
      </c>
    </row>
    <row r="5400" spans="1:14" x14ac:dyDescent="0.25">
      <c r="A5400" s="1">
        <v>37098</v>
      </c>
      <c r="D5400">
        <v>3.56</v>
      </c>
      <c r="F5400">
        <v>3.52</v>
      </c>
      <c r="G5400">
        <v>3.59</v>
      </c>
      <c r="H5400">
        <v>3.94</v>
      </c>
      <c r="I5400">
        <v>4.24</v>
      </c>
      <c r="J5400">
        <v>4.71</v>
      </c>
      <c r="K5400">
        <v>4.99</v>
      </c>
      <c r="L5400">
        <v>5.19</v>
      </c>
      <c r="M5400">
        <v>5.71</v>
      </c>
      <c r="N5400">
        <v>5.59</v>
      </c>
    </row>
    <row r="5401" spans="1:14" x14ac:dyDescent="0.25">
      <c r="A5401" s="1">
        <v>37097</v>
      </c>
      <c r="D5401">
        <v>3.56</v>
      </c>
      <c r="F5401">
        <v>3.54</v>
      </c>
      <c r="G5401">
        <v>3.62</v>
      </c>
      <c r="H5401">
        <v>3.98</v>
      </c>
      <c r="I5401">
        <v>4.3</v>
      </c>
      <c r="J5401">
        <v>4.74</v>
      </c>
      <c r="K5401">
        <v>5.01</v>
      </c>
      <c r="L5401">
        <v>5.2</v>
      </c>
      <c r="M5401">
        <v>5.7</v>
      </c>
      <c r="N5401">
        <v>5.58</v>
      </c>
    </row>
    <row r="5402" spans="1:14" x14ac:dyDescent="0.25">
      <c r="A5402" s="1">
        <v>37096</v>
      </c>
      <c r="D5402">
        <v>3.56</v>
      </c>
      <c r="F5402">
        <v>3.52</v>
      </c>
      <c r="G5402">
        <v>3.59</v>
      </c>
      <c r="H5402">
        <v>3.97</v>
      </c>
      <c r="I5402">
        <v>4.26</v>
      </c>
      <c r="J5402">
        <v>4.67</v>
      </c>
      <c r="K5402">
        <v>4.9400000000000004</v>
      </c>
      <c r="L5402">
        <v>5.13</v>
      </c>
      <c r="M5402">
        <v>5.64</v>
      </c>
      <c r="N5402">
        <v>5.52</v>
      </c>
    </row>
    <row r="5403" spans="1:14" x14ac:dyDescent="0.25">
      <c r="A5403" s="1">
        <v>37095</v>
      </c>
      <c r="D5403">
        <v>3.56</v>
      </c>
      <c r="F5403">
        <v>3.55</v>
      </c>
      <c r="G5403">
        <v>3.59</v>
      </c>
      <c r="H5403">
        <v>3.98</v>
      </c>
      <c r="I5403">
        <v>4.28</v>
      </c>
      <c r="J5403">
        <v>4.68</v>
      </c>
      <c r="K5403">
        <v>4.95</v>
      </c>
      <c r="L5403">
        <v>5.13</v>
      </c>
      <c r="M5403">
        <v>5.66</v>
      </c>
      <c r="N5403">
        <v>5.53</v>
      </c>
    </row>
    <row r="5404" spans="1:14" x14ac:dyDescent="0.25">
      <c r="A5404" s="1">
        <v>37092</v>
      </c>
      <c r="D5404">
        <v>3.53</v>
      </c>
      <c r="F5404">
        <v>3.53</v>
      </c>
      <c r="G5404">
        <v>3.59</v>
      </c>
      <c r="H5404">
        <v>3.98</v>
      </c>
      <c r="I5404">
        <v>4.29</v>
      </c>
      <c r="J5404">
        <v>4.7</v>
      </c>
      <c r="K5404">
        <v>4.9800000000000004</v>
      </c>
      <c r="L5404">
        <v>5.15</v>
      </c>
      <c r="M5404">
        <v>5.67</v>
      </c>
      <c r="N5404">
        <v>5.54</v>
      </c>
    </row>
    <row r="5405" spans="1:14" x14ac:dyDescent="0.25">
      <c r="A5405" s="1">
        <v>37091</v>
      </c>
      <c r="D5405">
        <v>3.55</v>
      </c>
      <c r="F5405">
        <v>3.54</v>
      </c>
      <c r="G5405">
        <v>3.6</v>
      </c>
      <c r="H5405">
        <v>3.98</v>
      </c>
      <c r="I5405">
        <v>4.28</v>
      </c>
      <c r="J5405">
        <v>4.6900000000000004</v>
      </c>
      <c r="K5405">
        <v>4.96</v>
      </c>
      <c r="L5405">
        <v>5.13</v>
      </c>
      <c r="M5405">
        <v>5.66</v>
      </c>
      <c r="N5405">
        <v>5.53</v>
      </c>
    </row>
    <row r="5406" spans="1:14" x14ac:dyDescent="0.25">
      <c r="A5406" s="1">
        <v>37090</v>
      </c>
      <c r="D5406">
        <v>3.54</v>
      </c>
      <c r="F5406">
        <v>3.51</v>
      </c>
      <c r="G5406">
        <v>3.57</v>
      </c>
      <c r="H5406">
        <v>3.96</v>
      </c>
      <c r="I5406">
        <v>4.26</v>
      </c>
      <c r="J5406">
        <v>4.66</v>
      </c>
      <c r="K5406">
        <v>4.9400000000000004</v>
      </c>
      <c r="L5406">
        <v>5.12</v>
      </c>
      <c r="M5406">
        <v>5.65</v>
      </c>
      <c r="N5406">
        <v>5.52</v>
      </c>
    </row>
    <row r="5407" spans="1:14" x14ac:dyDescent="0.25">
      <c r="A5407" s="1">
        <v>37089</v>
      </c>
      <c r="D5407">
        <v>3.61</v>
      </c>
      <c r="F5407">
        <v>3.59</v>
      </c>
      <c r="G5407">
        <v>3.63</v>
      </c>
      <c r="H5407">
        <v>4.09</v>
      </c>
      <c r="I5407">
        <v>4.34</v>
      </c>
      <c r="J5407">
        <v>4.78</v>
      </c>
      <c r="K5407">
        <v>5.0599999999999996</v>
      </c>
      <c r="L5407">
        <v>5.22</v>
      </c>
      <c r="M5407">
        <v>5.74</v>
      </c>
      <c r="N5407">
        <v>5.59</v>
      </c>
    </row>
    <row r="5408" spans="1:14" x14ac:dyDescent="0.25">
      <c r="A5408" s="1">
        <v>37088</v>
      </c>
      <c r="D5408">
        <v>3.64</v>
      </c>
      <c r="F5408">
        <v>3.61</v>
      </c>
      <c r="G5408">
        <v>3.63</v>
      </c>
      <c r="H5408">
        <v>4.07</v>
      </c>
      <c r="I5408">
        <v>4.32</v>
      </c>
      <c r="J5408">
        <v>4.76</v>
      </c>
      <c r="K5408">
        <v>5.05</v>
      </c>
      <c r="L5408">
        <v>5.21</v>
      </c>
      <c r="M5408">
        <v>5.74</v>
      </c>
      <c r="N5408">
        <v>5.59</v>
      </c>
    </row>
    <row r="5409" spans="1:14" x14ac:dyDescent="0.25">
      <c r="A5409" s="1">
        <v>37085</v>
      </c>
      <c r="D5409">
        <v>3.62</v>
      </c>
      <c r="F5409">
        <v>3.59</v>
      </c>
      <c r="G5409">
        <v>3.64</v>
      </c>
      <c r="H5409">
        <v>4.12</v>
      </c>
      <c r="I5409">
        <v>4.37</v>
      </c>
      <c r="J5409">
        <v>4.82</v>
      </c>
      <c r="K5409">
        <v>5.1100000000000003</v>
      </c>
      <c r="L5409">
        <v>5.27</v>
      </c>
      <c r="M5409">
        <v>5.79</v>
      </c>
      <c r="N5409">
        <v>5.64</v>
      </c>
    </row>
    <row r="5410" spans="1:14" x14ac:dyDescent="0.25">
      <c r="A5410" s="1">
        <v>37084</v>
      </c>
      <c r="D5410">
        <v>3.6</v>
      </c>
      <c r="F5410">
        <v>3.56</v>
      </c>
      <c r="G5410">
        <v>3.6</v>
      </c>
      <c r="H5410">
        <v>4.07</v>
      </c>
      <c r="I5410">
        <v>4.33</v>
      </c>
      <c r="J5410">
        <v>4.8</v>
      </c>
      <c r="K5410">
        <v>5.0999999999999996</v>
      </c>
      <c r="L5410">
        <v>5.27</v>
      </c>
      <c r="M5410">
        <v>5.8</v>
      </c>
      <c r="N5410">
        <v>5.65</v>
      </c>
    </row>
    <row r="5411" spans="1:14" x14ac:dyDescent="0.25">
      <c r="A5411" s="1">
        <v>37083</v>
      </c>
      <c r="D5411">
        <v>3.58</v>
      </c>
      <c r="F5411">
        <v>3.55</v>
      </c>
      <c r="G5411">
        <v>3.6</v>
      </c>
      <c r="H5411">
        <v>4.07</v>
      </c>
      <c r="I5411">
        <v>4.33</v>
      </c>
      <c r="J5411">
        <v>4.8099999999999996</v>
      </c>
      <c r="K5411">
        <v>5.14</v>
      </c>
      <c r="L5411">
        <v>5.31</v>
      </c>
      <c r="M5411">
        <v>5.84</v>
      </c>
      <c r="N5411">
        <v>5.69</v>
      </c>
    </row>
    <row r="5412" spans="1:14" x14ac:dyDescent="0.25">
      <c r="A5412" s="1">
        <v>37082</v>
      </c>
      <c r="D5412">
        <v>3.63</v>
      </c>
      <c r="F5412">
        <v>3.58</v>
      </c>
      <c r="G5412">
        <v>3.61</v>
      </c>
      <c r="H5412">
        <v>4.08</v>
      </c>
      <c r="I5412">
        <v>4.34</v>
      </c>
      <c r="J5412">
        <v>4.82</v>
      </c>
      <c r="K5412">
        <v>5.15</v>
      </c>
      <c r="L5412">
        <v>5.32</v>
      </c>
      <c r="M5412">
        <v>5.83</v>
      </c>
      <c r="N5412">
        <v>5.68</v>
      </c>
    </row>
    <row r="5413" spans="1:14" x14ac:dyDescent="0.25">
      <c r="A5413" s="1">
        <v>37081</v>
      </c>
      <c r="D5413">
        <v>3.65</v>
      </c>
      <c r="F5413">
        <v>3.62</v>
      </c>
      <c r="G5413">
        <v>3.66</v>
      </c>
      <c r="H5413">
        <v>4.1500000000000004</v>
      </c>
      <c r="I5413">
        <v>4.41</v>
      </c>
      <c r="J5413">
        <v>4.88</v>
      </c>
      <c r="K5413">
        <v>5.21</v>
      </c>
      <c r="L5413">
        <v>5.37</v>
      </c>
      <c r="M5413">
        <v>5.87</v>
      </c>
      <c r="N5413">
        <v>5.7</v>
      </c>
    </row>
    <row r="5414" spans="1:14" x14ac:dyDescent="0.25">
      <c r="A5414" s="1">
        <v>37078</v>
      </c>
      <c r="D5414">
        <v>3.63</v>
      </c>
      <c r="F5414">
        <v>3.57</v>
      </c>
      <c r="G5414">
        <v>3.63</v>
      </c>
      <c r="H5414">
        <v>4.16</v>
      </c>
      <c r="I5414">
        <v>4.43</v>
      </c>
      <c r="J5414">
        <v>4.9000000000000004</v>
      </c>
      <c r="K5414">
        <v>5.24</v>
      </c>
      <c r="L5414">
        <v>5.41</v>
      </c>
      <c r="M5414">
        <v>5.92</v>
      </c>
      <c r="N5414">
        <v>5.75</v>
      </c>
    </row>
    <row r="5415" spans="1:14" x14ac:dyDescent="0.25">
      <c r="A5415" s="1">
        <v>37077</v>
      </c>
      <c r="D5415">
        <v>3.65</v>
      </c>
      <c r="F5415">
        <v>3.63</v>
      </c>
      <c r="G5415">
        <v>3.7</v>
      </c>
      <c r="H5415">
        <v>4.24</v>
      </c>
      <c r="I5415">
        <v>4.5</v>
      </c>
      <c r="J5415">
        <v>4.95</v>
      </c>
      <c r="K5415">
        <v>5.29</v>
      </c>
      <c r="L5415">
        <v>5.44</v>
      </c>
      <c r="M5415">
        <v>5.94</v>
      </c>
      <c r="N5415">
        <v>5.76</v>
      </c>
    </row>
    <row r="5416" spans="1:14" x14ac:dyDescent="0.25">
      <c r="A5416" s="1">
        <v>37075</v>
      </c>
      <c r="D5416">
        <v>3.66</v>
      </c>
      <c r="F5416">
        <v>3.63</v>
      </c>
      <c r="G5416">
        <v>3.71</v>
      </c>
      <c r="H5416">
        <v>4.24</v>
      </c>
      <c r="I5416">
        <v>4.4800000000000004</v>
      </c>
      <c r="J5416">
        <v>4.91</v>
      </c>
      <c r="K5416">
        <v>5.25</v>
      </c>
      <c r="L5416">
        <v>5.41</v>
      </c>
      <c r="M5416">
        <v>5.9</v>
      </c>
      <c r="N5416">
        <v>5.73</v>
      </c>
    </row>
    <row r="5417" spans="1:14" x14ac:dyDescent="0.25">
      <c r="A5417" s="1">
        <v>37074</v>
      </c>
      <c r="D5417">
        <v>3.67</v>
      </c>
      <c r="F5417">
        <v>3.61</v>
      </c>
      <c r="G5417">
        <v>3.74</v>
      </c>
      <c r="H5417">
        <v>4.21</v>
      </c>
      <c r="I5417">
        <v>4.47</v>
      </c>
      <c r="J5417">
        <v>4.88</v>
      </c>
      <c r="K5417">
        <v>5.21</v>
      </c>
      <c r="L5417">
        <v>5.37</v>
      </c>
      <c r="M5417">
        <v>5.86</v>
      </c>
      <c r="N5417">
        <v>5.7</v>
      </c>
    </row>
    <row r="5418" spans="1:14" x14ac:dyDescent="0.25">
      <c r="A5418" s="1">
        <v>37071</v>
      </c>
      <c r="D5418">
        <v>3.65</v>
      </c>
      <c r="F5418">
        <v>3.63</v>
      </c>
      <c r="G5418">
        <v>3.72</v>
      </c>
      <c r="H5418">
        <v>4.25</v>
      </c>
      <c r="I5418">
        <v>4.5199999999999996</v>
      </c>
      <c r="J5418">
        <v>4.97</v>
      </c>
      <c r="K5418">
        <v>5.28</v>
      </c>
      <c r="L5418">
        <v>5.42</v>
      </c>
      <c r="M5418">
        <v>5.91</v>
      </c>
      <c r="N5418">
        <v>5.75</v>
      </c>
    </row>
    <row r="5419" spans="1:14" x14ac:dyDescent="0.25">
      <c r="A5419" s="1">
        <v>37070</v>
      </c>
      <c r="D5419">
        <v>3.64</v>
      </c>
      <c r="F5419">
        <v>3.64</v>
      </c>
      <c r="G5419">
        <v>3.69</v>
      </c>
      <c r="H5419">
        <v>4.22</v>
      </c>
      <c r="I5419">
        <v>4.4800000000000004</v>
      </c>
      <c r="J5419">
        <v>4.92</v>
      </c>
      <c r="K5419">
        <v>5.23</v>
      </c>
      <c r="L5419">
        <v>5.35</v>
      </c>
      <c r="M5419">
        <v>5.85</v>
      </c>
      <c r="N5419">
        <v>5.68</v>
      </c>
    </row>
    <row r="5420" spans="1:14" x14ac:dyDescent="0.25">
      <c r="A5420" s="1">
        <v>37069</v>
      </c>
      <c r="D5420">
        <v>3.52</v>
      </c>
      <c r="F5420">
        <v>3.55</v>
      </c>
      <c r="G5420">
        <v>3.59</v>
      </c>
      <c r="H5420">
        <v>4.0599999999999996</v>
      </c>
      <c r="I5420">
        <v>4.3600000000000003</v>
      </c>
      <c r="J5420">
        <v>4.82</v>
      </c>
      <c r="K5420">
        <v>5.1100000000000003</v>
      </c>
      <c r="L5420">
        <v>5.26</v>
      </c>
      <c r="M5420">
        <v>5.77</v>
      </c>
      <c r="N5420">
        <v>5.62</v>
      </c>
    </row>
    <row r="5421" spans="1:14" x14ac:dyDescent="0.25">
      <c r="A5421" s="1">
        <v>37068</v>
      </c>
      <c r="D5421">
        <v>3.46</v>
      </c>
      <c r="F5421">
        <v>3.49</v>
      </c>
      <c r="G5421">
        <v>3.53</v>
      </c>
      <c r="H5421">
        <v>4.03</v>
      </c>
      <c r="I5421">
        <v>4.3</v>
      </c>
      <c r="J5421">
        <v>4.74</v>
      </c>
      <c r="K5421">
        <v>5.08</v>
      </c>
      <c r="L5421">
        <v>5.24</v>
      </c>
      <c r="M5421">
        <v>5.78</v>
      </c>
      <c r="N5421">
        <v>5.65</v>
      </c>
    </row>
    <row r="5422" spans="1:14" x14ac:dyDescent="0.25">
      <c r="A5422" s="1">
        <v>37067</v>
      </c>
      <c r="D5422">
        <v>3.46</v>
      </c>
      <c r="F5422">
        <v>3.46</v>
      </c>
      <c r="G5422">
        <v>3.48</v>
      </c>
      <c r="H5422">
        <v>3.96</v>
      </c>
      <c r="I5422">
        <v>4.22</v>
      </c>
      <c r="J5422">
        <v>4.6500000000000004</v>
      </c>
      <c r="K5422">
        <v>5</v>
      </c>
      <c r="L5422">
        <v>5.16</v>
      </c>
      <c r="M5422">
        <v>5.72</v>
      </c>
      <c r="N5422">
        <v>5.59</v>
      </c>
    </row>
    <row r="5423" spans="1:14" x14ac:dyDescent="0.25">
      <c r="A5423" s="1">
        <v>37064</v>
      </c>
      <c r="D5423">
        <v>3.45</v>
      </c>
      <c r="F5423">
        <v>3.42</v>
      </c>
      <c r="G5423">
        <v>3.41</v>
      </c>
      <c r="H5423">
        <v>3.93</v>
      </c>
      <c r="I5423">
        <v>4.18</v>
      </c>
      <c r="J5423">
        <v>4.63</v>
      </c>
      <c r="K5423">
        <v>4.9800000000000004</v>
      </c>
      <c r="L5423">
        <v>5.14</v>
      </c>
      <c r="M5423">
        <v>5.7</v>
      </c>
      <c r="N5423">
        <v>5.58</v>
      </c>
    </row>
    <row r="5424" spans="1:14" x14ac:dyDescent="0.25">
      <c r="A5424" s="1">
        <v>37063</v>
      </c>
      <c r="D5424">
        <v>3.51</v>
      </c>
      <c r="F5424">
        <v>3.48</v>
      </c>
      <c r="G5424">
        <v>3.47</v>
      </c>
      <c r="H5424">
        <v>3.99</v>
      </c>
      <c r="I5424">
        <v>4.25</v>
      </c>
      <c r="J5424">
        <v>4.7</v>
      </c>
      <c r="K5424">
        <v>5.05</v>
      </c>
      <c r="L5424">
        <v>5.22</v>
      </c>
      <c r="M5424">
        <v>5.77</v>
      </c>
      <c r="N5424">
        <v>5.64</v>
      </c>
    </row>
    <row r="5425" spans="1:14" x14ac:dyDescent="0.25">
      <c r="A5425" s="1">
        <v>37062</v>
      </c>
      <c r="D5425">
        <v>3.49</v>
      </c>
      <c r="F5425">
        <v>3.47</v>
      </c>
      <c r="G5425">
        <v>3.45</v>
      </c>
      <c r="H5425">
        <v>3.98</v>
      </c>
      <c r="I5425">
        <v>4.24</v>
      </c>
      <c r="J5425">
        <v>4.72</v>
      </c>
      <c r="K5425">
        <v>5.0599999999999996</v>
      </c>
      <c r="L5425">
        <v>5.24</v>
      </c>
      <c r="M5425">
        <v>5.8</v>
      </c>
      <c r="N5425">
        <v>5.67</v>
      </c>
    </row>
    <row r="5426" spans="1:14" x14ac:dyDescent="0.25">
      <c r="A5426" s="1">
        <v>37061</v>
      </c>
      <c r="D5426">
        <v>3.51</v>
      </c>
      <c r="F5426">
        <v>3.49</v>
      </c>
      <c r="G5426">
        <v>3.48</v>
      </c>
      <c r="H5426">
        <v>3.99</v>
      </c>
      <c r="I5426">
        <v>4.25</v>
      </c>
      <c r="J5426">
        <v>4.72</v>
      </c>
      <c r="K5426">
        <v>5.08</v>
      </c>
      <c r="L5426">
        <v>5.26</v>
      </c>
      <c r="M5426">
        <v>5.82</v>
      </c>
      <c r="N5426">
        <v>5.69</v>
      </c>
    </row>
    <row r="5427" spans="1:14" x14ac:dyDescent="0.25">
      <c r="A5427" s="1">
        <v>37060</v>
      </c>
      <c r="D5427">
        <v>3.52</v>
      </c>
      <c r="F5427">
        <v>3.49</v>
      </c>
      <c r="G5427">
        <v>3.48</v>
      </c>
      <c r="H5427">
        <v>3.98</v>
      </c>
      <c r="I5427">
        <v>4.24</v>
      </c>
      <c r="J5427">
        <v>4.7300000000000004</v>
      </c>
      <c r="K5427">
        <v>5.0999999999999996</v>
      </c>
      <c r="L5427">
        <v>5.27</v>
      </c>
      <c r="M5427">
        <v>5.84</v>
      </c>
      <c r="N5427">
        <v>5.7</v>
      </c>
    </row>
    <row r="5428" spans="1:14" x14ac:dyDescent="0.25">
      <c r="A5428" s="1">
        <v>37057</v>
      </c>
      <c r="D5428">
        <v>3.52</v>
      </c>
      <c r="F5428">
        <v>3.55</v>
      </c>
      <c r="G5428">
        <v>3.53</v>
      </c>
      <c r="H5428">
        <v>4.01</v>
      </c>
      <c r="I5428">
        <v>4.26</v>
      </c>
      <c r="J5428">
        <v>4.74</v>
      </c>
      <c r="K5428">
        <v>5.12</v>
      </c>
      <c r="L5428">
        <v>5.27</v>
      </c>
      <c r="M5428">
        <v>5.83</v>
      </c>
      <c r="N5428">
        <v>5.68</v>
      </c>
    </row>
    <row r="5429" spans="1:14" x14ac:dyDescent="0.25">
      <c r="A5429" s="1">
        <v>37056</v>
      </c>
      <c r="D5429">
        <v>3.56</v>
      </c>
      <c r="F5429">
        <v>3.59</v>
      </c>
      <c r="G5429">
        <v>3.56</v>
      </c>
      <c r="H5429">
        <v>4.04</v>
      </c>
      <c r="I5429">
        <v>4.3</v>
      </c>
      <c r="J5429">
        <v>4.76</v>
      </c>
      <c r="K5429">
        <v>5.1100000000000003</v>
      </c>
      <c r="L5429">
        <v>5.26</v>
      </c>
      <c r="M5429">
        <v>5.8</v>
      </c>
      <c r="N5429">
        <v>5.65</v>
      </c>
    </row>
    <row r="5430" spans="1:14" x14ac:dyDescent="0.25">
      <c r="A5430" s="1">
        <v>37055</v>
      </c>
      <c r="D5430">
        <v>3.55</v>
      </c>
      <c r="F5430">
        <v>3.58</v>
      </c>
      <c r="G5430">
        <v>3.6</v>
      </c>
      <c r="H5430">
        <v>4.08</v>
      </c>
      <c r="I5430">
        <v>4.3499999999999996</v>
      </c>
      <c r="J5430">
        <v>4.8099999999999996</v>
      </c>
      <c r="K5430">
        <v>5.15</v>
      </c>
      <c r="L5430">
        <v>5.28</v>
      </c>
      <c r="M5430">
        <v>5.81</v>
      </c>
      <c r="N5430">
        <v>5.66</v>
      </c>
    </row>
    <row r="5431" spans="1:14" x14ac:dyDescent="0.25">
      <c r="A5431" s="1">
        <v>37054</v>
      </c>
      <c r="D5431">
        <v>3.56</v>
      </c>
      <c r="F5431">
        <v>3.6</v>
      </c>
      <c r="G5431">
        <v>3.62</v>
      </c>
      <c r="H5431">
        <v>4.09</v>
      </c>
      <c r="I5431">
        <v>4.37</v>
      </c>
      <c r="J5431">
        <v>4.82</v>
      </c>
      <c r="K5431">
        <v>5.14</v>
      </c>
      <c r="L5431">
        <v>5.27</v>
      </c>
      <c r="M5431">
        <v>5.81</v>
      </c>
      <c r="N5431">
        <v>5.65</v>
      </c>
    </row>
    <row r="5432" spans="1:14" x14ac:dyDescent="0.25">
      <c r="A5432" s="1">
        <v>37053</v>
      </c>
      <c r="D5432">
        <v>3.6</v>
      </c>
      <c r="F5432">
        <v>3.62</v>
      </c>
      <c r="G5432">
        <v>3.64</v>
      </c>
      <c r="H5432">
        <v>4.1100000000000003</v>
      </c>
      <c r="I5432">
        <v>4.4000000000000004</v>
      </c>
      <c r="J5432">
        <v>4.87</v>
      </c>
      <c r="K5432">
        <v>5.19</v>
      </c>
      <c r="L5432">
        <v>5.32</v>
      </c>
      <c r="M5432">
        <v>5.85</v>
      </c>
      <c r="N5432">
        <v>5.69</v>
      </c>
    </row>
    <row r="5433" spans="1:14" x14ac:dyDescent="0.25">
      <c r="A5433" s="1">
        <v>37050</v>
      </c>
      <c r="D5433">
        <v>3.64</v>
      </c>
      <c r="F5433">
        <v>3.63</v>
      </c>
      <c r="G5433">
        <v>3.64</v>
      </c>
      <c r="H5433">
        <v>4.17</v>
      </c>
      <c r="I5433">
        <v>4.45</v>
      </c>
      <c r="J5433">
        <v>4.93</v>
      </c>
      <c r="K5433">
        <v>5.25</v>
      </c>
      <c r="L5433">
        <v>5.38</v>
      </c>
      <c r="M5433">
        <v>5.9</v>
      </c>
      <c r="N5433">
        <v>5.73</v>
      </c>
    </row>
    <row r="5434" spans="1:14" x14ac:dyDescent="0.25">
      <c r="A5434" s="1">
        <v>37049</v>
      </c>
      <c r="D5434">
        <v>3.63</v>
      </c>
      <c r="F5434">
        <v>3.6</v>
      </c>
      <c r="G5434">
        <v>3.63</v>
      </c>
      <c r="H5434">
        <v>4.1399999999999997</v>
      </c>
      <c r="I5434">
        <v>4.41</v>
      </c>
      <c r="J5434">
        <v>4.88</v>
      </c>
      <c r="K5434">
        <v>5.21</v>
      </c>
      <c r="L5434">
        <v>5.33</v>
      </c>
      <c r="M5434">
        <v>5.89</v>
      </c>
      <c r="N5434">
        <v>5.72</v>
      </c>
    </row>
    <row r="5435" spans="1:14" x14ac:dyDescent="0.25">
      <c r="A5435" s="1">
        <v>37048</v>
      </c>
      <c r="D5435">
        <v>3.62</v>
      </c>
      <c r="F5435">
        <v>3.6</v>
      </c>
      <c r="G5435">
        <v>3.62</v>
      </c>
      <c r="H5435">
        <v>4.12</v>
      </c>
      <c r="I5435">
        <v>4.38</v>
      </c>
      <c r="J5435">
        <v>4.83</v>
      </c>
      <c r="K5435">
        <v>5.15</v>
      </c>
      <c r="L5435">
        <v>5.27</v>
      </c>
      <c r="M5435">
        <v>5.83</v>
      </c>
      <c r="N5435">
        <v>5.65</v>
      </c>
    </row>
    <row r="5436" spans="1:14" x14ac:dyDescent="0.25">
      <c r="A5436" s="1">
        <v>37047</v>
      </c>
      <c r="D5436">
        <v>3.63</v>
      </c>
      <c r="F5436">
        <v>3.6</v>
      </c>
      <c r="G5436">
        <v>3.61</v>
      </c>
      <c r="H5436">
        <v>4.12</v>
      </c>
      <c r="I5436">
        <v>4.3899999999999997</v>
      </c>
      <c r="J5436">
        <v>4.84</v>
      </c>
      <c r="K5436">
        <v>5.15</v>
      </c>
      <c r="L5436">
        <v>5.29</v>
      </c>
      <c r="M5436">
        <v>5.85</v>
      </c>
      <c r="N5436">
        <v>5.66</v>
      </c>
    </row>
    <row r="5437" spans="1:14" x14ac:dyDescent="0.25">
      <c r="A5437" s="1">
        <v>37046</v>
      </c>
      <c r="D5437">
        <v>3.68</v>
      </c>
      <c r="F5437">
        <v>3.64</v>
      </c>
      <c r="G5437">
        <v>3.68</v>
      </c>
      <c r="H5437">
        <v>4.1900000000000004</v>
      </c>
      <c r="I5437">
        <v>4.47</v>
      </c>
      <c r="J5437">
        <v>4.93</v>
      </c>
      <c r="K5437">
        <v>5.22</v>
      </c>
      <c r="L5437">
        <v>5.35</v>
      </c>
      <c r="M5437">
        <v>5.87</v>
      </c>
      <c r="N5437">
        <v>5.69</v>
      </c>
    </row>
    <row r="5438" spans="1:14" x14ac:dyDescent="0.25">
      <c r="A5438" s="1">
        <v>37043</v>
      </c>
      <c r="D5438">
        <v>3.67</v>
      </c>
      <c r="F5438">
        <v>3.61</v>
      </c>
      <c r="G5438">
        <v>3.67</v>
      </c>
      <c r="H5438">
        <v>4.22</v>
      </c>
      <c r="I5438">
        <v>4.49</v>
      </c>
      <c r="J5438">
        <v>4.9400000000000004</v>
      </c>
      <c r="K5438">
        <v>5.24</v>
      </c>
      <c r="L5438">
        <v>5.39</v>
      </c>
      <c r="M5438">
        <v>5.89</v>
      </c>
      <c r="N5438">
        <v>5.71</v>
      </c>
    </row>
    <row r="5439" spans="1:14" x14ac:dyDescent="0.25">
      <c r="A5439" s="1">
        <v>37042</v>
      </c>
      <c r="D5439">
        <v>3.63</v>
      </c>
      <c r="F5439">
        <v>3.59</v>
      </c>
      <c r="G5439">
        <v>3.63</v>
      </c>
      <c r="H5439">
        <v>4.22</v>
      </c>
      <c r="I5439">
        <v>4.49</v>
      </c>
      <c r="J5439">
        <v>4.9400000000000004</v>
      </c>
      <c r="K5439">
        <v>5.27</v>
      </c>
      <c r="L5439">
        <v>5.43</v>
      </c>
      <c r="M5439">
        <v>5.95</v>
      </c>
      <c r="N5439">
        <v>5.78</v>
      </c>
    </row>
    <row r="5440" spans="1:14" x14ac:dyDescent="0.25">
      <c r="A5440" s="1">
        <v>37041</v>
      </c>
      <c r="D5440">
        <v>3.68</v>
      </c>
      <c r="F5440">
        <v>3.65</v>
      </c>
      <c r="G5440">
        <v>3.75</v>
      </c>
      <c r="H5440">
        <v>4.34</v>
      </c>
      <c r="I5440">
        <v>4.6100000000000003</v>
      </c>
      <c r="J5440">
        <v>5.07</v>
      </c>
      <c r="K5440">
        <v>5.39</v>
      </c>
      <c r="L5440">
        <v>5.54</v>
      </c>
      <c r="M5440">
        <v>6.04</v>
      </c>
      <c r="N5440">
        <v>5.86</v>
      </c>
    </row>
    <row r="5441" spans="1:14" x14ac:dyDescent="0.25">
      <c r="A5441" s="1">
        <v>37040</v>
      </c>
      <c r="D5441">
        <v>3.71</v>
      </c>
      <c r="F5441">
        <v>3.68</v>
      </c>
      <c r="G5441">
        <v>3.76</v>
      </c>
      <c r="H5441">
        <v>4.33</v>
      </c>
      <c r="I5441">
        <v>4.5999999999999996</v>
      </c>
      <c r="J5441">
        <v>5.0599999999999996</v>
      </c>
      <c r="K5441">
        <v>5.4</v>
      </c>
      <c r="L5441">
        <v>5.54</v>
      </c>
      <c r="M5441">
        <v>6.05</v>
      </c>
      <c r="N5441">
        <v>5.86</v>
      </c>
    </row>
    <row r="5442" spans="1:14" x14ac:dyDescent="0.25">
      <c r="A5442" s="1">
        <v>37036</v>
      </c>
      <c r="D5442">
        <v>3.66</v>
      </c>
      <c r="F5442">
        <v>3.69</v>
      </c>
      <c r="G5442">
        <v>3.76</v>
      </c>
      <c r="H5442">
        <v>4.3099999999999996</v>
      </c>
      <c r="I5442">
        <v>4.58</v>
      </c>
      <c r="J5442">
        <v>5.04</v>
      </c>
      <c r="K5442">
        <v>5.38</v>
      </c>
      <c r="L5442">
        <v>5.52</v>
      </c>
      <c r="M5442">
        <v>6.04</v>
      </c>
      <c r="N5442">
        <v>5.86</v>
      </c>
    </row>
    <row r="5443" spans="1:14" x14ac:dyDescent="0.25">
      <c r="A5443" s="1">
        <v>37035</v>
      </c>
      <c r="D5443">
        <v>3.7</v>
      </c>
      <c r="F5443">
        <v>3.72</v>
      </c>
      <c r="G5443">
        <v>3.79</v>
      </c>
      <c r="H5443">
        <v>4.32</v>
      </c>
      <c r="I5443">
        <v>4.59</v>
      </c>
      <c r="J5443">
        <v>5.05</v>
      </c>
      <c r="K5443">
        <v>5.38</v>
      </c>
      <c r="L5443">
        <v>5.52</v>
      </c>
      <c r="M5443">
        <v>6.04</v>
      </c>
      <c r="N5443">
        <v>5.87</v>
      </c>
    </row>
    <row r="5444" spans="1:14" x14ac:dyDescent="0.25">
      <c r="A5444" s="1">
        <v>37034</v>
      </c>
      <c r="D5444">
        <v>3.64</v>
      </c>
      <c r="F5444">
        <v>3.72</v>
      </c>
      <c r="G5444">
        <v>3.75</v>
      </c>
      <c r="H5444">
        <v>4.29</v>
      </c>
      <c r="I5444">
        <v>4.53</v>
      </c>
      <c r="J5444">
        <v>4.96</v>
      </c>
      <c r="K5444">
        <v>5.29</v>
      </c>
      <c r="L5444">
        <v>5.41</v>
      </c>
      <c r="M5444">
        <v>5.95</v>
      </c>
      <c r="N5444">
        <v>5.79</v>
      </c>
    </row>
    <row r="5445" spans="1:14" x14ac:dyDescent="0.25">
      <c r="A5445" s="1">
        <v>37033</v>
      </c>
      <c r="D5445">
        <v>3.64</v>
      </c>
      <c r="F5445">
        <v>3.76</v>
      </c>
      <c r="G5445">
        <v>3.79</v>
      </c>
      <c r="H5445">
        <v>4.34</v>
      </c>
      <c r="I5445">
        <v>4.58</v>
      </c>
      <c r="J5445">
        <v>4.99</v>
      </c>
      <c r="K5445">
        <v>5.29</v>
      </c>
      <c r="L5445">
        <v>5.42</v>
      </c>
      <c r="M5445">
        <v>5.95</v>
      </c>
      <c r="N5445">
        <v>5.78</v>
      </c>
    </row>
    <row r="5446" spans="1:14" x14ac:dyDescent="0.25">
      <c r="A5446" s="1">
        <v>37032</v>
      </c>
      <c r="D5446">
        <v>3.65</v>
      </c>
      <c r="F5446">
        <v>3.77</v>
      </c>
      <c r="G5446">
        <v>3.83</v>
      </c>
      <c r="H5446">
        <v>4.37</v>
      </c>
      <c r="I5446">
        <v>4.5999999999999996</v>
      </c>
      <c r="J5446">
        <v>4.99</v>
      </c>
      <c r="K5446">
        <v>5.29</v>
      </c>
      <c r="L5446">
        <v>5.41</v>
      </c>
      <c r="M5446">
        <v>5.92</v>
      </c>
      <c r="N5446">
        <v>5.75</v>
      </c>
    </row>
    <row r="5447" spans="1:14" x14ac:dyDescent="0.25">
      <c r="A5447" s="1">
        <v>37029</v>
      </c>
      <c r="D5447">
        <v>3.61</v>
      </c>
      <c r="F5447">
        <v>3.73</v>
      </c>
      <c r="G5447">
        <v>3.79</v>
      </c>
      <c r="H5447">
        <v>4.37</v>
      </c>
      <c r="I5447">
        <v>4.5999999999999996</v>
      </c>
      <c r="J5447">
        <v>4.99</v>
      </c>
      <c r="K5447">
        <v>5.28</v>
      </c>
      <c r="L5447">
        <v>5.41</v>
      </c>
      <c r="M5447">
        <v>5.93</v>
      </c>
      <c r="N5447">
        <v>5.76</v>
      </c>
    </row>
    <row r="5448" spans="1:14" x14ac:dyDescent="0.25">
      <c r="A5448" s="1">
        <v>37028</v>
      </c>
      <c r="D5448">
        <v>3.57</v>
      </c>
      <c r="F5448">
        <v>3.7</v>
      </c>
      <c r="G5448">
        <v>3.75</v>
      </c>
      <c r="H5448">
        <v>4.33</v>
      </c>
      <c r="I5448">
        <v>4.58</v>
      </c>
      <c r="J5448">
        <v>4.99</v>
      </c>
      <c r="K5448">
        <v>5.29</v>
      </c>
      <c r="L5448">
        <v>5.46</v>
      </c>
      <c r="M5448">
        <v>5.96</v>
      </c>
      <c r="N5448">
        <v>5.8</v>
      </c>
    </row>
    <row r="5449" spans="1:14" x14ac:dyDescent="0.25">
      <c r="A5449" s="1">
        <v>37027</v>
      </c>
      <c r="D5449">
        <v>3.57</v>
      </c>
      <c r="F5449">
        <v>3.67</v>
      </c>
      <c r="G5449">
        <v>3.72</v>
      </c>
      <c r="H5449">
        <v>4.25</v>
      </c>
      <c r="I5449">
        <v>4.51</v>
      </c>
      <c r="J5449">
        <v>4.95</v>
      </c>
      <c r="K5449">
        <v>5.3</v>
      </c>
      <c r="L5449">
        <v>5.48</v>
      </c>
      <c r="M5449">
        <v>6.01</v>
      </c>
      <c r="N5449">
        <v>5.86</v>
      </c>
    </row>
    <row r="5450" spans="1:14" x14ac:dyDescent="0.25">
      <c r="A5450" s="1">
        <v>37026</v>
      </c>
      <c r="D5450">
        <v>3.63</v>
      </c>
      <c r="F5450">
        <v>3.7</v>
      </c>
      <c r="G5450">
        <v>3.75</v>
      </c>
      <c r="H5450">
        <v>4.28</v>
      </c>
      <c r="I5450">
        <v>4.5199999999999996</v>
      </c>
      <c r="J5450">
        <v>4.95</v>
      </c>
      <c r="K5450">
        <v>5.33</v>
      </c>
      <c r="L5450">
        <v>5.5</v>
      </c>
      <c r="M5450">
        <v>6.03</v>
      </c>
      <c r="N5450">
        <v>5.89</v>
      </c>
    </row>
    <row r="5451" spans="1:14" x14ac:dyDescent="0.25">
      <c r="A5451" s="1">
        <v>37025</v>
      </c>
      <c r="D5451">
        <v>3.71</v>
      </c>
      <c r="F5451">
        <v>3.76</v>
      </c>
      <c r="G5451">
        <v>3.79</v>
      </c>
      <c r="H5451">
        <v>4.29</v>
      </c>
      <c r="I5451">
        <v>4.53</v>
      </c>
      <c r="J5451">
        <v>4.9400000000000004</v>
      </c>
      <c r="K5451">
        <v>5.28</v>
      </c>
      <c r="L5451">
        <v>5.46</v>
      </c>
      <c r="M5451">
        <v>5.99</v>
      </c>
      <c r="N5451">
        <v>5.85</v>
      </c>
    </row>
    <row r="5452" spans="1:14" x14ac:dyDescent="0.25">
      <c r="A5452" s="1">
        <v>37022</v>
      </c>
      <c r="D5452">
        <v>3.78</v>
      </c>
      <c r="F5452">
        <v>3.79</v>
      </c>
      <c r="G5452">
        <v>3.89</v>
      </c>
      <c r="H5452">
        <v>4.3600000000000003</v>
      </c>
      <c r="I5452">
        <v>4.58</v>
      </c>
      <c r="J5452">
        <v>4.99</v>
      </c>
      <c r="K5452">
        <v>5.34</v>
      </c>
      <c r="L5452">
        <v>5.51</v>
      </c>
      <c r="M5452">
        <v>6.02</v>
      </c>
      <c r="N5452">
        <v>5.88</v>
      </c>
    </row>
    <row r="5453" spans="1:14" x14ac:dyDescent="0.25">
      <c r="A5453" s="1">
        <v>37021</v>
      </c>
      <c r="D5453">
        <v>3.74</v>
      </c>
      <c r="F5453">
        <v>3.7</v>
      </c>
      <c r="G5453">
        <v>3.78</v>
      </c>
      <c r="H5453">
        <v>4.17</v>
      </c>
      <c r="I5453">
        <v>4.38</v>
      </c>
      <c r="J5453">
        <v>4.76</v>
      </c>
      <c r="K5453">
        <v>5.13</v>
      </c>
      <c r="L5453">
        <v>5.31</v>
      </c>
      <c r="M5453">
        <v>5.86</v>
      </c>
      <c r="N5453">
        <v>5.75</v>
      </c>
    </row>
    <row r="5454" spans="1:14" x14ac:dyDescent="0.25">
      <c r="A5454" s="1">
        <v>37020</v>
      </c>
      <c r="D5454">
        <v>3.72</v>
      </c>
      <c r="F5454">
        <v>3.66</v>
      </c>
      <c r="G5454">
        <v>3.69</v>
      </c>
      <c r="H5454">
        <v>4.07</v>
      </c>
      <c r="I5454">
        <v>4.2699999999999996</v>
      </c>
      <c r="J5454">
        <v>4.6500000000000004</v>
      </c>
      <c r="K5454">
        <v>5.01</v>
      </c>
      <c r="L5454">
        <v>5.2</v>
      </c>
      <c r="M5454">
        <v>5.76</v>
      </c>
      <c r="N5454">
        <v>5.67</v>
      </c>
    </row>
    <row r="5455" spans="1:14" x14ac:dyDescent="0.25">
      <c r="A5455" s="1">
        <v>37019</v>
      </c>
      <c r="D5455">
        <v>3.7</v>
      </c>
      <c r="F5455">
        <v>3.7</v>
      </c>
      <c r="G5455">
        <v>3.7</v>
      </c>
      <c r="H5455">
        <v>4.0999999999999996</v>
      </c>
      <c r="I5455">
        <v>4.3</v>
      </c>
      <c r="J5455">
        <v>4.68</v>
      </c>
      <c r="K5455">
        <v>5.07</v>
      </c>
      <c r="L5455">
        <v>5.24</v>
      </c>
      <c r="M5455">
        <v>5.81</v>
      </c>
      <c r="N5455">
        <v>5.72</v>
      </c>
    </row>
    <row r="5456" spans="1:14" x14ac:dyDescent="0.25">
      <c r="A5456" s="1">
        <v>37018</v>
      </c>
      <c r="D5456">
        <v>3.74</v>
      </c>
      <c r="F5456">
        <v>3.73</v>
      </c>
      <c r="G5456">
        <v>3.73</v>
      </c>
      <c r="H5456">
        <v>4.12</v>
      </c>
      <c r="I5456">
        <v>4.3899999999999997</v>
      </c>
      <c r="J5456">
        <v>4.82</v>
      </c>
      <c r="K5456">
        <v>5.0599999999999996</v>
      </c>
      <c r="L5456">
        <v>5.21</v>
      </c>
      <c r="M5456">
        <v>5.78</v>
      </c>
      <c r="N5456">
        <v>5.68</v>
      </c>
    </row>
    <row r="5457" spans="1:14" x14ac:dyDescent="0.25">
      <c r="A5457" s="1">
        <v>37015</v>
      </c>
      <c r="D5457">
        <v>3.74</v>
      </c>
      <c r="F5457">
        <v>3.78</v>
      </c>
      <c r="G5457">
        <v>3.79</v>
      </c>
      <c r="H5457">
        <v>4.1399999999999997</v>
      </c>
      <c r="I5457">
        <v>4.41</v>
      </c>
      <c r="J5457">
        <v>4.83</v>
      </c>
      <c r="K5457">
        <v>5.0599999999999996</v>
      </c>
      <c r="L5457">
        <v>5.21</v>
      </c>
      <c r="M5457">
        <v>5.77</v>
      </c>
      <c r="N5457">
        <v>5.65</v>
      </c>
    </row>
    <row r="5458" spans="1:14" x14ac:dyDescent="0.25">
      <c r="A5458" s="1">
        <v>37014</v>
      </c>
      <c r="D5458">
        <v>3.84</v>
      </c>
      <c r="F5458">
        <v>3.89</v>
      </c>
      <c r="G5458">
        <v>3.89</v>
      </c>
      <c r="H5458">
        <v>4.22</v>
      </c>
      <c r="I5458">
        <v>4.4800000000000004</v>
      </c>
      <c r="J5458">
        <v>4.87</v>
      </c>
      <c r="K5458">
        <v>5.09</v>
      </c>
      <c r="L5458">
        <v>5.22</v>
      </c>
      <c r="M5458">
        <v>5.75</v>
      </c>
      <c r="N5458">
        <v>5.64</v>
      </c>
    </row>
    <row r="5459" spans="1:14" x14ac:dyDescent="0.25">
      <c r="A5459" s="1">
        <v>37013</v>
      </c>
      <c r="D5459">
        <v>3.89</v>
      </c>
      <c r="F5459">
        <v>3.93</v>
      </c>
      <c r="G5459">
        <v>3.95</v>
      </c>
      <c r="H5459">
        <v>4.2699999999999996</v>
      </c>
      <c r="I5459">
        <v>4.53</v>
      </c>
      <c r="J5459">
        <v>4.95</v>
      </c>
      <c r="K5459">
        <v>5.18</v>
      </c>
      <c r="L5459">
        <v>5.31</v>
      </c>
      <c r="M5459">
        <v>5.83</v>
      </c>
      <c r="N5459">
        <v>5.71</v>
      </c>
    </row>
    <row r="5460" spans="1:14" x14ac:dyDescent="0.25">
      <c r="A5460" s="1">
        <v>37012</v>
      </c>
      <c r="D5460">
        <v>3.92</v>
      </c>
      <c r="F5460">
        <v>3.92</v>
      </c>
      <c r="G5460">
        <v>3.91</v>
      </c>
      <c r="H5460">
        <v>4.2300000000000004</v>
      </c>
      <c r="I5460">
        <v>4.5</v>
      </c>
      <c r="J5460">
        <v>4.9400000000000004</v>
      </c>
      <c r="K5460">
        <v>5.17</v>
      </c>
      <c r="L5460">
        <v>5.3</v>
      </c>
      <c r="M5460">
        <v>5.87</v>
      </c>
      <c r="N5460">
        <v>5.75</v>
      </c>
    </row>
    <row r="5461" spans="1:14" x14ac:dyDescent="0.25">
      <c r="A5461" s="1">
        <v>37011</v>
      </c>
      <c r="D5461">
        <v>3.95</v>
      </c>
      <c r="F5461">
        <v>3.97</v>
      </c>
      <c r="G5461">
        <v>3.94</v>
      </c>
      <c r="H5461">
        <v>4.3</v>
      </c>
      <c r="I5461">
        <v>4.55</v>
      </c>
      <c r="J5461">
        <v>4.97</v>
      </c>
      <c r="K5461">
        <v>5.22</v>
      </c>
      <c r="L5461">
        <v>5.35</v>
      </c>
      <c r="M5461">
        <v>5.92</v>
      </c>
      <c r="N5461">
        <v>5.78</v>
      </c>
    </row>
    <row r="5462" spans="1:14" x14ac:dyDescent="0.25">
      <c r="A5462" s="1">
        <v>37008</v>
      </c>
      <c r="D5462">
        <v>3.85</v>
      </c>
      <c r="F5462">
        <v>3.89</v>
      </c>
      <c r="G5462">
        <v>3.91</v>
      </c>
      <c r="H5462">
        <v>4.28</v>
      </c>
      <c r="I5462">
        <v>4.53</v>
      </c>
      <c r="J5462">
        <v>4.9400000000000004</v>
      </c>
      <c r="K5462">
        <v>5.2</v>
      </c>
      <c r="L5462">
        <v>5.34</v>
      </c>
      <c r="M5462">
        <v>5.94</v>
      </c>
      <c r="N5462">
        <v>5.81</v>
      </c>
    </row>
    <row r="5463" spans="1:14" x14ac:dyDescent="0.25">
      <c r="A5463" s="1">
        <v>37007</v>
      </c>
      <c r="D5463">
        <v>3.83</v>
      </c>
      <c r="F5463">
        <v>3.83</v>
      </c>
      <c r="G5463">
        <v>3.83</v>
      </c>
      <c r="H5463">
        <v>4.1399999999999997</v>
      </c>
      <c r="I5463">
        <v>4.4000000000000004</v>
      </c>
      <c r="J5463">
        <v>4.79</v>
      </c>
      <c r="K5463">
        <v>5.0599999999999996</v>
      </c>
      <c r="L5463">
        <v>5.2</v>
      </c>
      <c r="M5463">
        <v>5.82</v>
      </c>
      <c r="N5463">
        <v>5.71</v>
      </c>
    </row>
    <row r="5464" spans="1:14" x14ac:dyDescent="0.25">
      <c r="A5464" s="1">
        <v>37006</v>
      </c>
      <c r="D5464">
        <v>3.84</v>
      </c>
      <c r="F5464">
        <v>3.87</v>
      </c>
      <c r="G5464">
        <v>3.85</v>
      </c>
      <c r="H5464">
        <v>4.2</v>
      </c>
      <c r="I5464">
        <v>4.45</v>
      </c>
      <c r="J5464">
        <v>4.88</v>
      </c>
      <c r="K5464">
        <v>5.14</v>
      </c>
      <c r="L5464">
        <v>5.28</v>
      </c>
      <c r="M5464">
        <v>5.91</v>
      </c>
      <c r="N5464">
        <v>5.78</v>
      </c>
    </row>
    <row r="5465" spans="1:14" x14ac:dyDescent="0.25">
      <c r="A5465" s="1">
        <v>37005</v>
      </c>
      <c r="D5465">
        <v>3.8</v>
      </c>
      <c r="F5465">
        <v>3.78</v>
      </c>
      <c r="G5465">
        <v>3.76</v>
      </c>
      <c r="H5465">
        <v>4.16</v>
      </c>
      <c r="I5465">
        <v>4.3899999999999997</v>
      </c>
      <c r="J5465">
        <v>4.78</v>
      </c>
      <c r="K5465">
        <v>5.07</v>
      </c>
      <c r="L5465">
        <v>5.22</v>
      </c>
      <c r="M5465">
        <v>5.87</v>
      </c>
      <c r="N5465">
        <v>5.75</v>
      </c>
    </row>
    <row r="5466" spans="1:14" x14ac:dyDescent="0.25">
      <c r="A5466" s="1">
        <v>37004</v>
      </c>
      <c r="D5466">
        <v>3.75</v>
      </c>
      <c r="F5466">
        <v>3.78</v>
      </c>
      <c r="G5466">
        <v>3.77</v>
      </c>
      <c r="H5466">
        <v>4.1500000000000004</v>
      </c>
      <c r="I5466">
        <v>4.38</v>
      </c>
      <c r="J5466">
        <v>4.78</v>
      </c>
      <c r="K5466">
        <v>5.0599999999999996</v>
      </c>
      <c r="L5466">
        <v>5.2</v>
      </c>
      <c r="M5466">
        <v>5.84</v>
      </c>
      <c r="N5466">
        <v>5.73</v>
      </c>
    </row>
    <row r="5467" spans="1:14" x14ac:dyDescent="0.25">
      <c r="A5467" s="1">
        <v>37001</v>
      </c>
      <c r="D5467">
        <v>3.77</v>
      </c>
      <c r="F5467">
        <v>3.83</v>
      </c>
      <c r="G5467">
        <v>3.88</v>
      </c>
      <c r="H5467">
        <v>4.26</v>
      </c>
      <c r="I5467">
        <v>4.5</v>
      </c>
      <c r="J5467">
        <v>4.88</v>
      </c>
      <c r="K5467">
        <v>5.16</v>
      </c>
      <c r="L5467">
        <v>5.29</v>
      </c>
      <c r="M5467">
        <v>5.92</v>
      </c>
      <c r="N5467">
        <v>5.79</v>
      </c>
    </row>
    <row r="5468" spans="1:14" x14ac:dyDescent="0.25">
      <c r="A5468" s="1">
        <v>37000</v>
      </c>
      <c r="D5468">
        <v>3.87</v>
      </c>
      <c r="F5468">
        <v>3.94</v>
      </c>
      <c r="G5468">
        <v>3.94</v>
      </c>
      <c r="H5468">
        <v>4.29</v>
      </c>
      <c r="I5468">
        <v>4.5</v>
      </c>
      <c r="J5468">
        <v>4.8600000000000003</v>
      </c>
      <c r="K5468">
        <v>5.15</v>
      </c>
      <c r="L5468">
        <v>5.27</v>
      </c>
      <c r="M5468">
        <v>5.91</v>
      </c>
      <c r="N5468">
        <v>5.77</v>
      </c>
    </row>
    <row r="5469" spans="1:14" x14ac:dyDescent="0.25">
      <c r="A5469" s="1">
        <v>36999</v>
      </c>
      <c r="D5469">
        <v>3.91</v>
      </c>
      <c r="F5469">
        <v>3.95</v>
      </c>
      <c r="G5469">
        <v>3.97</v>
      </c>
      <c r="H5469">
        <v>4.26</v>
      </c>
      <c r="I5469">
        <v>4.43</v>
      </c>
      <c r="J5469">
        <v>4.75</v>
      </c>
      <c r="K5469">
        <v>5.0199999999999996</v>
      </c>
      <c r="L5469">
        <v>5.14</v>
      </c>
      <c r="M5469">
        <v>5.79</v>
      </c>
      <c r="N5469">
        <v>5.65</v>
      </c>
    </row>
    <row r="5470" spans="1:14" x14ac:dyDescent="0.25">
      <c r="A5470" s="1">
        <v>36998</v>
      </c>
      <c r="D5470">
        <v>4.12</v>
      </c>
      <c r="F5470">
        <v>4.16</v>
      </c>
      <c r="G5470">
        <v>4.17</v>
      </c>
      <c r="H5470">
        <v>4.41</v>
      </c>
      <c r="I5470">
        <v>4.57</v>
      </c>
      <c r="J5470">
        <v>4.87</v>
      </c>
      <c r="K5470">
        <v>5.12</v>
      </c>
      <c r="L5470">
        <v>5.21</v>
      </c>
      <c r="M5470">
        <v>5.8</v>
      </c>
      <c r="N5470">
        <v>5.65</v>
      </c>
    </row>
    <row r="5471" spans="1:14" x14ac:dyDescent="0.25">
      <c r="A5471" s="1">
        <v>36997</v>
      </c>
      <c r="D5471">
        <v>4.1500000000000004</v>
      </c>
      <c r="F5471">
        <v>4.21</v>
      </c>
      <c r="G5471">
        <v>4.26</v>
      </c>
      <c r="H5471">
        <v>4.49</v>
      </c>
      <c r="I5471">
        <v>4.6500000000000004</v>
      </c>
      <c r="J5471">
        <v>4.9400000000000004</v>
      </c>
      <c r="K5471">
        <v>5.2</v>
      </c>
      <c r="L5471">
        <v>5.28</v>
      </c>
      <c r="M5471">
        <v>5.86</v>
      </c>
      <c r="N5471">
        <v>5.7</v>
      </c>
    </row>
    <row r="5472" spans="1:14" x14ac:dyDescent="0.25">
      <c r="A5472" s="1">
        <v>36993</v>
      </c>
      <c r="D5472">
        <v>4.01</v>
      </c>
      <c r="F5472">
        <v>4.1100000000000003</v>
      </c>
      <c r="G5472">
        <v>4.17</v>
      </c>
      <c r="H5472">
        <v>4.3600000000000003</v>
      </c>
      <c r="I5472">
        <v>4.5199999999999996</v>
      </c>
      <c r="J5472">
        <v>4.83</v>
      </c>
      <c r="K5472">
        <v>5.09</v>
      </c>
      <c r="L5472">
        <v>5.17</v>
      </c>
      <c r="M5472">
        <v>5.77</v>
      </c>
      <c r="N5472">
        <v>5.61</v>
      </c>
    </row>
    <row r="5473" spans="1:14" x14ac:dyDescent="0.25">
      <c r="A5473" s="1">
        <v>36992</v>
      </c>
      <c r="D5473">
        <v>4.08</v>
      </c>
      <c r="F5473">
        <v>4.1100000000000003</v>
      </c>
      <c r="G5473">
        <v>4.1100000000000003</v>
      </c>
      <c r="H5473">
        <v>4.29</v>
      </c>
      <c r="I5473">
        <v>4.4400000000000004</v>
      </c>
      <c r="J5473">
        <v>4.75</v>
      </c>
      <c r="K5473">
        <v>5.0199999999999996</v>
      </c>
      <c r="L5473">
        <v>5.12</v>
      </c>
      <c r="M5473">
        <v>5.75</v>
      </c>
      <c r="N5473">
        <v>5.6</v>
      </c>
    </row>
    <row r="5474" spans="1:14" x14ac:dyDescent="0.25">
      <c r="A5474" s="1">
        <v>36991</v>
      </c>
      <c r="D5474">
        <v>3.94</v>
      </c>
      <c r="F5474">
        <v>4</v>
      </c>
      <c r="G5474">
        <v>4.04</v>
      </c>
      <c r="H5474">
        <v>4.24</v>
      </c>
      <c r="I5474">
        <v>4.4000000000000004</v>
      </c>
      <c r="J5474">
        <v>4.7</v>
      </c>
      <c r="K5474">
        <v>4.99</v>
      </c>
      <c r="L5474">
        <v>5.09</v>
      </c>
      <c r="M5474">
        <v>5.76</v>
      </c>
      <c r="N5474">
        <v>5.63</v>
      </c>
    </row>
    <row r="5475" spans="1:14" x14ac:dyDescent="0.25">
      <c r="A5475" s="1">
        <v>36990</v>
      </c>
      <c r="D5475">
        <v>3.93</v>
      </c>
      <c r="F5475">
        <v>3.95</v>
      </c>
      <c r="G5475">
        <v>3.94</v>
      </c>
      <c r="H5475">
        <v>4.0999999999999996</v>
      </c>
      <c r="I5475">
        <v>4.26</v>
      </c>
      <c r="J5475">
        <v>4.5599999999999996</v>
      </c>
      <c r="K5475">
        <v>4.83</v>
      </c>
      <c r="L5475">
        <v>4.93</v>
      </c>
      <c r="M5475">
        <v>5.61</v>
      </c>
      <c r="N5475">
        <v>5.5</v>
      </c>
    </row>
    <row r="5476" spans="1:14" x14ac:dyDescent="0.25">
      <c r="A5476" s="1">
        <v>36987</v>
      </c>
      <c r="D5476">
        <v>3.94</v>
      </c>
      <c r="F5476">
        <v>3.95</v>
      </c>
      <c r="G5476">
        <v>3.9</v>
      </c>
      <c r="H5476">
        <v>4.07</v>
      </c>
      <c r="I5476">
        <v>4.22</v>
      </c>
      <c r="J5476">
        <v>4.5199999999999996</v>
      </c>
      <c r="K5476">
        <v>4.8</v>
      </c>
      <c r="L5476">
        <v>4.8899999999999997</v>
      </c>
      <c r="M5476">
        <v>5.57</v>
      </c>
      <c r="N5476">
        <v>5.46</v>
      </c>
    </row>
    <row r="5477" spans="1:14" x14ac:dyDescent="0.25">
      <c r="A5477" s="1">
        <v>36986</v>
      </c>
      <c r="D5477">
        <v>4.1100000000000003</v>
      </c>
      <c r="F5477">
        <v>4.08</v>
      </c>
      <c r="G5477">
        <v>4.01</v>
      </c>
      <c r="H5477">
        <v>4.1900000000000004</v>
      </c>
      <c r="I5477">
        <v>4.33</v>
      </c>
      <c r="J5477">
        <v>4.63</v>
      </c>
      <c r="K5477">
        <v>4.91</v>
      </c>
      <c r="L5477">
        <v>4.9800000000000004</v>
      </c>
      <c r="M5477">
        <v>5.66</v>
      </c>
      <c r="N5477">
        <v>5.53</v>
      </c>
    </row>
    <row r="5478" spans="1:14" x14ac:dyDescent="0.25">
      <c r="A5478" s="1">
        <v>36985</v>
      </c>
      <c r="D5478">
        <v>4.0999999999999996</v>
      </c>
      <c r="F5478">
        <v>4.05</v>
      </c>
      <c r="G5478">
        <v>3.97</v>
      </c>
      <c r="H5478">
        <v>4.12</v>
      </c>
      <c r="I5478">
        <v>4.2699999999999996</v>
      </c>
      <c r="J5478">
        <v>4.58</v>
      </c>
      <c r="K5478">
        <v>4.8600000000000003</v>
      </c>
      <c r="L5478">
        <v>4.9400000000000004</v>
      </c>
      <c r="M5478">
        <v>5.62</v>
      </c>
      <c r="N5478">
        <v>5.5</v>
      </c>
    </row>
    <row r="5479" spans="1:14" x14ac:dyDescent="0.25">
      <c r="A5479" s="1">
        <v>36984</v>
      </c>
      <c r="D5479">
        <v>4.1500000000000004</v>
      </c>
      <c r="F5479">
        <v>4.09</v>
      </c>
      <c r="G5479">
        <v>4.01</v>
      </c>
      <c r="H5479">
        <v>4.1500000000000004</v>
      </c>
      <c r="I5479">
        <v>4.3</v>
      </c>
      <c r="J5479">
        <v>4.5999999999999996</v>
      </c>
      <c r="K5479">
        <v>4.87</v>
      </c>
      <c r="L5479">
        <v>4.9400000000000004</v>
      </c>
      <c r="M5479">
        <v>5.62</v>
      </c>
      <c r="N5479">
        <v>5.48</v>
      </c>
    </row>
    <row r="5480" spans="1:14" x14ac:dyDescent="0.25">
      <c r="A5480" s="1">
        <v>36983</v>
      </c>
      <c r="D5480">
        <v>4.22</v>
      </c>
      <c r="F5480">
        <v>4.16</v>
      </c>
      <c r="G5480">
        <v>4.0999999999999996</v>
      </c>
      <c r="H5480">
        <v>4.22</v>
      </c>
      <c r="I5480">
        <v>4.37</v>
      </c>
      <c r="J5480">
        <v>4.66</v>
      </c>
      <c r="K5480">
        <v>4.92</v>
      </c>
      <c r="L5480">
        <v>4.9800000000000004</v>
      </c>
      <c r="M5480">
        <v>5.64</v>
      </c>
      <c r="N5480">
        <v>5.49</v>
      </c>
    </row>
    <row r="5481" spans="1:14" x14ac:dyDescent="0.25">
      <c r="A5481" s="1">
        <v>36980</v>
      </c>
      <c r="D5481">
        <v>4.3</v>
      </c>
      <c r="F5481">
        <v>4.09</v>
      </c>
      <c r="G5481">
        <v>4.09</v>
      </c>
      <c r="H5481">
        <v>4.18</v>
      </c>
      <c r="I5481">
        <v>4.33</v>
      </c>
      <c r="J5481">
        <v>4.62</v>
      </c>
      <c r="K5481">
        <v>4.8600000000000003</v>
      </c>
      <c r="L5481">
        <v>4.93</v>
      </c>
      <c r="M5481">
        <v>5.6</v>
      </c>
      <c r="N5481">
        <v>5.46</v>
      </c>
    </row>
    <row r="5482" spans="1:14" x14ac:dyDescent="0.25">
      <c r="A5482" s="1">
        <v>36979</v>
      </c>
      <c r="D5482">
        <v>4.32</v>
      </c>
      <c r="F5482">
        <v>4.1399999999999997</v>
      </c>
      <c r="G5482">
        <v>4.16</v>
      </c>
      <c r="H5482">
        <v>4.2699999999999996</v>
      </c>
      <c r="I5482">
        <v>4.4000000000000004</v>
      </c>
      <c r="J5482">
        <v>4.67</v>
      </c>
      <c r="K5482">
        <v>4.93</v>
      </c>
      <c r="L5482">
        <v>4.9800000000000004</v>
      </c>
      <c r="M5482">
        <v>5.63</v>
      </c>
      <c r="N5482">
        <v>5.48</v>
      </c>
    </row>
    <row r="5483" spans="1:14" x14ac:dyDescent="0.25">
      <c r="A5483" s="1">
        <v>36978</v>
      </c>
      <c r="D5483">
        <v>4.34</v>
      </c>
      <c r="F5483">
        <v>4.17</v>
      </c>
      <c r="G5483">
        <v>4.22</v>
      </c>
      <c r="H5483">
        <v>4.3</v>
      </c>
      <c r="I5483">
        <v>4.42</v>
      </c>
      <c r="J5483">
        <v>4.68</v>
      </c>
      <c r="K5483">
        <v>4.9400000000000004</v>
      </c>
      <c r="L5483">
        <v>4.97</v>
      </c>
      <c r="M5483">
        <v>5.61</v>
      </c>
      <c r="N5483">
        <v>5.47</v>
      </c>
    </row>
    <row r="5484" spans="1:14" x14ac:dyDescent="0.25">
      <c r="A5484" s="1">
        <v>36977</v>
      </c>
      <c r="D5484">
        <v>4.3499999999999996</v>
      </c>
      <c r="F5484">
        <v>4.2699999999999996</v>
      </c>
      <c r="G5484">
        <v>4.29</v>
      </c>
      <c r="H5484">
        <v>4.41</v>
      </c>
      <c r="I5484">
        <v>4.51</v>
      </c>
      <c r="J5484">
        <v>4.7300000000000004</v>
      </c>
      <c r="K5484">
        <v>4.97</v>
      </c>
      <c r="L5484">
        <v>5</v>
      </c>
      <c r="M5484">
        <v>5.61</v>
      </c>
      <c r="N5484">
        <v>5.45</v>
      </c>
    </row>
    <row r="5485" spans="1:14" x14ac:dyDescent="0.25">
      <c r="A5485" s="1">
        <v>36976</v>
      </c>
      <c r="D5485">
        <v>4.29</v>
      </c>
      <c r="F5485">
        <v>4.26</v>
      </c>
      <c r="G5485">
        <v>4.18</v>
      </c>
      <c r="H5485">
        <v>4.2699999999999996</v>
      </c>
      <c r="I5485">
        <v>4.37</v>
      </c>
      <c r="J5485">
        <v>4.5599999999999996</v>
      </c>
      <c r="K5485">
        <v>4.82</v>
      </c>
      <c r="L5485">
        <v>4.8499999999999996</v>
      </c>
      <c r="M5485">
        <v>5.5</v>
      </c>
      <c r="N5485">
        <v>5.36</v>
      </c>
    </row>
    <row r="5486" spans="1:14" x14ac:dyDescent="0.25">
      <c r="A5486" s="1">
        <v>36973</v>
      </c>
      <c r="D5486">
        <v>4.29</v>
      </c>
      <c r="F5486">
        <v>4.32</v>
      </c>
      <c r="G5486">
        <v>4.17</v>
      </c>
      <c r="H5486">
        <v>4.24</v>
      </c>
      <c r="I5486">
        <v>4.33</v>
      </c>
      <c r="J5486">
        <v>4.5199999999999996</v>
      </c>
      <c r="K5486">
        <v>4.78</v>
      </c>
      <c r="L5486">
        <v>4.8</v>
      </c>
      <c r="M5486">
        <v>5.43</v>
      </c>
      <c r="N5486">
        <v>5.3</v>
      </c>
    </row>
    <row r="5487" spans="1:14" x14ac:dyDescent="0.25">
      <c r="A5487" s="1">
        <v>36972</v>
      </c>
      <c r="D5487">
        <v>4.26</v>
      </c>
      <c r="F5487">
        <v>4.2699999999999996</v>
      </c>
      <c r="G5487">
        <v>4.0999999999999996</v>
      </c>
      <c r="H5487">
        <v>4.17</v>
      </c>
      <c r="I5487">
        <v>4.26</v>
      </c>
      <c r="J5487">
        <v>4.4400000000000004</v>
      </c>
      <c r="K5487">
        <v>4.71</v>
      </c>
      <c r="L5487">
        <v>4.7300000000000004</v>
      </c>
      <c r="M5487">
        <v>5.38</v>
      </c>
      <c r="N5487">
        <v>5.25</v>
      </c>
    </row>
    <row r="5488" spans="1:14" x14ac:dyDescent="0.25">
      <c r="A5488" s="1">
        <v>36971</v>
      </c>
      <c r="D5488">
        <v>4.3099999999999996</v>
      </c>
      <c r="F5488">
        <v>4.29</v>
      </c>
      <c r="G5488">
        <v>4.1399999999999997</v>
      </c>
      <c r="H5488">
        <v>4.21</v>
      </c>
      <c r="I5488">
        <v>4.29</v>
      </c>
      <c r="J5488">
        <v>4.49</v>
      </c>
      <c r="K5488">
        <v>4.76</v>
      </c>
      <c r="L5488">
        <v>4.7699999999999996</v>
      </c>
      <c r="M5488">
        <v>5.42</v>
      </c>
      <c r="N5488">
        <v>5.28</v>
      </c>
    </row>
    <row r="5489" spans="1:14" x14ac:dyDescent="0.25">
      <c r="A5489" s="1">
        <v>36970</v>
      </c>
      <c r="D5489">
        <v>4.49</v>
      </c>
      <c r="F5489">
        <v>4.34</v>
      </c>
      <c r="G5489">
        <v>4.18</v>
      </c>
      <c r="H5489">
        <v>4.24</v>
      </c>
      <c r="I5489">
        <v>4.33</v>
      </c>
      <c r="J5489">
        <v>4.5199999999999996</v>
      </c>
      <c r="K5489">
        <v>4.78</v>
      </c>
      <c r="L5489">
        <v>4.78</v>
      </c>
      <c r="M5489">
        <v>5.41</v>
      </c>
      <c r="N5489">
        <v>5.27</v>
      </c>
    </row>
    <row r="5490" spans="1:14" x14ac:dyDescent="0.25">
      <c r="A5490" s="1">
        <v>36969</v>
      </c>
      <c r="D5490">
        <v>4.53</v>
      </c>
      <c r="F5490">
        <v>4.4000000000000004</v>
      </c>
      <c r="G5490">
        <v>4.25</v>
      </c>
      <c r="H5490">
        <v>4.32</v>
      </c>
      <c r="I5490">
        <v>4.4000000000000004</v>
      </c>
      <c r="J5490">
        <v>4.58</v>
      </c>
      <c r="K5490">
        <v>4.83</v>
      </c>
      <c r="L5490">
        <v>4.82</v>
      </c>
      <c r="M5490">
        <v>5.44</v>
      </c>
      <c r="N5490">
        <v>5.3</v>
      </c>
    </row>
    <row r="5491" spans="1:14" x14ac:dyDescent="0.25">
      <c r="A5491" s="1">
        <v>36966</v>
      </c>
      <c r="D5491">
        <v>4.54</v>
      </c>
      <c r="F5491">
        <v>4.38</v>
      </c>
      <c r="G5491">
        <v>4.1900000000000004</v>
      </c>
      <c r="H5491">
        <v>4.26</v>
      </c>
      <c r="I5491">
        <v>4.3499999999999996</v>
      </c>
      <c r="J5491">
        <v>4.54</v>
      </c>
      <c r="K5491">
        <v>4.79</v>
      </c>
      <c r="L5491">
        <v>4.78</v>
      </c>
      <c r="M5491">
        <v>5.41</v>
      </c>
      <c r="N5491">
        <v>5.28</v>
      </c>
    </row>
    <row r="5492" spans="1:14" x14ac:dyDescent="0.25">
      <c r="A5492" s="1">
        <v>36965</v>
      </c>
      <c r="D5492">
        <v>4.5199999999999996</v>
      </c>
      <c r="F5492">
        <v>4.42</v>
      </c>
      <c r="G5492">
        <v>4.1900000000000004</v>
      </c>
      <c r="H5492">
        <v>4.22</v>
      </c>
      <c r="I5492">
        <v>4.3099999999999996</v>
      </c>
      <c r="J5492">
        <v>4.55</v>
      </c>
      <c r="K5492">
        <v>4.82</v>
      </c>
      <c r="L5492">
        <v>4.8099999999999996</v>
      </c>
      <c r="M5492">
        <v>5.43</v>
      </c>
      <c r="N5492">
        <v>5.29</v>
      </c>
    </row>
    <row r="5493" spans="1:14" x14ac:dyDescent="0.25">
      <c r="A5493" s="1">
        <v>36964</v>
      </c>
      <c r="D5493">
        <v>4.54</v>
      </c>
      <c r="F5493">
        <v>4.46</v>
      </c>
      <c r="G5493">
        <v>4.29</v>
      </c>
      <c r="H5493">
        <v>4.32</v>
      </c>
      <c r="I5493">
        <v>4.4000000000000004</v>
      </c>
      <c r="J5493">
        <v>4.62</v>
      </c>
      <c r="K5493">
        <v>4.8600000000000003</v>
      </c>
      <c r="L5493">
        <v>4.84</v>
      </c>
      <c r="M5493">
        <v>5.43</v>
      </c>
      <c r="N5493">
        <v>5.28</v>
      </c>
    </row>
    <row r="5494" spans="1:14" x14ac:dyDescent="0.25">
      <c r="A5494" s="1">
        <v>36963</v>
      </c>
      <c r="D5494">
        <v>4.66</v>
      </c>
      <c r="F5494">
        <v>4.57</v>
      </c>
      <c r="G5494">
        <v>4.43</v>
      </c>
      <c r="H5494">
        <v>4.46</v>
      </c>
      <c r="I5494">
        <v>4.53</v>
      </c>
      <c r="J5494">
        <v>4.75</v>
      </c>
      <c r="K5494">
        <v>4.97</v>
      </c>
      <c r="L5494">
        <v>4.95</v>
      </c>
      <c r="M5494">
        <v>5.5</v>
      </c>
      <c r="N5494">
        <v>5.34</v>
      </c>
    </row>
    <row r="5495" spans="1:14" x14ac:dyDescent="0.25">
      <c r="A5495" s="1">
        <v>36962</v>
      </c>
      <c r="D5495">
        <v>4.66</v>
      </c>
      <c r="F5495">
        <v>4.5999999999999996</v>
      </c>
      <c r="G5495">
        <v>4.43</v>
      </c>
      <c r="H5495">
        <v>4.46</v>
      </c>
      <c r="I5495">
        <v>4.54</v>
      </c>
      <c r="J5495">
        <v>4.72</v>
      </c>
      <c r="K5495">
        <v>4.9400000000000004</v>
      </c>
      <c r="L5495">
        <v>4.92</v>
      </c>
      <c r="M5495">
        <v>5.48</v>
      </c>
      <c r="N5495">
        <v>5.31</v>
      </c>
    </row>
    <row r="5496" spans="1:14" x14ac:dyDescent="0.25">
      <c r="A5496" s="1">
        <v>36959</v>
      </c>
      <c r="D5496">
        <v>4.72</v>
      </c>
      <c r="F5496">
        <v>4.63</v>
      </c>
      <c r="G5496">
        <v>4.46</v>
      </c>
      <c r="H5496">
        <v>4.47</v>
      </c>
      <c r="I5496">
        <v>4.53</v>
      </c>
      <c r="J5496">
        <v>4.75</v>
      </c>
      <c r="K5496">
        <v>4.96</v>
      </c>
      <c r="L5496">
        <v>4.95</v>
      </c>
      <c r="M5496">
        <v>5.5</v>
      </c>
      <c r="N5496">
        <v>5.32</v>
      </c>
    </row>
    <row r="5497" spans="1:14" x14ac:dyDescent="0.25">
      <c r="A5497" s="1">
        <v>36958</v>
      </c>
      <c r="D5497">
        <v>4.68</v>
      </c>
      <c r="F5497">
        <v>4.59</v>
      </c>
      <c r="G5497">
        <v>4.42</v>
      </c>
      <c r="H5497">
        <v>4.43</v>
      </c>
      <c r="I5497">
        <v>4.49</v>
      </c>
      <c r="J5497">
        <v>4.7</v>
      </c>
      <c r="K5497">
        <v>4.9000000000000004</v>
      </c>
      <c r="L5497">
        <v>4.8899999999999997</v>
      </c>
      <c r="M5497">
        <v>5.48</v>
      </c>
      <c r="N5497">
        <v>5.3</v>
      </c>
    </row>
    <row r="5498" spans="1:14" x14ac:dyDescent="0.25">
      <c r="A5498" s="1">
        <v>36957</v>
      </c>
      <c r="D5498">
        <v>4.6900000000000004</v>
      </c>
      <c r="F5498">
        <v>4.63</v>
      </c>
      <c r="G5498">
        <v>4.4400000000000004</v>
      </c>
      <c r="H5498">
        <v>4.43</v>
      </c>
      <c r="I5498">
        <v>4.5</v>
      </c>
      <c r="J5498">
        <v>4.72</v>
      </c>
      <c r="K5498">
        <v>4.9400000000000004</v>
      </c>
      <c r="L5498">
        <v>4.92</v>
      </c>
      <c r="M5498">
        <v>5.49</v>
      </c>
      <c r="N5498">
        <v>5.32</v>
      </c>
    </row>
    <row r="5499" spans="1:14" x14ac:dyDescent="0.25">
      <c r="A5499" s="1">
        <v>36956</v>
      </c>
      <c r="D5499">
        <v>4.79</v>
      </c>
      <c r="F5499">
        <v>4.68</v>
      </c>
      <c r="G5499">
        <v>4.5</v>
      </c>
      <c r="H5499">
        <v>4.49</v>
      </c>
      <c r="I5499">
        <v>4.55</v>
      </c>
      <c r="J5499">
        <v>4.78</v>
      </c>
      <c r="K5499">
        <v>5</v>
      </c>
      <c r="L5499">
        <v>4.99</v>
      </c>
      <c r="M5499">
        <v>5.56</v>
      </c>
      <c r="N5499">
        <v>5.38</v>
      </c>
    </row>
    <row r="5500" spans="1:14" x14ac:dyDescent="0.25">
      <c r="A5500" s="1">
        <v>36955</v>
      </c>
      <c r="D5500">
        <v>4.82</v>
      </c>
      <c r="F5500">
        <v>4.7</v>
      </c>
      <c r="G5500">
        <v>4.51</v>
      </c>
      <c r="H5500">
        <v>4.49</v>
      </c>
      <c r="I5500">
        <v>4.57</v>
      </c>
      <c r="J5500">
        <v>4.78</v>
      </c>
      <c r="K5500">
        <v>5</v>
      </c>
      <c r="L5500">
        <v>4.9800000000000004</v>
      </c>
      <c r="M5500">
        <v>5.55</v>
      </c>
      <c r="N5500">
        <v>5.36</v>
      </c>
    </row>
    <row r="5501" spans="1:14" x14ac:dyDescent="0.25">
      <c r="A5501" s="1">
        <v>36952</v>
      </c>
      <c r="D5501">
        <v>4.84</v>
      </c>
      <c r="F5501">
        <v>4.6900000000000004</v>
      </c>
      <c r="G5501">
        <v>4.4800000000000004</v>
      </c>
      <c r="H5501">
        <v>4.4800000000000004</v>
      </c>
      <c r="I5501">
        <v>4.53</v>
      </c>
      <c r="J5501">
        <v>4.75</v>
      </c>
      <c r="K5501">
        <v>4.9800000000000004</v>
      </c>
      <c r="L5501">
        <v>4.95</v>
      </c>
      <c r="M5501">
        <v>5.55</v>
      </c>
      <c r="N5501">
        <v>5.38</v>
      </c>
    </row>
    <row r="5502" spans="1:14" x14ac:dyDescent="0.25">
      <c r="A5502" s="1">
        <v>36951</v>
      </c>
      <c r="D5502">
        <v>4.84</v>
      </c>
      <c r="F5502">
        <v>4.68</v>
      </c>
      <c r="G5502">
        <v>4.45</v>
      </c>
      <c r="H5502">
        <v>4.41</v>
      </c>
      <c r="I5502">
        <v>4.4800000000000004</v>
      </c>
      <c r="J5502">
        <v>4.67</v>
      </c>
      <c r="K5502">
        <v>4.88</v>
      </c>
      <c r="L5502">
        <v>4.87</v>
      </c>
      <c r="M5502">
        <v>5.45</v>
      </c>
      <c r="N5502">
        <v>5.29</v>
      </c>
    </row>
    <row r="5503" spans="1:14" x14ac:dyDescent="0.25">
      <c r="A5503" s="1">
        <v>36950</v>
      </c>
      <c r="D5503">
        <v>4.8499999999999996</v>
      </c>
      <c r="F5503">
        <v>4.7</v>
      </c>
      <c r="G5503">
        <v>4.47</v>
      </c>
      <c r="H5503">
        <v>4.41</v>
      </c>
      <c r="I5503">
        <v>4.4800000000000004</v>
      </c>
      <c r="J5503">
        <v>4.7</v>
      </c>
      <c r="K5503">
        <v>4.93</v>
      </c>
      <c r="L5503">
        <v>4.92</v>
      </c>
      <c r="M5503">
        <v>5.51</v>
      </c>
      <c r="N5503">
        <v>5.34</v>
      </c>
    </row>
    <row r="5504" spans="1:14" x14ac:dyDescent="0.25">
      <c r="A5504" s="1">
        <v>36949</v>
      </c>
      <c r="D5504">
        <v>4.82</v>
      </c>
      <c r="F5504">
        <v>4.6399999999999997</v>
      </c>
      <c r="G5504">
        <v>4.47</v>
      </c>
      <c r="H5504">
        <v>4.4400000000000004</v>
      </c>
      <c r="I5504">
        <v>4.51</v>
      </c>
      <c r="J5504">
        <v>4.75</v>
      </c>
      <c r="K5504">
        <v>4.97</v>
      </c>
      <c r="L5504">
        <v>4.96</v>
      </c>
      <c r="M5504">
        <v>5.51</v>
      </c>
      <c r="N5504">
        <v>5.34</v>
      </c>
    </row>
    <row r="5505" spans="1:14" x14ac:dyDescent="0.25">
      <c r="A5505" s="1">
        <v>36948</v>
      </c>
      <c r="D5505">
        <v>4.8099999999999996</v>
      </c>
      <c r="F5505">
        <v>4.6900000000000004</v>
      </c>
      <c r="G5505">
        <v>4.4800000000000004</v>
      </c>
      <c r="H5505">
        <v>4.46</v>
      </c>
      <c r="I5505">
        <v>4.54</v>
      </c>
      <c r="J5505">
        <v>4.8099999999999996</v>
      </c>
      <c r="K5505">
        <v>5.05</v>
      </c>
      <c r="L5505">
        <v>5.05</v>
      </c>
      <c r="M5505">
        <v>5.62</v>
      </c>
      <c r="N5505">
        <v>5.45</v>
      </c>
    </row>
    <row r="5506" spans="1:14" x14ac:dyDescent="0.25">
      <c r="A5506" s="1">
        <v>36945</v>
      </c>
      <c r="D5506">
        <v>4.8899999999999997</v>
      </c>
      <c r="F5506">
        <v>4.72</v>
      </c>
      <c r="G5506">
        <v>4.58</v>
      </c>
      <c r="H5506">
        <v>4.53</v>
      </c>
      <c r="I5506">
        <v>4.63</v>
      </c>
      <c r="J5506">
        <v>4.8600000000000003</v>
      </c>
      <c r="K5506">
        <v>5.1100000000000003</v>
      </c>
      <c r="L5506">
        <v>5.0999999999999996</v>
      </c>
      <c r="M5506">
        <v>5.66</v>
      </c>
      <c r="N5506">
        <v>5.49</v>
      </c>
    </row>
    <row r="5507" spans="1:14" x14ac:dyDescent="0.25">
      <c r="A5507" s="1">
        <v>36944</v>
      </c>
      <c r="D5507">
        <v>5.01</v>
      </c>
      <c r="F5507">
        <v>4.87</v>
      </c>
      <c r="G5507">
        <v>4.68</v>
      </c>
      <c r="H5507">
        <v>4.63</v>
      </c>
      <c r="I5507">
        <v>4.72</v>
      </c>
      <c r="J5507">
        <v>4.9400000000000004</v>
      </c>
      <c r="K5507">
        <v>5.16</v>
      </c>
      <c r="L5507">
        <v>5.15</v>
      </c>
      <c r="M5507">
        <v>5.72</v>
      </c>
      <c r="N5507">
        <v>5.52</v>
      </c>
    </row>
    <row r="5508" spans="1:14" x14ac:dyDescent="0.25">
      <c r="A5508" s="1">
        <v>36943</v>
      </c>
      <c r="D5508">
        <v>5.0199999999999996</v>
      </c>
      <c r="F5508">
        <v>4.93</v>
      </c>
      <c r="G5508">
        <v>4.74</v>
      </c>
      <c r="H5508">
        <v>4.68</v>
      </c>
      <c r="I5508">
        <v>4.75</v>
      </c>
      <c r="J5508">
        <v>4.96</v>
      </c>
      <c r="K5508">
        <v>5.16</v>
      </c>
      <c r="L5508">
        <v>5.14</v>
      </c>
      <c r="M5508">
        <v>5.7</v>
      </c>
      <c r="N5508">
        <v>5.49</v>
      </c>
    </row>
    <row r="5509" spans="1:14" x14ac:dyDescent="0.25">
      <c r="A5509" s="1">
        <v>36942</v>
      </c>
      <c r="D5509">
        <v>5.04</v>
      </c>
      <c r="F5509">
        <v>4.95</v>
      </c>
      <c r="G5509">
        <v>4.7699999999999996</v>
      </c>
      <c r="H5509">
        <v>4.7300000000000004</v>
      </c>
      <c r="I5509">
        <v>4.7699999999999996</v>
      </c>
      <c r="J5509">
        <v>4.9400000000000004</v>
      </c>
      <c r="K5509">
        <v>5.13</v>
      </c>
      <c r="L5509">
        <v>5.1100000000000003</v>
      </c>
      <c r="M5509">
        <v>5.66</v>
      </c>
      <c r="N5509">
        <v>5.46</v>
      </c>
    </row>
    <row r="5510" spans="1:14" x14ac:dyDescent="0.25">
      <c r="A5510" s="1">
        <v>36938</v>
      </c>
      <c r="D5510">
        <v>5.0199999999999996</v>
      </c>
      <c r="F5510">
        <v>4.95</v>
      </c>
      <c r="G5510">
        <v>4.78</v>
      </c>
      <c r="H5510">
        <v>4.75</v>
      </c>
      <c r="I5510">
        <v>4.79</v>
      </c>
      <c r="J5510">
        <v>4.9400000000000004</v>
      </c>
      <c r="K5510">
        <v>5.14</v>
      </c>
      <c r="L5510">
        <v>5.1100000000000003</v>
      </c>
      <c r="M5510">
        <v>5.67</v>
      </c>
      <c r="N5510">
        <v>5.46</v>
      </c>
    </row>
    <row r="5511" spans="1:14" x14ac:dyDescent="0.25">
      <c r="A5511" s="1">
        <v>36937</v>
      </c>
      <c r="D5511">
        <v>5.08</v>
      </c>
      <c r="F5511">
        <v>5.04</v>
      </c>
      <c r="G5511">
        <v>4.9000000000000004</v>
      </c>
      <c r="H5511">
        <v>4.8899999999999997</v>
      </c>
      <c r="I5511">
        <v>4.92</v>
      </c>
      <c r="J5511">
        <v>5.0599999999999996</v>
      </c>
      <c r="K5511">
        <v>5.23</v>
      </c>
      <c r="L5511">
        <v>5.19</v>
      </c>
      <c r="M5511">
        <v>5.71</v>
      </c>
      <c r="N5511">
        <v>5.5</v>
      </c>
    </row>
    <row r="5512" spans="1:14" x14ac:dyDescent="0.25">
      <c r="A5512" s="1">
        <v>36936</v>
      </c>
      <c r="D5512">
        <v>5.07</v>
      </c>
      <c r="F5512">
        <v>5.0199999999999996</v>
      </c>
      <c r="G5512">
        <v>4.84</v>
      </c>
      <c r="H5512">
        <v>4.84</v>
      </c>
      <c r="I5512">
        <v>4.87</v>
      </c>
      <c r="J5512">
        <v>4.99</v>
      </c>
      <c r="K5512">
        <v>5.16</v>
      </c>
      <c r="L5512">
        <v>5.13</v>
      </c>
      <c r="M5512">
        <v>5.64</v>
      </c>
      <c r="N5512">
        <v>5.44</v>
      </c>
    </row>
    <row r="5513" spans="1:14" x14ac:dyDescent="0.25">
      <c r="A5513" s="1">
        <v>36935</v>
      </c>
      <c r="D5513">
        <v>5.05</v>
      </c>
      <c r="F5513">
        <v>4.9800000000000004</v>
      </c>
      <c r="G5513">
        <v>4.7699999999999996</v>
      </c>
      <c r="H5513">
        <v>4.75</v>
      </c>
      <c r="I5513">
        <v>4.78</v>
      </c>
      <c r="J5513">
        <v>4.9000000000000004</v>
      </c>
      <c r="K5513">
        <v>5.1100000000000003</v>
      </c>
      <c r="L5513">
        <v>5.07</v>
      </c>
      <c r="M5513">
        <v>5.62</v>
      </c>
      <c r="N5513">
        <v>5.43</v>
      </c>
    </row>
    <row r="5514" spans="1:14" x14ac:dyDescent="0.25">
      <c r="A5514" s="1">
        <v>36934</v>
      </c>
      <c r="D5514">
        <v>5.04</v>
      </c>
      <c r="F5514">
        <v>4.9400000000000004</v>
      </c>
      <c r="G5514">
        <v>4.7</v>
      </c>
      <c r="H5514">
        <v>4.67</v>
      </c>
      <c r="I5514">
        <v>4.71</v>
      </c>
      <c r="J5514">
        <v>4.8600000000000003</v>
      </c>
      <c r="K5514">
        <v>5.08</v>
      </c>
      <c r="L5514">
        <v>5.05</v>
      </c>
      <c r="M5514">
        <v>5.6</v>
      </c>
      <c r="N5514">
        <v>5.42</v>
      </c>
    </row>
    <row r="5515" spans="1:14" x14ac:dyDescent="0.25">
      <c r="A5515" s="1">
        <v>36931</v>
      </c>
      <c r="D5515">
        <v>5.0599999999999996</v>
      </c>
      <c r="F5515">
        <v>4.92</v>
      </c>
      <c r="G5515">
        <v>4.68</v>
      </c>
      <c r="H5515">
        <v>4.67</v>
      </c>
      <c r="I5515">
        <v>4.7</v>
      </c>
      <c r="J5515">
        <v>4.8499999999999996</v>
      </c>
      <c r="K5515">
        <v>5.05</v>
      </c>
      <c r="L5515">
        <v>5.03</v>
      </c>
      <c r="M5515">
        <v>5.55</v>
      </c>
      <c r="N5515">
        <v>5.38</v>
      </c>
    </row>
    <row r="5516" spans="1:14" x14ac:dyDescent="0.25">
      <c r="A5516" s="1">
        <v>36930</v>
      </c>
      <c r="D5516">
        <v>5.08</v>
      </c>
      <c r="F5516">
        <v>4.96</v>
      </c>
      <c r="G5516">
        <v>4.74</v>
      </c>
      <c r="H5516">
        <v>4.7300000000000004</v>
      </c>
      <c r="I5516">
        <v>4.7699999999999996</v>
      </c>
      <c r="J5516">
        <v>4.93</v>
      </c>
      <c r="K5516">
        <v>5.13</v>
      </c>
      <c r="L5516">
        <v>5.0999999999999996</v>
      </c>
      <c r="M5516">
        <v>5.62</v>
      </c>
      <c r="N5516">
        <v>5.44</v>
      </c>
    </row>
    <row r="5517" spans="1:14" x14ac:dyDescent="0.25">
      <c r="A5517" s="1">
        <v>36929</v>
      </c>
      <c r="D5517">
        <v>5.07</v>
      </c>
      <c r="F5517">
        <v>4.95</v>
      </c>
      <c r="G5517">
        <v>4.7300000000000004</v>
      </c>
      <c r="H5517">
        <v>4.7</v>
      </c>
      <c r="I5517">
        <v>4.74</v>
      </c>
      <c r="J5517">
        <v>4.91</v>
      </c>
      <c r="K5517">
        <v>5.12</v>
      </c>
      <c r="L5517">
        <v>5.0999999999999996</v>
      </c>
      <c r="M5517">
        <v>5.61</v>
      </c>
      <c r="N5517">
        <v>5.52</v>
      </c>
    </row>
    <row r="5518" spans="1:14" x14ac:dyDescent="0.25">
      <c r="A5518" s="1">
        <v>36928</v>
      </c>
      <c r="D5518">
        <v>5.07</v>
      </c>
      <c r="F5518">
        <v>4.96</v>
      </c>
      <c r="G5518">
        <v>4.74</v>
      </c>
      <c r="H5518">
        <v>4.72</v>
      </c>
      <c r="I5518">
        <v>4.76</v>
      </c>
      <c r="J5518">
        <v>4.92</v>
      </c>
      <c r="K5518">
        <v>5.13</v>
      </c>
      <c r="L5518">
        <v>5.22</v>
      </c>
      <c r="M5518">
        <v>5.61</v>
      </c>
      <c r="N5518">
        <v>5.51</v>
      </c>
    </row>
    <row r="5519" spans="1:14" x14ac:dyDescent="0.25">
      <c r="A5519" s="1">
        <v>36927</v>
      </c>
      <c r="D5519">
        <v>5.0599999999999996</v>
      </c>
      <c r="F5519">
        <v>4.95</v>
      </c>
      <c r="G5519">
        <v>4.7</v>
      </c>
      <c r="H5519">
        <v>4.68</v>
      </c>
      <c r="I5519">
        <v>4.71</v>
      </c>
      <c r="J5519">
        <v>4.88</v>
      </c>
      <c r="K5519">
        <v>5.09</v>
      </c>
      <c r="L5519">
        <v>5.18</v>
      </c>
      <c r="M5519">
        <v>5.58</v>
      </c>
      <c r="N5519">
        <v>5.48</v>
      </c>
    </row>
    <row r="5520" spans="1:14" x14ac:dyDescent="0.25">
      <c r="A5520" s="1">
        <v>36924</v>
      </c>
      <c r="D5520">
        <v>5.0599999999999996</v>
      </c>
      <c r="F5520">
        <v>4.91</v>
      </c>
      <c r="G5520">
        <v>4.67</v>
      </c>
      <c r="H5520">
        <v>4.6500000000000004</v>
      </c>
      <c r="I5520">
        <v>4.71</v>
      </c>
      <c r="J5520">
        <v>4.8600000000000003</v>
      </c>
      <c r="K5520">
        <v>5.09</v>
      </c>
      <c r="L5520">
        <v>5.17</v>
      </c>
      <c r="M5520">
        <v>5.6</v>
      </c>
      <c r="N5520">
        <v>5.51</v>
      </c>
    </row>
    <row r="5521" spans="1:14" x14ac:dyDescent="0.25">
      <c r="A5521" s="1">
        <v>36923</v>
      </c>
      <c r="D5521">
        <v>5</v>
      </c>
      <c r="F5521">
        <v>4.8099999999999996</v>
      </c>
      <c r="G5521">
        <v>4.5599999999999996</v>
      </c>
      <c r="H5521">
        <v>4.55</v>
      </c>
      <c r="I5521">
        <v>4.59</v>
      </c>
      <c r="J5521">
        <v>4.78</v>
      </c>
      <c r="K5521">
        <v>5.01</v>
      </c>
      <c r="L5521">
        <v>5.0999999999999996</v>
      </c>
      <c r="M5521">
        <v>5.55</v>
      </c>
      <c r="N5521">
        <v>5.46</v>
      </c>
    </row>
    <row r="5522" spans="1:14" x14ac:dyDescent="0.25">
      <c r="A5522" s="1">
        <v>36922</v>
      </c>
      <c r="D5522">
        <v>4.99</v>
      </c>
      <c r="F5522">
        <v>4.83</v>
      </c>
      <c r="G5522">
        <v>4.5999999999999996</v>
      </c>
      <c r="H5522">
        <v>4.62</v>
      </c>
      <c r="I5522">
        <v>4.67</v>
      </c>
      <c r="J5522">
        <v>4.8499999999999996</v>
      </c>
      <c r="K5522">
        <v>5.08</v>
      </c>
      <c r="L5522">
        <v>5.19</v>
      </c>
      <c r="M5522">
        <v>5.65</v>
      </c>
      <c r="N5522">
        <v>5.54</v>
      </c>
    </row>
    <row r="5523" spans="1:14" x14ac:dyDescent="0.25">
      <c r="A5523" s="1">
        <v>36921</v>
      </c>
      <c r="D5523">
        <v>5.0199999999999996</v>
      </c>
      <c r="F5523">
        <v>4.95</v>
      </c>
      <c r="G5523">
        <v>4.68</v>
      </c>
      <c r="H5523">
        <v>4.7</v>
      </c>
      <c r="I5523">
        <v>4.75</v>
      </c>
      <c r="J5523">
        <v>4.91</v>
      </c>
      <c r="K5523">
        <v>5.17</v>
      </c>
      <c r="L5523">
        <v>5.24</v>
      </c>
      <c r="M5523">
        <v>5.68</v>
      </c>
      <c r="N5523">
        <v>5.59</v>
      </c>
    </row>
    <row r="5524" spans="1:14" x14ac:dyDescent="0.25">
      <c r="A5524" s="1">
        <v>36920</v>
      </c>
      <c r="D5524">
        <v>5.1100000000000003</v>
      </c>
      <c r="F5524">
        <v>5.04</v>
      </c>
      <c r="G5524">
        <v>4.78</v>
      </c>
      <c r="H5524">
        <v>4.7699999999999996</v>
      </c>
      <c r="I5524">
        <v>4.8</v>
      </c>
      <c r="J5524">
        <v>4.97</v>
      </c>
      <c r="K5524">
        <v>5.25</v>
      </c>
      <c r="L5524">
        <v>5.32</v>
      </c>
      <c r="M5524">
        <v>5.78</v>
      </c>
      <c r="N5524">
        <v>5.69</v>
      </c>
    </row>
    <row r="5525" spans="1:14" x14ac:dyDescent="0.25">
      <c r="A5525" s="1">
        <v>36917</v>
      </c>
      <c r="D5525">
        <v>5.17</v>
      </c>
      <c r="F5525">
        <v>5.05</v>
      </c>
      <c r="G5525">
        <v>4.8</v>
      </c>
      <c r="H5525">
        <v>4.78</v>
      </c>
      <c r="I5525">
        <v>4.8099999999999996</v>
      </c>
      <c r="J5525">
        <v>4.93</v>
      </c>
      <c r="K5525">
        <v>5.23</v>
      </c>
      <c r="L5525">
        <v>5.29</v>
      </c>
      <c r="M5525">
        <v>5.75</v>
      </c>
      <c r="N5525">
        <v>5.64</v>
      </c>
    </row>
    <row r="5526" spans="1:14" x14ac:dyDescent="0.25">
      <c r="A5526" s="1">
        <v>36916</v>
      </c>
      <c r="D5526">
        <v>5.28</v>
      </c>
      <c r="F5526">
        <v>5.13</v>
      </c>
      <c r="G5526">
        <v>4.83</v>
      </c>
      <c r="H5526">
        <v>4.78</v>
      </c>
      <c r="I5526">
        <v>4.8</v>
      </c>
      <c r="J5526">
        <v>4.9400000000000004</v>
      </c>
      <c r="K5526">
        <v>5.23</v>
      </c>
      <c r="L5526">
        <v>5.29</v>
      </c>
      <c r="M5526">
        <v>5.73</v>
      </c>
      <c r="N5526">
        <v>5.61</v>
      </c>
    </row>
    <row r="5527" spans="1:14" x14ac:dyDescent="0.25">
      <c r="A5527" s="1">
        <v>36915</v>
      </c>
      <c r="D5527">
        <v>5.28</v>
      </c>
      <c r="F5527">
        <v>5.15</v>
      </c>
      <c r="G5527">
        <v>4.8600000000000003</v>
      </c>
      <c r="H5527">
        <v>4.8099999999999996</v>
      </c>
      <c r="I5527">
        <v>4.84</v>
      </c>
      <c r="J5527">
        <v>4.9800000000000004</v>
      </c>
      <c r="K5527">
        <v>5.27</v>
      </c>
      <c r="L5527">
        <v>5.33</v>
      </c>
      <c r="M5527">
        <v>5.78</v>
      </c>
      <c r="N5527">
        <v>5.67</v>
      </c>
    </row>
    <row r="5528" spans="1:14" x14ac:dyDescent="0.25">
      <c r="A5528" s="1">
        <v>36914</v>
      </c>
      <c r="D5528">
        <v>5.24</v>
      </c>
      <c r="F5528">
        <v>5.14</v>
      </c>
      <c r="G5528">
        <v>4.8499999999999996</v>
      </c>
      <c r="H5528">
        <v>4.82</v>
      </c>
      <c r="I5528">
        <v>4.83</v>
      </c>
      <c r="J5528">
        <v>4.96</v>
      </c>
      <c r="K5528">
        <v>5.24</v>
      </c>
      <c r="L5528">
        <v>5.3</v>
      </c>
      <c r="M5528">
        <v>5.76</v>
      </c>
      <c r="N5528">
        <v>5.65</v>
      </c>
    </row>
    <row r="5529" spans="1:14" x14ac:dyDescent="0.25">
      <c r="A5529" s="1">
        <v>36913</v>
      </c>
      <c r="D5529">
        <v>5.23</v>
      </c>
      <c r="F5529">
        <v>5.1100000000000003</v>
      </c>
      <c r="G5529">
        <v>4.79</v>
      </c>
      <c r="H5529">
        <v>4.75</v>
      </c>
      <c r="I5529">
        <v>4.78</v>
      </c>
      <c r="J5529">
        <v>4.87</v>
      </c>
      <c r="K5529">
        <v>5.19</v>
      </c>
      <c r="L5529">
        <v>5.25</v>
      </c>
      <c r="M5529">
        <v>5.71</v>
      </c>
      <c r="N5529">
        <v>5.61</v>
      </c>
    </row>
    <row r="5530" spans="1:14" x14ac:dyDescent="0.25">
      <c r="A5530" s="1">
        <v>36910</v>
      </c>
      <c r="D5530">
        <v>5.24</v>
      </c>
      <c r="F5530">
        <v>5.1100000000000003</v>
      </c>
      <c r="G5530">
        <v>4.79</v>
      </c>
      <c r="H5530">
        <v>4.75</v>
      </c>
      <c r="I5530">
        <v>4.76</v>
      </c>
      <c r="J5530">
        <v>4.84</v>
      </c>
      <c r="K5530">
        <v>5.14</v>
      </c>
      <c r="L5530">
        <v>5.19</v>
      </c>
      <c r="M5530">
        <v>5.67</v>
      </c>
      <c r="N5530">
        <v>5.56</v>
      </c>
    </row>
    <row r="5531" spans="1:14" x14ac:dyDescent="0.25">
      <c r="A5531" s="1">
        <v>36909</v>
      </c>
      <c r="D5531">
        <v>5.28</v>
      </c>
      <c r="F5531">
        <v>5.12</v>
      </c>
      <c r="G5531">
        <v>4.76</v>
      </c>
      <c r="H5531">
        <v>4.72</v>
      </c>
      <c r="I5531">
        <v>4.7300000000000004</v>
      </c>
      <c r="J5531">
        <v>4.74</v>
      </c>
      <c r="K5531">
        <v>5.0599999999999996</v>
      </c>
      <c r="L5531">
        <v>5.12</v>
      </c>
      <c r="M5531">
        <v>5.57</v>
      </c>
      <c r="N5531">
        <v>5.47</v>
      </c>
    </row>
    <row r="5532" spans="1:14" x14ac:dyDescent="0.25">
      <c r="A5532" s="1">
        <v>36908</v>
      </c>
      <c r="D5532">
        <v>5.36</v>
      </c>
      <c r="F5532">
        <v>5.26</v>
      </c>
      <c r="G5532">
        <v>4.91</v>
      </c>
      <c r="H5532">
        <v>4.84</v>
      </c>
      <c r="I5532">
        <v>4.84</v>
      </c>
      <c r="J5532">
        <v>4.87</v>
      </c>
      <c r="K5532">
        <v>5.14</v>
      </c>
      <c r="L5532">
        <v>5.19</v>
      </c>
      <c r="M5532">
        <v>5.64</v>
      </c>
      <c r="N5532">
        <v>5.52</v>
      </c>
    </row>
    <row r="5533" spans="1:14" x14ac:dyDescent="0.25">
      <c r="A5533" s="1">
        <v>36907</v>
      </c>
      <c r="D5533">
        <v>5.38</v>
      </c>
      <c r="F5533">
        <v>5.27</v>
      </c>
      <c r="G5533">
        <v>4.95</v>
      </c>
      <c r="H5533">
        <v>4.8899999999999997</v>
      </c>
      <c r="I5533">
        <v>4.8899999999999997</v>
      </c>
      <c r="J5533">
        <v>4.96</v>
      </c>
      <c r="K5533">
        <v>5.22</v>
      </c>
      <c r="L5533">
        <v>5.24</v>
      </c>
      <c r="M5533">
        <v>5.71</v>
      </c>
      <c r="N5533">
        <v>5.6</v>
      </c>
    </row>
    <row r="5534" spans="1:14" x14ac:dyDescent="0.25">
      <c r="A5534" s="1">
        <v>36903</v>
      </c>
      <c r="D5534">
        <v>5.33</v>
      </c>
      <c r="F5534">
        <v>5.24</v>
      </c>
      <c r="G5534">
        <v>4.96</v>
      </c>
      <c r="H5534">
        <v>4.9000000000000004</v>
      </c>
      <c r="I5534">
        <v>4.91</v>
      </c>
      <c r="J5534">
        <v>4.97</v>
      </c>
      <c r="K5534">
        <v>5.24</v>
      </c>
      <c r="L5534">
        <v>5.25</v>
      </c>
      <c r="M5534">
        <v>5.74</v>
      </c>
      <c r="N5534">
        <v>5.63</v>
      </c>
    </row>
    <row r="5535" spans="1:14" x14ac:dyDescent="0.25">
      <c r="A5535" s="1">
        <v>36902</v>
      </c>
      <c r="D5535">
        <v>5.31</v>
      </c>
      <c r="F5535">
        <v>5.17</v>
      </c>
      <c r="G5535">
        <v>4.84</v>
      </c>
      <c r="H5535">
        <v>4.7699999999999996</v>
      </c>
      <c r="I5535">
        <v>4.78</v>
      </c>
      <c r="J5535">
        <v>4.8499999999999996</v>
      </c>
      <c r="K5535">
        <v>5.12</v>
      </c>
      <c r="L5535">
        <v>5.14</v>
      </c>
      <c r="M5535">
        <v>5.67</v>
      </c>
      <c r="N5535">
        <v>5.55</v>
      </c>
    </row>
    <row r="5536" spans="1:14" x14ac:dyDescent="0.25">
      <c r="A5536" s="1">
        <v>36901</v>
      </c>
      <c r="D5536">
        <v>5.29</v>
      </c>
      <c r="F5536">
        <v>5.16</v>
      </c>
      <c r="G5536">
        <v>4.82</v>
      </c>
      <c r="H5536">
        <v>4.76</v>
      </c>
      <c r="I5536">
        <v>4.78</v>
      </c>
      <c r="J5536">
        <v>4.83</v>
      </c>
      <c r="K5536">
        <v>5.09</v>
      </c>
      <c r="L5536">
        <v>5.0999999999999996</v>
      </c>
      <c r="M5536">
        <v>5.6</v>
      </c>
      <c r="N5536">
        <v>5.49</v>
      </c>
    </row>
    <row r="5537" spans="1:14" x14ac:dyDescent="0.25">
      <c r="A5537" s="1">
        <v>36900</v>
      </c>
      <c r="D5537">
        <v>5.24</v>
      </c>
      <c r="F5537">
        <v>5.1100000000000003</v>
      </c>
      <c r="G5537">
        <v>4.71</v>
      </c>
      <c r="H5537">
        <v>4.6399999999999997</v>
      </c>
      <c r="I5537">
        <v>4.6500000000000004</v>
      </c>
      <c r="J5537">
        <v>4.7300000000000004</v>
      </c>
      <c r="K5537">
        <v>4.9800000000000004</v>
      </c>
      <c r="L5537">
        <v>4.9800000000000004</v>
      </c>
      <c r="M5537">
        <v>5.53</v>
      </c>
      <c r="N5537">
        <v>5.43</v>
      </c>
    </row>
    <row r="5538" spans="1:14" x14ac:dyDescent="0.25">
      <c r="A5538" s="1">
        <v>36899</v>
      </c>
      <c r="D5538">
        <v>5.19</v>
      </c>
      <c r="F5538">
        <v>5.03</v>
      </c>
      <c r="G5538">
        <v>4.6100000000000003</v>
      </c>
      <c r="H5538">
        <v>4.54</v>
      </c>
      <c r="I5538">
        <v>4.55</v>
      </c>
      <c r="J5538">
        <v>4.6500000000000004</v>
      </c>
      <c r="K5538">
        <v>4.9400000000000004</v>
      </c>
      <c r="L5538">
        <v>4.9400000000000004</v>
      </c>
      <c r="M5538">
        <v>5.52</v>
      </c>
      <c r="N5538">
        <v>5.42</v>
      </c>
    </row>
    <row r="5539" spans="1:14" x14ac:dyDescent="0.25">
      <c r="A5539" s="1">
        <v>36896</v>
      </c>
      <c r="D5539">
        <v>5.12</v>
      </c>
      <c r="F5539">
        <v>4.9800000000000004</v>
      </c>
      <c r="G5539">
        <v>4.5999999999999996</v>
      </c>
      <c r="H5539">
        <v>4.5599999999999996</v>
      </c>
      <c r="I5539">
        <v>4.57</v>
      </c>
      <c r="J5539">
        <v>4.66</v>
      </c>
      <c r="K5539">
        <v>4.93</v>
      </c>
      <c r="L5539">
        <v>4.93</v>
      </c>
      <c r="M5539">
        <v>5.5</v>
      </c>
      <c r="N5539">
        <v>5.41</v>
      </c>
    </row>
    <row r="5540" spans="1:14" x14ac:dyDescent="0.25">
      <c r="A5540" s="1">
        <v>36895</v>
      </c>
      <c r="D5540">
        <v>5.37</v>
      </c>
      <c r="F5540">
        <v>5.2</v>
      </c>
      <c r="G5540">
        <v>4.82</v>
      </c>
      <c r="H5540">
        <v>4.7699999999999996</v>
      </c>
      <c r="I5540">
        <v>4.78</v>
      </c>
      <c r="J5540">
        <v>4.82</v>
      </c>
      <c r="K5540">
        <v>5.07</v>
      </c>
      <c r="L5540">
        <v>5.03</v>
      </c>
      <c r="M5540">
        <v>5.56</v>
      </c>
      <c r="N5540">
        <v>5.44</v>
      </c>
    </row>
    <row r="5541" spans="1:14" x14ac:dyDescent="0.25">
      <c r="A5541" s="1">
        <v>36894</v>
      </c>
      <c r="D5541">
        <v>5.69</v>
      </c>
      <c r="F5541">
        <v>5.44</v>
      </c>
      <c r="G5541">
        <v>5.04</v>
      </c>
      <c r="H5541">
        <v>4.92</v>
      </c>
      <c r="I5541">
        <v>4.92</v>
      </c>
      <c r="J5541">
        <v>4.9400000000000004</v>
      </c>
      <c r="K5541">
        <v>5.18</v>
      </c>
      <c r="L5541">
        <v>5.14</v>
      </c>
      <c r="M5541">
        <v>5.62</v>
      </c>
      <c r="N5541">
        <v>5.49</v>
      </c>
    </row>
    <row r="5542" spans="1:14" x14ac:dyDescent="0.25">
      <c r="A5542" s="1">
        <v>36893</v>
      </c>
      <c r="D5542">
        <v>5.87</v>
      </c>
      <c r="F5542">
        <v>5.58</v>
      </c>
      <c r="G5542">
        <v>5.1100000000000003</v>
      </c>
      <c r="H5542">
        <v>4.87</v>
      </c>
      <c r="I5542">
        <v>4.82</v>
      </c>
      <c r="J5542">
        <v>4.76</v>
      </c>
      <c r="K5542">
        <v>4.97</v>
      </c>
      <c r="L5542">
        <v>4.92</v>
      </c>
      <c r="M5542">
        <v>5.46</v>
      </c>
      <c r="N5542">
        <v>5.35</v>
      </c>
    </row>
    <row r="5543" spans="1:14" x14ac:dyDescent="0.25">
      <c r="A5543" s="1">
        <v>36889</v>
      </c>
      <c r="D5543">
        <v>5.89</v>
      </c>
      <c r="F5543">
        <v>5.7</v>
      </c>
      <c r="G5543">
        <v>5.32</v>
      </c>
      <c r="H5543">
        <v>5.1100000000000003</v>
      </c>
      <c r="I5543">
        <v>5.0599999999999996</v>
      </c>
      <c r="J5543">
        <v>4.99</v>
      </c>
      <c r="K5543">
        <v>5.16</v>
      </c>
      <c r="L5543">
        <v>5.12</v>
      </c>
      <c r="M5543">
        <v>5.59</v>
      </c>
      <c r="N5543">
        <v>5.46</v>
      </c>
    </row>
    <row r="5544" spans="1:14" x14ac:dyDescent="0.25">
      <c r="A5544" s="1">
        <v>36888</v>
      </c>
      <c r="D5544">
        <v>5.87</v>
      </c>
      <c r="F5544">
        <v>5.79</v>
      </c>
      <c r="G5544">
        <v>5.4</v>
      </c>
      <c r="H5544">
        <v>5.18</v>
      </c>
      <c r="I5544">
        <v>5.12</v>
      </c>
      <c r="J5544">
        <v>5.0199999999999996</v>
      </c>
      <c r="K5544">
        <v>5.21</v>
      </c>
      <c r="L5544">
        <v>5.13</v>
      </c>
      <c r="M5544">
        <v>5.59</v>
      </c>
      <c r="N5544">
        <v>5.44</v>
      </c>
    </row>
    <row r="5545" spans="1:14" x14ac:dyDescent="0.25">
      <c r="A5545" s="1">
        <v>36887</v>
      </c>
      <c r="D5545">
        <v>5.75</v>
      </c>
      <c r="F5545">
        <v>5.68</v>
      </c>
      <c r="G5545">
        <v>5.32</v>
      </c>
      <c r="H5545">
        <v>5.0999999999999996</v>
      </c>
      <c r="I5545">
        <v>5.04</v>
      </c>
      <c r="J5545">
        <v>4.99</v>
      </c>
      <c r="K5545">
        <v>5.17</v>
      </c>
      <c r="L5545">
        <v>5.1100000000000003</v>
      </c>
      <c r="M5545">
        <v>5.58</v>
      </c>
      <c r="N5545">
        <v>5.45</v>
      </c>
    </row>
    <row r="5546" spans="1:14" x14ac:dyDescent="0.25">
      <c r="A5546" s="1">
        <v>36886</v>
      </c>
      <c r="D5546">
        <v>5.85</v>
      </c>
      <c r="F5546">
        <v>5.76</v>
      </c>
      <c r="G5546">
        <v>5.31</v>
      </c>
      <c r="H5546">
        <v>5.0999999999999996</v>
      </c>
      <c r="I5546">
        <v>5</v>
      </c>
      <c r="J5546">
        <v>4.92</v>
      </c>
      <c r="K5546">
        <v>5.09</v>
      </c>
      <c r="L5546">
        <v>5.04</v>
      </c>
      <c r="M5546">
        <v>5.54</v>
      </c>
      <c r="N5546">
        <v>5.41</v>
      </c>
    </row>
    <row r="5547" spans="1:14" x14ac:dyDescent="0.25">
      <c r="A5547" s="1">
        <v>36882</v>
      </c>
      <c r="D5547">
        <v>5.27</v>
      </c>
      <c r="F5547">
        <v>5.52</v>
      </c>
      <c r="G5547">
        <v>5.25</v>
      </c>
      <c r="H5547">
        <v>5.0999999999999996</v>
      </c>
      <c r="I5547">
        <v>5.0199999999999996</v>
      </c>
      <c r="J5547">
        <v>4.93</v>
      </c>
      <c r="K5547">
        <v>5.07</v>
      </c>
      <c r="L5547">
        <v>5.0199999999999996</v>
      </c>
      <c r="M5547">
        <v>5.52</v>
      </c>
      <c r="N5547">
        <v>5.4</v>
      </c>
    </row>
    <row r="5548" spans="1:14" x14ac:dyDescent="0.25">
      <c r="A5548" s="1">
        <v>36881</v>
      </c>
      <c r="D5548">
        <v>5.38</v>
      </c>
      <c r="F5548">
        <v>5.64</v>
      </c>
      <c r="G5548">
        <v>5.33</v>
      </c>
      <c r="H5548">
        <v>5.14</v>
      </c>
      <c r="I5548">
        <v>5.04</v>
      </c>
      <c r="J5548">
        <v>4.9400000000000004</v>
      </c>
      <c r="K5548">
        <v>5.0999999999999996</v>
      </c>
      <c r="L5548">
        <v>5.03</v>
      </c>
      <c r="M5548">
        <v>5.53</v>
      </c>
      <c r="N5548">
        <v>5.41</v>
      </c>
    </row>
    <row r="5549" spans="1:14" x14ac:dyDescent="0.25">
      <c r="A5549" s="1">
        <v>36880</v>
      </c>
      <c r="D5549">
        <v>5.82</v>
      </c>
      <c r="F5549">
        <v>5.82</v>
      </c>
      <c r="G5549">
        <v>5.46</v>
      </c>
      <c r="H5549">
        <v>5.24</v>
      </c>
      <c r="I5549">
        <v>5.12</v>
      </c>
      <c r="J5549">
        <v>5</v>
      </c>
      <c r="K5549">
        <v>5.13</v>
      </c>
      <c r="L5549">
        <v>5.08</v>
      </c>
      <c r="M5549">
        <v>5.55</v>
      </c>
      <c r="N5549">
        <v>5.42</v>
      </c>
    </row>
    <row r="5550" spans="1:14" x14ac:dyDescent="0.25">
      <c r="A5550" s="1">
        <v>36879</v>
      </c>
      <c r="D5550">
        <v>5.93</v>
      </c>
      <c r="F5550">
        <v>5.93</v>
      </c>
      <c r="G5550">
        <v>5.58</v>
      </c>
      <c r="H5550">
        <v>5.35</v>
      </c>
      <c r="I5550">
        <v>5.23</v>
      </c>
      <c r="J5550">
        <v>5.12</v>
      </c>
      <c r="K5550">
        <v>5.22</v>
      </c>
      <c r="L5550">
        <v>5.19</v>
      </c>
      <c r="M5550">
        <v>5.61</v>
      </c>
      <c r="N5550">
        <v>5.47</v>
      </c>
    </row>
    <row r="5551" spans="1:14" x14ac:dyDescent="0.25">
      <c r="A5551" s="1">
        <v>36878</v>
      </c>
      <c r="D5551">
        <v>5.95</v>
      </c>
      <c r="F5551">
        <v>5.94</v>
      </c>
      <c r="G5551">
        <v>5.58</v>
      </c>
      <c r="H5551">
        <v>5.33</v>
      </c>
      <c r="I5551">
        <v>5.21</v>
      </c>
      <c r="J5551">
        <v>5.0999999999999996</v>
      </c>
      <c r="K5551">
        <v>5.19</v>
      </c>
      <c r="L5551">
        <v>5.17</v>
      </c>
      <c r="M5551">
        <v>5.59</v>
      </c>
      <c r="N5551">
        <v>5.44</v>
      </c>
    </row>
    <row r="5552" spans="1:14" x14ac:dyDescent="0.25">
      <c r="A5552" s="1">
        <v>36875</v>
      </c>
      <c r="D5552">
        <v>6.02</v>
      </c>
      <c r="F5552">
        <v>5.99</v>
      </c>
      <c r="G5552">
        <v>5.65</v>
      </c>
      <c r="H5552">
        <v>5.38</v>
      </c>
      <c r="I5552">
        <v>5.26</v>
      </c>
      <c r="J5552">
        <v>5.15</v>
      </c>
      <c r="K5552">
        <v>5.24</v>
      </c>
      <c r="L5552">
        <v>5.2</v>
      </c>
      <c r="M5552">
        <v>5.59</v>
      </c>
      <c r="N5552">
        <v>5.44</v>
      </c>
    </row>
    <row r="5553" spans="1:14" x14ac:dyDescent="0.25">
      <c r="A5553" s="1">
        <v>36874</v>
      </c>
      <c r="D5553">
        <v>6.06</v>
      </c>
      <c r="F5553">
        <v>6.01</v>
      </c>
      <c r="G5553">
        <v>5.7</v>
      </c>
      <c r="H5553">
        <v>5.43</v>
      </c>
      <c r="I5553">
        <v>5.31</v>
      </c>
      <c r="J5553">
        <v>5.19</v>
      </c>
      <c r="K5553">
        <v>5.28</v>
      </c>
      <c r="L5553">
        <v>5.23</v>
      </c>
      <c r="M5553">
        <v>5.6</v>
      </c>
      <c r="N5553">
        <v>5.45</v>
      </c>
    </row>
    <row r="5554" spans="1:14" x14ac:dyDescent="0.25">
      <c r="A5554" s="1">
        <v>36873</v>
      </c>
      <c r="D5554">
        <v>6.06</v>
      </c>
      <c r="F5554">
        <v>6.03</v>
      </c>
      <c r="G5554">
        <v>5.74</v>
      </c>
      <c r="H5554">
        <v>5.45</v>
      </c>
      <c r="I5554">
        <v>5.34</v>
      </c>
      <c r="J5554">
        <v>5.24</v>
      </c>
      <c r="K5554">
        <v>5.33</v>
      </c>
      <c r="L5554">
        <v>5.29</v>
      </c>
      <c r="M5554">
        <v>5.64</v>
      </c>
      <c r="N5554">
        <v>5.48</v>
      </c>
    </row>
    <row r="5555" spans="1:14" x14ac:dyDescent="0.25">
      <c r="A5555" s="1">
        <v>36872</v>
      </c>
      <c r="D5555">
        <v>6.06</v>
      </c>
      <c r="F5555">
        <v>6.06</v>
      </c>
      <c r="G5555">
        <v>5.79</v>
      </c>
      <c r="H5555">
        <v>5.54</v>
      </c>
      <c r="I5555">
        <v>5.42</v>
      </c>
      <c r="J5555">
        <v>5.33</v>
      </c>
      <c r="K5555">
        <v>5.42</v>
      </c>
      <c r="L5555">
        <v>5.36</v>
      </c>
      <c r="M5555">
        <v>5.7</v>
      </c>
      <c r="N5555">
        <v>5.53</v>
      </c>
    </row>
    <row r="5556" spans="1:14" x14ac:dyDescent="0.25">
      <c r="A5556" s="1">
        <v>36871</v>
      </c>
      <c r="D5556">
        <v>6.08</v>
      </c>
      <c r="F5556">
        <v>6.06</v>
      </c>
      <c r="G5556">
        <v>5.79</v>
      </c>
      <c r="H5556">
        <v>5.52</v>
      </c>
      <c r="I5556">
        <v>5.43</v>
      </c>
      <c r="J5556">
        <v>5.33</v>
      </c>
      <c r="K5556">
        <v>5.42</v>
      </c>
      <c r="L5556">
        <v>5.37</v>
      </c>
      <c r="M5556">
        <v>5.71</v>
      </c>
      <c r="N5556">
        <v>5.54</v>
      </c>
    </row>
    <row r="5557" spans="1:14" x14ac:dyDescent="0.25">
      <c r="A5557" s="1">
        <v>36868</v>
      </c>
      <c r="D5557">
        <v>6.09</v>
      </c>
      <c r="F5557">
        <v>6.04</v>
      </c>
      <c r="G5557">
        <v>5.77</v>
      </c>
      <c r="H5557">
        <v>5.5</v>
      </c>
      <c r="I5557">
        <v>5.41</v>
      </c>
      <c r="J5557">
        <v>5.32</v>
      </c>
      <c r="K5557">
        <v>5.39</v>
      </c>
      <c r="L5557">
        <v>5.35</v>
      </c>
      <c r="M5557">
        <v>5.71</v>
      </c>
      <c r="N5557">
        <v>5.55</v>
      </c>
    </row>
    <row r="5558" spans="1:14" x14ac:dyDescent="0.25">
      <c r="A5558" s="1">
        <v>36867</v>
      </c>
      <c r="D5558">
        <v>6.11</v>
      </c>
      <c r="F5558">
        <v>6.06</v>
      </c>
      <c r="G5558">
        <v>5.74</v>
      </c>
      <c r="H5558">
        <v>5.45</v>
      </c>
      <c r="I5558">
        <v>5.35</v>
      </c>
      <c r="J5558">
        <v>5.26</v>
      </c>
      <c r="K5558">
        <v>5.34</v>
      </c>
      <c r="L5558">
        <v>5.32</v>
      </c>
      <c r="M5558">
        <v>5.67</v>
      </c>
      <c r="N5558">
        <v>5.51</v>
      </c>
    </row>
    <row r="5559" spans="1:14" x14ac:dyDescent="0.25">
      <c r="A5559" s="1">
        <v>36866</v>
      </c>
      <c r="D5559">
        <v>6.09</v>
      </c>
      <c r="F5559">
        <v>6.04</v>
      </c>
      <c r="G5559">
        <v>5.72</v>
      </c>
      <c r="H5559">
        <v>5.42</v>
      </c>
      <c r="I5559">
        <v>5.34</v>
      </c>
      <c r="J5559">
        <v>5.26</v>
      </c>
      <c r="K5559">
        <v>5.33</v>
      </c>
      <c r="L5559">
        <v>5.32</v>
      </c>
      <c r="M5559">
        <v>5.68</v>
      </c>
      <c r="N5559">
        <v>5.52</v>
      </c>
    </row>
    <row r="5560" spans="1:14" x14ac:dyDescent="0.25">
      <c r="A5560" s="1">
        <v>36865</v>
      </c>
      <c r="D5560">
        <v>6.08</v>
      </c>
      <c r="F5560">
        <v>6.07</v>
      </c>
      <c r="G5560">
        <v>5.79</v>
      </c>
      <c r="H5560">
        <v>5.49</v>
      </c>
      <c r="I5560">
        <v>5.43</v>
      </c>
      <c r="J5560">
        <v>5.36</v>
      </c>
      <c r="K5560">
        <v>5.45</v>
      </c>
      <c r="L5560">
        <v>5.43</v>
      </c>
      <c r="M5560">
        <v>5.76</v>
      </c>
      <c r="N5560">
        <v>5.59</v>
      </c>
    </row>
    <row r="5561" spans="1:14" x14ac:dyDescent="0.25">
      <c r="A5561" s="1">
        <v>36864</v>
      </c>
      <c r="D5561">
        <v>6.15</v>
      </c>
      <c r="F5561">
        <v>6.13</v>
      </c>
      <c r="G5561">
        <v>5.88</v>
      </c>
      <c r="H5561">
        <v>5.59</v>
      </c>
      <c r="I5561">
        <v>5.51</v>
      </c>
      <c r="J5561">
        <v>5.45</v>
      </c>
      <c r="K5561">
        <v>5.56</v>
      </c>
      <c r="L5561">
        <v>5.53</v>
      </c>
      <c r="M5561">
        <v>5.84</v>
      </c>
      <c r="N5561">
        <v>5.66</v>
      </c>
    </row>
    <row r="5562" spans="1:14" x14ac:dyDescent="0.25">
      <c r="A5562" s="1">
        <v>36861</v>
      </c>
      <c r="D5562">
        <v>6.23</v>
      </c>
      <c r="F5562">
        <v>6.19</v>
      </c>
      <c r="G5562">
        <v>5.93</v>
      </c>
      <c r="H5562">
        <v>5.62</v>
      </c>
      <c r="I5562">
        <v>5.55</v>
      </c>
      <c r="J5562">
        <v>5.46</v>
      </c>
      <c r="K5562">
        <v>5.56</v>
      </c>
      <c r="L5562">
        <v>5.52</v>
      </c>
      <c r="M5562">
        <v>5.82</v>
      </c>
      <c r="N5562">
        <v>5.64</v>
      </c>
    </row>
    <row r="5563" spans="1:14" x14ac:dyDescent="0.25">
      <c r="A5563" s="1">
        <v>36860</v>
      </c>
      <c r="D5563">
        <v>6.21</v>
      </c>
      <c r="F5563">
        <v>6.18</v>
      </c>
      <c r="G5563">
        <v>5.92</v>
      </c>
      <c r="H5563">
        <v>5.61</v>
      </c>
      <c r="I5563">
        <v>5.52</v>
      </c>
      <c r="J5563">
        <v>5.42</v>
      </c>
      <c r="K5563">
        <v>5.5</v>
      </c>
      <c r="L5563">
        <v>5.48</v>
      </c>
      <c r="M5563">
        <v>5.78</v>
      </c>
      <c r="N5563">
        <v>5.6</v>
      </c>
    </row>
    <row r="5564" spans="1:14" x14ac:dyDescent="0.25">
      <c r="A5564" s="1">
        <v>36859</v>
      </c>
      <c r="D5564">
        <v>6.24</v>
      </c>
      <c r="F5564">
        <v>6.23</v>
      </c>
      <c r="G5564">
        <v>5.98</v>
      </c>
      <c r="H5564">
        <v>5.69</v>
      </c>
      <c r="I5564">
        <v>5.59</v>
      </c>
      <c r="J5564">
        <v>5.51</v>
      </c>
      <c r="K5564">
        <v>5.6</v>
      </c>
      <c r="L5564">
        <v>5.55</v>
      </c>
      <c r="M5564">
        <v>5.84</v>
      </c>
      <c r="N5564">
        <v>5.66</v>
      </c>
    </row>
    <row r="5565" spans="1:14" x14ac:dyDescent="0.25">
      <c r="A5565" s="1">
        <v>36858</v>
      </c>
      <c r="D5565">
        <v>6.28</v>
      </c>
      <c r="F5565">
        <v>6.29</v>
      </c>
      <c r="G5565">
        <v>6.05</v>
      </c>
      <c r="H5565">
        <v>5.79</v>
      </c>
      <c r="I5565">
        <v>5.67</v>
      </c>
      <c r="J5565">
        <v>5.57</v>
      </c>
      <c r="K5565">
        <v>5.64</v>
      </c>
      <c r="L5565">
        <v>5.59</v>
      </c>
      <c r="M5565">
        <v>5.86</v>
      </c>
      <c r="N5565">
        <v>5.67</v>
      </c>
    </row>
    <row r="5566" spans="1:14" x14ac:dyDescent="0.25">
      <c r="A5566" s="1">
        <v>36857</v>
      </c>
      <c r="D5566">
        <v>6.33</v>
      </c>
      <c r="F5566">
        <v>6.34</v>
      </c>
      <c r="G5566">
        <v>6.11</v>
      </c>
      <c r="H5566">
        <v>5.86</v>
      </c>
      <c r="I5566">
        <v>5.74</v>
      </c>
      <c r="J5566">
        <v>5.63</v>
      </c>
      <c r="K5566">
        <v>5.71</v>
      </c>
      <c r="L5566">
        <v>5.64</v>
      </c>
      <c r="M5566">
        <v>5.89</v>
      </c>
      <c r="N5566">
        <v>5.71</v>
      </c>
    </row>
    <row r="5567" spans="1:14" x14ac:dyDescent="0.25">
      <c r="A5567" s="1">
        <v>36854</v>
      </c>
      <c r="D5567">
        <v>6.36</v>
      </c>
      <c r="F5567">
        <v>6.34</v>
      </c>
      <c r="G5567">
        <v>6.12</v>
      </c>
      <c r="H5567">
        <v>5.86</v>
      </c>
      <c r="I5567">
        <v>5.74</v>
      </c>
      <c r="J5567">
        <v>5.63</v>
      </c>
      <c r="K5567">
        <v>5.7</v>
      </c>
      <c r="L5567">
        <v>5.63</v>
      </c>
      <c r="M5567">
        <v>5.86</v>
      </c>
      <c r="N5567">
        <v>5.67</v>
      </c>
    </row>
    <row r="5568" spans="1:14" x14ac:dyDescent="0.25">
      <c r="A5568" s="1">
        <v>36852</v>
      </c>
      <c r="D5568">
        <v>6.36</v>
      </c>
      <c r="F5568">
        <v>6.33</v>
      </c>
      <c r="G5568">
        <v>6.1</v>
      </c>
      <c r="H5568">
        <v>5.85</v>
      </c>
      <c r="I5568">
        <v>5.72</v>
      </c>
      <c r="J5568">
        <v>5.6</v>
      </c>
      <c r="K5568">
        <v>5.68</v>
      </c>
      <c r="L5568">
        <v>5.62</v>
      </c>
      <c r="M5568">
        <v>5.87</v>
      </c>
      <c r="N5568">
        <v>5.68</v>
      </c>
    </row>
    <row r="5569" spans="1:14" x14ac:dyDescent="0.25">
      <c r="A5569" s="1">
        <v>36851</v>
      </c>
      <c r="D5569">
        <v>6.36</v>
      </c>
      <c r="F5569">
        <v>6.33</v>
      </c>
      <c r="G5569">
        <v>6.07</v>
      </c>
      <c r="H5569">
        <v>5.86</v>
      </c>
      <c r="I5569">
        <v>5.76</v>
      </c>
      <c r="J5569">
        <v>5.65</v>
      </c>
      <c r="K5569">
        <v>5.73</v>
      </c>
      <c r="L5569">
        <v>5.67</v>
      </c>
      <c r="M5569">
        <v>5.93</v>
      </c>
      <c r="N5569">
        <v>5.74</v>
      </c>
    </row>
    <row r="5570" spans="1:14" x14ac:dyDescent="0.25">
      <c r="A5570" s="1">
        <v>36850</v>
      </c>
      <c r="D5570">
        <v>6.36</v>
      </c>
      <c r="F5570">
        <v>6.34</v>
      </c>
      <c r="G5570">
        <v>6.07</v>
      </c>
      <c r="H5570">
        <v>5.87</v>
      </c>
      <c r="I5570">
        <v>5.76</v>
      </c>
      <c r="J5570">
        <v>5.65</v>
      </c>
      <c r="K5570">
        <v>5.73</v>
      </c>
      <c r="L5570">
        <v>5.68</v>
      </c>
      <c r="M5570">
        <v>5.96</v>
      </c>
      <c r="N5570">
        <v>5.76</v>
      </c>
    </row>
    <row r="5571" spans="1:14" x14ac:dyDescent="0.25">
      <c r="A5571" s="1">
        <v>36847</v>
      </c>
      <c r="D5571">
        <v>6.35</v>
      </c>
      <c r="F5571">
        <v>6.33</v>
      </c>
      <c r="G5571">
        <v>6.09</v>
      </c>
      <c r="H5571">
        <v>5.88</v>
      </c>
      <c r="I5571">
        <v>5.78</v>
      </c>
      <c r="J5571">
        <v>5.67</v>
      </c>
      <c r="K5571">
        <v>5.76</v>
      </c>
      <c r="L5571">
        <v>5.71</v>
      </c>
      <c r="M5571">
        <v>5.97</v>
      </c>
      <c r="N5571">
        <v>5.78</v>
      </c>
    </row>
    <row r="5572" spans="1:14" x14ac:dyDescent="0.25">
      <c r="A5572" s="1">
        <v>36846</v>
      </c>
      <c r="D5572">
        <v>6.35</v>
      </c>
      <c r="F5572">
        <v>6.34</v>
      </c>
      <c r="G5572">
        <v>6.07</v>
      </c>
      <c r="H5572">
        <v>5.87</v>
      </c>
      <c r="I5572">
        <v>5.76</v>
      </c>
      <c r="J5572">
        <v>5.66</v>
      </c>
      <c r="K5572">
        <v>5.74</v>
      </c>
      <c r="L5572">
        <v>5.68</v>
      </c>
      <c r="M5572">
        <v>5.94</v>
      </c>
      <c r="N5572">
        <v>5.75</v>
      </c>
    </row>
    <row r="5573" spans="1:14" x14ac:dyDescent="0.25">
      <c r="A5573" s="1">
        <v>36845</v>
      </c>
      <c r="D5573">
        <v>6.38</v>
      </c>
      <c r="F5573">
        <v>6.36</v>
      </c>
      <c r="G5573">
        <v>6.1</v>
      </c>
      <c r="H5573">
        <v>5.9</v>
      </c>
      <c r="I5573">
        <v>5.8</v>
      </c>
      <c r="J5573">
        <v>5.69</v>
      </c>
      <c r="K5573">
        <v>5.78</v>
      </c>
      <c r="L5573">
        <v>5.72</v>
      </c>
      <c r="M5573">
        <v>5.97</v>
      </c>
      <c r="N5573">
        <v>5.77</v>
      </c>
    </row>
    <row r="5574" spans="1:14" x14ac:dyDescent="0.25">
      <c r="A5574" s="1">
        <v>36844</v>
      </c>
      <c r="D5574">
        <v>6.37</v>
      </c>
      <c r="F5574">
        <v>6.36</v>
      </c>
      <c r="G5574">
        <v>6.11</v>
      </c>
      <c r="H5574">
        <v>5.92</v>
      </c>
      <c r="I5574">
        <v>5.82</v>
      </c>
      <c r="J5574">
        <v>5.72</v>
      </c>
      <c r="K5574">
        <v>5.81</v>
      </c>
      <c r="L5574">
        <v>5.76</v>
      </c>
      <c r="M5574">
        <v>6.01</v>
      </c>
      <c r="N5574">
        <v>5.81</v>
      </c>
    </row>
    <row r="5575" spans="1:14" x14ac:dyDescent="0.25">
      <c r="A5575" s="1">
        <v>36843</v>
      </c>
      <c r="D5575">
        <v>6.39</v>
      </c>
      <c r="F5575">
        <v>6.37</v>
      </c>
      <c r="G5575">
        <v>6.1</v>
      </c>
      <c r="H5575">
        <v>5.9</v>
      </c>
      <c r="I5575">
        <v>5.83</v>
      </c>
      <c r="J5575">
        <v>5.72</v>
      </c>
      <c r="K5575">
        <v>5.84</v>
      </c>
      <c r="L5575">
        <v>5.77</v>
      </c>
      <c r="M5575">
        <v>6.04</v>
      </c>
      <c r="N5575">
        <v>5.85</v>
      </c>
    </row>
    <row r="5576" spans="1:14" x14ac:dyDescent="0.25">
      <c r="A5576" s="1">
        <v>36840</v>
      </c>
      <c r="D5576">
        <v>6.37</v>
      </c>
      <c r="F5576">
        <v>6.36</v>
      </c>
      <c r="G5576">
        <v>6.11</v>
      </c>
      <c r="H5576">
        <v>5.92</v>
      </c>
      <c r="I5576">
        <v>5.86</v>
      </c>
      <c r="J5576">
        <v>5.76</v>
      </c>
      <c r="K5576">
        <v>5.87</v>
      </c>
      <c r="L5576">
        <v>5.82</v>
      </c>
      <c r="M5576">
        <v>6.07</v>
      </c>
      <c r="N5576">
        <v>5.88</v>
      </c>
    </row>
    <row r="5577" spans="1:14" x14ac:dyDescent="0.25">
      <c r="A5577" s="1">
        <v>36839</v>
      </c>
      <c r="D5577">
        <v>6.4</v>
      </c>
      <c r="F5577">
        <v>6.37</v>
      </c>
      <c r="G5577">
        <v>6.13</v>
      </c>
      <c r="H5577">
        <v>5.94</v>
      </c>
      <c r="I5577">
        <v>5.87</v>
      </c>
      <c r="J5577">
        <v>5.76</v>
      </c>
      <c r="K5577">
        <v>5.89</v>
      </c>
      <c r="L5577">
        <v>5.82</v>
      </c>
      <c r="M5577">
        <v>6.06</v>
      </c>
      <c r="N5577">
        <v>5.85</v>
      </c>
    </row>
    <row r="5578" spans="1:14" x14ac:dyDescent="0.25">
      <c r="A5578" s="1">
        <v>36838</v>
      </c>
      <c r="D5578">
        <v>6.41</v>
      </c>
      <c r="F5578">
        <v>6.38</v>
      </c>
      <c r="G5578">
        <v>6.16</v>
      </c>
      <c r="H5578">
        <v>5.99</v>
      </c>
      <c r="I5578">
        <v>5.92</v>
      </c>
      <c r="J5578">
        <v>5.83</v>
      </c>
      <c r="K5578">
        <v>5.95</v>
      </c>
      <c r="L5578">
        <v>5.87</v>
      </c>
      <c r="M5578">
        <v>6.09</v>
      </c>
      <c r="N5578">
        <v>5.89</v>
      </c>
    </row>
    <row r="5579" spans="1:14" x14ac:dyDescent="0.25">
      <c r="A5579" s="1">
        <v>36837</v>
      </c>
      <c r="D5579">
        <v>6.42</v>
      </c>
      <c r="F5579">
        <v>6.38</v>
      </c>
      <c r="G5579">
        <v>6.16</v>
      </c>
      <c r="H5579">
        <v>5.99</v>
      </c>
      <c r="I5579">
        <v>5.92</v>
      </c>
      <c r="J5579">
        <v>5.84</v>
      </c>
      <c r="K5579">
        <v>5.96</v>
      </c>
      <c r="L5579">
        <v>5.87</v>
      </c>
      <c r="M5579">
        <v>6.12</v>
      </c>
      <c r="N5579">
        <v>5.9</v>
      </c>
    </row>
    <row r="5580" spans="1:14" x14ac:dyDescent="0.25">
      <c r="A5580" s="1">
        <v>36836</v>
      </c>
      <c r="D5580">
        <v>6.42</v>
      </c>
      <c r="F5580">
        <v>6.4</v>
      </c>
      <c r="G5580">
        <v>6.16</v>
      </c>
      <c r="H5580">
        <v>5.99</v>
      </c>
      <c r="I5580">
        <v>5.93</v>
      </c>
      <c r="J5580">
        <v>5.91</v>
      </c>
      <c r="K5580">
        <v>5.96</v>
      </c>
      <c r="L5580">
        <v>5.87</v>
      </c>
      <c r="M5580">
        <v>6.12</v>
      </c>
      <c r="N5580">
        <v>5.89</v>
      </c>
    </row>
    <row r="5581" spans="1:14" x14ac:dyDescent="0.25">
      <c r="A5581" s="1">
        <v>36833</v>
      </c>
      <c r="D5581">
        <v>6.38</v>
      </c>
      <c r="F5581">
        <v>6.38</v>
      </c>
      <c r="G5581">
        <v>6.13</v>
      </c>
      <c r="H5581">
        <v>5.94</v>
      </c>
      <c r="I5581">
        <v>5.9</v>
      </c>
      <c r="J5581">
        <v>5.86</v>
      </c>
      <c r="K5581">
        <v>5.91</v>
      </c>
      <c r="L5581">
        <v>5.83</v>
      </c>
      <c r="M5581">
        <v>6.09</v>
      </c>
      <c r="N5581">
        <v>5.86</v>
      </c>
    </row>
    <row r="5582" spans="1:14" x14ac:dyDescent="0.25">
      <c r="A5582" s="1">
        <v>36832</v>
      </c>
      <c r="D5582">
        <v>6.37</v>
      </c>
      <c r="F5582">
        <v>6.36</v>
      </c>
      <c r="G5582">
        <v>6.09</v>
      </c>
      <c r="H5582">
        <v>5.87</v>
      </c>
      <c r="I5582">
        <v>5.81</v>
      </c>
      <c r="J5582">
        <v>5.78</v>
      </c>
      <c r="K5582">
        <v>5.82</v>
      </c>
      <c r="L5582">
        <v>5.74</v>
      </c>
      <c r="M5582">
        <v>6.01</v>
      </c>
      <c r="N5582">
        <v>5.79</v>
      </c>
    </row>
    <row r="5583" spans="1:14" x14ac:dyDescent="0.25">
      <c r="A5583" s="1">
        <v>36831</v>
      </c>
      <c r="D5583">
        <v>6.37</v>
      </c>
      <c r="F5583">
        <v>6.35</v>
      </c>
      <c r="G5583">
        <v>6.1</v>
      </c>
      <c r="H5583">
        <v>5.88</v>
      </c>
      <c r="I5583">
        <v>5.82</v>
      </c>
      <c r="J5583">
        <v>5.79</v>
      </c>
      <c r="K5583">
        <v>5.83</v>
      </c>
      <c r="L5583">
        <v>5.74</v>
      </c>
      <c r="M5583">
        <v>6</v>
      </c>
      <c r="N5583">
        <v>5.78</v>
      </c>
    </row>
    <row r="5584" spans="1:14" x14ac:dyDescent="0.25">
      <c r="A5584" s="1">
        <v>36830</v>
      </c>
      <c r="D5584">
        <v>6.38</v>
      </c>
      <c r="F5584">
        <v>6.36</v>
      </c>
      <c r="G5584">
        <v>6.12</v>
      </c>
      <c r="H5584">
        <v>5.94</v>
      </c>
      <c r="I5584">
        <v>5.87</v>
      </c>
      <c r="J5584">
        <v>5.83</v>
      </c>
      <c r="K5584">
        <v>5.87</v>
      </c>
      <c r="L5584">
        <v>5.77</v>
      </c>
      <c r="M5584">
        <v>6.02</v>
      </c>
      <c r="N5584">
        <v>5.79</v>
      </c>
    </row>
    <row r="5585" spans="1:14" x14ac:dyDescent="0.25">
      <c r="A5585" s="1">
        <v>36829</v>
      </c>
      <c r="D5585">
        <v>6.39</v>
      </c>
      <c r="F5585">
        <v>6.38</v>
      </c>
      <c r="G5585">
        <v>6.13</v>
      </c>
      <c r="H5585">
        <v>5.97</v>
      </c>
      <c r="I5585">
        <v>5.89</v>
      </c>
      <c r="J5585">
        <v>5.83</v>
      </c>
      <c r="K5585">
        <v>5.84</v>
      </c>
      <c r="L5585">
        <v>5.74</v>
      </c>
      <c r="M5585">
        <v>5.98</v>
      </c>
      <c r="N5585">
        <v>5.76</v>
      </c>
    </row>
    <row r="5586" spans="1:14" x14ac:dyDescent="0.25">
      <c r="A5586" s="1">
        <v>36826</v>
      </c>
      <c r="D5586">
        <v>6.35</v>
      </c>
      <c r="F5586">
        <v>6.38</v>
      </c>
      <c r="G5586">
        <v>6.11</v>
      </c>
      <c r="H5586">
        <v>5.94</v>
      </c>
      <c r="I5586">
        <v>5.86</v>
      </c>
      <c r="J5586">
        <v>5.79</v>
      </c>
      <c r="K5586">
        <v>5.82</v>
      </c>
      <c r="L5586">
        <v>5.72</v>
      </c>
      <c r="M5586">
        <v>5.96</v>
      </c>
      <c r="N5586">
        <v>5.74</v>
      </c>
    </row>
    <row r="5587" spans="1:14" x14ac:dyDescent="0.25">
      <c r="A5587" s="1">
        <v>36825</v>
      </c>
      <c r="D5587">
        <v>6.36</v>
      </c>
      <c r="F5587">
        <v>6.36</v>
      </c>
      <c r="G5587">
        <v>6.05</v>
      </c>
      <c r="H5587">
        <v>5.9</v>
      </c>
      <c r="I5587">
        <v>5.83</v>
      </c>
      <c r="J5587">
        <v>5.75</v>
      </c>
      <c r="K5587">
        <v>5.77</v>
      </c>
      <c r="L5587">
        <v>5.69</v>
      </c>
      <c r="M5587">
        <v>5.96</v>
      </c>
      <c r="N5587">
        <v>5.74</v>
      </c>
    </row>
    <row r="5588" spans="1:14" x14ac:dyDescent="0.25">
      <c r="A5588" s="1">
        <v>36824</v>
      </c>
      <c r="D5588">
        <v>6.39</v>
      </c>
      <c r="F5588">
        <v>6.36</v>
      </c>
      <c r="G5588">
        <v>6.01</v>
      </c>
      <c r="H5588">
        <v>5.87</v>
      </c>
      <c r="I5588">
        <v>5.8</v>
      </c>
      <c r="J5588">
        <v>5.74</v>
      </c>
      <c r="K5588">
        <v>5.76</v>
      </c>
      <c r="L5588">
        <v>5.67</v>
      </c>
      <c r="M5588">
        <v>5.97</v>
      </c>
      <c r="N5588">
        <v>5.75</v>
      </c>
    </row>
    <row r="5589" spans="1:14" x14ac:dyDescent="0.25">
      <c r="A5589" s="1">
        <v>36823</v>
      </c>
      <c r="D5589">
        <v>6.35</v>
      </c>
      <c r="F5589">
        <v>6.34</v>
      </c>
      <c r="G5589">
        <v>5.97</v>
      </c>
      <c r="H5589">
        <v>5.86</v>
      </c>
      <c r="I5589">
        <v>5.77</v>
      </c>
      <c r="J5589">
        <v>5.7</v>
      </c>
      <c r="K5589">
        <v>5.71</v>
      </c>
      <c r="L5589">
        <v>5.63</v>
      </c>
      <c r="M5589">
        <v>5.93</v>
      </c>
      <c r="N5589">
        <v>5.71</v>
      </c>
    </row>
    <row r="5590" spans="1:14" x14ac:dyDescent="0.25">
      <c r="A5590" s="1">
        <v>36822</v>
      </c>
      <c r="D5590">
        <v>6.34</v>
      </c>
      <c r="F5590">
        <v>6.33</v>
      </c>
      <c r="G5590">
        <v>5.93</v>
      </c>
      <c r="H5590">
        <v>5.82</v>
      </c>
      <c r="I5590">
        <v>5.74</v>
      </c>
      <c r="J5590">
        <v>5.66</v>
      </c>
      <c r="K5590">
        <v>5.67</v>
      </c>
      <c r="L5590">
        <v>5.59</v>
      </c>
      <c r="M5590">
        <v>5.89</v>
      </c>
      <c r="N5590">
        <v>5.68</v>
      </c>
    </row>
    <row r="5591" spans="1:14" x14ac:dyDescent="0.25">
      <c r="A5591" s="1">
        <v>36819</v>
      </c>
      <c r="D5591">
        <v>6.31</v>
      </c>
      <c r="F5591">
        <v>6.29</v>
      </c>
      <c r="G5591">
        <v>5.94</v>
      </c>
      <c r="H5591">
        <v>5.84</v>
      </c>
      <c r="I5591">
        <v>5.76</v>
      </c>
      <c r="J5591">
        <v>5.69</v>
      </c>
      <c r="K5591">
        <v>5.73</v>
      </c>
      <c r="L5591">
        <v>5.64</v>
      </c>
      <c r="M5591">
        <v>5.95</v>
      </c>
      <c r="N5591">
        <v>5.73</v>
      </c>
    </row>
    <row r="5592" spans="1:14" x14ac:dyDescent="0.25">
      <c r="A5592" s="1">
        <v>36818</v>
      </c>
      <c r="D5592">
        <v>6.32</v>
      </c>
      <c r="F5592">
        <v>6.3</v>
      </c>
      <c r="G5592">
        <v>5.96</v>
      </c>
      <c r="H5592">
        <v>5.86</v>
      </c>
      <c r="I5592">
        <v>5.77</v>
      </c>
      <c r="J5592">
        <v>5.69</v>
      </c>
      <c r="K5592">
        <v>5.76</v>
      </c>
      <c r="L5592">
        <v>5.66</v>
      </c>
      <c r="M5592">
        <v>5.98</v>
      </c>
      <c r="N5592">
        <v>5.76</v>
      </c>
    </row>
    <row r="5593" spans="1:14" x14ac:dyDescent="0.25">
      <c r="A5593" s="1">
        <v>36817</v>
      </c>
      <c r="D5593">
        <v>6.3</v>
      </c>
      <c r="F5593">
        <v>6.26</v>
      </c>
      <c r="G5593">
        <v>5.91</v>
      </c>
      <c r="H5593">
        <v>5.82</v>
      </c>
      <c r="I5593">
        <v>5.74</v>
      </c>
      <c r="J5593">
        <v>5.68</v>
      </c>
      <c r="K5593">
        <v>5.76</v>
      </c>
      <c r="L5593">
        <v>5.66</v>
      </c>
      <c r="M5593">
        <v>6</v>
      </c>
      <c r="N5593">
        <v>5.77</v>
      </c>
    </row>
    <row r="5594" spans="1:14" x14ac:dyDescent="0.25">
      <c r="A5594" s="1">
        <v>36816</v>
      </c>
      <c r="D5594">
        <v>6.3</v>
      </c>
      <c r="F5594">
        <v>6.27</v>
      </c>
      <c r="G5594">
        <v>5.92</v>
      </c>
      <c r="H5594">
        <v>5.83</v>
      </c>
      <c r="I5594">
        <v>5.76</v>
      </c>
      <c r="J5594">
        <v>5.68</v>
      </c>
      <c r="K5594">
        <v>5.77</v>
      </c>
      <c r="L5594">
        <v>5.68</v>
      </c>
      <c r="M5594">
        <v>6</v>
      </c>
      <c r="N5594">
        <v>5.77</v>
      </c>
    </row>
    <row r="5595" spans="1:14" x14ac:dyDescent="0.25">
      <c r="A5595" s="1">
        <v>36815</v>
      </c>
      <c r="D5595">
        <v>6.28</v>
      </c>
      <c r="F5595">
        <v>6.28</v>
      </c>
      <c r="G5595">
        <v>5.97</v>
      </c>
      <c r="H5595">
        <v>5.89</v>
      </c>
      <c r="I5595">
        <v>5.83</v>
      </c>
      <c r="J5595">
        <v>5.77</v>
      </c>
      <c r="K5595">
        <v>5.84</v>
      </c>
      <c r="L5595">
        <v>5.74</v>
      </c>
      <c r="M5595">
        <v>6.06</v>
      </c>
      <c r="N5595">
        <v>5.81</v>
      </c>
    </row>
    <row r="5596" spans="1:14" x14ac:dyDescent="0.25">
      <c r="A5596" s="1">
        <v>36812</v>
      </c>
      <c r="D5596">
        <v>6.19</v>
      </c>
      <c r="F5596">
        <v>6.2</v>
      </c>
      <c r="G5596">
        <v>5.93</v>
      </c>
      <c r="H5596">
        <v>5.84</v>
      </c>
      <c r="I5596">
        <v>5.79</v>
      </c>
      <c r="J5596">
        <v>5.73</v>
      </c>
      <c r="K5596">
        <v>5.82</v>
      </c>
      <c r="L5596">
        <v>5.73</v>
      </c>
      <c r="M5596">
        <v>6.05</v>
      </c>
      <c r="N5596">
        <v>5.8</v>
      </c>
    </row>
    <row r="5597" spans="1:14" x14ac:dyDescent="0.25">
      <c r="A5597" s="1">
        <v>36811</v>
      </c>
      <c r="D5597">
        <v>6.19</v>
      </c>
      <c r="F5597">
        <v>6.22</v>
      </c>
      <c r="G5597">
        <v>5.93</v>
      </c>
      <c r="H5597">
        <v>5.86</v>
      </c>
      <c r="I5597">
        <v>5.81</v>
      </c>
      <c r="J5597">
        <v>5.74</v>
      </c>
      <c r="K5597">
        <v>5.82</v>
      </c>
      <c r="L5597">
        <v>5.73</v>
      </c>
      <c r="M5597">
        <v>6.05</v>
      </c>
      <c r="N5597">
        <v>5.82</v>
      </c>
    </row>
    <row r="5598" spans="1:14" x14ac:dyDescent="0.25">
      <c r="A5598" s="1">
        <v>36810</v>
      </c>
      <c r="D5598">
        <v>6.23</v>
      </c>
      <c r="F5598">
        <v>6.32</v>
      </c>
      <c r="G5598">
        <v>6.01</v>
      </c>
      <c r="H5598">
        <v>5.93</v>
      </c>
      <c r="I5598">
        <v>5.88</v>
      </c>
      <c r="J5598">
        <v>5.82</v>
      </c>
      <c r="K5598">
        <v>5.88</v>
      </c>
      <c r="L5598">
        <v>5.77</v>
      </c>
      <c r="M5598">
        <v>6.06</v>
      </c>
      <c r="N5598">
        <v>5.83</v>
      </c>
    </row>
    <row r="5599" spans="1:14" x14ac:dyDescent="0.25">
      <c r="A5599" s="1">
        <v>36809</v>
      </c>
      <c r="D5599">
        <v>6.27</v>
      </c>
      <c r="F5599">
        <v>6.35</v>
      </c>
      <c r="G5599">
        <v>6.06</v>
      </c>
      <c r="H5599">
        <v>5.98</v>
      </c>
      <c r="I5599">
        <v>5.91</v>
      </c>
      <c r="J5599">
        <v>5.86</v>
      </c>
      <c r="K5599">
        <v>5.91</v>
      </c>
      <c r="L5599">
        <v>5.8</v>
      </c>
      <c r="M5599">
        <v>6.08</v>
      </c>
      <c r="N5599">
        <v>5.83</v>
      </c>
    </row>
    <row r="5600" spans="1:14" x14ac:dyDescent="0.25">
      <c r="A5600" s="1">
        <v>36805</v>
      </c>
      <c r="D5600">
        <v>6.24</v>
      </c>
      <c r="F5600">
        <v>6.33</v>
      </c>
      <c r="G5600">
        <v>6.06</v>
      </c>
      <c r="H5600">
        <v>5.98</v>
      </c>
      <c r="I5600">
        <v>5.92</v>
      </c>
      <c r="J5600">
        <v>5.88</v>
      </c>
      <c r="K5600">
        <v>5.92</v>
      </c>
      <c r="L5600">
        <v>5.82</v>
      </c>
      <c r="M5600">
        <v>6.11</v>
      </c>
      <c r="N5600">
        <v>5.85</v>
      </c>
    </row>
    <row r="5601" spans="1:14" x14ac:dyDescent="0.25">
      <c r="A5601" s="1">
        <v>36804</v>
      </c>
      <c r="D5601">
        <v>6.25</v>
      </c>
      <c r="F5601">
        <v>6.33</v>
      </c>
      <c r="G5601">
        <v>6.06</v>
      </c>
      <c r="H5601">
        <v>6.02</v>
      </c>
      <c r="I5601">
        <v>5.97</v>
      </c>
      <c r="J5601">
        <v>5.92</v>
      </c>
      <c r="K5601">
        <v>5.98</v>
      </c>
      <c r="L5601">
        <v>5.87</v>
      </c>
      <c r="M5601">
        <v>6.17</v>
      </c>
      <c r="N5601">
        <v>5.91</v>
      </c>
    </row>
    <row r="5602" spans="1:14" x14ac:dyDescent="0.25">
      <c r="A5602" s="1">
        <v>36803</v>
      </c>
      <c r="D5602">
        <v>6.24</v>
      </c>
      <c r="F5602">
        <v>6.32</v>
      </c>
      <c r="G5602">
        <v>6.06</v>
      </c>
      <c r="H5602">
        <v>6.03</v>
      </c>
      <c r="I5602">
        <v>5.99</v>
      </c>
      <c r="J5602">
        <v>5.94</v>
      </c>
      <c r="K5602">
        <v>6.01</v>
      </c>
      <c r="L5602">
        <v>5.9</v>
      </c>
      <c r="M5602">
        <v>6.21</v>
      </c>
      <c r="N5602">
        <v>5.95</v>
      </c>
    </row>
    <row r="5603" spans="1:14" x14ac:dyDescent="0.25">
      <c r="A5603" s="1">
        <v>36802</v>
      </c>
      <c r="D5603">
        <v>6.24</v>
      </c>
      <c r="F5603">
        <v>6.32</v>
      </c>
      <c r="G5603">
        <v>6.07</v>
      </c>
      <c r="H5603">
        <v>6</v>
      </c>
      <c r="I5603">
        <v>5.95</v>
      </c>
      <c r="J5603">
        <v>5.88</v>
      </c>
      <c r="K5603">
        <v>5.99</v>
      </c>
      <c r="L5603">
        <v>5.87</v>
      </c>
      <c r="M5603">
        <v>6.2</v>
      </c>
      <c r="N5603">
        <v>5.94</v>
      </c>
    </row>
    <row r="5604" spans="1:14" x14ac:dyDescent="0.25">
      <c r="A5604" s="1">
        <v>36801</v>
      </c>
      <c r="D5604">
        <v>6.27</v>
      </c>
      <c r="F5604">
        <v>6.33</v>
      </c>
      <c r="G5604">
        <v>6.06</v>
      </c>
      <c r="H5604">
        <v>5.98</v>
      </c>
      <c r="I5604">
        <v>5.92</v>
      </c>
      <c r="J5604">
        <v>5.86</v>
      </c>
      <c r="K5604">
        <v>5.95</v>
      </c>
      <c r="L5604">
        <v>5.83</v>
      </c>
      <c r="M5604">
        <v>6.18</v>
      </c>
      <c r="N5604">
        <v>5.93</v>
      </c>
    </row>
    <row r="5605" spans="1:14" x14ac:dyDescent="0.25">
      <c r="A5605" s="1">
        <v>36798</v>
      </c>
      <c r="D5605">
        <v>6.23</v>
      </c>
      <c r="F5605">
        <v>6.28</v>
      </c>
      <c r="G5605">
        <v>6.07</v>
      </c>
      <c r="H5605">
        <v>5.98</v>
      </c>
      <c r="I5605">
        <v>5.91</v>
      </c>
      <c r="J5605">
        <v>5.85</v>
      </c>
      <c r="K5605">
        <v>5.93</v>
      </c>
      <c r="L5605">
        <v>5.8</v>
      </c>
      <c r="M5605">
        <v>6.13</v>
      </c>
      <c r="N5605">
        <v>5.88</v>
      </c>
    </row>
    <row r="5606" spans="1:14" x14ac:dyDescent="0.25">
      <c r="A5606" s="1">
        <v>36797</v>
      </c>
      <c r="D5606">
        <v>6.25</v>
      </c>
      <c r="F5606">
        <v>6.3</v>
      </c>
      <c r="G5606">
        <v>6.09</v>
      </c>
      <c r="H5606">
        <v>6.02</v>
      </c>
      <c r="I5606">
        <v>5.96</v>
      </c>
      <c r="J5606">
        <v>5.9</v>
      </c>
      <c r="K5606">
        <v>5.96</v>
      </c>
      <c r="L5606">
        <v>5.82</v>
      </c>
      <c r="M5606">
        <v>6.14</v>
      </c>
      <c r="N5606">
        <v>5.89</v>
      </c>
    </row>
    <row r="5607" spans="1:14" x14ac:dyDescent="0.25">
      <c r="A5607" s="1">
        <v>36796</v>
      </c>
      <c r="D5607">
        <v>6.2</v>
      </c>
      <c r="F5607">
        <v>6.28</v>
      </c>
      <c r="G5607">
        <v>6.07</v>
      </c>
      <c r="H5607">
        <v>6</v>
      </c>
      <c r="I5607">
        <v>5.94</v>
      </c>
      <c r="J5607">
        <v>5.89</v>
      </c>
      <c r="K5607">
        <v>5.96</v>
      </c>
      <c r="L5607">
        <v>5.83</v>
      </c>
      <c r="M5607">
        <v>6.15</v>
      </c>
      <c r="N5607">
        <v>5.9</v>
      </c>
    </row>
    <row r="5608" spans="1:14" x14ac:dyDescent="0.25">
      <c r="A5608" s="1">
        <v>36795</v>
      </c>
      <c r="D5608">
        <v>6.18</v>
      </c>
      <c r="F5608">
        <v>6.24</v>
      </c>
      <c r="G5608">
        <v>6.08</v>
      </c>
      <c r="H5608">
        <v>6.07</v>
      </c>
      <c r="I5608">
        <v>6.01</v>
      </c>
      <c r="J5608">
        <v>5.9</v>
      </c>
      <c r="K5608">
        <v>5.95</v>
      </c>
      <c r="L5608">
        <v>5.81</v>
      </c>
      <c r="M5608">
        <v>6.12</v>
      </c>
      <c r="N5608">
        <v>5.86</v>
      </c>
    </row>
    <row r="5609" spans="1:14" x14ac:dyDescent="0.25">
      <c r="A5609" s="1">
        <v>36794</v>
      </c>
      <c r="D5609">
        <v>6.18</v>
      </c>
      <c r="F5609">
        <v>6.25</v>
      </c>
      <c r="G5609">
        <v>6.09</v>
      </c>
      <c r="H5609">
        <v>6.11</v>
      </c>
      <c r="I5609">
        <v>6.05</v>
      </c>
      <c r="J5609">
        <v>5.94</v>
      </c>
      <c r="K5609">
        <v>5.99</v>
      </c>
      <c r="L5609">
        <v>5.84</v>
      </c>
      <c r="M5609">
        <v>6.16</v>
      </c>
      <c r="N5609">
        <v>5.9</v>
      </c>
    </row>
    <row r="5610" spans="1:14" x14ac:dyDescent="0.25">
      <c r="A5610" s="1">
        <v>36791</v>
      </c>
      <c r="D5610">
        <v>6.16</v>
      </c>
      <c r="F5610">
        <v>6.24</v>
      </c>
      <c r="G5610">
        <v>6.08</v>
      </c>
      <c r="H5610">
        <v>6.09</v>
      </c>
      <c r="I5610">
        <v>6.04</v>
      </c>
      <c r="J5610">
        <v>5.93</v>
      </c>
      <c r="K5610">
        <v>5.99</v>
      </c>
      <c r="L5610">
        <v>5.85</v>
      </c>
      <c r="M5610">
        <v>6.18</v>
      </c>
      <c r="N5610">
        <v>5.92</v>
      </c>
    </row>
    <row r="5611" spans="1:14" x14ac:dyDescent="0.25">
      <c r="A5611" s="1">
        <v>36790</v>
      </c>
      <c r="D5611">
        <v>6.16</v>
      </c>
      <c r="F5611">
        <v>6.23</v>
      </c>
      <c r="G5611">
        <v>6.09</v>
      </c>
      <c r="H5611">
        <v>6.11</v>
      </c>
      <c r="I5611">
        <v>6.07</v>
      </c>
      <c r="J5611">
        <v>5.96</v>
      </c>
      <c r="K5611">
        <v>6.03</v>
      </c>
      <c r="L5611">
        <v>5.88</v>
      </c>
      <c r="M5611">
        <v>6.18</v>
      </c>
      <c r="N5611">
        <v>5.93</v>
      </c>
    </row>
    <row r="5612" spans="1:14" x14ac:dyDescent="0.25">
      <c r="A5612" s="1">
        <v>36789</v>
      </c>
      <c r="D5612">
        <v>6.16</v>
      </c>
      <c r="F5612">
        <v>6.23</v>
      </c>
      <c r="G5612">
        <v>6.1</v>
      </c>
      <c r="H5612">
        <v>6.11</v>
      </c>
      <c r="I5612">
        <v>6.06</v>
      </c>
      <c r="J5612">
        <v>5.98</v>
      </c>
      <c r="K5612">
        <v>6.06</v>
      </c>
      <c r="L5612">
        <v>5.91</v>
      </c>
      <c r="M5612">
        <v>6.23</v>
      </c>
      <c r="N5612">
        <v>5.97</v>
      </c>
    </row>
    <row r="5613" spans="1:14" x14ac:dyDescent="0.25">
      <c r="A5613" s="1">
        <v>36788</v>
      </c>
      <c r="D5613">
        <v>6.17</v>
      </c>
      <c r="F5613">
        <v>6.22</v>
      </c>
      <c r="G5613">
        <v>6.09</v>
      </c>
      <c r="H5613">
        <v>6.05</v>
      </c>
      <c r="I5613">
        <v>5.99</v>
      </c>
      <c r="J5613">
        <v>5.93</v>
      </c>
      <c r="K5613">
        <v>6.01</v>
      </c>
      <c r="L5613">
        <v>5.86</v>
      </c>
      <c r="M5613">
        <v>6.18</v>
      </c>
      <c r="N5613">
        <v>5.92</v>
      </c>
    </row>
    <row r="5614" spans="1:14" x14ac:dyDescent="0.25">
      <c r="A5614" s="1">
        <v>36787</v>
      </c>
      <c r="D5614">
        <v>6.15</v>
      </c>
      <c r="F5614">
        <v>6.21</v>
      </c>
      <c r="G5614">
        <v>6.07</v>
      </c>
      <c r="H5614">
        <v>6.04</v>
      </c>
      <c r="I5614">
        <v>5.99</v>
      </c>
      <c r="J5614">
        <v>5.93</v>
      </c>
      <c r="K5614">
        <v>6.03</v>
      </c>
      <c r="L5614">
        <v>5.88</v>
      </c>
      <c r="M5614">
        <v>6.2</v>
      </c>
      <c r="N5614">
        <v>5.96</v>
      </c>
    </row>
    <row r="5615" spans="1:14" x14ac:dyDescent="0.25">
      <c r="A5615" s="1">
        <v>36784</v>
      </c>
      <c r="D5615">
        <v>6.14</v>
      </c>
      <c r="F5615">
        <v>6.2</v>
      </c>
      <c r="G5615">
        <v>6.1</v>
      </c>
      <c r="H5615">
        <v>6.07</v>
      </c>
      <c r="I5615">
        <v>6.01</v>
      </c>
      <c r="J5615">
        <v>5.93</v>
      </c>
      <c r="K5615">
        <v>6.02</v>
      </c>
      <c r="L5615">
        <v>5.84</v>
      </c>
      <c r="M5615">
        <v>6.16</v>
      </c>
      <c r="N5615">
        <v>5.9</v>
      </c>
    </row>
    <row r="5616" spans="1:14" x14ac:dyDescent="0.25">
      <c r="A5616" s="1">
        <v>36783</v>
      </c>
      <c r="D5616">
        <v>6.14</v>
      </c>
      <c r="F5616">
        <v>6.2</v>
      </c>
      <c r="G5616">
        <v>6.13</v>
      </c>
      <c r="H5616">
        <v>6.11</v>
      </c>
      <c r="I5616">
        <v>6.03</v>
      </c>
      <c r="J5616">
        <v>5.96</v>
      </c>
      <c r="K5616">
        <v>5.99</v>
      </c>
      <c r="L5616">
        <v>5.79</v>
      </c>
      <c r="M5616">
        <v>6.09</v>
      </c>
      <c r="N5616">
        <v>5.81</v>
      </c>
    </row>
    <row r="5617" spans="1:14" x14ac:dyDescent="0.25">
      <c r="A5617" s="1">
        <v>36782</v>
      </c>
      <c r="D5617">
        <v>6.09</v>
      </c>
      <c r="F5617">
        <v>6.19</v>
      </c>
      <c r="G5617">
        <v>6.12</v>
      </c>
      <c r="H5617">
        <v>6.09</v>
      </c>
      <c r="I5617">
        <v>6.02</v>
      </c>
      <c r="J5617">
        <v>5.94</v>
      </c>
      <c r="K5617">
        <v>5.95</v>
      </c>
      <c r="L5617">
        <v>5.74</v>
      </c>
      <c r="M5617">
        <v>6.01</v>
      </c>
      <c r="N5617">
        <v>5.73</v>
      </c>
    </row>
    <row r="5618" spans="1:14" x14ac:dyDescent="0.25">
      <c r="A5618" s="1">
        <v>36781</v>
      </c>
      <c r="D5618">
        <v>6.09</v>
      </c>
      <c r="F5618">
        <v>6.21</v>
      </c>
      <c r="G5618">
        <v>6.17</v>
      </c>
      <c r="H5618">
        <v>6.12</v>
      </c>
      <c r="I5618">
        <v>6.06</v>
      </c>
      <c r="J5618">
        <v>5.97</v>
      </c>
      <c r="K5618">
        <v>6</v>
      </c>
      <c r="L5618">
        <v>5.78</v>
      </c>
      <c r="M5618">
        <v>6.04</v>
      </c>
      <c r="N5618">
        <v>5.76</v>
      </c>
    </row>
    <row r="5619" spans="1:14" x14ac:dyDescent="0.25">
      <c r="A5619" s="1">
        <v>36780</v>
      </c>
      <c r="D5619">
        <v>6.11</v>
      </c>
      <c r="F5619">
        <v>6.23</v>
      </c>
      <c r="G5619">
        <v>6.2</v>
      </c>
      <c r="H5619">
        <v>6.12</v>
      </c>
      <c r="I5619">
        <v>6.05</v>
      </c>
      <c r="J5619">
        <v>5.97</v>
      </c>
      <c r="K5619">
        <v>6</v>
      </c>
      <c r="L5619">
        <v>5.77</v>
      </c>
      <c r="M5619">
        <v>6.02</v>
      </c>
      <c r="N5619">
        <v>5.73</v>
      </c>
    </row>
    <row r="5620" spans="1:14" x14ac:dyDescent="0.25">
      <c r="A5620" s="1">
        <v>36777</v>
      </c>
      <c r="D5620">
        <v>6.14</v>
      </c>
      <c r="F5620">
        <v>6.26</v>
      </c>
      <c r="G5620">
        <v>6.19</v>
      </c>
      <c r="H5620">
        <v>6.11</v>
      </c>
      <c r="I5620">
        <v>6.03</v>
      </c>
      <c r="J5620">
        <v>5.95</v>
      </c>
      <c r="K5620">
        <v>5.97</v>
      </c>
      <c r="L5620">
        <v>5.73</v>
      </c>
      <c r="M5620">
        <v>5.99</v>
      </c>
      <c r="N5620">
        <v>5.7</v>
      </c>
    </row>
    <row r="5621" spans="1:14" x14ac:dyDescent="0.25">
      <c r="A5621" s="1">
        <v>36776</v>
      </c>
      <c r="D5621">
        <v>6.2</v>
      </c>
      <c r="F5621">
        <v>6.28</v>
      </c>
      <c r="G5621">
        <v>6.22</v>
      </c>
      <c r="H5621">
        <v>6.14</v>
      </c>
      <c r="I5621">
        <v>6.06</v>
      </c>
      <c r="J5621">
        <v>5.97</v>
      </c>
      <c r="K5621">
        <v>5.99</v>
      </c>
      <c r="L5621">
        <v>5.76</v>
      </c>
      <c r="M5621">
        <v>6.02</v>
      </c>
      <c r="N5621">
        <v>5.72</v>
      </c>
    </row>
    <row r="5622" spans="1:14" x14ac:dyDescent="0.25">
      <c r="A5622" s="1">
        <v>36775</v>
      </c>
      <c r="D5622">
        <v>6.21</v>
      </c>
      <c r="F5622">
        <v>6.3</v>
      </c>
      <c r="G5622">
        <v>6.19</v>
      </c>
      <c r="H5622">
        <v>6.11</v>
      </c>
      <c r="I5622">
        <v>6.03</v>
      </c>
      <c r="J5622">
        <v>5.95</v>
      </c>
      <c r="K5622">
        <v>5.96</v>
      </c>
      <c r="L5622">
        <v>5.72</v>
      </c>
      <c r="M5622">
        <v>5.99</v>
      </c>
      <c r="N5622">
        <v>5.71</v>
      </c>
    </row>
    <row r="5623" spans="1:14" x14ac:dyDescent="0.25">
      <c r="A5623" s="1">
        <v>36774</v>
      </c>
      <c r="D5623">
        <v>6.27</v>
      </c>
      <c r="F5623">
        <v>6.32</v>
      </c>
      <c r="G5623">
        <v>6.18</v>
      </c>
      <c r="H5623">
        <v>6.09</v>
      </c>
      <c r="I5623">
        <v>6.01</v>
      </c>
      <c r="J5623">
        <v>5.92</v>
      </c>
      <c r="K5623">
        <v>5.91</v>
      </c>
      <c r="L5623">
        <v>5.69</v>
      </c>
      <c r="M5623">
        <v>5.94</v>
      </c>
      <c r="N5623">
        <v>5.67</v>
      </c>
    </row>
    <row r="5624" spans="1:14" x14ac:dyDescent="0.25">
      <c r="A5624" s="1">
        <v>36770</v>
      </c>
      <c r="D5624">
        <v>6.27</v>
      </c>
      <c r="F5624">
        <v>6.32</v>
      </c>
      <c r="G5624">
        <v>6.18</v>
      </c>
      <c r="H5624">
        <v>6.09</v>
      </c>
      <c r="I5624">
        <v>6.01</v>
      </c>
      <c r="J5624">
        <v>5.92</v>
      </c>
      <c r="K5624">
        <v>5.91</v>
      </c>
      <c r="L5624">
        <v>5.68</v>
      </c>
      <c r="M5624">
        <v>5.95</v>
      </c>
      <c r="N5624">
        <v>5.67</v>
      </c>
    </row>
    <row r="5625" spans="1:14" x14ac:dyDescent="0.25">
      <c r="A5625" s="1">
        <v>36769</v>
      </c>
      <c r="D5625">
        <v>6.31</v>
      </c>
      <c r="F5625">
        <v>6.38</v>
      </c>
      <c r="G5625">
        <v>6.22</v>
      </c>
      <c r="H5625">
        <v>6.18</v>
      </c>
      <c r="I5625">
        <v>6.09</v>
      </c>
      <c r="J5625">
        <v>5.98</v>
      </c>
      <c r="K5625">
        <v>5.98</v>
      </c>
      <c r="L5625">
        <v>5.73</v>
      </c>
      <c r="M5625">
        <v>5.96</v>
      </c>
      <c r="N5625">
        <v>5.67</v>
      </c>
    </row>
    <row r="5626" spans="1:14" x14ac:dyDescent="0.25">
      <c r="A5626" s="1">
        <v>36768</v>
      </c>
      <c r="D5626">
        <v>6.32</v>
      </c>
      <c r="F5626">
        <v>6.39</v>
      </c>
      <c r="G5626">
        <v>6.25</v>
      </c>
      <c r="H5626">
        <v>6.24</v>
      </c>
      <c r="I5626">
        <v>6.17</v>
      </c>
      <c r="J5626">
        <v>6.07</v>
      </c>
      <c r="K5626">
        <v>6.07</v>
      </c>
      <c r="L5626">
        <v>5.81</v>
      </c>
      <c r="M5626">
        <v>6.03</v>
      </c>
      <c r="N5626">
        <v>5.74</v>
      </c>
    </row>
    <row r="5627" spans="1:14" x14ac:dyDescent="0.25">
      <c r="A5627" s="1">
        <v>36767</v>
      </c>
      <c r="D5627">
        <v>6.31</v>
      </c>
      <c r="F5627">
        <v>6.39</v>
      </c>
      <c r="G5627">
        <v>6.25</v>
      </c>
      <c r="H5627">
        <v>6.26</v>
      </c>
      <c r="I5627">
        <v>6.21</v>
      </c>
      <c r="J5627">
        <v>6.08</v>
      </c>
      <c r="K5627">
        <v>6.07</v>
      </c>
      <c r="L5627">
        <v>5.81</v>
      </c>
      <c r="M5627">
        <v>6.04</v>
      </c>
      <c r="N5627">
        <v>5.75</v>
      </c>
    </row>
    <row r="5628" spans="1:14" x14ac:dyDescent="0.25">
      <c r="A5628" s="1">
        <v>36766</v>
      </c>
      <c r="D5628">
        <v>6.32</v>
      </c>
      <c r="F5628">
        <v>6.39</v>
      </c>
      <c r="G5628">
        <v>6.24</v>
      </c>
      <c r="H5628">
        <v>6.23</v>
      </c>
      <c r="I5628">
        <v>6.15</v>
      </c>
      <c r="J5628">
        <v>6.05</v>
      </c>
      <c r="K5628">
        <v>6.04</v>
      </c>
      <c r="L5628">
        <v>5.78</v>
      </c>
      <c r="M5628">
        <v>6.01</v>
      </c>
      <c r="N5628">
        <v>5.72</v>
      </c>
    </row>
    <row r="5629" spans="1:14" x14ac:dyDescent="0.25">
      <c r="A5629" s="1">
        <v>36763</v>
      </c>
      <c r="D5629">
        <v>6.31</v>
      </c>
      <c r="F5629">
        <v>6.36</v>
      </c>
      <c r="G5629">
        <v>6.2</v>
      </c>
      <c r="H5629">
        <v>6.19</v>
      </c>
      <c r="I5629">
        <v>6.12</v>
      </c>
      <c r="J5629">
        <v>6</v>
      </c>
      <c r="K5629">
        <v>5.98</v>
      </c>
      <c r="L5629">
        <v>5.73</v>
      </c>
      <c r="M5629">
        <v>5.96</v>
      </c>
      <c r="N5629">
        <v>5.67</v>
      </c>
    </row>
    <row r="5630" spans="1:14" x14ac:dyDescent="0.25">
      <c r="A5630" s="1">
        <v>36762</v>
      </c>
      <c r="D5630">
        <v>6.29</v>
      </c>
      <c r="F5630">
        <v>6.36</v>
      </c>
      <c r="G5630">
        <v>6.2</v>
      </c>
      <c r="H5630">
        <v>6.19</v>
      </c>
      <c r="I5630">
        <v>6.12</v>
      </c>
      <c r="J5630">
        <v>6</v>
      </c>
      <c r="K5630">
        <v>5.98</v>
      </c>
      <c r="L5630">
        <v>5.73</v>
      </c>
      <c r="M5630">
        <v>5.96</v>
      </c>
      <c r="N5630">
        <v>5.67</v>
      </c>
    </row>
    <row r="5631" spans="1:14" x14ac:dyDescent="0.25">
      <c r="A5631" s="1">
        <v>36761</v>
      </c>
      <c r="D5631">
        <v>6.29</v>
      </c>
      <c r="F5631">
        <v>6.37</v>
      </c>
      <c r="G5631">
        <v>6.18</v>
      </c>
      <c r="H5631">
        <v>6.2</v>
      </c>
      <c r="I5631">
        <v>6.16</v>
      </c>
      <c r="J5631">
        <v>6.02</v>
      </c>
      <c r="K5631">
        <v>5.99</v>
      </c>
      <c r="L5631">
        <v>5.73</v>
      </c>
      <c r="M5631">
        <v>5.97</v>
      </c>
      <c r="N5631">
        <v>5.68</v>
      </c>
    </row>
    <row r="5632" spans="1:14" x14ac:dyDescent="0.25">
      <c r="A5632" s="1">
        <v>36760</v>
      </c>
      <c r="D5632">
        <v>6.28</v>
      </c>
      <c r="F5632">
        <v>6.36</v>
      </c>
      <c r="G5632">
        <v>6.2</v>
      </c>
      <c r="H5632">
        <v>6.27</v>
      </c>
      <c r="I5632">
        <v>6.21</v>
      </c>
      <c r="J5632">
        <v>6.07</v>
      </c>
      <c r="K5632">
        <v>6.05</v>
      </c>
      <c r="L5632">
        <v>5.78</v>
      </c>
      <c r="M5632">
        <v>6.01</v>
      </c>
      <c r="N5632">
        <v>5.71</v>
      </c>
    </row>
    <row r="5633" spans="1:14" x14ac:dyDescent="0.25">
      <c r="A5633" s="1">
        <v>36759</v>
      </c>
      <c r="D5633">
        <v>6.3</v>
      </c>
      <c r="F5633">
        <v>6.38</v>
      </c>
      <c r="G5633">
        <v>6.2</v>
      </c>
      <c r="H5633">
        <v>6.28</v>
      </c>
      <c r="I5633">
        <v>6.23</v>
      </c>
      <c r="J5633">
        <v>6.1</v>
      </c>
      <c r="K5633">
        <v>6.06</v>
      </c>
      <c r="L5633">
        <v>5.79</v>
      </c>
      <c r="M5633">
        <v>6.02</v>
      </c>
      <c r="N5633">
        <v>5.71</v>
      </c>
    </row>
    <row r="5634" spans="1:14" x14ac:dyDescent="0.25">
      <c r="A5634" s="1">
        <v>36756</v>
      </c>
      <c r="D5634">
        <v>6.27</v>
      </c>
      <c r="F5634">
        <v>6.32</v>
      </c>
      <c r="G5634">
        <v>6.19</v>
      </c>
      <c r="H5634">
        <v>6.27</v>
      </c>
      <c r="I5634">
        <v>6.22</v>
      </c>
      <c r="J5634">
        <v>6.09</v>
      </c>
      <c r="K5634">
        <v>6.05</v>
      </c>
      <c r="L5634">
        <v>5.78</v>
      </c>
      <c r="M5634">
        <v>6</v>
      </c>
      <c r="N5634">
        <v>5.69</v>
      </c>
    </row>
    <row r="5635" spans="1:14" x14ac:dyDescent="0.25">
      <c r="A5635" s="1">
        <v>36755</v>
      </c>
      <c r="D5635">
        <v>6.27</v>
      </c>
      <c r="F5635">
        <v>6.35</v>
      </c>
      <c r="G5635">
        <v>6.21</v>
      </c>
      <c r="H5635">
        <v>6.3</v>
      </c>
      <c r="I5635">
        <v>6.26</v>
      </c>
      <c r="J5635">
        <v>6.13</v>
      </c>
      <c r="K5635">
        <v>6.09</v>
      </c>
      <c r="L5635">
        <v>5.81</v>
      </c>
      <c r="M5635">
        <v>6.02</v>
      </c>
      <c r="N5635">
        <v>5.72</v>
      </c>
    </row>
    <row r="5636" spans="1:14" x14ac:dyDescent="0.25">
      <c r="A5636" s="1">
        <v>36754</v>
      </c>
      <c r="D5636">
        <v>6.27</v>
      </c>
      <c r="F5636">
        <v>6.35</v>
      </c>
      <c r="G5636">
        <v>6.21</v>
      </c>
      <c r="H5636">
        <v>6.3</v>
      </c>
      <c r="I5636">
        <v>6.26</v>
      </c>
      <c r="J5636">
        <v>6.13</v>
      </c>
      <c r="K5636">
        <v>6.1</v>
      </c>
      <c r="L5636">
        <v>5.83</v>
      </c>
      <c r="M5636">
        <v>6.05</v>
      </c>
      <c r="N5636">
        <v>5.73</v>
      </c>
    </row>
    <row r="5637" spans="1:14" x14ac:dyDescent="0.25">
      <c r="A5637" s="1">
        <v>36753</v>
      </c>
      <c r="D5637">
        <v>6.28</v>
      </c>
      <c r="F5637">
        <v>6.37</v>
      </c>
      <c r="G5637">
        <v>6.22</v>
      </c>
      <c r="H5637">
        <v>6.28</v>
      </c>
      <c r="I5637">
        <v>6.24</v>
      </c>
      <c r="J5637">
        <v>6.11</v>
      </c>
      <c r="K5637">
        <v>6.08</v>
      </c>
      <c r="L5637">
        <v>5.81</v>
      </c>
      <c r="M5637">
        <v>6.02</v>
      </c>
      <c r="N5637">
        <v>5.72</v>
      </c>
    </row>
    <row r="5638" spans="1:14" x14ac:dyDescent="0.25">
      <c r="A5638" s="1">
        <v>36752</v>
      </c>
      <c r="D5638">
        <v>6.27</v>
      </c>
      <c r="F5638">
        <v>6.36</v>
      </c>
      <c r="G5638">
        <v>6.21</v>
      </c>
      <c r="H5638">
        <v>6.25</v>
      </c>
      <c r="I5638">
        <v>6.2</v>
      </c>
      <c r="J5638">
        <v>6.07</v>
      </c>
      <c r="K5638">
        <v>6.05</v>
      </c>
      <c r="L5638">
        <v>5.78</v>
      </c>
      <c r="M5638">
        <v>6</v>
      </c>
      <c r="N5638">
        <v>5.7</v>
      </c>
    </row>
    <row r="5639" spans="1:14" x14ac:dyDescent="0.25">
      <c r="A5639" s="1">
        <v>36749</v>
      </c>
      <c r="D5639">
        <v>6.29</v>
      </c>
      <c r="F5639">
        <v>6.35</v>
      </c>
      <c r="G5639">
        <v>6.24</v>
      </c>
      <c r="H5639">
        <v>6.25</v>
      </c>
      <c r="I5639">
        <v>6.19</v>
      </c>
      <c r="J5639">
        <v>6.07</v>
      </c>
      <c r="K5639">
        <v>6.06</v>
      </c>
      <c r="L5639">
        <v>5.79</v>
      </c>
      <c r="M5639">
        <v>6.04</v>
      </c>
      <c r="N5639">
        <v>5.72</v>
      </c>
    </row>
    <row r="5640" spans="1:14" x14ac:dyDescent="0.25">
      <c r="A5640" s="1">
        <v>36748</v>
      </c>
      <c r="D5640">
        <v>6.25</v>
      </c>
      <c r="F5640">
        <v>6.31</v>
      </c>
      <c r="G5640">
        <v>6.17</v>
      </c>
      <c r="H5640">
        <v>6.16</v>
      </c>
      <c r="I5640">
        <v>6.11</v>
      </c>
      <c r="J5640">
        <v>6</v>
      </c>
      <c r="K5640">
        <v>6</v>
      </c>
      <c r="L5640">
        <v>5.76</v>
      </c>
      <c r="M5640">
        <v>6</v>
      </c>
      <c r="N5640">
        <v>5.68</v>
      </c>
    </row>
    <row r="5641" spans="1:14" x14ac:dyDescent="0.25">
      <c r="A5641" s="1">
        <v>36747</v>
      </c>
      <c r="D5641">
        <v>6.25</v>
      </c>
      <c r="F5641">
        <v>6.32</v>
      </c>
      <c r="G5641">
        <v>6.17</v>
      </c>
      <c r="H5641">
        <v>6.18</v>
      </c>
      <c r="I5641">
        <v>6.14</v>
      </c>
      <c r="J5641">
        <v>6.03</v>
      </c>
      <c r="K5641">
        <v>6.03</v>
      </c>
      <c r="L5641">
        <v>5.81</v>
      </c>
      <c r="M5641">
        <v>6.02</v>
      </c>
      <c r="N5641">
        <v>5.73</v>
      </c>
    </row>
    <row r="5642" spans="1:14" x14ac:dyDescent="0.25">
      <c r="A5642" s="1">
        <v>36746</v>
      </c>
      <c r="D5642">
        <v>6.26</v>
      </c>
      <c r="F5642">
        <v>6.32</v>
      </c>
      <c r="G5642">
        <v>6.13</v>
      </c>
      <c r="H5642">
        <v>6.16</v>
      </c>
      <c r="I5642">
        <v>6.13</v>
      </c>
      <c r="J5642">
        <v>6.03</v>
      </c>
      <c r="K5642">
        <v>6.04</v>
      </c>
      <c r="L5642">
        <v>5.93</v>
      </c>
      <c r="M5642">
        <v>6.03</v>
      </c>
      <c r="N5642">
        <v>5.73</v>
      </c>
    </row>
    <row r="5643" spans="1:14" x14ac:dyDescent="0.25">
      <c r="A5643" s="1">
        <v>36745</v>
      </c>
      <c r="D5643">
        <v>6.28</v>
      </c>
      <c r="F5643">
        <v>6.34</v>
      </c>
      <c r="G5643">
        <v>6.13</v>
      </c>
      <c r="H5643">
        <v>6.2</v>
      </c>
      <c r="I5643">
        <v>6.16</v>
      </c>
      <c r="J5643">
        <v>6.07</v>
      </c>
      <c r="K5643">
        <v>6.09</v>
      </c>
      <c r="L5643">
        <v>5.97</v>
      </c>
      <c r="M5643">
        <v>6.06</v>
      </c>
      <c r="N5643">
        <v>5.76</v>
      </c>
    </row>
    <row r="5644" spans="1:14" x14ac:dyDescent="0.25">
      <c r="A5644" s="1">
        <v>36742</v>
      </c>
      <c r="D5644">
        <v>6.23</v>
      </c>
      <c r="F5644">
        <v>6.31</v>
      </c>
      <c r="G5644">
        <v>6.08</v>
      </c>
      <c r="H5644">
        <v>6.15</v>
      </c>
      <c r="I5644">
        <v>6.1</v>
      </c>
      <c r="J5644">
        <v>6.02</v>
      </c>
      <c r="K5644">
        <v>6.03</v>
      </c>
      <c r="L5644">
        <v>5.91</v>
      </c>
      <c r="M5644">
        <v>6.03</v>
      </c>
      <c r="N5644">
        <v>5.72</v>
      </c>
    </row>
    <row r="5645" spans="1:14" x14ac:dyDescent="0.25">
      <c r="A5645" s="1">
        <v>36741</v>
      </c>
      <c r="D5645">
        <v>6.23</v>
      </c>
      <c r="F5645">
        <v>6.34</v>
      </c>
      <c r="G5645">
        <v>6.1</v>
      </c>
      <c r="H5645">
        <v>6.22</v>
      </c>
      <c r="I5645">
        <v>6.16</v>
      </c>
      <c r="J5645">
        <v>6.07</v>
      </c>
      <c r="K5645">
        <v>6.08</v>
      </c>
      <c r="L5645">
        <v>5.95</v>
      </c>
      <c r="M5645">
        <v>6.05</v>
      </c>
      <c r="N5645">
        <v>5.74</v>
      </c>
    </row>
    <row r="5646" spans="1:14" x14ac:dyDescent="0.25">
      <c r="A5646" s="1">
        <v>36740</v>
      </c>
      <c r="D5646">
        <v>6.25</v>
      </c>
      <c r="F5646">
        <v>6.35</v>
      </c>
      <c r="G5646">
        <v>6.12</v>
      </c>
      <c r="H5646">
        <v>6.23</v>
      </c>
      <c r="I5646">
        <v>6.18</v>
      </c>
      <c r="J5646">
        <v>6.09</v>
      </c>
      <c r="K5646">
        <v>6.1</v>
      </c>
      <c r="L5646">
        <v>5.98</v>
      </c>
      <c r="M5646">
        <v>6.09</v>
      </c>
      <c r="N5646">
        <v>5.77</v>
      </c>
    </row>
    <row r="5647" spans="1:14" x14ac:dyDescent="0.25">
      <c r="A5647" s="1">
        <v>36739</v>
      </c>
      <c r="D5647">
        <v>6.25</v>
      </c>
      <c r="F5647">
        <v>6.39</v>
      </c>
      <c r="G5647">
        <v>6.09</v>
      </c>
      <c r="H5647">
        <v>6.27</v>
      </c>
      <c r="I5647">
        <v>6.2</v>
      </c>
      <c r="J5647">
        <v>6.12</v>
      </c>
      <c r="K5647">
        <v>6.14</v>
      </c>
      <c r="L5647">
        <v>6</v>
      </c>
      <c r="M5647">
        <v>6.09</v>
      </c>
      <c r="N5647">
        <v>5.74</v>
      </c>
    </row>
    <row r="5648" spans="1:14" x14ac:dyDescent="0.25">
      <c r="A5648" s="1">
        <v>36738</v>
      </c>
      <c r="D5648">
        <v>6.27</v>
      </c>
      <c r="F5648">
        <v>6.42</v>
      </c>
      <c r="G5648">
        <v>6.07</v>
      </c>
      <c r="H5648">
        <v>6.3</v>
      </c>
      <c r="I5648">
        <v>6.24</v>
      </c>
      <c r="J5648">
        <v>6.16</v>
      </c>
      <c r="K5648">
        <v>6.19</v>
      </c>
      <c r="L5648">
        <v>6.04</v>
      </c>
      <c r="M5648">
        <v>6.13</v>
      </c>
      <c r="N5648">
        <v>5.79</v>
      </c>
    </row>
    <row r="5649" spans="1:14" x14ac:dyDescent="0.25">
      <c r="A5649" s="1">
        <v>36735</v>
      </c>
      <c r="D5649">
        <v>6.2</v>
      </c>
      <c r="F5649">
        <v>6.3</v>
      </c>
      <c r="G5649">
        <v>6.05</v>
      </c>
      <c r="H5649">
        <v>6.3</v>
      </c>
      <c r="I5649">
        <v>6.24</v>
      </c>
      <c r="J5649">
        <v>6.16</v>
      </c>
      <c r="K5649">
        <v>6.19</v>
      </c>
      <c r="L5649">
        <v>6.04</v>
      </c>
      <c r="M5649">
        <v>6.12</v>
      </c>
      <c r="N5649">
        <v>5.78</v>
      </c>
    </row>
    <row r="5650" spans="1:14" x14ac:dyDescent="0.25">
      <c r="A5650" s="1">
        <v>36734</v>
      </c>
      <c r="D5650">
        <v>6.22</v>
      </c>
      <c r="F5650">
        <v>6.29</v>
      </c>
      <c r="G5650">
        <v>6.05</v>
      </c>
      <c r="H5650">
        <v>6.27</v>
      </c>
      <c r="I5650">
        <v>6.21</v>
      </c>
      <c r="J5650">
        <v>6.14</v>
      </c>
      <c r="K5650">
        <v>6.17</v>
      </c>
      <c r="L5650">
        <v>6.02</v>
      </c>
      <c r="M5650">
        <v>6.1</v>
      </c>
      <c r="N5650">
        <v>5.78</v>
      </c>
    </row>
    <row r="5651" spans="1:14" x14ac:dyDescent="0.25">
      <c r="A5651" s="1">
        <v>36733</v>
      </c>
      <c r="D5651">
        <v>6.18</v>
      </c>
      <c r="F5651">
        <v>6.28</v>
      </c>
      <c r="G5651">
        <v>6.05</v>
      </c>
      <c r="H5651">
        <v>6.29</v>
      </c>
      <c r="I5651">
        <v>6.24</v>
      </c>
      <c r="J5651">
        <v>6.16</v>
      </c>
      <c r="K5651">
        <v>6.19</v>
      </c>
      <c r="L5651">
        <v>6.04</v>
      </c>
      <c r="M5651">
        <v>6.14</v>
      </c>
      <c r="N5651">
        <v>5.82</v>
      </c>
    </row>
    <row r="5652" spans="1:14" x14ac:dyDescent="0.25">
      <c r="A5652" s="1">
        <v>36732</v>
      </c>
      <c r="D5652">
        <v>6.2</v>
      </c>
      <c r="F5652">
        <v>6.28</v>
      </c>
      <c r="G5652">
        <v>6.06</v>
      </c>
      <c r="H5652">
        <v>6.35</v>
      </c>
      <c r="I5652">
        <v>6.28</v>
      </c>
      <c r="J5652">
        <v>6.17</v>
      </c>
      <c r="K5652">
        <v>6.2</v>
      </c>
      <c r="L5652">
        <v>6.04</v>
      </c>
      <c r="M5652">
        <v>6.14</v>
      </c>
      <c r="N5652">
        <v>5.81</v>
      </c>
    </row>
    <row r="5653" spans="1:14" x14ac:dyDescent="0.25">
      <c r="A5653" s="1">
        <v>36731</v>
      </c>
      <c r="D5653">
        <v>6.21</v>
      </c>
      <c r="F5653">
        <v>6.29</v>
      </c>
      <c r="G5653">
        <v>6.07</v>
      </c>
      <c r="H5653">
        <v>6.35</v>
      </c>
      <c r="I5653">
        <v>6.28</v>
      </c>
      <c r="J5653">
        <v>6.18</v>
      </c>
      <c r="K5653">
        <v>6.21</v>
      </c>
      <c r="L5653">
        <v>6.04</v>
      </c>
      <c r="M5653">
        <v>6.15</v>
      </c>
      <c r="N5653">
        <v>5.81</v>
      </c>
    </row>
    <row r="5654" spans="1:14" x14ac:dyDescent="0.25">
      <c r="A5654" s="1">
        <v>36728</v>
      </c>
      <c r="D5654">
        <v>6.13</v>
      </c>
      <c r="F5654">
        <v>6.27</v>
      </c>
      <c r="G5654">
        <v>6.07</v>
      </c>
      <c r="H5654">
        <v>6.32</v>
      </c>
      <c r="I5654">
        <v>6.25</v>
      </c>
      <c r="J5654">
        <v>6.14</v>
      </c>
      <c r="K5654">
        <v>6.17</v>
      </c>
      <c r="L5654">
        <v>6.01</v>
      </c>
      <c r="M5654">
        <v>6.12</v>
      </c>
      <c r="N5654">
        <v>5.79</v>
      </c>
    </row>
    <row r="5655" spans="1:14" x14ac:dyDescent="0.25">
      <c r="A5655" s="1">
        <v>36727</v>
      </c>
      <c r="D5655">
        <v>6.18</v>
      </c>
      <c r="F5655">
        <v>6.29</v>
      </c>
      <c r="G5655">
        <v>6.04</v>
      </c>
      <c r="H5655">
        <v>6.32</v>
      </c>
      <c r="I5655">
        <v>6.25</v>
      </c>
      <c r="J5655">
        <v>6.15</v>
      </c>
      <c r="K5655">
        <v>6.18</v>
      </c>
      <c r="L5655">
        <v>6.01</v>
      </c>
      <c r="M5655">
        <v>6.15</v>
      </c>
      <c r="N5655">
        <v>5.81</v>
      </c>
    </row>
    <row r="5656" spans="1:14" x14ac:dyDescent="0.25">
      <c r="A5656" s="1">
        <v>36726</v>
      </c>
      <c r="D5656">
        <v>6.18</v>
      </c>
      <c r="F5656">
        <v>6.33</v>
      </c>
      <c r="G5656">
        <v>6.15</v>
      </c>
      <c r="H5656">
        <v>6.46</v>
      </c>
      <c r="I5656">
        <v>6.4</v>
      </c>
      <c r="J5656">
        <v>6.31</v>
      </c>
      <c r="K5656">
        <v>6.35</v>
      </c>
      <c r="L5656">
        <v>6.16</v>
      </c>
      <c r="M5656">
        <v>6.29</v>
      </c>
      <c r="N5656">
        <v>5.92</v>
      </c>
    </row>
    <row r="5657" spans="1:14" x14ac:dyDescent="0.25">
      <c r="A5657" s="1">
        <v>36725</v>
      </c>
      <c r="D5657">
        <v>6.16</v>
      </c>
      <c r="F5657">
        <v>6.31</v>
      </c>
      <c r="G5657">
        <v>6.13</v>
      </c>
      <c r="H5657">
        <v>6.44</v>
      </c>
      <c r="I5657">
        <v>6.39</v>
      </c>
      <c r="J5657">
        <v>6.3</v>
      </c>
      <c r="K5657">
        <v>6.34</v>
      </c>
      <c r="L5657">
        <v>6.16</v>
      </c>
      <c r="M5657">
        <v>6.29</v>
      </c>
      <c r="N5657">
        <v>5.92</v>
      </c>
    </row>
    <row r="5658" spans="1:14" x14ac:dyDescent="0.25">
      <c r="A5658" s="1">
        <v>36724</v>
      </c>
      <c r="D5658">
        <v>6.15</v>
      </c>
      <c r="F5658">
        <v>6.3</v>
      </c>
      <c r="G5658">
        <v>6.14</v>
      </c>
      <c r="H5658">
        <v>6.46</v>
      </c>
      <c r="I5658">
        <v>6.4</v>
      </c>
      <c r="J5658">
        <v>6.31</v>
      </c>
      <c r="K5658">
        <v>6.35</v>
      </c>
      <c r="L5658">
        <v>6.17</v>
      </c>
      <c r="M5658">
        <v>6.3</v>
      </c>
      <c r="N5658">
        <v>5.93</v>
      </c>
    </row>
    <row r="5659" spans="1:14" x14ac:dyDescent="0.25">
      <c r="A5659" s="1">
        <v>36721</v>
      </c>
      <c r="D5659">
        <v>6.17</v>
      </c>
      <c r="F5659">
        <v>6.28</v>
      </c>
      <c r="G5659">
        <v>6.12</v>
      </c>
      <c r="H5659">
        <v>6.41</v>
      </c>
      <c r="I5659">
        <v>6.35</v>
      </c>
      <c r="J5659">
        <v>6.25</v>
      </c>
      <c r="K5659">
        <v>6.29</v>
      </c>
      <c r="L5659">
        <v>6.1</v>
      </c>
      <c r="M5659">
        <v>6.24</v>
      </c>
      <c r="N5659">
        <v>5.88</v>
      </c>
    </row>
    <row r="5660" spans="1:14" x14ac:dyDescent="0.25">
      <c r="A5660" s="1">
        <v>36720</v>
      </c>
      <c r="D5660">
        <v>6.18</v>
      </c>
      <c r="F5660">
        <v>6.27</v>
      </c>
      <c r="G5660">
        <v>6.07</v>
      </c>
      <c r="H5660">
        <v>6.31</v>
      </c>
      <c r="I5660">
        <v>6.24</v>
      </c>
      <c r="J5660">
        <v>6.15</v>
      </c>
      <c r="K5660">
        <v>6.17</v>
      </c>
      <c r="L5660">
        <v>6.01</v>
      </c>
      <c r="M5660">
        <v>6.15</v>
      </c>
      <c r="N5660">
        <v>5.81</v>
      </c>
    </row>
    <row r="5661" spans="1:14" x14ac:dyDescent="0.25">
      <c r="A5661" s="1">
        <v>36719</v>
      </c>
      <c r="D5661">
        <v>6.17</v>
      </c>
      <c r="F5661">
        <v>6.26</v>
      </c>
      <c r="G5661">
        <v>6.1</v>
      </c>
      <c r="H5661">
        <v>6.34</v>
      </c>
      <c r="I5661">
        <v>6.29</v>
      </c>
      <c r="J5661">
        <v>6.2</v>
      </c>
      <c r="K5661">
        <v>6.26</v>
      </c>
      <c r="L5661">
        <v>6.09</v>
      </c>
      <c r="M5661">
        <v>6.23</v>
      </c>
      <c r="N5661">
        <v>5.89</v>
      </c>
    </row>
    <row r="5662" spans="1:14" x14ac:dyDescent="0.25">
      <c r="A5662" s="1">
        <v>36718</v>
      </c>
      <c r="D5662">
        <v>6.1</v>
      </c>
      <c r="F5662">
        <v>6.24</v>
      </c>
      <c r="G5662">
        <v>6.09</v>
      </c>
      <c r="H5662">
        <v>6.32</v>
      </c>
      <c r="I5662">
        <v>6.26</v>
      </c>
      <c r="J5662">
        <v>6.16</v>
      </c>
      <c r="K5662">
        <v>6.22</v>
      </c>
      <c r="L5662">
        <v>6.06</v>
      </c>
      <c r="M5662">
        <v>6.23</v>
      </c>
      <c r="N5662">
        <v>5.89</v>
      </c>
    </row>
    <row r="5663" spans="1:14" x14ac:dyDescent="0.25">
      <c r="A5663" s="1">
        <v>36717</v>
      </c>
      <c r="D5663">
        <v>6.1</v>
      </c>
      <c r="F5663">
        <v>6.23</v>
      </c>
      <c r="G5663">
        <v>6.09</v>
      </c>
      <c r="H5663">
        <v>6.31</v>
      </c>
      <c r="I5663">
        <v>6.24</v>
      </c>
      <c r="J5663">
        <v>6.13</v>
      </c>
      <c r="K5663">
        <v>6.21</v>
      </c>
      <c r="L5663">
        <v>6.04</v>
      </c>
      <c r="M5663">
        <v>6.23</v>
      </c>
      <c r="N5663">
        <v>5.88</v>
      </c>
    </row>
    <row r="5664" spans="1:14" x14ac:dyDescent="0.25">
      <c r="A5664" s="1">
        <v>36714</v>
      </c>
      <c r="D5664">
        <v>6.04</v>
      </c>
      <c r="F5664">
        <v>6.19</v>
      </c>
      <c r="G5664">
        <v>6.07</v>
      </c>
      <c r="H5664">
        <v>6.29</v>
      </c>
      <c r="I5664">
        <v>6.23</v>
      </c>
      <c r="J5664">
        <v>6.11</v>
      </c>
      <c r="K5664">
        <v>6.17</v>
      </c>
      <c r="L5664">
        <v>6.01</v>
      </c>
      <c r="M5664">
        <v>6.23</v>
      </c>
      <c r="N5664">
        <v>5.87</v>
      </c>
    </row>
    <row r="5665" spans="1:14" x14ac:dyDescent="0.25">
      <c r="A5665" s="1">
        <v>36713</v>
      </c>
      <c r="D5665">
        <v>6.02</v>
      </c>
      <c r="F5665">
        <v>6.21</v>
      </c>
      <c r="G5665">
        <v>6.1</v>
      </c>
      <c r="H5665">
        <v>6.34</v>
      </c>
      <c r="I5665">
        <v>6.28</v>
      </c>
      <c r="J5665">
        <v>6.16</v>
      </c>
      <c r="K5665">
        <v>6.24</v>
      </c>
      <c r="L5665">
        <v>6.05</v>
      </c>
      <c r="M5665">
        <v>6.27</v>
      </c>
      <c r="N5665">
        <v>5.91</v>
      </c>
    </row>
    <row r="5666" spans="1:14" x14ac:dyDescent="0.25">
      <c r="A5666" s="1">
        <v>36712</v>
      </c>
      <c r="D5666">
        <v>5.99</v>
      </c>
      <c r="F5666">
        <v>6.19</v>
      </c>
      <c r="G5666">
        <v>6.06</v>
      </c>
      <c r="H5666">
        <v>6.29</v>
      </c>
      <c r="I5666">
        <v>6.23</v>
      </c>
      <c r="J5666">
        <v>6.12</v>
      </c>
      <c r="K5666">
        <v>6.18</v>
      </c>
      <c r="L5666">
        <v>5.99</v>
      </c>
      <c r="M5666">
        <v>6.21</v>
      </c>
      <c r="N5666">
        <v>5.86</v>
      </c>
    </row>
    <row r="5667" spans="1:14" x14ac:dyDescent="0.25">
      <c r="A5667" s="1">
        <v>36710</v>
      </c>
      <c r="D5667">
        <v>6</v>
      </c>
      <c r="F5667">
        <v>6.24</v>
      </c>
      <c r="G5667">
        <v>6.07</v>
      </c>
      <c r="H5667">
        <v>6.31</v>
      </c>
      <c r="I5667">
        <v>6.24</v>
      </c>
      <c r="J5667">
        <v>6.12</v>
      </c>
      <c r="K5667">
        <v>6.19</v>
      </c>
      <c r="L5667">
        <v>6</v>
      </c>
      <c r="M5667">
        <v>6.22</v>
      </c>
      <c r="N5667">
        <v>5.87</v>
      </c>
    </row>
    <row r="5668" spans="1:14" x14ac:dyDescent="0.25">
      <c r="A5668" s="1">
        <v>36707</v>
      </c>
      <c r="D5668">
        <v>5.88</v>
      </c>
      <c r="F5668">
        <v>6.23</v>
      </c>
      <c r="G5668">
        <v>6.08</v>
      </c>
      <c r="H5668">
        <v>6.38</v>
      </c>
      <c r="I5668">
        <v>6.31</v>
      </c>
      <c r="J5668">
        <v>6.18</v>
      </c>
      <c r="K5668">
        <v>6.25</v>
      </c>
      <c r="L5668">
        <v>6.03</v>
      </c>
      <c r="M5668">
        <v>6.26</v>
      </c>
      <c r="N5668">
        <v>5.9</v>
      </c>
    </row>
    <row r="5669" spans="1:14" x14ac:dyDescent="0.25">
      <c r="A5669" s="1">
        <v>36706</v>
      </c>
      <c r="D5669">
        <v>5.85</v>
      </c>
      <c r="F5669">
        <v>6.22</v>
      </c>
      <c r="G5669">
        <v>6.11</v>
      </c>
      <c r="H5669">
        <v>6.37</v>
      </c>
      <c r="I5669">
        <v>6.32</v>
      </c>
      <c r="J5669">
        <v>6.21</v>
      </c>
      <c r="K5669">
        <v>6.27</v>
      </c>
      <c r="L5669">
        <v>6.04</v>
      </c>
      <c r="M5669">
        <v>6.24</v>
      </c>
      <c r="N5669">
        <v>5.88</v>
      </c>
    </row>
    <row r="5670" spans="1:14" x14ac:dyDescent="0.25">
      <c r="A5670" s="1">
        <v>36705</v>
      </c>
      <c r="D5670">
        <v>5.81</v>
      </c>
      <c r="F5670">
        <v>6.22</v>
      </c>
      <c r="G5670">
        <v>6.14</v>
      </c>
      <c r="H5670">
        <v>6.43</v>
      </c>
      <c r="I5670">
        <v>6.38</v>
      </c>
      <c r="J5670">
        <v>6.28</v>
      </c>
      <c r="K5670">
        <v>6.33</v>
      </c>
      <c r="L5670">
        <v>6.11</v>
      </c>
      <c r="M5670">
        <v>6.33</v>
      </c>
      <c r="N5670">
        <v>5.97</v>
      </c>
    </row>
    <row r="5671" spans="1:14" x14ac:dyDescent="0.25">
      <c r="A5671" s="1">
        <v>36704</v>
      </c>
      <c r="D5671">
        <v>5.83</v>
      </c>
      <c r="F5671">
        <v>6.23</v>
      </c>
      <c r="G5671">
        <v>6.16</v>
      </c>
      <c r="H5671">
        <v>6.5</v>
      </c>
      <c r="I5671">
        <v>6.43</v>
      </c>
      <c r="J5671">
        <v>6.29</v>
      </c>
      <c r="K5671">
        <v>6.33</v>
      </c>
      <c r="L5671">
        <v>6.1</v>
      </c>
      <c r="M5671">
        <v>6.31</v>
      </c>
      <c r="N5671">
        <v>5.95</v>
      </c>
    </row>
    <row r="5672" spans="1:14" x14ac:dyDescent="0.25">
      <c r="A5672" s="1">
        <v>36703</v>
      </c>
      <c r="D5672">
        <v>5.82</v>
      </c>
      <c r="F5672">
        <v>6.23</v>
      </c>
      <c r="G5672">
        <v>6.16</v>
      </c>
      <c r="H5672">
        <v>6.5</v>
      </c>
      <c r="I5672">
        <v>6.43</v>
      </c>
      <c r="J5672">
        <v>6.29</v>
      </c>
      <c r="K5672">
        <v>6.34</v>
      </c>
      <c r="L5672">
        <v>6.11</v>
      </c>
      <c r="M5672">
        <v>6.34</v>
      </c>
      <c r="N5672">
        <v>5.99</v>
      </c>
    </row>
    <row r="5673" spans="1:14" x14ac:dyDescent="0.25">
      <c r="A5673" s="1">
        <v>36700</v>
      </c>
      <c r="D5673">
        <v>5.86</v>
      </c>
      <c r="F5673">
        <v>6.2</v>
      </c>
      <c r="G5673">
        <v>6.19</v>
      </c>
      <c r="H5673">
        <v>6.55</v>
      </c>
      <c r="I5673">
        <v>6.49</v>
      </c>
      <c r="J5673">
        <v>6.37</v>
      </c>
      <c r="K5673">
        <v>6.42</v>
      </c>
      <c r="L5673">
        <v>6.19</v>
      </c>
      <c r="M5673">
        <v>6.38</v>
      </c>
      <c r="N5673">
        <v>6.04</v>
      </c>
    </row>
    <row r="5674" spans="1:14" x14ac:dyDescent="0.25">
      <c r="A5674" s="1">
        <v>36699</v>
      </c>
      <c r="D5674">
        <v>5.84</v>
      </c>
      <c r="F5674">
        <v>6.16</v>
      </c>
      <c r="G5674">
        <v>6.16</v>
      </c>
      <c r="H5674">
        <v>6.5</v>
      </c>
      <c r="I5674">
        <v>6.45</v>
      </c>
      <c r="J5674">
        <v>6.32</v>
      </c>
      <c r="K5674">
        <v>6.35</v>
      </c>
      <c r="L5674">
        <v>6.12</v>
      </c>
      <c r="M5674">
        <v>6.33</v>
      </c>
      <c r="N5674">
        <v>5.98</v>
      </c>
    </row>
    <row r="5675" spans="1:14" x14ac:dyDescent="0.25">
      <c r="A5675" s="1">
        <v>36698</v>
      </c>
      <c r="D5675">
        <v>5.81</v>
      </c>
      <c r="F5675">
        <v>6.19</v>
      </c>
      <c r="G5675">
        <v>6.16</v>
      </c>
      <c r="H5675">
        <v>6.5</v>
      </c>
      <c r="I5675">
        <v>6.45</v>
      </c>
      <c r="J5675">
        <v>6.32</v>
      </c>
      <c r="K5675">
        <v>6.35</v>
      </c>
      <c r="L5675">
        <v>6.11</v>
      </c>
      <c r="M5675">
        <v>6.32</v>
      </c>
      <c r="N5675">
        <v>5.96</v>
      </c>
    </row>
    <row r="5676" spans="1:14" x14ac:dyDescent="0.25">
      <c r="A5676" s="1">
        <v>36697</v>
      </c>
      <c r="D5676">
        <v>5.79</v>
      </c>
      <c r="F5676">
        <v>6.19</v>
      </c>
      <c r="G5676">
        <v>6.12</v>
      </c>
      <c r="H5676">
        <v>6.43</v>
      </c>
      <c r="I5676">
        <v>6.37</v>
      </c>
      <c r="J5676">
        <v>6.23</v>
      </c>
      <c r="K5676">
        <v>6.26</v>
      </c>
      <c r="L5676">
        <v>6.03</v>
      </c>
      <c r="M5676">
        <v>6.25</v>
      </c>
      <c r="N5676">
        <v>5.9</v>
      </c>
    </row>
    <row r="5677" spans="1:14" x14ac:dyDescent="0.25">
      <c r="A5677" s="1">
        <v>36696</v>
      </c>
      <c r="D5677">
        <v>5.84</v>
      </c>
      <c r="F5677">
        <v>6.2</v>
      </c>
      <c r="G5677">
        <v>6.11</v>
      </c>
      <c r="H5677">
        <v>6.4</v>
      </c>
      <c r="I5677">
        <v>6.34</v>
      </c>
      <c r="J5677">
        <v>6.2</v>
      </c>
      <c r="K5677">
        <v>6.23</v>
      </c>
      <c r="L5677">
        <v>6</v>
      </c>
      <c r="M5677">
        <v>6.24</v>
      </c>
      <c r="N5677">
        <v>5.89</v>
      </c>
    </row>
    <row r="5678" spans="1:14" x14ac:dyDescent="0.25">
      <c r="A5678" s="1">
        <v>36693</v>
      </c>
      <c r="D5678">
        <v>5.83</v>
      </c>
      <c r="F5678">
        <v>6.2</v>
      </c>
      <c r="G5678">
        <v>6.09</v>
      </c>
      <c r="H5678">
        <v>6.38</v>
      </c>
      <c r="I5678">
        <v>6.32</v>
      </c>
      <c r="J5678">
        <v>6.19</v>
      </c>
      <c r="K5678">
        <v>6.21</v>
      </c>
      <c r="L5678">
        <v>5.99</v>
      </c>
      <c r="M5678">
        <v>6.21</v>
      </c>
      <c r="N5678">
        <v>5.88</v>
      </c>
    </row>
    <row r="5679" spans="1:14" x14ac:dyDescent="0.25">
      <c r="A5679" s="1">
        <v>36692</v>
      </c>
      <c r="D5679">
        <v>5.84</v>
      </c>
      <c r="F5679">
        <v>6.23</v>
      </c>
      <c r="G5679">
        <v>6.13</v>
      </c>
      <c r="H5679">
        <v>6.44</v>
      </c>
      <c r="I5679">
        <v>6.39</v>
      </c>
      <c r="J5679">
        <v>6.26</v>
      </c>
      <c r="K5679">
        <v>6.27</v>
      </c>
      <c r="L5679">
        <v>6.05</v>
      </c>
      <c r="M5679">
        <v>6.26</v>
      </c>
      <c r="N5679">
        <v>5.93</v>
      </c>
    </row>
    <row r="5680" spans="1:14" x14ac:dyDescent="0.25">
      <c r="A5680" s="1">
        <v>36691</v>
      </c>
      <c r="D5680">
        <v>5.82</v>
      </c>
      <c r="F5680">
        <v>6.22</v>
      </c>
      <c r="G5680">
        <v>6.13</v>
      </c>
      <c r="H5680">
        <v>6.44</v>
      </c>
      <c r="I5680">
        <v>6.38</v>
      </c>
      <c r="J5680">
        <v>6.26</v>
      </c>
      <c r="K5680">
        <v>6.28</v>
      </c>
      <c r="L5680">
        <v>6.06</v>
      </c>
      <c r="M5680">
        <v>6.25</v>
      </c>
      <c r="N5680">
        <v>5.91</v>
      </c>
    </row>
    <row r="5681" spans="1:14" x14ac:dyDescent="0.25">
      <c r="A5681" s="1">
        <v>36690</v>
      </c>
      <c r="D5681">
        <v>5.88</v>
      </c>
      <c r="F5681">
        <v>6.24</v>
      </c>
      <c r="G5681">
        <v>6.17</v>
      </c>
      <c r="H5681">
        <v>6.49</v>
      </c>
      <c r="I5681">
        <v>6.44</v>
      </c>
      <c r="J5681">
        <v>6.32</v>
      </c>
      <c r="K5681">
        <v>6.35</v>
      </c>
      <c r="L5681">
        <v>6.11</v>
      </c>
      <c r="M5681">
        <v>6.3</v>
      </c>
      <c r="N5681">
        <v>5.94</v>
      </c>
    </row>
    <row r="5682" spans="1:14" x14ac:dyDescent="0.25">
      <c r="A5682" s="1">
        <v>36689</v>
      </c>
      <c r="D5682">
        <v>5.93</v>
      </c>
      <c r="F5682">
        <v>6.27</v>
      </c>
      <c r="G5682">
        <v>6.2</v>
      </c>
      <c r="H5682">
        <v>6.52</v>
      </c>
      <c r="I5682">
        <v>6.47</v>
      </c>
      <c r="J5682">
        <v>6.33</v>
      </c>
      <c r="K5682">
        <v>6.32</v>
      </c>
      <c r="L5682">
        <v>6.09</v>
      </c>
      <c r="M5682">
        <v>6.23</v>
      </c>
      <c r="N5682">
        <v>5.88</v>
      </c>
    </row>
    <row r="5683" spans="1:14" x14ac:dyDescent="0.25">
      <c r="A5683" s="1">
        <v>36686</v>
      </c>
      <c r="D5683">
        <v>5.92</v>
      </c>
      <c r="F5683">
        <v>6.28</v>
      </c>
      <c r="G5683">
        <v>6.23</v>
      </c>
      <c r="H5683">
        <v>6.56</v>
      </c>
      <c r="I5683">
        <v>6.5</v>
      </c>
      <c r="J5683">
        <v>6.36</v>
      </c>
      <c r="K5683">
        <v>6.36</v>
      </c>
      <c r="L5683">
        <v>6.13</v>
      </c>
      <c r="M5683">
        <v>6.26</v>
      </c>
      <c r="N5683">
        <v>5.89</v>
      </c>
    </row>
    <row r="5684" spans="1:14" x14ac:dyDescent="0.25">
      <c r="A5684" s="1">
        <v>36685</v>
      </c>
      <c r="D5684">
        <v>5.91</v>
      </c>
      <c r="F5684">
        <v>6.27</v>
      </c>
      <c r="G5684">
        <v>6.22</v>
      </c>
      <c r="H5684">
        <v>6.56</v>
      </c>
      <c r="I5684">
        <v>6.5</v>
      </c>
      <c r="J5684">
        <v>6.37</v>
      </c>
      <c r="K5684">
        <v>6.36</v>
      </c>
      <c r="L5684">
        <v>6.13</v>
      </c>
      <c r="M5684">
        <v>6.25</v>
      </c>
      <c r="N5684">
        <v>5.89</v>
      </c>
    </row>
    <row r="5685" spans="1:14" x14ac:dyDescent="0.25">
      <c r="A5685" s="1">
        <v>36684</v>
      </c>
      <c r="D5685">
        <v>5.92</v>
      </c>
      <c r="F5685">
        <v>6.3</v>
      </c>
      <c r="G5685">
        <v>6.23</v>
      </c>
      <c r="H5685">
        <v>6.52</v>
      </c>
      <c r="I5685">
        <v>6.47</v>
      </c>
      <c r="J5685">
        <v>6.35</v>
      </c>
      <c r="K5685">
        <v>6.35</v>
      </c>
      <c r="L5685">
        <v>6.13</v>
      </c>
      <c r="M5685">
        <v>6.26</v>
      </c>
      <c r="N5685">
        <v>5.89</v>
      </c>
    </row>
    <row r="5686" spans="1:14" x14ac:dyDescent="0.25">
      <c r="A5686" s="1">
        <v>36683</v>
      </c>
      <c r="D5686">
        <v>5.99</v>
      </c>
      <c r="F5686">
        <v>6.33</v>
      </c>
      <c r="G5686">
        <v>6.24</v>
      </c>
      <c r="H5686">
        <v>6.51</v>
      </c>
      <c r="I5686">
        <v>6.46</v>
      </c>
      <c r="J5686">
        <v>6.35</v>
      </c>
      <c r="K5686">
        <v>6.37</v>
      </c>
      <c r="L5686">
        <v>6.14</v>
      </c>
      <c r="M5686">
        <v>6.28</v>
      </c>
      <c r="N5686">
        <v>5.91</v>
      </c>
    </row>
    <row r="5687" spans="1:14" x14ac:dyDescent="0.25">
      <c r="A5687" s="1">
        <v>36682</v>
      </c>
      <c r="D5687">
        <v>5.98</v>
      </c>
      <c r="F5687">
        <v>6.32</v>
      </c>
      <c r="G5687">
        <v>6.22</v>
      </c>
      <c r="H5687">
        <v>6.49</v>
      </c>
      <c r="I5687">
        <v>6.44</v>
      </c>
      <c r="J5687">
        <v>6.33</v>
      </c>
      <c r="K5687">
        <v>6.36</v>
      </c>
      <c r="L5687">
        <v>6.12</v>
      </c>
      <c r="M5687">
        <v>6.28</v>
      </c>
      <c r="N5687">
        <v>5.91</v>
      </c>
    </row>
    <row r="5688" spans="1:14" x14ac:dyDescent="0.25">
      <c r="A5688" s="1">
        <v>36679</v>
      </c>
      <c r="D5688">
        <v>5.87</v>
      </c>
      <c r="F5688">
        <v>6.25</v>
      </c>
      <c r="G5688">
        <v>6.23</v>
      </c>
      <c r="H5688">
        <v>6.52</v>
      </c>
      <c r="I5688">
        <v>6.48</v>
      </c>
      <c r="J5688">
        <v>6.37</v>
      </c>
      <c r="K5688">
        <v>6.39</v>
      </c>
      <c r="L5688">
        <v>6.15</v>
      </c>
      <c r="M5688">
        <v>6.31</v>
      </c>
      <c r="N5688">
        <v>5.94</v>
      </c>
    </row>
    <row r="5689" spans="1:14" x14ac:dyDescent="0.25">
      <c r="A5689" s="1">
        <v>36678</v>
      </c>
      <c r="D5689">
        <v>5.74</v>
      </c>
      <c r="F5689">
        <v>6.27</v>
      </c>
      <c r="G5689">
        <v>6.32</v>
      </c>
      <c r="H5689">
        <v>6.61</v>
      </c>
      <c r="I5689">
        <v>6.56</v>
      </c>
      <c r="J5689">
        <v>6.44</v>
      </c>
      <c r="K5689">
        <v>6.44</v>
      </c>
      <c r="L5689">
        <v>6.2</v>
      </c>
      <c r="M5689">
        <v>6.33</v>
      </c>
      <c r="N5689">
        <v>5.95</v>
      </c>
    </row>
    <row r="5690" spans="1:14" x14ac:dyDescent="0.25">
      <c r="A5690" s="1">
        <v>36677</v>
      </c>
      <c r="D5690">
        <v>5.63</v>
      </c>
      <c r="F5690">
        <v>6.35</v>
      </c>
      <c r="G5690">
        <v>6.37</v>
      </c>
      <c r="H5690">
        <v>6.69</v>
      </c>
      <c r="I5690">
        <v>6.66</v>
      </c>
      <c r="J5690">
        <v>6.54</v>
      </c>
      <c r="K5690">
        <v>6.52</v>
      </c>
      <c r="L5690">
        <v>6.29</v>
      </c>
      <c r="M5690">
        <v>6.42</v>
      </c>
      <c r="N5690">
        <v>6.02</v>
      </c>
    </row>
    <row r="5691" spans="1:14" x14ac:dyDescent="0.25">
      <c r="A5691" s="1">
        <v>36676</v>
      </c>
      <c r="D5691">
        <v>5.87</v>
      </c>
      <c r="F5691">
        <v>6.44</v>
      </c>
      <c r="G5691">
        <v>6.28</v>
      </c>
      <c r="H5691">
        <v>6.74</v>
      </c>
      <c r="I5691">
        <v>6.7</v>
      </c>
      <c r="J5691">
        <v>6.62</v>
      </c>
      <c r="K5691">
        <v>6.61</v>
      </c>
      <c r="L5691">
        <v>6.38</v>
      </c>
      <c r="M5691">
        <v>6.5</v>
      </c>
      <c r="N5691">
        <v>6.09</v>
      </c>
    </row>
    <row r="5692" spans="1:14" x14ac:dyDescent="0.25">
      <c r="A5692" s="1">
        <v>36672</v>
      </c>
      <c r="D5692">
        <v>5.83</v>
      </c>
      <c r="F5692">
        <v>6.36</v>
      </c>
      <c r="G5692">
        <v>6.27</v>
      </c>
      <c r="H5692">
        <v>6.69</v>
      </c>
      <c r="I5692">
        <v>6.65</v>
      </c>
      <c r="J5692">
        <v>6.57</v>
      </c>
      <c r="K5692">
        <v>6.57</v>
      </c>
      <c r="L5692">
        <v>6.33</v>
      </c>
      <c r="M5692">
        <v>6.45</v>
      </c>
      <c r="N5692">
        <v>6.06</v>
      </c>
    </row>
    <row r="5693" spans="1:14" x14ac:dyDescent="0.25">
      <c r="A5693" s="1">
        <v>36671</v>
      </c>
      <c r="D5693">
        <v>5.85</v>
      </c>
      <c r="F5693">
        <v>6.37</v>
      </c>
      <c r="G5693">
        <v>6.27</v>
      </c>
      <c r="H5693">
        <v>6.71</v>
      </c>
      <c r="I5693">
        <v>6.69</v>
      </c>
      <c r="J5693">
        <v>6.64</v>
      </c>
      <c r="K5693">
        <v>6.63</v>
      </c>
      <c r="L5693">
        <v>6.39</v>
      </c>
      <c r="M5693">
        <v>6.5</v>
      </c>
      <c r="N5693">
        <v>6.11</v>
      </c>
    </row>
    <row r="5694" spans="1:14" x14ac:dyDescent="0.25">
      <c r="A5694" s="1">
        <v>36670</v>
      </c>
      <c r="D5694">
        <v>5.92</v>
      </c>
      <c r="F5694">
        <v>6.41</v>
      </c>
      <c r="G5694">
        <v>6.29</v>
      </c>
      <c r="H5694">
        <v>6.79</v>
      </c>
      <c r="I5694">
        <v>6.76</v>
      </c>
      <c r="J5694">
        <v>6.71</v>
      </c>
      <c r="K5694">
        <v>6.72</v>
      </c>
      <c r="L5694">
        <v>6.47</v>
      </c>
      <c r="M5694">
        <v>6.61</v>
      </c>
      <c r="N5694">
        <v>6.19</v>
      </c>
    </row>
    <row r="5695" spans="1:14" x14ac:dyDescent="0.25">
      <c r="A5695" s="1">
        <v>36669</v>
      </c>
      <c r="D5695">
        <v>6.01</v>
      </c>
      <c r="F5695">
        <v>6.43</v>
      </c>
      <c r="G5695">
        <v>6.3</v>
      </c>
      <c r="H5695">
        <v>6.83</v>
      </c>
      <c r="I5695">
        <v>6.77</v>
      </c>
      <c r="J5695">
        <v>6.68</v>
      </c>
      <c r="K5695">
        <v>6.7</v>
      </c>
      <c r="L5695">
        <v>6.45</v>
      </c>
      <c r="M5695">
        <v>6.58</v>
      </c>
      <c r="N5695">
        <v>6.17</v>
      </c>
    </row>
    <row r="5696" spans="1:14" x14ac:dyDescent="0.25">
      <c r="A5696" s="1">
        <v>36668</v>
      </c>
      <c r="D5696">
        <v>6.01</v>
      </c>
      <c r="F5696">
        <v>6.42</v>
      </c>
      <c r="G5696">
        <v>6.29</v>
      </c>
      <c r="H5696">
        <v>6.81</v>
      </c>
      <c r="I5696">
        <v>6.75</v>
      </c>
      <c r="J5696">
        <v>6.66</v>
      </c>
      <c r="K5696">
        <v>6.69</v>
      </c>
      <c r="L5696">
        <v>6.44</v>
      </c>
      <c r="M5696">
        <v>6.58</v>
      </c>
      <c r="N5696">
        <v>6.18</v>
      </c>
    </row>
    <row r="5697" spans="1:14" x14ac:dyDescent="0.25">
      <c r="A5697" s="1">
        <v>36665</v>
      </c>
      <c r="D5697">
        <v>5.89</v>
      </c>
      <c r="F5697">
        <v>6.4</v>
      </c>
      <c r="G5697">
        <v>6.32</v>
      </c>
      <c r="H5697">
        <v>6.86</v>
      </c>
      <c r="I5697">
        <v>6.8</v>
      </c>
      <c r="J5697">
        <v>6.71</v>
      </c>
      <c r="K5697">
        <v>6.76</v>
      </c>
      <c r="L5697">
        <v>6.51</v>
      </c>
      <c r="M5697">
        <v>6.64</v>
      </c>
      <c r="N5697">
        <v>6.22</v>
      </c>
    </row>
    <row r="5698" spans="1:14" x14ac:dyDescent="0.25">
      <c r="A5698" s="1">
        <v>36664</v>
      </c>
      <c r="D5698">
        <v>5.92</v>
      </c>
      <c r="F5698">
        <v>6.4</v>
      </c>
      <c r="G5698">
        <v>6.39</v>
      </c>
      <c r="H5698">
        <v>6.93</v>
      </c>
      <c r="I5698">
        <v>6.88</v>
      </c>
      <c r="J5698">
        <v>6.79</v>
      </c>
      <c r="K5698">
        <v>6.83</v>
      </c>
      <c r="L5698">
        <v>6.56</v>
      </c>
      <c r="M5698">
        <v>6.66</v>
      </c>
      <c r="N5698">
        <v>6.24</v>
      </c>
    </row>
    <row r="5699" spans="1:14" x14ac:dyDescent="0.25">
      <c r="A5699" s="1">
        <v>36663</v>
      </c>
      <c r="D5699">
        <v>6.05</v>
      </c>
      <c r="F5699">
        <v>6.44</v>
      </c>
      <c r="G5699">
        <v>6.42</v>
      </c>
      <c r="H5699">
        <v>6.9</v>
      </c>
      <c r="I5699">
        <v>6.84</v>
      </c>
      <c r="J5699">
        <v>6.74</v>
      </c>
      <c r="K5699">
        <v>6.74</v>
      </c>
      <c r="L5699">
        <v>6.48</v>
      </c>
      <c r="M5699">
        <v>6.58</v>
      </c>
      <c r="N5699">
        <v>6.18</v>
      </c>
    </row>
    <row r="5700" spans="1:14" x14ac:dyDescent="0.25">
      <c r="A5700" s="1">
        <v>36662</v>
      </c>
      <c r="D5700">
        <v>6.2</v>
      </c>
      <c r="F5700">
        <v>6.53</v>
      </c>
      <c r="G5700">
        <v>6.43</v>
      </c>
      <c r="H5700">
        <v>6.89</v>
      </c>
      <c r="I5700">
        <v>6.84</v>
      </c>
      <c r="J5700">
        <v>6.72</v>
      </c>
      <c r="K5700">
        <v>6.69</v>
      </c>
      <c r="L5700">
        <v>6.43</v>
      </c>
      <c r="M5700">
        <v>6.52</v>
      </c>
      <c r="N5700">
        <v>6.12</v>
      </c>
    </row>
    <row r="5701" spans="1:14" x14ac:dyDescent="0.25">
      <c r="A5701" s="1">
        <v>36661</v>
      </c>
      <c r="D5701">
        <v>6.25</v>
      </c>
      <c r="F5701">
        <v>6.55</v>
      </c>
      <c r="G5701">
        <v>6.44</v>
      </c>
      <c r="H5701">
        <v>6.88</v>
      </c>
      <c r="I5701">
        <v>6.82</v>
      </c>
      <c r="J5701">
        <v>6.73</v>
      </c>
      <c r="K5701">
        <v>6.72</v>
      </c>
      <c r="L5701">
        <v>6.47</v>
      </c>
      <c r="M5701">
        <v>6.56</v>
      </c>
      <c r="N5701">
        <v>6.17</v>
      </c>
    </row>
    <row r="5702" spans="1:14" x14ac:dyDescent="0.25">
      <c r="A5702" s="1">
        <v>36658</v>
      </c>
      <c r="D5702">
        <v>6.14</v>
      </c>
      <c r="F5702">
        <v>6.52</v>
      </c>
      <c r="G5702">
        <v>6.44</v>
      </c>
      <c r="H5702">
        <v>6.91</v>
      </c>
      <c r="I5702">
        <v>6.86</v>
      </c>
      <c r="J5702">
        <v>6.76</v>
      </c>
      <c r="K5702">
        <v>6.77</v>
      </c>
      <c r="L5702">
        <v>6.51</v>
      </c>
      <c r="M5702">
        <v>6.62</v>
      </c>
      <c r="N5702">
        <v>6.2</v>
      </c>
    </row>
    <row r="5703" spans="1:14" x14ac:dyDescent="0.25">
      <c r="A5703" s="1">
        <v>36657</v>
      </c>
      <c r="D5703">
        <v>6.14</v>
      </c>
      <c r="F5703">
        <v>6.43</v>
      </c>
      <c r="G5703">
        <v>6.37</v>
      </c>
      <c r="H5703">
        <v>6.82</v>
      </c>
      <c r="I5703">
        <v>6.78</v>
      </c>
      <c r="J5703">
        <v>6.67</v>
      </c>
      <c r="K5703">
        <v>6.68</v>
      </c>
      <c r="L5703">
        <v>6.43</v>
      </c>
      <c r="M5703">
        <v>6.54</v>
      </c>
      <c r="N5703">
        <v>6.16</v>
      </c>
    </row>
    <row r="5704" spans="1:14" x14ac:dyDescent="0.25">
      <c r="A5704" s="1">
        <v>36656</v>
      </c>
      <c r="D5704">
        <v>6.14</v>
      </c>
      <c r="F5704">
        <v>6.41</v>
      </c>
      <c r="G5704">
        <v>6.36</v>
      </c>
      <c r="H5704">
        <v>6.84</v>
      </c>
      <c r="I5704">
        <v>6.79</v>
      </c>
      <c r="J5704">
        <v>6.69</v>
      </c>
      <c r="K5704">
        <v>6.7</v>
      </c>
      <c r="L5704">
        <v>6.47</v>
      </c>
      <c r="M5704">
        <v>6.56</v>
      </c>
      <c r="N5704">
        <v>6.18</v>
      </c>
    </row>
    <row r="5705" spans="1:14" x14ac:dyDescent="0.25">
      <c r="A5705" s="1">
        <v>36655</v>
      </c>
      <c r="D5705">
        <v>6.14</v>
      </c>
      <c r="F5705">
        <v>6.41</v>
      </c>
      <c r="G5705">
        <v>6.37</v>
      </c>
      <c r="H5705">
        <v>6.86</v>
      </c>
      <c r="I5705">
        <v>6.82</v>
      </c>
      <c r="J5705">
        <v>6.75</v>
      </c>
      <c r="K5705">
        <v>6.77</v>
      </c>
      <c r="L5705">
        <v>6.53</v>
      </c>
      <c r="M5705">
        <v>6.64</v>
      </c>
      <c r="N5705">
        <v>6.22</v>
      </c>
    </row>
    <row r="5706" spans="1:14" x14ac:dyDescent="0.25">
      <c r="A5706" s="1">
        <v>36654</v>
      </c>
      <c r="D5706">
        <v>6.19</v>
      </c>
      <c r="F5706">
        <v>6.47</v>
      </c>
      <c r="G5706">
        <v>6.38</v>
      </c>
      <c r="H5706">
        <v>6.87</v>
      </c>
      <c r="I5706">
        <v>6.86</v>
      </c>
      <c r="J5706">
        <v>6.83</v>
      </c>
      <c r="K5706">
        <v>6.82</v>
      </c>
      <c r="L5706">
        <v>6.57</v>
      </c>
      <c r="M5706">
        <v>6.69</v>
      </c>
      <c r="N5706">
        <v>6.25</v>
      </c>
    </row>
    <row r="5707" spans="1:14" x14ac:dyDescent="0.25">
      <c r="A5707" s="1">
        <v>36651</v>
      </c>
      <c r="D5707">
        <v>5.97</v>
      </c>
      <c r="F5707">
        <v>6.3</v>
      </c>
      <c r="G5707">
        <v>6.29</v>
      </c>
      <c r="H5707">
        <v>6.84</v>
      </c>
      <c r="I5707">
        <v>6.81</v>
      </c>
      <c r="J5707">
        <v>6.77</v>
      </c>
      <c r="K5707">
        <v>6.75</v>
      </c>
      <c r="L5707">
        <v>6.51</v>
      </c>
      <c r="M5707">
        <v>6.61</v>
      </c>
      <c r="N5707">
        <v>6.2</v>
      </c>
    </row>
    <row r="5708" spans="1:14" x14ac:dyDescent="0.25">
      <c r="A5708" s="1">
        <v>36650</v>
      </c>
      <c r="D5708">
        <v>5.9</v>
      </c>
      <c r="F5708">
        <v>6.22</v>
      </c>
      <c r="G5708">
        <v>6.2</v>
      </c>
      <c r="H5708">
        <v>6.77</v>
      </c>
      <c r="I5708">
        <v>6.74</v>
      </c>
      <c r="J5708">
        <v>6.7</v>
      </c>
      <c r="K5708">
        <v>6.71</v>
      </c>
      <c r="L5708">
        <v>6.46</v>
      </c>
      <c r="M5708">
        <v>6.59</v>
      </c>
      <c r="N5708">
        <v>6.19</v>
      </c>
    </row>
    <row r="5709" spans="1:14" x14ac:dyDescent="0.25">
      <c r="A5709" s="1">
        <v>36649</v>
      </c>
      <c r="D5709">
        <v>5.91</v>
      </c>
      <c r="F5709">
        <v>6.23</v>
      </c>
      <c r="G5709">
        <v>6.23</v>
      </c>
      <c r="H5709">
        <v>6.73</v>
      </c>
      <c r="I5709">
        <v>6.71</v>
      </c>
      <c r="J5709">
        <v>6.66</v>
      </c>
      <c r="K5709">
        <v>6.66</v>
      </c>
      <c r="L5709">
        <v>6.4</v>
      </c>
      <c r="M5709">
        <v>6.49</v>
      </c>
      <c r="N5709">
        <v>6.11</v>
      </c>
    </row>
    <row r="5710" spans="1:14" x14ac:dyDescent="0.25">
      <c r="A5710" s="1">
        <v>36648</v>
      </c>
      <c r="D5710">
        <v>5.92</v>
      </c>
      <c r="F5710">
        <v>6.22</v>
      </c>
      <c r="G5710">
        <v>6.23</v>
      </c>
      <c r="H5710">
        <v>6.72</v>
      </c>
      <c r="I5710">
        <v>6.68</v>
      </c>
      <c r="J5710">
        <v>6.6</v>
      </c>
      <c r="K5710">
        <v>6.58</v>
      </c>
      <c r="L5710">
        <v>6.32</v>
      </c>
      <c r="M5710">
        <v>6.39</v>
      </c>
      <c r="N5710">
        <v>6.03</v>
      </c>
    </row>
    <row r="5711" spans="1:14" x14ac:dyDescent="0.25">
      <c r="A5711" s="1">
        <v>36647</v>
      </c>
      <c r="D5711">
        <v>6</v>
      </c>
      <c r="F5711">
        <v>6.25</v>
      </c>
      <c r="G5711">
        <v>6.24</v>
      </c>
      <c r="H5711">
        <v>6.73</v>
      </c>
      <c r="I5711">
        <v>6.68</v>
      </c>
      <c r="J5711">
        <v>6.59</v>
      </c>
      <c r="K5711">
        <v>6.55</v>
      </c>
      <c r="L5711">
        <v>6.29</v>
      </c>
      <c r="M5711">
        <v>6.33</v>
      </c>
      <c r="N5711">
        <v>5.98</v>
      </c>
    </row>
    <row r="5712" spans="1:14" x14ac:dyDescent="0.25">
      <c r="A5712" s="1">
        <v>36644</v>
      </c>
      <c r="D5712">
        <v>5.82</v>
      </c>
      <c r="F5712">
        <v>6.12</v>
      </c>
      <c r="G5712">
        <v>6.24</v>
      </c>
      <c r="H5712">
        <v>6.68</v>
      </c>
      <c r="I5712">
        <v>6.64</v>
      </c>
      <c r="J5712">
        <v>6.56</v>
      </c>
      <c r="K5712">
        <v>6.49</v>
      </c>
      <c r="L5712">
        <v>6.23</v>
      </c>
      <c r="M5712">
        <v>6.31</v>
      </c>
      <c r="N5712">
        <v>5.97</v>
      </c>
    </row>
    <row r="5713" spans="1:14" x14ac:dyDescent="0.25">
      <c r="A5713" s="1">
        <v>36643</v>
      </c>
      <c r="D5713">
        <v>5.75</v>
      </c>
      <c r="F5713">
        <v>6.06</v>
      </c>
      <c r="G5713">
        <v>6.21</v>
      </c>
      <c r="H5713">
        <v>6.63</v>
      </c>
      <c r="I5713">
        <v>6.59</v>
      </c>
      <c r="J5713">
        <v>6.51</v>
      </c>
      <c r="K5713">
        <v>6.5</v>
      </c>
      <c r="L5713">
        <v>6.23</v>
      </c>
      <c r="M5713">
        <v>6.34</v>
      </c>
      <c r="N5713">
        <v>6</v>
      </c>
    </row>
    <row r="5714" spans="1:14" x14ac:dyDescent="0.25">
      <c r="A5714" s="1">
        <v>36642</v>
      </c>
      <c r="D5714">
        <v>5.75</v>
      </c>
      <c r="F5714">
        <v>6.03</v>
      </c>
      <c r="G5714">
        <v>6.19</v>
      </c>
      <c r="H5714">
        <v>6.5</v>
      </c>
      <c r="I5714">
        <v>6.46</v>
      </c>
      <c r="J5714">
        <v>6.4</v>
      </c>
      <c r="K5714">
        <v>6.4</v>
      </c>
      <c r="L5714">
        <v>6.14</v>
      </c>
      <c r="M5714">
        <v>6.28</v>
      </c>
      <c r="N5714">
        <v>5.95</v>
      </c>
    </row>
    <row r="5715" spans="1:14" x14ac:dyDescent="0.25">
      <c r="A5715" s="1">
        <v>36641</v>
      </c>
      <c r="D5715">
        <v>5.79</v>
      </c>
      <c r="F5715">
        <v>6.02</v>
      </c>
      <c r="G5715">
        <v>6.18</v>
      </c>
      <c r="H5715">
        <v>6.48</v>
      </c>
      <c r="I5715">
        <v>6.45</v>
      </c>
      <c r="J5715">
        <v>6.39</v>
      </c>
      <c r="K5715">
        <v>6.4</v>
      </c>
      <c r="L5715">
        <v>6.14</v>
      </c>
      <c r="M5715">
        <v>6.27</v>
      </c>
      <c r="N5715">
        <v>5.95</v>
      </c>
    </row>
    <row r="5716" spans="1:14" x14ac:dyDescent="0.25">
      <c r="A5716" s="1">
        <v>36640</v>
      </c>
      <c r="D5716">
        <v>5.8</v>
      </c>
      <c r="F5716">
        <v>6.01</v>
      </c>
      <c r="G5716">
        <v>6.11</v>
      </c>
      <c r="H5716">
        <v>6.36</v>
      </c>
      <c r="I5716">
        <v>6.31</v>
      </c>
      <c r="J5716">
        <v>6.23</v>
      </c>
      <c r="K5716">
        <v>6.25</v>
      </c>
      <c r="L5716">
        <v>6</v>
      </c>
      <c r="M5716">
        <v>6.2</v>
      </c>
      <c r="N5716">
        <v>5.86</v>
      </c>
    </row>
    <row r="5717" spans="1:14" x14ac:dyDescent="0.25">
      <c r="A5717" s="1">
        <v>36636</v>
      </c>
      <c r="D5717">
        <v>5.79</v>
      </c>
      <c r="F5717">
        <v>6</v>
      </c>
      <c r="G5717">
        <v>6.12</v>
      </c>
      <c r="H5717">
        <v>6.38</v>
      </c>
      <c r="I5717">
        <v>6.33</v>
      </c>
      <c r="J5717">
        <v>6.24</v>
      </c>
      <c r="K5717">
        <v>6.25</v>
      </c>
      <c r="L5717">
        <v>5.99</v>
      </c>
      <c r="M5717">
        <v>6.16</v>
      </c>
      <c r="N5717">
        <v>5.83</v>
      </c>
    </row>
    <row r="5718" spans="1:14" x14ac:dyDescent="0.25">
      <c r="A5718" s="1">
        <v>36635</v>
      </c>
      <c r="D5718">
        <v>5.81</v>
      </c>
      <c r="F5718">
        <v>6.02</v>
      </c>
      <c r="G5718">
        <v>6.08</v>
      </c>
      <c r="H5718">
        <v>6.33</v>
      </c>
      <c r="I5718">
        <v>6.29</v>
      </c>
      <c r="J5718">
        <v>6.23</v>
      </c>
      <c r="K5718">
        <v>6.26</v>
      </c>
      <c r="L5718">
        <v>5.99</v>
      </c>
      <c r="M5718">
        <v>6.18</v>
      </c>
      <c r="N5718">
        <v>5.85</v>
      </c>
    </row>
    <row r="5719" spans="1:14" x14ac:dyDescent="0.25">
      <c r="A5719" s="1">
        <v>36634</v>
      </c>
      <c r="D5719">
        <v>5.81</v>
      </c>
      <c r="F5719">
        <v>6.01</v>
      </c>
      <c r="G5719">
        <v>6.07</v>
      </c>
      <c r="H5719">
        <v>6.33</v>
      </c>
      <c r="I5719">
        <v>6.3</v>
      </c>
      <c r="J5719">
        <v>6.27</v>
      </c>
      <c r="K5719">
        <v>6.33</v>
      </c>
      <c r="L5719">
        <v>6.05</v>
      </c>
      <c r="M5719">
        <v>6.26</v>
      </c>
      <c r="N5719">
        <v>5.92</v>
      </c>
    </row>
    <row r="5720" spans="1:14" x14ac:dyDescent="0.25">
      <c r="A5720" s="1">
        <v>36633</v>
      </c>
      <c r="D5720">
        <v>5.82</v>
      </c>
      <c r="F5720">
        <v>6.05</v>
      </c>
      <c r="G5720">
        <v>6.09</v>
      </c>
      <c r="H5720">
        <v>6.33</v>
      </c>
      <c r="I5720">
        <v>6.29</v>
      </c>
      <c r="J5720">
        <v>6.23</v>
      </c>
      <c r="K5720">
        <v>6.31</v>
      </c>
      <c r="L5720">
        <v>6.01</v>
      </c>
      <c r="M5720">
        <v>6.26</v>
      </c>
      <c r="N5720">
        <v>5.92</v>
      </c>
    </row>
    <row r="5721" spans="1:14" x14ac:dyDescent="0.25">
      <c r="A5721" s="1">
        <v>36630</v>
      </c>
      <c r="D5721">
        <v>5.81</v>
      </c>
      <c r="F5721">
        <v>6.03</v>
      </c>
      <c r="G5721">
        <v>6.08</v>
      </c>
      <c r="H5721">
        <v>6.27</v>
      </c>
      <c r="I5721">
        <v>6.21</v>
      </c>
      <c r="J5721">
        <v>6.11</v>
      </c>
      <c r="K5721">
        <v>6.16</v>
      </c>
      <c r="L5721">
        <v>5.85</v>
      </c>
      <c r="M5721">
        <v>6.12</v>
      </c>
      <c r="N5721">
        <v>5.79</v>
      </c>
    </row>
    <row r="5722" spans="1:14" x14ac:dyDescent="0.25">
      <c r="A5722" s="1">
        <v>36629</v>
      </c>
      <c r="D5722">
        <v>5.81</v>
      </c>
      <c r="F5722">
        <v>6.07</v>
      </c>
      <c r="G5722">
        <v>6.16</v>
      </c>
      <c r="H5722">
        <v>6.4</v>
      </c>
      <c r="I5722">
        <v>6.34</v>
      </c>
      <c r="J5722">
        <v>6.24</v>
      </c>
      <c r="K5722">
        <v>6.25</v>
      </c>
      <c r="L5722">
        <v>5.94</v>
      </c>
      <c r="M5722">
        <v>6.16</v>
      </c>
      <c r="N5722">
        <v>5.81</v>
      </c>
    </row>
    <row r="5723" spans="1:14" x14ac:dyDescent="0.25">
      <c r="A5723" s="1">
        <v>36628</v>
      </c>
      <c r="D5723">
        <v>5.83</v>
      </c>
      <c r="F5723">
        <v>6.08</v>
      </c>
      <c r="G5723">
        <v>6.17</v>
      </c>
      <c r="H5723">
        <v>6.4</v>
      </c>
      <c r="I5723">
        <v>6.35</v>
      </c>
      <c r="J5723">
        <v>6.27</v>
      </c>
      <c r="K5723">
        <v>6.29</v>
      </c>
      <c r="L5723">
        <v>5.97</v>
      </c>
      <c r="M5723">
        <v>6.19</v>
      </c>
      <c r="N5723">
        <v>5.84</v>
      </c>
    </row>
    <row r="5724" spans="1:14" x14ac:dyDescent="0.25">
      <c r="A5724" s="1">
        <v>36627</v>
      </c>
      <c r="D5724">
        <v>5.83</v>
      </c>
      <c r="F5724">
        <v>6.12</v>
      </c>
      <c r="G5724">
        <v>6.16</v>
      </c>
      <c r="H5724">
        <v>6.36</v>
      </c>
      <c r="I5724">
        <v>6.31</v>
      </c>
      <c r="J5724">
        <v>6.19</v>
      </c>
      <c r="K5724">
        <v>6.2</v>
      </c>
      <c r="L5724">
        <v>5.89</v>
      </c>
      <c r="M5724">
        <v>6.13</v>
      </c>
      <c r="N5724">
        <v>5.77</v>
      </c>
    </row>
    <row r="5725" spans="1:14" x14ac:dyDescent="0.25">
      <c r="A5725" s="1">
        <v>36626</v>
      </c>
      <c r="D5725">
        <v>5.85</v>
      </c>
      <c r="F5725">
        <v>6.1</v>
      </c>
      <c r="G5725">
        <v>6.14</v>
      </c>
      <c r="H5725">
        <v>6.31</v>
      </c>
      <c r="I5725">
        <v>6.26</v>
      </c>
      <c r="J5725">
        <v>6.11</v>
      </c>
      <c r="K5725">
        <v>6.08</v>
      </c>
      <c r="L5725">
        <v>5.8</v>
      </c>
      <c r="M5725">
        <v>6.04</v>
      </c>
      <c r="N5725">
        <v>5.69</v>
      </c>
    </row>
    <row r="5726" spans="1:14" x14ac:dyDescent="0.25">
      <c r="A5726" s="1">
        <v>36623</v>
      </c>
      <c r="D5726">
        <v>5.9</v>
      </c>
      <c r="F5726">
        <v>6.1</v>
      </c>
      <c r="G5726">
        <v>6.17</v>
      </c>
      <c r="H5726">
        <v>6.38</v>
      </c>
      <c r="I5726">
        <v>6.33</v>
      </c>
      <c r="J5726">
        <v>6.18</v>
      </c>
      <c r="K5726">
        <v>6.13</v>
      </c>
      <c r="L5726">
        <v>5.86</v>
      </c>
      <c r="M5726">
        <v>6.04</v>
      </c>
      <c r="N5726">
        <v>5.71</v>
      </c>
    </row>
    <row r="5727" spans="1:14" x14ac:dyDescent="0.25">
      <c r="A5727" s="1">
        <v>36622</v>
      </c>
      <c r="D5727">
        <v>5.88</v>
      </c>
      <c r="F5727">
        <v>6.1</v>
      </c>
      <c r="G5727">
        <v>6.17</v>
      </c>
      <c r="H5727">
        <v>6.38</v>
      </c>
      <c r="I5727">
        <v>6.32</v>
      </c>
      <c r="J5727">
        <v>6.2</v>
      </c>
      <c r="K5727">
        <v>6.19</v>
      </c>
      <c r="L5727">
        <v>5.93</v>
      </c>
      <c r="M5727">
        <v>6.12</v>
      </c>
      <c r="N5727">
        <v>5.8</v>
      </c>
    </row>
    <row r="5728" spans="1:14" x14ac:dyDescent="0.25">
      <c r="A5728" s="1">
        <v>36621</v>
      </c>
      <c r="D5728">
        <v>5.86</v>
      </c>
      <c r="F5728">
        <v>6.12</v>
      </c>
      <c r="G5728">
        <v>6.15</v>
      </c>
      <c r="H5728">
        <v>6.35</v>
      </c>
      <c r="I5728">
        <v>6.29</v>
      </c>
      <c r="J5728">
        <v>6.17</v>
      </c>
      <c r="K5728">
        <v>6.16</v>
      </c>
      <c r="L5728">
        <v>5.9</v>
      </c>
      <c r="M5728">
        <v>6.14</v>
      </c>
      <c r="N5728">
        <v>5.81</v>
      </c>
    </row>
    <row r="5729" spans="1:14" x14ac:dyDescent="0.25">
      <c r="A5729" s="1">
        <v>36620</v>
      </c>
      <c r="D5729">
        <v>5.83</v>
      </c>
      <c r="F5729">
        <v>6.1</v>
      </c>
      <c r="G5729">
        <v>6.14</v>
      </c>
      <c r="H5729">
        <v>6.35</v>
      </c>
      <c r="I5729">
        <v>6.29</v>
      </c>
      <c r="J5729">
        <v>6.16</v>
      </c>
      <c r="K5729">
        <v>6.15</v>
      </c>
      <c r="L5729">
        <v>5.9</v>
      </c>
      <c r="M5729">
        <v>6.12</v>
      </c>
      <c r="N5729">
        <v>5.77</v>
      </c>
    </row>
    <row r="5730" spans="1:14" x14ac:dyDescent="0.25">
      <c r="A5730" s="1">
        <v>36619</v>
      </c>
      <c r="D5730">
        <v>5.87</v>
      </c>
      <c r="F5730">
        <v>6.18</v>
      </c>
      <c r="G5730">
        <v>6.23</v>
      </c>
      <c r="H5730">
        <v>6.45</v>
      </c>
      <c r="I5730">
        <v>6.41</v>
      </c>
      <c r="J5730">
        <v>6.3</v>
      </c>
      <c r="K5730">
        <v>6.25</v>
      </c>
      <c r="L5730">
        <v>6</v>
      </c>
      <c r="M5730">
        <v>6.19</v>
      </c>
      <c r="N5730">
        <v>5.84</v>
      </c>
    </row>
    <row r="5731" spans="1:14" x14ac:dyDescent="0.25">
      <c r="A5731" s="1">
        <v>36616</v>
      </c>
      <c r="D5731">
        <v>5.88</v>
      </c>
      <c r="F5731">
        <v>6.15</v>
      </c>
      <c r="G5731">
        <v>6.28</v>
      </c>
      <c r="H5731">
        <v>6.5</v>
      </c>
      <c r="I5731">
        <v>6.44</v>
      </c>
      <c r="J5731">
        <v>6.32</v>
      </c>
      <c r="K5731">
        <v>6.28</v>
      </c>
      <c r="L5731">
        <v>6.03</v>
      </c>
      <c r="M5731">
        <v>6.2</v>
      </c>
      <c r="N5731">
        <v>5.84</v>
      </c>
    </row>
    <row r="5732" spans="1:14" x14ac:dyDescent="0.25">
      <c r="A5732" s="1">
        <v>36615</v>
      </c>
      <c r="D5732">
        <v>5.88</v>
      </c>
      <c r="F5732">
        <v>6.14</v>
      </c>
      <c r="G5732">
        <v>6.26</v>
      </c>
      <c r="H5732">
        <v>6.52</v>
      </c>
      <c r="I5732">
        <v>6.47</v>
      </c>
      <c r="J5732">
        <v>6.35</v>
      </c>
      <c r="K5732">
        <v>6.31</v>
      </c>
      <c r="L5732">
        <v>6.06</v>
      </c>
      <c r="M5732">
        <v>6.26</v>
      </c>
      <c r="N5732">
        <v>5.89</v>
      </c>
    </row>
    <row r="5733" spans="1:14" x14ac:dyDescent="0.25">
      <c r="A5733" s="1">
        <v>36614</v>
      </c>
      <c r="D5733">
        <v>5.89</v>
      </c>
      <c r="F5733">
        <v>6.17</v>
      </c>
      <c r="G5733">
        <v>6.31</v>
      </c>
      <c r="H5733">
        <v>6.59</v>
      </c>
      <c r="I5733">
        <v>6.54</v>
      </c>
      <c r="J5733">
        <v>6.46</v>
      </c>
      <c r="K5733">
        <v>6.45</v>
      </c>
      <c r="L5733">
        <v>6.18</v>
      </c>
      <c r="M5733">
        <v>6.35</v>
      </c>
      <c r="N5733">
        <v>5.99</v>
      </c>
    </row>
    <row r="5734" spans="1:14" x14ac:dyDescent="0.25">
      <c r="A5734" s="1">
        <v>36613</v>
      </c>
      <c r="D5734">
        <v>5.88</v>
      </c>
      <c r="F5734">
        <v>6.16</v>
      </c>
      <c r="G5734">
        <v>6.31</v>
      </c>
      <c r="H5734">
        <v>6.6</v>
      </c>
      <c r="I5734">
        <v>6.57</v>
      </c>
      <c r="J5734">
        <v>6.46</v>
      </c>
      <c r="K5734">
        <v>6.45</v>
      </c>
      <c r="L5734">
        <v>6.17</v>
      </c>
      <c r="M5734">
        <v>6.34</v>
      </c>
      <c r="N5734">
        <v>5.98</v>
      </c>
    </row>
    <row r="5735" spans="1:14" x14ac:dyDescent="0.25">
      <c r="A5735" s="1">
        <v>36612</v>
      </c>
      <c r="D5735">
        <v>5.88</v>
      </c>
      <c r="F5735">
        <v>6.18</v>
      </c>
      <c r="G5735">
        <v>6.32</v>
      </c>
      <c r="H5735">
        <v>6.66</v>
      </c>
      <c r="I5735">
        <v>6.61</v>
      </c>
      <c r="J5735">
        <v>6.51</v>
      </c>
      <c r="K5735">
        <v>6.49</v>
      </c>
      <c r="L5735">
        <v>6.21</v>
      </c>
      <c r="M5735">
        <v>6.35</v>
      </c>
      <c r="N5735">
        <v>5.99</v>
      </c>
    </row>
    <row r="5736" spans="1:14" x14ac:dyDescent="0.25">
      <c r="A5736" s="1">
        <v>36609</v>
      </c>
      <c r="D5736">
        <v>5.91</v>
      </c>
      <c r="F5736">
        <v>6.19</v>
      </c>
      <c r="G5736">
        <v>6.31</v>
      </c>
      <c r="H5736">
        <v>6.64</v>
      </c>
      <c r="I5736">
        <v>6.59</v>
      </c>
      <c r="J5736">
        <v>6.51</v>
      </c>
      <c r="K5736">
        <v>6.49</v>
      </c>
      <c r="L5736">
        <v>6.2</v>
      </c>
      <c r="M5736">
        <v>6.36</v>
      </c>
      <c r="N5736">
        <v>6</v>
      </c>
    </row>
    <row r="5737" spans="1:14" x14ac:dyDescent="0.25">
      <c r="A5737" s="1">
        <v>36608</v>
      </c>
      <c r="D5737">
        <v>5.9</v>
      </c>
      <c r="F5737">
        <v>6.12</v>
      </c>
      <c r="G5737">
        <v>6.23</v>
      </c>
      <c r="H5737">
        <v>6.52</v>
      </c>
      <c r="I5737">
        <v>6.47</v>
      </c>
      <c r="J5737">
        <v>6.39</v>
      </c>
      <c r="K5737">
        <v>6.37</v>
      </c>
      <c r="L5737">
        <v>6.08</v>
      </c>
      <c r="M5737">
        <v>6.25</v>
      </c>
      <c r="N5737">
        <v>5.92</v>
      </c>
    </row>
    <row r="5738" spans="1:14" x14ac:dyDescent="0.25">
      <c r="A5738" s="1">
        <v>36607</v>
      </c>
      <c r="D5738">
        <v>5.91</v>
      </c>
      <c r="F5738">
        <v>6.11</v>
      </c>
      <c r="G5738">
        <v>6.21</v>
      </c>
      <c r="H5738">
        <v>6.5</v>
      </c>
      <c r="I5738">
        <v>6.47</v>
      </c>
      <c r="J5738">
        <v>6.41</v>
      </c>
      <c r="K5738">
        <v>6.41</v>
      </c>
      <c r="L5738">
        <v>6.13</v>
      </c>
      <c r="M5738">
        <v>6.3</v>
      </c>
      <c r="N5738">
        <v>5.97</v>
      </c>
    </row>
    <row r="5739" spans="1:14" x14ac:dyDescent="0.25">
      <c r="A5739" s="1">
        <v>36606</v>
      </c>
      <c r="D5739">
        <v>5.91</v>
      </c>
      <c r="F5739">
        <v>6.13</v>
      </c>
      <c r="G5739">
        <v>6.22</v>
      </c>
      <c r="H5739">
        <v>6.5</v>
      </c>
      <c r="I5739">
        <v>6.48</v>
      </c>
      <c r="J5739">
        <v>6.44</v>
      </c>
      <c r="K5739">
        <v>6.39</v>
      </c>
      <c r="L5739">
        <v>6.13</v>
      </c>
      <c r="M5739">
        <v>6.28</v>
      </c>
      <c r="N5739">
        <v>5.97</v>
      </c>
    </row>
    <row r="5740" spans="1:14" x14ac:dyDescent="0.25">
      <c r="A5740" s="1">
        <v>36605</v>
      </c>
      <c r="D5740">
        <v>5.95</v>
      </c>
      <c r="F5740">
        <v>6.17</v>
      </c>
      <c r="G5740">
        <v>6.23</v>
      </c>
      <c r="H5740">
        <v>6.52</v>
      </c>
      <c r="I5740">
        <v>6.5</v>
      </c>
      <c r="J5740">
        <v>6.45</v>
      </c>
      <c r="K5740">
        <v>6.44</v>
      </c>
      <c r="L5740">
        <v>6.18</v>
      </c>
      <c r="M5740">
        <v>6.31</v>
      </c>
      <c r="N5740">
        <v>5.99</v>
      </c>
    </row>
    <row r="5741" spans="1:14" x14ac:dyDescent="0.25">
      <c r="A5741" s="1">
        <v>36602</v>
      </c>
      <c r="D5741">
        <v>5.89</v>
      </c>
      <c r="F5741">
        <v>6.13</v>
      </c>
      <c r="G5741">
        <v>6.2</v>
      </c>
      <c r="H5741">
        <v>6.5</v>
      </c>
      <c r="I5741">
        <v>6.49</v>
      </c>
      <c r="J5741">
        <v>6.45</v>
      </c>
      <c r="K5741">
        <v>6.43</v>
      </c>
      <c r="L5741">
        <v>6.2</v>
      </c>
      <c r="M5741">
        <v>6.33</v>
      </c>
      <c r="N5741">
        <v>6.01</v>
      </c>
    </row>
    <row r="5742" spans="1:14" x14ac:dyDescent="0.25">
      <c r="A5742" s="1">
        <v>36601</v>
      </c>
      <c r="D5742">
        <v>5.87</v>
      </c>
      <c r="F5742">
        <v>6.11</v>
      </c>
      <c r="G5742">
        <v>6.2</v>
      </c>
      <c r="H5742">
        <v>6.5</v>
      </c>
      <c r="I5742">
        <v>6.49</v>
      </c>
      <c r="J5742">
        <v>6.47</v>
      </c>
      <c r="K5742">
        <v>6.48</v>
      </c>
      <c r="L5742">
        <v>6.26</v>
      </c>
      <c r="M5742">
        <v>6.37</v>
      </c>
      <c r="N5742">
        <v>6.05</v>
      </c>
    </row>
    <row r="5743" spans="1:14" x14ac:dyDescent="0.25">
      <c r="A5743" s="1">
        <v>36600</v>
      </c>
      <c r="D5743">
        <v>5.85</v>
      </c>
      <c r="F5743">
        <v>6.12</v>
      </c>
      <c r="G5743">
        <v>6.21</v>
      </c>
      <c r="H5743">
        <v>6.5</v>
      </c>
      <c r="I5743">
        <v>6.5</v>
      </c>
      <c r="J5743">
        <v>6.5</v>
      </c>
      <c r="K5743">
        <v>6.52</v>
      </c>
      <c r="L5743">
        <v>6.29</v>
      </c>
      <c r="M5743">
        <v>6.39</v>
      </c>
      <c r="N5743">
        <v>6.07</v>
      </c>
    </row>
    <row r="5744" spans="1:14" x14ac:dyDescent="0.25">
      <c r="A5744" s="1">
        <v>36599</v>
      </c>
      <c r="D5744">
        <v>5.87</v>
      </c>
      <c r="F5744">
        <v>6.12</v>
      </c>
      <c r="G5744">
        <v>6.2</v>
      </c>
      <c r="H5744">
        <v>6.48</v>
      </c>
      <c r="I5744">
        <v>6.5</v>
      </c>
      <c r="J5744">
        <v>6.52</v>
      </c>
      <c r="K5744">
        <v>6.55</v>
      </c>
      <c r="L5744">
        <v>6.31</v>
      </c>
      <c r="M5744">
        <v>6.43</v>
      </c>
      <c r="N5744">
        <v>6.11</v>
      </c>
    </row>
    <row r="5745" spans="1:14" x14ac:dyDescent="0.25">
      <c r="A5745" s="1">
        <v>36598</v>
      </c>
      <c r="D5745">
        <v>5.89</v>
      </c>
      <c r="F5745">
        <v>6.13</v>
      </c>
      <c r="G5745">
        <v>6.21</v>
      </c>
      <c r="H5745">
        <v>6.52</v>
      </c>
      <c r="I5745">
        <v>6.54</v>
      </c>
      <c r="J5745">
        <v>6.57</v>
      </c>
      <c r="K5745">
        <v>6.6</v>
      </c>
      <c r="L5745">
        <v>6.36</v>
      </c>
      <c r="M5745">
        <v>6.5</v>
      </c>
      <c r="N5745">
        <v>6.17</v>
      </c>
    </row>
    <row r="5746" spans="1:14" x14ac:dyDescent="0.25">
      <c r="A5746" s="1">
        <v>36595</v>
      </c>
      <c r="D5746">
        <v>5.87</v>
      </c>
      <c r="F5746">
        <v>6.11</v>
      </c>
      <c r="G5746">
        <v>6.21</v>
      </c>
      <c r="H5746">
        <v>6.55</v>
      </c>
      <c r="I5746">
        <v>6.58</v>
      </c>
      <c r="J5746">
        <v>6.61</v>
      </c>
      <c r="K5746">
        <v>6.63</v>
      </c>
      <c r="L5746">
        <v>6.39</v>
      </c>
      <c r="M5746">
        <v>6.52</v>
      </c>
      <c r="N5746">
        <v>6.19</v>
      </c>
    </row>
    <row r="5747" spans="1:14" x14ac:dyDescent="0.25">
      <c r="A5747" s="1">
        <v>36594</v>
      </c>
      <c r="D5747">
        <v>5.82</v>
      </c>
      <c r="F5747">
        <v>6.06</v>
      </c>
      <c r="G5747">
        <v>6.15</v>
      </c>
      <c r="H5747">
        <v>6.48</v>
      </c>
      <c r="I5747">
        <v>6.52</v>
      </c>
      <c r="J5747">
        <v>6.56</v>
      </c>
      <c r="K5747">
        <v>6.59</v>
      </c>
      <c r="L5747">
        <v>6.35</v>
      </c>
      <c r="M5747">
        <v>6.47</v>
      </c>
      <c r="N5747">
        <v>6.16</v>
      </c>
    </row>
    <row r="5748" spans="1:14" x14ac:dyDescent="0.25">
      <c r="A5748" s="1">
        <v>36593</v>
      </c>
      <c r="D5748">
        <v>5.83</v>
      </c>
      <c r="F5748">
        <v>6.09</v>
      </c>
      <c r="G5748">
        <v>6.17</v>
      </c>
      <c r="H5748">
        <v>6.5</v>
      </c>
      <c r="I5748">
        <v>6.54</v>
      </c>
      <c r="J5748">
        <v>6.59</v>
      </c>
      <c r="K5748">
        <v>6.61</v>
      </c>
      <c r="L5748">
        <v>6.38</v>
      </c>
      <c r="M5748">
        <v>6.48</v>
      </c>
      <c r="N5748">
        <v>6.17</v>
      </c>
    </row>
    <row r="5749" spans="1:14" x14ac:dyDescent="0.25">
      <c r="A5749" s="1">
        <v>36592</v>
      </c>
      <c r="D5749">
        <v>5.83</v>
      </c>
      <c r="F5749">
        <v>6.07</v>
      </c>
      <c r="G5749">
        <v>6.17</v>
      </c>
      <c r="H5749">
        <v>6.48</v>
      </c>
      <c r="I5749">
        <v>6.55</v>
      </c>
      <c r="J5749">
        <v>6.6</v>
      </c>
      <c r="K5749">
        <v>6.62</v>
      </c>
      <c r="L5749">
        <v>6.39</v>
      </c>
      <c r="M5749">
        <v>6.46</v>
      </c>
      <c r="N5749">
        <v>6.16</v>
      </c>
    </row>
    <row r="5750" spans="1:14" x14ac:dyDescent="0.25">
      <c r="A5750" s="1">
        <v>36591</v>
      </c>
      <c r="D5750">
        <v>5.85</v>
      </c>
      <c r="F5750">
        <v>6.08</v>
      </c>
      <c r="G5750">
        <v>6.2</v>
      </c>
      <c r="H5750">
        <v>6.55</v>
      </c>
      <c r="I5750">
        <v>6.62</v>
      </c>
      <c r="J5750">
        <v>6.64</v>
      </c>
      <c r="K5750">
        <v>6.65</v>
      </c>
      <c r="L5750">
        <v>6.42</v>
      </c>
      <c r="M5750">
        <v>6.46</v>
      </c>
      <c r="N5750">
        <v>6.16</v>
      </c>
    </row>
    <row r="5751" spans="1:14" x14ac:dyDescent="0.25">
      <c r="A5751" s="1">
        <v>36588</v>
      </c>
      <c r="D5751">
        <v>5.79</v>
      </c>
      <c r="F5751">
        <v>6.02</v>
      </c>
      <c r="G5751">
        <v>6.15</v>
      </c>
      <c r="H5751">
        <v>6.5</v>
      </c>
      <c r="I5751">
        <v>6.56</v>
      </c>
      <c r="J5751">
        <v>6.6</v>
      </c>
      <c r="K5751">
        <v>6.62</v>
      </c>
      <c r="L5751">
        <v>6.39</v>
      </c>
      <c r="M5751">
        <v>6.41</v>
      </c>
      <c r="N5751">
        <v>6.13</v>
      </c>
    </row>
    <row r="5752" spans="1:14" x14ac:dyDescent="0.25">
      <c r="A5752" s="1">
        <v>36587</v>
      </c>
      <c r="D5752">
        <v>5.76</v>
      </c>
      <c r="F5752">
        <v>6.03</v>
      </c>
      <c r="G5752">
        <v>6.19</v>
      </c>
      <c r="H5752">
        <v>6.52</v>
      </c>
      <c r="I5752">
        <v>6.58</v>
      </c>
      <c r="J5752">
        <v>6.59</v>
      </c>
      <c r="K5752">
        <v>6.64</v>
      </c>
      <c r="L5752">
        <v>6.4</v>
      </c>
      <c r="M5752">
        <v>6.45</v>
      </c>
      <c r="N5752">
        <v>6.15</v>
      </c>
    </row>
    <row r="5753" spans="1:14" x14ac:dyDescent="0.25">
      <c r="A5753" s="1">
        <v>36586</v>
      </c>
      <c r="D5753">
        <v>5.76</v>
      </c>
      <c r="F5753">
        <v>6.02</v>
      </c>
      <c r="G5753">
        <v>6.17</v>
      </c>
      <c r="H5753">
        <v>6.52</v>
      </c>
      <c r="I5753">
        <v>6.54</v>
      </c>
      <c r="J5753">
        <v>6.59</v>
      </c>
      <c r="K5753">
        <v>6.63</v>
      </c>
      <c r="L5753">
        <v>6.39</v>
      </c>
      <c r="M5753">
        <v>6.48</v>
      </c>
      <c r="N5753">
        <v>6.16</v>
      </c>
    </row>
    <row r="5754" spans="1:14" x14ac:dyDescent="0.25">
      <c r="A5754" s="1">
        <v>36585</v>
      </c>
      <c r="D5754">
        <v>5.78</v>
      </c>
      <c r="F5754">
        <v>6.02</v>
      </c>
      <c r="G5754">
        <v>6.2</v>
      </c>
      <c r="H5754">
        <v>6.53</v>
      </c>
      <c r="I5754">
        <v>6.58</v>
      </c>
      <c r="J5754">
        <v>6.61</v>
      </c>
      <c r="K5754">
        <v>6.67</v>
      </c>
      <c r="L5754">
        <v>6.42</v>
      </c>
      <c r="M5754">
        <v>6.46</v>
      </c>
      <c r="N5754">
        <v>6.15</v>
      </c>
    </row>
    <row r="5755" spans="1:14" x14ac:dyDescent="0.25">
      <c r="A5755" s="1">
        <v>36584</v>
      </c>
      <c r="D5755">
        <v>5.8</v>
      </c>
      <c r="F5755">
        <v>6.02</v>
      </c>
      <c r="G5755">
        <v>6.21</v>
      </c>
      <c r="H5755">
        <v>6.47</v>
      </c>
      <c r="I5755">
        <v>6.5</v>
      </c>
      <c r="J5755">
        <v>6.53</v>
      </c>
      <c r="K5755">
        <v>6.62</v>
      </c>
      <c r="L5755">
        <v>6.37</v>
      </c>
      <c r="M5755">
        <v>6.47</v>
      </c>
      <c r="N5755">
        <v>6.16</v>
      </c>
    </row>
    <row r="5756" spans="1:14" x14ac:dyDescent="0.25">
      <c r="A5756" s="1">
        <v>36581</v>
      </c>
      <c r="D5756">
        <v>5.79</v>
      </c>
      <c r="F5756">
        <v>5.99</v>
      </c>
      <c r="G5756">
        <v>6.18</v>
      </c>
      <c r="H5756">
        <v>6.45</v>
      </c>
      <c r="I5756">
        <v>6.48</v>
      </c>
      <c r="J5756">
        <v>6.5</v>
      </c>
      <c r="K5756">
        <v>6.61</v>
      </c>
      <c r="L5756">
        <v>6.36</v>
      </c>
      <c r="M5756">
        <v>6.47</v>
      </c>
      <c r="N5756">
        <v>6.17</v>
      </c>
    </row>
    <row r="5757" spans="1:14" x14ac:dyDescent="0.25">
      <c r="A5757" s="1">
        <v>36580</v>
      </c>
      <c r="D5757">
        <v>5.81</v>
      </c>
      <c r="F5757">
        <v>6.02</v>
      </c>
      <c r="G5757">
        <v>6.22</v>
      </c>
      <c r="H5757">
        <v>6.52</v>
      </c>
      <c r="I5757">
        <v>6.54</v>
      </c>
      <c r="J5757">
        <v>6.56</v>
      </c>
      <c r="K5757">
        <v>6.61</v>
      </c>
      <c r="L5757">
        <v>6.36</v>
      </c>
      <c r="M5757">
        <v>6.43</v>
      </c>
      <c r="N5757">
        <v>6.13</v>
      </c>
    </row>
    <row r="5758" spans="1:14" x14ac:dyDescent="0.25">
      <c r="A5758" s="1">
        <v>36579</v>
      </c>
      <c r="D5758">
        <v>5.82</v>
      </c>
      <c r="F5758">
        <v>6.03</v>
      </c>
      <c r="G5758">
        <v>6.27</v>
      </c>
      <c r="H5758">
        <v>6.61</v>
      </c>
      <c r="I5758">
        <v>6.63</v>
      </c>
      <c r="J5758">
        <v>6.66</v>
      </c>
      <c r="K5758">
        <v>6.7</v>
      </c>
      <c r="L5758">
        <v>6.44</v>
      </c>
      <c r="M5758">
        <v>6.45</v>
      </c>
      <c r="N5758">
        <v>6.14</v>
      </c>
    </row>
    <row r="5759" spans="1:14" x14ac:dyDescent="0.25">
      <c r="A5759" s="1">
        <v>36578</v>
      </c>
      <c r="D5759">
        <v>5.82</v>
      </c>
      <c r="F5759">
        <v>6.03</v>
      </c>
      <c r="G5759">
        <v>6.22</v>
      </c>
      <c r="H5759">
        <v>6.57</v>
      </c>
      <c r="I5759">
        <v>6.62</v>
      </c>
      <c r="J5759">
        <v>6.62</v>
      </c>
      <c r="K5759">
        <v>6.6</v>
      </c>
      <c r="L5759">
        <v>6.36</v>
      </c>
      <c r="M5759">
        <v>6.39</v>
      </c>
      <c r="N5759">
        <v>6.08</v>
      </c>
    </row>
    <row r="5760" spans="1:14" x14ac:dyDescent="0.25">
      <c r="A5760" s="1">
        <v>36574</v>
      </c>
      <c r="D5760">
        <v>5.75</v>
      </c>
      <c r="F5760">
        <v>6.02</v>
      </c>
      <c r="G5760">
        <v>6.26</v>
      </c>
      <c r="H5760">
        <v>6.66</v>
      </c>
      <c r="I5760">
        <v>6.71</v>
      </c>
      <c r="J5760">
        <v>6.72</v>
      </c>
      <c r="K5760">
        <v>6.72</v>
      </c>
      <c r="L5760">
        <v>6.49</v>
      </c>
      <c r="M5760">
        <v>6.47</v>
      </c>
      <c r="N5760">
        <v>6.16</v>
      </c>
    </row>
    <row r="5761" spans="1:14" x14ac:dyDescent="0.25">
      <c r="A5761" s="1">
        <v>36573</v>
      </c>
      <c r="D5761">
        <v>5.74</v>
      </c>
      <c r="F5761">
        <v>6.03</v>
      </c>
      <c r="G5761">
        <v>6.28</v>
      </c>
      <c r="H5761">
        <v>6.69</v>
      </c>
      <c r="I5761">
        <v>6.72</v>
      </c>
      <c r="J5761">
        <v>6.76</v>
      </c>
      <c r="K5761">
        <v>6.81</v>
      </c>
      <c r="L5761">
        <v>6.58</v>
      </c>
      <c r="M5761">
        <v>6.55</v>
      </c>
      <c r="N5761">
        <v>6.23</v>
      </c>
    </row>
    <row r="5762" spans="1:14" x14ac:dyDescent="0.25">
      <c r="A5762" s="1">
        <v>36572</v>
      </c>
      <c r="D5762">
        <v>5.73</v>
      </c>
      <c r="F5762">
        <v>6</v>
      </c>
      <c r="G5762">
        <v>6.22</v>
      </c>
      <c r="H5762">
        <v>6.63</v>
      </c>
      <c r="I5762">
        <v>6.7</v>
      </c>
      <c r="J5762">
        <v>6.75</v>
      </c>
      <c r="K5762">
        <v>6.77</v>
      </c>
      <c r="L5762">
        <v>6.56</v>
      </c>
      <c r="M5762">
        <v>6.6</v>
      </c>
      <c r="N5762">
        <v>6.27</v>
      </c>
    </row>
    <row r="5763" spans="1:14" x14ac:dyDescent="0.25">
      <c r="A5763" s="1">
        <v>36571</v>
      </c>
      <c r="D5763">
        <v>5.75</v>
      </c>
      <c r="F5763">
        <v>6.01</v>
      </c>
      <c r="G5763">
        <v>6.2</v>
      </c>
      <c r="H5763">
        <v>6.66</v>
      </c>
      <c r="I5763">
        <v>6.72</v>
      </c>
      <c r="J5763">
        <v>6.74</v>
      </c>
      <c r="K5763">
        <v>6.76</v>
      </c>
      <c r="L5763">
        <v>6.56</v>
      </c>
      <c r="M5763">
        <v>6.59</v>
      </c>
      <c r="N5763">
        <v>6.26</v>
      </c>
    </row>
    <row r="5764" spans="1:14" x14ac:dyDescent="0.25">
      <c r="A5764" s="1">
        <v>36570</v>
      </c>
      <c r="D5764">
        <v>5.68</v>
      </c>
      <c r="F5764">
        <v>6.04</v>
      </c>
      <c r="G5764">
        <v>6.19</v>
      </c>
      <c r="H5764">
        <v>6.62</v>
      </c>
      <c r="I5764">
        <v>6.68</v>
      </c>
      <c r="J5764">
        <v>6.72</v>
      </c>
      <c r="K5764">
        <v>6.74</v>
      </c>
      <c r="L5764">
        <v>6.56</v>
      </c>
      <c r="M5764">
        <v>6.55</v>
      </c>
      <c r="N5764">
        <v>6.22</v>
      </c>
    </row>
    <row r="5765" spans="1:14" x14ac:dyDescent="0.25">
      <c r="A5765" s="1">
        <v>36567</v>
      </c>
      <c r="D5765">
        <v>5.66</v>
      </c>
      <c r="F5765">
        <v>5.98</v>
      </c>
      <c r="G5765">
        <v>6.17</v>
      </c>
      <c r="H5765">
        <v>6.65</v>
      </c>
      <c r="I5765">
        <v>6.73</v>
      </c>
      <c r="J5765">
        <v>6.77</v>
      </c>
      <c r="K5765">
        <v>6.81</v>
      </c>
      <c r="L5765">
        <v>6.63</v>
      </c>
      <c r="M5765">
        <v>6.62</v>
      </c>
      <c r="N5765">
        <v>6.29</v>
      </c>
    </row>
    <row r="5766" spans="1:14" x14ac:dyDescent="0.25">
      <c r="A5766" s="1">
        <v>36566</v>
      </c>
      <c r="D5766">
        <v>5.67</v>
      </c>
      <c r="F5766">
        <v>5.98</v>
      </c>
      <c r="G5766">
        <v>6.2</v>
      </c>
      <c r="H5766">
        <v>6.67</v>
      </c>
      <c r="I5766">
        <v>6.74</v>
      </c>
      <c r="J5766">
        <v>6.78</v>
      </c>
      <c r="K5766">
        <v>6.87</v>
      </c>
      <c r="L5766">
        <v>6.67</v>
      </c>
      <c r="M5766">
        <v>6.67</v>
      </c>
      <c r="N5766">
        <v>6.35</v>
      </c>
    </row>
    <row r="5767" spans="1:14" x14ac:dyDescent="0.25">
      <c r="A5767" s="1">
        <v>36565</v>
      </c>
      <c r="D5767">
        <v>5.66</v>
      </c>
      <c r="F5767">
        <v>5.99</v>
      </c>
      <c r="G5767">
        <v>6.2</v>
      </c>
      <c r="H5767">
        <v>6.69</v>
      </c>
      <c r="I5767">
        <v>6.75</v>
      </c>
      <c r="J5767">
        <v>6.77</v>
      </c>
      <c r="K5767">
        <v>6.78</v>
      </c>
      <c r="L5767">
        <v>6.56</v>
      </c>
      <c r="M5767">
        <v>6.6</v>
      </c>
      <c r="N5767">
        <v>6.32</v>
      </c>
    </row>
    <row r="5768" spans="1:14" x14ac:dyDescent="0.25">
      <c r="A5768" s="1">
        <v>36564</v>
      </c>
      <c r="D5768">
        <v>5.69</v>
      </c>
      <c r="F5768">
        <v>6.02</v>
      </c>
      <c r="G5768">
        <v>6.22</v>
      </c>
      <c r="H5768">
        <v>6.69</v>
      </c>
      <c r="I5768">
        <v>6.74</v>
      </c>
      <c r="J5768">
        <v>6.74</v>
      </c>
      <c r="K5768">
        <v>6.73</v>
      </c>
      <c r="L5768">
        <v>6.59</v>
      </c>
      <c r="M5768">
        <v>6.51</v>
      </c>
      <c r="N5768">
        <v>6.22</v>
      </c>
    </row>
    <row r="5769" spans="1:14" x14ac:dyDescent="0.25">
      <c r="A5769" s="1">
        <v>36563</v>
      </c>
      <c r="D5769">
        <v>5.72</v>
      </c>
      <c r="F5769">
        <v>6.04</v>
      </c>
      <c r="G5769">
        <v>6.23</v>
      </c>
      <c r="H5769">
        <v>6.68</v>
      </c>
      <c r="I5769">
        <v>6.72</v>
      </c>
      <c r="J5769">
        <v>6.76</v>
      </c>
      <c r="K5769">
        <v>6.8</v>
      </c>
      <c r="L5769">
        <v>6.64</v>
      </c>
      <c r="M5769">
        <v>6.62</v>
      </c>
      <c r="N5769">
        <v>6.34</v>
      </c>
    </row>
    <row r="5770" spans="1:14" x14ac:dyDescent="0.25">
      <c r="A5770" s="1">
        <v>36560</v>
      </c>
      <c r="D5770">
        <v>5.67</v>
      </c>
      <c r="F5770">
        <v>5.94</v>
      </c>
      <c r="G5770">
        <v>6.19</v>
      </c>
      <c r="H5770">
        <v>6.63</v>
      </c>
      <c r="I5770">
        <v>6.64</v>
      </c>
      <c r="J5770">
        <v>6.64</v>
      </c>
      <c r="K5770">
        <v>6.68</v>
      </c>
      <c r="L5770">
        <v>6.53</v>
      </c>
      <c r="M5770">
        <v>6.54</v>
      </c>
      <c r="N5770">
        <v>6.23</v>
      </c>
    </row>
    <row r="5771" spans="1:14" x14ac:dyDescent="0.25">
      <c r="A5771" s="1">
        <v>36559</v>
      </c>
      <c r="D5771">
        <v>5.63</v>
      </c>
      <c r="F5771">
        <v>5.86</v>
      </c>
      <c r="G5771">
        <v>6.16</v>
      </c>
      <c r="H5771">
        <v>6.56</v>
      </c>
      <c r="I5771">
        <v>6.56</v>
      </c>
      <c r="J5771">
        <v>6.56</v>
      </c>
      <c r="K5771">
        <v>6.63</v>
      </c>
      <c r="L5771">
        <v>6.49</v>
      </c>
      <c r="M5771">
        <v>6.52</v>
      </c>
      <c r="N5771">
        <v>6.17</v>
      </c>
    </row>
    <row r="5772" spans="1:14" x14ac:dyDescent="0.25">
      <c r="A5772" s="1">
        <v>36558</v>
      </c>
      <c r="D5772">
        <v>5.66</v>
      </c>
      <c r="F5772">
        <v>5.94</v>
      </c>
      <c r="G5772">
        <v>6.24</v>
      </c>
      <c r="H5772">
        <v>6.63</v>
      </c>
      <c r="I5772">
        <v>6.66</v>
      </c>
      <c r="J5772">
        <v>6.69</v>
      </c>
      <c r="K5772">
        <v>6.71</v>
      </c>
      <c r="L5772">
        <v>6.6</v>
      </c>
      <c r="M5772">
        <v>6.61</v>
      </c>
      <c r="N5772">
        <v>6.32</v>
      </c>
    </row>
    <row r="5773" spans="1:14" x14ac:dyDescent="0.25">
      <c r="A5773" s="1">
        <v>36557</v>
      </c>
      <c r="D5773">
        <v>5.71</v>
      </c>
      <c r="F5773">
        <v>5.95</v>
      </c>
      <c r="G5773">
        <v>6.3</v>
      </c>
      <c r="H5773">
        <v>6.6</v>
      </c>
      <c r="I5773">
        <v>6.63</v>
      </c>
      <c r="J5773">
        <v>6.68</v>
      </c>
      <c r="K5773">
        <v>6.71</v>
      </c>
      <c r="L5773">
        <v>6.62</v>
      </c>
      <c r="M5773">
        <v>6.66</v>
      </c>
      <c r="N5773">
        <v>6.43</v>
      </c>
    </row>
    <row r="5774" spans="1:14" x14ac:dyDescent="0.25">
      <c r="A5774" s="1">
        <v>36556</v>
      </c>
      <c r="D5774">
        <v>5.76</v>
      </c>
      <c r="F5774">
        <v>5.97</v>
      </c>
      <c r="G5774">
        <v>6.3</v>
      </c>
      <c r="H5774">
        <v>6.61</v>
      </c>
      <c r="I5774">
        <v>6.65</v>
      </c>
      <c r="J5774">
        <v>6.71</v>
      </c>
      <c r="K5774">
        <v>6.75</v>
      </c>
      <c r="L5774">
        <v>6.68</v>
      </c>
      <c r="M5774">
        <v>6.72</v>
      </c>
      <c r="N5774">
        <v>6.49</v>
      </c>
    </row>
    <row r="5775" spans="1:14" x14ac:dyDescent="0.25">
      <c r="A5775" s="1">
        <v>36553</v>
      </c>
      <c r="D5775">
        <v>5.65</v>
      </c>
      <c r="F5775">
        <v>5.86</v>
      </c>
      <c r="G5775">
        <v>6.25</v>
      </c>
      <c r="H5775">
        <v>6.58</v>
      </c>
      <c r="I5775">
        <v>6.62</v>
      </c>
      <c r="J5775">
        <v>6.68</v>
      </c>
      <c r="K5775">
        <v>6.72</v>
      </c>
      <c r="L5775">
        <v>6.66</v>
      </c>
      <c r="M5775">
        <v>6.65</v>
      </c>
      <c r="N5775">
        <v>6.45</v>
      </c>
    </row>
    <row r="5776" spans="1:14" x14ac:dyDescent="0.25">
      <c r="A5776" s="1">
        <v>36552</v>
      </c>
      <c r="D5776">
        <v>5.59</v>
      </c>
      <c r="F5776">
        <v>5.79</v>
      </c>
      <c r="G5776">
        <v>6.19</v>
      </c>
      <c r="H5776">
        <v>6.51</v>
      </c>
      <c r="I5776">
        <v>6.58</v>
      </c>
      <c r="J5776">
        <v>6.67</v>
      </c>
      <c r="K5776">
        <v>6.72</v>
      </c>
      <c r="L5776">
        <v>6.68</v>
      </c>
      <c r="M5776">
        <v>6.73</v>
      </c>
      <c r="N5776">
        <v>6.53</v>
      </c>
    </row>
    <row r="5777" spans="1:14" x14ac:dyDescent="0.25">
      <c r="A5777" s="1">
        <v>36551</v>
      </c>
      <c r="D5777">
        <v>5.58</v>
      </c>
      <c r="F5777">
        <v>5.78</v>
      </c>
      <c r="G5777">
        <v>6.15</v>
      </c>
      <c r="H5777">
        <v>6.45</v>
      </c>
      <c r="I5777">
        <v>6.51</v>
      </c>
      <c r="J5777">
        <v>6.62</v>
      </c>
      <c r="K5777">
        <v>6.72</v>
      </c>
      <c r="L5777">
        <v>6.69</v>
      </c>
      <c r="M5777">
        <v>6.79</v>
      </c>
      <c r="N5777">
        <v>6.6</v>
      </c>
    </row>
    <row r="5778" spans="1:14" x14ac:dyDescent="0.25">
      <c r="A5778" s="1">
        <v>36550</v>
      </c>
      <c r="D5778">
        <v>5.57</v>
      </c>
      <c r="F5778">
        <v>5.78</v>
      </c>
      <c r="G5778">
        <v>6.13</v>
      </c>
      <c r="H5778">
        <v>6.44</v>
      </c>
      <c r="I5778">
        <v>6.5</v>
      </c>
      <c r="J5778">
        <v>6.6</v>
      </c>
      <c r="K5778">
        <v>6.72</v>
      </c>
      <c r="L5778">
        <v>6.7</v>
      </c>
      <c r="M5778">
        <v>6.84</v>
      </c>
      <c r="N5778">
        <v>6.64</v>
      </c>
    </row>
    <row r="5779" spans="1:14" x14ac:dyDescent="0.25">
      <c r="A5779" s="1">
        <v>36549</v>
      </c>
      <c r="D5779">
        <v>5.55</v>
      </c>
      <c r="F5779">
        <v>5.77</v>
      </c>
      <c r="G5779">
        <v>6.13</v>
      </c>
      <c r="H5779">
        <v>6.43</v>
      </c>
      <c r="I5779">
        <v>6.48</v>
      </c>
      <c r="J5779">
        <v>6.59</v>
      </c>
      <c r="K5779">
        <v>6.71</v>
      </c>
      <c r="L5779">
        <v>6.69</v>
      </c>
      <c r="M5779">
        <v>6.86</v>
      </c>
      <c r="N5779">
        <v>6.65</v>
      </c>
    </row>
    <row r="5780" spans="1:14" x14ac:dyDescent="0.25">
      <c r="A5780" s="1">
        <v>36546</v>
      </c>
      <c r="D5780">
        <v>5.47</v>
      </c>
      <c r="F5780">
        <v>5.83</v>
      </c>
      <c r="G5780">
        <v>6.12</v>
      </c>
      <c r="H5780">
        <v>6.48</v>
      </c>
      <c r="I5780">
        <v>6.54</v>
      </c>
      <c r="J5780">
        <v>6.67</v>
      </c>
      <c r="K5780">
        <v>6.8</v>
      </c>
      <c r="L5780">
        <v>6.79</v>
      </c>
      <c r="M5780">
        <v>6.91</v>
      </c>
      <c r="N5780">
        <v>6.71</v>
      </c>
    </row>
    <row r="5781" spans="1:14" x14ac:dyDescent="0.25">
      <c r="A5781" s="1">
        <v>36545</v>
      </c>
      <c r="D5781">
        <v>5.48</v>
      </c>
      <c r="F5781">
        <v>5.84</v>
      </c>
      <c r="G5781">
        <v>6.13</v>
      </c>
      <c r="H5781">
        <v>6.49</v>
      </c>
      <c r="I5781">
        <v>6.55</v>
      </c>
      <c r="J5781">
        <v>6.67</v>
      </c>
      <c r="K5781">
        <v>6.8</v>
      </c>
      <c r="L5781">
        <v>6.79</v>
      </c>
      <c r="M5781">
        <v>6.93</v>
      </c>
      <c r="N5781">
        <v>6.74</v>
      </c>
    </row>
    <row r="5782" spans="1:14" x14ac:dyDescent="0.25">
      <c r="A5782" s="1">
        <v>36544</v>
      </c>
      <c r="D5782">
        <v>5.51</v>
      </c>
      <c r="F5782">
        <v>5.78</v>
      </c>
      <c r="G5782">
        <v>6.12</v>
      </c>
      <c r="H5782">
        <v>6.46</v>
      </c>
      <c r="I5782">
        <v>6.51</v>
      </c>
      <c r="J5782">
        <v>6.62</v>
      </c>
      <c r="K5782">
        <v>6.75</v>
      </c>
      <c r="L5782">
        <v>6.73</v>
      </c>
      <c r="M5782">
        <v>6.91</v>
      </c>
      <c r="N5782">
        <v>6.72</v>
      </c>
    </row>
    <row r="5783" spans="1:14" x14ac:dyDescent="0.25">
      <c r="A5783" s="1">
        <v>36543</v>
      </c>
      <c r="D5783">
        <v>5.56</v>
      </c>
      <c r="F5783">
        <v>5.79</v>
      </c>
      <c r="G5783">
        <v>6.15</v>
      </c>
      <c r="H5783">
        <v>6.47</v>
      </c>
      <c r="I5783">
        <v>6.53</v>
      </c>
      <c r="J5783">
        <v>6.65</v>
      </c>
      <c r="K5783">
        <v>6.78</v>
      </c>
      <c r="L5783">
        <v>6.75</v>
      </c>
      <c r="M5783">
        <v>6.94</v>
      </c>
      <c r="N5783">
        <v>6.75</v>
      </c>
    </row>
    <row r="5784" spans="1:14" x14ac:dyDescent="0.25">
      <c r="A5784" s="1">
        <v>36539</v>
      </c>
      <c r="D5784">
        <v>5.41</v>
      </c>
      <c r="F5784">
        <v>5.69</v>
      </c>
      <c r="G5784">
        <v>6.13</v>
      </c>
      <c r="H5784">
        <v>6.44</v>
      </c>
      <c r="I5784">
        <v>6.49</v>
      </c>
      <c r="J5784">
        <v>6.59</v>
      </c>
      <c r="K5784">
        <v>6.71</v>
      </c>
      <c r="L5784">
        <v>6.69</v>
      </c>
      <c r="M5784">
        <v>6.91</v>
      </c>
      <c r="N5784">
        <v>6.69</v>
      </c>
    </row>
    <row r="5785" spans="1:14" x14ac:dyDescent="0.25">
      <c r="A5785" s="1">
        <v>36538</v>
      </c>
      <c r="D5785">
        <v>5.41</v>
      </c>
      <c r="F5785">
        <v>5.66</v>
      </c>
      <c r="G5785">
        <v>6.1</v>
      </c>
      <c r="H5785">
        <v>6.4</v>
      </c>
      <c r="I5785">
        <v>6.45</v>
      </c>
      <c r="J5785">
        <v>6.54</v>
      </c>
      <c r="K5785">
        <v>6.67</v>
      </c>
      <c r="L5785">
        <v>6.63</v>
      </c>
      <c r="M5785">
        <v>6.88</v>
      </c>
      <c r="N5785">
        <v>6.65</v>
      </c>
    </row>
    <row r="5786" spans="1:14" x14ac:dyDescent="0.25">
      <c r="A5786" s="1">
        <v>36537</v>
      </c>
      <c r="D5786">
        <v>5.45</v>
      </c>
      <c r="F5786">
        <v>5.7</v>
      </c>
      <c r="G5786">
        <v>6.16</v>
      </c>
      <c r="H5786">
        <v>6.49</v>
      </c>
      <c r="I5786">
        <v>6.53</v>
      </c>
      <c r="J5786">
        <v>6.63</v>
      </c>
      <c r="K5786">
        <v>6.76</v>
      </c>
      <c r="L5786">
        <v>6.72</v>
      </c>
      <c r="M5786">
        <v>6.97</v>
      </c>
      <c r="N5786">
        <v>6.71</v>
      </c>
    </row>
    <row r="5787" spans="1:14" x14ac:dyDescent="0.25">
      <c r="A5787" s="1">
        <v>36536</v>
      </c>
      <c r="D5787">
        <v>5.43</v>
      </c>
      <c r="F5787">
        <v>5.66</v>
      </c>
      <c r="G5787">
        <v>6.13</v>
      </c>
      <c r="H5787">
        <v>6.45</v>
      </c>
      <c r="I5787">
        <v>6.49</v>
      </c>
      <c r="J5787">
        <v>6.57</v>
      </c>
      <c r="K5787">
        <v>6.72</v>
      </c>
      <c r="L5787">
        <v>6.67</v>
      </c>
      <c r="M5787">
        <v>6.94</v>
      </c>
      <c r="N5787">
        <v>6.68</v>
      </c>
    </row>
    <row r="5788" spans="1:14" x14ac:dyDescent="0.25">
      <c r="A5788" s="1">
        <v>36535</v>
      </c>
      <c r="D5788">
        <v>5.42</v>
      </c>
      <c r="F5788">
        <v>5.64</v>
      </c>
      <c r="G5788">
        <v>6.07</v>
      </c>
      <c r="H5788">
        <v>6.38</v>
      </c>
      <c r="I5788">
        <v>6.42</v>
      </c>
      <c r="J5788">
        <v>6.49</v>
      </c>
      <c r="K5788">
        <v>6.62</v>
      </c>
      <c r="L5788">
        <v>6.57</v>
      </c>
      <c r="M5788">
        <v>6.86</v>
      </c>
      <c r="N5788">
        <v>6.59</v>
      </c>
    </row>
    <row r="5789" spans="1:14" x14ac:dyDescent="0.25">
      <c r="A5789" s="1">
        <v>36532</v>
      </c>
      <c r="D5789">
        <v>5.38</v>
      </c>
      <c r="F5789">
        <v>5.66</v>
      </c>
      <c r="G5789">
        <v>6</v>
      </c>
      <c r="H5789">
        <v>6.31</v>
      </c>
      <c r="I5789">
        <v>6.35</v>
      </c>
      <c r="J5789">
        <v>6.42</v>
      </c>
      <c r="K5789">
        <v>6.58</v>
      </c>
      <c r="L5789">
        <v>6.52</v>
      </c>
      <c r="M5789">
        <v>6.82</v>
      </c>
      <c r="N5789">
        <v>6.55</v>
      </c>
    </row>
    <row r="5790" spans="1:14" x14ac:dyDescent="0.25">
      <c r="A5790" s="1">
        <v>36531</v>
      </c>
      <c r="D5790">
        <v>5.41</v>
      </c>
      <c r="F5790">
        <v>5.69</v>
      </c>
      <c r="G5790">
        <v>6.03</v>
      </c>
      <c r="H5790">
        <v>6.35</v>
      </c>
      <c r="I5790">
        <v>6.39</v>
      </c>
      <c r="J5790">
        <v>6.46</v>
      </c>
      <c r="K5790">
        <v>6.63</v>
      </c>
      <c r="L5790">
        <v>6.57</v>
      </c>
      <c r="M5790">
        <v>6.86</v>
      </c>
      <c r="N5790">
        <v>6.58</v>
      </c>
    </row>
    <row r="5791" spans="1:14" x14ac:dyDescent="0.25">
      <c r="A5791" s="1">
        <v>36530</v>
      </c>
      <c r="D5791">
        <v>5.44</v>
      </c>
      <c r="F5791">
        <v>5.74</v>
      </c>
      <c r="G5791">
        <v>6.05</v>
      </c>
      <c r="H5791">
        <v>6.38</v>
      </c>
      <c r="I5791">
        <v>6.43</v>
      </c>
      <c r="J5791">
        <v>6.51</v>
      </c>
      <c r="K5791">
        <v>6.68</v>
      </c>
      <c r="L5791">
        <v>6.62</v>
      </c>
      <c r="M5791">
        <v>6.95</v>
      </c>
      <c r="N5791">
        <v>6.64</v>
      </c>
    </row>
    <row r="5792" spans="1:14" x14ac:dyDescent="0.25">
      <c r="A5792" s="1">
        <v>36529</v>
      </c>
      <c r="D5792">
        <v>5.43</v>
      </c>
      <c r="F5792">
        <v>5.75</v>
      </c>
      <c r="G5792">
        <v>6</v>
      </c>
      <c r="H5792">
        <v>6.3</v>
      </c>
      <c r="I5792">
        <v>6.34</v>
      </c>
      <c r="J5792">
        <v>6.4</v>
      </c>
      <c r="K5792">
        <v>6.56</v>
      </c>
      <c r="L5792">
        <v>6.49</v>
      </c>
      <c r="M5792">
        <v>6.84</v>
      </c>
      <c r="N5792">
        <v>6.53</v>
      </c>
    </row>
    <row r="5793" spans="1:14" x14ac:dyDescent="0.25">
      <c r="A5793" s="1">
        <v>36528</v>
      </c>
      <c r="D5793">
        <v>5.48</v>
      </c>
      <c r="F5793">
        <v>5.81</v>
      </c>
      <c r="G5793">
        <v>6.09</v>
      </c>
      <c r="H5793">
        <v>6.38</v>
      </c>
      <c r="I5793">
        <v>6.42</v>
      </c>
      <c r="J5793">
        <v>6.5</v>
      </c>
      <c r="K5793">
        <v>6.65</v>
      </c>
      <c r="L5793">
        <v>6.58</v>
      </c>
      <c r="M5793">
        <v>6.94</v>
      </c>
      <c r="N5793">
        <v>6.61</v>
      </c>
    </row>
    <row r="5794" spans="1:14" x14ac:dyDescent="0.25">
      <c r="A5794" s="1">
        <v>36525</v>
      </c>
      <c r="D5794">
        <v>5.33</v>
      </c>
      <c r="F5794">
        <v>5.74</v>
      </c>
      <c r="G5794">
        <v>5.98</v>
      </c>
      <c r="H5794">
        <v>6.24</v>
      </c>
      <c r="I5794">
        <v>6.29</v>
      </c>
      <c r="J5794">
        <v>6.36</v>
      </c>
      <c r="K5794">
        <v>6.55</v>
      </c>
      <c r="L5794">
        <v>6.45</v>
      </c>
      <c r="M5794">
        <v>6.83</v>
      </c>
      <c r="N5794">
        <v>6.48</v>
      </c>
    </row>
    <row r="5795" spans="1:14" x14ac:dyDescent="0.25">
      <c r="A5795" s="1">
        <v>36524</v>
      </c>
      <c r="D5795">
        <v>5.22</v>
      </c>
      <c r="F5795">
        <v>5.68</v>
      </c>
      <c r="G5795">
        <v>5.93</v>
      </c>
      <c r="H5795">
        <v>6.19</v>
      </c>
      <c r="I5795">
        <v>6.23</v>
      </c>
      <c r="J5795">
        <v>6.3</v>
      </c>
      <c r="K5795">
        <v>6.48</v>
      </c>
      <c r="L5795">
        <v>6.39</v>
      </c>
      <c r="M5795">
        <v>6.78</v>
      </c>
      <c r="N5795">
        <v>6.43</v>
      </c>
    </row>
    <row r="5796" spans="1:14" x14ac:dyDescent="0.25">
      <c r="A5796" s="1">
        <v>36523</v>
      </c>
      <c r="D5796">
        <v>5.23</v>
      </c>
      <c r="F5796">
        <v>5.68</v>
      </c>
      <c r="G5796">
        <v>5.93</v>
      </c>
      <c r="H5796">
        <v>6.21</v>
      </c>
      <c r="I5796">
        <v>6.25</v>
      </c>
      <c r="J5796">
        <v>6.32</v>
      </c>
      <c r="K5796">
        <v>6.5</v>
      </c>
      <c r="L5796">
        <v>6.4</v>
      </c>
      <c r="M5796">
        <v>6.79</v>
      </c>
      <c r="N5796">
        <v>6.45</v>
      </c>
    </row>
    <row r="5797" spans="1:14" x14ac:dyDescent="0.25">
      <c r="A5797" s="1">
        <v>36522</v>
      </c>
      <c r="D5797">
        <v>5.41</v>
      </c>
      <c r="F5797">
        <v>5.73</v>
      </c>
      <c r="G5797">
        <v>5.96</v>
      </c>
      <c r="H5797">
        <v>6.23</v>
      </c>
      <c r="I5797">
        <v>6.28</v>
      </c>
      <c r="J5797">
        <v>6.35</v>
      </c>
      <c r="K5797">
        <v>6.55</v>
      </c>
      <c r="L5797">
        <v>6.43</v>
      </c>
      <c r="M5797">
        <v>6.82</v>
      </c>
      <c r="N5797">
        <v>6.48</v>
      </c>
    </row>
    <row r="5798" spans="1:14" x14ac:dyDescent="0.25">
      <c r="A5798" s="1">
        <v>36521</v>
      </c>
      <c r="D5798">
        <v>5.47</v>
      </c>
      <c r="F5798">
        <v>5.77</v>
      </c>
      <c r="G5798">
        <v>5.97</v>
      </c>
      <c r="H5798">
        <v>6.21</v>
      </c>
      <c r="I5798">
        <v>6.26</v>
      </c>
      <c r="J5798">
        <v>6.32</v>
      </c>
      <c r="K5798">
        <v>6.52</v>
      </c>
      <c r="L5798">
        <v>6.4</v>
      </c>
      <c r="M5798">
        <v>6.8</v>
      </c>
      <c r="N5798">
        <v>6.46</v>
      </c>
    </row>
    <row r="5799" spans="1:14" x14ac:dyDescent="0.25">
      <c r="A5799" s="1">
        <v>36517</v>
      </c>
      <c r="D5799">
        <v>5.47</v>
      </c>
      <c r="F5799">
        <v>5.75</v>
      </c>
      <c r="G5799">
        <v>5.96</v>
      </c>
      <c r="H5799">
        <v>6.24</v>
      </c>
      <c r="I5799">
        <v>6.27</v>
      </c>
      <c r="J5799">
        <v>6.33</v>
      </c>
      <c r="K5799">
        <v>6.54</v>
      </c>
      <c r="L5799">
        <v>6.41</v>
      </c>
      <c r="M5799">
        <v>6.83</v>
      </c>
      <c r="N5799">
        <v>6.48</v>
      </c>
    </row>
    <row r="5800" spans="1:14" x14ac:dyDescent="0.25">
      <c r="A5800" s="1">
        <v>36516</v>
      </c>
      <c r="D5800">
        <v>5.56</v>
      </c>
      <c r="F5800">
        <v>5.81</v>
      </c>
      <c r="G5800">
        <v>5.97</v>
      </c>
      <c r="H5800">
        <v>6.24</v>
      </c>
      <c r="I5800">
        <v>6.27</v>
      </c>
      <c r="J5800">
        <v>6.31</v>
      </c>
      <c r="K5800">
        <v>6.52</v>
      </c>
      <c r="L5800">
        <v>6.39</v>
      </c>
      <c r="M5800">
        <v>6.82</v>
      </c>
      <c r="N5800">
        <v>6.47</v>
      </c>
    </row>
    <row r="5801" spans="1:14" x14ac:dyDescent="0.25">
      <c r="A5801" s="1">
        <v>36515</v>
      </c>
      <c r="D5801">
        <v>5.59</v>
      </c>
      <c r="F5801">
        <v>5.86</v>
      </c>
      <c r="G5801">
        <v>5.97</v>
      </c>
      <c r="H5801">
        <v>6.21</v>
      </c>
      <c r="I5801">
        <v>6.25</v>
      </c>
      <c r="J5801">
        <v>6.29</v>
      </c>
      <c r="K5801">
        <v>6.5</v>
      </c>
      <c r="L5801">
        <v>6.38</v>
      </c>
      <c r="M5801">
        <v>6.83</v>
      </c>
      <c r="N5801">
        <v>6.46</v>
      </c>
    </row>
    <row r="5802" spans="1:14" x14ac:dyDescent="0.25">
      <c r="A5802" s="1">
        <v>36514</v>
      </c>
      <c r="D5802">
        <v>5.63</v>
      </c>
      <c r="F5802">
        <v>5.9</v>
      </c>
      <c r="G5802">
        <v>5.99</v>
      </c>
      <c r="H5802">
        <v>6.21</v>
      </c>
      <c r="I5802">
        <v>6.23</v>
      </c>
      <c r="J5802">
        <v>6.28</v>
      </c>
      <c r="K5802">
        <v>6.49</v>
      </c>
      <c r="L5802">
        <v>6.36</v>
      </c>
      <c r="M5802">
        <v>6.81</v>
      </c>
      <c r="N5802">
        <v>6.44</v>
      </c>
    </row>
    <row r="5803" spans="1:14" x14ac:dyDescent="0.25">
      <c r="A5803" s="1">
        <v>36511</v>
      </c>
      <c r="D5803">
        <v>5.44</v>
      </c>
      <c r="F5803">
        <v>5.78</v>
      </c>
      <c r="G5803">
        <v>5.93</v>
      </c>
      <c r="H5803">
        <v>6.15</v>
      </c>
      <c r="I5803">
        <v>6.17</v>
      </c>
      <c r="J5803">
        <v>6.22</v>
      </c>
      <c r="K5803">
        <v>6.42</v>
      </c>
      <c r="L5803">
        <v>6.3</v>
      </c>
      <c r="M5803">
        <v>6.74</v>
      </c>
      <c r="N5803">
        <v>6.38</v>
      </c>
    </row>
    <row r="5804" spans="1:14" x14ac:dyDescent="0.25">
      <c r="A5804" s="1">
        <v>36510</v>
      </c>
      <c r="D5804">
        <v>5.39</v>
      </c>
      <c r="F5804">
        <v>5.75</v>
      </c>
      <c r="G5804">
        <v>5.9</v>
      </c>
      <c r="H5804">
        <v>6.15</v>
      </c>
      <c r="I5804">
        <v>6.18</v>
      </c>
      <c r="J5804">
        <v>6.2</v>
      </c>
      <c r="K5804">
        <v>6.41</v>
      </c>
      <c r="L5804">
        <v>6.31</v>
      </c>
      <c r="M5804">
        <v>6.75</v>
      </c>
      <c r="N5804">
        <v>6.39</v>
      </c>
    </row>
    <row r="5805" spans="1:14" x14ac:dyDescent="0.25">
      <c r="A5805" s="1">
        <v>36509</v>
      </c>
      <c r="D5805">
        <v>5.35</v>
      </c>
      <c r="F5805">
        <v>5.71</v>
      </c>
      <c r="G5805">
        <v>5.85</v>
      </c>
      <c r="H5805">
        <v>6.1</v>
      </c>
      <c r="I5805">
        <v>6.12</v>
      </c>
      <c r="J5805">
        <v>6.14</v>
      </c>
      <c r="K5805">
        <v>6.34</v>
      </c>
      <c r="L5805">
        <v>6.25</v>
      </c>
      <c r="M5805">
        <v>6.68</v>
      </c>
      <c r="N5805">
        <v>6.34</v>
      </c>
    </row>
    <row r="5806" spans="1:14" x14ac:dyDescent="0.25">
      <c r="A5806" s="1">
        <v>36508</v>
      </c>
      <c r="D5806">
        <v>5.39</v>
      </c>
      <c r="F5806">
        <v>5.71</v>
      </c>
      <c r="G5806">
        <v>5.81</v>
      </c>
      <c r="H5806">
        <v>6.07</v>
      </c>
      <c r="I5806">
        <v>6.1</v>
      </c>
      <c r="J5806">
        <v>6.12</v>
      </c>
      <c r="K5806">
        <v>6.3</v>
      </c>
      <c r="L5806">
        <v>6.22</v>
      </c>
      <c r="M5806">
        <v>6.64</v>
      </c>
      <c r="N5806">
        <v>6.31</v>
      </c>
    </row>
    <row r="5807" spans="1:14" x14ac:dyDescent="0.25">
      <c r="A5807" s="1">
        <v>36507</v>
      </c>
      <c r="D5807">
        <v>5.39</v>
      </c>
      <c r="F5807">
        <v>5.67</v>
      </c>
      <c r="G5807">
        <v>5.74</v>
      </c>
      <c r="H5807">
        <v>5.96</v>
      </c>
      <c r="I5807">
        <v>5.99</v>
      </c>
      <c r="J5807">
        <v>6.01</v>
      </c>
      <c r="K5807">
        <v>6.18</v>
      </c>
      <c r="L5807">
        <v>6.11</v>
      </c>
      <c r="M5807">
        <v>6.52</v>
      </c>
      <c r="N5807">
        <v>6.2</v>
      </c>
    </row>
    <row r="5808" spans="1:14" x14ac:dyDescent="0.25">
      <c r="A5808" s="1">
        <v>36504</v>
      </c>
      <c r="D5808">
        <v>5.3</v>
      </c>
      <c r="F5808">
        <v>5.59</v>
      </c>
      <c r="G5808">
        <v>5.67</v>
      </c>
      <c r="H5808">
        <v>5.93</v>
      </c>
      <c r="I5808">
        <v>5.95</v>
      </c>
      <c r="J5808">
        <v>5.98</v>
      </c>
      <c r="K5808">
        <v>6.15</v>
      </c>
      <c r="L5808">
        <v>6.08</v>
      </c>
      <c r="M5808">
        <v>6.48</v>
      </c>
      <c r="N5808">
        <v>6.17</v>
      </c>
    </row>
    <row r="5809" spans="1:14" x14ac:dyDescent="0.25">
      <c r="A5809" s="1">
        <v>36503</v>
      </c>
      <c r="D5809">
        <v>5.25</v>
      </c>
      <c r="F5809">
        <v>5.58</v>
      </c>
      <c r="G5809">
        <v>5.67</v>
      </c>
      <c r="H5809">
        <v>5.96</v>
      </c>
      <c r="I5809">
        <v>5.99</v>
      </c>
      <c r="J5809">
        <v>6.03</v>
      </c>
      <c r="K5809">
        <v>6.22</v>
      </c>
      <c r="L5809">
        <v>6.14</v>
      </c>
      <c r="M5809">
        <v>6.55</v>
      </c>
      <c r="N5809">
        <v>6.22</v>
      </c>
    </row>
    <row r="5810" spans="1:14" x14ac:dyDescent="0.25">
      <c r="A5810" s="1">
        <v>36502</v>
      </c>
      <c r="D5810">
        <v>5.22</v>
      </c>
      <c r="F5810">
        <v>5.56</v>
      </c>
      <c r="G5810">
        <v>5.69</v>
      </c>
      <c r="H5810">
        <v>5.98</v>
      </c>
      <c r="I5810">
        <v>6.02</v>
      </c>
      <c r="J5810">
        <v>6.06</v>
      </c>
      <c r="K5810">
        <v>6.24</v>
      </c>
      <c r="L5810">
        <v>6.15</v>
      </c>
      <c r="M5810">
        <v>6.57</v>
      </c>
      <c r="N5810">
        <v>6.23</v>
      </c>
    </row>
    <row r="5811" spans="1:14" x14ac:dyDescent="0.25">
      <c r="A5811" s="1">
        <v>36501</v>
      </c>
      <c r="D5811">
        <v>5.22</v>
      </c>
      <c r="F5811">
        <v>5.55</v>
      </c>
      <c r="G5811">
        <v>5.68</v>
      </c>
      <c r="H5811">
        <v>5.95</v>
      </c>
      <c r="I5811">
        <v>6.01</v>
      </c>
      <c r="J5811">
        <v>6.03</v>
      </c>
      <c r="K5811">
        <v>6.2</v>
      </c>
      <c r="L5811">
        <v>6.11</v>
      </c>
      <c r="M5811">
        <v>6.54</v>
      </c>
      <c r="N5811">
        <v>6.21</v>
      </c>
    </row>
    <row r="5812" spans="1:14" x14ac:dyDescent="0.25">
      <c r="A5812" s="1">
        <v>36500</v>
      </c>
      <c r="D5812">
        <v>5.22</v>
      </c>
      <c r="F5812">
        <v>5.54</v>
      </c>
      <c r="G5812">
        <v>5.72</v>
      </c>
      <c r="H5812">
        <v>5.98</v>
      </c>
      <c r="I5812">
        <v>6.04</v>
      </c>
      <c r="J5812">
        <v>6.07</v>
      </c>
      <c r="K5812">
        <v>6.24</v>
      </c>
      <c r="L5812">
        <v>6.16</v>
      </c>
      <c r="M5812">
        <v>6.58</v>
      </c>
      <c r="N5812">
        <v>6.25</v>
      </c>
    </row>
    <row r="5813" spans="1:14" x14ac:dyDescent="0.25">
      <c r="A5813" s="1">
        <v>36497</v>
      </c>
      <c r="D5813">
        <v>5.25</v>
      </c>
      <c r="F5813">
        <v>5.54</v>
      </c>
      <c r="G5813">
        <v>5.71</v>
      </c>
      <c r="H5813">
        <v>5.99</v>
      </c>
      <c r="I5813">
        <v>6.03</v>
      </c>
      <c r="J5813">
        <v>6.08</v>
      </c>
      <c r="K5813">
        <v>6.27</v>
      </c>
      <c r="L5813">
        <v>6.17</v>
      </c>
      <c r="M5813">
        <v>6.6</v>
      </c>
      <c r="N5813">
        <v>6.27</v>
      </c>
    </row>
    <row r="5814" spans="1:14" x14ac:dyDescent="0.25">
      <c r="A5814" s="1">
        <v>36496</v>
      </c>
      <c r="D5814">
        <v>5.25</v>
      </c>
      <c r="F5814">
        <v>5.57</v>
      </c>
      <c r="G5814">
        <v>5.77</v>
      </c>
      <c r="H5814">
        <v>6.06</v>
      </c>
      <c r="I5814">
        <v>6.1</v>
      </c>
      <c r="J5814">
        <v>6.16</v>
      </c>
      <c r="K5814">
        <v>6.35</v>
      </c>
      <c r="L5814">
        <v>6.24</v>
      </c>
      <c r="M5814">
        <v>6.67</v>
      </c>
      <c r="N5814">
        <v>6.31</v>
      </c>
    </row>
    <row r="5815" spans="1:14" x14ac:dyDescent="0.25">
      <c r="A5815" s="1">
        <v>36495</v>
      </c>
      <c r="D5815">
        <v>5.27</v>
      </c>
      <c r="F5815">
        <v>5.58</v>
      </c>
      <c r="G5815">
        <v>5.73</v>
      </c>
      <c r="H5815">
        <v>6.04</v>
      </c>
      <c r="I5815">
        <v>6.11</v>
      </c>
      <c r="J5815">
        <v>6.14</v>
      </c>
      <c r="K5815">
        <v>6.32</v>
      </c>
      <c r="L5815">
        <v>6.21</v>
      </c>
      <c r="M5815">
        <v>6.65</v>
      </c>
      <c r="N5815">
        <v>6.3</v>
      </c>
    </row>
    <row r="5816" spans="1:14" x14ac:dyDescent="0.25">
      <c r="A5816" s="1">
        <v>36494</v>
      </c>
      <c r="D5816">
        <v>5.3</v>
      </c>
      <c r="F5816">
        <v>5.57</v>
      </c>
      <c r="G5816">
        <v>5.7</v>
      </c>
      <c r="H5816">
        <v>6.01</v>
      </c>
      <c r="I5816">
        <v>6.05</v>
      </c>
      <c r="J5816">
        <v>6.11</v>
      </c>
      <c r="K5816">
        <v>6.28</v>
      </c>
      <c r="L5816">
        <v>6.18</v>
      </c>
      <c r="M5816">
        <v>6.62</v>
      </c>
      <c r="N5816">
        <v>6.29</v>
      </c>
    </row>
    <row r="5817" spans="1:14" x14ac:dyDescent="0.25">
      <c r="A5817" s="1">
        <v>36493</v>
      </c>
      <c r="D5817">
        <v>5.36</v>
      </c>
      <c r="F5817">
        <v>5.58</v>
      </c>
      <c r="G5817">
        <v>5.72</v>
      </c>
      <c r="H5817">
        <v>6.04</v>
      </c>
      <c r="I5817">
        <v>6.1</v>
      </c>
      <c r="J5817">
        <v>6.14</v>
      </c>
      <c r="K5817">
        <v>6.32</v>
      </c>
      <c r="L5817">
        <v>6.21</v>
      </c>
      <c r="M5817">
        <v>6.66</v>
      </c>
      <c r="N5817">
        <v>6.31</v>
      </c>
    </row>
    <row r="5818" spans="1:14" x14ac:dyDescent="0.25">
      <c r="A5818" s="1">
        <v>36490</v>
      </c>
      <c r="D5818">
        <v>5.3</v>
      </c>
      <c r="F5818">
        <v>5.54</v>
      </c>
      <c r="G5818">
        <v>5.68</v>
      </c>
      <c r="H5818">
        <v>5.99</v>
      </c>
      <c r="I5818">
        <v>6.03</v>
      </c>
      <c r="J5818">
        <v>6.06</v>
      </c>
      <c r="K5818">
        <v>6.25</v>
      </c>
      <c r="L5818">
        <v>6.12</v>
      </c>
      <c r="M5818">
        <v>6.57</v>
      </c>
      <c r="N5818">
        <v>6.24</v>
      </c>
    </row>
    <row r="5819" spans="1:14" x14ac:dyDescent="0.25">
      <c r="A5819" s="1">
        <v>36488</v>
      </c>
      <c r="D5819">
        <v>5.29</v>
      </c>
      <c r="F5819">
        <v>5.52</v>
      </c>
      <c r="G5819">
        <v>5.65</v>
      </c>
      <c r="H5819">
        <v>5.97</v>
      </c>
      <c r="I5819">
        <v>6</v>
      </c>
      <c r="J5819">
        <v>6.02</v>
      </c>
      <c r="K5819">
        <v>6.22</v>
      </c>
      <c r="L5819">
        <v>6.09</v>
      </c>
      <c r="M5819">
        <v>6.53</v>
      </c>
      <c r="N5819">
        <v>6.22</v>
      </c>
    </row>
    <row r="5820" spans="1:14" x14ac:dyDescent="0.25">
      <c r="A5820" s="1">
        <v>36487</v>
      </c>
      <c r="D5820">
        <v>5.27</v>
      </c>
      <c r="F5820">
        <v>5.47</v>
      </c>
      <c r="G5820">
        <v>5.63</v>
      </c>
      <c r="H5820">
        <v>5.93</v>
      </c>
      <c r="I5820">
        <v>5.99</v>
      </c>
      <c r="J5820">
        <v>6.02</v>
      </c>
      <c r="K5820">
        <v>6.23</v>
      </c>
      <c r="L5820">
        <v>6.08</v>
      </c>
      <c r="M5820">
        <v>6.51</v>
      </c>
      <c r="N5820">
        <v>6.2</v>
      </c>
    </row>
    <row r="5821" spans="1:14" x14ac:dyDescent="0.25">
      <c r="A5821" s="1">
        <v>36486</v>
      </c>
      <c r="D5821">
        <v>5.27</v>
      </c>
      <c r="F5821">
        <v>5.47</v>
      </c>
      <c r="G5821">
        <v>5.63</v>
      </c>
      <c r="H5821">
        <v>5.95</v>
      </c>
      <c r="I5821">
        <v>5.98</v>
      </c>
      <c r="J5821">
        <v>6.02</v>
      </c>
      <c r="K5821">
        <v>6.23</v>
      </c>
      <c r="L5821">
        <v>6.09</v>
      </c>
      <c r="M5821">
        <v>6.51</v>
      </c>
      <c r="N5821">
        <v>6.2</v>
      </c>
    </row>
    <row r="5822" spans="1:14" x14ac:dyDescent="0.25">
      <c r="A5822" s="1">
        <v>36483</v>
      </c>
      <c r="D5822">
        <v>5.23</v>
      </c>
      <c r="F5822">
        <v>5.44</v>
      </c>
      <c r="G5822">
        <v>5.59</v>
      </c>
      <c r="H5822">
        <v>5.92</v>
      </c>
      <c r="I5822">
        <v>5.97</v>
      </c>
      <c r="J5822">
        <v>6</v>
      </c>
      <c r="K5822">
        <v>6.21</v>
      </c>
      <c r="L5822">
        <v>6.07</v>
      </c>
      <c r="M5822">
        <v>6.48</v>
      </c>
      <c r="N5822">
        <v>6.17</v>
      </c>
    </row>
    <row r="5823" spans="1:14" x14ac:dyDescent="0.25">
      <c r="A5823" s="1">
        <v>36482</v>
      </c>
      <c r="D5823">
        <v>5.23</v>
      </c>
      <c r="F5823">
        <v>5.46</v>
      </c>
      <c r="G5823">
        <v>5.58</v>
      </c>
      <c r="H5823">
        <v>5.9</v>
      </c>
      <c r="I5823">
        <v>5.94</v>
      </c>
      <c r="J5823">
        <v>5.99</v>
      </c>
      <c r="K5823">
        <v>6.2</v>
      </c>
      <c r="L5823">
        <v>6.06</v>
      </c>
      <c r="M5823">
        <v>6.49</v>
      </c>
      <c r="N5823">
        <v>6.17</v>
      </c>
    </row>
    <row r="5824" spans="1:14" x14ac:dyDescent="0.25">
      <c r="A5824" s="1">
        <v>36481</v>
      </c>
      <c r="D5824">
        <v>5.24</v>
      </c>
      <c r="F5824">
        <v>5.44</v>
      </c>
      <c r="G5824">
        <v>5.57</v>
      </c>
      <c r="H5824">
        <v>5.9</v>
      </c>
      <c r="I5824">
        <v>5.94</v>
      </c>
      <c r="J5824">
        <v>5.98</v>
      </c>
      <c r="K5824">
        <v>6.18</v>
      </c>
      <c r="L5824">
        <v>6.04</v>
      </c>
      <c r="M5824">
        <v>6.46</v>
      </c>
      <c r="N5824">
        <v>6.13</v>
      </c>
    </row>
    <row r="5825" spans="1:14" x14ac:dyDescent="0.25">
      <c r="A5825" s="1">
        <v>36480</v>
      </c>
      <c r="D5825">
        <v>5.29</v>
      </c>
      <c r="F5825">
        <v>5.45</v>
      </c>
      <c r="G5825">
        <v>5.55</v>
      </c>
      <c r="H5825">
        <v>5.85</v>
      </c>
      <c r="I5825">
        <v>5.88</v>
      </c>
      <c r="J5825">
        <v>5.91</v>
      </c>
      <c r="K5825">
        <v>6.1</v>
      </c>
      <c r="L5825">
        <v>5.97</v>
      </c>
      <c r="M5825">
        <v>6.4</v>
      </c>
      <c r="N5825">
        <v>6.06</v>
      </c>
    </row>
    <row r="5826" spans="1:14" x14ac:dyDescent="0.25">
      <c r="A5826" s="1">
        <v>36479</v>
      </c>
      <c r="D5826">
        <v>5.29</v>
      </c>
      <c r="F5826">
        <v>5.45</v>
      </c>
      <c r="G5826">
        <v>5.52</v>
      </c>
      <c r="H5826">
        <v>5.79</v>
      </c>
      <c r="I5826">
        <v>5.83</v>
      </c>
      <c r="J5826">
        <v>5.87</v>
      </c>
      <c r="K5826">
        <v>6.07</v>
      </c>
      <c r="L5826">
        <v>5.94</v>
      </c>
      <c r="M5826">
        <v>6.37</v>
      </c>
      <c r="N5826">
        <v>6.04</v>
      </c>
    </row>
    <row r="5827" spans="1:14" x14ac:dyDescent="0.25">
      <c r="A5827" s="1">
        <v>36476</v>
      </c>
      <c r="D5827">
        <v>5.23</v>
      </c>
      <c r="F5827">
        <v>5.41</v>
      </c>
      <c r="G5827">
        <v>5.49</v>
      </c>
      <c r="H5827">
        <v>5.78</v>
      </c>
      <c r="I5827">
        <v>5.82</v>
      </c>
      <c r="J5827">
        <v>5.85</v>
      </c>
      <c r="K5827">
        <v>6.06</v>
      </c>
      <c r="L5827">
        <v>5.93</v>
      </c>
      <c r="M5827">
        <v>6.37</v>
      </c>
      <c r="N5827">
        <v>6.03</v>
      </c>
    </row>
    <row r="5828" spans="1:14" x14ac:dyDescent="0.25">
      <c r="A5828" s="1">
        <v>36474</v>
      </c>
      <c r="D5828">
        <v>5.2</v>
      </c>
      <c r="F5828">
        <v>5.41</v>
      </c>
      <c r="G5828">
        <v>5.52</v>
      </c>
      <c r="H5828">
        <v>5.81</v>
      </c>
      <c r="I5828">
        <v>5.84</v>
      </c>
      <c r="J5828">
        <v>5.9</v>
      </c>
      <c r="K5828">
        <v>6.14</v>
      </c>
      <c r="L5828">
        <v>6</v>
      </c>
      <c r="M5828">
        <v>6.45</v>
      </c>
      <c r="N5828">
        <v>6.09</v>
      </c>
    </row>
    <row r="5829" spans="1:14" x14ac:dyDescent="0.25">
      <c r="A5829" s="1">
        <v>36473</v>
      </c>
      <c r="D5829">
        <v>5.19</v>
      </c>
      <c r="F5829">
        <v>5.37</v>
      </c>
      <c r="G5829">
        <v>5.49</v>
      </c>
      <c r="H5829">
        <v>5.77</v>
      </c>
      <c r="I5829">
        <v>5.81</v>
      </c>
      <c r="J5829">
        <v>5.87</v>
      </c>
      <c r="K5829">
        <v>6.1</v>
      </c>
      <c r="L5829">
        <v>5.97</v>
      </c>
      <c r="M5829">
        <v>6.43</v>
      </c>
      <c r="N5829">
        <v>6.07</v>
      </c>
    </row>
    <row r="5830" spans="1:14" x14ac:dyDescent="0.25">
      <c r="A5830" s="1">
        <v>36472</v>
      </c>
      <c r="D5830">
        <v>5.2</v>
      </c>
      <c r="F5830">
        <v>5.36</v>
      </c>
      <c r="G5830">
        <v>5.48</v>
      </c>
      <c r="H5830">
        <v>5.74</v>
      </c>
      <c r="I5830">
        <v>5.83</v>
      </c>
      <c r="J5830">
        <v>5.9</v>
      </c>
      <c r="K5830">
        <v>6.08</v>
      </c>
      <c r="L5830">
        <v>5.95</v>
      </c>
      <c r="M5830">
        <v>6.42</v>
      </c>
      <c r="N5830">
        <v>6.06</v>
      </c>
    </row>
    <row r="5831" spans="1:14" x14ac:dyDescent="0.25">
      <c r="A5831" s="1">
        <v>36469</v>
      </c>
      <c r="D5831">
        <v>5.14</v>
      </c>
      <c r="F5831">
        <v>5.33</v>
      </c>
      <c r="G5831">
        <v>5.43</v>
      </c>
      <c r="H5831">
        <v>5.72</v>
      </c>
      <c r="I5831">
        <v>5.8</v>
      </c>
      <c r="J5831">
        <v>5.88</v>
      </c>
      <c r="K5831">
        <v>6.07</v>
      </c>
      <c r="L5831">
        <v>5.92</v>
      </c>
      <c r="M5831">
        <v>6.41</v>
      </c>
      <c r="N5831">
        <v>6.05</v>
      </c>
    </row>
    <row r="5832" spans="1:14" x14ac:dyDescent="0.25">
      <c r="A5832" s="1">
        <v>36468</v>
      </c>
      <c r="D5832">
        <v>5.0999999999999996</v>
      </c>
      <c r="F5832">
        <v>5.33</v>
      </c>
      <c r="G5832">
        <v>5.44</v>
      </c>
      <c r="H5832">
        <v>5.74</v>
      </c>
      <c r="I5832">
        <v>5.82</v>
      </c>
      <c r="J5832">
        <v>5.91</v>
      </c>
      <c r="K5832">
        <v>6.11</v>
      </c>
      <c r="L5832">
        <v>5.95</v>
      </c>
      <c r="M5832">
        <v>6.45</v>
      </c>
      <c r="N5832">
        <v>6.09</v>
      </c>
    </row>
    <row r="5833" spans="1:14" x14ac:dyDescent="0.25">
      <c r="A5833" s="1">
        <v>36467</v>
      </c>
      <c r="D5833">
        <v>5.12</v>
      </c>
      <c r="F5833">
        <v>5.33</v>
      </c>
      <c r="G5833">
        <v>5.46</v>
      </c>
      <c r="H5833">
        <v>5.79</v>
      </c>
      <c r="I5833">
        <v>5.88</v>
      </c>
      <c r="J5833">
        <v>5.97</v>
      </c>
      <c r="K5833">
        <v>6.18</v>
      </c>
      <c r="L5833">
        <v>6.01</v>
      </c>
      <c r="M5833">
        <v>6.49</v>
      </c>
      <c r="N5833">
        <v>6.14</v>
      </c>
    </row>
    <row r="5834" spans="1:14" x14ac:dyDescent="0.25">
      <c r="A5834" s="1">
        <v>36466</v>
      </c>
      <c r="D5834">
        <v>5.14</v>
      </c>
      <c r="F5834">
        <v>5.31</v>
      </c>
      <c r="G5834">
        <v>5.47</v>
      </c>
      <c r="H5834">
        <v>5.81</v>
      </c>
      <c r="I5834">
        <v>5.93</v>
      </c>
      <c r="J5834">
        <v>5.98</v>
      </c>
      <c r="K5834">
        <v>6.2</v>
      </c>
      <c r="L5834">
        <v>6.04</v>
      </c>
      <c r="M5834">
        <v>6.51</v>
      </c>
      <c r="N5834">
        <v>6.15</v>
      </c>
    </row>
    <row r="5835" spans="1:14" x14ac:dyDescent="0.25">
      <c r="A5835" s="1">
        <v>36465</v>
      </c>
      <c r="D5835">
        <v>5.16</v>
      </c>
      <c r="F5835">
        <v>5.32</v>
      </c>
      <c r="G5835">
        <v>5.47</v>
      </c>
      <c r="H5835">
        <v>5.83</v>
      </c>
      <c r="I5835">
        <v>5.93</v>
      </c>
      <c r="J5835">
        <v>6</v>
      </c>
      <c r="K5835">
        <v>6.23</v>
      </c>
      <c r="L5835">
        <v>6.06</v>
      </c>
      <c r="M5835">
        <v>6.55</v>
      </c>
      <c r="N5835">
        <v>6.19</v>
      </c>
    </row>
    <row r="5836" spans="1:14" x14ac:dyDescent="0.25">
      <c r="A5836" s="1">
        <v>36462</v>
      </c>
      <c r="D5836">
        <v>5.12</v>
      </c>
      <c r="F5836">
        <v>5.28</v>
      </c>
      <c r="G5836">
        <v>5.43</v>
      </c>
      <c r="H5836">
        <v>5.79</v>
      </c>
      <c r="I5836">
        <v>5.9</v>
      </c>
      <c r="J5836">
        <v>5.97</v>
      </c>
      <c r="K5836">
        <v>6.19</v>
      </c>
      <c r="L5836">
        <v>6.02</v>
      </c>
      <c r="M5836">
        <v>6.52</v>
      </c>
      <c r="N5836">
        <v>6.16</v>
      </c>
    </row>
    <row r="5837" spans="1:14" x14ac:dyDescent="0.25">
      <c r="A5837" s="1">
        <v>36461</v>
      </c>
      <c r="D5837">
        <v>5.1100000000000003</v>
      </c>
      <c r="F5837">
        <v>5.31</v>
      </c>
      <c r="G5837">
        <v>5.49</v>
      </c>
      <c r="H5837">
        <v>5.87</v>
      </c>
      <c r="I5837">
        <v>5.95</v>
      </c>
      <c r="J5837">
        <v>6.05</v>
      </c>
      <c r="K5837">
        <v>6.3</v>
      </c>
      <c r="L5837">
        <v>6.12</v>
      </c>
      <c r="M5837">
        <v>6.63</v>
      </c>
      <c r="N5837">
        <v>6.25</v>
      </c>
    </row>
    <row r="5838" spans="1:14" x14ac:dyDescent="0.25">
      <c r="A5838" s="1">
        <v>36460</v>
      </c>
      <c r="D5838">
        <v>5.14</v>
      </c>
      <c r="F5838">
        <v>5.33</v>
      </c>
      <c r="G5838">
        <v>5.53</v>
      </c>
      <c r="H5838">
        <v>5.94</v>
      </c>
      <c r="I5838">
        <v>6.04</v>
      </c>
      <c r="J5838">
        <v>6.13</v>
      </c>
      <c r="K5838">
        <v>6.39</v>
      </c>
      <c r="L5838">
        <v>6.19</v>
      </c>
      <c r="M5838">
        <v>6.71</v>
      </c>
      <c r="N5838">
        <v>6.33</v>
      </c>
    </row>
    <row r="5839" spans="1:14" x14ac:dyDescent="0.25">
      <c r="A5839" s="1">
        <v>36459</v>
      </c>
      <c r="D5839">
        <v>5.15</v>
      </c>
      <c r="F5839">
        <v>5.34</v>
      </c>
      <c r="G5839">
        <v>5.57</v>
      </c>
      <c r="H5839">
        <v>6.02</v>
      </c>
      <c r="I5839">
        <v>6.09</v>
      </c>
      <c r="J5839">
        <v>6.17</v>
      </c>
      <c r="K5839">
        <v>6.46</v>
      </c>
      <c r="L5839">
        <v>6.24</v>
      </c>
      <c r="M5839">
        <v>6.77</v>
      </c>
      <c r="N5839">
        <v>6.38</v>
      </c>
    </row>
    <row r="5840" spans="1:14" x14ac:dyDescent="0.25">
      <c r="A5840" s="1">
        <v>36458</v>
      </c>
      <c r="D5840">
        <v>5.14</v>
      </c>
      <c r="F5840">
        <v>5.33</v>
      </c>
      <c r="G5840">
        <v>5.54</v>
      </c>
      <c r="H5840">
        <v>5.98</v>
      </c>
      <c r="I5840">
        <v>6.06</v>
      </c>
      <c r="J5840">
        <v>6.14</v>
      </c>
      <c r="K5840">
        <v>6.44</v>
      </c>
      <c r="L5840">
        <v>6.22</v>
      </c>
      <c r="M5840">
        <v>6.75</v>
      </c>
      <c r="N5840">
        <v>6.36</v>
      </c>
    </row>
    <row r="5841" spans="1:14" x14ac:dyDescent="0.25">
      <c r="A5841" s="1">
        <v>36455</v>
      </c>
      <c r="D5841">
        <v>5.07</v>
      </c>
      <c r="F5841">
        <v>5.28</v>
      </c>
      <c r="G5841">
        <v>5.5</v>
      </c>
      <c r="H5841">
        <v>5.96</v>
      </c>
      <c r="I5841">
        <v>6.02</v>
      </c>
      <c r="J5841">
        <v>6.13</v>
      </c>
      <c r="K5841">
        <v>6.43</v>
      </c>
      <c r="L5841">
        <v>6.21</v>
      </c>
      <c r="M5841">
        <v>6.76</v>
      </c>
      <c r="N5841">
        <v>6.36</v>
      </c>
    </row>
    <row r="5842" spans="1:14" x14ac:dyDescent="0.25">
      <c r="A5842" s="1">
        <v>36454</v>
      </c>
      <c r="D5842">
        <v>5.14</v>
      </c>
      <c r="F5842">
        <v>5.27</v>
      </c>
      <c r="G5842">
        <v>5.48</v>
      </c>
      <c r="H5842">
        <v>5.93</v>
      </c>
      <c r="I5842">
        <v>6.02</v>
      </c>
      <c r="J5842">
        <v>6.11</v>
      </c>
      <c r="K5842">
        <v>6.43</v>
      </c>
      <c r="L5842">
        <v>6.2</v>
      </c>
      <c r="M5842">
        <v>6.76</v>
      </c>
      <c r="N5842">
        <v>6.36</v>
      </c>
    </row>
    <row r="5843" spans="1:14" x14ac:dyDescent="0.25">
      <c r="A5843" s="1">
        <v>36453</v>
      </c>
      <c r="D5843">
        <v>5.15</v>
      </c>
      <c r="F5843">
        <v>5.25</v>
      </c>
      <c r="G5843">
        <v>5.49</v>
      </c>
      <c r="H5843">
        <v>5.94</v>
      </c>
      <c r="I5843">
        <v>6.02</v>
      </c>
      <c r="J5843">
        <v>6.11</v>
      </c>
      <c r="K5843">
        <v>6.41</v>
      </c>
      <c r="L5843">
        <v>6.19</v>
      </c>
      <c r="M5843">
        <v>6.74</v>
      </c>
      <c r="N5843">
        <v>6.34</v>
      </c>
    </row>
    <row r="5844" spans="1:14" x14ac:dyDescent="0.25">
      <c r="A5844" s="1">
        <v>36452</v>
      </c>
      <c r="D5844">
        <v>5.15</v>
      </c>
      <c r="F5844">
        <v>5.24</v>
      </c>
      <c r="G5844">
        <v>5.47</v>
      </c>
      <c r="H5844">
        <v>5.92</v>
      </c>
      <c r="I5844">
        <v>5.99</v>
      </c>
      <c r="J5844">
        <v>6.09</v>
      </c>
      <c r="K5844">
        <v>6.39</v>
      </c>
      <c r="L5844">
        <v>6.18</v>
      </c>
      <c r="M5844">
        <v>6.74</v>
      </c>
      <c r="N5844">
        <v>6.35</v>
      </c>
    </row>
    <row r="5845" spans="1:14" x14ac:dyDescent="0.25">
      <c r="A5845" s="1">
        <v>36451</v>
      </c>
      <c r="D5845">
        <v>5.15</v>
      </c>
      <c r="F5845">
        <v>5.21</v>
      </c>
      <c r="G5845">
        <v>5.42</v>
      </c>
      <c r="H5845">
        <v>5.85</v>
      </c>
      <c r="I5845">
        <v>5.92</v>
      </c>
      <c r="J5845">
        <v>6.03</v>
      </c>
      <c r="K5845">
        <v>6.34</v>
      </c>
      <c r="L5845">
        <v>6.12</v>
      </c>
      <c r="M5845">
        <v>6.69</v>
      </c>
      <c r="N5845">
        <v>6.3</v>
      </c>
    </row>
    <row r="5846" spans="1:14" x14ac:dyDescent="0.25">
      <c r="A5846" s="1">
        <v>36448</v>
      </c>
      <c r="D5846">
        <v>5.04</v>
      </c>
      <c r="F5846">
        <v>5.15</v>
      </c>
      <c r="G5846">
        <v>5.42</v>
      </c>
      <c r="H5846">
        <v>5.82</v>
      </c>
      <c r="I5846">
        <v>5.89</v>
      </c>
      <c r="J5846">
        <v>5.99</v>
      </c>
      <c r="K5846">
        <v>6.33</v>
      </c>
      <c r="L5846">
        <v>6.09</v>
      </c>
      <c r="M5846">
        <v>6.66</v>
      </c>
      <c r="N5846">
        <v>6.26</v>
      </c>
    </row>
    <row r="5847" spans="1:14" x14ac:dyDescent="0.25">
      <c r="A5847" s="1">
        <v>36447</v>
      </c>
      <c r="D5847">
        <v>5.0199999999999996</v>
      </c>
      <c r="F5847">
        <v>5.17</v>
      </c>
      <c r="G5847">
        <v>5.45</v>
      </c>
      <c r="H5847">
        <v>5.9</v>
      </c>
      <c r="I5847">
        <v>5.97</v>
      </c>
      <c r="J5847">
        <v>6.09</v>
      </c>
      <c r="K5847">
        <v>6.41</v>
      </c>
      <c r="L5847">
        <v>6.17</v>
      </c>
      <c r="M5847">
        <v>6.73</v>
      </c>
      <c r="N5847">
        <v>6.32</v>
      </c>
    </row>
    <row r="5848" spans="1:14" x14ac:dyDescent="0.25">
      <c r="A5848" s="1">
        <v>36446</v>
      </c>
      <c r="D5848">
        <v>4.9800000000000004</v>
      </c>
      <c r="F5848">
        <v>5.16</v>
      </c>
      <c r="G5848">
        <v>5.43</v>
      </c>
      <c r="H5848">
        <v>5.87</v>
      </c>
      <c r="I5848">
        <v>5.93</v>
      </c>
      <c r="J5848">
        <v>6.04</v>
      </c>
      <c r="K5848">
        <v>6.35</v>
      </c>
      <c r="L5848">
        <v>6.12</v>
      </c>
      <c r="M5848">
        <v>6.69</v>
      </c>
      <c r="N5848">
        <v>6.29</v>
      </c>
    </row>
    <row r="5849" spans="1:14" x14ac:dyDescent="0.25">
      <c r="A5849" s="1">
        <v>36445</v>
      </c>
      <c r="D5849">
        <v>4.93</v>
      </c>
      <c r="F5849">
        <v>5.14</v>
      </c>
      <c r="G5849">
        <v>5.38</v>
      </c>
      <c r="H5849">
        <v>5.82</v>
      </c>
      <c r="I5849">
        <v>5.89</v>
      </c>
      <c r="J5849">
        <v>5.99</v>
      </c>
      <c r="K5849">
        <v>6.29</v>
      </c>
      <c r="L5849">
        <v>6.07</v>
      </c>
      <c r="M5849">
        <v>6.63</v>
      </c>
      <c r="N5849">
        <v>6.23</v>
      </c>
    </row>
    <row r="5850" spans="1:14" x14ac:dyDescent="0.25">
      <c r="A5850" s="1">
        <v>36441</v>
      </c>
      <c r="D5850">
        <v>4.82</v>
      </c>
      <c r="F5850">
        <v>5.1100000000000003</v>
      </c>
      <c r="G5850">
        <v>5.36</v>
      </c>
      <c r="H5850">
        <v>5.8</v>
      </c>
      <c r="I5850">
        <v>5.87</v>
      </c>
      <c r="J5850">
        <v>5.97</v>
      </c>
      <c r="K5850">
        <v>6.27</v>
      </c>
      <c r="L5850">
        <v>6.04</v>
      </c>
      <c r="M5850">
        <v>6.61</v>
      </c>
      <c r="N5850">
        <v>6.2</v>
      </c>
    </row>
    <row r="5851" spans="1:14" x14ac:dyDescent="0.25">
      <c r="A5851" s="1">
        <v>36440</v>
      </c>
      <c r="D5851">
        <v>4.84</v>
      </c>
      <c r="F5851">
        <v>5.12</v>
      </c>
      <c r="G5851">
        <v>5.36</v>
      </c>
      <c r="H5851">
        <v>5.82</v>
      </c>
      <c r="I5851">
        <v>5.91</v>
      </c>
      <c r="J5851">
        <v>5.99</v>
      </c>
      <c r="K5851">
        <v>6.28</v>
      </c>
      <c r="L5851">
        <v>6.05</v>
      </c>
      <c r="M5851">
        <v>6.6</v>
      </c>
      <c r="N5851">
        <v>6.19</v>
      </c>
    </row>
    <row r="5852" spans="1:14" x14ac:dyDescent="0.25">
      <c r="A5852" s="1">
        <v>36439</v>
      </c>
      <c r="D5852">
        <v>4.8099999999999996</v>
      </c>
      <c r="F5852">
        <v>5.09</v>
      </c>
      <c r="G5852">
        <v>5.36</v>
      </c>
      <c r="H5852">
        <v>5.81</v>
      </c>
      <c r="I5852">
        <v>5.89</v>
      </c>
      <c r="J5852">
        <v>5.98</v>
      </c>
      <c r="K5852">
        <v>6.27</v>
      </c>
      <c r="L5852">
        <v>6.04</v>
      </c>
      <c r="M5852">
        <v>6.6</v>
      </c>
      <c r="N5852">
        <v>6.17</v>
      </c>
    </row>
    <row r="5853" spans="1:14" x14ac:dyDescent="0.25">
      <c r="A5853" s="1">
        <v>36438</v>
      </c>
      <c r="D5853">
        <v>4.8600000000000003</v>
      </c>
      <c r="F5853">
        <v>5.12</v>
      </c>
      <c r="G5853">
        <v>5.33</v>
      </c>
      <c r="H5853">
        <v>5.78</v>
      </c>
      <c r="I5853">
        <v>5.87</v>
      </c>
      <c r="J5853">
        <v>5.94</v>
      </c>
      <c r="K5853">
        <v>6.24</v>
      </c>
      <c r="L5853">
        <v>6.02</v>
      </c>
      <c r="M5853">
        <v>6.59</v>
      </c>
      <c r="N5853">
        <v>6.17</v>
      </c>
    </row>
    <row r="5854" spans="1:14" x14ac:dyDescent="0.25">
      <c r="A5854" s="1">
        <v>36437</v>
      </c>
      <c r="D5854">
        <v>4.87</v>
      </c>
      <c r="F5854">
        <v>5.0999999999999996</v>
      </c>
      <c r="G5854">
        <v>5.27</v>
      </c>
      <c r="H5854">
        <v>5.7</v>
      </c>
      <c r="I5854">
        <v>5.79</v>
      </c>
      <c r="J5854">
        <v>5.85</v>
      </c>
      <c r="K5854">
        <v>6.15</v>
      </c>
      <c r="L5854">
        <v>5.95</v>
      </c>
      <c r="M5854">
        <v>6.51</v>
      </c>
      <c r="N5854">
        <v>6.1</v>
      </c>
    </row>
    <row r="5855" spans="1:14" x14ac:dyDescent="0.25">
      <c r="A5855" s="1">
        <v>36434</v>
      </c>
      <c r="D5855">
        <v>4.88</v>
      </c>
      <c r="F5855">
        <v>5.01</v>
      </c>
      <c r="G5855">
        <v>5.3</v>
      </c>
      <c r="H5855">
        <v>5.73</v>
      </c>
      <c r="I5855">
        <v>5.83</v>
      </c>
      <c r="J5855">
        <v>5.9</v>
      </c>
      <c r="K5855">
        <v>6.22</v>
      </c>
      <c r="L5855">
        <v>6</v>
      </c>
      <c r="M5855">
        <v>6.57</v>
      </c>
      <c r="N5855">
        <v>6.15</v>
      </c>
    </row>
    <row r="5856" spans="1:14" x14ac:dyDescent="0.25">
      <c r="A5856" s="1">
        <v>36433</v>
      </c>
      <c r="D5856">
        <v>4.88</v>
      </c>
      <c r="F5856">
        <v>4.99</v>
      </c>
      <c r="G5856">
        <v>5.22</v>
      </c>
      <c r="H5856">
        <v>5.63</v>
      </c>
      <c r="I5856">
        <v>5.7</v>
      </c>
      <c r="J5856">
        <v>5.78</v>
      </c>
      <c r="K5856">
        <v>6.1</v>
      </c>
      <c r="L5856">
        <v>5.9</v>
      </c>
      <c r="M5856">
        <v>6.47</v>
      </c>
      <c r="N5856">
        <v>6.06</v>
      </c>
    </row>
    <row r="5857" spans="1:14" x14ac:dyDescent="0.25">
      <c r="A5857" s="1">
        <v>36432</v>
      </c>
      <c r="D5857">
        <v>4.83</v>
      </c>
      <c r="F5857">
        <v>4.9800000000000004</v>
      </c>
      <c r="G5857">
        <v>5.27</v>
      </c>
      <c r="H5857">
        <v>5.68</v>
      </c>
      <c r="I5857">
        <v>5.75</v>
      </c>
      <c r="J5857">
        <v>5.86</v>
      </c>
      <c r="K5857">
        <v>6.18</v>
      </c>
      <c r="L5857">
        <v>5.97</v>
      </c>
      <c r="M5857">
        <v>6.55</v>
      </c>
      <c r="N5857">
        <v>6.13</v>
      </c>
    </row>
    <row r="5858" spans="1:14" x14ac:dyDescent="0.25">
      <c r="A5858" s="1">
        <v>36431</v>
      </c>
      <c r="D5858">
        <v>4.8499999999999996</v>
      </c>
      <c r="F5858">
        <v>4.97</v>
      </c>
      <c r="G5858">
        <v>5.2</v>
      </c>
      <c r="H5858">
        <v>5.65</v>
      </c>
      <c r="I5858">
        <v>5.7</v>
      </c>
      <c r="J5858">
        <v>5.78</v>
      </c>
      <c r="K5858">
        <v>6.09</v>
      </c>
      <c r="L5858">
        <v>5.89</v>
      </c>
      <c r="M5858">
        <v>6.47</v>
      </c>
      <c r="N5858">
        <v>6.07</v>
      </c>
    </row>
    <row r="5859" spans="1:14" x14ac:dyDescent="0.25">
      <c r="A5859" s="1">
        <v>36430</v>
      </c>
      <c r="D5859">
        <v>4.87</v>
      </c>
      <c r="F5859">
        <v>5.01</v>
      </c>
      <c r="G5859">
        <v>5.19</v>
      </c>
      <c r="H5859">
        <v>5.62</v>
      </c>
      <c r="I5859">
        <v>5.67</v>
      </c>
      <c r="J5859">
        <v>5.73</v>
      </c>
      <c r="K5859">
        <v>6.01</v>
      </c>
      <c r="L5859">
        <v>5.83</v>
      </c>
      <c r="M5859">
        <v>6.42</v>
      </c>
      <c r="N5859">
        <v>6.02</v>
      </c>
    </row>
    <row r="5860" spans="1:14" x14ac:dyDescent="0.25">
      <c r="A5860" s="1">
        <v>36427</v>
      </c>
      <c r="D5860">
        <v>4.78</v>
      </c>
      <c r="F5860">
        <v>5</v>
      </c>
      <c r="G5860">
        <v>5.15</v>
      </c>
      <c r="H5860">
        <v>5.55</v>
      </c>
      <c r="I5860">
        <v>5.6</v>
      </c>
      <c r="J5860">
        <v>5.65</v>
      </c>
      <c r="K5860">
        <v>5.94</v>
      </c>
      <c r="L5860">
        <v>5.75</v>
      </c>
      <c r="M5860">
        <v>6.36</v>
      </c>
      <c r="N5860">
        <v>5.95</v>
      </c>
    </row>
    <row r="5861" spans="1:14" x14ac:dyDescent="0.25">
      <c r="A5861" s="1">
        <v>36426</v>
      </c>
      <c r="D5861">
        <v>4.82</v>
      </c>
      <c r="F5861">
        <v>5.05</v>
      </c>
      <c r="G5861">
        <v>5.22</v>
      </c>
      <c r="H5861">
        <v>5.63</v>
      </c>
      <c r="I5861">
        <v>5.7</v>
      </c>
      <c r="J5861">
        <v>5.76</v>
      </c>
      <c r="K5861">
        <v>6.06</v>
      </c>
      <c r="L5861">
        <v>5.87</v>
      </c>
      <c r="M5861">
        <v>6.44</v>
      </c>
      <c r="N5861">
        <v>6.05</v>
      </c>
    </row>
    <row r="5862" spans="1:14" x14ac:dyDescent="0.25">
      <c r="A5862" s="1">
        <v>36425</v>
      </c>
      <c r="D5862">
        <v>4.83</v>
      </c>
      <c r="F5862">
        <v>5.07</v>
      </c>
      <c r="G5862">
        <v>5.26</v>
      </c>
      <c r="H5862">
        <v>5.67</v>
      </c>
      <c r="I5862">
        <v>5.74</v>
      </c>
      <c r="J5862">
        <v>5.81</v>
      </c>
      <c r="K5862">
        <v>6.12</v>
      </c>
      <c r="L5862">
        <v>5.92</v>
      </c>
      <c r="M5862">
        <v>6.5</v>
      </c>
      <c r="N5862">
        <v>6.1</v>
      </c>
    </row>
    <row r="5863" spans="1:14" x14ac:dyDescent="0.25">
      <c r="A5863" s="1">
        <v>36424</v>
      </c>
      <c r="D5863">
        <v>4.79</v>
      </c>
      <c r="F5863">
        <v>5.0599999999999996</v>
      </c>
      <c r="G5863">
        <v>5.26</v>
      </c>
      <c r="H5863">
        <v>5.67</v>
      </c>
      <c r="I5863">
        <v>5.76</v>
      </c>
      <c r="J5863">
        <v>5.83</v>
      </c>
      <c r="K5863">
        <v>6.14</v>
      </c>
      <c r="L5863">
        <v>5.94</v>
      </c>
      <c r="M5863">
        <v>6.52</v>
      </c>
      <c r="N5863">
        <v>6.1</v>
      </c>
    </row>
    <row r="5864" spans="1:14" x14ac:dyDescent="0.25">
      <c r="A5864" s="1">
        <v>36423</v>
      </c>
      <c r="D5864">
        <v>4.8099999999999996</v>
      </c>
      <c r="F5864">
        <v>5.09</v>
      </c>
      <c r="G5864">
        <v>5.28</v>
      </c>
      <c r="H5864">
        <v>5.67</v>
      </c>
      <c r="I5864">
        <v>5.75</v>
      </c>
      <c r="J5864">
        <v>5.81</v>
      </c>
      <c r="K5864">
        <v>6.11</v>
      </c>
      <c r="L5864">
        <v>5.91</v>
      </c>
      <c r="M5864">
        <v>6.5</v>
      </c>
      <c r="N5864">
        <v>6.08</v>
      </c>
    </row>
    <row r="5865" spans="1:14" x14ac:dyDescent="0.25">
      <c r="A5865" s="1">
        <v>36420</v>
      </c>
      <c r="D5865">
        <v>4.67</v>
      </c>
      <c r="F5865">
        <v>5.07</v>
      </c>
      <c r="G5865">
        <v>5.24</v>
      </c>
      <c r="H5865">
        <v>5.63</v>
      </c>
      <c r="I5865">
        <v>5.74</v>
      </c>
      <c r="J5865">
        <v>5.76</v>
      </c>
      <c r="K5865">
        <v>6.06</v>
      </c>
      <c r="L5865">
        <v>5.87</v>
      </c>
      <c r="M5865">
        <v>6.47</v>
      </c>
      <c r="N5865">
        <v>6.05</v>
      </c>
    </row>
    <row r="5866" spans="1:14" x14ac:dyDescent="0.25">
      <c r="A5866" s="1">
        <v>36419</v>
      </c>
      <c r="D5866">
        <v>4.7</v>
      </c>
      <c r="F5866">
        <v>5.04</v>
      </c>
      <c r="G5866">
        <v>5.23</v>
      </c>
      <c r="H5866">
        <v>5.63</v>
      </c>
      <c r="I5866">
        <v>5.7</v>
      </c>
      <c r="J5866">
        <v>5.77</v>
      </c>
      <c r="K5866">
        <v>6.09</v>
      </c>
      <c r="L5866">
        <v>5.9</v>
      </c>
      <c r="M5866">
        <v>6.51</v>
      </c>
      <c r="N5866">
        <v>6.08</v>
      </c>
    </row>
    <row r="5867" spans="1:14" x14ac:dyDescent="0.25">
      <c r="A5867" s="1">
        <v>36418</v>
      </c>
      <c r="D5867">
        <v>4.75</v>
      </c>
      <c r="F5867">
        <v>5.07</v>
      </c>
      <c r="G5867">
        <v>5.25</v>
      </c>
      <c r="H5867">
        <v>5.67</v>
      </c>
      <c r="I5867">
        <v>5.79</v>
      </c>
      <c r="J5867">
        <v>5.81</v>
      </c>
      <c r="K5867">
        <v>6.14</v>
      </c>
      <c r="L5867">
        <v>5.94</v>
      </c>
      <c r="M5867">
        <v>6.56</v>
      </c>
      <c r="N5867">
        <v>6.11</v>
      </c>
    </row>
    <row r="5868" spans="1:14" x14ac:dyDescent="0.25">
      <c r="A5868" s="1">
        <v>36417</v>
      </c>
      <c r="D5868">
        <v>4.83</v>
      </c>
      <c r="F5868">
        <v>5.14</v>
      </c>
      <c r="G5868">
        <v>5.3</v>
      </c>
      <c r="H5868">
        <v>5.71</v>
      </c>
      <c r="I5868">
        <v>5.82</v>
      </c>
      <c r="J5868">
        <v>5.85</v>
      </c>
      <c r="K5868">
        <v>6.18</v>
      </c>
      <c r="L5868">
        <v>5.96</v>
      </c>
      <c r="M5868">
        <v>6.57</v>
      </c>
      <c r="N5868">
        <v>6.11</v>
      </c>
    </row>
    <row r="5869" spans="1:14" x14ac:dyDescent="0.25">
      <c r="A5869" s="1">
        <v>36416</v>
      </c>
      <c r="D5869">
        <v>4.8</v>
      </c>
      <c r="F5869">
        <v>5.13</v>
      </c>
      <c r="G5869">
        <v>5.28</v>
      </c>
      <c r="H5869">
        <v>5.66</v>
      </c>
      <c r="I5869">
        <v>5.76</v>
      </c>
      <c r="J5869">
        <v>5.8</v>
      </c>
      <c r="K5869">
        <v>6.12</v>
      </c>
      <c r="L5869">
        <v>5.92</v>
      </c>
      <c r="M5869">
        <v>6.51</v>
      </c>
      <c r="N5869">
        <v>6.06</v>
      </c>
    </row>
    <row r="5870" spans="1:14" x14ac:dyDescent="0.25">
      <c r="A5870" s="1">
        <v>36413</v>
      </c>
      <c r="D5870">
        <v>4.76</v>
      </c>
      <c r="F5870">
        <v>5.1100000000000003</v>
      </c>
      <c r="G5870">
        <v>5.26</v>
      </c>
      <c r="H5870">
        <v>5.64</v>
      </c>
      <c r="I5870">
        <v>5.75</v>
      </c>
      <c r="J5870">
        <v>5.78</v>
      </c>
      <c r="K5870">
        <v>6.1</v>
      </c>
      <c r="L5870">
        <v>5.89</v>
      </c>
      <c r="M5870">
        <v>6.48</v>
      </c>
      <c r="N5870">
        <v>6.03</v>
      </c>
    </row>
    <row r="5871" spans="1:14" x14ac:dyDescent="0.25">
      <c r="A5871" s="1">
        <v>36412</v>
      </c>
      <c r="D5871">
        <v>4.8099999999999996</v>
      </c>
      <c r="F5871">
        <v>5.15</v>
      </c>
      <c r="G5871">
        <v>5.3</v>
      </c>
      <c r="H5871">
        <v>5.71</v>
      </c>
      <c r="I5871">
        <v>5.81</v>
      </c>
      <c r="J5871">
        <v>5.85</v>
      </c>
      <c r="K5871">
        <v>6.19</v>
      </c>
      <c r="L5871">
        <v>5.97</v>
      </c>
      <c r="M5871">
        <v>6.54</v>
      </c>
      <c r="N5871">
        <v>6.1</v>
      </c>
    </row>
    <row r="5872" spans="1:14" x14ac:dyDescent="0.25">
      <c r="A5872" s="1">
        <v>36411</v>
      </c>
      <c r="D5872">
        <v>4.83</v>
      </c>
      <c r="F5872">
        <v>5.15</v>
      </c>
      <c r="G5872">
        <v>5.28</v>
      </c>
      <c r="H5872">
        <v>5.67</v>
      </c>
      <c r="I5872">
        <v>5.77</v>
      </c>
      <c r="J5872">
        <v>5.82</v>
      </c>
      <c r="K5872">
        <v>6.15</v>
      </c>
      <c r="L5872">
        <v>5.93</v>
      </c>
      <c r="M5872">
        <v>6.5</v>
      </c>
      <c r="N5872">
        <v>6.07</v>
      </c>
    </row>
    <row r="5873" spans="1:14" x14ac:dyDescent="0.25">
      <c r="A5873" s="1">
        <v>36410</v>
      </c>
      <c r="D5873">
        <v>4.8499999999999996</v>
      </c>
      <c r="F5873">
        <v>5.15</v>
      </c>
      <c r="G5873">
        <v>5.27</v>
      </c>
      <c r="H5873">
        <v>5.69</v>
      </c>
      <c r="I5873">
        <v>5.78</v>
      </c>
      <c r="J5873">
        <v>5.83</v>
      </c>
      <c r="K5873">
        <v>6.17</v>
      </c>
      <c r="L5873">
        <v>5.95</v>
      </c>
      <c r="M5873">
        <v>6.52</v>
      </c>
      <c r="N5873">
        <v>6.07</v>
      </c>
    </row>
    <row r="5874" spans="1:14" x14ac:dyDescent="0.25">
      <c r="A5874" s="1">
        <v>36406</v>
      </c>
      <c r="D5874">
        <v>4.92</v>
      </c>
      <c r="F5874">
        <v>5.14</v>
      </c>
      <c r="G5874">
        <v>5.22</v>
      </c>
      <c r="H5874">
        <v>5.64</v>
      </c>
      <c r="I5874">
        <v>5.72</v>
      </c>
      <c r="J5874">
        <v>5.78</v>
      </c>
      <c r="K5874">
        <v>6.12</v>
      </c>
      <c r="L5874">
        <v>5.89</v>
      </c>
      <c r="M5874">
        <v>6.45</v>
      </c>
      <c r="N5874">
        <v>6.03</v>
      </c>
    </row>
    <row r="5875" spans="1:14" x14ac:dyDescent="0.25">
      <c r="A5875" s="1">
        <v>36405</v>
      </c>
      <c r="D5875">
        <v>4.92</v>
      </c>
      <c r="F5875">
        <v>5.19</v>
      </c>
      <c r="G5875">
        <v>5.3</v>
      </c>
      <c r="H5875">
        <v>5.74</v>
      </c>
      <c r="I5875">
        <v>5.83</v>
      </c>
      <c r="J5875">
        <v>5.9</v>
      </c>
      <c r="K5875">
        <v>6.23</v>
      </c>
      <c r="L5875">
        <v>6.03</v>
      </c>
      <c r="M5875">
        <v>6.58</v>
      </c>
      <c r="N5875">
        <v>6.15</v>
      </c>
    </row>
    <row r="5876" spans="1:14" x14ac:dyDescent="0.25">
      <c r="A5876" s="1">
        <v>36404</v>
      </c>
      <c r="D5876">
        <v>4.97</v>
      </c>
      <c r="F5876">
        <v>5.21</v>
      </c>
      <c r="G5876">
        <v>5.3</v>
      </c>
      <c r="H5876">
        <v>5.74</v>
      </c>
      <c r="I5876">
        <v>5.82</v>
      </c>
      <c r="J5876">
        <v>5.88</v>
      </c>
      <c r="K5876">
        <v>6.2</v>
      </c>
      <c r="L5876">
        <v>5.99</v>
      </c>
      <c r="M5876">
        <v>6.5</v>
      </c>
      <c r="N5876">
        <v>6.08</v>
      </c>
    </row>
    <row r="5877" spans="1:14" x14ac:dyDescent="0.25">
      <c r="A5877" s="1">
        <v>36403</v>
      </c>
      <c r="D5877">
        <v>4.9800000000000004</v>
      </c>
      <c r="F5877">
        <v>5.21</v>
      </c>
      <c r="G5877">
        <v>5.3</v>
      </c>
      <c r="H5877">
        <v>5.73</v>
      </c>
      <c r="I5877">
        <v>5.82</v>
      </c>
      <c r="J5877">
        <v>5.88</v>
      </c>
      <c r="K5877">
        <v>6.2</v>
      </c>
      <c r="L5877">
        <v>5.98</v>
      </c>
      <c r="M5877">
        <v>6.49</v>
      </c>
      <c r="N5877">
        <v>6.07</v>
      </c>
    </row>
    <row r="5878" spans="1:14" x14ac:dyDescent="0.25">
      <c r="A5878" s="1">
        <v>36402</v>
      </c>
      <c r="D5878">
        <v>5.01</v>
      </c>
      <c r="F5878">
        <v>5.21</v>
      </c>
      <c r="G5878">
        <v>5.31</v>
      </c>
      <c r="H5878">
        <v>5.73</v>
      </c>
      <c r="I5878">
        <v>5.81</v>
      </c>
      <c r="J5878">
        <v>5.86</v>
      </c>
      <c r="K5878">
        <v>6.16</v>
      </c>
      <c r="L5878">
        <v>5.95</v>
      </c>
      <c r="M5878">
        <v>6.48</v>
      </c>
      <c r="N5878">
        <v>6.07</v>
      </c>
    </row>
    <row r="5879" spans="1:14" x14ac:dyDescent="0.25">
      <c r="A5879" s="1">
        <v>36399</v>
      </c>
      <c r="D5879">
        <v>4.9800000000000004</v>
      </c>
      <c r="F5879">
        <v>5.1100000000000003</v>
      </c>
      <c r="G5879">
        <v>5.24</v>
      </c>
      <c r="H5879">
        <v>5.65</v>
      </c>
      <c r="I5879">
        <v>5.74</v>
      </c>
      <c r="J5879">
        <v>5.75</v>
      </c>
      <c r="K5879">
        <v>6.05</v>
      </c>
      <c r="L5879">
        <v>5.85</v>
      </c>
      <c r="M5879">
        <v>6.38</v>
      </c>
      <c r="N5879">
        <v>5.96</v>
      </c>
    </row>
    <row r="5880" spans="1:14" x14ac:dyDescent="0.25">
      <c r="A5880" s="1">
        <v>36398</v>
      </c>
      <c r="D5880">
        <v>4.93</v>
      </c>
      <c r="F5880">
        <v>5.0599999999999996</v>
      </c>
      <c r="G5880">
        <v>5.18</v>
      </c>
      <c r="H5880">
        <v>5.56</v>
      </c>
      <c r="I5880">
        <v>5.65</v>
      </c>
      <c r="J5880">
        <v>5.67</v>
      </c>
      <c r="K5880">
        <v>5.96</v>
      </c>
      <c r="L5880">
        <v>5.75</v>
      </c>
      <c r="M5880">
        <v>6.29</v>
      </c>
      <c r="N5880">
        <v>5.88</v>
      </c>
    </row>
    <row r="5881" spans="1:14" x14ac:dyDescent="0.25">
      <c r="A5881" s="1">
        <v>36397</v>
      </c>
      <c r="D5881">
        <v>4.93</v>
      </c>
      <c r="F5881">
        <v>5.04</v>
      </c>
      <c r="G5881">
        <v>5.14</v>
      </c>
      <c r="H5881">
        <v>5.53</v>
      </c>
      <c r="I5881">
        <v>5.61</v>
      </c>
      <c r="J5881">
        <v>5.63</v>
      </c>
      <c r="K5881">
        <v>5.94</v>
      </c>
      <c r="L5881">
        <v>5.73</v>
      </c>
      <c r="M5881">
        <v>6.28</v>
      </c>
      <c r="N5881">
        <v>5.87</v>
      </c>
    </row>
    <row r="5882" spans="1:14" x14ac:dyDescent="0.25">
      <c r="A5882" s="1">
        <v>36396</v>
      </c>
      <c r="D5882">
        <v>4.99</v>
      </c>
      <c r="F5882">
        <v>5.1100000000000003</v>
      </c>
      <c r="G5882">
        <v>5.18</v>
      </c>
      <c r="H5882">
        <v>5.65</v>
      </c>
      <c r="I5882">
        <v>5.71</v>
      </c>
      <c r="J5882">
        <v>5.73</v>
      </c>
      <c r="K5882">
        <v>6.06</v>
      </c>
      <c r="L5882">
        <v>5.85</v>
      </c>
      <c r="M5882">
        <v>6.38</v>
      </c>
      <c r="N5882">
        <v>5.95</v>
      </c>
    </row>
    <row r="5883" spans="1:14" x14ac:dyDescent="0.25">
      <c r="A5883" s="1">
        <v>36395</v>
      </c>
      <c r="D5883">
        <v>5.01</v>
      </c>
      <c r="F5883">
        <v>5.16</v>
      </c>
      <c r="G5883">
        <v>5.21</v>
      </c>
      <c r="H5883">
        <v>5.66</v>
      </c>
      <c r="I5883">
        <v>5.73</v>
      </c>
      <c r="J5883">
        <v>5.79</v>
      </c>
      <c r="K5883">
        <v>6.11</v>
      </c>
      <c r="L5883">
        <v>5.89</v>
      </c>
      <c r="M5883">
        <v>6.41</v>
      </c>
      <c r="N5883">
        <v>5.98</v>
      </c>
    </row>
    <row r="5884" spans="1:14" x14ac:dyDescent="0.25">
      <c r="A5884" s="1">
        <v>36392</v>
      </c>
      <c r="D5884">
        <v>4.84</v>
      </c>
      <c r="F5884">
        <v>5.0999999999999996</v>
      </c>
      <c r="G5884">
        <v>5.16</v>
      </c>
      <c r="H5884">
        <v>5.65</v>
      </c>
      <c r="I5884">
        <v>5.72</v>
      </c>
      <c r="J5884">
        <v>5.79</v>
      </c>
      <c r="K5884">
        <v>6.1</v>
      </c>
      <c r="L5884">
        <v>5.88</v>
      </c>
      <c r="M5884">
        <v>6.41</v>
      </c>
      <c r="N5884">
        <v>5.99</v>
      </c>
    </row>
    <row r="5885" spans="1:14" x14ac:dyDescent="0.25">
      <c r="A5885" s="1">
        <v>36391</v>
      </c>
      <c r="D5885">
        <v>4.76</v>
      </c>
      <c r="F5885">
        <v>5.08</v>
      </c>
      <c r="G5885">
        <v>5.18</v>
      </c>
      <c r="H5885">
        <v>5.66</v>
      </c>
      <c r="I5885">
        <v>5.74</v>
      </c>
      <c r="J5885">
        <v>5.81</v>
      </c>
      <c r="K5885">
        <v>6.12</v>
      </c>
      <c r="L5885">
        <v>5.9</v>
      </c>
      <c r="M5885">
        <v>6.43</v>
      </c>
      <c r="N5885">
        <v>6.03</v>
      </c>
    </row>
    <row r="5886" spans="1:14" x14ac:dyDescent="0.25">
      <c r="A5886" s="1">
        <v>36390</v>
      </c>
      <c r="D5886">
        <v>4.76</v>
      </c>
      <c r="F5886">
        <v>5.07</v>
      </c>
      <c r="G5886">
        <v>5.19</v>
      </c>
      <c r="H5886">
        <v>5.66</v>
      </c>
      <c r="I5886">
        <v>5.74</v>
      </c>
      <c r="J5886">
        <v>5.79</v>
      </c>
      <c r="K5886">
        <v>6.09</v>
      </c>
      <c r="L5886">
        <v>5.88</v>
      </c>
      <c r="M5886">
        <v>6.41</v>
      </c>
      <c r="N5886">
        <v>6.01</v>
      </c>
    </row>
    <row r="5887" spans="1:14" x14ac:dyDescent="0.25">
      <c r="A5887" s="1">
        <v>36389</v>
      </c>
      <c r="D5887">
        <v>4.83</v>
      </c>
      <c r="F5887">
        <v>5.13</v>
      </c>
      <c r="G5887">
        <v>5.23</v>
      </c>
      <c r="H5887">
        <v>5.68</v>
      </c>
      <c r="I5887">
        <v>5.75</v>
      </c>
      <c r="J5887">
        <v>5.8</v>
      </c>
      <c r="K5887">
        <v>6.1</v>
      </c>
      <c r="L5887">
        <v>5.89</v>
      </c>
      <c r="M5887">
        <v>6.41</v>
      </c>
      <c r="N5887">
        <v>6.02</v>
      </c>
    </row>
    <row r="5888" spans="1:14" x14ac:dyDescent="0.25">
      <c r="A5888" s="1">
        <v>36388</v>
      </c>
      <c r="D5888">
        <v>4.84</v>
      </c>
      <c r="F5888">
        <v>5.14</v>
      </c>
      <c r="G5888">
        <v>5.24</v>
      </c>
      <c r="H5888">
        <v>5.75</v>
      </c>
      <c r="I5888">
        <v>5.82</v>
      </c>
      <c r="J5888">
        <v>5.88</v>
      </c>
      <c r="K5888">
        <v>6.19</v>
      </c>
      <c r="L5888">
        <v>5.98</v>
      </c>
      <c r="M5888">
        <v>6.48</v>
      </c>
      <c r="N5888">
        <v>6.1</v>
      </c>
    </row>
    <row r="5889" spans="1:14" x14ac:dyDescent="0.25">
      <c r="A5889" s="1">
        <v>36385</v>
      </c>
      <c r="D5889">
        <v>4.74</v>
      </c>
      <c r="F5889">
        <v>5.07</v>
      </c>
      <c r="G5889">
        <v>5.19</v>
      </c>
      <c r="H5889">
        <v>5.71</v>
      </c>
      <c r="I5889">
        <v>5.81</v>
      </c>
      <c r="J5889">
        <v>5.88</v>
      </c>
      <c r="K5889">
        <v>6.21</v>
      </c>
      <c r="L5889">
        <v>5.98</v>
      </c>
      <c r="M5889">
        <v>6.45</v>
      </c>
      <c r="N5889">
        <v>6.09</v>
      </c>
    </row>
    <row r="5890" spans="1:14" x14ac:dyDescent="0.25">
      <c r="A5890" s="1">
        <v>36384</v>
      </c>
      <c r="D5890">
        <v>4.79</v>
      </c>
      <c r="F5890">
        <v>5.09</v>
      </c>
      <c r="G5890">
        <v>5.25</v>
      </c>
      <c r="H5890">
        <v>5.78</v>
      </c>
      <c r="I5890">
        <v>5.89</v>
      </c>
      <c r="J5890">
        <v>5.97</v>
      </c>
      <c r="K5890">
        <v>6.33</v>
      </c>
      <c r="L5890">
        <v>6.08</v>
      </c>
      <c r="M5890">
        <v>6.56</v>
      </c>
      <c r="N5890">
        <v>6.18</v>
      </c>
    </row>
    <row r="5891" spans="1:14" x14ac:dyDescent="0.25">
      <c r="A5891" s="1">
        <v>36383</v>
      </c>
      <c r="D5891">
        <v>4.91</v>
      </c>
      <c r="F5891">
        <v>5.1100000000000003</v>
      </c>
      <c r="G5891">
        <v>5.22</v>
      </c>
      <c r="H5891">
        <v>5.76</v>
      </c>
      <c r="I5891">
        <v>5.86</v>
      </c>
      <c r="J5891">
        <v>5.96</v>
      </c>
      <c r="K5891">
        <v>6.32</v>
      </c>
      <c r="L5891">
        <v>6.05</v>
      </c>
      <c r="M5891">
        <v>6.52</v>
      </c>
      <c r="N5891">
        <v>6.22</v>
      </c>
    </row>
    <row r="5892" spans="1:14" x14ac:dyDescent="0.25">
      <c r="A5892" s="1">
        <v>36382</v>
      </c>
      <c r="D5892">
        <v>4.95</v>
      </c>
      <c r="F5892">
        <v>5.14</v>
      </c>
      <c r="G5892">
        <v>5.24</v>
      </c>
      <c r="H5892">
        <v>5.79</v>
      </c>
      <c r="I5892">
        <v>5.9</v>
      </c>
      <c r="J5892">
        <v>6</v>
      </c>
      <c r="K5892">
        <v>6.37</v>
      </c>
      <c r="L5892">
        <v>6.16</v>
      </c>
      <c r="M5892">
        <v>6.55</v>
      </c>
      <c r="N5892">
        <v>6.25</v>
      </c>
    </row>
    <row r="5893" spans="1:14" x14ac:dyDescent="0.25">
      <c r="A5893" s="1">
        <v>36381</v>
      </c>
      <c r="D5893">
        <v>4.96</v>
      </c>
      <c r="F5893">
        <v>5.15</v>
      </c>
      <c r="G5893">
        <v>5.24</v>
      </c>
      <c r="H5893">
        <v>5.79</v>
      </c>
      <c r="I5893">
        <v>5.89</v>
      </c>
      <c r="J5893">
        <v>6.04</v>
      </c>
      <c r="K5893">
        <v>6.33</v>
      </c>
      <c r="L5893">
        <v>6.13</v>
      </c>
      <c r="M5893">
        <v>6.54</v>
      </c>
      <c r="N5893">
        <v>6.23</v>
      </c>
    </row>
    <row r="5894" spans="1:14" x14ac:dyDescent="0.25">
      <c r="A5894" s="1">
        <v>36378</v>
      </c>
      <c r="D5894">
        <v>4.8</v>
      </c>
      <c r="F5894">
        <v>5.03</v>
      </c>
      <c r="G5894">
        <v>5.16</v>
      </c>
      <c r="H5894">
        <v>5.69</v>
      </c>
      <c r="I5894">
        <v>5.79</v>
      </c>
      <c r="J5894">
        <v>5.94</v>
      </c>
      <c r="K5894">
        <v>6.24</v>
      </c>
      <c r="L5894">
        <v>6.02</v>
      </c>
      <c r="M5894">
        <v>6.48</v>
      </c>
      <c r="N5894">
        <v>6.16</v>
      </c>
    </row>
    <row r="5895" spans="1:14" x14ac:dyDescent="0.25">
      <c r="A5895" s="1">
        <v>36377</v>
      </c>
      <c r="D5895">
        <v>4.74</v>
      </c>
      <c r="F5895">
        <v>4.95</v>
      </c>
      <c r="G5895">
        <v>5.05</v>
      </c>
      <c r="H5895">
        <v>5.55</v>
      </c>
      <c r="I5895">
        <v>5.64</v>
      </c>
      <c r="J5895">
        <v>5.77</v>
      </c>
      <c r="K5895">
        <v>6.07</v>
      </c>
      <c r="L5895">
        <v>5.88</v>
      </c>
      <c r="M5895">
        <v>6.38</v>
      </c>
      <c r="N5895">
        <v>6.05</v>
      </c>
    </row>
    <row r="5896" spans="1:14" x14ac:dyDescent="0.25">
      <c r="A5896" s="1">
        <v>36376</v>
      </c>
      <c r="D5896">
        <v>4.78</v>
      </c>
      <c r="F5896">
        <v>4.99</v>
      </c>
      <c r="G5896">
        <v>5.12</v>
      </c>
      <c r="H5896">
        <v>5.64</v>
      </c>
      <c r="I5896">
        <v>5.73</v>
      </c>
      <c r="J5896">
        <v>5.86</v>
      </c>
      <c r="K5896">
        <v>6.13</v>
      </c>
      <c r="L5896">
        <v>5.96</v>
      </c>
      <c r="M5896">
        <v>6.41</v>
      </c>
      <c r="N5896">
        <v>6.12</v>
      </c>
    </row>
    <row r="5897" spans="1:14" x14ac:dyDescent="0.25">
      <c r="A5897" s="1">
        <v>36375</v>
      </c>
      <c r="D5897">
        <v>4.84</v>
      </c>
      <c r="F5897">
        <v>5.0199999999999996</v>
      </c>
      <c r="G5897">
        <v>5.17</v>
      </c>
      <c r="H5897">
        <v>5.65</v>
      </c>
      <c r="I5897">
        <v>5.75</v>
      </c>
      <c r="J5897">
        <v>5.86</v>
      </c>
      <c r="K5897">
        <v>6.13</v>
      </c>
      <c r="L5897">
        <v>5.95</v>
      </c>
      <c r="M5897">
        <v>6.42</v>
      </c>
      <c r="N5897">
        <v>6.15</v>
      </c>
    </row>
    <row r="5898" spans="1:14" x14ac:dyDescent="0.25">
      <c r="A5898" s="1">
        <v>36374</v>
      </c>
      <c r="D5898">
        <v>4.8499999999999996</v>
      </c>
      <c r="F5898">
        <v>4.97</v>
      </c>
      <c r="G5898">
        <v>5.15</v>
      </c>
      <c r="H5898">
        <v>5.65</v>
      </c>
      <c r="I5898">
        <v>5.76</v>
      </c>
      <c r="J5898">
        <v>5.85</v>
      </c>
      <c r="K5898">
        <v>6.11</v>
      </c>
      <c r="L5898">
        <v>5.92</v>
      </c>
      <c r="M5898">
        <v>6.4</v>
      </c>
      <c r="N5898">
        <v>6.13</v>
      </c>
    </row>
    <row r="5899" spans="1:14" x14ac:dyDescent="0.25">
      <c r="A5899" s="1">
        <v>36371</v>
      </c>
      <c r="D5899">
        <v>4.75</v>
      </c>
      <c r="F5899">
        <v>4.8499999999999996</v>
      </c>
      <c r="G5899">
        <v>5.13</v>
      </c>
      <c r="H5899">
        <v>5.63</v>
      </c>
      <c r="I5899">
        <v>5.7</v>
      </c>
      <c r="J5899">
        <v>5.82</v>
      </c>
      <c r="K5899">
        <v>6.1</v>
      </c>
      <c r="L5899">
        <v>5.92</v>
      </c>
      <c r="M5899">
        <v>6.4</v>
      </c>
      <c r="N5899">
        <v>6.11</v>
      </c>
    </row>
    <row r="5900" spans="1:14" x14ac:dyDescent="0.25">
      <c r="A5900" s="1">
        <v>36370</v>
      </c>
      <c r="D5900">
        <v>4.72</v>
      </c>
      <c r="F5900">
        <v>4.83</v>
      </c>
      <c r="G5900">
        <v>5.1100000000000003</v>
      </c>
      <c r="H5900">
        <v>5.62</v>
      </c>
      <c r="I5900">
        <v>5.68</v>
      </c>
      <c r="J5900">
        <v>5.79</v>
      </c>
      <c r="K5900">
        <v>6.06</v>
      </c>
      <c r="L5900">
        <v>5.88</v>
      </c>
      <c r="M5900">
        <v>6.37</v>
      </c>
      <c r="N5900">
        <v>6.07</v>
      </c>
    </row>
    <row r="5901" spans="1:14" x14ac:dyDescent="0.25">
      <c r="A5901" s="1">
        <v>36369</v>
      </c>
      <c r="D5901">
        <v>4.71</v>
      </c>
      <c r="F5901">
        <v>4.79</v>
      </c>
      <c r="G5901">
        <v>5.04</v>
      </c>
      <c r="H5901">
        <v>5.54</v>
      </c>
      <c r="I5901">
        <v>5.59</v>
      </c>
      <c r="J5901">
        <v>5.7</v>
      </c>
      <c r="K5901">
        <v>5.97</v>
      </c>
      <c r="L5901">
        <v>5.81</v>
      </c>
      <c r="M5901">
        <v>6.3</v>
      </c>
      <c r="N5901">
        <v>6.01</v>
      </c>
    </row>
    <row r="5902" spans="1:14" x14ac:dyDescent="0.25">
      <c r="A5902" s="1">
        <v>36368</v>
      </c>
      <c r="D5902">
        <v>4.7</v>
      </c>
      <c r="F5902">
        <v>4.7699999999999996</v>
      </c>
      <c r="G5902">
        <v>5.03</v>
      </c>
      <c r="H5902">
        <v>5.56</v>
      </c>
      <c r="I5902">
        <v>5.61</v>
      </c>
      <c r="J5902">
        <v>5.7</v>
      </c>
      <c r="K5902">
        <v>5.98</v>
      </c>
      <c r="L5902">
        <v>5.82</v>
      </c>
      <c r="M5902">
        <v>6.31</v>
      </c>
      <c r="N5902">
        <v>6.01</v>
      </c>
    </row>
    <row r="5903" spans="1:14" x14ac:dyDescent="0.25">
      <c r="A5903" s="1">
        <v>36367</v>
      </c>
      <c r="D5903">
        <v>4.68</v>
      </c>
      <c r="F5903">
        <v>4.7300000000000004</v>
      </c>
      <c r="G5903">
        <v>5.04</v>
      </c>
      <c r="H5903">
        <v>5.61</v>
      </c>
      <c r="I5903">
        <v>5.68</v>
      </c>
      <c r="J5903">
        <v>5.73</v>
      </c>
      <c r="K5903">
        <v>6.02</v>
      </c>
      <c r="L5903">
        <v>5.86</v>
      </c>
      <c r="M5903">
        <v>6.34</v>
      </c>
      <c r="N5903">
        <v>6.04</v>
      </c>
    </row>
    <row r="5904" spans="1:14" x14ac:dyDescent="0.25">
      <c r="A5904" s="1">
        <v>36364</v>
      </c>
      <c r="D5904">
        <v>4.6500000000000004</v>
      </c>
      <c r="F5904">
        <v>4.71</v>
      </c>
      <c r="G5904">
        <v>5.0199999999999996</v>
      </c>
      <c r="H5904">
        <v>5.58</v>
      </c>
      <c r="I5904">
        <v>5.65</v>
      </c>
      <c r="J5904">
        <v>5.72</v>
      </c>
      <c r="K5904">
        <v>6</v>
      </c>
      <c r="L5904">
        <v>5.84</v>
      </c>
      <c r="M5904">
        <v>6.32</v>
      </c>
      <c r="N5904">
        <v>6.02</v>
      </c>
    </row>
    <row r="5905" spans="1:14" x14ac:dyDescent="0.25">
      <c r="A5905" s="1">
        <v>36363</v>
      </c>
      <c r="D5905">
        <v>4.6100000000000003</v>
      </c>
      <c r="F5905">
        <v>4.68</v>
      </c>
      <c r="G5905">
        <v>4.99</v>
      </c>
      <c r="H5905">
        <v>5.52</v>
      </c>
      <c r="I5905">
        <v>5.62</v>
      </c>
      <c r="J5905">
        <v>5.66</v>
      </c>
      <c r="K5905">
        <v>5.94</v>
      </c>
      <c r="L5905">
        <v>5.78</v>
      </c>
      <c r="M5905">
        <v>6.27</v>
      </c>
      <c r="N5905">
        <v>5.97</v>
      </c>
    </row>
    <row r="5906" spans="1:14" x14ac:dyDescent="0.25">
      <c r="A5906" s="1">
        <v>36362</v>
      </c>
      <c r="D5906">
        <v>4.59</v>
      </c>
      <c r="F5906">
        <v>4.6500000000000004</v>
      </c>
      <c r="G5906">
        <v>4.92</v>
      </c>
      <c r="H5906">
        <v>5.45</v>
      </c>
      <c r="I5906">
        <v>5.51</v>
      </c>
      <c r="J5906">
        <v>5.55</v>
      </c>
      <c r="K5906">
        <v>5.81</v>
      </c>
      <c r="L5906">
        <v>5.66</v>
      </c>
      <c r="M5906">
        <v>6.2</v>
      </c>
      <c r="N5906">
        <v>5.91</v>
      </c>
    </row>
    <row r="5907" spans="1:14" x14ac:dyDescent="0.25">
      <c r="A5907" s="1">
        <v>36361</v>
      </c>
      <c r="D5907">
        <v>4.6399999999999997</v>
      </c>
      <c r="F5907">
        <v>4.6399999999999997</v>
      </c>
      <c r="G5907">
        <v>4.96</v>
      </c>
      <c r="H5907">
        <v>5.43</v>
      </c>
      <c r="I5907">
        <v>5.48</v>
      </c>
      <c r="J5907">
        <v>5.54</v>
      </c>
      <c r="K5907">
        <v>5.8</v>
      </c>
      <c r="L5907">
        <v>5.65</v>
      </c>
      <c r="M5907">
        <v>6.18</v>
      </c>
      <c r="N5907">
        <v>5.89</v>
      </c>
    </row>
    <row r="5908" spans="1:14" x14ac:dyDescent="0.25">
      <c r="A5908" s="1">
        <v>36360</v>
      </c>
      <c r="D5908">
        <v>4.67</v>
      </c>
      <c r="F5908">
        <v>4.6900000000000004</v>
      </c>
      <c r="G5908">
        <v>5</v>
      </c>
      <c r="H5908">
        <v>5.46</v>
      </c>
      <c r="I5908">
        <v>5.51</v>
      </c>
      <c r="J5908">
        <v>5.56</v>
      </c>
      <c r="K5908">
        <v>5.82</v>
      </c>
      <c r="L5908">
        <v>5.66</v>
      </c>
      <c r="M5908">
        <v>6.19</v>
      </c>
      <c r="N5908">
        <v>5.9</v>
      </c>
    </row>
    <row r="5909" spans="1:14" x14ac:dyDescent="0.25">
      <c r="A5909" s="1">
        <v>36357</v>
      </c>
      <c r="D5909">
        <v>4.68</v>
      </c>
      <c r="F5909">
        <v>4.67</v>
      </c>
      <c r="G5909">
        <v>5</v>
      </c>
      <c r="H5909">
        <v>5.5</v>
      </c>
      <c r="I5909">
        <v>5.53</v>
      </c>
      <c r="J5909">
        <v>5.57</v>
      </c>
      <c r="K5909">
        <v>5.83</v>
      </c>
      <c r="L5909">
        <v>5.68</v>
      </c>
      <c r="M5909">
        <v>6.18</v>
      </c>
      <c r="N5909">
        <v>5.9</v>
      </c>
    </row>
    <row r="5910" spans="1:14" x14ac:dyDescent="0.25">
      <c r="A5910" s="1">
        <v>36356</v>
      </c>
      <c r="D5910">
        <v>4.7</v>
      </c>
      <c r="F5910">
        <v>4.68</v>
      </c>
      <c r="G5910">
        <v>5.01</v>
      </c>
      <c r="H5910">
        <v>5.53</v>
      </c>
      <c r="I5910">
        <v>5.59</v>
      </c>
      <c r="J5910">
        <v>5.63</v>
      </c>
      <c r="K5910">
        <v>5.88</v>
      </c>
      <c r="L5910">
        <v>5.72</v>
      </c>
      <c r="M5910">
        <v>6.2</v>
      </c>
      <c r="N5910">
        <v>5.91</v>
      </c>
    </row>
    <row r="5911" spans="1:14" x14ac:dyDescent="0.25">
      <c r="A5911" s="1">
        <v>36355</v>
      </c>
      <c r="D5911">
        <v>4.72</v>
      </c>
      <c r="F5911">
        <v>4.6900000000000004</v>
      </c>
      <c r="G5911">
        <v>5.01</v>
      </c>
      <c r="H5911">
        <v>5.55</v>
      </c>
      <c r="I5911">
        <v>5.59</v>
      </c>
      <c r="J5911">
        <v>5.63</v>
      </c>
      <c r="K5911">
        <v>5.89</v>
      </c>
      <c r="L5911">
        <v>5.74</v>
      </c>
      <c r="M5911">
        <v>6.21</v>
      </c>
      <c r="N5911">
        <v>5.92</v>
      </c>
    </row>
    <row r="5912" spans="1:14" x14ac:dyDescent="0.25">
      <c r="A5912" s="1">
        <v>36354</v>
      </c>
      <c r="D5912">
        <v>4.71</v>
      </c>
      <c r="F5912">
        <v>4.71</v>
      </c>
      <c r="G5912">
        <v>5</v>
      </c>
      <c r="H5912">
        <v>5.5</v>
      </c>
      <c r="I5912">
        <v>5.57</v>
      </c>
      <c r="J5912">
        <v>5.6</v>
      </c>
      <c r="K5912">
        <v>5.86</v>
      </c>
      <c r="L5912">
        <v>5.71</v>
      </c>
      <c r="M5912">
        <v>6.19</v>
      </c>
      <c r="N5912">
        <v>5.9</v>
      </c>
    </row>
    <row r="5913" spans="1:14" x14ac:dyDescent="0.25">
      <c r="A5913" s="1">
        <v>36353</v>
      </c>
      <c r="D5913">
        <v>4.74</v>
      </c>
      <c r="F5913">
        <v>4.7300000000000004</v>
      </c>
      <c r="G5913">
        <v>5.0199999999999996</v>
      </c>
      <c r="H5913">
        <v>5.53</v>
      </c>
      <c r="I5913">
        <v>5.56</v>
      </c>
      <c r="J5913">
        <v>5.62</v>
      </c>
      <c r="K5913">
        <v>5.89</v>
      </c>
      <c r="L5913">
        <v>5.74</v>
      </c>
      <c r="M5913">
        <v>6.2</v>
      </c>
      <c r="N5913">
        <v>5.92</v>
      </c>
    </row>
    <row r="5914" spans="1:14" x14ac:dyDescent="0.25">
      <c r="A5914" s="1">
        <v>36350</v>
      </c>
      <c r="D5914">
        <v>4.6900000000000004</v>
      </c>
      <c r="F5914">
        <v>4.75</v>
      </c>
      <c r="G5914">
        <v>5.04</v>
      </c>
      <c r="H5914">
        <v>5.61</v>
      </c>
      <c r="I5914">
        <v>5.68</v>
      </c>
      <c r="J5914">
        <v>5.72</v>
      </c>
      <c r="K5914">
        <v>5.99</v>
      </c>
      <c r="L5914">
        <v>5.84</v>
      </c>
      <c r="M5914">
        <v>6.3</v>
      </c>
      <c r="N5914">
        <v>6.01</v>
      </c>
    </row>
    <row r="5915" spans="1:14" x14ac:dyDescent="0.25">
      <c r="A5915" s="1">
        <v>36349</v>
      </c>
      <c r="D5915">
        <v>4.68</v>
      </c>
      <c r="F5915">
        <v>4.74</v>
      </c>
      <c r="G5915">
        <v>5.04</v>
      </c>
      <c r="H5915">
        <v>5.59</v>
      </c>
      <c r="I5915">
        <v>5.66</v>
      </c>
      <c r="J5915">
        <v>5.72</v>
      </c>
      <c r="K5915">
        <v>5.98</v>
      </c>
      <c r="L5915">
        <v>5.85</v>
      </c>
      <c r="M5915">
        <v>6.3</v>
      </c>
      <c r="N5915">
        <v>6.01</v>
      </c>
    </row>
    <row r="5916" spans="1:14" x14ac:dyDescent="0.25">
      <c r="A5916" s="1">
        <v>36348</v>
      </c>
      <c r="D5916">
        <v>4.67</v>
      </c>
      <c r="F5916">
        <v>4.75</v>
      </c>
      <c r="G5916">
        <v>5.0599999999999996</v>
      </c>
      <c r="H5916">
        <v>5.64</v>
      </c>
      <c r="I5916">
        <v>5.74</v>
      </c>
      <c r="J5916">
        <v>5.79</v>
      </c>
      <c r="K5916">
        <v>6.05</v>
      </c>
      <c r="L5916">
        <v>5.92</v>
      </c>
      <c r="M5916">
        <v>6.36</v>
      </c>
      <c r="N5916">
        <v>6.08</v>
      </c>
    </row>
    <row r="5917" spans="1:14" x14ac:dyDescent="0.25">
      <c r="A5917" s="1">
        <v>36347</v>
      </c>
      <c r="D5917">
        <v>4.72</v>
      </c>
      <c r="F5917">
        <v>4.78</v>
      </c>
      <c r="G5917">
        <v>5.08</v>
      </c>
      <c r="H5917">
        <v>5.64</v>
      </c>
      <c r="I5917">
        <v>5.73</v>
      </c>
      <c r="J5917">
        <v>5.77</v>
      </c>
      <c r="K5917">
        <v>6.02</v>
      </c>
      <c r="L5917">
        <v>5.88</v>
      </c>
      <c r="M5917">
        <v>6.34</v>
      </c>
      <c r="N5917">
        <v>6.05</v>
      </c>
    </row>
    <row r="5918" spans="1:14" x14ac:dyDescent="0.25">
      <c r="A5918" s="1">
        <v>36343</v>
      </c>
      <c r="D5918">
        <v>4.6900000000000004</v>
      </c>
      <c r="F5918">
        <v>4.9800000000000004</v>
      </c>
      <c r="G5918">
        <v>5.08</v>
      </c>
      <c r="H5918">
        <v>5.58</v>
      </c>
      <c r="I5918">
        <v>5.65</v>
      </c>
      <c r="J5918">
        <v>5.7</v>
      </c>
      <c r="K5918">
        <v>5.96</v>
      </c>
      <c r="L5918">
        <v>5.82</v>
      </c>
      <c r="M5918">
        <v>6.3</v>
      </c>
      <c r="N5918">
        <v>6</v>
      </c>
    </row>
    <row r="5919" spans="1:14" x14ac:dyDescent="0.25">
      <c r="A5919" s="1">
        <v>36342</v>
      </c>
      <c r="D5919">
        <v>4.68</v>
      </c>
      <c r="F5919">
        <v>5.01</v>
      </c>
      <c r="G5919">
        <v>5.09</v>
      </c>
      <c r="H5919">
        <v>5.58</v>
      </c>
      <c r="I5919">
        <v>5.65</v>
      </c>
      <c r="J5919">
        <v>5.73</v>
      </c>
      <c r="K5919">
        <v>5.98</v>
      </c>
      <c r="L5919">
        <v>5.85</v>
      </c>
      <c r="M5919">
        <v>6.32</v>
      </c>
      <c r="N5919">
        <v>6.02</v>
      </c>
    </row>
    <row r="5920" spans="1:14" x14ac:dyDescent="0.25">
      <c r="A5920" s="1">
        <v>36341</v>
      </c>
      <c r="D5920">
        <v>4.78</v>
      </c>
      <c r="F5920">
        <v>5.04</v>
      </c>
      <c r="G5920">
        <v>5.07</v>
      </c>
      <c r="H5920">
        <v>5.53</v>
      </c>
      <c r="I5920">
        <v>5.59</v>
      </c>
      <c r="J5920">
        <v>5.67</v>
      </c>
      <c r="K5920">
        <v>5.93</v>
      </c>
      <c r="L5920">
        <v>5.81</v>
      </c>
      <c r="M5920">
        <v>6.29</v>
      </c>
      <c r="N5920">
        <v>5.98</v>
      </c>
    </row>
    <row r="5921" spans="1:14" x14ac:dyDescent="0.25">
      <c r="A5921" s="1">
        <v>36340</v>
      </c>
      <c r="D5921">
        <v>4.84</v>
      </c>
      <c r="F5921">
        <v>5.13</v>
      </c>
      <c r="G5921">
        <v>5.17</v>
      </c>
      <c r="H5921">
        <v>5.68</v>
      </c>
      <c r="I5921">
        <v>5.75</v>
      </c>
      <c r="J5921">
        <v>5.84</v>
      </c>
      <c r="K5921">
        <v>6.08</v>
      </c>
      <c r="L5921">
        <v>5.93</v>
      </c>
      <c r="M5921">
        <v>6.38</v>
      </c>
      <c r="N5921">
        <v>6.07</v>
      </c>
    </row>
    <row r="5922" spans="1:14" x14ac:dyDescent="0.25">
      <c r="A5922" s="1">
        <v>36339</v>
      </c>
      <c r="D5922">
        <v>4.88</v>
      </c>
      <c r="F5922">
        <v>5.15</v>
      </c>
      <c r="G5922">
        <v>5.15</v>
      </c>
      <c r="H5922">
        <v>5.68</v>
      </c>
      <c r="I5922">
        <v>5.75</v>
      </c>
      <c r="J5922">
        <v>5.86</v>
      </c>
      <c r="K5922">
        <v>6.11</v>
      </c>
      <c r="L5922">
        <v>5.96</v>
      </c>
      <c r="M5922">
        <v>6.42</v>
      </c>
      <c r="N5922">
        <v>6.1</v>
      </c>
    </row>
    <row r="5923" spans="1:14" x14ac:dyDescent="0.25">
      <c r="A5923" s="1">
        <v>36336</v>
      </c>
      <c r="D5923">
        <v>4.8</v>
      </c>
      <c r="F5923">
        <v>5.0999999999999996</v>
      </c>
      <c r="G5923">
        <v>5.18</v>
      </c>
      <c r="H5923">
        <v>5.73</v>
      </c>
      <c r="I5923">
        <v>5.81</v>
      </c>
      <c r="J5923">
        <v>5.91</v>
      </c>
      <c r="K5923">
        <v>6.18</v>
      </c>
      <c r="L5923">
        <v>6.02</v>
      </c>
      <c r="M5923">
        <v>6.49</v>
      </c>
      <c r="N5923">
        <v>6.16</v>
      </c>
    </row>
    <row r="5924" spans="1:14" x14ac:dyDescent="0.25">
      <c r="A5924" s="1">
        <v>36335</v>
      </c>
      <c r="D5924">
        <v>4.74</v>
      </c>
      <c r="F5924">
        <v>5.0599999999999996</v>
      </c>
      <c r="G5924">
        <v>5.18</v>
      </c>
      <c r="H5924">
        <v>5.75</v>
      </c>
      <c r="I5924">
        <v>5.84</v>
      </c>
      <c r="J5924">
        <v>5.93</v>
      </c>
      <c r="K5924">
        <v>6.2</v>
      </c>
      <c r="L5924">
        <v>6.05</v>
      </c>
      <c r="M5924">
        <v>6.51</v>
      </c>
      <c r="N5924">
        <v>6.17</v>
      </c>
    </row>
    <row r="5925" spans="1:14" x14ac:dyDescent="0.25">
      <c r="A5925" s="1">
        <v>36334</v>
      </c>
      <c r="D5925">
        <v>4.7300000000000004</v>
      </c>
      <c r="F5925">
        <v>5.05</v>
      </c>
      <c r="G5925">
        <v>5.18</v>
      </c>
      <c r="H5925">
        <v>5.7</v>
      </c>
      <c r="I5925">
        <v>5.79</v>
      </c>
      <c r="J5925">
        <v>5.9</v>
      </c>
      <c r="K5925">
        <v>6.15</v>
      </c>
      <c r="L5925">
        <v>6</v>
      </c>
      <c r="M5925">
        <v>6.47</v>
      </c>
      <c r="N5925">
        <v>6.13</v>
      </c>
    </row>
    <row r="5926" spans="1:14" x14ac:dyDescent="0.25">
      <c r="A5926" s="1">
        <v>36333</v>
      </c>
      <c r="D5926">
        <v>4.7300000000000004</v>
      </c>
      <c r="F5926">
        <v>5.05</v>
      </c>
      <c r="G5926">
        <v>5.15</v>
      </c>
      <c r="H5926">
        <v>5.65</v>
      </c>
      <c r="I5926">
        <v>5.73</v>
      </c>
      <c r="J5926">
        <v>5.84</v>
      </c>
      <c r="K5926">
        <v>6.08</v>
      </c>
      <c r="L5926">
        <v>5.94</v>
      </c>
      <c r="M5926">
        <v>6.41</v>
      </c>
      <c r="N5926">
        <v>6.07</v>
      </c>
    </row>
    <row r="5927" spans="1:14" x14ac:dyDescent="0.25">
      <c r="A5927" s="1">
        <v>36332</v>
      </c>
      <c r="D5927">
        <v>4.74</v>
      </c>
      <c r="F5927">
        <v>5.05</v>
      </c>
      <c r="G5927">
        <v>5.01</v>
      </c>
      <c r="H5927">
        <v>5.62</v>
      </c>
      <c r="I5927">
        <v>5.68</v>
      </c>
      <c r="J5927">
        <v>5.81</v>
      </c>
      <c r="K5927">
        <v>6.04</v>
      </c>
      <c r="L5927">
        <v>5.9</v>
      </c>
      <c r="M5927">
        <v>6.36</v>
      </c>
      <c r="N5927">
        <v>6.03</v>
      </c>
    </row>
    <row r="5928" spans="1:14" x14ac:dyDescent="0.25">
      <c r="A5928" s="1">
        <v>36329</v>
      </c>
      <c r="D5928">
        <v>4.6900000000000004</v>
      </c>
      <c r="F5928">
        <v>4.99</v>
      </c>
      <c r="G5928">
        <v>4.9800000000000004</v>
      </c>
      <c r="H5928">
        <v>5.56</v>
      </c>
      <c r="I5928">
        <v>5.63</v>
      </c>
      <c r="J5928">
        <v>5.75</v>
      </c>
      <c r="K5928">
        <v>5.95</v>
      </c>
      <c r="L5928">
        <v>5.84</v>
      </c>
      <c r="M5928">
        <v>6.3</v>
      </c>
      <c r="N5928">
        <v>5.98</v>
      </c>
    </row>
    <row r="5929" spans="1:14" x14ac:dyDescent="0.25">
      <c r="A5929" s="1">
        <v>36328</v>
      </c>
      <c r="D5929">
        <v>4.6399999999999997</v>
      </c>
      <c r="F5929">
        <v>4.95</v>
      </c>
      <c r="G5929">
        <v>4.95</v>
      </c>
      <c r="H5929">
        <v>5.49</v>
      </c>
      <c r="I5929">
        <v>5.56</v>
      </c>
      <c r="J5929">
        <v>5.67</v>
      </c>
      <c r="K5929">
        <v>5.92</v>
      </c>
      <c r="L5929">
        <v>5.79</v>
      </c>
      <c r="M5929">
        <v>6.27</v>
      </c>
      <c r="N5929">
        <v>5.95</v>
      </c>
    </row>
    <row r="5930" spans="1:14" x14ac:dyDescent="0.25">
      <c r="A5930" s="1">
        <v>36327</v>
      </c>
      <c r="D5930">
        <v>4.67</v>
      </c>
      <c r="F5930">
        <v>5.0199999999999996</v>
      </c>
      <c r="G5930">
        <v>5</v>
      </c>
      <c r="H5930">
        <v>5.61</v>
      </c>
      <c r="I5930">
        <v>5.69</v>
      </c>
      <c r="J5930">
        <v>5.84</v>
      </c>
      <c r="K5930">
        <v>6.09</v>
      </c>
      <c r="L5930">
        <v>5.94</v>
      </c>
      <c r="M5930">
        <v>6.4</v>
      </c>
      <c r="N5930">
        <v>6.08</v>
      </c>
    </row>
    <row r="5931" spans="1:14" x14ac:dyDescent="0.25">
      <c r="A5931" s="1">
        <v>36326</v>
      </c>
      <c r="D5931">
        <v>4.74</v>
      </c>
      <c r="F5931">
        <v>5.08</v>
      </c>
      <c r="G5931">
        <v>5.09</v>
      </c>
      <c r="H5931">
        <v>5.66</v>
      </c>
      <c r="I5931">
        <v>5.74</v>
      </c>
      <c r="J5931">
        <v>5.87</v>
      </c>
      <c r="K5931">
        <v>6.12</v>
      </c>
      <c r="L5931">
        <v>5.98</v>
      </c>
      <c r="M5931">
        <v>6.43</v>
      </c>
      <c r="N5931">
        <v>6.11</v>
      </c>
    </row>
    <row r="5932" spans="1:14" x14ac:dyDescent="0.25">
      <c r="A5932" s="1">
        <v>36325</v>
      </c>
      <c r="D5932">
        <v>4.76</v>
      </c>
      <c r="F5932">
        <v>5.0599999999999996</v>
      </c>
      <c r="G5932">
        <v>5.13</v>
      </c>
      <c r="H5932">
        <v>5.66</v>
      </c>
      <c r="I5932">
        <v>5.75</v>
      </c>
      <c r="J5932">
        <v>5.89</v>
      </c>
      <c r="K5932">
        <v>6.12</v>
      </c>
      <c r="L5932">
        <v>5.98</v>
      </c>
      <c r="M5932">
        <v>6.43</v>
      </c>
      <c r="N5932">
        <v>6.11</v>
      </c>
    </row>
    <row r="5933" spans="1:14" x14ac:dyDescent="0.25">
      <c r="A5933" s="1">
        <v>36322</v>
      </c>
      <c r="D5933">
        <v>4.74</v>
      </c>
      <c r="F5933">
        <v>5.0999999999999996</v>
      </c>
      <c r="G5933">
        <v>5.16</v>
      </c>
      <c r="H5933">
        <v>5.7</v>
      </c>
      <c r="I5933">
        <v>5.78</v>
      </c>
      <c r="J5933">
        <v>5.92</v>
      </c>
      <c r="K5933">
        <v>6.17</v>
      </c>
      <c r="L5933">
        <v>6.02</v>
      </c>
      <c r="M5933">
        <v>6.47</v>
      </c>
      <c r="N5933">
        <v>6.13</v>
      </c>
    </row>
    <row r="5934" spans="1:14" x14ac:dyDescent="0.25">
      <c r="A5934" s="1">
        <v>36321</v>
      </c>
      <c r="D5934">
        <v>4.67</v>
      </c>
      <c r="F5934">
        <v>5.03</v>
      </c>
      <c r="G5934">
        <v>5.13</v>
      </c>
      <c r="H5934">
        <v>5.66</v>
      </c>
      <c r="I5934">
        <v>5.74</v>
      </c>
      <c r="J5934">
        <v>5.85</v>
      </c>
      <c r="K5934">
        <v>6.07</v>
      </c>
      <c r="L5934">
        <v>5.92</v>
      </c>
      <c r="M5934">
        <v>6.37</v>
      </c>
      <c r="N5934">
        <v>6.05</v>
      </c>
    </row>
    <row r="5935" spans="1:14" x14ac:dyDescent="0.25">
      <c r="A5935" s="1">
        <v>36320</v>
      </c>
      <c r="D5935">
        <v>4.5999999999999996</v>
      </c>
      <c r="F5935">
        <v>4.99</v>
      </c>
      <c r="G5935">
        <v>5.12</v>
      </c>
      <c r="H5935">
        <v>5.61</v>
      </c>
      <c r="I5935">
        <v>5.69</v>
      </c>
      <c r="J5935">
        <v>5.79</v>
      </c>
      <c r="K5935">
        <v>6.02</v>
      </c>
      <c r="L5935">
        <v>5.87</v>
      </c>
      <c r="M5935">
        <v>6.32</v>
      </c>
      <c r="N5935">
        <v>6.02</v>
      </c>
    </row>
    <row r="5936" spans="1:14" x14ac:dyDescent="0.25">
      <c r="A5936" s="1">
        <v>36319</v>
      </c>
      <c r="D5936">
        <v>4.62</v>
      </c>
      <c r="F5936">
        <v>4.9800000000000004</v>
      </c>
      <c r="G5936">
        <v>5.0999999999999996</v>
      </c>
      <c r="H5936">
        <v>5.57</v>
      </c>
      <c r="I5936">
        <v>5.65</v>
      </c>
      <c r="J5936">
        <v>5.74</v>
      </c>
      <c r="K5936">
        <v>5.97</v>
      </c>
      <c r="L5936">
        <v>5.83</v>
      </c>
      <c r="M5936">
        <v>6.3</v>
      </c>
      <c r="N5936">
        <v>6</v>
      </c>
    </row>
    <row r="5937" spans="1:14" x14ac:dyDescent="0.25">
      <c r="A5937" s="1">
        <v>36318</v>
      </c>
      <c r="D5937">
        <v>4.6399999999999997</v>
      </c>
      <c r="F5937">
        <v>4.9800000000000004</v>
      </c>
      <c r="G5937">
        <v>5.08</v>
      </c>
      <c r="H5937">
        <v>5.56</v>
      </c>
      <c r="I5937">
        <v>5.64</v>
      </c>
      <c r="J5937">
        <v>5.73</v>
      </c>
      <c r="K5937">
        <v>5.96</v>
      </c>
      <c r="L5937">
        <v>5.81</v>
      </c>
      <c r="M5937">
        <v>6.27</v>
      </c>
      <c r="N5937">
        <v>5.97</v>
      </c>
    </row>
    <row r="5938" spans="1:14" x14ac:dyDescent="0.25">
      <c r="A5938" s="1">
        <v>36315</v>
      </c>
      <c r="D5938">
        <v>4.57</v>
      </c>
      <c r="F5938">
        <v>4.95</v>
      </c>
      <c r="G5938">
        <v>5.07</v>
      </c>
      <c r="H5938">
        <v>5.56</v>
      </c>
      <c r="I5938">
        <v>5.64</v>
      </c>
      <c r="J5938">
        <v>5.75</v>
      </c>
      <c r="K5938">
        <v>5.97</v>
      </c>
      <c r="L5938">
        <v>5.82</v>
      </c>
      <c r="M5938">
        <v>6.28</v>
      </c>
      <c r="N5938">
        <v>5.97</v>
      </c>
    </row>
    <row r="5939" spans="1:14" x14ac:dyDescent="0.25">
      <c r="A5939" s="1">
        <v>36314</v>
      </c>
      <c r="D5939">
        <v>4.6500000000000004</v>
      </c>
      <c r="F5939">
        <v>4.96</v>
      </c>
      <c r="G5939">
        <v>5.07</v>
      </c>
      <c r="H5939">
        <v>5.54</v>
      </c>
      <c r="I5939">
        <v>5.62</v>
      </c>
      <c r="J5939">
        <v>5.75</v>
      </c>
      <c r="K5939">
        <v>5.95</v>
      </c>
      <c r="L5939">
        <v>5.8</v>
      </c>
      <c r="M5939">
        <v>6.25</v>
      </c>
      <c r="N5939">
        <v>5.96</v>
      </c>
    </row>
    <row r="5940" spans="1:14" x14ac:dyDescent="0.25">
      <c r="A5940" s="1">
        <v>36313</v>
      </c>
      <c r="D5940">
        <v>4.74</v>
      </c>
      <c r="F5940">
        <v>4.96</v>
      </c>
      <c r="G5940">
        <v>5.07</v>
      </c>
      <c r="H5940">
        <v>5.55</v>
      </c>
      <c r="I5940">
        <v>5.64</v>
      </c>
      <c r="J5940">
        <v>5.75</v>
      </c>
      <c r="K5940">
        <v>5.98</v>
      </c>
      <c r="L5940">
        <v>5.8</v>
      </c>
      <c r="M5940">
        <v>6.26</v>
      </c>
      <c r="N5940">
        <v>5.94</v>
      </c>
    </row>
    <row r="5941" spans="1:14" x14ac:dyDescent="0.25">
      <c r="A5941" s="1">
        <v>36312</v>
      </c>
      <c r="D5941">
        <v>4.7699999999999996</v>
      </c>
      <c r="F5941">
        <v>4.97</v>
      </c>
      <c r="G5941">
        <v>5.09</v>
      </c>
      <c r="H5941">
        <v>5.54</v>
      </c>
      <c r="I5941">
        <v>5.63</v>
      </c>
      <c r="J5941">
        <v>5.74</v>
      </c>
      <c r="K5941">
        <v>5.99</v>
      </c>
      <c r="L5941">
        <v>5.78</v>
      </c>
      <c r="M5941">
        <v>6.27</v>
      </c>
      <c r="N5941">
        <v>5.94</v>
      </c>
    </row>
    <row r="5942" spans="1:14" x14ac:dyDescent="0.25">
      <c r="A5942" s="1">
        <v>36308</v>
      </c>
      <c r="D5942">
        <v>4.66</v>
      </c>
      <c r="F5942">
        <v>4.83</v>
      </c>
      <c r="G5942">
        <v>4.97</v>
      </c>
      <c r="H5942">
        <v>5.42</v>
      </c>
      <c r="I5942">
        <v>5.51</v>
      </c>
      <c r="J5942">
        <v>5.6</v>
      </c>
      <c r="K5942">
        <v>5.83</v>
      </c>
      <c r="L5942">
        <v>5.64</v>
      </c>
      <c r="M5942">
        <v>6.15</v>
      </c>
      <c r="N5942">
        <v>5.84</v>
      </c>
    </row>
    <row r="5943" spans="1:14" x14ac:dyDescent="0.25">
      <c r="A5943" s="1">
        <v>36307</v>
      </c>
      <c r="D5943">
        <v>4.6500000000000004</v>
      </c>
      <c r="F5943">
        <v>4.83</v>
      </c>
      <c r="G5943">
        <v>4.9800000000000004</v>
      </c>
      <c r="H5943">
        <v>5.43</v>
      </c>
      <c r="I5943">
        <v>5.52</v>
      </c>
      <c r="J5943">
        <v>5.59</v>
      </c>
      <c r="K5943">
        <v>5.81</v>
      </c>
      <c r="L5943">
        <v>5.62</v>
      </c>
      <c r="M5943">
        <v>6.15</v>
      </c>
      <c r="N5943">
        <v>5.85</v>
      </c>
    </row>
    <row r="5944" spans="1:14" x14ac:dyDescent="0.25">
      <c r="A5944" s="1">
        <v>36306</v>
      </c>
      <c r="D5944">
        <v>4.66</v>
      </c>
      <c r="F5944">
        <v>4.8099999999999996</v>
      </c>
      <c r="G5944">
        <v>4.92</v>
      </c>
      <c r="H5944">
        <v>5.33</v>
      </c>
      <c r="I5944">
        <v>5.41</v>
      </c>
      <c r="J5944">
        <v>5.49</v>
      </c>
      <c r="K5944">
        <v>5.72</v>
      </c>
      <c r="L5944">
        <v>5.55</v>
      </c>
      <c r="M5944">
        <v>6.12</v>
      </c>
      <c r="N5944">
        <v>5.8</v>
      </c>
    </row>
    <row r="5945" spans="1:14" x14ac:dyDescent="0.25">
      <c r="A5945" s="1">
        <v>36305</v>
      </c>
      <c r="D5945">
        <v>4.6399999999999997</v>
      </c>
      <c r="F5945">
        <v>4.8</v>
      </c>
      <c r="G5945">
        <v>4.9000000000000004</v>
      </c>
      <c r="H5945">
        <v>5.3</v>
      </c>
      <c r="I5945">
        <v>5.37</v>
      </c>
      <c r="J5945">
        <v>5.44</v>
      </c>
      <c r="K5945">
        <v>5.66</v>
      </c>
      <c r="L5945">
        <v>5.49</v>
      </c>
      <c r="M5945">
        <v>6.07</v>
      </c>
      <c r="N5945">
        <v>5.76</v>
      </c>
    </row>
    <row r="5946" spans="1:14" x14ac:dyDescent="0.25">
      <c r="A5946" s="1">
        <v>36304</v>
      </c>
      <c r="D5946">
        <v>4.6399999999999997</v>
      </c>
      <c r="F5946">
        <v>4.78</v>
      </c>
      <c r="G5946">
        <v>4.8600000000000003</v>
      </c>
      <c r="H5946">
        <v>5.28</v>
      </c>
      <c r="I5946">
        <v>5.35</v>
      </c>
      <c r="J5946">
        <v>5.43</v>
      </c>
      <c r="K5946">
        <v>5.65</v>
      </c>
      <c r="L5946">
        <v>5.5</v>
      </c>
      <c r="M5946">
        <v>6.08</v>
      </c>
      <c r="N5946">
        <v>5.77</v>
      </c>
    </row>
    <row r="5947" spans="1:14" x14ac:dyDescent="0.25">
      <c r="A5947" s="1">
        <v>36301</v>
      </c>
      <c r="D5947">
        <v>4.6100000000000003</v>
      </c>
      <c r="F5947">
        <v>4.7699999999999996</v>
      </c>
      <c r="G5947">
        <v>4.87</v>
      </c>
      <c r="H5947">
        <v>5.3</v>
      </c>
      <c r="I5947">
        <v>5.37</v>
      </c>
      <c r="J5947">
        <v>5.46</v>
      </c>
      <c r="K5947">
        <v>5.67</v>
      </c>
      <c r="L5947">
        <v>5.52</v>
      </c>
      <c r="M5947">
        <v>6.08</v>
      </c>
      <c r="N5947">
        <v>5.78</v>
      </c>
    </row>
    <row r="5948" spans="1:14" x14ac:dyDescent="0.25">
      <c r="A5948" s="1">
        <v>36300</v>
      </c>
      <c r="D5948">
        <v>4.6100000000000003</v>
      </c>
      <c r="F5948">
        <v>4.76</v>
      </c>
      <c r="G5948">
        <v>4.88</v>
      </c>
      <c r="H5948">
        <v>5.35</v>
      </c>
      <c r="I5948">
        <v>5.43</v>
      </c>
      <c r="J5948">
        <v>5.53</v>
      </c>
      <c r="K5948">
        <v>5.74</v>
      </c>
      <c r="L5948">
        <v>5.6</v>
      </c>
      <c r="M5948">
        <v>6.13</v>
      </c>
      <c r="N5948">
        <v>5.83</v>
      </c>
    </row>
    <row r="5949" spans="1:14" x14ac:dyDescent="0.25">
      <c r="A5949" s="1">
        <v>36299</v>
      </c>
      <c r="D5949">
        <v>4.63</v>
      </c>
      <c r="F5949">
        <v>4.78</v>
      </c>
      <c r="G5949">
        <v>4.9000000000000004</v>
      </c>
      <c r="H5949">
        <v>5.37</v>
      </c>
      <c r="I5949">
        <v>5.44</v>
      </c>
      <c r="J5949">
        <v>5.54</v>
      </c>
      <c r="K5949">
        <v>5.72</v>
      </c>
      <c r="L5949">
        <v>5.6</v>
      </c>
      <c r="M5949">
        <v>6.09</v>
      </c>
      <c r="N5949">
        <v>5.81</v>
      </c>
    </row>
    <row r="5950" spans="1:14" x14ac:dyDescent="0.25">
      <c r="A5950" s="1">
        <v>36298</v>
      </c>
      <c r="D5950">
        <v>4.66</v>
      </c>
      <c r="F5950">
        <v>4.82</v>
      </c>
      <c r="G5950">
        <v>4.92</v>
      </c>
      <c r="H5950">
        <v>5.38</v>
      </c>
      <c r="I5950">
        <v>5.46</v>
      </c>
      <c r="J5950">
        <v>5.58</v>
      </c>
      <c r="K5950">
        <v>5.79</v>
      </c>
      <c r="L5950">
        <v>5.68</v>
      </c>
      <c r="M5950">
        <v>6.15</v>
      </c>
      <c r="N5950">
        <v>5.9</v>
      </c>
    </row>
    <row r="5951" spans="1:14" x14ac:dyDescent="0.25">
      <c r="A5951" s="1">
        <v>36297</v>
      </c>
      <c r="D5951">
        <v>4.71</v>
      </c>
      <c r="F5951">
        <v>4.82</v>
      </c>
      <c r="G5951">
        <v>4.9000000000000004</v>
      </c>
      <c r="H5951">
        <v>5.31</v>
      </c>
      <c r="I5951">
        <v>5.4</v>
      </c>
      <c r="J5951">
        <v>5.53</v>
      </c>
      <c r="K5951">
        <v>5.75</v>
      </c>
      <c r="L5951">
        <v>5.66</v>
      </c>
      <c r="M5951">
        <v>6.16</v>
      </c>
      <c r="N5951">
        <v>5.91</v>
      </c>
    </row>
    <row r="5952" spans="1:14" x14ac:dyDescent="0.25">
      <c r="A5952" s="1">
        <v>36294</v>
      </c>
      <c r="D5952">
        <v>4.6399999999999997</v>
      </c>
      <c r="F5952">
        <v>4.7300000000000004</v>
      </c>
      <c r="G5952">
        <v>4.8600000000000003</v>
      </c>
      <c r="H5952">
        <v>5.3</v>
      </c>
      <c r="I5952">
        <v>5.38</v>
      </c>
      <c r="J5952">
        <v>5.48</v>
      </c>
      <c r="K5952">
        <v>5.71</v>
      </c>
      <c r="L5952">
        <v>5.62</v>
      </c>
      <c r="M5952">
        <v>6.16</v>
      </c>
      <c r="N5952">
        <v>5.92</v>
      </c>
    </row>
    <row r="5953" spans="1:14" x14ac:dyDescent="0.25">
      <c r="A5953" s="1">
        <v>36293</v>
      </c>
      <c r="D5953">
        <v>4.59</v>
      </c>
      <c r="F5953">
        <v>4.68</v>
      </c>
      <c r="G5953">
        <v>4.75</v>
      </c>
      <c r="H5953">
        <v>5.12</v>
      </c>
      <c r="I5953">
        <v>5.19</v>
      </c>
      <c r="J5953">
        <v>5.29</v>
      </c>
      <c r="K5953">
        <v>5.48</v>
      </c>
      <c r="L5953">
        <v>5.41</v>
      </c>
      <c r="M5953">
        <v>6</v>
      </c>
      <c r="N5953">
        <v>5.75</v>
      </c>
    </row>
    <row r="5954" spans="1:14" x14ac:dyDescent="0.25">
      <c r="A5954" s="1">
        <v>36292</v>
      </c>
      <c r="D5954">
        <v>4.5999999999999996</v>
      </c>
      <c r="F5954">
        <v>4.6900000000000004</v>
      </c>
      <c r="G5954">
        <v>4.79</v>
      </c>
      <c r="H5954">
        <v>5.19</v>
      </c>
      <c r="I5954">
        <v>5.27</v>
      </c>
      <c r="J5954">
        <v>5.39</v>
      </c>
      <c r="K5954">
        <v>5.6</v>
      </c>
      <c r="L5954">
        <v>5.51</v>
      </c>
      <c r="M5954">
        <v>6.09</v>
      </c>
      <c r="N5954">
        <v>5.83</v>
      </c>
    </row>
    <row r="5955" spans="1:14" x14ac:dyDescent="0.25">
      <c r="A5955" s="1">
        <v>36291</v>
      </c>
      <c r="D5955">
        <v>4.62</v>
      </c>
      <c r="F5955">
        <v>4.71</v>
      </c>
      <c r="G5955">
        <v>4.8</v>
      </c>
      <c r="H5955">
        <v>5.19</v>
      </c>
      <c r="I5955">
        <v>5.27</v>
      </c>
      <c r="J5955">
        <v>5.4</v>
      </c>
      <c r="K5955">
        <v>5.63</v>
      </c>
      <c r="L5955">
        <v>5.59</v>
      </c>
      <c r="M5955">
        <v>6.11</v>
      </c>
      <c r="N5955">
        <v>5.85</v>
      </c>
    </row>
    <row r="5956" spans="1:14" x14ac:dyDescent="0.25">
      <c r="A5956" s="1">
        <v>36290</v>
      </c>
      <c r="D5956">
        <v>4.5999999999999996</v>
      </c>
      <c r="F5956">
        <v>4.6900000000000004</v>
      </c>
      <c r="G5956">
        <v>4.7699999999999996</v>
      </c>
      <c r="H5956">
        <v>5.15</v>
      </c>
      <c r="I5956">
        <v>5.24</v>
      </c>
      <c r="J5956">
        <v>5.38</v>
      </c>
      <c r="K5956">
        <v>5.58</v>
      </c>
      <c r="L5956">
        <v>5.54</v>
      </c>
      <c r="M5956">
        <v>6.07</v>
      </c>
      <c r="N5956">
        <v>5.79</v>
      </c>
    </row>
    <row r="5957" spans="1:14" x14ac:dyDescent="0.25">
      <c r="A5957" s="1">
        <v>36287</v>
      </c>
      <c r="D5957">
        <v>4.62</v>
      </c>
      <c r="F5957">
        <v>4.6900000000000004</v>
      </c>
      <c r="G5957">
        <v>4.78</v>
      </c>
      <c r="H5957">
        <v>5.19</v>
      </c>
      <c r="I5957">
        <v>5.27</v>
      </c>
      <c r="J5957">
        <v>5.4</v>
      </c>
      <c r="K5957">
        <v>5.6</v>
      </c>
      <c r="L5957">
        <v>5.54</v>
      </c>
      <c r="M5957">
        <v>6.1</v>
      </c>
      <c r="N5957">
        <v>5.82</v>
      </c>
    </row>
    <row r="5958" spans="1:14" x14ac:dyDescent="0.25">
      <c r="A5958" s="1">
        <v>36286</v>
      </c>
      <c r="D5958">
        <v>4.62</v>
      </c>
      <c r="F5958">
        <v>4.68</v>
      </c>
      <c r="G5958">
        <v>4.79</v>
      </c>
      <c r="H5958">
        <v>5.19</v>
      </c>
      <c r="I5958">
        <v>5.26</v>
      </c>
      <c r="J5958">
        <v>5.39</v>
      </c>
      <c r="K5958">
        <v>5.57</v>
      </c>
      <c r="L5958">
        <v>5.52</v>
      </c>
      <c r="M5958">
        <v>6.07</v>
      </c>
      <c r="N5958">
        <v>5.8</v>
      </c>
    </row>
    <row r="5959" spans="1:14" x14ac:dyDescent="0.25">
      <c r="A5959" s="1">
        <v>36285</v>
      </c>
      <c r="D5959">
        <v>4.6100000000000003</v>
      </c>
      <c r="F5959">
        <v>4.67</v>
      </c>
      <c r="G5959">
        <v>4.75</v>
      </c>
      <c r="H5959">
        <v>5.09</v>
      </c>
      <c r="I5959">
        <v>5.16</v>
      </c>
      <c r="J5959">
        <v>5.27</v>
      </c>
      <c r="K5959">
        <v>5.46</v>
      </c>
      <c r="L5959">
        <v>5.4</v>
      </c>
      <c r="M5959">
        <v>5.97</v>
      </c>
      <c r="N5959">
        <v>5.71</v>
      </c>
    </row>
    <row r="5960" spans="1:14" x14ac:dyDescent="0.25">
      <c r="A5960" s="1">
        <v>36284</v>
      </c>
      <c r="D5960">
        <v>4.63</v>
      </c>
      <c r="F5960">
        <v>4.6900000000000004</v>
      </c>
      <c r="G5960">
        <v>4.8</v>
      </c>
      <c r="H5960">
        <v>5.12</v>
      </c>
      <c r="I5960">
        <v>5.2</v>
      </c>
      <c r="J5960">
        <v>5.3</v>
      </c>
      <c r="K5960">
        <v>5.48</v>
      </c>
      <c r="L5960">
        <v>5.42</v>
      </c>
      <c r="M5960">
        <v>6</v>
      </c>
      <c r="N5960">
        <v>5.72</v>
      </c>
    </row>
    <row r="5961" spans="1:14" x14ac:dyDescent="0.25">
      <c r="A5961" s="1">
        <v>36283</v>
      </c>
      <c r="D5961">
        <v>4.62</v>
      </c>
      <c r="F5961">
        <v>4.6900000000000004</v>
      </c>
      <c r="G5961">
        <v>4.79</v>
      </c>
      <c r="H5961">
        <v>5.08</v>
      </c>
      <c r="I5961">
        <v>5.16</v>
      </c>
      <c r="J5961">
        <v>5.25</v>
      </c>
      <c r="K5961">
        <v>5.44</v>
      </c>
      <c r="L5961">
        <v>5.38</v>
      </c>
      <c r="M5961">
        <v>5.93</v>
      </c>
      <c r="N5961">
        <v>5.67</v>
      </c>
    </row>
    <row r="5962" spans="1:14" x14ac:dyDescent="0.25">
      <c r="A5962" s="1">
        <v>36280</v>
      </c>
      <c r="D5962">
        <v>4.55</v>
      </c>
      <c r="F5962">
        <v>4.66</v>
      </c>
      <c r="G5962">
        <v>4.78</v>
      </c>
      <c r="H5962">
        <v>5.08</v>
      </c>
      <c r="I5962">
        <v>5.17</v>
      </c>
      <c r="J5962">
        <v>5.24</v>
      </c>
      <c r="K5962">
        <v>5.42</v>
      </c>
      <c r="L5962">
        <v>5.36</v>
      </c>
      <c r="M5962">
        <v>5.94</v>
      </c>
      <c r="N5962">
        <v>5.68</v>
      </c>
    </row>
    <row r="5963" spans="1:14" x14ac:dyDescent="0.25">
      <c r="A5963" s="1">
        <v>36279</v>
      </c>
      <c r="D5963">
        <v>4.51</v>
      </c>
      <c r="F5963">
        <v>4.5999999999999996</v>
      </c>
      <c r="G5963">
        <v>4.68</v>
      </c>
      <c r="H5963">
        <v>4.95</v>
      </c>
      <c r="I5963">
        <v>5.0199999999999996</v>
      </c>
      <c r="J5963">
        <v>5.09</v>
      </c>
      <c r="K5963">
        <v>5.26</v>
      </c>
      <c r="L5963">
        <v>5.22</v>
      </c>
      <c r="M5963">
        <v>5.79</v>
      </c>
      <c r="N5963">
        <v>5.53</v>
      </c>
    </row>
    <row r="5964" spans="1:14" x14ac:dyDescent="0.25">
      <c r="A5964" s="1">
        <v>36278</v>
      </c>
      <c r="D5964">
        <v>4.51</v>
      </c>
      <c r="F5964">
        <v>4.5999999999999996</v>
      </c>
      <c r="G5964">
        <v>4.75</v>
      </c>
      <c r="H5964">
        <v>5.0199999999999996</v>
      </c>
      <c r="I5964">
        <v>5.0999999999999996</v>
      </c>
      <c r="J5964">
        <v>5.16</v>
      </c>
      <c r="K5964">
        <v>5.32</v>
      </c>
      <c r="L5964">
        <v>5.27</v>
      </c>
      <c r="M5964">
        <v>5.84</v>
      </c>
      <c r="N5964">
        <v>5.58</v>
      </c>
    </row>
    <row r="5965" spans="1:14" x14ac:dyDescent="0.25">
      <c r="A5965" s="1">
        <v>36277</v>
      </c>
      <c r="D5965">
        <v>4.5</v>
      </c>
      <c r="F5965">
        <v>4.5999999999999996</v>
      </c>
      <c r="G5965">
        <v>4.74</v>
      </c>
      <c r="H5965">
        <v>5.04</v>
      </c>
      <c r="I5965">
        <v>5.07</v>
      </c>
      <c r="J5965">
        <v>5.12</v>
      </c>
      <c r="K5965">
        <v>5.29</v>
      </c>
      <c r="L5965">
        <v>5.22</v>
      </c>
      <c r="M5965">
        <v>5.82</v>
      </c>
      <c r="N5965">
        <v>5.55</v>
      </c>
    </row>
    <row r="5966" spans="1:14" x14ac:dyDescent="0.25">
      <c r="A5966" s="1">
        <v>36276</v>
      </c>
      <c r="D5966">
        <v>4.47</v>
      </c>
      <c r="F5966">
        <v>4.57</v>
      </c>
      <c r="G5966">
        <v>4.72</v>
      </c>
      <c r="H5966">
        <v>5.04</v>
      </c>
      <c r="I5966">
        <v>5.12</v>
      </c>
      <c r="J5966">
        <v>5.14</v>
      </c>
      <c r="K5966">
        <v>5.31</v>
      </c>
      <c r="L5966">
        <v>5.23</v>
      </c>
      <c r="M5966">
        <v>5.84</v>
      </c>
      <c r="N5966">
        <v>5.57</v>
      </c>
    </row>
    <row r="5967" spans="1:14" x14ac:dyDescent="0.25">
      <c r="A5967" s="1">
        <v>36273</v>
      </c>
      <c r="D5967">
        <v>4.43</v>
      </c>
      <c r="F5967">
        <v>4.5999999999999996</v>
      </c>
      <c r="G5967">
        <v>4.71</v>
      </c>
      <c r="H5967">
        <v>5.04</v>
      </c>
      <c r="I5967">
        <v>5.09</v>
      </c>
      <c r="J5967">
        <v>5.15</v>
      </c>
      <c r="K5967">
        <v>5.34</v>
      </c>
      <c r="L5967">
        <v>5.26</v>
      </c>
      <c r="M5967">
        <v>5.87</v>
      </c>
      <c r="N5967">
        <v>5.6</v>
      </c>
    </row>
    <row r="5968" spans="1:14" x14ac:dyDescent="0.25">
      <c r="A5968" s="1">
        <v>36272</v>
      </c>
      <c r="D5968">
        <v>4.4000000000000004</v>
      </c>
      <c r="F5968">
        <v>4.5599999999999996</v>
      </c>
      <c r="G5968">
        <v>4.7300000000000004</v>
      </c>
      <c r="H5968">
        <v>5.05</v>
      </c>
      <c r="I5968">
        <v>5.09</v>
      </c>
      <c r="J5968">
        <v>5.15</v>
      </c>
      <c r="K5968">
        <v>5.34</v>
      </c>
      <c r="L5968">
        <v>5.25</v>
      </c>
      <c r="M5968">
        <v>5.89</v>
      </c>
      <c r="N5968">
        <v>5.61</v>
      </c>
    </row>
    <row r="5969" spans="1:14" x14ac:dyDescent="0.25">
      <c r="A5969" s="1">
        <v>36271</v>
      </c>
      <c r="D5969">
        <v>4.3600000000000003</v>
      </c>
      <c r="F5969">
        <v>4.53</v>
      </c>
      <c r="G5969">
        <v>4.68</v>
      </c>
      <c r="H5969">
        <v>4.99</v>
      </c>
      <c r="I5969">
        <v>5.03</v>
      </c>
      <c r="J5969">
        <v>5.07</v>
      </c>
      <c r="K5969">
        <v>5.24</v>
      </c>
      <c r="L5969">
        <v>5.17</v>
      </c>
      <c r="M5969">
        <v>5.8</v>
      </c>
      <c r="N5969">
        <v>5.52</v>
      </c>
    </row>
    <row r="5970" spans="1:14" x14ac:dyDescent="0.25">
      <c r="A5970" s="1">
        <v>36270</v>
      </c>
      <c r="D5970">
        <v>4.38</v>
      </c>
      <c r="F5970">
        <v>4.54</v>
      </c>
      <c r="G5970">
        <v>4.67</v>
      </c>
      <c r="H5970">
        <v>4.95</v>
      </c>
      <c r="I5970">
        <v>5.03</v>
      </c>
      <c r="J5970">
        <v>5.0599999999999996</v>
      </c>
      <c r="K5970">
        <v>5.25</v>
      </c>
      <c r="L5970">
        <v>5.16</v>
      </c>
      <c r="M5970">
        <v>5.79</v>
      </c>
      <c r="N5970">
        <v>5.52</v>
      </c>
    </row>
    <row r="5971" spans="1:14" x14ac:dyDescent="0.25">
      <c r="A5971" s="1">
        <v>36269</v>
      </c>
      <c r="D5971">
        <v>4.3600000000000003</v>
      </c>
      <c r="F5971">
        <v>4.54</v>
      </c>
      <c r="G5971">
        <v>4.6900000000000004</v>
      </c>
      <c r="H5971">
        <v>4.99</v>
      </c>
      <c r="I5971">
        <v>5.04</v>
      </c>
      <c r="J5971">
        <v>5.08</v>
      </c>
      <c r="K5971">
        <v>5.27</v>
      </c>
      <c r="L5971">
        <v>5.18</v>
      </c>
      <c r="M5971">
        <v>5.81</v>
      </c>
      <c r="N5971">
        <v>5.55</v>
      </c>
    </row>
    <row r="5972" spans="1:14" x14ac:dyDescent="0.25">
      <c r="A5972" s="1">
        <v>36266</v>
      </c>
      <c r="D5972">
        <v>4.34</v>
      </c>
      <c r="F5972">
        <v>4.55</v>
      </c>
      <c r="G5972">
        <v>4.71</v>
      </c>
      <c r="H5972">
        <v>5.0199999999999996</v>
      </c>
      <c r="I5972">
        <v>5.08</v>
      </c>
      <c r="J5972">
        <v>5.13</v>
      </c>
      <c r="K5972">
        <v>5.32</v>
      </c>
      <c r="L5972">
        <v>5.23</v>
      </c>
      <c r="M5972">
        <v>5.85</v>
      </c>
      <c r="N5972">
        <v>5.57</v>
      </c>
    </row>
    <row r="5973" spans="1:14" x14ac:dyDescent="0.25">
      <c r="A5973" s="1">
        <v>36265</v>
      </c>
      <c r="D5973">
        <v>4.32</v>
      </c>
      <c r="F5973">
        <v>4.51</v>
      </c>
      <c r="G5973">
        <v>4.66</v>
      </c>
      <c r="H5973">
        <v>4.97</v>
      </c>
      <c r="I5973">
        <v>5.05</v>
      </c>
      <c r="J5973">
        <v>5.08</v>
      </c>
      <c r="K5973">
        <v>5.27</v>
      </c>
      <c r="L5973">
        <v>5.18</v>
      </c>
      <c r="M5973">
        <v>5.8</v>
      </c>
      <c r="N5973">
        <v>5.53</v>
      </c>
    </row>
    <row r="5974" spans="1:14" x14ac:dyDescent="0.25">
      <c r="A5974" s="1">
        <v>36264</v>
      </c>
      <c r="D5974">
        <v>4.3</v>
      </c>
      <c r="F5974">
        <v>4.5</v>
      </c>
      <c r="G5974">
        <v>4.6500000000000004</v>
      </c>
      <c r="H5974">
        <v>4.95</v>
      </c>
      <c r="I5974">
        <v>4.9800000000000004</v>
      </c>
      <c r="J5974">
        <v>5.04</v>
      </c>
      <c r="K5974">
        <v>5.24</v>
      </c>
      <c r="L5974">
        <v>5.13</v>
      </c>
      <c r="M5974">
        <v>5.77</v>
      </c>
      <c r="N5974">
        <v>5.51</v>
      </c>
    </row>
    <row r="5975" spans="1:14" x14ac:dyDescent="0.25">
      <c r="A5975" s="1">
        <v>36263</v>
      </c>
      <c r="D5975">
        <v>4.32</v>
      </c>
      <c r="F5975">
        <v>4.5</v>
      </c>
      <c r="G5975">
        <v>4.66</v>
      </c>
      <c r="H5975">
        <v>4.9400000000000004</v>
      </c>
      <c r="I5975">
        <v>4.97</v>
      </c>
      <c r="J5975">
        <v>5.0199999999999996</v>
      </c>
      <c r="K5975">
        <v>5.23</v>
      </c>
      <c r="L5975">
        <v>5.12</v>
      </c>
      <c r="M5975">
        <v>5.77</v>
      </c>
      <c r="N5975">
        <v>5.5</v>
      </c>
    </row>
    <row r="5976" spans="1:14" x14ac:dyDescent="0.25">
      <c r="A5976" s="1">
        <v>36262</v>
      </c>
      <c r="D5976">
        <v>4.32</v>
      </c>
      <c r="F5976">
        <v>4.5</v>
      </c>
      <c r="G5976">
        <v>4.66</v>
      </c>
      <c r="H5976">
        <v>4.93</v>
      </c>
      <c r="I5976">
        <v>4.95</v>
      </c>
      <c r="J5976">
        <v>4.9800000000000004</v>
      </c>
      <c r="K5976">
        <v>5.17</v>
      </c>
      <c r="L5976">
        <v>5.0599999999999996</v>
      </c>
      <c r="M5976">
        <v>5.72</v>
      </c>
      <c r="N5976">
        <v>5.45</v>
      </c>
    </row>
    <row r="5977" spans="1:14" x14ac:dyDescent="0.25">
      <c r="A5977" s="1">
        <v>36259</v>
      </c>
      <c r="D5977">
        <v>4.42</v>
      </c>
      <c r="F5977">
        <v>4.51</v>
      </c>
      <c r="G5977">
        <v>4.63</v>
      </c>
      <c r="H5977">
        <v>4.88</v>
      </c>
      <c r="I5977">
        <v>4.91</v>
      </c>
      <c r="J5977">
        <v>4.96</v>
      </c>
      <c r="K5977">
        <v>5.17</v>
      </c>
      <c r="L5977">
        <v>5.05</v>
      </c>
      <c r="M5977">
        <v>5.73</v>
      </c>
      <c r="N5977">
        <v>5.46</v>
      </c>
    </row>
    <row r="5978" spans="1:14" x14ac:dyDescent="0.25">
      <c r="A5978" s="1">
        <v>36258</v>
      </c>
      <c r="D5978">
        <v>4.4000000000000004</v>
      </c>
      <c r="F5978">
        <v>4.5199999999999996</v>
      </c>
      <c r="G5978">
        <v>4.6399999999999997</v>
      </c>
      <c r="H5978">
        <v>4.8600000000000003</v>
      </c>
      <c r="I5978">
        <v>4.8899999999999997</v>
      </c>
      <c r="J5978">
        <v>4.9400000000000004</v>
      </c>
      <c r="K5978">
        <v>5.16</v>
      </c>
      <c r="L5978">
        <v>5.03</v>
      </c>
      <c r="M5978">
        <v>5.71</v>
      </c>
      <c r="N5978">
        <v>5.44</v>
      </c>
    </row>
    <row r="5979" spans="1:14" x14ac:dyDescent="0.25">
      <c r="A5979" s="1">
        <v>36257</v>
      </c>
      <c r="D5979">
        <v>4.42</v>
      </c>
      <c r="F5979">
        <v>4.54</v>
      </c>
      <c r="G5979">
        <v>4.6900000000000004</v>
      </c>
      <c r="H5979">
        <v>4.93</v>
      </c>
      <c r="I5979">
        <v>5.01</v>
      </c>
      <c r="J5979">
        <v>5.04</v>
      </c>
      <c r="K5979">
        <v>5.26</v>
      </c>
      <c r="L5979">
        <v>5.14</v>
      </c>
      <c r="M5979">
        <v>5.8</v>
      </c>
      <c r="N5979">
        <v>5.51</v>
      </c>
    </row>
    <row r="5980" spans="1:14" x14ac:dyDescent="0.25">
      <c r="A5980" s="1">
        <v>36256</v>
      </c>
      <c r="D5980">
        <v>4.42</v>
      </c>
      <c r="F5980">
        <v>4.53</v>
      </c>
      <c r="G5980">
        <v>4.66</v>
      </c>
      <c r="H5980">
        <v>4.93</v>
      </c>
      <c r="I5980">
        <v>4.9800000000000004</v>
      </c>
      <c r="J5980">
        <v>5.01</v>
      </c>
      <c r="K5980">
        <v>5.26</v>
      </c>
      <c r="L5980">
        <v>5.13</v>
      </c>
      <c r="M5980">
        <v>5.8</v>
      </c>
      <c r="N5980">
        <v>5.52</v>
      </c>
    </row>
    <row r="5981" spans="1:14" x14ac:dyDescent="0.25">
      <c r="A5981" s="1">
        <v>36255</v>
      </c>
      <c r="D5981">
        <v>4.4000000000000004</v>
      </c>
      <c r="F5981">
        <v>4.53</v>
      </c>
      <c r="G5981">
        <v>4.67</v>
      </c>
      <c r="H5981">
        <v>4.96</v>
      </c>
      <c r="I5981">
        <v>5.0199999999999996</v>
      </c>
      <c r="J5981">
        <v>5.07</v>
      </c>
      <c r="K5981">
        <v>5.33</v>
      </c>
      <c r="L5981">
        <v>5.2</v>
      </c>
      <c r="M5981">
        <v>5.88</v>
      </c>
      <c r="N5981">
        <v>5.59</v>
      </c>
    </row>
    <row r="5982" spans="1:14" x14ac:dyDescent="0.25">
      <c r="A5982" s="1">
        <v>36252</v>
      </c>
      <c r="D5982">
        <v>4.43</v>
      </c>
      <c r="F5982">
        <v>4.4800000000000004</v>
      </c>
      <c r="G5982">
        <v>4.67</v>
      </c>
      <c r="H5982">
        <v>4.96</v>
      </c>
      <c r="I5982">
        <v>5.03</v>
      </c>
      <c r="J5982">
        <v>5.07</v>
      </c>
      <c r="K5982">
        <v>5.31</v>
      </c>
      <c r="L5982">
        <v>5.2</v>
      </c>
      <c r="M5982">
        <v>5.88</v>
      </c>
      <c r="N5982">
        <v>5.59</v>
      </c>
    </row>
    <row r="5983" spans="1:14" x14ac:dyDescent="0.25">
      <c r="A5983" s="1">
        <v>36251</v>
      </c>
      <c r="D5983">
        <v>4.4400000000000004</v>
      </c>
      <c r="F5983">
        <v>4.51</v>
      </c>
      <c r="G5983">
        <v>4.7300000000000004</v>
      </c>
      <c r="H5983">
        <v>5.01</v>
      </c>
      <c r="I5983">
        <v>5.08</v>
      </c>
      <c r="J5983">
        <v>5.15</v>
      </c>
      <c r="K5983">
        <v>5.4</v>
      </c>
      <c r="L5983">
        <v>5.27</v>
      </c>
      <c r="M5983">
        <v>5.96</v>
      </c>
      <c r="N5983">
        <v>5.67</v>
      </c>
    </row>
    <row r="5984" spans="1:14" x14ac:dyDescent="0.25">
      <c r="A5984" s="1">
        <v>36250</v>
      </c>
      <c r="D5984">
        <v>4.49</v>
      </c>
      <c r="F5984">
        <v>4.53</v>
      </c>
      <c r="G5984">
        <v>4.72</v>
      </c>
      <c r="H5984">
        <v>4.99</v>
      </c>
      <c r="I5984">
        <v>5.07</v>
      </c>
      <c r="J5984">
        <v>5.12</v>
      </c>
      <c r="K5984">
        <v>5.38</v>
      </c>
      <c r="L5984">
        <v>5.25</v>
      </c>
      <c r="M5984">
        <v>5.92</v>
      </c>
      <c r="N5984">
        <v>5.63</v>
      </c>
    </row>
    <row r="5985" spans="1:14" x14ac:dyDescent="0.25">
      <c r="A5985" s="1">
        <v>36249</v>
      </c>
      <c r="D5985">
        <v>4.4800000000000004</v>
      </c>
      <c r="F5985">
        <v>4.5</v>
      </c>
      <c r="G5985">
        <v>4.72</v>
      </c>
      <c r="H5985">
        <v>4.97</v>
      </c>
      <c r="I5985">
        <v>5.03</v>
      </c>
      <c r="J5985">
        <v>5.09</v>
      </c>
      <c r="K5985">
        <v>5.34</v>
      </c>
      <c r="L5985">
        <v>5.21</v>
      </c>
      <c r="M5985">
        <v>5.89</v>
      </c>
      <c r="N5985">
        <v>5.59</v>
      </c>
    </row>
    <row r="5986" spans="1:14" x14ac:dyDescent="0.25">
      <c r="A5986" s="1">
        <v>36248</v>
      </c>
      <c r="D5986">
        <v>4.51</v>
      </c>
      <c r="F5986">
        <v>4.5199999999999996</v>
      </c>
      <c r="G5986">
        <v>4.75</v>
      </c>
      <c r="H5986">
        <v>5.0199999999999996</v>
      </c>
      <c r="I5986">
        <v>5.08</v>
      </c>
      <c r="J5986">
        <v>5.15</v>
      </c>
      <c r="K5986">
        <v>5.4</v>
      </c>
      <c r="L5986">
        <v>5.28</v>
      </c>
      <c r="M5986">
        <v>5.94</v>
      </c>
      <c r="N5986">
        <v>5.65</v>
      </c>
    </row>
    <row r="5987" spans="1:14" x14ac:dyDescent="0.25">
      <c r="A5987" s="1">
        <v>36245</v>
      </c>
      <c r="D5987">
        <v>4.51</v>
      </c>
      <c r="F5987">
        <v>4.53</v>
      </c>
      <c r="G5987">
        <v>4.74</v>
      </c>
      <c r="H5987">
        <v>4.99</v>
      </c>
      <c r="I5987">
        <v>5.05</v>
      </c>
      <c r="J5987">
        <v>5.0999999999999996</v>
      </c>
      <c r="K5987">
        <v>5.35</v>
      </c>
      <c r="L5987">
        <v>5.21</v>
      </c>
      <c r="M5987">
        <v>5.9</v>
      </c>
      <c r="N5987">
        <v>5.61</v>
      </c>
    </row>
    <row r="5988" spans="1:14" x14ac:dyDescent="0.25">
      <c r="A5988" s="1">
        <v>36244</v>
      </c>
      <c r="D5988">
        <v>4.51</v>
      </c>
      <c r="F5988">
        <v>4.5599999999999996</v>
      </c>
      <c r="G5988">
        <v>4.7699999999999996</v>
      </c>
      <c r="H5988">
        <v>5.0199999999999996</v>
      </c>
      <c r="I5988">
        <v>5.07</v>
      </c>
      <c r="J5988">
        <v>5.12</v>
      </c>
      <c r="K5988">
        <v>5.35</v>
      </c>
      <c r="L5988">
        <v>5.21</v>
      </c>
      <c r="M5988">
        <v>5.88</v>
      </c>
      <c r="N5988">
        <v>5.59</v>
      </c>
    </row>
    <row r="5989" spans="1:14" x14ac:dyDescent="0.25">
      <c r="A5989" s="1">
        <v>36243</v>
      </c>
      <c r="D5989">
        <v>4.5</v>
      </c>
      <c r="F5989">
        <v>4.54</v>
      </c>
      <c r="G5989">
        <v>4.7300000000000004</v>
      </c>
      <c r="H5989">
        <v>4.9800000000000004</v>
      </c>
      <c r="I5989">
        <v>5.04</v>
      </c>
      <c r="J5989">
        <v>5.07</v>
      </c>
      <c r="K5989">
        <v>5.3</v>
      </c>
      <c r="L5989">
        <v>5.17</v>
      </c>
      <c r="M5989">
        <v>5.84</v>
      </c>
      <c r="N5989">
        <v>5.54</v>
      </c>
    </row>
    <row r="5990" spans="1:14" x14ac:dyDescent="0.25">
      <c r="A5990" s="1">
        <v>36242</v>
      </c>
      <c r="D5990">
        <v>4.5</v>
      </c>
      <c r="F5990">
        <v>4.53</v>
      </c>
      <c r="G5990">
        <v>4.74</v>
      </c>
      <c r="H5990">
        <v>5.03</v>
      </c>
      <c r="I5990">
        <v>5.09</v>
      </c>
      <c r="J5990">
        <v>5.1100000000000003</v>
      </c>
      <c r="K5990">
        <v>5.34</v>
      </c>
      <c r="L5990">
        <v>5.2</v>
      </c>
      <c r="M5990">
        <v>5.87</v>
      </c>
      <c r="N5990">
        <v>5.57</v>
      </c>
    </row>
    <row r="5991" spans="1:14" x14ac:dyDescent="0.25">
      <c r="A5991" s="1">
        <v>36241</v>
      </c>
      <c r="D5991">
        <v>4.5199999999999996</v>
      </c>
      <c r="F5991">
        <v>4.58</v>
      </c>
      <c r="G5991">
        <v>4.7699999999999996</v>
      </c>
      <c r="H5991">
        <v>5.08</v>
      </c>
      <c r="I5991">
        <v>5.0999999999999996</v>
      </c>
      <c r="J5991">
        <v>5.13</v>
      </c>
      <c r="K5991">
        <v>5.34</v>
      </c>
      <c r="L5991">
        <v>5.21</v>
      </c>
      <c r="M5991">
        <v>5.87</v>
      </c>
      <c r="N5991">
        <v>5.57</v>
      </c>
    </row>
    <row r="5992" spans="1:14" x14ac:dyDescent="0.25">
      <c r="A5992" s="1">
        <v>36238</v>
      </c>
      <c r="D5992">
        <v>4.51</v>
      </c>
      <c r="F5992">
        <v>4.6399999999999997</v>
      </c>
      <c r="G5992">
        <v>4.7300000000000004</v>
      </c>
      <c r="H5992">
        <v>5.04</v>
      </c>
      <c r="I5992">
        <v>5.05</v>
      </c>
      <c r="J5992">
        <v>5.07</v>
      </c>
      <c r="K5992">
        <v>5.31</v>
      </c>
      <c r="L5992">
        <v>5.17</v>
      </c>
      <c r="M5992">
        <v>5.82</v>
      </c>
      <c r="N5992">
        <v>5.53</v>
      </c>
    </row>
    <row r="5993" spans="1:14" x14ac:dyDescent="0.25">
      <c r="A5993" s="1">
        <v>36237</v>
      </c>
      <c r="D5993">
        <v>4.51</v>
      </c>
      <c r="F5993">
        <v>4.63</v>
      </c>
      <c r="G5993">
        <v>4.72</v>
      </c>
      <c r="H5993">
        <v>4.99</v>
      </c>
      <c r="I5993">
        <v>5</v>
      </c>
      <c r="J5993">
        <v>5.0199999999999996</v>
      </c>
      <c r="K5993">
        <v>5.24</v>
      </c>
      <c r="L5993">
        <v>5.1100000000000003</v>
      </c>
      <c r="M5993">
        <v>5.77</v>
      </c>
      <c r="N5993">
        <v>5.49</v>
      </c>
    </row>
    <row r="5994" spans="1:14" x14ac:dyDescent="0.25">
      <c r="A5994" s="1">
        <v>36236</v>
      </c>
      <c r="D5994">
        <v>4.53</v>
      </c>
      <c r="F5994">
        <v>4.67</v>
      </c>
      <c r="G5994">
        <v>4.74</v>
      </c>
      <c r="H5994">
        <v>5.01</v>
      </c>
      <c r="I5994">
        <v>5.05</v>
      </c>
      <c r="J5994">
        <v>5.05</v>
      </c>
      <c r="K5994">
        <v>5.27</v>
      </c>
      <c r="L5994">
        <v>5.14</v>
      </c>
      <c r="M5994">
        <v>5.78</v>
      </c>
      <c r="N5994">
        <v>5.51</v>
      </c>
    </row>
    <row r="5995" spans="1:14" x14ac:dyDescent="0.25">
      <c r="A5995" s="1">
        <v>36235</v>
      </c>
      <c r="D5995">
        <v>4.55</v>
      </c>
      <c r="F5995">
        <v>4.6900000000000004</v>
      </c>
      <c r="G5995">
        <v>4.74</v>
      </c>
      <c r="H5995">
        <v>4.97</v>
      </c>
      <c r="I5995">
        <v>5.01</v>
      </c>
      <c r="J5995">
        <v>5.03</v>
      </c>
      <c r="K5995">
        <v>5.24</v>
      </c>
      <c r="L5995">
        <v>5.1100000000000003</v>
      </c>
      <c r="M5995">
        <v>5.75</v>
      </c>
      <c r="N5995">
        <v>5.48</v>
      </c>
    </row>
    <row r="5996" spans="1:14" x14ac:dyDescent="0.25">
      <c r="A5996" s="1">
        <v>36234</v>
      </c>
      <c r="D5996">
        <v>4.6100000000000003</v>
      </c>
      <c r="F5996">
        <v>4.72</v>
      </c>
      <c r="G5996">
        <v>4.76</v>
      </c>
      <c r="H5996">
        <v>4.99</v>
      </c>
      <c r="I5996">
        <v>5.03</v>
      </c>
      <c r="J5996">
        <v>5.07</v>
      </c>
      <c r="K5996">
        <v>5.29</v>
      </c>
      <c r="L5996">
        <v>5.15</v>
      </c>
      <c r="M5996">
        <v>5.79</v>
      </c>
      <c r="N5996">
        <v>5.51</v>
      </c>
    </row>
    <row r="5997" spans="1:14" x14ac:dyDescent="0.25">
      <c r="A5997" s="1">
        <v>36231</v>
      </c>
      <c r="D5997">
        <v>4.5999999999999996</v>
      </c>
      <c r="F5997">
        <v>4.68</v>
      </c>
      <c r="G5997">
        <v>4.76</v>
      </c>
      <c r="H5997">
        <v>5</v>
      </c>
      <c r="I5997">
        <v>5.0599999999999996</v>
      </c>
      <c r="J5997">
        <v>5.08</v>
      </c>
      <c r="K5997">
        <v>5.31</v>
      </c>
      <c r="L5997">
        <v>5.16</v>
      </c>
      <c r="M5997">
        <v>5.82</v>
      </c>
      <c r="N5997">
        <v>5.54</v>
      </c>
    </row>
    <row r="5998" spans="1:14" x14ac:dyDescent="0.25">
      <c r="A5998" s="1">
        <v>36230</v>
      </c>
      <c r="D5998">
        <v>4.62</v>
      </c>
      <c r="F5998">
        <v>4.6900000000000004</v>
      </c>
      <c r="G5998">
        <v>4.7699999999999996</v>
      </c>
      <c r="H5998">
        <v>5.05</v>
      </c>
      <c r="I5998">
        <v>5.1100000000000003</v>
      </c>
      <c r="J5998">
        <v>5.13</v>
      </c>
      <c r="K5998">
        <v>5.35</v>
      </c>
      <c r="L5998">
        <v>5.21</v>
      </c>
      <c r="M5998">
        <v>5.87</v>
      </c>
      <c r="N5998">
        <v>5.57</v>
      </c>
    </row>
    <row r="5999" spans="1:14" x14ac:dyDescent="0.25">
      <c r="A5999" s="1">
        <v>36229</v>
      </c>
      <c r="D5999">
        <v>4.5999999999999996</v>
      </c>
      <c r="F5999">
        <v>4.68</v>
      </c>
      <c r="G5999">
        <v>4.75</v>
      </c>
      <c r="H5999">
        <v>5.04</v>
      </c>
      <c r="I5999">
        <v>5.09</v>
      </c>
      <c r="J5999">
        <v>5.13</v>
      </c>
      <c r="K5999">
        <v>5.35</v>
      </c>
      <c r="L5999">
        <v>5.2</v>
      </c>
      <c r="M5999">
        <v>5.86</v>
      </c>
      <c r="N5999">
        <v>5.56</v>
      </c>
    </row>
    <row r="6000" spans="1:14" x14ac:dyDescent="0.25">
      <c r="A6000" s="1">
        <v>36228</v>
      </c>
      <c r="D6000">
        <v>4.5999999999999996</v>
      </c>
      <c r="F6000">
        <v>4.68</v>
      </c>
      <c r="G6000">
        <v>4.76</v>
      </c>
      <c r="H6000">
        <v>5.0199999999999996</v>
      </c>
      <c r="I6000">
        <v>5.08</v>
      </c>
      <c r="J6000">
        <v>5.1100000000000003</v>
      </c>
      <c r="K6000">
        <v>5.33</v>
      </c>
      <c r="L6000">
        <v>5.18</v>
      </c>
      <c r="M6000">
        <v>5.84</v>
      </c>
      <c r="N6000">
        <v>5.54</v>
      </c>
    </row>
    <row r="6001" spans="1:14" x14ac:dyDescent="0.25">
      <c r="A6001" s="1">
        <v>36227</v>
      </c>
      <c r="D6001">
        <v>4.6399999999999997</v>
      </c>
      <c r="F6001">
        <v>4.7300000000000004</v>
      </c>
      <c r="G6001">
        <v>4.83</v>
      </c>
      <c r="H6001">
        <v>5.12</v>
      </c>
      <c r="I6001">
        <v>5.18</v>
      </c>
      <c r="J6001">
        <v>5.21</v>
      </c>
      <c r="K6001">
        <v>5.42</v>
      </c>
      <c r="L6001">
        <v>5.29</v>
      </c>
      <c r="M6001">
        <v>5.9</v>
      </c>
      <c r="N6001">
        <v>5.6</v>
      </c>
    </row>
    <row r="6002" spans="1:14" x14ac:dyDescent="0.25">
      <c r="A6002" s="1">
        <v>36224</v>
      </c>
      <c r="D6002">
        <v>4.63</v>
      </c>
      <c r="F6002">
        <v>4.7300000000000004</v>
      </c>
      <c r="G6002">
        <v>4.84</v>
      </c>
      <c r="H6002">
        <v>5.14</v>
      </c>
      <c r="I6002">
        <v>5.21</v>
      </c>
      <c r="J6002">
        <v>5.24</v>
      </c>
      <c r="K6002">
        <v>5.44</v>
      </c>
      <c r="L6002">
        <v>5.34</v>
      </c>
      <c r="M6002">
        <v>5.91</v>
      </c>
      <c r="N6002">
        <v>5.6</v>
      </c>
    </row>
    <row r="6003" spans="1:14" x14ac:dyDescent="0.25">
      <c r="A6003" s="1">
        <v>36223</v>
      </c>
      <c r="D6003">
        <v>4.62</v>
      </c>
      <c r="F6003">
        <v>4.75</v>
      </c>
      <c r="G6003">
        <v>4.9000000000000004</v>
      </c>
      <c r="H6003">
        <v>5.2</v>
      </c>
      <c r="I6003">
        <v>5.27</v>
      </c>
      <c r="J6003">
        <v>5.32</v>
      </c>
      <c r="K6003">
        <v>5.52</v>
      </c>
      <c r="L6003">
        <v>5.41</v>
      </c>
      <c r="M6003">
        <v>5.97</v>
      </c>
      <c r="N6003">
        <v>5.69</v>
      </c>
    </row>
    <row r="6004" spans="1:14" x14ac:dyDescent="0.25">
      <c r="A6004" s="1">
        <v>36222</v>
      </c>
      <c r="D6004">
        <v>4.62</v>
      </c>
      <c r="F6004">
        <v>4.75</v>
      </c>
      <c r="G6004">
        <v>4.8899999999999997</v>
      </c>
      <c r="H6004">
        <v>5.19</v>
      </c>
      <c r="I6004">
        <v>5.24</v>
      </c>
      <c r="J6004">
        <v>5.29</v>
      </c>
      <c r="K6004">
        <v>5.48</v>
      </c>
      <c r="L6004">
        <v>5.39</v>
      </c>
      <c r="M6004">
        <v>5.95</v>
      </c>
      <c r="N6004">
        <v>5.68</v>
      </c>
    </row>
    <row r="6005" spans="1:14" x14ac:dyDescent="0.25">
      <c r="A6005" s="1">
        <v>36221</v>
      </c>
      <c r="D6005">
        <v>4.66</v>
      </c>
      <c r="F6005">
        <v>4.75</v>
      </c>
      <c r="G6005">
        <v>4.93</v>
      </c>
      <c r="H6005">
        <v>5.18</v>
      </c>
      <c r="I6005">
        <v>5.24</v>
      </c>
      <c r="J6005">
        <v>5.27</v>
      </c>
      <c r="K6005">
        <v>5.44</v>
      </c>
      <c r="L6005">
        <v>5.35</v>
      </c>
      <c r="M6005">
        <v>5.88</v>
      </c>
      <c r="N6005">
        <v>5.63</v>
      </c>
    </row>
    <row r="6006" spans="1:14" x14ac:dyDescent="0.25">
      <c r="A6006" s="1">
        <v>36220</v>
      </c>
      <c r="D6006">
        <v>4.71</v>
      </c>
      <c r="F6006">
        <v>4.79</v>
      </c>
      <c r="G6006">
        <v>4.91</v>
      </c>
      <c r="H6006">
        <v>5.2</v>
      </c>
      <c r="I6006">
        <v>5.28</v>
      </c>
      <c r="J6006">
        <v>5.32</v>
      </c>
      <c r="K6006">
        <v>5.49</v>
      </c>
      <c r="L6006">
        <v>5.4</v>
      </c>
      <c r="M6006">
        <v>5.94</v>
      </c>
      <c r="N6006">
        <v>5.67</v>
      </c>
    </row>
    <row r="6007" spans="1:14" x14ac:dyDescent="0.25">
      <c r="A6007" s="1">
        <v>36217</v>
      </c>
      <c r="D6007">
        <v>4.66</v>
      </c>
      <c r="F6007">
        <v>4.7</v>
      </c>
      <c r="G6007">
        <v>4.88</v>
      </c>
      <c r="H6007">
        <v>5.13</v>
      </c>
      <c r="I6007">
        <v>5.16</v>
      </c>
      <c r="J6007">
        <v>5.21</v>
      </c>
      <c r="K6007">
        <v>5.39</v>
      </c>
      <c r="L6007">
        <v>5.29</v>
      </c>
      <c r="M6007">
        <v>5.85</v>
      </c>
      <c r="N6007">
        <v>5.57</v>
      </c>
    </row>
    <row r="6008" spans="1:14" x14ac:dyDescent="0.25">
      <c r="A6008" s="1">
        <v>36216</v>
      </c>
      <c r="D6008">
        <v>4.62</v>
      </c>
      <c r="F6008">
        <v>4.7</v>
      </c>
      <c r="G6008">
        <v>4.8600000000000003</v>
      </c>
      <c r="H6008">
        <v>5.15</v>
      </c>
      <c r="I6008">
        <v>5.21</v>
      </c>
      <c r="J6008">
        <v>5.23</v>
      </c>
      <c r="K6008">
        <v>5.43</v>
      </c>
      <c r="L6008">
        <v>5.32</v>
      </c>
      <c r="M6008">
        <v>5.9</v>
      </c>
      <c r="N6008">
        <v>5.61</v>
      </c>
    </row>
    <row r="6009" spans="1:14" x14ac:dyDescent="0.25">
      <c r="A6009" s="1">
        <v>36215</v>
      </c>
      <c r="D6009">
        <v>4.67</v>
      </c>
      <c r="F6009">
        <v>4.7</v>
      </c>
      <c r="G6009">
        <v>4.8499999999999996</v>
      </c>
      <c r="H6009">
        <v>5.05</v>
      </c>
      <c r="I6009">
        <v>5.09</v>
      </c>
      <c r="J6009">
        <v>5.12</v>
      </c>
      <c r="K6009">
        <v>5.29</v>
      </c>
      <c r="L6009">
        <v>5.18</v>
      </c>
      <c r="M6009">
        <v>5.82</v>
      </c>
      <c r="N6009">
        <v>5.51</v>
      </c>
    </row>
    <row r="6010" spans="1:14" x14ac:dyDescent="0.25">
      <c r="A6010" s="1">
        <v>36214</v>
      </c>
      <c r="D6010">
        <v>4.66</v>
      </c>
      <c r="F6010">
        <v>4.6500000000000004</v>
      </c>
      <c r="G6010">
        <v>4.78</v>
      </c>
      <c r="H6010">
        <v>5</v>
      </c>
      <c r="I6010">
        <v>5.04</v>
      </c>
      <c r="J6010">
        <v>5.04</v>
      </c>
      <c r="K6010">
        <v>5.2</v>
      </c>
      <c r="L6010">
        <v>5.0999999999999996</v>
      </c>
      <c r="M6010">
        <v>5.74</v>
      </c>
      <c r="N6010">
        <v>5.42</v>
      </c>
    </row>
    <row r="6011" spans="1:14" x14ac:dyDescent="0.25">
      <c r="A6011" s="1">
        <v>36213</v>
      </c>
      <c r="D6011">
        <v>4.6500000000000004</v>
      </c>
      <c r="F6011">
        <v>4.62</v>
      </c>
      <c r="G6011">
        <v>4.7300000000000004</v>
      </c>
      <c r="H6011">
        <v>4.91</v>
      </c>
      <c r="I6011">
        <v>4.9400000000000004</v>
      </c>
      <c r="J6011">
        <v>4.95</v>
      </c>
      <c r="K6011">
        <v>5.14</v>
      </c>
      <c r="L6011">
        <v>5.03</v>
      </c>
      <c r="M6011">
        <v>5.67</v>
      </c>
      <c r="N6011">
        <v>5.36</v>
      </c>
    </row>
    <row r="6012" spans="1:14" x14ac:dyDescent="0.25">
      <c r="A6012" s="1">
        <v>36210</v>
      </c>
      <c r="D6012">
        <v>4.5599999999999996</v>
      </c>
      <c r="F6012">
        <v>4.6500000000000004</v>
      </c>
      <c r="G6012">
        <v>4.71</v>
      </c>
      <c r="H6012">
        <v>4.95</v>
      </c>
      <c r="I6012">
        <v>4.97</v>
      </c>
      <c r="J6012">
        <v>4.99</v>
      </c>
      <c r="K6012">
        <v>5.19</v>
      </c>
      <c r="L6012">
        <v>5.07</v>
      </c>
      <c r="M6012">
        <v>5.71</v>
      </c>
      <c r="N6012">
        <v>5.38</v>
      </c>
    </row>
    <row r="6013" spans="1:14" x14ac:dyDescent="0.25">
      <c r="A6013" s="1">
        <v>36209</v>
      </c>
      <c r="D6013">
        <v>4.53</v>
      </c>
      <c r="F6013">
        <v>4.6100000000000003</v>
      </c>
      <c r="G6013">
        <v>4.72</v>
      </c>
      <c r="H6013">
        <v>4.93</v>
      </c>
      <c r="I6013">
        <v>4.95</v>
      </c>
      <c r="J6013">
        <v>4.96</v>
      </c>
      <c r="K6013">
        <v>5.16</v>
      </c>
      <c r="L6013">
        <v>5.04</v>
      </c>
      <c r="M6013">
        <v>5.7</v>
      </c>
      <c r="N6013">
        <v>5.37</v>
      </c>
    </row>
    <row r="6014" spans="1:14" x14ac:dyDescent="0.25">
      <c r="A6014" s="1">
        <v>36208</v>
      </c>
      <c r="D6014">
        <v>4.5199999999999996</v>
      </c>
      <c r="F6014">
        <v>4.5999999999999996</v>
      </c>
      <c r="G6014">
        <v>4.6900000000000004</v>
      </c>
      <c r="H6014">
        <v>4.8899999999999997</v>
      </c>
      <c r="I6014">
        <v>4.91</v>
      </c>
      <c r="J6014">
        <v>4.91</v>
      </c>
      <c r="K6014">
        <v>5.09</v>
      </c>
      <c r="L6014">
        <v>4.9800000000000004</v>
      </c>
      <c r="M6014">
        <v>5.65</v>
      </c>
      <c r="N6014">
        <v>5.32</v>
      </c>
    </row>
    <row r="6015" spans="1:14" x14ac:dyDescent="0.25">
      <c r="A6015" s="1">
        <v>36207</v>
      </c>
      <c r="D6015">
        <v>4.5599999999999996</v>
      </c>
      <c r="F6015">
        <v>4.6399999999999997</v>
      </c>
      <c r="G6015">
        <v>4.7300000000000004</v>
      </c>
      <c r="H6015">
        <v>4.93</v>
      </c>
      <c r="I6015">
        <v>4.95</v>
      </c>
      <c r="J6015">
        <v>4.96</v>
      </c>
      <c r="K6015">
        <v>5.14</v>
      </c>
      <c r="L6015">
        <v>5.03</v>
      </c>
      <c r="M6015">
        <v>5.69</v>
      </c>
      <c r="N6015">
        <v>5.35</v>
      </c>
    </row>
    <row r="6016" spans="1:14" x14ac:dyDescent="0.25">
      <c r="A6016" s="1">
        <v>36203</v>
      </c>
      <c r="D6016">
        <v>4.54</v>
      </c>
      <c r="F6016">
        <v>4.59</v>
      </c>
      <c r="G6016">
        <v>4.74</v>
      </c>
      <c r="H6016">
        <v>4.91</v>
      </c>
      <c r="I6016">
        <v>4.9400000000000004</v>
      </c>
      <c r="J6016">
        <v>4.96</v>
      </c>
      <c r="K6016">
        <v>5.18</v>
      </c>
      <c r="L6016">
        <v>5.0599999999999996</v>
      </c>
      <c r="M6016">
        <v>5.76</v>
      </c>
      <c r="N6016">
        <v>5.42</v>
      </c>
    </row>
    <row r="6017" spans="1:14" x14ac:dyDescent="0.25">
      <c r="A6017" s="1">
        <v>36202</v>
      </c>
      <c r="D6017">
        <v>4.5</v>
      </c>
      <c r="F6017">
        <v>4.55</v>
      </c>
      <c r="G6017">
        <v>4.66</v>
      </c>
      <c r="H6017">
        <v>4.8</v>
      </c>
      <c r="I6017">
        <v>4.82</v>
      </c>
      <c r="J6017">
        <v>4.83</v>
      </c>
      <c r="K6017">
        <v>5.01</v>
      </c>
      <c r="L6017">
        <v>4.93</v>
      </c>
      <c r="M6017">
        <v>5.58</v>
      </c>
      <c r="N6017">
        <v>5.29</v>
      </c>
    </row>
    <row r="6018" spans="1:14" x14ac:dyDescent="0.25">
      <c r="A6018" s="1">
        <v>36201</v>
      </c>
      <c r="D6018">
        <v>4.4800000000000004</v>
      </c>
      <c r="F6018">
        <v>4.54</v>
      </c>
      <c r="G6018">
        <v>4.6399999999999997</v>
      </c>
      <c r="H6018">
        <v>4.7699999999999996</v>
      </c>
      <c r="I6018">
        <v>4.78</v>
      </c>
      <c r="J6018">
        <v>4.79</v>
      </c>
      <c r="K6018">
        <v>4.99</v>
      </c>
      <c r="L6018">
        <v>4.9000000000000004</v>
      </c>
      <c r="M6018">
        <v>5.58</v>
      </c>
      <c r="N6018">
        <v>5.34</v>
      </c>
    </row>
    <row r="6019" spans="1:14" x14ac:dyDescent="0.25">
      <c r="A6019" s="1">
        <v>36200</v>
      </c>
      <c r="D6019">
        <v>4.53</v>
      </c>
      <c r="F6019">
        <v>4.57</v>
      </c>
      <c r="G6019">
        <v>4.6500000000000004</v>
      </c>
      <c r="H6019">
        <v>4.79</v>
      </c>
      <c r="I6019">
        <v>4.78</v>
      </c>
      <c r="J6019">
        <v>4.78</v>
      </c>
      <c r="K6019">
        <v>4.99</v>
      </c>
      <c r="L6019">
        <v>4.91</v>
      </c>
      <c r="M6019">
        <v>5.58</v>
      </c>
      <c r="N6019">
        <v>5.33</v>
      </c>
    </row>
    <row r="6020" spans="1:14" x14ac:dyDescent="0.25">
      <c r="A6020" s="1">
        <v>36199</v>
      </c>
      <c r="D6020">
        <v>4.54</v>
      </c>
      <c r="F6020">
        <v>4.59</v>
      </c>
      <c r="G6020">
        <v>4.66</v>
      </c>
      <c r="H6020">
        <v>4.8</v>
      </c>
      <c r="I6020">
        <v>4.84</v>
      </c>
      <c r="J6020">
        <v>4.8600000000000003</v>
      </c>
      <c r="K6020">
        <v>5.03</v>
      </c>
      <c r="L6020">
        <v>4.9400000000000004</v>
      </c>
      <c r="M6020">
        <v>5.61</v>
      </c>
      <c r="N6020">
        <v>5.35</v>
      </c>
    </row>
    <row r="6021" spans="1:14" x14ac:dyDescent="0.25">
      <c r="A6021" s="1">
        <v>36196</v>
      </c>
      <c r="D6021">
        <v>4.5</v>
      </c>
      <c r="F6021">
        <v>4.5999999999999996</v>
      </c>
      <c r="G6021">
        <v>4.66</v>
      </c>
      <c r="H6021">
        <v>4.8</v>
      </c>
      <c r="I6021">
        <v>4.8499999999999996</v>
      </c>
      <c r="J6021">
        <v>4.88</v>
      </c>
      <c r="K6021">
        <v>5.04</v>
      </c>
      <c r="L6021">
        <v>4.9400000000000004</v>
      </c>
      <c r="M6021">
        <v>5.61</v>
      </c>
      <c r="N6021">
        <v>5.34</v>
      </c>
    </row>
    <row r="6022" spans="1:14" x14ac:dyDescent="0.25">
      <c r="A6022" s="1">
        <v>36195</v>
      </c>
      <c r="D6022">
        <v>4.49</v>
      </c>
      <c r="F6022">
        <v>4.55</v>
      </c>
      <c r="G6022">
        <v>4.63</v>
      </c>
      <c r="H6022">
        <v>4.7699999999999996</v>
      </c>
      <c r="I6022">
        <v>4.8</v>
      </c>
      <c r="J6022">
        <v>4.82</v>
      </c>
      <c r="K6022">
        <v>5</v>
      </c>
      <c r="L6022">
        <v>4.8899999999999997</v>
      </c>
      <c r="M6022">
        <v>5.57</v>
      </c>
      <c r="N6022">
        <v>5.3</v>
      </c>
    </row>
    <row r="6023" spans="1:14" x14ac:dyDescent="0.25">
      <c r="A6023" s="1">
        <v>36194</v>
      </c>
      <c r="D6023">
        <v>4.4800000000000004</v>
      </c>
      <c r="F6023">
        <v>4.55</v>
      </c>
      <c r="G6023">
        <v>4.59</v>
      </c>
      <c r="H6023">
        <v>4.72</v>
      </c>
      <c r="I6023">
        <v>4.7300000000000004</v>
      </c>
      <c r="J6023">
        <v>4.74</v>
      </c>
      <c r="K6023">
        <v>4.91</v>
      </c>
      <c r="L6023">
        <v>4.83</v>
      </c>
      <c r="M6023">
        <v>5.52</v>
      </c>
      <c r="N6023">
        <v>5.25</v>
      </c>
    </row>
    <row r="6024" spans="1:14" x14ac:dyDescent="0.25">
      <c r="A6024" s="1">
        <v>36193</v>
      </c>
      <c r="D6024">
        <v>4.53</v>
      </c>
      <c r="F6024">
        <v>4.57</v>
      </c>
      <c r="G6024">
        <v>4.59</v>
      </c>
      <c r="H6024">
        <v>4.7</v>
      </c>
      <c r="I6024">
        <v>4.7</v>
      </c>
      <c r="J6024">
        <v>4.7</v>
      </c>
      <c r="K6024">
        <v>4.87</v>
      </c>
      <c r="L6024">
        <v>4.79</v>
      </c>
      <c r="M6024">
        <v>5.51</v>
      </c>
      <c r="N6024">
        <v>5.24</v>
      </c>
    </row>
    <row r="6025" spans="1:14" x14ac:dyDescent="0.25">
      <c r="A6025" s="1">
        <v>36192</v>
      </c>
      <c r="D6025">
        <v>4.53</v>
      </c>
      <c r="F6025">
        <v>4.5599999999999996</v>
      </c>
      <c r="G6025">
        <v>4.58</v>
      </c>
      <c r="H6025">
        <v>4.6500000000000004</v>
      </c>
      <c r="I6025">
        <v>4.6500000000000004</v>
      </c>
      <c r="J6025">
        <v>4.6500000000000004</v>
      </c>
      <c r="K6025">
        <v>4.82</v>
      </c>
      <c r="L6025">
        <v>4.75</v>
      </c>
      <c r="M6025">
        <v>5.45</v>
      </c>
      <c r="N6025">
        <v>5.19</v>
      </c>
    </row>
    <row r="6026" spans="1:14" x14ac:dyDescent="0.25">
      <c r="A6026" s="1">
        <v>36189</v>
      </c>
      <c r="D6026">
        <v>4.4800000000000004</v>
      </c>
      <c r="F6026">
        <v>4.47</v>
      </c>
      <c r="G6026">
        <v>4.51</v>
      </c>
      <c r="H6026">
        <v>4.58</v>
      </c>
      <c r="I6026">
        <v>4.57</v>
      </c>
      <c r="J6026">
        <v>4.55</v>
      </c>
      <c r="K6026">
        <v>4.72</v>
      </c>
      <c r="L6026">
        <v>4.66</v>
      </c>
      <c r="M6026">
        <v>5.35</v>
      </c>
      <c r="N6026">
        <v>5.09</v>
      </c>
    </row>
    <row r="6027" spans="1:14" x14ac:dyDescent="0.25">
      <c r="A6027" s="1">
        <v>36188</v>
      </c>
      <c r="D6027">
        <v>4.49</v>
      </c>
      <c r="F6027">
        <v>4.45</v>
      </c>
      <c r="G6027">
        <v>4.5199999999999996</v>
      </c>
      <c r="H6027">
        <v>4.58</v>
      </c>
      <c r="I6027">
        <v>4.57</v>
      </c>
      <c r="J6027">
        <v>4.57</v>
      </c>
      <c r="K6027">
        <v>4.7300000000000004</v>
      </c>
      <c r="L6027">
        <v>4.67</v>
      </c>
      <c r="M6027">
        <v>5.37</v>
      </c>
      <c r="N6027">
        <v>5.1100000000000003</v>
      </c>
    </row>
    <row r="6028" spans="1:14" x14ac:dyDescent="0.25">
      <c r="A6028" s="1">
        <v>36187</v>
      </c>
      <c r="D6028">
        <v>4.47</v>
      </c>
      <c r="F6028">
        <v>4.47</v>
      </c>
      <c r="G6028">
        <v>4.51</v>
      </c>
      <c r="H6028">
        <v>4.57</v>
      </c>
      <c r="I6028">
        <v>4.57</v>
      </c>
      <c r="J6028">
        <v>4.57</v>
      </c>
      <c r="K6028">
        <v>4.74</v>
      </c>
      <c r="L6028">
        <v>4.68</v>
      </c>
      <c r="M6028">
        <v>5.4</v>
      </c>
      <c r="N6028">
        <v>5.14</v>
      </c>
    </row>
    <row r="6029" spans="1:14" x14ac:dyDescent="0.25">
      <c r="A6029" s="1">
        <v>36186</v>
      </c>
      <c r="D6029">
        <v>4.46</v>
      </c>
      <c r="F6029">
        <v>4.46</v>
      </c>
      <c r="G6029">
        <v>4.51</v>
      </c>
      <c r="H6029">
        <v>4.63</v>
      </c>
      <c r="I6029">
        <v>4.6100000000000003</v>
      </c>
      <c r="J6029">
        <v>4.58</v>
      </c>
      <c r="K6029">
        <v>4.76</v>
      </c>
      <c r="L6029">
        <v>4.6900000000000004</v>
      </c>
      <c r="M6029">
        <v>5.41</v>
      </c>
      <c r="N6029">
        <v>5.12</v>
      </c>
    </row>
    <row r="6030" spans="1:14" x14ac:dyDescent="0.25">
      <c r="A6030" s="1">
        <v>36185</v>
      </c>
      <c r="D6030">
        <v>4.4400000000000004</v>
      </c>
      <c r="F6030">
        <v>4.45</v>
      </c>
      <c r="G6030">
        <v>4.4800000000000004</v>
      </c>
      <c r="H6030">
        <v>4.59</v>
      </c>
      <c r="I6030">
        <v>4.58</v>
      </c>
      <c r="J6030">
        <v>4.55</v>
      </c>
      <c r="K6030">
        <v>4.74</v>
      </c>
      <c r="L6030">
        <v>4.67</v>
      </c>
      <c r="M6030">
        <v>5.4</v>
      </c>
      <c r="N6030">
        <v>5.12</v>
      </c>
    </row>
    <row r="6031" spans="1:14" x14ac:dyDescent="0.25">
      <c r="A6031" s="1">
        <v>36182</v>
      </c>
      <c r="D6031">
        <v>4.3600000000000003</v>
      </c>
      <c r="F6031">
        <v>4.4400000000000004</v>
      </c>
      <c r="G6031">
        <v>4.46</v>
      </c>
      <c r="H6031">
        <v>4.59</v>
      </c>
      <c r="I6031">
        <v>4.58</v>
      </c>
      <c r="J6031">
        <v>4.54</v>
      </c>
      <c r="K6031">
        <v>4.7300000000000004</v>
      </c>
      <c r="L6031">
        <v>4.6399999999999997</v>
      </c>
      <c r="M6031">
        <v>5.38</v>
      </c>
      <c r="N6031">
        <v>5.09</v>
      </c>
    </row>
    <row r="6032" spans="1:14" x14ac:dyDescent="0.25">
      <c r="A6032" s="1">
        <v>36181</v>
      </c>
      <c r="D6032">
        <v>4.32</v>
      </c>
      <c r="F6032">
        <v>4.45</v>
      </c>
      <c r="G6032">
        <v>4.4800000000000004</v>
      </c>
      <c r="H6032">
        <v>4.63</v>
      </c>
      <c r="I6032">
        <v>4.62</v>
      </c>
      <c r="J6032">
        <v>4.5999999999999996</v>
      </c>
      <c r="K6032">
        <v>4.79</v>
      </c>
      <c r="L6032">
        <v>4.7</v>
      </c>
      <c r="M6032">
        <v>5.43</v>
      </c>
      <c r="N6032">
        <v>5.14</v>
      </c>
    </row>
    <row r="6033" spans="1:14" x14ac:dyDescent="0.25">
      <c r="A6033" s="1">
        <v>36180</v>
      </c>
      <c r="D6033">
        <v>4.37</v>
      </c>
      <c r="F6033">
        <v>4.49</v>
      </c>
      <c r="G6033">
        <v>4.53</v>
      </c>
      <c r="H6033">
        <v>4.66</v>
      </c>
      <c r="I6033">
        <v>4.66</v>
      </c>
      <c r="J6033">
        <v>4.6500000000000004</v>
      </c>
      <c r="K6033">
        <v>4.8600000000000003</v>
      </c>
      <c r="L6033">
        <v>4.76</v>
      </c>
      <c r="M6033">
        <v>5.48</v>
      </c>
      <c r="N6033">
        <v>5.18</v>
      </c>
    </row>
    <row r="6034" spans="1:14" x14ac:dyDescent="0.25">
      <c r="A6034" s="1">
        <v>36179</v>
      </c>
      <c r="D6034">
        <v>4.41</v>
      </c>
      <c r="F6034">
        <v>4.4800000000000004</v>
      </c>
      <c r="G6034">
        <v>4.49</v>
      </c>
      <c r="H6034">
        <v>4.62</v>
      </c>
      <c r="I6034">
        <v>4.62</v>
      </c>
      <c r="J6034">
        <v>4.5999999999999996</v>
      </c>
      <c r="K6034">
        <v>4.82</v>
      </c>
      <c r="L6034">
        <v>4.71</v>
      </c>
      <c r="M6034">
        <v>5.46</v>
      </c>
      <c r="N6034">
        <v>5.14</v>
      </c>
    </row>
    <row r="6035" spans="1:14" x14ac:dyDescent="0.25">
      <c r="A6035" s="1">
        <v>36175</v>
      </c>
      <c r="D6035">
        <v>4.4400000000000004</v>
      </c>
      <c r="F6035">
        <v>4.4400000000000004</v>
      </c>
      <c r="G6035">
        <v>4.46</v>
      </c>
      <c r="H6035">
        <v>4.5599999999999996</v>
      </c>
      <c r="I6035">
        <v>4.55</v>
      </c>
      <c r="J6035">
        <v>4.54</v>
      </c>
      <c r="K6035">
        <v>4.76</v>
      </c>
      <c r="L6035">
        <v>4.66</v>
      </c>
      <c r="M6035">
        <v>5.43</v>
      </c>
      <c r="N6035">
        <v>5.0999999999999996</v>
      </c>
    </row>
    <row r="6036" spans="1:14" x14ac:dyDescent="0.25">
      <c r="A6036" s="1">
        <v>36174</v>
      </c>
      <c r="D6036">
        <v>4.4400000000000004</v>
      </c>
      <c r="F6036">
        <v>4.41</v>
      </c>
      <c r="G6036">
        <v>4.41</v>
      </c>
      <c r="H6036">
        <v>4.47</v>
      </c>
      <c r="I6036">
        <v>4.4800000000000004</v>
      </c>
      <c r="J6036">
        <v>4.4800000000000004</v>
      </c>
      <c r="K6036">
        <v>4.7300000000000004</v>
      </c>
      <c r="L6036">
        <v>4.63</v>
      </c>
      <c r="M6036">
        <v>5.39</v>
      </c>
      <c r="N6036">
        <v>5.07</v>
      </c>
    </row>
    <row r="6037" spans="1:14" x14ac:dyDescent="0.25">
      <c r="A6037" s="1">
        <v>36173</v>
      </c>
      <c r="D6037">
        <v>4.45</v>
      </c>
      <c r="F6037">
        <v>4.4800000000000004</v>
      </c>
      <c r="G6037">
        <v>4.49</v>
      </c>
      <c r="H6037">
        <v>4.6100000000000003</v>
      </c>
      <c r="I6037">
        <v>4.6100000000000003</v>
      </c>
      <c r="J6037">
        <v>4.5999999999999996</v>
      </c>
      <c r="K6037">
        <v>4.84</v>
      </c>
      <c r="L6037">
        <v>4.74</v>
      </c>
      <c r="M6037">
        <v>5.49</v>
      </c>
      <c r="N6037">
        <v>5.16</v>
      </c>
    </row>
    <row r="6038" spans="1:14" x14ac:dyDescent="0.25">
      <c r="A6038" s="1">
        <v>36172</v>
      </c>
      <c r="D6038">
        <v>4.4800000000000004</v>
      </c>
      <c r="F6038">
        <v>4.51</v>
      </c>
      <c r="G6038">
        <v>4.55</v>
      </c>
      <c r="H6038">
        <v>4.68</v>
      </c>
      <c r="I6038">
        <v>4.68</v>
      </c>
      <c r="J6038">
        <v>4.68</v>
      </c>
      <c r="K6038">
        <v>4.8899999999999997</v>
      </c>
      <c r="L6038">
        <v>4.82</v>
      </c>
      <c r="M6038">
        <v>5.55</v>
      </c>
      <c r="N6038">
        <v>5.23</v>
      </c>
    </row>
    <row r="6039" spans="1:14" x14ac:dyDescent="0.25">
      <c r="A6039" s="1">
        <v>36171</v>
      </c>
      <c r="D6039">
        <v>4.51</v>
      </c>
      <c r="F6039">
        <v>4.57</v>
      </c>
      <c r="G6039">
        <v>4.62</v>
      </c>
      <c r="H6039">
        <v>4.74</v>
      </c>
      <c r="I6039">
        <v>4.75</v>
      </c>
      <c r="J6039">
        <v>4.76</v>
      </c>
      <c r="K6039">
        <v>4.95</v>
      </c>
      <c r="L6039">
        <v>4.9000000000000004</v>
      </c>
      <c r="M6039">
        <v>5.61</v>
      </c>
      <c r="N6039">
        <v>5.29</v>
      </c>
    </row>
    <row r="6040" spans="1:14" x14ac:dyDescent="0.25">
      <c r="A6040" s="1">
        <v>36168</v>
      </c>
      <c r="D6040">
        <v>4.4800000000000004</v>
      </c>
      <c r="F6040">
        <v>4.53</v>
      </c>
      <c r="G6040">
        <v>4.57</v>
      </c>
      <c r="H6040">
        <v>4.71</v>
      </c>
      <c r="I6040">
        <v>4.71</v>
      </c>
      <c r="J6040">
        <v>4.72</v>
      </c>
      <c r="K6040">
        <v>4.92</v>
      </c>
      <c r="L6040">
        <v>4.8600000000000003</v>
      </c>
      <c r="M6040">
        <v>5.57</v>
      </c>
      <c r="N6040">
        <v>5.26</v>
      </c>
    </row>
    <row r="6041" spans="1:14" x14ac:dyDescent="0.25">
      <c r="A6041" s="1">
        <v>36167</v>
      </c>
      <c r="D6041">
        <v>4.4400000000000004</v>
      </c>
      <c r="F6041">
        <v>4.49</v>
      </c>
      <c r="G6041">
        <v>4.51</v>
      </c>
      <c r="H6041">
        <v>4.63</v>
      </c>
      <c r="I6041">
        <v>4.63</v>
      </c>
      <c r="J6041">
        <v>4.62</v>
      </c>
      <c r="K6041">
        <v>4.82</v>
      </c>
      <c r="L6041">
        <v>4.7699999999999996</v>
      </c>
      <c r="M6041">
        <v>5.48</v>
      </c>
      <c r="N6041">
        <v>5.23</v>
      </c>
    </row>
    <row r="6042" spans="1:14" x14ac:dyDescent="0.25">
      <c r="A6042" s="1">
        <v>36166</v>
      </c>
      <c r="D6042">
        <v>4.47</v>
      </c>
      <c r="F6042">
        <v>4.55</v>
      </c>
      <c r="G6042">
        <v>4.53</v>
      </c>
      <c r="H6042">
        <v>4.62</v>
      </c>
      <c r="I6042">
        <v>4.62</v>
      </c>
      <c r="J6042">
        <v>4.6100000000000003</v>
      </c>
      <c r="K6042">
        <v>4.76</v>
      </c>
      <c r="L6042">
        <v>4.7300000000000004</v>
      </c>
      <c r="M6042">
        <v>5.42</v>
      </c>
      <c r="N6042">
        <v>5.17</v>
      </c>
    </row>
    <row r="6043" spans="1:14" x14ac:dyDescent="0.25">
      <c r="A6043" s="1">
        <v>36165</v>
      </c>
      <c r="D6043">
        <v>4.4800000000000004</v>
      </c>
      <c r="F6043">
        <v>4.57</v>
      </c>
      <c r="G6043">
        <v>4.5599999999999996</v>
      </c>
      <c r="H6043">
        <v>4.6399999999999997</v>
      </c>
      <c r="I6043">
        <v>4.6399999999999997</v>
      </c>
      <c r="J6043">
        <v>4.62</v>
      </c>
      <c r="K6043">
        <v>4.8</v>
      </c>
      <c r="L6043">
        <v>4.74</v>
      </c>
      <c r="M6043">
        <v>5.48</v>
      </c>
      <c r="N6043">
        <v>5.21</v>
      </c>
    </row>
    <row r="6044" spans="1:14" x14ac:dyDescent="0.25">
      <c r="A6044" s="1">
        <v>36164</v>
      </c>
      <c r="D6044">
        <v>4.49</v>
      </c>
      <c r="F6044">
        <v>4.57</v>
      </c>
      <c r="G6044">
        <v>4.58</v>
      </c>
      <c r="H6044">
        <v>4.58</v>
      </c>
      <c r="I6044">
        <v>4.57</v>
      </c>
      <c r="J6044">
        <v>4.57</v>
      </c>
      <c r="K6044">
        <v>4.75</v>
      </c>
      <c r="L6044">
        <v>4.6900000000000004</v>
      </c>
      <c r="M6044">
        <v>5.42</v>
      </c>
      <c r="N6044">
        <v>5.15</v>
      </c>
    </row>
    <row r="6045" spans="1:14" x14ac:dyDescent="0.25">
      <c r="A6045" s="1">
        <v>36160</v>
      </c>
      <c r="D6045">
        <v>4.4800000000000004</v>
      </c>
      <c r="F6045">
        <v>4.55</v>
      </c>
      <c r="G6045">
        <v>4.53</v>
      </c>
      <c r="H6045">
        <v>4.54</v>
      </c>
      <c r="I6045">
        <v>4.55</v>
      </c>
      <c r="J6045">
        <v>4.5599999999999996</v>
      </c>
      <c r="K6045">
        <v>4.7300000000000004</v>
      </c>
      <c r="L6045">
        <v>4.6500000000000004</v>
      </c>
      <c r="M6045">
        <v>5.39</v>
      </c>
      <c r="N6045">
        <v>5.09</v>
      </c>
    </row>
    <row r="6046" spans="1:14" x14ac:dyDescent="0.25">
      <c r="A6046" s="1">
        <v>36159</v>
      </c>
      <c r="D6046">
        <v>4.55</v>
      </c>
      <c r="F6046">
        <v>4.59</v>
      </c>
      <c r="G6046">
        <v>4.54</v>
      </c>
      <c r="H6046">
        <v>4.5599999999999996</v>
      </c>
      <c r="I6046">
        <v>4.55</v>
      </c>
      <c r="J6046">
        <v>4.55</v>
      </c>
      <c r="K6046">
        <v>4.71</v>
      </c>
      <c r="L6046">
        <v>4.6500000000000004</v>
      </c>
      <c r="M6046">
        <v>5.4</v>
      </c>
      <c r="N6046">
        <v>5.09</v>
      </c>
    </row>
    <row r="6047" spans="1:14" x14ac:dyDescent="0.25">
      <c r="A6047" s="1">
        <v>36158</v>
      </c>
      <c r="D6047">
        <v>4.59</v>
      </c>
      <c r="F6047">
        <v>4.6399999999999997</v>
      </c>
      <c r="G6047">
        <v>4.62</v>
      </c>
      <c r="H6047">
        <v>4.5999999999999996</v>
      </c>
      <c r="I6047">
        <v>4.5999999999999996</v>
      </c>
      <c r="J6047">
        <v>4.5999999999999996</v>
      </c>
      <c r="K6047">
        <v>4.75</v>
      </c>
      <c r="L6047">
        <v>4.71</v>
      </c>
      <c r="M6047">
        <v>5.41</v>
      </c>
      <c r="N6047">
        <v>5.12</v>
      </c>
    </row>
    <row r="6048" spans="1:14" x14ac:dyDescent="0.25">
      <c r="A6048" s="1">
        <v>36157</v>
      </c>
      <c r="D6048">
        <v>4.5599999999999996</v>
      </c>
      <c r="F6048">
        <v>4.68</v>
      </c>
      <c r="G6048">
        <v>4.6500000000000004</v>
      </c>
      <c r="H6048">
        <v>4.7300000000000004</v>
      </c>
      <c r="I6048">
        <v>4.71</v>
      </c>
      <c r="J6048">
        <v>4.66</v>
      </c>
      <c r="K6048">
        <v>4.82</v>
      </c>
      <c r="L6048">
        <v>4.78</v>
      </c>
      <c r="M6048">
        <v>5.47</v>
      </c>
      <c r="N6048">
        <v>5.17</v>
      </c>
    </row>
    <row r="6049" spans="1:14" x14ac:dyDescent="0.25">
      <c r="A6049" s="1">
        <v>36153</v>
      </c>
      <c r="D6049">
        <v>4.57</v>
      </c>
      <c r="F6049">
        <v>4.7</v>
      </c>
      <c r="G6049">
        <v>4.72</v>
      </c>
      <c r="H6049">
        <v>4.78</v>
      </c>
      <c r="I6049">
        <v>4.76</v>
      </c>
      <c r="J6049">
        <v>4.74</v>
      </c>
      <c r="K6049">
        <v>4.8899999999999997</v>
      </c>
      <c r="L6049">
        <v>4.8600000000000003</v>
      </c>
      <c r="M6049">
        <v>5.55</v>
      </c>
      <c r="N6049">
        <v>5.23</v>
      </c>
    </row>
    <row r="6050" spans="1:14" x14ac:dyDescent="0.25">
      <c r="A6050" s="1">
        <v>36152</v>
      </c>
      <c r="D6050">
        <v>4.58</v>
      </c>
      <c r="F6050">
        <v>4.68</v>
      </c>
      <c r="G6050">
        <v>4.6900000000000004</v>
      </c>
      <c r="H6050">
        <v>4.7300000000000004</v>
      </c>
      <c r="I6050">
        <v>4.71</v>
      </c>
      <c r="J6050">
        <v>4.6500000000000004</v>
      </c>
      <c r="K6050">
        <v>4.84</v>
      </c>
      <c r="L6050">
        <v>4.8099999999999996</v>
      </c>
      <c r="M6050">
        <v>5.51</v>
      </c>
      <c r="N6050">
        <v>5.2</v>
      </c>
    </row>
    <row r="6051" spans="1:14" x14ac:dyDescent="0.25">
      <c r="A6051" s="1">
        <v>36151</v>
      </c>
      <c r="D6051">
        <v>4.5</v>
      </c>
      <c r="F6051">
        <v>4.62</v>
      </c>
      <c r="G6051">
        <v>4.5599999999999996</v>
      </c>
      <c r="H6051">
        <v>4.59</v>
      </c>
      <c r="I6051">
        <v>4.5599999999999996</v>
      </c>
      <c r="J6051">
        <v>4.5</v>
      </c>
      <c r="K6051">
        <v>4.72</v>
      </c>
      <c r="L6051">
        <v>4.7</v>
      </c>
      <c r="M6051">
        <v>5.45</v>
      </c>
      <c r="N6051">
        <v>5.13</v>
      </c>
    </row>
    <row r="6052" spans="1:14" x14ac:dyDescent="0.25">
      <c r="A6052" s="1">
        <v>36150</v>
      </c>
      <c r="D6052">
        <v>4.51</v>
      </c>
      <c r="F6052">
        <v>4.62</v>
      </c>
      <c r="G6052">
        <v>4.53</v>
      </c>
      <c r="H6052">
        <v>4.5599999999999996</v>
      </c>
      <c r="I6052">
        <v>4.5199999999999996</v>
      </c>
      <c r="J6052">
        <v>4.45</v>
      </c>
      <c r="K6052">
        <v>4.66</v>
      </c>
      <c r="L6052">
        <v>4.6399999999999997</v>
      </c>
      <c r="M6052">
        <v>5.38</v>
      </c>
      <c r="N6052">
        <v>5.07</v>
      </c>
    </row>
    <row r="6053" spans="1:14" x14ac:dyDescent="0.25">
      <c r="A6053" s="1">
        <v>36147</v>
      </c>
      <c r="D6053">
        <v>4.49</v>
      </c>
      <c r="F6053">
        <v>4.55</v>
      </c>
      <c r="G6053">
        <v>4.4800000000000004</v>
      </c>
      <c r="H6053">
        <v>4.45</v>
      </c>
      <c r="I6053">
        <v>4.43</v>
      </c>
      <c r="J6053">
        <v>4.38</v>
      </c>
      <c r="K6053">
        <v>4.58</v>
      </c>
      <c r="L6053">
        <v>4.58</v>
      </c>
      <c r="M6053">
        <v>5.32</v>
      </c>
      <c r="N6053">
        <v>5.01</v>
      </c>
    </row>
    <row r="6054" spans="1:14" x14ac:dyDescent="0.25">
      <c r="A6054" s="1">
        <v>36146</v>
      </c>
      <c r="D6054">
        <v>4.46</v>
      </c>
      <c r="F6054">
        <v>4.53</v>
      </c>
      <c r="G6054">
        <v>4.45</v>
      </c>
      <c r="H6054">
        <v>4.42</v>
      </c>
      <c r="I6054">
        <v>4.3899999999999997</v>
      </c>
      <c r="J6054">
        <v>4.34</v>
      </c>
      <c r="K6054">
        <v>4.57</v>
      </c>
      <c r="L6054">
        <v>4.58</v>
      </c>
      <c r="M6054">
        <v>5.32</v>
      </c>
      <c r="N6054">
        <v>5.01</v>
      </c>
    </row>
    <row r="6055" spans="1:14" x14ac:dyDescent="0.25">
      <c r="A6055" s="1">
        <v>36145</v>
      </c>
      <c r="D6055">
        <v>4.46</v>
      </c>
      <c r="F6055">
        <v>4.51</v>
      </c>
      <c r="G6055">
        <v>4.4400000000000004</v>
      </c>
      <c r="H6055">
        <v>4.4000000000000004</v>
      </c>
      <c r="I6055">
        <v>4.38</v>
      </c>
      <c r="J6055">
        <v>4.34</v>
      </c>
      <c r="K6055">
        <v>4.54</v>
      </c>
      <c r="L6055">
        <v>4.58</v>
      </c>
      <c r="M6055">
        <v>5.33</v>
      </c>
      <c r="N6055">
        <v>5.01</v>
      </c>
    </row>
    <row r="6056" spans="1:14" x14ac:dyDescent="0.25">
      <c r="A6056" s="1">
        <v>36144</v>
      </c>
      <c r="D6056">
        <v>4.49</v>
      </c>
      <c r="F6056">
        <v>4.5599999999999996</v>
      </c>
      <c r="G6056">
        <v>4.49</v>
      </c>
      <c r="H6056">
        <v>4.47</v>
      </c>
      <c r="I6056">
        <v>4.4400000000000004</v>
      </c>
      <c r="J6056">
        <v>4.3899999999999997</v>
      </c>
      <c r="K6056">
        <v>4.62</v>
      </c>
      <c r="L6056">
        <v>4.62</v>
      </c>
      <c r="M6056">
        <v>5.34</v>
      </c>
      <c r="N6056">
        <v>5.03</v>
      </c>
    </row>
    <row r="6057" spans="1:14" x14ac:dyDescent="0.25">
      <c r="A6057" s="1">
        <v>36143</v>
      </c>
      <c r="D6057">
        <v>4.49</v>
      </c>
      <c r="F6057">
        <v>4.5599999999999996</v>
      </c>
      <c r="G6057">
        <v>4.47</v>
      </c>
      <c r="H6057">
        <v>4.42</v>
      </c>
      <c r="I6057">
        <v>4.3899999999999997</v>
      </c>
      <c r="J6057">
        <v>4.3499999999999996</v>
      </c>
      <c r="K6057">
        <v>4.5599999999999996</v>
      </c>
      <c r="L6057">
        <v>4.58</v>
      </c>
      <c r="M6057">
        <v>5.3</v>
      </c>
      <c r="N6057">
        <v>4.99</v>
      </c>
    </row>
    <row r="6058" spans="1:14" x14ac:dyDescent="0.25">
      <c r="A6058" s="1">
        <v>36140</v>
      </c>
      <c r="D6058">
        <v>4.5</v>
      </c>
      <c r="F6058">
        <v>4.5599999999999996</v>
      </c>
      <c r="G6058">
        <v>4.49</v>
      </c>
      <c r="H6058">
        <v>4.46</v>
      </c>
      <c r="I6058">
        <v>4.42</v>
      </c>
      <c r="J6058">
        <v>4.3899999999999997</v>
      </c>
      <c r="K6058">
        <v>4.59</v>
      </c>
      <c r="L6058">
        <v>4.6100000000000003</v>
      </c>
      <c r="M6058">
        <v>5.31</v>
      </c>
      <c r="N6058">
        <v>5.0199999999999996</v>
      </c>
    </row>
    <row r="6059" spans="1:14" x14ac:dyDescent="0.25">
      <c r="A6059" s="1">
        <v>36139</v>
      </c>
      <c r="D6059">
        <v>4.4800000000000004</v>
      </c>
      <c r="F6059">
        <v>4.53</v>
      </c>
      <c r="G6059">
        <v>4.45</v>
      </c>
      <c r="H6059">
        <v>4.3899999999999997</v>
      </c>
      <c r="I6059">
        <v>4.37</v>
      </c>
      <c r="J6059">
        <v>4.33</v>
      </c>
      <c r="K6059">
        <v>4.51</v>
      </c>
      <c r="L6059">
        <v>4.53</v>
      </c>
      <c r="M6059">
        <v>5.24</v>
      </c>
      <c r="N6059">
        <v>4.95</v>
      </c>
    </row>
    <row r="6060" spans="1:14" x14ac:dyDescent="0.25">
      <c r="A6060" s="1">
        <v>36138</v>
      </c>
      <c r="D6060">
        <v>4.43</v>
      </c>
      <c r="F6060">
        <v>4.5199999999999996</v>
      </c>
      <c r="G6060">
        <v>4.46</v>
      </c>
      <c r="H6060">
        <v>4.42</v>
      </c>
      <c r="I6060">
        <v>4.4000000000000004</v>
      </c>
      <c r="J6060">
        <v>4.37</v>
      </c>
      <c r="K6060">
        <v>4.5599999999999996</v>
      </c>
      <c r="L6060">
        <v>4.5599999999999996</v>
      </c>
      <c r="M6060">
        <v>5.25</v>
      </c>
      <c r="N6060">
        <v>4.97</v>
      </c>
    </row>
    <row r="6061" spans="1:14" x14ac:dyDescent="0.25">
      <c r="A6061" s="1">
        <v>36137</v>
      </c>
      <c r="D6061">
        <v>4.43</v>
      </c>
      <c r="F6061">
        <v>4.54</v>
      </c>
      <c r="G6061">
        <v>4.49</v>
      </c>
      <c r="H6061">
        <v>4.46</v>
      </c>
      <c r="I6061">
        <v>4.43</v>
      </c>
      <c r="J6061">
        <v>4.4000000000000004</v>
      </c>
      <c r="K6061">
        <v>4.6100000000000003</v>
      </c>
      <c r="L6061">
        <v>4.5999999999999996</v>
      </c>
      <c r="M6061">
        <v>5.29</v>
      </c>
      <c r="N6061">
        <v>5</v>
      </c>
    </row>
    <row r="6062" spans="1:14" x14ac:dyDescent="0.25">
      <c r="A6062" s="1">
        <v>36136</v>
      </c>
      <c r="D6062">
        <v>4.46</v>
      </c>
      <c r="F6062">
        <v>4.57</v>
      </c>
      <c r="G6062">
        <v>4.58</v>
      </c>
      <c r="H6062">
        <v>4.54</v>
      </c>
      <c r="I6062">
        <v>4.51</v>
      </c>
      <c r="J6062">
        <v>4.47</v>
      </c>
      <c r="K6062">
        <v>4.7</v>
      </c>
      <c r="L6062">
        <v>4.6900000000000004</v>
      </c>
      <c r="M6062">
        <v>5.36</v>
      </c>
      <c r="N6062">
        <v>5.05</v>
      </c>
    </row>
    <row r="6063" spans="1:14" x14ac:dyDescent="0.25">
      <c r="A6063" s="1">
        <v>36133</v>
      </c>
      <c r="D6063">
        <v>4.4800000000000004</v>
      </c>
      <c r="F6063">
        <v>4.51</v>
      </c>
      <c r="G6063">
        <v>4.49</v>
      </c>
      <c r="H6063">
        <v>4.46</v>
      </c>
      <c r="I6063">
        <v>4.43</v>
      </c>
      <c r="J6063">
        <v>4.38</v>
      </c>
      <c r="K6063">
        <v>4.6100000000000003</v>
      </c>
      <c r="L6063">
        <v>4.62</v>
      </c>
      <c r="M6063">
        <v>5.34</v>
      </c>
      <c r="N6063">
        <v>5.05</v>
      </c>
    </row>
    <row r="6064" spans="1:14" x14ac:dyDescent="0.25">
      <c r="A6064" s="1">
        <v>36132</v>
      </c>
      <c r="D6064">
        <v>4.45</v>
      </c>
      <c r="F6064">
        <v>4.4800000000000004</v>
      </c>
      <c r="G6064">
        <v>4.41</v>
      </c>
      <c r="H6064">
        <v>4.3600000000000003</v>
      </c>
      <c r="I6064">
        <v>4.33</v>
      </c>
      <c r="J6064">
        <v>4.3099999999999996</v>
      </c>
      <c r="K6064">
        <v>4.54</v>
      </c>
      <c r="L6064">
        <v>4.58</v>
      </c>
      <c r="M6064">
        <v>5.29</v>
      </c>
      <c r="N6064">
        <v>5.0199999999999996</v>
      </c>
    </row>
    <row r="6065" spans="1:14" x14ac:dyDescent="0.25">
      <c r="A6065" s="1">
        <v>36131</v>
      </c>
      <c r="D6065">
        <v>4.4800000000000004</v>
      </c>
      <c r="F6065">
        <v>4.49</v>
      </c>
      <c r="G6065">
        <v>4.41</v>
      </c>
      <c r="H6065">
        <v>4.3600000000000003</v>
      </c>
      <c r="I6065">
        <v>4.34</v>
      </c>
      <c r="J6065">
        <v>4.3099999999999996</v>
      </c>
      <c r="K6065">
        <v>4.54</v>
      </c>
      <c r="L6065">
        <v>4.59</v>
      </c>
      <c r="M6065">
        <v>5.28</v>
      </c>
      <c r="N6065">
        <v>5.03</v>
      </c>
    </row>
    <row r="6066" spans="1:14" x14ac:dyDescent="0.25">
      <c r="A6066" s="1">
        <v>36130</v>
      </c>
      <c r="D6066">
        <v>4.49</v>
      </c>
      <c r="F6066">
        <v>4.51</v>
      </c>
      <c r="G6066">
        <v>4.46</v>
      </c>
      <c r="H6066">
        <v>4.4400000000000004</v>
      </c>
      <c r="I6066">
        <v>4.4400000000000004</v>
      </c>
      <c r="J6066">
        <v>4.43</v>
      </c>
      <c r="K6066">
        <v>4.63</v>
      </c>
      <c r="L6066">
        <v>4.67</v>
      </c>
      <c r="M6066">
        <v>5.32</v>
      </c>
      <c r="N6066">
        <v>5.0599999999999996</v>
      </c>
    </row>
    <row r="6067" spans="1:14" x14ac:dyDescent="0.25">
      <c r="A6067" s="1">
        <v>36129</v>
      </c>
      <c r="D6067">
        <v>4.57</v>
      </c>
      <c r="F6067">
        <v>4.58</v>
      </c>
      <c r="G6067">
        <v>4.53</v>
      </c>
      <c r="H6067">
        <v>4.54</v>
      </c>
      <c r="I6067">
        <v>4.54</v>
      </c>
      <c r="J6067">
        <v>4.51</v>
      </c>
      <c r="K6067">
        <v>4.7</v>
      </c>
      <c r="L6067">
        <v>4.74</v>
      </c>
      <c r="M6067">
        <v>5.33</v>
      </c>
      <c r="N6067">
        <v>5.08</v>
      </c>
    </row>
    <row r="6068" spans="1:14" x14ac:dyDescent="0.25">
      <c r="A6068" s="1">
        <v>36126</v>
      </c>
      <c r="D6068">
        <v>4.55</v>
      </c>
      <c r="F6068">
        <v>4.6100000000000003</v>
      </c>
      <c r="G6068">
        <v>4.59</v>
      </c>
      <c r="H6068">
        <v>4.62</v>
      </c>
      <c r="I6068">
        <v>4.63</v>
      </c>
      <c r="J6068">
        <v>4.5999999999999996</v>
      </c>
      <c r="K6068">
        <v>4.8</v>
      </c>
      <c r="L6068">
        <v>4.8099999999999996</v>
      </c>
      <c r="M6068">
        <v>5.42</v>
      </c>
      <c r="N6068">
        <v>5.16</v>
      </c>
    </row>
    <row r="6069" spans="1:14" x14ac:dyDescent="0.25">
      <c r="A6069" s="1">
        <v>36124</v>
      </c>
      <c r="D6069">
        <v>4.57</v>
      </c>
      <c r="F6069">
        <v>4.63</v>
      </c>
      <c r="G6069">
        <v>4.5999999999999996</v>
      </c>
      <c r="H6069">
        <v>4.66</v>
      </c>
      <c r="I6069">
        <v>4.6399999999999997</v>
      </c>
      <c r="J6069">
        <v>4.63</v>
      </c>
      <c r="K6069">
        <v>4.8099999999999996</v>
      </c>
      <c r="L6069">
        <v>4.83</v>
      </c>
      <c r="M6069">
        <v>5.45</v>
      </c>
      <c r="N6069">
        <v>5.19</v>
      </c>
    </row>
    <row r="6070" spans="1:14" x14ac:dyDescent="0.25">
      <c r="A6070" s="1">
        <v>36123</v>
      </c>
      <c r="D6070">
        <v>4.62</v>
      </c>
      <c r="F6070">
        <v>4.6399999999999997</v>
      </c>
      <c r="G6070">
        <v>4.5999999999999996</v>
      </c>
      <c r="H6070">
        <v>4.6399999999999997</v>
      </c>
      <c r="I6070">
        <v>4.66</v>
      </c>
      <c r="J6070">
        <v>4.63</v>
      </c>
      <c r="K6070">
        <v>4.8099999999999996</v>
      </c>
      <c r="L6070">
        <v>4.8499999999999996</v>
      </c>
      <c r="M6070">
        <v>5.47</v>
      </c>
      <c r="N6070">
        <v>5.23</v>
      </c>
    </row>
    <row r="6071" spans="1:14" x14ac:dyDescent="0.25">
      <c r="A6071" s="1">
        <v>36122</v>
      </c>
      <c r="D6071">
        <v>4.59</v>
      </c>
      <c r="F6071">
        <v>4.62</v>
      </c>
      <c r="G6071">
        <v>4.57</v>
      </c>
      <c r="H6071">
        <v>4.63</v>
      </c>
      <c r="I6071">
        <v>4.6100000000000003</v>
      </c>
      <c r="J6071">
        <v>4.5999999999999996</v>
      </c>
      <c r="K6071">
        <v>4.79</v>
      </c>
      <c r="L6071">
        <v>4.84</v>
      </c>
      <c r="M6071">
        <v>5.49</v>
      </c>
      <c r="N6071">
        <v>5.25</v>
      </c>
    </row>
    <row r="6072" spans="1:14" x14ac:dyDescent="0.25">
      <c r="A6072" s="1">
        <v>36119</v>
      </c>
      <c r="D6072">
        <v>4.46</v>
      </c>
      <c r="F6072">
        <v>4.57</v>
      </c>
      <c r="G6072">
        <v>4.5599999999999996</v>
      </c>
      <c r="H6072">
        <v>4.66</v>
      </c>
      <c r="I6072">
        <v>4.62</v>
      </c>
      <c r="J6072">
        <v>4.5999999999999996</v>
      </c>
      <c r="K6072">
        <v>4.7699999999999996</v>
      </c>
      <c r="L6072">
        <v>4.82</v>
      </c>
      <c r="M6072">
        <v>5.44</v>
      </c>
      <c r="N6072">
        <v>5.22</v>
      </c>
    </row>
    <row r="6073" spans="1:14" x14ac:dyDescent="0.25">
      <c r="A6073" s="1">
        <v>36118</v>
      </c>
      <c r="D6073">
        <v>4.46</v>
      </c>
      <c r="F6073">
        <v>4.55</v>
      </c>
      <c r="G6073">
        <v>4.55</v>
      </c>
      <c r="H6073">
        <v>4.66</v>
      </c>
      <c r="I6073">
        <v>4.6399999999999997</v>
      </c>
      <c r="J6073">
        <v>4.63</v>
      </c>
      <c r="K6073">
        <v>4.8099999999999996</v>
      </c>
      <c r="L6073">
        <v>4.8499999999999996</v>
      </c>
      <c r="M6073">
        <v>5.45</v>
      </c>
      <c r="N6073">
        <v>5.25</v>
      </c>
    </row>
    <row r="6074" spans="1:14" x14ac:dyDescent="0.25">
      <c r="A6074" s="1">
        <v>36117</v>
      </c>
      <c r="D6074">
        <v>4.4400000000000004</v>
      </c>
      <c r="F6074">
        <v>4.51</v>
      </c>
      <c r="G6074">
        <v>4.53</v>
      </c>
      <c r="H6074">
        <v>4.63</v>
      </c>
      <c r="I6074">
        <v>4.6100000000000003</v>
      </c>
      <c r="J6074">
        <v>4.58</v>
      </c>
      <c r="K6074">
        <v>4.78</v>
      </c>
      <c r="L6074">
        <v>4.8499999999999996</v>
      </c>
      <c r="M6074">
        <v>5.44</v>
      </c>
      <c r="N6074">
        <v>5.25</v>
      </c>
    </row>
    <row r="6075" spans="1:14" x14ac:dyDescent="0.25">
      <c r="A6075" s="1">
        <v>36116</v>
      </c>
      <c r="D6075">
        <v>4.42</v>
      </c>
      <c r="F6075">
        <v>4.51</v>
      </c>
      <c r="G6075">
        <v>4.5199999999999996</v>
      </c>
      <c r="H6075">
        <v>4.58</v>
      </c>
      <c r="I6075">
        <v>4.58</v>
      </c>
      <c r="J6075">
        <v>4.57</v>
      </c>
      <c r="K6075">
        <v>4.8</v>
      </c>
      <c r="L6075">
        <v>4.87</v>
      </c>
      <c r="M6075">
        <v>5.51</v>
      </c>
      <c r="N6075">
        <v>5.3</v>
      </c>
    </row>
    <row r="6076" spans="1:14" x14ac:dyDescent="0.25">
      <c r="A6076" s="1">
        <v>36115</v>
      </c>
      <c r="D6076">
        <v>4.5199999999999996</v>
      </c>
      <c r="F6076">
        <v>4.59</v>
      </c>
      <c r="G6076">
        <v>4.55</v>
      </c>
      <c r="H6076">
        <v>4.5599999999999996</v>
      </c>
      <c r="I6076">
        <v>4.57</v>
      </c>
      <c r="J6076">
        <v>4.55</v>
      </c>
      <c r="K6076">
        <v>4.79</v>
      </c>
      <c r="L6076">
        <v>4.8499999999999996</v>
      </c>
      <c r="M6076">
        <v>5.47</v>
      </c>
      <c r="N6076">
        <v>5.28</v>
      </c>
    </row>
    <row r="6077" spans="1:14" x14ac:dyDescent="0.25">
      <c r="A6077" s="1">
        <v>36112</v>
      </c>
      <c r="D6077">
        <v>4.47</v>
      </c>
      <c r="F6077">
        <v>4.54</v>
      </c>
      <c r="G6077">
        <v>4.5199999999999996</v>
      </c>
      <c r="H6077">
        <v>4.54</v>
      </c>
      <c r="I6077">
        <v>4.5599999999999996</v>
      </c>
      <c r="J6077">
        <v>4.53</v>
      </c>
      <c r="K6077">
        <v>4.78</v>
      </c>
      <c r="L6077">
        <v>4.82</v>
      </c>
      <c r="M6077">
        <v>5.46</v>
      </c>
      <c r="N6077">
        <v>5.26</v>
      </c>
    </row>
    <row r="6078" spans="1:14" x14ac:dyDescent="0.25">
      <c r="A6078" s="1">
        <v>36111</v>
      </c>
      <c r="D6078">
        <v>4.4800000000000004</v>
      </c>
      <c r="F6078">
        <v>4.5599999999999996</v>
      </c>
      <c r="G6078">
        <v>4.5</v>
      </c>
      <c r="H6078">
        <v>4.47</v>
      </c>
      <c r="I6078">
        <v>4.5199999999999996</v>
      </c>
      <c r="J6078">
        <v>4.47</v>
      </c>
      <c r="K6078">
        <v>4.74</v>
      </c>
      <c r="L6078">
        <v>4.7699999999999996</v>
      </c>
      <c r="M6078">
        <v>5.46</v>
      </c>
      <c r="N6078">
        <v>5.25</v>
      </c>
    </row>
    <row r="6079" spans="1:14" x14ac:dyDescent="0.25">
      <c r="A6079" s="1">
        <v>36109</v>
      </c>
      <c r="D6079">
        <v>4.54</v>
      </c>
      <c r="F6079">
        <v>4.6100000000000003</v>
      </c>
      <c r="G6079">
        <v>4.53</v>
      </c>
      <c r="H6079">
        <v>4.5</v>
      </c>
      <c r="I6079">
        <v>4.57</v>
      </c>
      <c r="J6079">
        <v>4.5</v>
      </c>
      <c r="K6079">
        <v>4.78</v>
      </c>
      <c r="L6079">
        <v>4.8099999999999996</v>
      </c>
      <c r="M6079">
        <v>5.48</v>
      </c>
      <c r="N6079">
        <v>5.27</v>
      </c>
    </row>
    <row r="6080" spans="1:14" x14ac:dyDescent="0.25">
      <c r="A6080" s="1">
        <v>36108</v>
      </c>
      <c r="D6080">
        <v>4.58</v>
      </c>
      <c r="F6080">
        <v>4.66</v>
      </c>
      <c r="G6080">
        <v>4.54</v>
      </c>
      <c r="H6080">
        <v>4.57</v>
      </c>
      <c r="I6080">
        <v>4.63</v>
      </c>
      <c r="J6080">
        <v>4.55</v>
      </c>
      <c r="K6080">
        <v>4.84</v>
      </c>
      <c r="L6080">
        <v>4.88</v>
      </c>
      <c r="M6080">
        <v>5.51</v>
      </c>
      <c r="N6080">
        <v>5.28</v>
      </c>
    </row>
    <row r="6081" spans="1:14" x14ac:dyDescent="0.25">
      <c r="A6081" s="1">
        <v>36105</v>
      </c>
      <c r="D6081">
        <v>4.6399999999999997</v>
      </c>
      <c r="F6081">
        <v>4.7</v>
      </c>
      <c r="G6081">
        <v>4.6399999999999997</v>
      </c>
      <c r="H6081">
        <v>4.59</v>
      </c>
      <c r="I6081">
        <v>4.6500000000000004</v>
      </c>
      <c r="J6081">
        <v>4.58</v>
      </c>
      <c r="K6081">
        <v>4.92</v>
      </c>
      <c r="L6081">
        <v>4.93</v>
      </c>
      <c r="M6081">
        <v>5.63</v>
      </c>
      <c r="N6081">
        <v>5.37</v>
      </c>
    </row>
    <row r="6082" spans="1:14" x14ac:dyDescent="0.25">
      <c r="A6082" s="1">
        <v>36104</v>
      </c>
      <c r="D6082">
        <v>4.58</v>
      </c>
      <c r="F6082">
        <v>4.6399999999999997</v>
      </c>
      <c r="G6082">
        <v>4.53</v>
      </c>
      <c r="H6082">
        <v>4.47</v>
      </c>
      <c r="I6082">
        <v>4.55</v>
      </c>
      <c r="J6082">
        <v>4.4800000000000004</v>
      </c>
      <c r="K6082">
        <v>4.78</v>
      </c>
      <c r="L6082">
        <v>4.82</v>
      </c>
      <c r="M6082">
        <v>5.55</v>
      </c>
      <c r="N6082">
        <v>5.29</v>
      </c>
    </row>
    <row r="6083" spans="1:14" x14ac:dyDescent="0.25">
      <c r="A6083" s="1">
        <v>36103</v>
      </c>
      <c r="D6083">
        <v>4.5599999999999996</v>
      </c>
      <c r="F6083">
        <v>4.59</v>
      </c>
      <c r="G6083">
        <v>4.46</v>
      </c>
      <c r="H6083">
        <v>4.43</v>
      </c>
      <c r="I6083">
        <v>4.53</v>
      </c>
      <c r="J6083">
        <v>4.4800000000000004</v>
      </c>
      <c r="K6083">
        <v>4.78</v>
      </c>
      <c r="L6083">
        <v>4.83</v>
      </c>
      <c r="M6083">
        <v>5.56</v>
      </c>
      <c r="N6083">
        <v>5.34</v>
      </c>
    </row>
    <row r="6084" spans="1:14" x14ac:dyDescent="0.25">
      <c r="A6084" s="1">
        <v>36102</v>
      </c>
      <c r="D6084">
        <v>4.5</v>
      </c>
      <c r="F6084">
        <v>4.51</v>
      </c>
      <c r="G6084">
        <v>4.33</v>
      </c>
      <c r="H6084">
        <v>4.25</v>
      </c>
      <c r="I6084">
        <v>4.37</v>
      </c>
      <c r="J6084">
        <v>4.33</v>
      </c>
      <c r="K6084">
        <v>4.63</v>
      </c>
      <c r="L6084">
        <v>4.78</v>
      </c>
      <c r="M6084">
        <v>5.46</v>
      </c>
      <c r="N6084">
        <v>5.22</v>
      </c>
    </row>
    <row r="6085" spans="1:14" x14ac:dyDescent="0.25">
      <c r="A6085" s="1">
        <v>36101</v>
      </c>
      <c r="D6085">
        <v>4.54</v>
      </c>
      <c r="F6085">
        <v>4.53</v>
      </c>
      <c r="G6085">
        <v>4.33</v>
      </c>
      <c r="H6085">
        <v>4.26</v>
      </c>
      <c r="I6085">
        <v>4.3899999999999997</v>
      </c>
      <c r="J6085">
        <v>4.3899999999999997</v>
      </c>
      <c r="K6085">
        <v>4.63</v>
      </c>
      <c r="L6085">
        <v>4.7699999999999996</v>
      </c>
      <c r="M6085">
        <v>5.49</v>
      </c>
      <c r="N6085">
        <v>5.23</v>
      </c>
    </row>
    <row r="6086" spans="1:14" x14ac:dyDescent="0.25">
      <c r="A6086" s="1">
        <v>36098</v>
      </c>
      <c r="D6086">
        <v>4.33</v>
      </c>
      <c r="F6086">
        <v>4.3600000000000003</v>
      </c>
      <c r="G6086">
        <v>4.18</v>
      </c>
      <c r="H6086">
        <v>4.12</v>
      </c>
      <c r="I6086">
        <v>4.24</v>
      </c>
      <c r="J6086">
        <v>4.24</v>
      </c>
      <c r="K6086">
        <v>4.47</v>
      </c>
      <c r="L6086">
        <v>4.6399999999999997</v>
      </c>
      <c r="M6086">
        <v>5.38</v>
      </c>
      <c r="N6086">
        <v>5.15</v>
      </c>
    </row>
    <row r="6087" spans="1:14" x14ac:dyDescent="0.25">
      <c r="A6087" s="1">
        <v>36097</v>
      </c>
      <c r="D6087">
        <v>4.32</v>
      </c>
      <c r="F6087">
        <v>4.3</v>
      </c>
      <c r="G6087">
        <v>4.08</v>
      </c>
      <c r="H6087">
        <v>4</v>
      </c>
      <c r="I6087">
        <v>4.12</v>
      </c>
      <c r="J6087">
        <v>4.13</v>
      </c>
      <c r="K6087">
        <v>4.3899999999999997</v>
      </c>
      <c r="L6087">
        <v>4.54</v>
      </c>
      <c r="M6087">
        <v>5.31</v>
      </c>
      <c r="N6087">
        <v>5.09</v>
      </c>
    </row>
    <row r="6088" spans="1:14" x14ac:dyDescent="0.25">
      <c r="A6088" s="1">
        <v>36096</v>
      </c>
      <c r="D6088">
        <v>4.28</v>
      </c>
      <c r="F6088">
        <v>4.26</v>
      </c>
      <c r="G6088">
        <v>4.07</v>
      </c>
      <c r="H6088">
        <v>4.01</v>
      </c>
      <c r="I6088">
        <v>4.1500000000000004</v>
      </c>
      <c r="J6088">
        <v>4.18</v>
      </c>
      <c r="K6088">
        <v>4.43</v>
      </c>
      <c r="L6088">
        <v>4.5999999999999996</v>
      </c>
      <c r="M6088">
        <v>5.34</v>
      </c>
      <c r="N6088">
        <v>5.13</v>
      </c>
    </row>
    <row r="6089" spans="1:14" x14ac:dyDescent="0.25">
      <c r="A6089" s="1">
        <v>36095</v>
      </c>
      <c r="D6089">
        <v>4.0599999999999996</v>
      </c>
      <c r="F6089">
        <v>4.1399999999999997</v>
      </c>
      <c r="G6089">
        <v>4.04</v>
      </c>
      <c r="H6089">
        <v>4.12</v>
      </c>
      <c r="I6089">
        <v>4.2</v>
      </c>
      <c r="J6089">
        <v>4.2300000000000004</v>
      </c>
      <c r="K6089">
        <v>4.4800000000000004</v>
      </c>
      <c r="L6089">
        <v>4.63</v>
      </c>
      <c r="M6089">
        <v>5.33</v>
      </c>
      <c r="N6089">
        <v>5.08</v>
      </c>
    </row>
    <row r="6090" spans="1:14" x14ac:dyDescent="0.25">
      <c r="A6090" s="1">
        <v>36094</v>
      </c>
      <c r="D6090">
        <v>4.0599999999999996</v>
      </c>
      <c r="F6090">
        <v>4.21</v>
      </c>
      <c r="G6090">
        <v>4.13</v>
      </c>
      <c r="H6090">
        <v>4.2300000000000004</v>
      </c>
      <c r="I6090">
        <v>4.3</v>
      </c>
      <c r="J6090">
        <v>4.32</v>
      </c>
      <c r="K6090">
        <v>4.58</v>
      </c>
      <c r="L6090">
        <v>4.7300000000000004</v>
      </c>
      <c r="M6090">
        <v>5.38</v>
      </c>
      <c r="N6090">
        <v>5.13</v>
      </c>
    </row>
    <row r="6091" spans="1:14" x14ac:dyDescent="0.25">
      <c r="A6091" s="1">
        <v>36091</v>
      </c>
      <c r="D6091">
        <v>3.97</v>
      </c>
      <c r="F6091">
        <v>4.1500000000000004</v>
      </c>
      <c r="G6091">
        <v>4.07</v>
      </c>
      <c r="H6091">
        <v>4.2</v>
      </c>
      <c r="I6091">
        <v>4.24</v>
      </c>
      <c r="J6091">
        <v>4.28</v>
      </c>
      <c r="K6091">
        <v>4.5999999999999996</v>
      </c>
      <c r="L6091">
        <v>4.7</v>
      </c>
      <c r="M6091">
        <v>5.47</v>
      </c>
      <c r="N6091">
        <v>5.16</v>
      </c>
    </row>
    <row r="6092" spans="1:14" x14ac:dyDescent="0.25">
      <c r="A6092" s="1">
        <v>36090</v>
      </c>
      <c r="D6092">
        <v>3.98</v>
      </c>
      <c r="F6092">
        <v>4.12</v>
      </c>
      <c r="G6092">
        <v>4.04</v>
      </c>
      <c r="H6092">
        <v>4.16</v>
      </c>
      <c r="I6092">
        <v>4.18</v>
      </c>
      <c r="J6092">
        <v>4.1900000000000004</v>
      </c>
      <c r="K6092">
        <v>4.51</v>
      </c>
      <c r="L6092">
        <v>4.62</v>
      </c>
      <c r="M6092">
        <v>5.46</v>
      </c>
      <c r="N6092">
        <v>5.13</v>
      </c>
    </row>
    <row r="6093" spans="1:14" x14ac:dyDescent="0.25">
      <c r="A6093" s="1">
        <v>36089</v>
      </c>
      <c r="D6093">
        <v>4</v>
      </c>
      <c r="F6093">
        <v>4.08</v>
      </c>
      <c r="G6093">
        <v>4.0199999999999996</v>
      </c>
      <c r="H6093">
        <v>4.12</v>
      </c>
      <c r="I6093">
        <v>4.17</v>
      </c>
      <c r="J6093">
        <v>4.17</v>
      </c>
      <c r="K6093">
        <v>4.49</v>
      </c>
      <c r="L6093">
        <v>4.59</v>
      </c>
      <c r="M6093">
        <v>5.41</v>
      </c>
      <c r="N6093">
        <v>5.08</v>
      </c>
    </row>
    <row r="6094" spans="1:14" x14ac:dyDescent="0.25">
      <c r="A6094" s="1">
        <v>36088</v>
      </c>
      <c r="D6094">
        <v>3.95</v>
      </c>
      <c r="F6094">
        <v>4.04</v>
      </c>
      <c r="G6094">
        <v>3.98</v>
      </c>
      <c r="H6094">
        <v>3.98</v>
      </c>
      <c r="I6094">
        <v>4.12</v>
      </c>
      <c r="J6094">
        <v>4.1399999999999997</v>
      </c>
      <c r="K6094">
        <v>4.46</v>
      </c>
      <c r="L6094">
        <v>4.57</v>
      </c>
      <c r="M6094">
        <v>5.42</v>
      </c>
      <c r="N6094">
        <v>5.0599999999999996</v>
      </c>
    </row>
    <row r="6095" spans="1:14" x14ac:dyDescent="0.25">
      <c r="A6095" s="1">
        <v>36087</v>
      </c>
      <c r="D6095">
        <v>3.94</v>
      </c>
      <c r="F6095">
        <v>3.99</v>
      </c>
      <c r="G6095">
        <v>3.92</v>
      </c>
      <c r="H6095">
        <v>3.9</v>
      </c>
      <c r="I6095">
        <v>4.04</v>
      </c>
      <c r="J6095">
        <v>4.0599999999999996</v>
      </c>
      <c r="K6095">
        <v>4.38</v>
      </c>
      <c r="L6095">
        <v>4.47</v>
      </c>
      <c r="M6095">
        <v>5.32</v>
      </c>
      <c r="N6095">
        <v>4.9800000000000004</v>
      </c>
    </row>
    <row r="6096" spans="1:14" x14ac:dyDescent="0.25">
      <c r="A6096" s="1">
        <v>36084</v>
      </c>
      <c r="D6096">
        <v>3.65</v>
      </c>
      <c r="F6096">
        <v>3.85</v>
      </c>
      <c r="G6096">
        <v>3.86</v>
      </c>
      <c r="H6096">
        <v>3.86</v>
      </c>
      <c r="I6096">
        <v>4.04</v>
      </c>
      <c r="J6096">
        <v>4.04</v>
      </c>
      <c r="K6096">
        <v>4.41</v>
      </c>
      <c r="L6096">
        <v>4.4400000000000004</v>
      </c>
      <c r="M6096">
        <v>5.3</v>
      </c>
      <c r="N6096">
        <v>4.96</v>
      </c>
    </row>
    <row r="6097" spans="1:14" x14ac:dyDescent="0.25">
      <c r="A6097" s="1">
        <v>36083</v>
      </c>
      <c r="D6097">
        <v>4.1500000000000004</v>
      </c>
      <c r="F6097">
        <v>4.2699999999999996</v>
      </c>
      <c r="G6097">
        <v>4.25</v>
      </c>
      <c r="H6097">
        <v>4.13</v>
      </c>
      <c r="I6097">
        <v>4.2699999999999996</v>
      </c>
      <c r="J6097">
        <v>4.2300000000000004</v>
      </c>
      <c r="K6097">
        <v>4.5599999999999996</v>
      </c>
      <c r="L6097">
        <v>4.58</v>
      </c>
      <c r="M6097">
        <v>5.4</v>
      </c>
      <c r="N6097">
        <v>5.0199999999999996</v>
      </c>
    </row>
    <row r="6098" spans="1:14" x14ac:dyDescent="0.25">
      <c r="A6098" s="1">
        <v>36082</v>
      </c>
      <c r="D6098">
        <v>4.0199999999999996</v>
      </c>
      <c r="F6098">
        <v>4.2</v>
      </c>
      <c r="G6098">
        <v>4.1900000000000004</v>
      </c>
      <c r="H6098">
        <v>4.08</v>
      </c>
      <c r="I6098">
        <v>4.25</v>
      </c>
      <c r="J6098">
        <v>4.2300000000000004</v>
      </c>
      <c r="K6098">
        <v>4.58</v>
      </c>
      <c r="L6098">
        <v>4.58</v>
      </c>
      <c r="M6098">
        <v>5.38</v>
      </c>
      <c r="N6098">
        <v>5</v>
      </c>
    </row>
    <row r="6099" spans="1:14" x14ac:dyDescent="0.25">
      <c r="A6099" s="1">
        <v>36081</v>
      </c>
      <c r="D6099">
        <v>3.99</v>
      </c>
      <c r="F6099">
        <v>4.22</v>
      </c>
      <c r="G6099">
        <v>4.25</v>
      </c>
      <c r="H6099">
        <v>4.13</v>
      </c>
      <c r="I6099">
        <v>4.33</v>
      </c>
      <c r="J6099">
        <v>4.37</v>
      </c>
      <c r="K6099">
        <v>4.74</v>
      </c>
      <c r="L6099">
        <v>4.7300000000000004</v>
      </c>
      <c r="M6099">
        <v>5.49</v>
      </c>
      <c r="N6099">
        <v>5.0999999999999996</v>
      </c>
    </row>
    <row r="6100" spans="1:14" x14ac:dyDescent="0.25">
      <c r="A6100" s="1">
        <v>36077</v>
      </c>
      <c r="D6100">
        <v>3.88</v>
      </c>
      <c r="F6100">
        <v>4.05</v>
      </c>
      <c r="G6100">
        <v>4.16</v>
      </c>
      <c r="H6100">
        <v>4.1900000000000004</v>
      </c>
      <c r="I6100">
        <v>4.3899999999999997</v>
      </c>
      <c r="J6100">
        <v>4.46</v>
      </c>
      <c r="K6100">
        <v>4.78</v>
      </c>
      <c r="L6100">
        <v>4.7699999999999996</v>
      </c>
      <c r="M6100">
        <v>5.5</v>
      </c>
      <c r="N6100">
        <v>5.13</v>
      </c>
    </row>
    <row r="6101" spans="1:14" x14ac:dyDescent="0.25">
      <c r="A6101" s="1">
        <v>36076</v>
      </c>
      <c r="D6101">
        <v>3.89</v>
      </c>
      <c r="F6101">
        <v>4.12</v>
      </c>
      <c r="G6101">
        <v>4.1100000000000003</v>
      </c>
      <c r="H6101">
        <v>4.0999999999999996</v>
      </c>
      <c r="I6101">
        <v>4.24</v>
      </c>
      <c r="J6101">
        <v>4.29</v>
      </c>
      <c r="K6101">
        <v>4.57</v>
      </c>
      <c r="L6101">
        <v>4.5599999999999996</v>
      </c>
      <c r="M6101">
        <v>5.29</v>
      </c>
      <c r="N6101">
        <v>4.99</v>
      </c>
    </row>
    <row r="6102" spans="1:14" x14ac:dyDescent="0.25">
      <c r="A6102" s="1">
        <v>36075</v>
      </c>
      <c r="D6102">
        <v>4.1500000000000004</v>
      </c>
      <c r="F6102">
        <v>4.32</v>
      </c>
      <c r="G6102">
        <v>4.2300000000000004</v>
      </c>
      <c r="H6102">
        <v>4.12</v>
      </c>
      <c r="I6102">
        <v>4.13</v>
      </c>
      <c r="J6102">
        <v>4.13</v>
      </c>
      <c r="K6102">
        <v>4.34</v>
      </c>
      <c r="L6102">
        <v>4.34</v>
      </c>
      <c r="M6102">
        <v>5.09</v>
      </c>
      <c r="N6102">
        <v>4.83</v>
      </c>
    </row>
    <row r="6103" spans="1:14" x14ac:dyDescent="0.25">
      <c r="A6103" s="1">
        <v>36074</v>
      </c>
      <c r="D6103">
        <v>4.18</v>
      </c>
      <c r="F6103">
        <v>4.37</v>
      </c>
      <c r="G6103">
        <v>4.22</v>
      </c>
      <c r="H6103">
        <v>4.0999999999999996</v>
      </c>
      <c r="I6103">
        <v>4.0999999999999996</v>
      </c>
      <c r="J6103">
        <v>4.05</v>
      </c>
      <c r="K6103">
        <v>4.22</v>
      </c>
      <c r="L6103">
        <v>4.24</v>
      </c>
      <c r="M6103">
        <v>5</v>
      </c>
      <c r="N6103">
        <v>4.75</v>
      </c>
    </row>
    <row r="6104" spans="1:14" x14ac:dyDescent="0.25">
      <c r="A6104" s="1">
        <v>36073</v>
      </c>
      <c r="D6104">
        <v>4.2300000000000004</v>
      </c>
      <c r="F6104">
        <v>4.34</v>
      </c>
      <c r="G6104">
        <v>4.18</v>
      </c>
      <c r="H6104">
        <v>4.04</v>
      </c>
      <c r="I6104">
        <v>4.0199999999999996</v>
      </c>
      <c r="J6104">
        <v>3.95</v>
      </c>
      <c r="K6104">
        <v>4.13</v>
      </c>
      <c r="L6104">
        <v>4.16</v>
      </c>
      <c r="M6104">
        <v>4.93</v>
      </c>
      <c r="N6104">
        <v>4.7</v>
      </c>
    </row>
    <row r="6105" spans="1:14" x14ac:dyDescent="0.25">
      <c r="A6105" s="1">
        <v>36070</v>
      </c>
      <c r="D6105">
        <v>4.22</v>
      </c>
      <c r="F6105">
        <v>4.37</v>
      </c>
      <c r="G6105">
        <v>4.29</v>
      </c>
      <c r="H6105">
        <v>4.17</v>
      </c>
      <c r="I6105">
        <v>4.13</v>
      </c>
      <c r="J6105">
        <v>4.08</v>
      </c>
      <c r="K6105">
        <v>4.2300000000000004</v>
      </c>
      <c r="L6105">
        <v>4.3099999999999996</v>
      </c>
      <c r="M6105">
        <v>5.05</v>
      </c>
      <c r="N6105">
        <v>4.8499999999999996</v>
      </c>
    </row>
    <row r="6106" spans="1:14" x14ac:dyDescent="0.25">
      <c r="A6106" s="1">
        <v>36069</v>
      </c>
      <c r="D6106">
        <v>4.2300000000000004</v>
      </c>
      <c r="F6106">
        <v>4.3600000000000003</v>
      </c>
      <c r="G6106">
        <v>4.28</v>
      </c>
      <c r="H6106">
        <v>4.17</v>
      </c>
      <c r="I6106">
        <v>4.0999999999999996</v>
      </c>
      <c r="J6106">
        <v>4.0999999999999996</v>
      </c>
      <c r="K6106">
        <v>4.26</v>
      </c>
      <c r="L6106">
        <v>4.33</v>
      </c>
      <c r="M6106">
        <v>5.09</v>
      </c>
      <c r="N6106">
        <v>4.9000000000000004</v>
      </c>
    </row>
    <row r="6107" spans="1:14" x14ac:dyDescent="0.25">
      <c r="A6107" s="1">
        <v>36068</v>
      </c>
      <c r="D6107">
        <v>4.37</v>
      </c>
      <c r="F6107">
        <v>4.49</v>
      </c>
      <c r="G6107">
        <v>4.41</v>
      </c>
      <c r="H6107">
        <v>4.3</v>
      </c>
      <c r="I6107">
        <v>4.26</v>
      </c>
      <c r="J6107">
        <v>4.2300000000000004</v>
      </c>
      <c r="K6107">
        <v>4.38</v>
      </c>
      <c r="L6107">
        <v>4.4400000000000004</v>
      </c>
      <c r="M6107">
        <v>5.17</v>
      </c>
      <c r="N6107">
        <v>4.9800000000000004</v>
      </c>
    </row>
    <row r="6108" spans="1:14" x14ac:dyDescent="0.25">
      <c r="A6108" s="1">
        <v>36067</v>
      </c>
      <c r="D6108">
        <v>4.54</v>
      </c>
      <c r="F6108">
        <v>4.6399999999999997</v>
      </c>
      <c r="G6108">
        <v>4.53</v>
      </c>
      <c r="H6108">
        <v>4.47</v>
      </c>
      <c r="I6108">
        <v>4.41</v>
      </c>
      <c r="J6108">
        <v>4.4000000000000004</v>
      </c>
      <c r="K6108">
        <v>4.5199999999999996</v>
      </c>
      <c r="L6108">
        <v>4.59</v>
      </c>
      <c r="M6108">
        <v>5.29</v>
      </c>
      <c r="N6108">
        <v>5.0999999999999996</v>
      </c>
    </row>
    <row r="6109" spans="1:14" x14ac:dyDescent="0.25">
      <c r="A6109" s="1">
        <v>36066</v>
      </c>
      <c r="D6109">
        <v>4.5599999999999996</v>
      </c>
      <c r="F6109">
        <v>4.6100000000000003</v>
      </c>
      <c r="G6109">
        <v>4.53</v>
      </c>
      <c r="H6109">
        <v>4.45</v>
      </c>
      <c r="I6109">
        <v>4.42</v>
      </c>
      <c r="J6109">
        <v>4.4000000000000004</v>
      </c>
      <c r="K6109">
        <v>4.53</v>
      </c>
      <c r="L6109">
        <v>4.6100000000000003</v>
      </c>
      <c r="M6109">
        <v>5.33</v>
      </c>
      <c r="N6109">
        <v>5.15</v>
      </c>
    </row>
    <row r="6110" spans="1:14" x14ac:dyDescent="0.25">
      <c r="A6110" s="1">
        <v>36063</v>
      </c>
      <c r="D6110">
        <v>4.5199999999999996</v>
      </c>
      <c r="F6110">
        <v>4.5</v>
      </c>
      <c r="G6110">
        <v>4.49</v>
      </c>
      <c r="H6110">
        <v>4.43</v>
      </c>
      <c r="I6110">
        <v>4.41</v>
      </c>
      <c r="J6110">
        <v>4.4000000000000004</v>
      </c>
      <c r="K6110">
        <v>4.53</v>
      </c>
      <c r="L6110">
        <v>4.5999999999999996</v>
      </c>
      <c r="M6110">
        <v>5.3</v>
      </c>
      <c r="N6110">
        <v>5.13</v>
      </c>
    </row>
    <row r="6111" spans="1:14" x14ac:dyDescent="0.25">
      <c r="A6111" s="1">
        <v>36062</v>
      </c>
      <c r="D6111">
        <v>4.55</v>
      </c>
      <c r="F6111">
        <v>4.55</v>
      </c>
      <c r="G6111">
        <v>4.5199999999999996</v>
      </c>
      <c r="H6111">
        <v>4.43</v>
      </c>
      <c r="I6111">
        <v>4.43</v>
      </c>
      <c r="J6111">
        <v>4.43</v>
      </c>
      <c r="K6111">
        <v>4.5599999999999996</v>
      </c>
      <c r="L6111">
        <v>4.6399999999999997</v>
      </c>
      <c r="M6111">
        <v>5.34</v>
      </c>
      <c r="N6111">
        <v>5.15</v>
      </c>
    </row>
    <row r="6112" spans="1:14" x14ac:dyDescent="0.25">
      <c r="A6112" s="1">
        <v>36061</v>
      </c>
      <c r="D6112">
        <v>4.67</v>
      </c>
      <c r="F6112">
        <v>4.68</v>
      </c>
      <c r="G6112">
        <v>4.5999999999999996</v>
      </c>
      <c r="H6112">
        <v>4.5199999999999996</v>
      </c>
      <c r="I6112">
        <v>4.5199999999999996</v>
      </c>
      <c r="J6112">
        <v>4.4800000000000004</v>
      </c>
      <c r="K6112">
        <v>4.6399999999999997</v>
      </c>
      <c r="L6112">
        <v>4.6900000000000004</v>
      </c>
      <c r="M6112">
        <v>5.34</v>
      </c>
      <c r="N6112">
        <v>5.16</v>
      </c>
    </row>
    <row r="6113" spans="1:14" x14ac:dyDescent="0.25">
      <c r="A6113" s="1">
        <v>36060</v>
      </c>
      <c r="D6113">
        <v>4.8099999999999996</v>
      </c>
      <c r="F6113">
        <v>4.87</v>
      </c>
      <c r="G6113">
        <v>4.72</v>
      </c>
      <c r="H6113">
        <v>4.66</v>
      </c>
      <c r="I6113">
        <v>4.62</v>
      </c>
      <c r="J6113">
        <v>4.57</v>
      </c>
      <c r="K6113">
        <v>4.6900000000000004</v>
      </c>
      <c r="L6113">
        <v>4.7300000000000004</v>
      </c>
      <c r="M6113">
        <v>5.36</v>
      </c>
      <c r="N6113">
        <v>5.16</v>
      </c>
    </row>
    <row r="6114" spans="1:14" x14ac:dyDescent="0.25">
      <c r="A6114" s="1">
        <v>36059</v>
      </c>
      <c r="D6114">
        <v>4.82</v>
      </c>
      <c r="F6114">
        <v>4.8600000000000003</v>
      </c>
      <c r="G6114">
        <v>4.71</v>
      </c>
      <c r="H6114">
        <v>4.63</v>
      </c>
      <c r="I6114">
        <v>4.58</v>
      </c>
      <c r="J6114">
        <v>4.51</v>
      </c>
      <c r="K6114">
        <v>4.6399999999999997</v>
      </c>
      <c r="L6114">
        <v>4.6900000000000004</v>
      </c>
      <c r="M6114">
        <v>5.35</v>
      </c>
      <c r="N6114">
        <v>5.12</v>
      </c>
    </row>
    <row r="6115" spans="1:14" x14ac:dyDescent="0.25">
      <c r="A6115" s="1">
        <v>36056</v>
      </c>
      <c r="D6115">
        <v>4.63</v>
      </c>
      <c r="F6115">
        <v>4.79</v>
      </c>
      <c r="G6115">
        <v>4.7</v>
      </c>
      <c r="H6115">
        <v>4.6100000000000003</v>
      </c>
      <c r="I6115">
        <v>4.5599999999999996</v>
      </c>
      <c r="J6115">
        <v>4.5</v>
      </c>
      <c r="K6115">
        <v>4.6399999999999997</v>
      </c>
      <c r="L6115">
        <v>4.7</v>
      </c>
      <c r="M6115">
        <v>5.35</v>
      </c>
      <c r="N6115">
        <v>5.15</v>
      </c>
    </row>
    <row r="6116" spans="1:14" x14ac:dyDescent="0.25">
      <c r="A6116" s="1">
        <v>36055</v>
      </c>
      <c r="D6116">
        <v>4.7</v>
      </c>
      <c r="F6116">
        <v>4.83</v>
      </c>
      <c r="G6116">
        <v>4.76</v>
      </c>
      <c r="H6116">
        <v>4.7</v>
      </c>
      <c r="I6116">
        <v>4.63</v>
      </c>
      <c r="J6116">
        <v>4.5999999999999996</v>
      </c>
      <c r="K6116">
        <v>4.74</v>
      </c>
      <c r="L6116">
        <v>4.8</v>
      </c>
      <c r="M6116">
        <v>5.37</v>
      </c>
      <c r="N6116">
        <v>5.18</v>
      </c>
    </row>
    <row r="6117" spans="1:14" x14ac:dyDescent="0.25">
      <c r="A6117" s="1">
        <v>36054</v>
      </c>
      <c r="D6117">
        <v>4.74</v>
      </c>
      <c r="F6117">
        <v>4.8899999999999997</v>
      </c>
      <c r="G6117">
        <v>4.78</v>
      </c>
      <c r="H6117">
        <v>4.75</v>
      </c>
      <c r="I6117">
        <v>4.71</v>
      </c>
      <c r="J6117">
        <v>4.6900000000000004</v>
      </c>
      <c r="K6117">
        <v>4.82</v>
      </c>
      <c r="L6117">
        <v>4.88</v>
      </c>
      <c r="M6117">
        <v>5.38</v>
      </c>
      <c r="N6117">
        <v>5.23</v>
      </c>
    </row>
    <row r="6118" spans="1:14" x14ac:dyDescent="0.25">
      <c r="A6118" s="1">
        <v>36053</v>
      </c>
      <c r="D6118">
        <v>4.79</v>
      </c>
      <c r="F6118">
        <v>4.9000000000000004</v>
      </c>
      <c r="G6118">
        <v>4.7699999999999996</v>
      </c>
      <c r="H6118">
        <v>4.7300000000000004</v>
      </c>
      <c r="I6118">
        <v>4.6900000000000004</v>
      </c>
      <c r="J6118">
        <v>4.68</v>
      </c>
      <c r="K6118">
        <v>4.84</v>
      </c>
      <c r="L6118">
        <v>4.9000000000000004</v>
      </c>
      <c r="M6118">
        <v>5.41</v>
      </c>
      <c r="N6118">
        <v>5.25</v>
      </c>
    </row>
    <row r="6119" spans="1:14" x14ac:dyDescent="0.25">
      <c r="A6119" s="1">
        <v>36052</v>
      </c>
      <c r="D6119">
        <v>4.83</v>
      </c>
      <c r="F6119">
        <v>4.9400000000000004</v>
      </c>
      <c r="G6119">
        <v>4.7699999999999996</v>
      </c>
      <c r="H6119">
        <v>4.72</v>
      </c>
      <c r="I6119">
        <v>4.6500000000000004</v>
      </c>
      <c r="J6119">
        <v>4.6500000000000004</v>
      </c>
      <c r="K6119">
        <v>4.82</v>
      </c>
      <c r="L6119">
        <v>4.87</v>
      </c>
      <c r="M6119">
        <v>5.39</v>
      </c>
      <c r="N6119">
        <v>5.23</v>
      </c>
    </row>
    <row r="6120" spans="1:14" x14ac:dyDescent="0.25">
      <c r="A6120" s="1">
        <v>36049</v>
      </c>
      <c r="D6120">
        <v>4.87</v>
      </c>
      <c r="F6120">
        <v>4.88</v>
      </c>
      <c r="G6120">
        <v>4.7300000000000004</v>
      </c>
      <c r="H6120">
        <v>4.68</v>
      </c>
      <c r="I6120">
        <v>4.6500000000000004</v>
      </c>
      <c r="J6120">
        <v>4.6500000000000004</v>
      </c>
      <c r="K6120">
        <v>4.8099999999999996</v>
      </c>
      <c r="L6120">
        <v>4.8499999999999996</v>
      </c>
      <c r="M6120">
        <v>5.37</v>
      </c>
      <c r="N6120">
        <v>5.23</v>
      </c>
    </row>
    <row r="6121" spans="1:14" x14ac:dyDescent="0.25">
      <c r="A6121" s="1">
        <v>36048</v>
      </c>
      <c r="D6121">
        <v>4.78</v>
      </c>
      <c r="F6121">
        <v>4.76</v>
      </c>
      <c r="G6121">
        <v>4.5999999999999996</v>
      </c>
      <c r="H6121">
        <v>4.57</v>
      </c>
      <c r="I6121">
        <v>4.51</v>
      </c>
      <c r="J6121">
        <v>4.55</v>
      </c>
      <c r="K6121">
        <v>4.72</v>
      </c>
      <c r="L6121">
        <v>4.76</v>
      </c>
      <c r="M6121">
        <v>5.33</v>
      </c>
      <c r="N6121">
        <v>5.18</v>
      </c>
    </row>
    <row r="6122" spans="1:14" x14ac:dyDescent="0.25">
      <c r="A6122" s="1">
        <v>36047</v>
      </c>
      <c r="D6122">
        <v>4.88</v>
      </c>
      <c r="F6122">
        <v>4.92</v>
      </c>
      <c r="G6122">
        <v>4.8099999999999996</v>
      </c>
      <c r="H6122">
        <v>4.79</v>
      </c>
      <c r="I6122">
        <v>4.7</v>
      </c>
      <c r="J6122">
        <v>4.79</v>
      </c>
      <c r="K6122">
        <v>4.92</v>
      </c>
      <c r="L6122">
        <v>4.95</v>
      </c>
      <c r="M6122">
        <v>5.43</v>
      </c>
      <c r="N6122">
        <v>5.28</v>
      </c>
    </row>
    <row r="6123" spans="1:14" x14ac:dyDescent="0.25">
      <c r="A6123" s="1">
        <v>36046</v>
      </c>
      <c r="D6123">
        <v>4.9400000000000004</v>
      </c>
      <c r="F6123">
        <v>4.99</v>
      </c>
      <c r="G6123">
        <v>4.91</v>
      </c>
      <c r="H6123">
        <v>4.91</v>
      </c>
      <c r="I6123">
        <v>4.8099999999999996</v>
      </c>
      <c r="J6123">
        <v>4.8899999999999997</v>
      </c>
      <c r="K6123">
        <v>5.03</v>
      </c>
      <c r="L6123">
        <v>5.04</v>
      </c>
      <c r="M6123">
        <v>5.5</v>
      </c>
      <c r="N6123">
        <v>5.34</v>
      </c>
    </row>
    <row r="6124" spans="1:14" x14ac:dyDescent="0.25">
      <c r="A6124" s="1">
        <v>36042</v>
      </c>
      <c r="D6124">
        <v>4.8600000000000003</v>
      </c>
      <c r="F6124">
        <v>4.99</v>
      </c>
      <c r="G6124">
        <v>4.91</v>
      </c>
      <c r="H6124">
        <v>4.91</v>
      </c>
      <c r="I6124">
        <v>4.84</v>
      </c>
      <c r="J6124">
        <v>4.9000000000000004</v>
      </c>
      <c r="K6124">
        <v>5.01</v>
      </c>
      <c r="L6124">
        <v>5.0199999999999996</v>
      </c>
      <c r="M6124">
        <v>5.44</v>
      </c>
      <c r="N6124">
        <v>5.29</v>
      </c>
    </row>
    <row r="6125" spans="1:14" x14ac:dyDescent="0.25">
      <c r="A6125" s="1">
        <v>36041</v>
      </c>
      <c r="D6125">
        <v>4.83</v>
      </c>
      <c r="F6125">
        <v>4.97</v>
      </c>
      <c r="G6125">
        <v>4.9000000000000004</v>
      </c>
      <c r="H6125">
        <v>4.91</v>
      </c>
      <c r="I6125">
        <v>4.82</v>
      </c>
      <c r="J6125">
        <v>4.91</v>
      </c>
      <c r="K6125">
        <v>5.0199999999999996</v>
      </c>
      <c r="L6125">
        <v>5.03</v>
      </c>
      <c r="M6125">
        <v>5.46</v>
      </c>
      <c r="N6125">
        <v>5.31</v>
      </c>
    </row>
    <row r="6126" spans="1:14" x14ac:dyDescent="0.25">
      <c r="A6126" s="1">
        <v>36040</v>
      </c>
      <c r="D6126">
        <v>4.91</v>
      </c>
      <c r="F6126">
        <v>4.99</v>
      </c>
      <c r="G6126">
        <v>4.91</v>
      </c>
      <c r="H6126">
        <v>4.96</v>
      </c>
      <c r="I6126">
        <v>4.88</v>
      </c>
      <c r="J6126">
        <v>4.96</v>
      </c>
      <c r="K6126">
        <v>5.08</v>
      </c>
      <c r="L6126">
        <v>5.0999999999999996</v>
      </c>
      <c r="M6126">
        <v>5.5</v>
      </c>
      <c r="N6126">
        <v>5.34</v>
      </c>
    </row>
    <row r="6127" spans="1:14" x14ac:dyDescent="0.25">
      <c r="A6127" s="1">
        <v>36039</v>
      </c>
      <c r="D6127">
        <v>4.92</v>
      </c>
      <c r="F6127">
        <v>4.97</v>
      </c>
      <c r="G6127">
        <v>4.87</v>
      </c>
      <c r="H6127">
        <v>4.8600000000000003</v>
      </c>
      <c r="I6127">
        <v>4.83</v>
      </c>
      <c r="J6127">
        <v>4.91</v>
      </c>
      <c r="K6127">
        <v>5.0599999999999996</v>
      </c>
      <c r="L6127">
        <v>5.05</v>
      </c>
      <c r="M6127">
        <v>5.49</v>
      </c>
      <c r="N6127">
        <v>5.34</v>
      </c>
    </row>
    <row r="6128" spans="1:14" x14ac:dyDescent="0.25">
      <c r="A6128" s="1">
        <v>36038</v>
      </c>
      <c r="D6128">
        <v>4.96</v>
      </c>
      <c r="F6128">
        <v>5.03</v>
      </c>
      <c r="G6128">
        <v>4.95</v>
      </c>
      <c r="H6128">
        <v>4.91</v>
      </c>
      <c r="I6128">
        <v>4.8499999999999996</v>
      </c>
      <c r="J6128">
        <v>4.91</v>
      </c>
      <c r="K6128">
        <v>5.03</v>
      </c>
      <c r="L6128">
        <v>5.05</v>
      </c>
      <c r="M6128">
        <v>5.45</v>
      </c>
      <c r="N6128">
        <v>5.3</v>
      </c>
    </row>
    <row r="6129" spans="1:14" x14ac:dyDescent="0.25">
      <c r="A6129" s="1">
        <v>36035</v>
      </c>
      <c r="D6129">
        <v>4.91</v>
      </c>
      <c r="F6129">
        <v>5.01</v>
      </c>
      <c r="G6129">
        <v>4.96</v>
      </c>
      <c r="H6129">
        <v>4.93</v>
      </c>
      <c r="I6129">
        <v>4.8899999999999997</v>
      </c>
      <c r="J6129">
        <v>4.9400000000000004</v>
      </c>
      <c r="K6129">
        <v>5.09</v>
      </c>
      <c r="L6129">
        <v>5.09</v>
      </c>
      <c r="M6129">
        <v>5.51</v>
      </c>
      <c r="N6129">
        <v>5.37</v>
      </c>
    </row>
    <row r="6130" spans="1:14" x14ac:dyDescent="0.25">
      <c r="A6130" s="1">
        <v>36034</v>
      </c>
      <c r="D6130">
        <v>4.99</v>
      </c>
      <c r="F6130">
        <v>5.07</v>
      </c>
      <c r="G6130">
        <v>5.0199999999999996</v>
      </c>
      <c r="H6130">
        <v>4.9800000000000004</v>
      </c>
      <c r="I6130">
        <v>4.93</v>
      </c>
      <c r="J6130">
        <v>4.97</v>
      </c>
      <c r="K6130">
        <v>5.1100000000000003</v>
      </c>
      <c r="L6130">
        <v>5.12</v>
      </c>
      <c r="M6130">
        <v>5.53</v>
      </c>
      <c r="N6130">
        <v>5.38</v>
      </c>
    </row>
    <row r="6131" spans="1:14" x14ac:dyDescent="0.25">
      <c r="A6131" s="1">
        <v>36033</v>
      </c>
      <c r="D6131">
        <v>5.0599999999999996</v>
      </c>
      <c r="F6131">
        <v>5.13</v>
      </c>
      <c r="G6131">
        <v>5.16</v>
      </c>
      <c r="H6131">
        <v>5.12</v>
      </c>
      <c r="I6131">
        <v>5.09</v>
      </c>
      <c r="J6131">
        <v>5.1100000000000003</v>
      </c>
      <c r="K6131">
        <v>5.23</v>
      </c>
      <c r="L6131">
        <v>5.26</v>
      </c>
      <c r="M6131">
        <v>5.58</v>
      </c>
      <c r="N6131">
        <v>5.44</v>
      </c>
    </row>
    <row r="6132" spans="1:14" x14ac:dyDescent="0.25">
      <c r="A6132" s="1">
        <v>36032</v>
      </c>
      <c r="D6132">
        <v>5.09</v>
      </c>
      <c r="F6132">
        <v>5.15</v>
      </c>
      <c r="G6132">
        <v>5.17</v>
      </c>
      <c r="H6132">
        <v>5.18</v>
      </c>
      <c r="I6132">
        <v>5.14</v>
      </c>
      <c r="J6132">
        <v>5.13</v>
      </c>
      <c r="K6132">
        <v>5.24</v>
      </c>
      <c r="L6132">
        <v>5.25</v>
      </c>
      <c r="M6132">
        <v>5.59</v>
      </c>
      <c r="N6132">
        <v>5.44</v>
      </c>
    </row>
    <row r="6133" spans="1:14" x14ac:dyDescent="0.25">
      <c r="A6133" s="1">
        <v>36031</v>
      </c>
      <c r="D6133">
        <v>5.08</v>
      </c>
      <c r="F6133">
        <v>5.15</v>
      </c>
      <c r="G6133">
        <v>5.18</v>
      </c>
      <c r="H6133">
        <v>5.22</v>
      </c>
      <c r="I6133">
        <v>5.18</v>
      </c>
      <c r="J6133">
        <v>5.19</v>
      </c>
      <c r="K6133">
        <v>5.3</v>
      </c>
      <c r="L6133">
        <v>5.3</v>
      </c>
      <c r="M6133">
        <v>5.62</v>
      </c>
      <c r="N6133">
        <v>5.48</v>
      </c>
    </row>
    <row r="6134" spans="1:14" x14ac:dyDescent="0.25">
      <c r="A6134" s="1">
        <v>36028</v>
      </c>
      <c r="D6134">
        <v>5.01</v>
      </c>
      <c r="F6134">
        <v>5.12</v>
      </c>
      <c r="G6134">
        <v>5.19</v>
      </c>
      <c r="H6134">
        <v>5.25</v>
      </c>
      <c r="I6134">
        <v>5.23</v>
      </c>
      <c r="J6134">
        <v>5.24</v>
      </c>
      <c r="K6134">
        <v>5.33</v>
      </c>
      <c r="L6134">
        <v>5.32</v>
      </c>
      <c r="M6134">
        <v>5.62</v>
      </c>
      <c r="N6134">
        <v>5.46</v>
      </c>
    </row>
    <row r="6135" spans="1:14" x14ac:dyDescent="0.25">
      <c r="A6135" s="1">
        <v>36027</v>
      </c>
      <c r="D6135">
        <v>5.04</v>
      </c>
      <c r="F6135">
        <v>5.17</v>
      </c>
      <c r="G6135">
        <v>5.24</v>
      </c>
      <c r="H6135">
        <v>5.32</v>
      </c>
      <c r="I6135">
        <v>5.3</v>
      </c>
      <c r="J6135">
        <v>5.32</v>
      </c>
      <c r="K6135">
        <v>5.39</v>
      </c>
      <c r="L6135">
        <v>5.38</v>
      </c>
      <c r="M6135">
        <v>5.66</v>
      </c>
      <c r="N6135">
        <v>5.52</v>
      </c>
    </row>
    <row r="6136" spans="1:14" x14ac:dyDescent="0.25">
      <c r="A6136" s="1">
        <v>36026</v>
      </c>
      <c r="D6136">
        <v>5.07</v>
      </c>
      <c r="F6136">
        <v>5.19</v>
      </c>
      <c r="G6136">
        <v>5.25</v>
      </c>
      <c r="H6136">
        <v>5.34</v>
      </c>
      <c r="I6136">
        <v>5.33</v>
      </c>
      <c r="J6136">
        <v>5.35</v>
      </c>
      <c r="K6136">
        <v>5.42</v>
      </c>
      <c r="L6136">
        <v>5.42</v>
      </c>
      <c r="M6136">
        <v>5.71</v>
      </c>
      <c r="N6136">
        <v>5.56</v>
      </c>
    </row>
    <row r="6137" spans="1:14" x14ac:dyDescent="0.25">
      <c r="A6137" s="1">
        <v>36025</v>
      </c>
      <c r="D6137">
        <v>5.0599999999999996</v>
      </c>
      <c r="F6137">
        <v>5.2</v>
      </c>
      <c r="G6137">
        <v>5.26</v>
      </c>
      <c r="H6137">
        <v>5.36</v>
      </c>
      <c r="I6137">
        <v>5.3</v>
      </c>
      <c r="J6137">
        <v>5.35</v>
      </c>
      <c r="K6137">
        <v>5.42</v>
      </c>
      <c r="L6137">
        <v>5.41</v>
      </c>
      <c r="M6137">
        <v>5.7</v>
      </c>
      <c r="N6137">
        <v>5.56</v>
      </c>
    </row>
    <row r="6138" spans="1:14" x14ac:dyDescent="0.25">
      <c r="A6138" s="1">
        <v>36024</v>
      </c>
      <c r="D6138">
        <v>5.07</v>
      </c>
      <c r="F6138">
        <v>5.19</v>
      </c>
      <c r="G6138">
        <v>5.24</v>
      </c>
      <c r="H6138">
        <v>5.34</v>
      </c>
      <c r="I6138">
        <v>5.27</v>
      </c>
      <c r="J6138">
        <v>5.33</v>
      </c>
      <c r="K6138">
        <v>5.41</v>
      </c>
      <c r="L6138">
        <v>5.4</v>
      </c>
      <c r="M6138">
        <v>5.69</v>
      </c>
      <c r="N6138">
        <v>5.56</v>
      </c>
    </row>
    <row r="6139" spans="1:14" x14ac:dyDescent="0.25">
      <c r="A6139" s="1">
        <v>36021</v>
      </c>
      <c r="D6139">
        <v>5.03</v>
      </c>
      <c r="F6139">
        <v>5.13</v>
      </c>
      <c r="G6139">
        <v>5.25</v>
      </c>
      <c r="H6139">
        <v>5.34</v>
      </c>
      <c r="I6139">
        <v>5.3</v>
      </c>
      <c r="J6139">
        <v>5.34</v>
      </c>
      <c r="K6139">
        <v>5.42</v>
      </c>
      <c r="L6139">
        <v>5.4</v>
      </c>
      <c r="M6139">
        <v>5.67</v>
      </c>
      <c r="N6139">
        <v>5.55</v>
      </c>
    </row>
    <row r="6140" spans="1:14" x14ac:dyDescent="0.25">
      <c r="A6140" s="1">
        <v>36020</v>
      </c>
      <c r="D6140">
        <v>5.04</v>
      </c>
      <c r="F6140">
        <v>5.17</v>
      </c>
      <c r="G6140">
        <v>5.26</v>
      </c>
      <c r="H6140">
        <v>5.37</v>
      </c>
      <c r="I6140">
        <v>5.32</v>
      </c>
      <c r="J6140">
        <v>5.38</v>
      </c>
      <c r="K6140">
        <v>5.46</v>
      </c>
      <c r="L6140">
        <v>5.44</v>
      </c>
      <c r="M6140">
        <v>5.73</v>
      </c>
      <c r="N6140">
        <v>5.6</v>
      </c>
    </row>
    <row r="6141" spans="1:14" x14ac:dyDescent="0.25">
      <c r="A6141" s="1">
        <v>36019</v>
      </c>
      <c r="D6141">
        <v>5.0199999999999996</v>
      </c>
      <c r="F6141">
        <v>5.14</v>
      </c>
      <c r="G6141">
        <v>5.21</v>
      </c>
      <c r="H6141">
        <v>5.32</v>
      </c>
      <c r="I6141">
        <v>5.29</v>
      </c>
      <c r="J6141">
        <v>5.34</v>
      </c>
      <c r="K6141">
        <v>5.43</v>
      </c>
      <c r="L6141">
        <v>5.4</v>
      </c>
      <c r="M6141">
        <v>5.7</v>
      </c>
      <c r="N6141">
        <v>5.62</v>
      </c>
    </row>
    <row r="6142" spans="1:14" x14ac:dyDescent="0.25">
      <c r="A6142" s="1">
        <v>36018</v>
      </c>
      <c r="D6142">
        <v>5.03</v>
      </c>
      <c r="F6142">
        <v>5.13</v>
      </c>
      <c r="G6142">
        <v>5.2</v>
      </c>
      <c r="H6142">
        <v>5.31</v>
      </c>
      <c r="I6142">
        <v>5.3</v>
      </c>
      <c r="J6142">
        <v>5.33</v>
      </c>
      <c r="K6142">
        <v>5.4</v>
      </c>
      <c r="L6142">
        <v>5.37</v>
      </c>
      <c r="M6142">
        <v>5.68</v>
      </c>
      <c r="N6142">
        <v>5.6</v>
      </c>
    </row>
    <row r="6143" spans="1:14" x14ac:dyDescent="0.25">
      <c r="A6143" s="1">
        <v>36017</v>
      </c>
      <c r="D6143">
        <v>5.07</v>
      </c>
      <c r="F6143">
        <v>5.15</v>
      </c>
      <c r="G6143">
        <v>5.23</v>
      </c>
      <c r="H6143">
        <v>5.34</v>
      </c>
      <c r="I6143">
        <v>5.35</v>
      </c>
      <c r="J6143">
        <v>5.39</v>
      </c>
      <c r="K6143">
        <v>5.44</v>
      </c>
      <c r="L6143">
        <v>5.41</v>
      </c>
      <c r="M6143">
        <v>5.71</v>
      </c>
      <c r="N6143">
        <v>5.63</v>
      </c>
    </row>
    <row r="6144" spans="1:14" x14ac:dyDescent="0.25">
      <c r="A6144" s="1">
        <v>36014</v>
      </c>
      <c r="D6144">
        <v>4.99</v>
      </c>
      <c r="F6144">
        <v>5.16</v>
      </c>
      <c r="G6144">
        <v>5.24</v>
      </c>
      <c r="H6144">
        <v>5.34</v>
      </c>
      <c r="I6144">
        <v>5.33</v>
      </c>
      <c r="J6144">
        <v>5.39</v>
      </c>
      <c r="K6144">
        <v>5.44</v>
      </c>
      <c r="L6144">
        <v>5.4</v>
      </c>
      <c r="M6144">
        <v>5.72</v>
      </c>
      <c r="N6144">
        <v>5.63</v>
      </c>
    </row>
    <row r="6145" spans="1:14" x14ac:dyDescent="0.25">
      <c r="A6145" s="1">
        <v>36013</v>
      </c>
      <c r="D6145">
        <v>5.03</v>
      </c>
      <c r="F6145">
        <v>5.2</v>
      </c>
      <c r="G6145">
        <v>5.3</v>
      </c>
      <c r="H6145">
        <v>5.39</v>
      </c>
      <c r="I6145">
        <v>5.38</v>
      </c>
      <c r="J6145">
        <v>5.43</v>
      </c>
      <c r="K6145">
        <v>5.49</v>
      </c>
      <c r="L6145">
        <v>5.44</v>
      </c>
      <c r="M6145">
        <v>5.76</v>
      </c>
      <c r="N6145">
        <v>5.67</v>
      </c>
    </row>
    <row r="6146" spans="1:14" x14ac:dyDescent="0.25">
      <c r="A6146" s="1">
        <v>36012</v>
      </c>
      <c r="D6146">
        <v>5.08</v>
      </c>
      <c r="F6146">
        <v>5.21</v>
      </c>
      <c r="G6146">
        <v>5.3</v>
      </c>
      <c r="H6146">
        <v>5.39</v>
      </c>
      <c r="I6146">
        <v>5.38</v>
      </c>
      <c r="J6146">
        <v>5.43</v>
      </c>
      <c r="K6146">
        <v>5.48</v>
      </c>
      <c r="L6146">
        <v>5.43</v>
      </c>
      <c r="M6146">
        <v>5.74</v>
      </c>
      <c r="N6146">
        <v>5.66</v>
      </c>
    </row>
    <row r="6147" spans="1:14" x14ac:dyDescent="0.25">
      <c r="A6147" s="1">
        <v>36011</v>
      </c>
      <c r="D6147">
        <v>5.0999999999999996</v>
      </c>
      <c r="F6147">
        <v>5.24</v>
      </c>
      <c r="G6147">
        <v>5.33</v>
      </c>
      <c r="H6147">
        <v>5.43</v>
      </c>
      <c r="I6147">
        <v>5.42</v>
      </c>
      <c r="J6147">
        <v>5.44</v>
      </c>
      <c r="K6147">
        <v>5.49</v>
      </c>
      <c r="L6147">
        <v>5.43</v>
      </c>
      <c r="M6147">
        <v>5.74</v>
      </c>
      <c r="N6147">
        <v>5.65</v>
      </c>
    </row>
    <row r="6148" spans="1:14" x14ac:dyDescent="0.25">
      <c r="A6148" s="1">
        <v>36010</v>
      </c>
      <c r="D6148">
        <v>5.13</v>
      </c>
      <c r="F6148">
        <v>5.25</v>
      </c>
      <c r="G6148">
        <v>5.37</v>
      </c>
      <c r="H6148">
        <v>5.46</v>
      </c>
      <c r="I6148">
        <v>5.44</v>
      </c>
      <c r="J6148">
        <v>5.46</v>
      </c>
      <c r="K6148">
        <v>5.51</v>
      </c>
      <c r="L6148">
        <v>5.46</v>
      </c>
      <c r="M6148">
        <v>5.75</v>
      </c>
      <c r="N6148">
        <v>5.67</v>
      </c>
    </row>
    <row r="6149" spans="1:14" x14ac:dyDescent="0.25">
      <c r="A6149" s="1">
        <v>36007</v>
      </c>
      <c r="D6149">
        <v>5.0999999999999996</v>
      </c>
      <c r="F6149">
        <v>5.21</v>
      </c>
      <c r="G6149">
        <v>5.38</v>
      </c>
      <c r="H6149">
        <v>5.49</v>
      </c>
      <c r="I6149">
        <v>5.48</v>
      </c>
      <c r="J6149">
        <v>5.52</v>
      </c>
      <c r="K6149">
        <v>5.56</v>
      </c>
      <c r="L6149">
        <v>5.5</v>
      </c>
      <c r="M6149">
        <v>5.81</v>
      </c>
      <c r="N6149">
        <v>5.72</v>
      </c>
    </row>
    <row r="6150" spans="1:14" x14ac:dyDescent="0.25">
      <c r="A6150" s="1">
        <v>36006</v>
      </c>
      <c r="D6150">
        <v>5.07</v>
      </c>
      <c r="F6150">
        <v>5.21</v>
      </c>
      <c r="G6150">
        <v>5.38</v>
      </c>
      <c r="H6150">
        <v>5.49</v>
      </c>
      <c r="I6150">
        <v>5.49</v>
      </c>
      <c r="J6150">
        <v>5.52</v>
      </c>
      <c r="K6150">
        <v>5.56</v>
      </c>
      <c r="L6150">
        <v>5.5</v>
      </c>
      <c r="M6150">
        <v>5.82</v>
      </c>
      <c r="N6150">
        <v>5.73</v>
      </c>
    </row>
    <row r="6151" spans="1:14" x14ac:dyDescent="0.25">
      <c r="A6151" s="1">
        <v>36005</v>
      </c>
      <c r="D6151">
        <v>5.07</v>
      </c>
      <c r="F6151">
        <v>5.21</v>
      </c>
      <c r="G6151">
        <v>5.37</v>
      </c>
      <c r="H6151">
        <v>5.49</v>
      </c>
      <c r="I6151">
        <v>5.49</v>
      </c>
      <c r="J6151">
        <v>5.52</v>
      </c>
      <c r="K6151">
        <v>5.59</v>
      </c>
      <c r="L6151">
        <v>5.52</v>
      </c>
      <c r="M6151">
        <v>5.87</v>
      </c>
      <c r="N6151">
        <v>5.77</v>
      </c>
    </row>
    <row r="6152" spans="1:14" x14ac:dyDescent="0.25">
      <c r="A6152" s="1">
        <v>36004</v>
      </c>
      <c r="D6152">
        <v>5.07</v>
      </c>
      <c r="F6152">
        <v>5.2</v>
      </c>
      <c r="G6152">
        <v>5.35</v>
      </c>
      <c r="H6152">
        <v>5.46</v>
      </c>
      <c r="I6152">
        <v>5.47</v>
      </c>
      <c r="J6152">
        <v>5.49</v>
      </c>
      <c r="K6152">
        <v>5.56</v>
      </c>
      <c r="L6152">
        <v>5.5</v>
      </c>
      <c r="M6152">
        <v>5.84</v>
      </c>
      <c r="N6152">
        <v>5.74</v>
      </c>
    </row>
    <row r="6153" spans="1:14" x14ac:dyDescent="0.25">
      <c r="A6153" s="1">
        <v>36003</v>
      </c>
      <c r="D6153">
        <v>5.0599999999999996</v>
      </c>
      <c r="F6153">
        <v>5.22</v>
      </c>
      <c r="G6153">
        <v>5.36</v>
      </c>
      <c r="H6153">
        <v>5.48</v>
      </c>
      <c r="I6153">
        <v>5.47</v>
      </c>
      <c r="J6153">
        <v>5.49</v>
      </c>
      <c r="K6153">
        <v>5.54</v>
      </c>
      <c r="L6153">
        <v>5.47</v>
      </c>
      <c r="M6153">
        <v>5.81</v>
      </c>
      <c r="N6153">
        <v>5.7</v>
      </c>
    </row>
    <row r="6154" spans="1:14" x14ac:dyDescent="0.25">
      <c r="A6154" s="1">
        <v>36000</v>
      </c>
      <c r="D6154">
        <v>5.08</v>
      </c>
      <c r="F6154">
        <v>5.24</v>
      </c>
      <c r="G6154">
        <v>5.36</v>
      </c>
      <c r="H6154">
        <v>5.48</v>
      </c>
      <c r="I6154">
        <v>5.47</v>
      </c>
      <c r="J6154">
        <v>5.48</v>
      </c>
      <c r="K6154">
        <v>5.52</v>
      </c>
      <c r="L6154">
        <v>5.45</v>
      </c>
      <c r="M6154">
        <v>5.79</v>
      </c>
      <c r="N6154">
        <v>5.68</v>
      </c>
    </row>
    <row r="6155" spans="1:14" x14ac:dyDescent="0.25">
      <c r="A6155" s="1">
        <v>35999</v>
      </c>
      <c r="D6155">
        <v>5.09</v>
      </c>
      <c r="F6155">
        <v>5.24</v>
      </c>
      <c r="G6155">
        <v>5.35</v>
      </c>
      <c r="H6155">
        <v>5.46</v>
      </c>
      <c r="I6155">
        <v>5.47</v>
      </c>
      <c r="J6155">
        <v>5.46</v>
      </c>
      <c r="K6155">
        <v>5.52</v>
      </c>
      <c r="L6155">
        <v>5.45</v>
      </c>
      <c r="M6155">
        <v>5.77</v>
      </c>
      <c r="N6155">
        <v>5.66</v>
      </c>
    </row>
    <row r="6156" spans="1:14" x14ac:dyDescent="0.25">
      <c r="A6156" s="1">
        <v>35998</v>
      </c>
      <c r="D6156">
        <v>5.07</v>
      </c>
      <c r="F6156">
        <v>5.24</v>
      </c>
      <c r="G6156">
        <v>5.37</v>
      </c>
      <c r="H6156">
        <v>5.48</v>
      </c>
      <c r="I6156">
        <v>5.48</v>
      </c>
      <c r="J6156">
        <v>5.47</v>
      </c>
      <c r="K6156">
        <v>5.52</v>
      </c>
      <c r="L6156">
        <v>5.46</v>
      </c>
      <c r="M6156">
        <v>5.79</v>
      </c>
      <c r="N6156">
        <v>5.68</v>
      </c>
    </row>
    <row r="6157" spans="1:14" x14ac:dyDescent="0.25">
      <c r="A6157" s="1">
        <v>35997</v>
      </c>
      <c r="D6157">
        <v>5.09</v>
      </c>
      <c r="F6157">
        <v>5.25</v>
      </c>
      <c r="G6157">
        <v>5.37</v>
      </c>
      <c r="H6157">
        <v>5.46</v>
      </c>
      <c r="I6157">
        <v>5.47</v>
      </c>
      <c r="J6157">
        <v>5.46</v>
      </c>
      <c r="K6157">
        <v>5.52</v>
      </c>
      <c r="L6157">
        <v>5.45</v>
      </c>
      <c r="M6157">
        <v>5.78</v>
      </c>
      <c r="N6157">
        <v>5.67</v>
      </c>
    </row>
    <row r="6158" spans="1:14" x14ac:dyDescent="0.25">
      <c r="A6158" s="1">
        <v>35996</v>
      </c>
      <c r="D6158">
        <v>5.09</v>
      </c>
      <c r="F6158">
        <v>5.26</v>
      </c>
      <c r="G6158">
        <v>5.37</v>
      </c>
      <c r="H6158">
        <v>5.46</v>
      </c>
      <c r="I6158">
        <v>5.47</v>
      </c>
      <c r="J6158">
        <v>5.47</v>
      </c>
      <c r="K6158">
        <v>5.53</v>
      </c>
      <c r="L6158">
        <v>5.48</v>
      </c>
      <c r="M6158">
        <v>5.83</v>
      </c>
      <c r="N6158">
        <v>5.71</v>
      </c>
    </row>
    <row r="6159" spans="1:14" x14ac:dyDescent="0.25">
      <c r="A6159" s="1">
        <v>35993</v>
      </c>
      <c r="D6159">
        <v>5.14</v>
      </c>
      <c r="F6159">
        <v>5.24</v>
      </c>
      <c r="G6159">
        <v>5.37</v>
      </c>
      <c r="H6159">
        <v>5.46</v>
      </c>
      <c r="I6159">
        <v>5.48</v>
      </c>
      <c r="J6159">
        <v>5.49</v>
      </c>
      <c r="K6159">
        <v>5.57</v>
      </c>
      <c r="L6159">
        <v>5.51</v>
      </c>
      <c r="M6159">
        <v>5.85</v>
      </c>
      <c r="N6159">
        <v>5.75</v>
      </c>
    </row>
    <row r="6160" spans="1:14" x14ac:dyDescent="0.25">
      <c r="A6160" s="1">
        <v>35992</v>
      </c>
      <c r="D6160">
        <v>5.17</v>
      </c>
      <c r="F6160">
        <v>5.24</v>
      </c>
      <c r="G6160">
        <v>5.38</v>
      </c>
      <c r="H6160">
        <v>5.46</v>
      </c>
      <c r="I6160">
        <v>5.49</v>
      </c>
      <c r="J6160">
        <v>5.48</v>
      </c>
      <c r="K6160">
        <v>5.56</v>
      </c>
      <c r="L6160">
        <v>5.5</v>
      </c>
      <c r="M6160">
        <v>5.83</v>
      </c>
      <c r="N6160">
        <v>5.72</v>
      </c>
    </row>
    <row r="6161" spans="1:14" x14ac:dyDescent="0.25">
      <c r="A6161" s="1">
        <v>35991</v>
      </c>
      <c r="D6161">
        <v>5.14</v>
      </c>
      <c r="F6161">
        <v>5.22</v>
      </c>
      <c r="G6161">
        <v>5.35</v>
      </c>
      <c r="H6161">
        <v>5.46</v>
      </c>
      <c r="I6161">
        <v>5.47</v>
      </c>
      <c r="J6161">
        <v>5.46</v>
      </c>
      <c r="K6161">
        <v>5.53</v>
      </c>
      <c r="L6161">
        <v>5.48</v>
      </c>
      <c r="M6161">
        <v>5.82</v>
      </c>
      <c r="N6161">
        <v>5.7</v>
      </c>
    </row>
    <row r="6162" spans="1:14" x14ac:dyDescent="0.25">
      <c r="A6162" s="1">
        <v>35990</v>
      </c>
      <c r="D6162">
        <v>5.16</v>
      </c>
      <c r="F6162">
        <v>5.24</v>
      </c>
      <c r="G6162">
        <v>5.36</v>
      </c>
      <c r="H6162">
        <v>5.46</v>
      </c>
      <c r="I6162">
        <v>5.48</v>
      </c>
      <c r="J6162">
        <v>5.47</v>
      </c>
      <c r="K6162">
        <v>5.54</v>
      </c>
      <c r="L6162">
        <v>5.49</v>
      </c>
      <c r="M6162">
        <v>5.82</v>
      </c>
      <c r="N6162">
        <v>5.72</v>
      </c>
    </row>
    <row r="6163" spans="1:14" x14ac:dyDescent="0.25">
      <c r="A6163" s="1">
        <v>35989</v>
      </c>
      <c r="D6163">
        <v>5.13</v>
      </c>
      <c r="F6163">
        <v>5.23</v>
      </c>
      <c r="G6163">
        <v>5.35</v>
      </c>
      <c r="H6163">
        <v>5.44</v>
      </c>
      <c r="I6163">
        <v>5.46</v>
      </c>
      <c r="J6163">
        <v>5.45</v>
      </c>
      <c r="K6163">
        <v>5.52</v>
      </c>
      <c r="L6163">
        <v>5.46</v>
      </c>
      <c r="M6163">
        <v>5.8</v>
      </c>
      <c r="N6163">
        <v>5.68</v>
      </c>
    </row>
    <row r="6164" spans="1:14" x14ac:dyDescent="0.25">
      <c r="A6164" s="1">
        <v>35986</v>
      </c>
      <c r="D6164">
        <v>5.0599999999999996</v>
      </c>
      <c r="F6164">
        <v>5.22</v>
      </c>
      <c r="G6164">
        <v>5.33</v>
      </c>
      <c r="H6164">
        <v>5.41</v>
      </c>
      <c r="I6164">
        <v>5.42</v>
      </c>
      <c r="J6164">
        <v>5.4</v>
      </c>
      <c r="K6164">
        <v>5.47</v>
      </c>
      <c r="L6164">
        <v>5.42</v>
      </c>
      <c r="M6164">
        <v>5.73</v>
      </c>
      <c r="N6164">
        <v>5.63</v>
      </c>
    </row>
    <row r="6165" spans="1:14" x14ac:dyDescent="0.25">
      <c r="A6165" s="1">
        <v>35985</v>
      </c>
      <c r="D6165">
        <v>5.07</v>
      </c>
      <c r="F6165">
        <v>5.23</v>
      </c>
      <c r="G6165">
        <v>5.33</v>
      </c>
      <c r="H6165">
        <v>5.43</v>
      </c>
      <c r="I6165">
        <v>5.42</v>
      </c>
      <c r="J6165">
        <v>5.4</v>
      </c>
      <c r="K6165">
        <v>5.46</v>
      </c>
      <c r="L6165">
        <v>5.41</v>
      </c>
      <c r="M6165">
        <v>5.71</v>
      </c>
      <c r="N6165">
        <v>5.6</v>
      </c>
    </row>
    <row r="6166" spans="1:14" x14ac:dyDescent="0.25">
      <c r="A6166" s="1">
        <v>35984</v>
      </c>
      <c r="D6166">
        <v>5.09</v>
      </c>
      <c r="F6166">
        <v>5.25</v>
      </c>
      <c r="G6166">
        <v>5.34</v>
      </c>
      <c r="H6166">
        <v>5.44</v>
      </c>
      <c r="I6166">
        <v>5.46</v>
      </c>
      <c r="J6166">
        <v>5.43</v>
      </c>
      <c r="K6166">
        <v>5.49</v>
      </c>
      <c r="L6166">
        <v>5.43</v>
      </c>
      <c r="M6166">
        <v>5.73</v>
      </c>
      <c r="N6166">
        <v>5.63</v>
      </c>
    </row>
    <row r="6167" spans="1:14" x14ac:dyDescent="0.25">
      <c r="A6167" s="1">
        <v>35983</v>
      </c>
      <c r="D6167">
        <v>5.08</v>
      </c>
      <c r="F6167">
        <v>5.24</v>
      </c>
      <c r="G6167">
        <v>5.35</v>
      </c>
      <c r="H6167">
        <v>5.44</v>
      </c>
      <c r="I6167">
        <v>5.46</v>
      </c>
      <c r="J6167">
        <v>5.43</v>
      </c>
      <c r="K6167">
        <v>5.48</v>
      </c>
      <c r="L6167">
        <v>5.42</v>
      </c>
      <c r="M6167">
        <v>5.7</v>
      </c>
      <c r="N6167">
        <v>5.6</v>
      </c>
    </row>
    <row r="6168" spans="1:14" x14ac:dyDescent="0.25">
      <c r="A6168" s="1">
        <v>35982</v>
      </c>
      <c r="D6168">
        <v>5.09</v>
      </c>
      <c r="F6168">
        <v>5.23</v>
      </c>
      <c r="G6168">
        <v>5.34</v>
      </c>
      <c r="H6168">
        <v>5.43</v>
      </c>
      <c r="I6168">
        <v>5.43</v>
      </c>
      <c r="J6168">
        <v>5.4</v>
      </c>
      <c r="K6168">
        <v>5.45</v>
      </c>
      <c r="L6168">
        <v>5.39</v>
      </c>
      <c r="M6168">
        <v>5.68</v>
      </c>
      <c r="N6168">
        <v>5.57</v>
      </c>
    </row>
    <row r="6169" spans="1:14" x14ac:dyDescent="0.25">
      <c r="A6169" s="1">
        <v>35978</v>
      </c>
      <c r="D6169">
        <v>5.07</v>
      </c>
      <c r="F6169">
        <v>5.17</v>
      </c>
      <c r="G6169">
        <v>5.35</v>
      </c>
      <c r="H6169">
        <v>5.44</v>
      </c>
      <c r="I6169">
        <v>5.46</v>
      </c>
      <c r="J6169">
        <v>5.43</v>
      </c>
      <c r="K6169">
        <v>5.47</v>
      </c>
      <c r="L6169">
        <v>5.42</v>
      </c>
      <c r="M6169">
        <v>5.7</v>
      </c>
      <c r="N6169">
        <v>5.6</v>
      </c>
    </row>
    <row r="6170" spans="1:14" x14ac:dyDescent="0.25">
      <c r="A6170" s="1">
        <v>35977</v>
      </c>
      <c r="D6170">
        <v>5.09</v>
      </c>
      <c r="F6170">
        <v>5.22</v>
      </c>
      <c r="G6170">
        <v>5.37</v>
      </c>
      <c r="H6170">
        <v>5.46</v>
      </c>
      <c r="I6170">
        <v>5.47</v>
      </c>
      <c r="J6170">
        <v>5.43</v>
      </c>
      <c r="K6170">
        <v>5.5</v>
      </c>
      <c r="L6170">
        <v>5.44</v>
      </c>
      <c r="M6170">
        <v>5.73</v>
      </c>
      <c r="N6170">
        <v>5.63</v>
      </c>
    </row>
    <row r="6171" spans="1:14" x14ac:dyDescent="0.25">
      <c r="A6171" s="1">
        <v>35976</v>
      </c>
      <c r="D6171">
        <v>5.0999999999999996</v>
      </c>
      <c r="F6171">
        <v>5.24</v>
      </c>
      <c r="G6171">
        <v>5.38</v>
      </c>
      <c r="H6171">
        <v>5.49</v>
      </c>
      <c r="I6171">
        <v>5.49</v>
      </c>
      <c r="J6171">
        <v>5.47</v>
      </c>
      <c r="K6171">
        <v>5.52</v>
      </c>
      <c r="L6171">
        <v>5.44</v>
      </c>
      <c r="M6171">
        <v>5.73</v>
      </c>
      <c r="N6171">
        <v>5.62</v>
      </c>
    </row>
    <row r="6172" spans="1:14" x14ac:dyDescent="0.25">
      <c r="A6172" s="1">
        <v>35975</v>
      </c>
      <c r="D6172">
        <v>5.16</v>
      </c>
      <c r="F6172">
        <v>5.27</v>
      </c>
      <c r="G6172">
        <v>5.4</v>
      </c>
      <c r="H6172">
        <v>5.51</v>
      </c>
      <c r="I6172">
        <v>5.52</v>
      </c>
      <c r="J6172">
        <v>5.5</v>
      </c>
      <c r="K6172">
        <v>5.55</v>
      </c>
      <c r="L6172">
        <v>5.47</v>
      </c>
      <c r="M6172">
        <v>5.75</v>
      </c>
      <c r="N6172">
        <v>5.65</v>
      </c>
    </row>
    <row r="6173" spans="1:14" x14ac:dyDescent="0.25">
      <c r="A6173" s="1">
        <v>35972</v>
      </c>
      <c r="D6173">
        <v>5.01</v>
      </c>
      <c r="F6173">
        <v>5.29</v>
      </c>
      <c r="G6173">
        <v>5.4</v>
      </c>
      <c r="H6173">
        <v>5.51</v>
      </c>
      <c r="I6173">
        <v>5.53</v>
      </c>
      <c r="J6173">
        <v>5.49</v>
      </c>
      <c r="K6173">
        <v>5.53</v>
      </c>
      <c r="L6173">
        <v>5.46</v>
      </c>
      <c r="M6173">
        <v>5.74</v>
      </c>
      <c r="N6173">
        <v>5.64</v>
      </c>
    </row>
    <row r="6174" spans="1:14" x14ac:dyDescent="0.25">
      <c r="A6174" s="1">
        <v>35971</v>
      </c>
      <c r="D6174">
        <v>5.0199999999999996</v>
      </c>
      <c r="F6174">
        <v>5.3</v>
      </c>
      <c r="G6174">
        <v>5.41</v>
      </c>
      <c r="H6174">
        <v>5.53</v>
      </c>
      <c r="I6174">
        <v>5.53</v>
      </c>
      <c r="J6174">
        <v>5.5</v>
      </c>
      <c r="K6174">
        <v>5.54</v>
      </c>
      <c r="L6174">
        <v>5.46</v>
      </c>
      <c r="M6174">
        <v>5.76</v>
      </c>
      <c r="N6174">
        <v>5.66</v>
      </c>
    </row>
    <row r="6175" spans="1:14" x14ac:dyDescent="0.25">
      <c r="A6175" s="1">
        <v>35970</v>
      </c>
      <c r="D6175">
        <v>5.04</v>
      </c>
      <c r="F6175">
        <v>5.31</v>
      </c>
      <c r="G6175">
        <v>5.41</v>
      </c>
      <c r="H6175">
        <v>5.49</v>
      </c>
      <c r="I6175">
        <v>5.51</v>
      </c>
      <c r="J6175">
        <v>5.48</v>
      </c>
      <c r="K6175">
        <v>5.54</v>
      </c>
      <c r="L6175">
        <v>5.46</v>
      </c>
      <c r="M6175">
        <v>5.76</v>
      </c>
      <c r="N6175">
        <v>5.66</v>
      </c>
    </row>
    <row r="6176" spans="1:14" x14ac:dyDescent="0.25">
      <c r="A6176" s="1">
        <v>35969</v>
      </c>
      <c r="D6176">
        <v>5.0999999999999996</v>
      </c>
      <c r="F6176">
        <v>5.34</v>
      </c>
      <c r="G6176">
        <v>5.41</v>
      </c>
      <c r="H6176">
        <v>5.49</v>
      </c>
      <c r="I6176">
        <v>5.51</v>
      </c>
      <c r="J6176">
        <v>5.51</v>
      </c>
      <c r="K6176">
        <v>5.53</v>
      </c>
      <c r="L6176">
        <v>5.45</v>
      </c>
      <c r="M6176">
        <v>5.74</v>
      </c>
      <c r="N6176">
        <v>5.64</v>
      </c>
    </row>
    <row r="6177" spans="1:14" x14ac:dyDescent="0.25">
      <c r="A6177" s="1">
        <v>35968</v>
      </c>
      <c r="D6177">
        <v>5.1100000000000003</v>
      </c>
      <c r="F6177">
        <v>5.34</v>
      </c>
      <c r="G6177">
        <v>5.41</v>
      </c>
      <c r="H6177">
        <v>5.52</v>
      </c>
      <c r="I6177">
        <v>5.5</v>
      </c>
      <c r="J6177">
        <v>5.52</v>
      </c>
      <c r="K6177">
        <v>5.54</v>
      </c>
      <c r="L6177">
        <v>5.46</v>
      </c>
      <c r="M6177">
        <v>5.77</v>
      </c>
      <c r="N6177">
        <v>5.66</v>
      </c>
    </row>
    <row r="6178" spans="1:14" x14ac:dyDescent="0.25">
      <c r="A6178" s="1">
        <v>35965</v>
      </c>
      <c r="D6178">
        <v>5.17</v>
      </c>
      <c r="F6178">
        <v>5.32</v>
      </c>
      <c r="G6178">
        <v>5.4</v>
      </c>
      <c r="H6178">
        <v>5.52</v>
      </c>
      <c r="I6178">
        <v>5.5</v>
      </c>
      <c r="J6178">
        <v>5.52</v>
      </c>
      <c r="K6178">
        <v>5.54</v>
      </c>
      <c r="L6178">
        <v>5.47</v>
      </c>
      <c r="M6178">
        <v>5.78</v>
      </c>
      <c r="N6178">
        <v>5.67</v>
      </c>
    </row>
    <row r="6179" spans="1:14" x14ac:dyDescent="0.25">
      <c r="A6179" s="1">
        <v>35964</v>
      </c>
      <c r="D6179">
        <v>5.19</v>
      </c>
      <c r="F6179">
        <v>5.34</v>
      </c>
      <c r="G6179">
        <v>5.42</v>
      </c>
      <c r="H6179">
        <v>5.53</v>
      </c>
      <c r="I6179">
        <v>5.53</v>
      </c>
      <c r="J6179">
        <v>5.55</v>
      </c>
      <c r="K6179">
        <v>5.58</v>
      </c>
      <c r="L6179">
        <v>5.5</v>
      </c>
      <c r="M6179">
        <v>5.8</v>
      </c>
      <c r="N6179">
        <v>5.7</v>
      </c>
    </row>
    <row r="6180" spans="1:14" x14ac:dyDescent="0.25">
      <c r="A6180" s="1">
        <v>35963</v>
      </c>
      <c r="D6180">
        <v>5.23</v>
      </c>
      <c r="F6180">
        <v>5.36</v>
      </c>
      <c r="G6180">
        <v>5.44</v>
      </c>
      <c r="H6180">
        <v>5.55</v>
      </c>
      <c r="I6180">
        <v>5.54</v>
      </c>
      <c r="J6180">
        <v>5.57</v>
      </c>
      <c r="K6180">
        <v>5.61</v>
      </c>
      <c r="L6180">
        <v>5.54</v>
      </c>
      <c r="M6180">
        <v>5.84</v>
      </c>
      <c r="N6180">
        <v>5.74</v>
      </c>
    </row>
    <row r="6181" spans="1:14" x14ac:dyDescent="0.25">
      <c r="A6181" s="1">
        <v>35962</v>
      </c>
      <c r="D6181">
        <v>5.2</v>
      </c>
      <c r="F6181">
        <v>5.32</v>
      </c>
      <c r="G6181">
        <v>5.39</v>
      </c>
      <c r="H6181">
        <v>5.5</v>
      </c>
      <c r="I6181">
        <v>5.47</v>
      </c>
      <c r="J6181">
        <v>5.49</v>
      </c>
      <c r="K6181">
        <v>5.52</v>
      </c>
      <c r="L6181">
        <v>5.45</v>
      </c>
      <c r="M6181">
        <v>5.75</v>
      </c>
      <c r="N6181">
        <v>5.65</v>
      </c>
    </row>
    <row r="6182" spans="1:14" x14ac:dyDescent="0.25">
      <c r="A6182" s="1">
        <v>35961</v>
      </c>
      <c r="D6182">
        <v>5.16</v>
      </c>
      <c r="F6182">
        <v>5.29</v>
      </c>
      <c r="G6182">
        <v>5.33</v>
      </c>
      <c r="H6182">
        <v>5.43</v>
      </c>
      <c r="I6182">
        <v>5.41</v>
      </c>
      <c r="J6182">
        <v>5.42</v>
      </c>
      <c r="K6182">
        <v>5.45</v>
      </c>
      <c r="L6182">
        <v>5.38</v>
      </c>
      <c r="M6182">
        <v>5.7</v>
      </c>
      <c r="N6182">
        <v>5.61</v>
      </c>
    </row>
    <row r="6183" spans="1:14" x14ac:dyDescent="0.25">
      <c r="A6183" s="1">
        <v>35958</v>
      </c>
      <c r="D6183">
        <v>5.13</v>
      </c>
      <c r="F6183">
        <v>5.31</v>
      </c>
      <c r="G6183">
        <v>5.35</v>
      </c>
      <c r="H6183">
        <v>5.43</v>
      </c>
      <c r="I6183">
        <v>5.43</v>
      </c>
      <c r="J6183">
        <v>5.43</v>
      </c>
      <c r="K6183">
        <v>5.48</v>
      </c>
      <c r="L6183">
        <v>5.43</v>
      </c>
      <c r="M6183">
        <v>5.75</v>
      </c>
      <c r="N6183">
        <v>5.66</v>
      </c>
    </row>
    <row r="6184" spans="1:14" x14ac:dyDescent="0.25">
      <c r="A6184" s="1">
        <v>35957</v>
      </c>
      <c r="D6184">
        <v>5.1100000000000003</v>
      </c>
      <c r="F6184">
        <v>5.32</v>
      </c>
      <c r="G6184">
        <v>5.37</v>
      </c>
      <c r="H6184">
        <v>5.45</v>
      </c>
      <c r="I6184">
        <v>5.44</v>
      </c>
      <c r="J6184">
        <v>5.46</v>
      </c>
      <c r="K6184">
        <v>5.49</v>
      </c>
      <c r="L6184">
        <v>5.44</v>
      </c>
      <c r="M6184">
        <v>5.74</v>
      </c>
      <c r="N6184">
        <v>5.65</v>
      </c>
    </row>
    <row r="6185" spans="1:14" x14ac:dyDescent="0.25">
      <c r="A6185" s="1">
        <v>35956</v>
      </c>
      <c r="D6185">
        <v>5.14</v>
      </c>
      <c r="F6185">
        <v>5.38</v>
      </c>
      <c r="G6185">
        <v>5.44</v>
      </c>
      <c r="H6185">
        <v>5.55</v>
      </c>
      <c r="I6185">
        <v>5.54</v>
      </c>
      <c r="J6185">
        <v>5.55</v>
      </c>
      <c r="K6185">
        <v>5.58</v>
      </c>
      <c r="L6185">
        <v>5.51</v>
      </c>
      <c r="M6185">
        <v>5.8</v>
      </c>
      <c r="N6185">
        <v>5.7</v>
      </c>
    </row>
    <row r="6186" spans="1:14" x14ac:dyDescent="0.25">
      <c r="A6186" s="1">
        <v>35955</v>
      </c>
      <c r="D6186">
        <v>5.17</v>
      </c>
      <c r="F6186">
        <v>5.4</v>
      </c>
      <c r="G6186">
        <v>5.46</v>
      </c>
      <c r="H6186">
        <v>5.6</v>
      </c>
      <c r="I6186">
        <v>5.6</v>
      </c>
      <c r="J6186">
        <v>5.61</v>
      </c>
      <c r="K6186">
        <v>5.64</v>
      </c>
      <c r="L6186">
        <v>5.59</v>
      </c>
      <c r="M6186">
        <v>5.89</v>
      </c>
      <c r="N6186">
        <v>5.79</v>
      </c>
    </row>
    <row r="6187" spans="1:14" x14ac:dyDescent="0.25">
      <c r="A6187" s="1">
        <v>35954</v>
      </c>
      <c r="D6187">
        <v>5.16</v>
      </c>
      <c r="F6187">
        <v>5.38</v>
      </c>
      <c r="G6187">
        <v>5.46</v>
      </c>
      <c r="H6187">
        <v>5.58</v>
      </c>
      <c r="I6187">
        <v>5.59</v>
      </c>
      <c r="J6187">
        <v>5.6</v>
      </c>
      <c r="K6187">
        <v>5.63</v>
      </c>
      <c r="L6187">
        <v>5.58</v>
      </c>
      <c r="M6187">
        <v>5.89</v>
      </c>
      <c r="N6187">
        <v>5.79</v>
      </c>
    </row>
    <row r="6188" spans="1:14" x14ac:dyDescent="0.25">
      <c r="A6188" s="1">
        <v>35951</v>
      </c>
      <c r="D6188">
        <v>5.12</v>
      </c>
      <c r="F6188">
        <v>5.34</v>
      </c>
      <c r="G6188">
        <v>5.45</v>
      </c>
      <c r="H6188">
        <v>5.58</v>
      </c>
      <c r="I6188">
        <v>5.59</v>
      </c>
      <c r="J6188">
        <v>5.6</v>
      </c>
      <c r="K6188">
        <v>5.63</v>
      </c>
      <c r="L6188">
        <v>5.58</v>
      </c>
      <c r="M6188">
        <v>5.89</v>
      </c>
      <c r="N6188">
        <v>5.79</v>
      </c>
    </row>
    <row r="6189" spans="1:14" x14ac:dyDescent="0.25">
      <c r="A6189" s="1">
        <v>35950</v>
      </c>
      <c r="D6189">
        <v>5.12</v>
      </c>
      <c r="F6189">
        <v>5.33</v>
      </c>
      <c r="G6189">
        <v>5.43</v>
      </c>
      <c r="H6189">
        <v>5.58</v>
      </c>
      <c r="I6189">
        <v>5.58</v>
      </c>
      <c r="J6189">
        <v>5.6</v>
      </c>
      <c r="K6189">
        <v>5.65</v>
      </c>
      <c r="L6189">
        <v>5.59</v>
      </c>
      <c r="M6189">
        <v>5.91</v>
      </c>
      <c r="N6189">
        <v>5.82</v>
      </c>
    </row>
    <row r="6190" spans="1:14" x14ac:dyDescent="0.25">
      <c r="A6190" s="1">
        <v>35949</v>
      </c>
      <c r="D6190">
        <v>5.13</v>
      </c>
      <c r="F6190">
        <v>5.32</v>
      </c>
      <c r="G6190">
        <v>5.42</v>
      </c>
      <c r="H6190">
        <v>5.55</v>
      </c>
      <c r="I6190">
        <v>5.56</v>
      </c>
      <c r="J6190">
        <v>5.57</v>
      </c>
      <c r="K6190">
        <v>5.63</v>
      </c>
      <c r="L6190">
        <v>5.57</v>
      </c>
      <c r="M6190">
        <v>5.89</v>
      </c>
      <c r="N6190">
        <v>5.8</v>
      </c>
    </row>
    <row r="6191" spans="1:14" x14ac:dyDescent="0.25">
      <c r="A6191" s="1">
        <v>35948</v>
      </c>
      <c r="D6191">
        <v>5.08</v>
      </c>
      <c r="F6191">
        <v>5.32</v>
      </c>
      <c r="G6191">
        <v>5.41</v>
      </c>
      <c r="H6191">
        <v>5.53</v>
      </c>
      <c r="I6191">
        <v>5.53</v>
      </c>
      <c r="J6191">
        <v>5.56</v>
      </c>
      <c r="K6191">
        <v>5.62</v>
      </c>
      <c r="L6191">
        <v>5.56</v>
      </c>
      <c r="M6191">
        <v>5.89</v>
      </c>
      <c r="N6191">
        <v>5.8</v>
      </c>
    </row>
    <row r="6192" spans="1:14" x14ac:dyDescent="0.25">
      <c r="A6192" s="1">
        <v>35947</v>
      </c>
      <c r="D6192">
        <v>5.08</v>
      </c>
      <c r="F6192">
        <v>5.3</v>
      </c>
      <c r="G6192">
        <v>5.4</v>
      </c>
      <c r="H6192">
        <v>5.52</v>
      </c>
      <c r="I6192">
        <v>5.51</v>
      </c>
      <c r="J6192">
        <v>5.53</v>
      </c>
      <c r="K6192">
        <v>5.59</v>
      </c>
      <c r="L6192">
        <v>5.53</v>
      </c>
      <c r="M6192">
        <v>5.87</v>
      </c>
      <c r="N6192">
        <v>5.78</v>
      </c>
    </row>
    <row r="6193" spans="1:14" x14ac:dyDescent="0.25">
      <c r="A6193" s="1">
        <v>35944</v>
      </c>
      <c r="D6193">
        <v>5.03</v>
      </c>
      <c r="F6193">
        <v>5.33</v>
      </c>
      <c r="G6193">
        <v>5.42</v>
      </c>
      <c r="H6193">
        <v>5.53</v>
      </c>
      <c r="I6193">
        <v>5.54</v>
      </c>
      <c r="J6193">
        <v>5.56</v>
      </c>
      <c r="K6193">
        <v>5.63</v>
      </c>
      <c r="L6193">
        <v>5.56</v>
      </c>
      <c r="M6193">
        <v>5.9</v>
      </c>
      <c r="N6193">
        <v>5.81</v>
      </c>
    </row>
    <row r="6194" spans="1:14" x14ac:dyDescent="0.25">
      <c r="A6194" s="1">
        <v>35943</v>
      </c>
      <c r="D6194">
        <v>5.07</v>
      </c>
      <c r="F6194">
        <v>5.35</v>
      </c>
      <c r="G6194">
        <v>5.43</v>
      </c>
      <c r="H6194">
        <v>5.57</v>
      </c>
      <c r="I6194">
        <v>5.57</v>
      </c>
      <c r="J6194">
        <v>5.56</v>
      </c>
      <c r="K6194">
        <v>5.65</v>
      </c>
      <c r="L6194">
        <v>5.58</v>
      </c>
      <c r="M6194">
        <v>5.93</v>
      </c>
      <c r="N6194">
        <v>5.83</v>
      </c>
    </row>
    <row r="6195" spans="1:14" x14ac:dyDescent="0.25">
      <c r="A6195" s="1">
        <v>35942</v>
      </c>
      <c r="D6195">
        <v>5.09</v>
      </c>
      <c r="F6195">
        <v>5.35</v>
      </c>
      <c r="G6195">
        <v>5.41</v>
      </c>
      <c r="H6195">
        <v>5.53</v>
      </c>
      <c r="I6195">
        <v>5.54</v>
      </c>
      <c r="J6195">
        <v>5.57</v>
      </c>
      <c r="K6195">
        <v>5.64</v>
      </c>
      <c r="L6195">
        <v>5.56</v>
      </c>
      <c r="M6195">
        <v>5.93</v>
      </c>
      <c r="N6195">
        <v>5.83</v>
      </c>
    </row>
    <row r="6196" spans="1:14" x14ac:dyDescent="0.25">
      <c r="A6196" s="1">
        <v>35941</v>
      </c>
      <c r="D6196">
        <v>5.17</v>
      </c>
      <c r="F6196">
        <v>5.38</v>
      </c>
      <c r="G6196">
        <v>5.45</v>
      </c>
      <c r="H6196">
        <v>5.61</v>
      </c>
      <c r="I6196">
        <v>5.59</v>
      </c>
      <c r="J6196">
        <v>5.6</v>
      </c>
      <c r="K6196">
        <v>5.67</v>
      </c>
      <c r="L6196">
        <v>5.59</v>
      </c>
      <c r="M6196">
        <v>5.94</v>
      </c>
      <c r="N6196">
        <v>5.85</v>
      </c>
    </row>
    <row r="6197" spans="1:14" x14ac:dyDescent="0.25">
      <c r="A6197" s="1">
        <v>35937</v>
      </c>
      <c r="D6197">
        <v>5.22</v>
      </c>
      <c r="F6197">
        <v>5.4</v>
      </c>
      <c r="G6197">
        <v>5.45</v>
      </c>
      <c r="H6197">
        <v>5.63</v>
      </c>
      <c r="I6197">
        <v>5.63</v>
      </c>
      <c r="J6197">
        <v>5.65</v>
      </c>
      <c r="K6197">
        <v>5.72</v>
      </c>
      <c r="L6197">
        <v>5.64</v>
      </c>
      <c r="M6197">
        <v>5.99</v>
      </c>
      <c r="N6197">
        <v>5.9</v>
      </c>
    </row>
    <row r="6198" spans="1:14" x14ac:dyDescent="0.25">
      <c r="A6198" s="1">
        <v>35936</v>
      </c>
      <c r="D6198">
        <v>5.24</v>
      </c>
      <c r="F6198">
        <v>5.43</v>
      </c>
      <c r="G6198">
        <v>5.47</v>
      </c>
      <c r="H6198">
        <v>5.63</v>
      </c>
      <c r="I6198">
        <v>5.63</v>
      </c>
      <c r="J6198">
        <v>5.66</v>
      </c>
      <c r="K6198">
        <v>5.73</v>
      </c>
      <c r="L6198">
        <v>5.65</v>
      </c>
      <c r="M6198">
        <v>6.01</v>
      </c>
      <c r="N6198">
        <v>5.93</v>
      </c>
    </row>
    <row r="6199" spans="1:14" x14ac:dyDescent="0.25">
      <c r="A6199" s="1">
        <v>35935</v>
      </c>
      <c r="D6199">
        <v>5.21</v>
      </c>
      <c r="F6199">
        <v>5.36</v>
      </c>
      <c r="G6199">
        <v>5.42</v>
      </c>
      <c r="H6199">
        <v>5.57</v>
      </c>
      <c r="I6199">
        <v>5.57</v>
      </c>
      <c r="J6199">
        <v>5.6</v>
      </c>
      <c r="K6199">
        <v>5.68</v>
      </c>
      <c r="L6199">
        <v>5.61</v>
      </c>
      <c r="M6199">
        <v>5.98</v>
      </c>
      <c r="N6199">
        <v>5.89</v>
      </c>
    </row>
    <row r="6200" spans="1:14" x14ac:dyDescent="0.25">
      <c r="A6200" s="1">
        <v>35934</v>
      </c>
      <c r="D6200">
        <v>5.23</v>
      </c>
      <c r="F6200">
        <v>5.37</v>
      </c>
      <c r="G6200">
        <v>5.45</v>
      </c>
      <c r="H6200">
        <v>5.59</v>
      </c>
      <c r="I6200">
        <v>5.6</v>
      </c>
      <c r="J6200">
        <v>5.63</v>
      </c>
      <c r="K6200">
        <v>5.73</v>
      </c>
      <c r="L6200">
        <v>5.65</v>
      </c>
      <c r="M6200">
        <v>6.02</v>
      </c>
      <c r="N6200">
        <v>5.94</v>
      </c>
    </row>
    <row r="6201" spans="1:14" x14ac:dyDescent="0.25">
      <c r="A6201" s="1">
        <v>35933</v>
      </c>
      <c r="D6201">
        <v>5.2</v>
      </c>
      <c r="F6201">
        <v>5.37</v>
      </c>
      <c r="G6201">
        <v>5.45</v>
      </c>
      <c r="H6201">
        <v>5.59</v>
      </c>
      <c r="I6201">
        <v>5.59</v>
      </c>
      <c r="J6201">
        <v>5.63</v>
      </c>
      <c r="K6201">
        <v>5.72</v>
      </c>
      <c r="L6201">
        <v>5.64</v>
      </c>
      <c r="M6201">
        <v>5.99</v>
      </c>
      <c r="N6201">
        <v>5.92</v>
      </c>
    </row>
    <row r="6202" spans="1:14" x14ac:dyDescent="0.25">
      <c r="A6202" s="1">
        <v>35930</v>
      </c>
      <c r="D6202">
        <v>5.18</v>
      </c>
      <c r="F6202">
        <v>5.38</v>
      </c>
      <c r="G6202">
        <v>5.46</v>
      </c>
      <c r="H6202">
        <v>5.63</v>
      </c>
      <c r="I6202">
        <v>5.64</v>
      </c>
      <c r="J6202">
        <v>5.67</v>
      </c>
      <c r="K6202">
        <v>5.76</v>
      </c>
      <c r="L6202">
        <v>5.68</v>
      </c>
      <c r="M6202">
        <v>6.05</v>
      </c>
      <c r="N6202">
        <v>5.97</v>
      </c>
    </row>
    <row r="6203" spans="1:14" x14ac:dyDescent="0.25">
      <c r="A6203" s="1">
        <v>35929</v>
      </c>
      <c r="D6203">
        <v>5.18</v>
      </c>
      <c r="F6203">
        <v>5.38</v>
      </c>
      <c r="G6203">
        <v>5.48</v>
      </c>
      <c r="H6203">
        <v>5.63</v>
      </c>
      <c r="I6203">
        <v>5.64</v>
      </c>
      <c r="J6203">
        <v>5.66</v>
      </c>
      <c r="K6203">
        <v>5.76</v>
      </c>
      <c r="L6203">
        <v>5.67</v>
      </c>
      <c r="M6203">
        <v>6.05</v>
      </c>
      <c r="N6203">
        <v>5.98</v>
      </c>
    </row>
    <row r="6204" spans="1:14" x14ac:dyDescent="0.25">
      <c r="A6204" s="1">
        <v>35928</v>
      </c>
      <c r="D6204">
        <v>5.12</v>
      </c>
      <c r="F6204">
        <v>5.38</v>
      </c>
      <c r="G6204">
        <v>5.44</v>
      </c>
      <c r="H6204">
        <v>5.59</v>
      </c>
      <c r="I6204">
        <v>5.6</v>
      </c>
      <c r="J6204">
        <v>5.63</v>
      </c>
      <c r="K6204">
        <v>5.72</v>
      </c>
      <c r="L6204">
        <v>5.64</v>
      </c>
      <c r="M6204">
        <v>6.02</v>
      </c>
      <c r="N6204">
        <v>5.95</v>
      </c>
    </row>
    <row r="6205" spans="1:14" x14ac:dyDescent="0.25">
      <c r="A6205" s="1">
        <v>35927</v>
      </c>
      <c r="D6205">
        <v>5.12</v>
      </c>
      <c r="F6205">
        <v>5.36</v>
      </c>
      <c r="G6205">
        <v>5.44</v>
      </c>
      <c r="H6205">
        <v>5.59</v>
      </c>
      <c r="I6205">
        <v>5.6</v>
      </c>
      <c r="J6205">
        <v>5.65</v>
      </c>
      <c r="K6205">
        <v>5.74</v>
      </c>
      <c r="L6205">
        <v>5.7</v>
      </c>
      <c r="M6205">
        <v>6.04</v>
      </c>
      <c r="N6205">
        <v>5.96</v>
      </c>
    </row>
    <row r="6206" spans="1:14" x14ac:dyDescent="0.25">
      <c r="A6206" s="1">
        <v>35926</v>
      </c>
      <c r="D6206">
        <v>5.14</v>
      </c>
      <c r="F6206">
        <v>5.39</v>
      </c>
      <c r="G6206">
        <v>5.48</v>
      </c>
      <c r="H6206">
        <v>5.66</v>
      </c>
      <c r="I6206">
        <v>5.7</v>
      </c>
      <c r="J6206">
        <v>5.72</v>
      </c>
      <c r="K6206">
        <v>5.82</v>
      </c>
      <c r="L6206">
        <v>5.79</v>
      </c>
      <c r="M6206">
        <v>6.12</v>
      </c>
      <c r="N6206">
        <v>6.04</v>
      </c>
    </row>
    <row r="6207" spans="1:14" x14ac:dyDescent="0.25">
      <c r="A6207" s="1">
        <v>35923</v>
      </c>
      <c r="D6207">
        <v>5.14</v>
      </c>
      <c r="F6207">
        <v>5.35</v>
      </c>
      <c r="G6207">
        <v>5.44</v>
      </c>
      <c r="H6207">
        <v>5.61</v>
      </c>
      <c r="I6207">
        <v>5.64</v>
      </c>
      <c r="J6207">
        <v>5.65</v>
      </c>
      <c r="K6207">
        <v>5.75</v>
      </c>
      <c r="L6207">
        <v>5.71</v>
      </c>
      <c r="M6207">
        <v>6.05</v>
      </c>
      <c r="N6207">
        <v>5.98</v>
      </c>
    </row>
    <row r="6208" spans="1:14" x14ac:dyDescent="0.25">
      <c r="A6208" s="1">
        <v>35922</v>
      </c>
      <c r="D6208">
        <v>5.12</v>
      </c>
      <c r="F6208">
        <v>5.32</v>
      </c>
      <c r="G6208">
        <v>5.42</v>
      </c>
      <c r="H6208">
        <v>5.56</v>
      </c>
      <c r="I6208">
        <v>5.6</v>
      </c>
      <c r="J6208">
        <v>5.6</v>
      </c>
      <c r="K6208">
        <v>5.72</v>
      </c>
      <c r="L6208">
        <v>5.67</v>
      </c>
      <c r="M6208">
        <v>6.02</v>
      </c>
      <c r="N6208">
        <v>5.95</v>
      </c>
    </row>
    <row r="6209" spans="1:14" x14ac:dyDescent="0.25">
      <c r="A6209" s="1">
        <v>35921</v>
      </c>
      <c r="D6209">
        <v>5.1100000000000003</v>
      </c>
      <c r="F6209">
        <v>5.32</v>
      </c>
      <c r="G6209">
        <v>5.41</v>
      </c>
      <c r="H6209">
        <v>5.56</v>
      </c>
      <c r="I6209">
        <v>5.59</v>
      </c>
      <c r="J6209">
        <v>5.6</v>
      </c>
      <c r="K6209">
        <v>5.72</v>
      </c>
      <c r="L6209">
        <v>5.67</v>
      </c>
      <c r="M6209">
        <v>6.02</v>
      </c>
      <c r="N6209">
        <v>5.94</v>
      </c>
    </row>
    <row r="6210" spans="1:14" x14ac:dyDescent="0.25">
      <c r="A6210" s="1">
        <v>35920</v>
      </c>
      <c r="D6210">
        <v>5.1100000000000003</v>
      </c>
      <c r="F6210">
        <v>5.32</v>
      </c>
      <c r="G6210">
        <v>5.45</v>
      </c>
      <c r="H6210">
        <v>5.61</v>
      </c>
      <c r="I6210">
        <v>5.64</v>
      </c>
      <c r="J6210">
        <v>5.66</v>
      </c>
      <c r="K6210">
        <v>5.76</v>
      </c>
      <c r="L6210">
        <v>5.7</v>
      </c>
      <c r="M6210">
        <v>6.05</v>
      </c>
      <c r="N6210">
        <v>5.98</v>
      </c>
    </row>
    <row r="6211" spans="1:14" x14ac:dyDescent="0.25">
      <c r="A6211" s="1">
        <v>35919</v>
      </c>
      <c r="D6211">
        <v>5.0999999999999996</v>
      </c>
      <c r="F6211">
        <v>5.32</v>
      </c>
      <c r="G6211">
        <v>5.42</v>
      </c>
      <c r="H6211">
        <v>5.59</v>
      </c>
      <c r="I6211">
        <v>5.62</v>
      </c>
      <c r="J6211">
        <v>5.63</v>
      </c>
      <c r="K6211">
        <v>5.73</v>
      </c>
      <c r="L6211">
        <v>5.67</v>
      </c>
      <c r="M6211">
        <v>6.02</v>
      </c>
      <c r="N6211">
        <v>5.94</v>
      </c>
    </row>
    <row r="6212" spans="1:14" x14ac:dyDescent="0.25">
      <c r="A6212" s="1">
        <v>35916</v>
      </c>
      <c r="D6212">
        <v>5.0199999999999996</v>
      </c>
      <c r="F6212">
        <v>5.27</v>
      </c>
      <c r="G6212">
        <v>5.41</v>
      </c>
      <c r="H6212">
        <v>5.59</v>
      </c>
      <c r="I6212">
        <v>5.62</v>
      </c>
      <c r="J6212">
        <v>5.63</v>
      </c>
      <c r="K6212">
        <v>5.72</v>
      </c>
      <c r="L6212">
        <v>5.67</v>
      </c>
      <c r="M6212">
        <v>6.02</v>
      </c>
      <c r="N6212">
        <v>5.94</v>
      </c>
    </row>
    <row r="6213" spans="1:14" x14ac:dyDescent="0.25">
      <c r="A6213" s="1">
        <v>35915</v>
      </c>
      <c r="D6213">
        <v>5</v>
      </c>
      <c r="F6213">
        <v>5.24</v>
      </c>
      <c r="G6213">
        <v>5.4</v>
      </c>
      <c r="H6213">
        <v>5.59</v>
      </c>
      <c r="I6213">
        <v>5.62</v>
      </c>
      <c r="J6213">
        <v>5.65</v>
      </c>
      <c r="K6213">
        <v>5.74</v>
      </c>
      <c r="L6213">
        <v>5.68</v>
      </c>
      <c r="M6213">
        <v>6.04</v>
      </c>
      <c r="N6213">
        <v>5.95</v>
      </c>
    </row>
    <row r="6214" spans="1:14" x14ac:dyDescent="0.25">
      <c r="A6214" s="1">
        <v>35914</v>
      </c>
      <c r="D6214">
        <v>5.07</v>
      </c>
      <c r="F6214">
        <v>5.32</v>
      </c>
      <c r="G6214">
        <v>5.49</v>
      </c>
      <c r="H6214">
        <v>5.71</v>
      </c>
      <c r="I6214">
        <v>5.75</v>
      </c>
      <c r="J6214">
        <v>5.78</v>
      </c>
      <c r="K6214">
        <v>5.87</v>
      </c>
      <c r="L6214">
        <v>5.81</v>
      </c>
      <c r="M6214">
        <v>6.15</v>
      </c>
      <c r="N6214">
        <v>6.08</v>
      </c>
    </row>
    <row r="6215" spans="1:14" x14ac:dyDescent="0.25">
      <c r="A6215" s="1">
        <v>35913</v>
      </c>
      <c r="D6215">
        <v>5.0599999999999996</v>
      </c>
      <c r="F6215">
        <v>5.34</v>
      </c>
      <c r="G6215">
        <v>5.48</v>
      </c>
      <c r="H6215">
        <v>5.69</v>
      </c>
      <c r="I6215">
        <v>5.73</v>
      </c>
      <c r="J6215">
        <v>5.78</v>
      </c>
      <c r="K6215">
        <v>5.86</v>
      </c>
      <c r="L6215">
        <v>5.8</v>
      </c>
      <c r="M6215">
        <v>6.15</v>
      </c>
      <c r="N6215">
        <v>6.07</v>
      </c>
    </row>
    <row r="6216" spans="1:14" x14ac:dyDescent="0.25">
      <c r="A6216" s="1">
        <v>35912</v>
      </c>
      <c r="D6216">
        <v>5.08</v>
      </c>
      <c r="F6216">
        <v>5.35</v>
      </c>
      <c r="G6216">
        <v>5.48</v>
      </c>
      <c r="H6216">
        <v>5.71</v>
      </c>
      <c r="I6216">
        <v>5.73</v>
      </c>
      <c r="J6216">
        <v>5.77</v>
      </c>
      <c r="K6216">
        <v>5.86</v>
      </c>
      <c r="L6216">
        <v>5.8</v>
      </c>
      <c r="M6216">
        <v>6.15</v>
      </c>
      <c r="N6216">
        <v>6.07</v>
      </c>
    </row>
    <row r="6217" spans="1:14" x14ac:dyDescent="0.25">
      <c r="A6217" s="1">
        <v>35909</v>
      </c>
      <c r="D6217">
        <v>5.08</v>
      </c>
      <c r="F6217">
        <v>5.26</v>
      </c>
      <c r="G6217">
        <v>5.39</v>
      </c>
      <c r="H6217">
        <v>5.61</v>
      </c>
      <c r="I6217">
        <v>5.62</v>
      </c>
      <c r="J6217">
        <v>5.65</v>
      </c>
      <c r="K6217">
        <v>5.72</v>
      </c>
      <c r="L6217">
        <v>5.67</v>
      </c>
      <c r="M6217">
        <v>6.02</v>
      </c>
      <c r="N6217">
        <v>5.95</v>
      </c>
    </row>
    <row r="6218" spans="1:14" x14ac:dyDescent="0.25">
      <c r="A6218" s="1">
        <v>35908</v>
      </c>
      <c r="D6218">
        <v>5.09</v>
      </c>
      <c r="F6218">
        <v>5.27</v>
      </c>
      <c r="G6218">
        <v>5.4</v>
      </c>
      <c r="H6218">
        <v>5.61</v>
      </c>
      <c r="I6218">
        <v>5.62</v>
      </c>
      <c r="J6218">
        <v>5.66</v>
      </c>
      <c r="K6218">
        <v>5.74</v>
      </c>
      <c r="L6218">
        <v>5.69</v>
      </c>
      <c r="M6218">
        <v>6.05</v>
      </c>
      <c r="N6218">
        <v>5.98</v>
      </c>
    </row>
    <row r="6219" spans="1:14" x14ac:dyDescent="0.25">
      <c r="A6219" s="1">
        <v>35907</v>
      </c>
      <c r="D6219">
        <v>5.09</v>
      </c>
      <c r="F6219">
        <v>5.25</v>
      </c>
      <c r="G6219">
        <v>5.41</v>
      </c>
      <c r="H6219">
        <v>5.6</v>
      </c>
      <c r="I6219">
        <v>5.62</v>
      </c>
      <c r="J6219">
        <v>5.66</v>
      </c>
      <c r="K6219">
        <v>5.73</v>
      </c>
      <c r="L6219">
        <v>5.68</v>
      </c>
      <c r="M6219">
        <v>6.04</v>
      </c>
      <c r="N6219">
        <v>5.96</v>
      </c>
    </row>
    <row r="6220" spans="1:14" x14ac:dyDescent="0.25">
      <c r="A6220" s="1">
        <v>35906</v>
      </c>
      <c r="D6220">
        <v>5.07</v>
      </c>
      <c r="F6220">
        <v>5.25</v>
      </c>
      <c r="G6220">
        <v>5.41</v>
      </c>
      <c r="H6220">
        <v>5.6</v>
      </c>
      <c r="I6220">
        <v>5.62</v>
      </c>
      <c r="J6220">
        <v>5.66</v>
      </c>
      <c r="K6220">
        <v>5.73</v>
      </c>
      <c r="L6220">
        <v>5.68</v>
      </c>
      <c r="M6220">
        <v>6.03</v>
      </c>
      <c r="N6220">
        <v>5.96</v>
      </c>
    </row>
    <row r="6221" spans="1:14" x14ac:dyDescent="0.25">
      <c r="A6221" s="1">
        <v>35905</v>
      </c>
      <c r="D6221">
        <v>5.08</v>
      </c>
      <c r="F6221">
        <v>5.25</v>
      </c>
      <c r="G6221">
        <v>5.39</v>
      </c>
      <c r="H6221">
        <v>5.57</v>
      </c>
      <c r="I6221">
        <v>5.57</v>
      </c>
      <c r="J6221">
        <v>5.61</v>
      </c>
      <c r="K6221">
        <v>5.7</v>
      </c>
      <c r="L6221">
        <v>5.65</v>
      </c>
      <c r="M6221">
        <v>6</v>
      </c>
      <c r="N6221">
        <v>5.92</v>
      </c>
    </row>
    <row r="6222" spans="1:14" x14ac:dyDescent="0.25">
      <c r="A6222" s="1">
        <v>35902</v>
      </c>
      <c r="D6222">
        <v>5.05</v>
      </c>
      <c r="F6222">
        <v>5.26</v>
      </c>
      <c r="G6222">
        <v>5.36</v>
      </c>
      <c r="H6222">
        <v>5.54</v>
      </c>
      <c r="I6222">
        <v>5.53</v>
      </c>
      <c r="J6222">
        <v>5.57</v>
      </c>
      <c r="K6222">
        <v>5.64</v>
      </c>
      <c r="L6222">
        <v>5.59</v>
      </c>
      <c r="M6222">
        <v>5.95</v>
      </c>
      <c r="N6222">
        <v>5.88</v>
      </c>
    </row>
    <row r="6223" spans="1:14" x14ac:dyDescent="0.25">
      <c r="A6223" s="1">
        <v>35901</v>
      </c>
      <c r="D6223">
        <v>5.04</v>
      </c>
      <c r="F6223">
        <v>5.28</v>
      </c>
      <c r="G6223">
        <v>5.37</v>
      </c>
      <c r="H6223">
        <v>5.53</v>
      </c>
      <c r="I6223">
        <v>5.53</v>
      </c>
      <c r="J6223">
        <v>5.57</v>
      </c>
      <c r="K6223">
        <v>5.64</v>
      </c>
      <c r="L6223">
        <v>5.59</v>
      </c>
      <c r="M6223">
        <v>5.94</v>
      </c>
      <c r="N6223">
        <v>5.87</v>
      </c>
    </row>
    <row r="6224" spans="1:14" x14ac:dyDescent="0.25">
      <c r="A6224" s="1">
        <v>35900</v>
      </c>
      <c r="D6224">
        <v>5.08</v>
      </c>
      <c r="F6224">
        <v>5.3</v>
      </c>
      <c r="G6224">
        <v>5.38</v>
      </c>
      <c r="H6224">
        <v>5.55</v>
      </c>
      <c r="I6224">
        <v>5.56</v>
      </c>
      <c r="J6224">
        <v>5.59</v>
      </c>
      <c r="K6224">
        <v>5.66</v>
      </c>
      <c r="L6224">
        <v>5.6</v>
      </c>
      <c r="M6224">
        <v>5.96</v>
      </c>
      <c r="N6224">
        <v>5.89</v>
      </c>
    </row>
    <row r="6225" spans="1:14" x14ac:dyDescent="0.25">
      <c r="A6225" s="1">
        <v>35899</v>
      </c>
      <c r="D6225">
        <v>5.16</v>
      </c>
      <c r="F6225">
        <v>5.32</v>
      </c>
      <c r="G6225">
        <v>5.4</v>
      </c>
      <c r="H6225">
        <v>5.57</v>
      </c>
      <c r="I6225">
        <v>5.58</v>
      </c>
      <c r="J6225">
        <v>5.6</v>
      </c>
      <c r="K6225">
        <v>5.69</v>
      </c>
      <c r="L6225">
        <v>5.63</v>
      </c>
      <c r="M6225">
        <v>5.98</v>
      </c>
      <c r="N6225">
        <v>5.91</v>
      </c>
    </row>
    <row r="6226" spans="1:14" x14ac:dyDescent="0.25">
      <c r="A6226" s="1">
        <v>35898</v>
      </c>
      <c r="D6226">
        <v>5.19</v>
      </c>
      <c r="F6226">
        <v>5.35</v>
      </c>
      <c r="G6226">
        <v>5.42</v>
      </c>
      <c r="H6226">
        <v>5.59</v>
      </c>
      <c r="I6226">
        <v>5.61</v>
      </c>
      <c r="J6226">
        <v>5.64</v>
      </c>
      <c r="K6226">
        <v>5.72</v>
      </c>
      <c r="L6226">
        <v>5.66</v>
      </c>
      <c r="M6226">
        <v>6.01</v>
      </c>
      <c r="N6226">
        <v>5.94</v>
      </c>
    </row>
    <row r="6227" spans="1:14" x14ac:dyDescent="0.25">
      <c r="A6227" s="1">
        <v>35894</v>
      </c>
      <c r="D6227">
        <v>5.07</v>
      </c>
      <c r="F6227">
        <v>5.22</v>
      </c>
      <c r="G6227">
        <v>5.33</v>
      </c>
      <c r="H6227">
        <v>5.5</v>
      </c>
      <c r="I6227">
        <v>5.52</v>
      </c>
      <c r="J6227">
        <v>5.56</v>
      </c>
      <c r="K6227">
        <v>5.64</v>
      </c>
      <c r="L6227">
        <v>5.59</v>
      </c>
      <c r="M6227">
        <v>5.95</v>
      </c>
      <c r="N6227">
        <v>5.88</v>
      </c>
    </row>
    <row r="6228" spans="1:14" x14ac:dyDescent="0.25">
      <c r="A6228" s="1">
        <v>35893</v>
      </c>
      <c r="D6228">
        <v>5.0599999999999996</v>
      </c>
      <c r="F6228">
        <v>5.21</v>
      </c>
      <c r="G6228">
        <v>5.3</v>
      </c>
      <c r="H6228">
        <v>5.49</v>
      </c>
      <c r="I6228">
        <v>5.51</v>
      </c>
      <c r="J6228">
        <v>5.54</v>
      </c>
      <c r="K6228">
        <v>5.64</v>
      </c>
      <c r="L6228">
        <v>5.58</v>
      </c>
      <c r="M6228">
        <v>5.96</v>
      </c>
      <c r="N6228">
        <v>5.9</v>
      </c>
    </row>
    <row r="6229" spans="1:14" x14ac:dyDescent="0.25">
      <c r="A6229" s="1">
        <v>35892</v>
      </c>
      <c r="D6229">
        <v>5.07</v>
      </c>
      <c r="F6229">
        <v>5.2</v>
      </c>
      <c r="G6229">
        <v>5.28</v>
      </c>
      <c r="H6229">
        <v>5.45</v>
      </c>
      <c r="I6229">
        <v>5.48</v>
      </c>
      <c r="J6229">
        <v>5.5</v>
      </c>
      <c r="K6229">
        <v>5.59</v>
      </c>
      <c r="L6229">
        <v>5.53</v>
      </c>
      <c r="M6229">
        <v>5.91</v>
      </c>
      <c r="N6229">
        <v>5.84</v>
      </c>
    </row>
    <row r="6230" spans="1:14" x14ac:dyDescent="0.25">
      <c r="A6230" s="1">
        <v>35891</v>
      </c>
      <c r="D6230">
        <v>5.0999999999999996</v>
      </c>
      <c r="F6230">
        <v>5.22</v>
      </c>
      <c r="G6230">
        <v>5.3</v>
      </c>
      <c r="H6230">
        <v>5.45</v>
      </c>
      <c r="I6230">
        <v>5.47</v>
      </c>
      <c r="J6230">
        <v>5.49</v>
      </c>
      <c r="K6230">
        <v>5.58</v>
      </c>
      <c r="L6230">
        <v>5.51</v>
      </c>
      <c r="M6230">
        <v>5.89</v>
      </c>
      <c r="N6230">
        <v>5.82</v>
      </c>
    </row>
    <row r="6231" spans="1:14" x14ac:dyDescent="0.25">
      <c r="A6231" s="1">
        <v>35888</v>
      </c>
      <c r="D6231">
        <v>5.08</v>
      </c>
      <c r="F6231">
        <v>5.17</v>
      </c>
      <c r="G6231">
        <v>5.25</v>
      </c>
      <c r="H6231">
        <v>5.42</v>
      </c>
      <c r="I6231">
        <v>5.42</v>
      </c>
      <c r="J6231">
        <v>5.44</v>
      </c>
      <c r="K6231">
        <v>5.54</v>
      </c>
      <c r="L6231">
        <v>5.47</v>
      </c>
      <c r="M6231">
        <v>5.85</v>
      </c>
      <c r="N6231">
        <v>5.78</v>
      </c>
    </row>
    <row r="6232" spans="1:14" x14ac:dyDescent="0.25">
      <c r="A6232" s="1">
        <v>35887</v>
      </c>
      <c r="D6232">
        <v>5.0999999999999996</v>
      </c>
      <c r="F6232">
        <v>5.22</v>
      </c>
      <c r="G6232">
        <v>5.35</v>
      </c>
      <c r="H6232">
        <v>5.52</v>
      </c>
      <c r="I6232">
        <v>5.53</v>
      </c>
      <c r="J6232">
        <v>5.54</v>
      </c>
      <c r="K6232">
        <v>5.64</v>
      </c>
      <c r="L6232">
        <v>5.56</v>
      </c>
      <c r="M6232">
        <v>5.92</v>
      </c>
      <c r="N6232">
        <v>5.85</v>
      </c>
    </row>
    <row r="6233" spans="1:14" x14ac:dyDescent="0.25">
      <c r="A6233" s="1">
        <v>35886</v>
      </c>
      <c r="D6233">
        <v>5.12</v>
      </c>
      <c r="F6233">
        <v>5.24</v>
      </c>
      <c r="G6233">
        <v>5.37</v>
      </c>
      <c r="H6233">
        <v>5.55</v>
      </c>
      <c r="I6233">
        <v>5.58</v>
      </c>
      <c r="J6233">
        <v>5.59</v>
      </c>
      <c r="K6233">
        <v>5.68</v>
      </c>
      <c r="L6233">
        <v>5.62</v>
      </c>
      <c r="M6233">
        <v>5.98</v>
      </c>
      <c r="N6233">
        <v>5.9</v>
      </c>
    </row>
    <row r="6234" spans="1:14" x14ac:dyDescent="0.25">
      <c r="A6234" s="1">
        <v>35885</v>
      </c>
      <c r="D6234">
        <v>5.16</v>
      </c>
      <c r="F6234">
        <v>5.27</v>
      </c>
      <c r="G6234">
        <v>5.41</v>
      </c>
      <c r="H6234">
        <v>5.6</v>
      </c>
      <c r="I6234">
        <v>5.61</v>
      </c>
      <c r="J6234">
        <v>5.64</v>
      </c>
      <c r="K6234">
        <v>5.74</v>
      </c>
      <c r="L6234">
        <v>5.67</v>
      </c>
      <c r="M6234">
        <v>6.02</v>
      </c>
      <c r="N6234">
        <v>5.94</v>
      </c>
    </row>
    <row r="6235" spans="1:14" x14ac:dyDescent="0.25">
      <c r="A6235" s="1">
        <v>35884</v>
      </c>
      <c r="D6235">
        <v>5.18</v>
      </c>
      <c r="F6235">
        <v>5.3</v>
      </c>
      <c r="G6235">
        <v>5.44</v>
      </c>
      <c r="H6235">
        <v>5.65</v>
      </c>
      <c r="I6235">
        <v>5.69</v>
      </c>
      <c r="J6235">
        <v>5.7</v>
      </c>
      <c r="K6235">
        <v>5.79</v>
      </c>
      <c r="L6235">
        <v>5.72</v>
      </c>
      <c r="M6235">
        <v>6.06</v>
      </c>
      <c r="N6235">
        <v>5.98</v>
      </c>
    </row>
    <row r="6236" spans="1:14" x14ac:dyDescent="0.25">
      <c r="A6236" s="1">
        <v>35881</v>
      </c>
      <c r="D6236">
        <v>5.21</v>
      </c>
      <c r="F6236">
        <v>5.2</v>
      </c>
      <c r="G6236">
        <v>5.43</v>
      </c>
      <c r="H6236">
        <v>5.63</v>
      </c>
      <c r="I6236">
        <v>5.66</v>
      </c>
      <c r="J6236">
        <v>5.67</v>
      </c>
      <c r="K6236">
        <v>5.75</v>
      </c>
      <c r="L6236">
        <v>5.68</v>
      </c>
      <c r="M6236">
        <v>6.03</v>
      </c>
      <c r="N6236">
        <v>5.96</v>
      </c>
    </row>
    <row r="6237" spans="1:14" x14ac:dyDescent="0.25">
      <c r="A6237" s="1">
        <v>35880</v>
      </c>
      <c r="D6237">
        <v>5.22</v>
      </c>
      <c r="F6237">
        <v>5.2</v>
      </c>
      <c r="G6237">
        <v>5.41</v>
      </c>
      <c r="H6237">
        <v>5.62</v>
      </c>
      <c r="I6237">
        <v>5.65</v>
      </c>
      <c r="J6237">
        <v>5.66</v>
      </c>
      <c r="K6237">
        <v>5.74</v>
      </c>
      <c r="L6237">
        <v>5.68</v>
      </c>
      <c r="M6237">
        <v>6.02</v>
      </c>
      <c r="N6237">
        <v>5.96</v>
      </c>
    </row>
    <row r="6238" spans="1:14" x14ac:dyDescent="0.25">
      <c r="A6238" s="1">
        <v>35879</v>
      </c>
      <c r="D6238">
        <v>5.18</v>
      </c>
      <c r="F6238">
        <v>5.19</v>
      </c>
      <c r="G6238">
        <v>5.4</v>
      </c>
      <c r="H6238">
        <v>5.58</v>
      </c>
      <c r="I6238">
        <v>5.59</v>
      </c>
      <c r="J6238">
        <v>5.62</v>
      </c>
      <c r="K6238">
        <v>5.7</v>
      </c>
      <c r="L6238">
        <v>5.64</v>
      </c>
      <c r="M6238">
        <v>6</v>
      </c>
      <c r="N6238">
        <v>5.94</v>
      </c>
    </row>
    <row r="6239" spans="1:14" x14ac:dyDescent="0.25">
      <c r="A6239" s="1">
        <v>35878</v>
      </c>
      <c r="D6239">
        <v>5.17</v>
      </c>
      <c r="F6239">
        <v>5.21</v>
      </c>
      <c r="G6239">
        <v>5.37</v>
      </c>
      <c r="H6239">
        <v>5.5</v>
      </c>
      <c r="I6239">
        <v>5.52</v>
      </c>
      <c r="J6239">
        <v>5.57</v>
      </c>
      <c r="K6239">
        <v>5.63</v>
      </c>
      <c r="L6239">
        <v>5.58</v>
      </c>
      <c r="M6239">
        <v>5.95</v>
      </c>
      <c r="N6239">
        <v>5.88</v>
      </c>
    </row>
    <row r="6240" spans="1:14" x14ac:dyDescent="0.25">
      <c r="A6240" s="1">
        <v>35877</v>
      </c>
      <c r="D6240">
        <v>5.17</v>
      </c>
      <c r="F6240">
        <v>5.21</v>
      </c>
      <c r="G6240">
        <v>5.36</v>
      </c>
      <c r="H6240">
        <v>5.52</v>
      </c>
      <c r="I6240">
        <v>5.52</v>
      </c>
      <c r="J6240">
        <v>5.56</v>
      </c>
      <c r="K6240">
        <v>5.63</v>
      </c>
      <c r="L6240">
        <v>5.57</v>
      </c>
      <c r="M6240">
        <v>5.95</v>
      </c>
      <c r="N6240">
        <v>5.88</v>
      </c>
    </row>
    <row r="6241" spans="1:14" x14ac:dyDescent="0.25">
      <c r="A6241" s="1">
        <v>35874</v>
      </c>
      <c r="D6241">
        <v>5.19</v>
      </c>
      <c r="F6241">
        <v>5.27</v>
      </c>
      <c r="G6241">
        <v>5.36</v>
      </c>
      <c r="H6241">
        <v>5.52</v>
      </c>
      <c r="I6241">
        <v>5.5</v>
      </c>
      <c r="J6241">
        <v>5.56</v>
      </c>
      <c r="K6241">
        <v>5.64</v>
      </c>
      <c r="L6241">
        <v>5.57</v>
      </c>
      <c r="M6241">
        <v>5.95</v>
      </c>
      <c r="N6241">
        <v>5.89</v>
      </c>
    </row>
    <row r="6242" spans="1:14" x14ac:dyDescent="0.25">
      <c r="A6242" s="1">
        <v>35873</v>
      </c>
      <c r="D6242">
        <v>5.18</v>
      </c>
      <c r="F6242">
        <v>5.28</v>
      </c>
      <c r="G6242">
        <v>5.37</v>
      </c>
      <c r="H6242">
        <v>5.52</v>
      </c>
      <c r="I6242">
        <v>5.52</v>
      </c>
      <c r="J6242">
        <v>5.56</v>
      </c>
      <c r="K6242">
        <v>5.65</v>
      </c>
      <c r="L6242">
        <v>5.58</v>
      </c>
      <c r="M6242">
        <v>5.97</v>
      </c>
      <c r="N6242">
        <v>5.9</v>
      </c>
    </row>
    <row r="6243" spans="1:14" x14ac:dyDescent="0.25">
      <c r="A6243" s="1">
        <v>35872</v>
      </c>
      <c r="D6243">
        <v>5.17</v>
      </c>
      <c r="F6243">
        <v>5.27</v>
      </c>
      <c r="G6243">
        <v>5.36</v>
      </c>
      <c r="H6243">
        <v>5.52</v>
      </c>
      <c r="I6243">
        <v>5.51</v>
      </c>
      <c r="J6243">
        <v>5.55</v>
      </c>
      <c r="K6243">
        <v>5.65</v>
      </c>
      <c r="L6243">
        <v>5.58</v>
      </c>
      <c r="M6243">
        <v>5.97</v>
      </c>
      <c r="N6243">
        <v>5.91</v>
      </c>
    </row>
    <row r="6244" spans="1:14" x14ac:dyDescent="0.25">
      <c r="A6244" s="1">
        <v>35871</v>
      </c>
      <c r="D6244">
        <v>5.14</v>
      </c>
      <c r="F6244">
        <v>5.25</v>
      </c>
      <c r="G6244">
        <v>5.36</v>
      </c>
      <c r="H6244">
        <v>5.5</v>
      </c>
      <c r="I6244">
        <v>5.48</v>
      </c>
      <c r="J6244">
        <v>5.53</v>
      </c>
      <c r="K6244">
        <v>5.63</v>
      </c>
      <c r="L6244">
        <v>5.56</v>
      </c>
      <c r="M6244">
        <v>5.95</v>
      </c>
      <c r="N6244">
        <v>5.89</v>
      </c>
    </row>
    <row r="6245" spans="1:14" x14ac:dyDescent="0.25">
      <c r="A6245" s="1">
        <v>35870</v>
      </c>
      <c r="D6245">
        <v>5.12</v>
      </c>
      <c r="F6245">
        <v>5.24</v>
      </c>
      <c r="G6245">
        <v>5.33</v>
      </c>
      <c r="H6245">
        <v>5.47</v>
      </c>
      <c r="I6245">
        <v>5.47</v>
      </c>
      <c r="J6245">
        <v>5.52</v>
      </c>
      <c r="K6245">
        <v>5.6</v>
      </c>
      <c r="L6245">
        <v>5.54</v>
      </c>
      <c r="M6245">
        <v>5.92</v>
      </c>
      <c r="N6245">
        <v>5.86</v>
      </c>
    </row>
    <row r="6246" spans="1:14" x14ac:dyDescent="0.25">
      <c r="A6246" s="1">
        <v>35867</v>
      </c>
      <c r="D6246">
        <v>5.09</v>
      </c>
      <c r="F6246">
        <v>5.21</v>
      </c>
      <c r="G6246">
        <v>5.35</v>
      </c>
      <c r="H6246">
        <v>5.5</v>
      </c>
      <c r="I6246">
        <v>5.49</v>
      </c>
      <c r="J6246">
        <v>5.54</v>
      </c>
      <c r="K6246">
        <v>5.65</v>
      </c>
      <c r="L6246">
        <v>5.58</v>
      </c>
      <c r="M6246">
        <v>5.95</v>
      </c>
      <c r="N6246">
        <v>5.89</v>
      </c>
    </row>
    <row r="6247" spans="1:14" x14ac:dyDescent="0.25">
      <c r="A6247" s="1">
        <v>35866</v>
      </c>
      <c r="D6247">
        <v>5.08</v>
      </c>
      <c r="F6247">
        <v>5.19</v>
      </c>
      <c r="G6247">
        <v>5.34</v>
      </c>
      <c r="H6247">
        <v>5.5</v>
      </c>
      <c r="I6247">
        <v>5.49</v>
      </c>
      <c r="J6247">
        <v>5.52</v>
      </c>
      <c r="K6247">
        <v>5.62</v>
      </c>
      <c r="L6247">
        <v>5.56</v>
      </c>
      <c r="M6247">
        <v>5.94</v>
      </c>
      <c r="N6247">
        <v>5.87</v>
      </c>
    </row>
    <row r="6248" spans="1:14" x14ac:dyDescent="0.25">
      <c r="A6248" s="1">
        <v>35865</v>
      </c>
      <c r="D6248">
        <v>5.09</v>
      </c>
      <c r="F6248">
        <v>5.22</v>
      </c>
      <c r="G6248">
        <v>5.37</v>
      </c>
      <c r="H6248">
        <v>5.53</v>
      </c>
      <c r="I6248">
        <v>5.54</v>
      </c>
      <c r="J6248">
        <v>5.57</v>
      </c>
      <c r="K6248">
        <v>5.69</v>
      </c>
      <c r="L6248">
        <v>5.63</v>
      </c>
      <c r="M6248">
        <v>6</v>
      </c>
      <c r="N6248">
        <v>5.93</v>
      </c>
    </row>
    <row r="6249" spans="1:14" x14ac:dyDescent="0.25">
      <c r="A6249" s="1">
        <v>35864</v>
      </c>
      <c r="D6249">
        <v>5.09</v>
      </c>
      <c r="F6249">
        <v>5.23</v>
      </c>
      <c r="G6249">
        <v>5.38</v>
      </c>
      <c r="H6249">
        <v>5.55</v>
      </c>
      <c r="I6249">
        <v>5.56</v>
      </c>
      <c r="J6249">
        <v>5.62</v>
      </c>
      <c r="K6249">
        <v>5.73</v>
      </c>
      <c r="L6249">
        <v>5.67</v>
      </c>
      <c r="M6249">
        <v>6.03</v>
      </c>
      <c r="N6249">
        <v>5.97</v>
      </c>
    </row>
    <row r="6250" spans="1:14" x14ac:dyDescent="0.25">
      <c r="A6250" s="1">
        <v>35863</v>
      </c>
      <c r="D6250">
        <v>5.1100000000000003</v>
      </c>
      <c r="F6250">
        <v>5.24</v>
      </c>
      <c r="G6250">
        <v>5.39</v>
      </c>
      <c r="H6250">
        <v>5.57</v>
      </c>
      <c r="I6250">
        <v>5.56</v>
      </c>
      <c r="J6250">
        <v>5.61</v>
      </c>
      <c r="K6250">
        <v>5.74</v>
      </c>
      <c r="L6250">
        <v>5.67</v>
      </c>
      <c r="M6250">
        <v>6.04</v>
      </c>
      <c r="N6250">
        <v>5.97</v>
      </c>
    </row>
    <row r="6251" spans="1:14" x14ac:dyDescent="0.25">
      <c r="A6251" s="1">
        <v>35860</v>
      </c>
      <c r="D6251">
        <v>5.15</v>
      </c>
      <c r="F6251">
        <v>5.24</v>
      </c>
      <c r="G6251">
        <v>5.4</v>
      </c>
      <c r="H6251">
        <v>5.58</v>
      </c>
      <c r="I6251">
        <v>5.59</v>
      </c>
      <c r="J6251">
        <v>5.65</v>
      </c>
      <c r="K6251">
        <v>5.78</v>
      </c>
      <c r="L6251">
        <v>5.73</v>
      </c>
      <c r="M6251">
        <v>6.09</v>
      </c>
      <c r="N6251">
        <v>6.02</v>
      </c>
    </row>
    <row r="6252" spans="1:14" x14ac:dyDescent="0.25">
      <c r="A6252" s="1">
        <v>35859</v>
      </c>
      <c r="D6252">
        <v>5.18</v>
      </c>
      <c r="F6252">
        <v>5.26</v>
      </c>
      <c r="G6252">
        <v>5.42</v>
      </c>
      <c r="H6252">
        <v>5.62</v>
      </c>
      <c r="I6252">
        <v>5.63</v>
      </c>
      <c r="J6252">
        <v>5.71</v>
      </c>
      <c r="K6252">
        <v>5.84</v>
      </c>
      <c r="L6252">
        <v>5.78</v>
      </c>
      <c r="M6252">
        <v>6.14</v>
      </c>
      <c r="N6252">
        <v>6.07</v>
      </c>
    </row>
    <row r="6253" spans="1:14" x14ac:dyDescent="0.25">
      <c r="A6253" s="1">
        <v>35858</v>
      </c>
      <c r="D6253">
        <v>5.19</v>
      </c>
      <c r="F6253">
        <v>5.29</v>
      </c>
      <c r="G6253">
        <v>5.43</v>
      </c>
      <c r="H6253">
        <v>5.63</v>
      </c>
      <c r="I6253">
        <v>5.64</v>
      </c>
      <c r="J6253">
        <v>5.71</v>
      </c>
      <c r="K6253">
        <v>5.81</v>
      </c>
      <c r="L6253">
        <v>5.76</v>
      </c>
      <c r="M6253">
        <v>6.11</v>
      </c>
      <c r="N6253">
        <v>6.05</v>
      </c>
    </row>
    <row r="6254" spans="1:14" x14ac:dyDescent="0.25">
      <c r="A6254" s="1">
        <v>35857</v>
      </c>
      <c r="D6254">
        <v>5.23</v>
      </c>
      <c r="F6254">
        <v>5.34</v>
      </c>
      <c r="G6254">
        <v>5.46</v>
      </c>
      <c r="H6254">
        <v>5.64</v>
      </c>
      <c r="I6254">
        <v>5.64</v>
      </c>
      <c r="J6254">
        <v>5.72</v>
      </c>
      <c r="K6254">
        <v>5.82</v>
      </c>
      <c r="L6254">
        <v>5.77</v>
      </c>
      <c r="M6254">
        <v>6.14</v>
      </c>
      <c r="N6254">
        <v>6.07</v>
      </c>
    </row>
    <row r="6255" spans="1:14" x14ac:dyDescent="0.25">
      <c r="A6255" s="1">
        <v>35856</v>
      </c>
      <c r="D6255">
        <v>5.26</v>
      </c>
      <c r="F6255">
        <v>5.35</v>
      </c>
      <c r="G6255">
        <v>5.43</v>
      </c>
      <c r="H6255">
        <v>5.6</v>
      </c>
      <c r="I6255">
        <v>5.61</v>
      </c>
      <c r="J6255">
        <v>5.67</v>
      </c>
      <c r="K6255">
        <v>5.77</v>
      </c>
      <c r="L6255">
        <v>5.72</v>
      </c>
      <c r="M6255">
        <v>6.09</v>
      </c>
      <c r="N6255">
        <v>6.03</v>
      </c>
    </row>
    <row r="6256" spans="1:14" x14ac:dyDescent="0.25">
      <c r="A6256" s="1">
        <v>35853</v>
      </c>
      <c r="D6256">
        <v>5.32</v>
      </c>
      <c r="F6256">
        <v>5.33</v>
      </c>
      <c r="G6256">
        <v>5.41</v>
      </c>
      <c r="H6256">
        <v>5.55</v>
      </c>
      <c r="I6256">
        <v>5.55</v>
      </c>
      <c r="J6256">
        <v>5.59</v>
      </c>
      <c r="K6256">
        <v>5.67</v>
      </c>
      <c r="L6256">
        <v>5.62</v>
      </c>
      <c r="M6256">
        <v>5.99</v>
      </c>
      <c r="N6256">
        <v>5.92</v>
      </c>
    </row>
    <row r="6257" spans="1:14" x14ac:dyDescent="0.25">
      <c r="A6257" s="1">
        <v>35852</v>
      </c>
      <c r="D6257">
        <v>5.34</v>
      </c>
      <c r="F6257">
        <v>5.32</v>
      </c>
      <c r="G6257">
        <v>5.42</v>
      </c>
      <c r="H6257">
        <v>5.58</v>
      </c>
      <c r="I6257">
        <v>5.58</v>
      </c>
      <c r="J6257">
        <v>5.62</v>
      </c>
      <c r="K6257">
        <v>5.71</v>
      </c>
      <c r="L6257">
        <v>5.65</v>
      </c>
      <c r="M6257">
        <v>6.01</v>
      </c>
      <c r="N6257">
        <v>5.95</v>
      </c>
    </row>
    <row r="6258" spans="1:14" x14ac:dyDescent="0.25">
      <c r="A6258" s="1">
        <v>35851</v>
      </c>
      <c r="D6258">
        <v>5.31</v>
      </c>
      <c r="F6258">
        <v>5.31</v>
      </c>
      <c r="G6258">
        <v>5.43</v>
      </c>
      <c r="H6258">
        <v>5.55</v>
      </c>
      <c r="I6258">
        <v>5.56</v>
      </c>
      <c r="J6258">
        <v>5.6</v>
      </c>
      <c r="K6258">
        <v>5.7</v>
      </c>
      <c r="L6258">
        <v>5.63</v>
      </c>
      <c r="M6258">
        <v>5.99</v>
      </c>
      <c r="N6258">
        <v>5.93</v>
      </c>
    </row>
    <row r="6259" spans="1:14" x14ac:dyDescent="0.25">
      <c r="A6259" s="1">
        <v>35850</v>
      </c>
      <c r="D6259">
        <v>5.27</v>
      </c>
      <c r="F6259">
        <v>5.32</v>
      </c>
      <c r="G6259">
        <v>5.47</v>
      </c>
      <c r="H6259">
        <v>5.57</v>
      </c>
      <c r="I6259">
        <v>5.6</v>
      </c>
      <c r="J6259">
        <v>5.66</v>
      </c>
      <c r="K6259">
        <v>5.75</v>
      </c>
      <c r="L6259">
        <v>5.69</v>
      </c>
      <c r="M6259">
        <v>6.04</v>
      </c>
      <c r="N6259">
        <v>5.97</v>
      </c>
    </row>
    <row r="6260" spans="1:14" x14ac:dyDescent="0.25">
      <c r="A6260" s="1">
        <v>35849</v>
      </c>
      <c r="D6260">
        <v>5.28</v>
      </c>
      <c r="F6260">
        <v>5.26</v>
      </c>
      <c r="G6260">
        <v>5.35</v>
      </c>
      <c r="H6260">
        <v>5.46</v>
      </c>
      <c r="I6260">
        <v>5.47</v>
      </c>
      <c r="J6260">
        <v>5.53</v>
      </c>
      <c r="K6260">
        <v>5.62</v>
      </c>
      <c r="L6260">
        <v>5.58</v>
      </c>
      <c r="M6260">
        <v>5.97</v>
      </c>
      <c r="N6260">
        <v>5.91</v>
      </c>
    </row>
    <row r="6261" spans="1:14" x14ac:dyDescent="0.25">
      <c r="A6261" s="1">
        <v>35846</v>
      </c>
      <c r="D6261">
        <v>5.21</v>
      </c>
      <c r="F6261">
        <v>5.3</v>
      </c>
      <c r="G6261">
        <v>5.3</v>
      </c>
      <c r="H6261">
        <v>5.41</v>
      </c>
      <c r="I6261">
        <v>5.41</v>
      </c>
      <c r="J6261">
        <v>5.49</v>
      </c>
      <c r="K6261">
        <v>5.58</v>
      </c>
      <c r="L6261">
        <v>5.54</v>
      </c>
      <c r="M6261">
        <v>5.93</v>
      </c>
      <c r="N6261">
        <v>5.87</v>
      </c>
    </row>
    <row r="6262" spans="1:14" x14ac:dyDescent="0.25">
      <c r="A6262" s="1">
        <v>35845</v>
      </c>
      <c r="D6262">
        <v>5.21</v>
      </c>
      <c r="F6262">
        <v>5.31</v>
      </c>
      <c r="G6262">
        <v>5.28</v>
      </c>
      <c r="H6262">
        <v>5.39</v>
      </c>
      <c r="I6262">
        <v>5.4</v>
      </c>
      <c r="J6262">
        <v>5.47</v>
      </c>
      <c r="K6262">
        <v>5.57</v>
      </c>
      <c r="L6262">
        <v>5.51</v>
      </c>
      <c r="M6262">
        <v>5.91</v>
      </c>
      <c r="N6262">
        <v>5.85</v>
      </c>
    </row>
    <row r="6263" spans="1:14" x14ac:dyDescent="0.25">
      <c r="A6263" s="1">
        <v>35844</v>
      </c>
      <c r="D6263">
        <v>5.2</v>
      </c>
      <c r="F6263">
        <v>5.3</v>
      </c>
      <c r="G6263">
        <v>5.27</v>
      </c>
      <c r="H6263">
        <v>5.37</v>
      </c>
      <c r="I6263">
        <v>5.38</v>
      </c>
      <c r="J6263">
        <v>5.44</v>
      </c>
      <c r="K6263">
        <v>5.54</v>
      </c>
      <c r="L6263">
        <v>5.49</v>
      </c>
      <c r="M6263">
        <v>5.9</v>
      </c>
      <c r="N6263">
        <v>5.84</v>
      </c>
    </row>
    <row r="6264" spans="1:14" x14ac:dyDescent="0.25">
      <c r="A6264" s="1">
        <v>35843</v>
      </c>
      <c r="D6264">
        <v>5.2</v>
      </c>
      <c r="F6264">
        <v>5.29</v>
      </c>
      <c r="G6264">
        <v>5.25</v>
      </c>
      <c r="H6264">
        <v>5.34</v>
      </c>
      <c r="I6264">
        <v>5.34</v>
      </c>
      <c r="J6264">
        <v>5.41</v>
      </c>
      <c r="K6264">
        <v>5.5</v>
      </c>
      <c r="L6264">
        <v>5.44</v>
      </c>
      <c r="M6264">
        <v>5.86</v>
      </c>
      <c r="N6264">
        <v>5.8</v>
      </c>
    </row>
    <row r="6265" spans="1:14" x14ac:dyDescent="0.25">
      <c r="A6265" s="1">
        <v>35839</v>
      </c>
      <c r="D6265">
        <v>5.22</v>
      </c>
      <c r="F6265">
        <v>5.24</v>
      </c>
      <c r="G6265">
        <v>5.26</v>
      </c>
      <c r="H6265">
        <v>5.36</v>
      </c>
      <c r="I6265">
        <v>5.36</v>
      </c>
      <c r="J6265">
        <v>5.44</v>
      </c>
      <c r="K6265">
        <v>5.53</v>
      </c>
      <c r="L6265">
        <v>5.49</v>
      </c>
      <c r="M6265">
        <v>5.92</v>
      </c>
      <c r="N6265">
        <v>5.85</v>
      </c>
    </row>
    <row r="6266" spans="1:14" x14ac:dyDescent="0.25">
      <c r="A6266" s="1">
        <v>35838</v>
      </c>
      <c r="D6266">
        <v>5.22</v>
      </c>
      <c r="F6266">
        <v>5.23</v>
      </c>
      <c r="G6266">
        <v>5.28</v>
      </c>
      <c r="H6266">
        <v>5.39</v>
      </c>
      <c r="I6266">
        <v>5.4</v>
      </c>
      <c r="J6266">
        <v>5.46</v>
      </c>
      <c r="K6266">
        <v>5.56</v>
      </c>
      <c r="L6266">
        <v>5.52</v>
      </c>
      <c r="M6266">
        <v>5.94</v>
      </c>
      <c r="N6266">
        <v>5.87</v>
      </c>
    </row>
    <row r="6267" spans="1:14" x14ac:dyDescent="0.25">
      <c r="A6267" s="1">
        <v>35837</v>
      </c>
      <c r="D6267">
        <v>5.22</v>
      </c>
      <c r="F6267">
        <v>5.23</v>
      </c>
      <c r="G6267">
        <v>5.29</v>
      </c>
      <c r="H6267">
        <v>5.39</v>
      </c>
      <c r="I6267">
        <v>5.4</v>
      </c>
      <c r="J6267">
        <v>5.46</v>
      </c>
      <c r="K6267">
        <v>5.57</v>
      </c>
      <c r="L6267">
        <v>5.53</v>
      </c>
      <c r="M6267">
        <v>5.92</v>
      </c>
      <c r="N6267">
        <v>5.86</v>
      </c>
    </row>
    <row r="6268" spans="1:14" x14ac:dyDescent="0.25">
      <c r="A6268" s="1">
        <v>35836</v>
      </c>
      <c r="D6268">
        <v>5.21</v>
      </c>
      <c r="F6268">
        <v>5.24</v>
      </c>
      <c r="G6268">
        <v>5.29</v>
      </c>
      <c r="H6268">
        <v>5.41</v>
      </c>
      <c r="I6268">
        <v>5.43</v>
      </c>
      <c r="J6268">
        <v>5.49</v>
      </c>
      <c r="K6268">
        <v>5.63</v>
      </c>
      <c r="L6268">
        <v>5.64</v>
      </c>
      <c r="M6268">
        <v>6</v>
      </c>
      <c r="N6268">
        <v>5.93</v>
      </c>
    </row>
    <row r="6269" spans="1:14" x14ac:dyDescent="0.25">
      <c r="A6269" s="1">
        <v>35835</v>
      </c>
      <c r="D6269">
        <v>5.22</v>
      </c>
      <c r="F6269">
        <v>5.25</v>
      </c>
      <c r="G6269">
        <v>5.28</v>
      </c>
      <c r="H6269">
        <v>5.41</v>
      </c>
      <c r="I6269">
        <v>5.46</v>
      </c>
      <c r="J6269">
        <v>5.51</v>
      </c>
      <c r="K6269">
        <v>5.65</v>
      </c>
      <c r="L6269">
        <v>5.65</v>
      </c>
      <c r="M6269">
        <v>6.02</v>
      </c>
      <c r="N6269">
        <v>5.94</v>
      </c>
    </row>
    <row r="6270" spans="1:14" x14ac:dyDescent="0.25">
      <c r="A6270" s="1">
        <v>35832</v>
      </c>
      <c r="D6270">
        <v>5.17</v>
      </c>
      <c r="F6270">
        <v>5.25</v>
      </c>
      <c r="G6270">
        <v>5.27</v>
      </c>
      <c r="H6270">
        <v>5.38</v>
      </c>
      <c r="I6270">
        <v>5.43</v>
      </c>
      <c r="J6270">
        <v>5.48</v>
      </c>
      <c r="K6270">
        <v>5.61</v>
      </c>
      <c r="L6270">
        <v>5.62</v>
      </c>
      <c r="M6270">
        <v>5.99</v>
      </c>
      <c r="N6270">
        <v>5.92</v>
      </c>
    </row>
    <row r="6271" spans="1:14" x14ac:dyDescent="0.25">
      <c r="A6271" s="1">
        <v>35831</v>
      </c>
      <c r="D6271">
        <v>5.14</v>
      </c>
      <c r="F6271">
        <v>5.22</v>
      </c>
      <c r="G6271">
        <v>5.26</v>
      </c>
      <c r="H6271">
        <v>5.36</v>
      </c>
      <c r="I6271">
        <v>5.39</v>
      </c>
      <c r="J6271">
        <v>5.46</v>
      </c>
      <c r="K6271">
        <v>5.61</v>
      </c>
      <c r="L6271">
        <v>5.62</v>
      </c>
      <c r="M6271">
        <v>6</v>
      </c>
      <c r="N6271">
        <v>5.92</v>
      </c>
    </row>
    <row r="6272" spans="1:14" x14ac:dyDescent="0.25">
      <c r="A6272" s="1">
        <v>35830</v>
      </c>
      <c r="D6272">
        <v>5.1100000000000003</v>
      </c>
      <c r="F6272">
        <v>5.22</v>
      </c>
      <c r="G6272">
        <v>5.24</v>
      </c>
      <c r="H6272">
        <v>5.32</v>
      </c>
      <c r="I6272">
        <v>5.35</v>
      </c>
      <c r="J6272">
        <v>5.41</v>
      </c>
      <c r="K6272">
        <v>5.55</v>
      </c>
      <c r="L6272">
        <v>5.57</v>
      </c>
      <c r="M6272">
        <v>5.94</v>
      </c>
      <c r="N6272">
        <v>5.87</v>
      </c>
    </row>
    <row r="6273" spans="1:14" x14ac:dyDescent="0.25">
      <c r="A6273" s="1">
        <v>35829</v>
      </c>
      <c r="D6273">
        <v>5.26</v>
      </c>
      <c r="F6273">
        <v>5.29</v>
      </c>
      <c r="G6273">
        <v>5.25</v>
      </c>
      <c r="H6273">
        <v>5.34</v>
      </c>
      <c r="I6273">
        <v>5.36</v>
      </c>
      <c r="J6273">
        <v>5.41</v>
      </c>
      <c r="K6273">
        <v>5.56</v>
      </c>
      <c r="L6273">
        <v>5.56</v>
      </c>
      <c r="M6273">
        <v>5.93</v>
      </c>
      <c r="N6273">
        <v>5.86</v>
      </c>
    </row>
    <row r="6274" spans="1:14" x14ac:dyDescent="0.25">
      <c r="A6274" s="1">
        <v>35828</v>
      </c>
      <c r="D6274">
        <v>5.26</v>
      </c>
      <c r="F6274">
        <v>5.3</v>
      </c>
      <c r="G6274">
        <v>5.26</v>
      </c>
      <c r="H6274">
        <v>5.36</v>
      </c>
      <c r="I6274">
        <v>5.38</v>
      </c>
      <c r="J6274">
        <v>5.43</v>
      </c>
      <c r="K6274">
        <v>5.55</v>
      </c>
      <c r="L6274">
        <v>5.57</v>
      </c>
      <c r="M6274">
        <v>5.93</v>
      </c>
      <c r="N6274">
        <v>5.87</v>
      </c>
    </row>
    <row r="6275" spans="1:14" x14ac:dyDescent="0.25">
      <c r="A6275" s="1">
        <v>35825</v>
      </c>
      <c r="D6275">
        <v>5.19</v>
      </c>
      <c r="F6275">
        <v>5.24</v>
      </c>
      <c r="G6275">
        <v>5.24</v>
      </c>
      <c r="H6275">
        <v>5.32</v>
      </c>
      <c r="I6275">
        <v>5.35</v>
      </c>
      <c r="J6275">
        <v>5.39</v>
      </c>
      <c r="K6275">
        <v>5.51</v>
      </c>
      <c r="L6275">
        <v>5.53</v>
      </c>
      <c r="M6275">
        <v>5.88</v>
      </c>
      <c r="N6275">
        <v>5.82</v>
      </c>
    </row>
    <row r="6276" spans="1:14" x14ac:dyDescent="0.25">
      <c r="A6276" s="1">
        <v>35824</v>
      </c>
      <c r="D6276">
        <v>5.2</v>
      </c>
      <c r="F6276">
        <v>5.23</v>
      </c>
      <c r="G6276">
        <v>5.24</v>
      </c>
      <c r="H6276">
        <v>5.36</v>
      </c>
      <c r="I6276">
        <v>5.39</v>
      </c>
      <c r="J6276">
        <v>5.43</v>
      </c>
      <c r="K6276">
        <v>5.55</v>
      </c>
      <c r="L6276">
        <v>5.58</v>
      </c>
      <c r="M6276">
        <v>5.92</v>
      </c>
      <c r="N6276">
        <v>5.85</v>
      </c>
    </row>
    <row r="6277" spans="1:14" x14ac:dyDescent="0.25">
      <c r="A6277" s="1">
        <v>35823</v>
      </c>
      <c r="D6277">
        <v>5.23</v>
      </c>
      <c r="F6277">
        <v>5.3</v>
      </c>
      <c r="G6277">
        <v>5.33</v>
      </c>
      <c r="H6277">
        <v>5.46</v>
      </c>
      <c r="I6277">
        <v>5.5</v>
      </c>
      <c r="J6277">
        <v>5.54</v>
      </c>
      <c r="K6277">
        <v>5.67</v>
      </c>
      <c r="L6277">
        <v>5.69</v>
      </c>
      <c r="M6277">
        <v>6.02</v>
      </c>
      <c r="N6277">
        <v>5.94</v>
      </c>
    </row>
    <row r="6278" spans="1:14" x14ac:dyDescent="0.25">
      <c r="A6278" s="1">
        <v>35822</v>
      </c>
      <c r="D6278">
        <v>5.24</v>
      </c>
      <c r="F6278">
        <v>5.3</v>
      </c>
      <c r="G6278">
        <v>5.32</v>
      </c>
      <c r="H6278">
        <v>5.46</v>
      </c>
      <c r="I6278">
        <v>5.5</v>
      </c>
      <c r="J6278">
        <v>5.57</v>
      </c>
      <c r="K6278">
        <v>5.68</v>
      </c>
      <c r="L6278">
        <v>5.7</v>
      </c>
      <c r="M6278">
        <v>6.02</v>
      </c>
      <c r="N6278">
        <v>5.95</v>
      </c>
    </row>
    <row r="6279" spans="1:14" x14ac:dyDescent="0.25">
      <c r="A6279" s="1">
        <v>35821</v>
      </c>
      <c r="D6279">
        <v>5.22</v>
      </c>
      <c r="F6279">
        <v>5.23</v>
      </c>
      <c r="G6279">
        <v>5.25</v>
      </c>
      <c r="H6279">
        <v>5.39</v>
      </c>
      <c r="I6279">
        <v>5.42</v>
      </c>
      <c r="J6279">
        <v>5.49</v>
      </c>
      <c r="K6279">
        <v>5.61</v>
      </c>
      <c r="L6279">
        <v>5.63</v>
      </c>
      <c r="M6279">
        <v>5.96</v>
      </c>
      <c r="N6279">
        <v>5.9</v>
      </c>
    </row>
    <row r="6280" spans="1:14" x14ac:dyDescent="0.25">
      <c r="A6280" s="1">
        <v>35818</v>
      </c>
      <c r="D6280">
        <v>5.17</v>
      </c>
      <c r="F6280">
        <v>5.26</v>
      </c>
      <c r="G6280">
        <v>5.25</v>
      </c>
      <c r="H6280">
        <v>5.42</v>
      </c>
      <c r="I6280">
        <v>5.44</v>
      </c>
      <c r="J6280">
        <v>5.53</v>
      </c>
      <c r="K6280">
        <v>5.67</v>
      </c>
      <c r="L6280">
        <v>5.7</v>
      </c>
      <c r="M6280">
        <v>6.04</v>
      </c>
      <c r="N6280">
        <v>5.98</v>
      </c>
    </row>
    <row r="6281" spans="1:14" x14ac:dyDescent="0.25">
      <c r="A6281" s="1">
        <v>35817</v>
      </c>
      <c r="D6281">
        <v>5.13</v>
      </c>
      <c r="F6281">
        <v>5.2</v>
      </c>
      <c r="G6281">
        <v>5.18</v>
      </c>
      <c r="H6281">
        <v>5.3</v>
      </c>
      <c r="I6281">
        <v>5.31</v>
      </c>
      <c r="J6281">
        <v>5.39</v>
      </c>
      <c r="K6281">
        <v>5.53</v>
      </c>
      <c r="L6281">
        <v>5.56</v>
      </c>
      <c r="M6281">
        <v>5.91</v>
      </c>
      <c r="N6281">
        <v>5.85</v>
      </c>
    </row>
    <row r="6282" spans="1:14" x14ac:dyDescent="0.25">
      <c r="A6282" s="1">
        <v>35816</v>
      </c>
      <c r="D6282">
        <v>5.13</v>
      </c>
      <c r="F6282">
        <v>5.21</v>
      </c>
      <c r="G6282">
        <v>5.22</v>
      </c>
      <c r="H6282">
        <v>5.33</v>
      </c>
      <c r="I6282">
        <v>5.34</v>
      </c>
      <c r="J6282">
        <v>5.41</v>
      </c>
      <c r="K6282">
        <v>5.52</v>
      </c>
      <c r="L6282">
        <v>5.54</v>
      </c>
      <c r="M6282">
        <v>5.87</v>
      </c>
      <c r="N6282">
        <v>5.81</v>
      </c>
    </row>
    <row r="6283" spans="1:14" x14ac:dyDescent="0.25">
      <c r="A6283" s="1">
        <v>35815</v>
      </c>
      <c r="D6283">
        <v>5.14</v>
      </c>
      <c r="F6283">
        <v>5.2</v>
      </c>
      <c r="G6283">
        <v>5.24</v>
      </c>
      <c r="H6283">
        <v>5.37</v>
      </c>
      <c r="I6283">
        <v>5.36</v>
      </c>
      <c r="J6283">
        <v>5.45</v>
      </c>
      <c r="K6283">
        <v>5.56</v>
      </c>
      <c r="L6283">
        <v>5.57</v>
      </c>
      <c r="M6283">
        <v>5.89</v>
      </c>
      <c r="N6283">
        <v>5.83</v>
      </c>
    </row>
    <row r="6284" spans="1:14" x14ac:dyDescent="0.25">
      <c r="A6284" s="1">
        <v>35811</v>
      </c>
      <c r="D6284">
        <v>5.15</v>
      </c>
      <c r="F6284">
        <v>5.2</v>
      </c>
      <c r="G6284">
        <v>5.24</v>
      </c>
      <c r="H6284">
        <v>5.35</v>
      </c>
      <c r="I6284">
        <v>5.35</v>
      </c>
      <c r="J6284">
        <v>5.42</v>
      </c>
      <c r="K6284">
        <v>5.53</v>
      </c>
      <c r="L6284">
        <v>5.54</v>
      </c>
      <c r="M6284">
        <v>5.87</v>
      </c>
      <c r="N6284">
        <v>5.81</v>
      </c>
    </row>
    <row r="6285" spans="1:14" x14ac:dyDescent="0.25">
      <c r="A6285" s="1">
        <v>35810</v>
      </c>
      <c r="D6285">
        <v>5.13</v>
      </c>
      <c r="F6285">
        <v>5.15</v>
      </c>
      <c r="G6285">
        <v>5.19</v>
      </c>
      <c r="H6285">
        <v>5.29</v>
      </c>
      <c r="I6285">
        <v>5.29</v>
      </c>
      <c r="J6285">
        <v>5.34</v>
      </c>
      <c r="K6285">
        <v>5.46</v>
      </c>
      <c r="L6285">
        <v>5.48</v>
      </c>
      <c r="M6285">
        <v>5.81</v>
      </c>
      <c r="N6285">
        <v>5.74</v>
      </c>
    </row>
    <row r="6286" spans="1:14" x14ac:dyDescent="0.25">
      <c r="A6286" s="1">
        <v>35809</v>
      </c>
      <c r="D6286">
        <v>5.18</v>
      </c>
      <c r="F6286">
        <v>5.17</v>
      </c>
      <c r="G6286">
        <v>5.19</v>
      </c>
      <c r="H6286">
        <v>5.29</v>
      </c>
      <c r="I6286">
        <v>5.3</v>
      </c>
      <c r="J6286">
        <v>5.33</v>
      </c>
      <c r="K6286">
        <v>5.45</v>
      </c>
      <c r="L6286">
        <v>5.45</v>
      </c>
      <c r="M6286">
        <v>5.79</v>
      </c>
      <c r="N6286">
        <v>5.74</v>
      </c>
    </row>
    <row r="6287" spans="1:14" x14ac:dyDescent="0.25">
      <c r="A6287" s="1">
        <v>35808</v>
      </c>
      <c r="D6287">
        <v>5.17</v>
      </c>
      <c r="F6287">
        <v>5.16</v>
      </c>
      <c r="G6287">
        <v>5.17</v>
      </c>
      <c r="H6287">
        <v>5.25</v>
      </c>
      <c r="I6287">
        <v>5.25</v>
      </c>
      <c r="J6287">
        <v>5.28</v>
      </c>
      <c r="K6287">
        <v>5.42</v>
      </c>
      <c r="L6287">
        <v>5.41</v>
      </c>
      <c r="M6287">
        <v>5.76</v>
      </c>
      <c r="N6287">
        <v>5.71</v>
      </c>
    </row>
    <row r="6288" spans="1:14" x14ac:dyDescent="0.25">
      <c r="A6288" s="1">
        <v>35807</v>
      </c>
      <c r="D6288">
        <v>5.12</v>
      </c>
      <c r="F6288">
        <v>5.13</v>
      </c>
      <c r="G6288">
        <v>5.13</v>
      </c>
      <c r="H6288">
        <v>5.2</v>
      </c>
      <c r="I6288">
        <v>5.21</v>
      </c>
      <c r="J6288">
        <v>5.24</v>
      </c>
      <c r="K6288">
        <v>5.38</v>
      </c>
      <c r="L6288">
        <v>5.39</v>
      </c>
      <c r="M6288">
        <v>5.76</v>
      </c>
      <c r="N6288">
        <v>5.7</v>
      </c>
    </row>
    <row r="6289" spans="1:14" x14ac:dyDescent="0.25">
      <c r="A6289" s="1">
        <v>35804</v>
      </c>
      <c r="D6289">
        <v>5.05</v>
      </c>
      <c r="F6289">
        <v>5.1100000000000003</v>
      </c>
      <c r="G6289">
        <v>5.08</v>
      </c>
      <c r="H6289">
        <v>5.17</v>
      </c>
      <c r="I6289">
        <v>5.2</v>
      </c>
      <c r="J6289">
        <v>5.22</v>
      </c>
      <c r="K6289">
        <v>5.37</v>
      </c>
      <c r="L6289">
        <v>5.4</v>
      </c>
      <c r="M6289">
        <v>5.77</v>
      </c>
      <c r="N6289">
        <v>5.71</v>
      </c>
    </row>
    <row r="6290" spans="1:14" x14ac:dyDescent="0.25">
      <c r="A6290" s="1">
        <v>35803</v>
      </c>
      <c r="D6290">
        <v>5.13</v>
      </c>
      <c r="F6290">
        <v>5.2</v>
      </c>
      <c r="G6290">
        <v>5.2</v>
      </c>
      <c r="H6290">
        <v>5.31</v>
      </c>
      <c r="I6290">
        <v>5.33</v>
      </c>
      <c r="J6290">
        <v>5.34</v>
      </c>
      <c r="K6290">
        <v>5.46</v>
      </c>
      <c r="L6290">
        <v>5.49</v>
      </c>
      <c r="M6290">
        <v>5.82</v>
      </c>
      <c r="N6290">
        <v>5.75</v>
      </c>
    </row>
    <row r="6291" spans="1:14" x14ac:dyDescent="0.25">
      <c r="A6291" s="1">
        <v>35802</v>
      </c>
      <c r="D6291">
        <v>5.23</v>
      </c>
      <c r="F6291">
        <v>5.3</v>
      </c>
      <c r="G6291">
        <v>5.31</v>
      </c>
      <c r="H6291">
        <v>5.42</v>
      </c>
      <c r="I6291">
        <v>5.45</v>
      </c>
      <c r="J6291">
        <v>5.45</v>
      </c>
      <c r="K6291">
        <v>5.55</v>
      </c>
      <c r="L6291">
        <v>5.55</v>
      </c>
      <c r="M6291">
        <v>5.88</v>
      </c>
      <c r="N6291">
        <v>5.8</v>
      </c>
    </row>
    <row r="6292" spans="1:14" x14ac:dyDescent="0.25">
      <c r="A6292" s="1">
        <v>35801</v>
      </c>
      <c r="D6292">
        <v>5.22</v>
      </c>
      <c r="F6292">
        <v>5.3</v>
      </c>
      <c r="G6292">
        <v>5.3</v>
      </c>
      <c r="H6292">
        <v>5.39</v>
      </c>
      <c r="I6292">
        <v>5.42</v>
      </c>
      <c r="J6292">
        <v>5.41</v>
      </c>
      <c r="K6292">
        <v>5.49</v>
      </c>
      <c r="L6292">
        <v>5.49</v>
      </c>
      <c r="M6292">
        <v>5.8</v>
      </c>
      <c r="N6292">
        <v>5.73</v>
      </c>
    </row>
    <row r="6293" spans="1:14" x14ac:dyDescent="0.25">
      <c r="A6293" s="1">
        <v>35800</v>
      </c>
      <c r="D6293">
        <v>5.23</v>
      </c>
      <c r="F6293">
        <v>5.32</v>
      </c>
      <c r="G6293">
        <v>5.35</v>
      </c>
      <c r="H6293">
        <v>5.47</v>
      </c>
      <c r="I6293">
        <v>5.47</v>
      </c>
      <c r="J6293">
        <v>5.46</v>
      </c>
      <c r="K6293">
        <v>5.52</v>
      </c>
      <c r="L6293">
        <v>5.52</v>
      </c>
      <c r="M6293">
        <v>5.82</v>
      </c>
      <c r="N6293">
        <v>5.74</v>
      </c>
    </row>
    <row r="6294" spans="1:14" x14ac:dyDescent="0.25">
      <c r="A6294" s="1">
        <v>35797</v>
      </c>
      <c r="D6294">
        <v>5.32</v>
      </c>
      <c r="F6294">
        <v>5.4</v>
      </c>
      <c r="G6294">
        <v>5.46</v>
      </c>
      <c r="H6294">
        <v>5.59</v>
      </c>
      <c r="I6294">
        <v>5.62</v>
      </c>
      <c r="J6294">
        <v>5.63</v>
      </c>
      <c r="K6294">
        <v>5.68</v>
      </c>
      <c r="L6294">
        <v>5.67</v>
      </c>
      <c r="M6294">
        <v>5.94</v>
      </c>
      <c r="N6294">
        <v>5.86</v>
      </c>
    </row>
    <row r="6295" spans="1:14" x14ac:dyDescent="0.25">
      <c r="A6295" s="1">
        <v>35795</v>
      </c>
      <c r="D6295">
        <v>5.36</v>
      </c>
      <c r="F6295">
        <v>5.45</v>
      </c>
      <c r="G6295">
        <v>5.51</v>
      </c>
      <c r="H6295">
        <v>5.66</v>
      </c>
      <c r="I6295">
        <v>5.68</v>
      </c>
      <c r="J6295">
        <v>5.71</v>
      </c>
      <c r="K6295">
        <v>5.77</v>
      </c>
      <c r="L6295">
        <v>5.75</v>
      </c>
      <c r="M6295">
        <v>6.02</v>
      </c>
      <c r="N6295">
        <v>5.93</v>
      </c>
    </row>
    <row r="6296" spans="1:14" x14ac:dyDescent="0.25">
      <c r="A6296" s="1">
        <v>35794</v>
      </c>
      <c r="D6296">
        <v>5.45</v>
      </c>
      <c r="F6296">
        <v>5.49</v>
      </c>
      <c r="G6296">
        <v>5.55</v>
      </c>
      <c r="H6296">
        <v>5.71</v>
      </c>
      <c r="I6296">
        <v>5.75</v>
      </c>
      <c r="J6296">
        <v>5.76</v>
      </c>
      <c r="K6296">
        <v>5.82</v>
      </c>
      <c r="L6296">
        <v>5.8</v>
      </c>
      <c r="M6296">
        <v>6.06</v>
      </c>
      <c r="N6296">
        <v>5.98</v>
      </c>
    </row>
    <row r="6297" spans="1:14" x14ac:dyDescent="0.25">
      <c r="A6297" s="1">
        <v>35793</v>
      </c>
      <c r="D6297">
        <v>5.45</v>
      </c>
      <c r="F6297">
        <v>5.51</v>
      </c>
      <c r="G6297">
        <v>5.55</v>
      </c>
      <c r="H6297">
        <v>5.69</v>
      </c>
      <c r="I6297">
        <v>5.73</v>
      </c>
      <c r="J6297">
        <v>5.73</v>
      </c>
      <c r="K6297">
        <v>5.76</v>
      </c>
      <c r="L6297">
        <v>5.76</v>
      </c>
      <c r="M6297">
        <v>6.01</v>
      </c>
      <c r="N6297">
        <v>5.93</v>
      </c>
    </row>
    <row r="6298" spans="1:14" x14ac:dyDescent="0.25">
      <c r="A6298" s="1">
        <v>35790</v>
      </c>
      <c r="D6298">
        <v>5.35</v>
      </c>
      <c r="F6298">
        <v>5.47</v>
      </c>
      <c r="G6298">
        <v>5.54</v>
      </c>
      <c r="H6298">
        <v>5.69</v>
      </c>
      <c r="I6298">
        <v>5.72</v>
      </c>
      <c r="J6298">
        <v>5.72</v>
      </c>
      <c r="K6298">
        <v>5.75</v>
      </c>
      <c r="L6298">
        <v>5.75</v>
      </c>
      <c r="M6298">
        <v>5.99</v>
      </c>
      <c r="N6298">
        <v>5.9</v>
      </c>
    </row>
    <row r="6299" spans="1:14" x14ac:dyDescent="0.25">
      <c r="A6299" s="1">
        <v>35788</v>
      </c>
      <c r="D6299">
        <v>5.38</v>
      </c>
      <c r="F6299">
        <v>5.49</v>
      </c>
      <c r="G6299">
        <v>5.54</v>
      </c>
      <c r="H6299">
        <v>5.67</v>
      </c>
      <c r="I6299">
        <v>5.71</v>
      </c>
      <c r="J6299">
        <v>5.72</v>
      </c>
      <c r="K6299">
        <v>5.76</v>
      </c>
      <c r="L6299">
        <v>5.76</v>
      </c>
      <c r="M6299">
        <v>6</v>
      </c>
      <c r="N6299">
        <v>5.91</v>
      </c>
    </row>
    <row r="6300" spans="1:14" x14ac:dyDescent="0.25">
      <c r="A6300" s="1">
        <v>35787</v>
      </c>
      <c r="D6300">
        <v>5.46</v>
      </c>
      <c r="F6300">
        <v>5.53</v>
      </c>
      <c r="G6300">
        <v>5.55</v>
      </c>
      <c r="H6300">
        <v>5.69</v>
      </c>
      <c r="I6300">
        <v>5.7</v>
      </c>
      <c r="J6300">
        <v>5.71</v>
      </c>
      <c r="K6300">
        <v>5.74</v>
      </c>
      <c r="L6300">
        <v>5.73</v>
      </c>
      <c r="M6300">
        <v>5.98</v>
      </c>
      <c r="N6300">
        <v>5.9</v>
      </c>
    </row>
    <row r="6301" spans="1:14" x14ac:dyDescent="0.25">
      <c r="A6301" s="1">
        <v>35786</v>
      </c>
      <c r="D6301">
        <v>5.46</v>
      </c>
      <c r="F6301">
        <v>5.53</v>
      </c>
      <c r="G6301">
        <v>5.55</v>
      </c>
      <c r="H6301">
        <v>5.69</v>
      </c>
      <c r="I6301">
        <v>5.7</v>
      </c>
      <c r="J6301">
        <v>5.71</v>
      </c>
      <c r="K6301">
        <v>5.73</v>
      </c>
      <c r="L6301">
        <v>5.72</v>
      </c>
      <c r="M6301">
        <v>5.97</v>
      </c>
      <c r="N6301">
        <v>5.89</v>
      </c>
    </row>
    <row r="6302" spans="1:14" x14ac:dyDescent="0.25">
      <c r="A6302" s="1">
        <v>35783</v>
      </c>
      <c r="D6302">
        <v>5.33</v>
      </c>
      <c r="F6302">
        <v>5.46</v>
      </c>
      <c r="G6302">
        <v>5.5</v>
      </c>
      <c r="H6302">
        <v>5.66</v>
      </c>
      <c r="I6302">
        <v>5.67</v>
      </c>
      <c r="J6302">
        <v>5.7</v>
      </c>
      <c r="K6302">
        <v>5.74</v>
      </c>
      <c r="L6302">
        <v>5.72</v>
      </c>
      <c r="M6302">
        <v>6</v>
      </c>
      <c r="N6302">
        <v>5.92</v>
      </c>
    </row>
    <row r="6303" spans="1:14" x14ac:dyDescent="0.25">
      <c r="A6303" s="1">
        <v>35782</v>
      </c>
      <c r="D6303">
        <v>5.24</v>
      </c>
      <c r="F6303">
        <v>5.42</v>
      </c>
      <c r="G6303">
        <v>5.49</v>
      </c>
      <c r="H6303">
        <v>5.68</v>
      </c>
      <c r="I6303">
        <v>5.69</v>
      </c>
      <c r="J6303">
        <v>5.74</v>
      </c>
      <c r="K6303">
        <v>5.78</v>
      </c>
      <c r="L6303">
        <v>5.76</v>
      </c>
      <c r="M6303">
        <v>6.03</v>
      </c>
      <c r="N6303">
        <v>5.94</v>
      </c>
    </row>
    <row r="6304" spans="1:14" x14ac:dyDescent="0.25">
      <c r="A6304" s="1">
        <v>35781</v>
      </c>
      <c r="D6304">
        <v>5.25</v>
      </c>
      <c r="F6304">
        <v>5.42</v>
      </c>
      <c r="G6304">
        <v>5.5</v>
      </c>
      <c r="H6304">
        <v>5.7</v>
      </c>
      <c r="I6304">
        <v>5.72</v>
      </c>
      <c r="J6304">
        <v>5.77</v>
      </c>
      <c r="K6304">
        <v>5.82</v>
      </c>
      <c r="L6304">
        <v>5.81</v>
      </c>
      <c r="M6304">
        <v>6.08</v>
      </c>
      <c r="N6304">
        <v>5.99</v>
      </c>
    </row>
    <row r="6305" spans="1:14" x14ac:dyDescent="0.25">
      <c r="A6305" s="1">
        <v>35780</v>
      </c>
      <c r="D6305">
        <v>5.23</v>
      </c>
      <c r="F6305">
        <v>5.4</v>
      </c>
      <c r="G6305">
        <v>5.47</v>
      </c>
      <c r="H6305">
        <v>5.68</v>
      </c>
      <c r="I6305">
        <v>5.69</v>
      </c>
      <c r="J6305">
        <v>5.74</v>
      </c>
      <c r="K6305">
        <v>5.8</v>
      </c>
      <c r="L6305">
        <v>5.77</v>
      </c>
      <c r="M6305">
        <v>6.05</v>
      </c>
      <c r="N6305">
        <v>5.96</v>
      </c>
    </row>
    <row r="6306" spans="1:14" x14ac:dyDescent="0.25">
      <c r="A6306" s="1">
        <v>35779</v>
      </c>
      <c r="D6306">
        <v>5.23</v>
      </c>
      <c r="F6306">
        <v>5.41</v>
      </c>
      <c r="G6306">
        <v>5.47</v>
      </c>
      <c r="H6306">
        <v>5.68</v>
      </c>
      <c r="I6306">
        <v>5.7</v>
      </c>
      <c r="J6306">
        <v>5.74</v>
      </c>
      <c r="K6306">
        <v>5.8</v>
      </c>
      <c r="L6306">
        <v>5.78</v>
      </c>
      <c r="M6306">
        <v>6.06</v>
      </c>
      <c r="N6306">
        <v>5.97</v>
      </c>
    </row>
    <row r="6307" spans="1:14" x14ac:dyDescent="0.25">
      <c r="A6307" s="1">
        <v>35776</v>
      </c>
      <c r="D6307">
        <v>5.18</v>
      </c>
      <c r="F6307">
        <v>5.35</v>
      </c>
      <c r="G6307">
        <v>5.42</v>
      </c>
      <c r="H6307">
        <v>5.63</v>
      </c>
      <c r="I6307">
        <v>5.67</v>
      </c>
      <c r="J6307">
        <v>5.71</v>
      </c>
      <c r="K6307">
        <v>5.76</v>
      </c>
      <c r="L6307">
        <v>5.74</v>
      </c>
      <c r="M6307">
        <v>6.03</v>
      </c>
      <c r="N6307">
        <v>5.94</v>
      </c>
    </row>
    <row r="6308" spans="1:14" x14ac:dyDescent="0.25">
      <c r="A6308" s="1">
        <v>35775</v>
      </c>
      <c r="D6308">
        <v>5.2</v>
      </c>
      <c r="F6308">
        <v>5.39</v>
      </c>
      <c r="G6308">
        <v>5.48</v>
      </c>
      <c r="H6308">
        <v>5.68</v>
      </c>
      <c r="I6308">
        <v>5.72</v>
      </c>
      <c r="J6308">
        <v>5.77</v>
      </c>
      <c r="K6308">
        <v>5.84</v>
      </c>
      <c r="L6308">
        <v>5.82</v>
      </c>
      <c r="M6308">
        <v>6.11</v>
      </c>
      <c r="N6308">
        <v>6.02</v>
      </c>
    </row>
    <row r="6309" spans="1:14" x14ac:dyDescent="0.25">
      <c r="A6309" s="1">
        <v>35774</v>
      </c>
      <c r="D6309">
        <v>5.21</v>
      </c>
      <c r="F6309">
        <v>5.44</v>
      </c>
      <c r="G6309">
        <v>5.51</v>
      </c>
      <c r="H6309">
        <v>5.75</v>
      </c>
      <c r="I6309">
        <v>5.79</v>
      </c>
      <c r="J6309">
        <v>5.85</v>
      </c>
      <c r="K6309">
        <v>5.92</v>
      </c>
      <c r="L6309">
        <v>5.9</v>
      </c>
      <c r="M6309">
        <v>6.17</v>
      </c>
      <c r="N6309">
        <v>6.1</v>
      </c>
    </row>
    <row r="6310" spans="1:14" x14ac:dyDescent="0.25">
      <c r="A6310" s="1">
        <v>35773</v>
      </c>
      <c r="D6310">
        <v>5.27</v>
      </c>
      <c r="F6310">
        <v>5.5</v>
      </c>
      <c r="G6310">
        <v>5.59</v>
      </c>
      <c r="H6310">
        <v>5.81</v>
      </c>
      <c r="I6310">
        <v>5.86</v>
      </c>
      <c r="J6310">
        <v>5.9</v>
      </c>
      <c r="K6310">
        <v>5.97</v>
      </c>
      <c r="L6310">
        <v>5.95</v>
      </c>
      <c r="M6310">
        <v>6.21</v>
      </c>
      <c r="N6310">
        <v>6.14</v>
      </c>
    </row>
    <row r="6311" spans="1:14" x14ac:dyDescent="0.25">
      <c r="A6311" s="1">
        <v>35772</v>
      </c>
      <c r="D6311">
        <v>5.29</v>
      </c>
      <c r="F6311">
        <v>5.55</v>
      </c>
      <c r="G6311">
        <v>5.63</v>
      </c>
      <c r="H6311">
        <v>5.85</v>
      </c>
      <c r="I6311">
        <v>5.87</v>
      </c>
      <c r="J6311">
        <v>5.92</v>
      </c>
      <c r="K6311">
        <v>5.98</v>
      </c>
      <c r="L6311">
        <v>5.96</v>
      </c>
      <c r="M6311">
        <v>6.21</v>
      </c>
      <c r="N6311">
        <v>6.14</v>
      </c>
    </row>
    <row r="6312" spans="1:14" x14ac:dyDescent="0.25">
      <c r="A6312" s="1">
        <v>35769</v>
      </c>
      <c r="D6312">
        <v>5.3</v>
      </c>
      <c r="F6312">
        <v>5.49</v>
      </c>
      <c r="G6312">
        <v>5.56</v>
      </c>
      <c r="H6312">
        <v>5.8</v>
      </c>
      <c r="I6312">
        <v>5.83</v>
      </c>
      <c r="J6312">
        <v>5.87</v>
      </c>
      <c r="K6312">
        <v>5.94</v>
      </c>
      <c r="L6312">
        <v>5.92</v>
      </c>
      <c r="M6312">
        <v>6.16</v>
      </c>
      <c r="N6312">
        <v>6.09</v>
      </c>
    </row>
    <row r="6313" spans="1:14" x14ac:dyDescent="0.25">
      <c r="A6313" s="1">
        <v>35768</v>
      </c>
      <c r="D6313">
        <v>5.27</v>
      </c>
      <c r="F6313">
        <v>5.4</v>
      </c>
      <c r="G6313">
        <v>5.49</v>
      </c>
      <c r="H6313">
        <v>5.71</v>
      </c>
      <c r="I6313">
        <v>5.75</v>
      </c>
      <c r="J6313">
        <v>5.78</v>
      </c>
      <c r="K6313">
        <v>5.86</v>
      </c>
      <c r="L6313">
        <v>5.84</v>
      </c>
      <c r="M6313">
        <v>6.11</v>
      </c>
      <c r="N6313">
        <v>6.04</v>
      </c>
    </row>
    <row r="6314" spans="1:14" x14ac:dyDescent="0.25">
      <c r="A6314" s="1">
        <v>35767</v>
      </c>
      <c r="D6314">
        <v>5.26</v>
      </c>
      <c r="F6314">
        <v>5.4</v>
      </c>
      <c r="G6314">
        <v>5.53</v>
      </c>
      <c r="H6314">
        <v>5.74</v>
      </c>
      <c r="I6314">
        <v>5.77</v>
      </c>
      <c r="J6314">
        <v>5.8</v>
      </c>
      <c r="K6314">
        <v>5.85</v>
      </c>
      <c r="L6314">
        <v>5.83</v>
      </c>
      <c r="M6314">
        <v>6.1</v>
      </c>
      <c r="N6314">
        <v>6.02</v>
      </c>
    </row>
    <row r="6315" spans="1:14" x14ac:dyDescent="0.25">
      <c r="A6315" s="1">
        <v>35766</v>
      </c>
      <c r="D6315">
        <v>5.26</v>
      </c>
      <c r="F6315">
        <v>5.41</v>
      </c>
      <c r="G6315">
        <v>5.56</v>
      </c>
      <c r="H6315">
        <v>5.78</v>
      </c>
      <c r="I6315">
        <v>5.8</v>
      </c>
      <c r="J6315">
        <v>5.83</v>
      </c>
      <c r="K6315">
        <v>5.88</v>
      </c>
      <c r="L6315">
        <v>5.86</v>
      </c>
      <c r="M6315">
        <v>6.11</v>
      </c>
      <c r="N6315">
        <v>6.03</v>
      </c>
    </row>
    <row r="6316" spans="1:14" x14ac:dyDescent="0.25">
      <c r="A6316" s="1">
        <v>35765</v>
      </c>
      <c r="D6316">
        <v>5.27</v>
      </c>
      <c r="F6316">
        <v>5.42</v>
      </c>
      <c r="G6316">
        <v>5.56</v>
      </c>
      <c r="H6316">
        <v>5.78</v>
      </c>
      <c r="I6316">
        <v>5.8</v>
      </c>
      <c r="J6316">
        <v>5.83</v>
      </c>
      <c r="K6316">
        <v>5.88</v>
      </c>
      <c r="L6316">
        <v>5.86</v>
      </c>
      <c r="M6316">
        <v>6.13</v>
      </c>
      <c r="N6316">
        <v>6.04</v>
      </c>
    </row>
    <row r="6317" spans="1:14" x14ac:dyDescent="0.25">
      <c r="A6317" s="1">
        <v>35762</v>
      </c>
      <c r="D6317">
        <v>5.22</v>
      </c>
      <c r="F6317">
        <v>5.43</v>
      </c>
      <c r="G6317">
        <v>5.52</v>
      </c>
      <c r="H6317">
        <v>5.76</v>
      </c>
      <c r="I6317">
        <v>5.8</v>
      </c>
      <c r="J6317">
        <v>5.83</v>
      </c>
      <c r="K6317">
        <v>5.89</v>
      </c>
      <c r="L6317">
        <v>5.86</v>
      </c>
      <c r="M6317">
        <v>6.12</v>
      </c>
      <c r="N6317">
        <v>6.04</v>
      </c>
    </row>
    <row r="6318" spans="1:14" x14ac:dyDescent="0.25">
      <c r="A6318" s="1">
        <v>35760</v>
      </c>
      <c r="D6318">
        <v>5.26</v>
      </c>
      <c r="F6318">
        <v>5.42</v>
      </c>
      <c r="G6318">
        <v>5.5</v>
      </c>
      <c r="H6318">
        <v>5.74</v>
      </c>
      <c r="I6318">
        <v>5.77</v>
      </c>
      <c r="J6318">
        <v>5.82</v>
      </c>
      <c r="K6318">
        <v>5.89</v>
      </c>
      <c r="L6318">
        <v>5.86</v>
      </c>
      <c r="M6318">
        <v>6.14</v>
      </c>
      <c r="N6318">
        <v>6.06</v>
      </c>
    </row>
    <row r="6319" spans="1:14" x14ac:dyDescent="0.25">
      <c r="A6319" s="1">
        <v>35759</v>
      </c>
      <c r="D6319">
        <v>5.3</v>
      </c>
      <c r="F6319">
        <v>5.46</v>
      </c>
      <c r="G6319">
        <v>5.49</v>
      </c>
      <c r="H6319">
        <v>5.71</v>
      </c>
      <c r="I6319">
        <v>5.75</v>
      </c>
      <c r="J6319">
        <v>5.8</v>
      </c>
      <c r="K6319">
        <v>5.87</v>
      </c>
      <c r="L6319">
        <v>5.85</v>
      </c>
      <c r="M6319">
        <v>6.15</v>
      </c>
      <c r="N6319">
        <v>6.06</v>
      </c>
    </row>
    <row r="6320" spans="1:14" x14ac:dyDescent="0.25">
      <c r="A6320" s="1">
        <v>35758</v>
      </c>
      <c r="D6320">
        <v>5.29</v>
      </c>
      <c r="F6320">
        <v>5.43</v>
      </c>
      <c r="G6320">
        <v>5.47</v>
      </c>
      <c r="H6320">
        <v>5.71</v>
      </c>
      <c r="I6320">
        <v>5.75</v>
      </c>
      <c r="J6320">
        <v>5.81</v>
      </c>
      <c r="K6320">
        <v>5.88</v>
      </c>
      <c r="L6320">
        <v>5.86</v>
      </c>
      <c r="M6320">
        <v>6.17</v>
      </c>
      <c r="N6320">
        <v>6.08</v>
      </c>
    </row>
    <row r="6321" spans="1:14" x14ac:dyDescent="0.25">
      <c r="A6321" s="1">
        <v>35755</v>
      </c>
      <c r="D6321">
        <v>5.25</v>
      </c>
      <c r="F6321">
        <v>5.35</v>
      </c>
      <c r="G6321">
        <v>5.43</v>
      </c>
      <c r="H6321">
        <v>5.68</v>
      </c>
      <c r="I6321">
        <v>5.7</v>
      </c>
      <c r="J6321">
        <v>5.77</v>
      </c>
      <c r="K6321">
        <v>5.84</v>
      </c>
      <c r="L6321">
        <v>5.82</v>
      </c>
      <c r="M6321">
        <v>6.13</v>
      </c>
      <c r="N6321">
        <v>6.04</v>
      </c>
    </row>
    <row r="6322" spans="1:14" x14ac:dyDescent="0.25">
      <c r="A6322" s="1">
        <v>35754</v>
      </c>
      <c r="D6322">
        <v>5.28</v>
      </c>
      <c r="F6322">
        <v>5.39</v>
      </c>
      <c r="G6322">
        <v>5.49</v>
      </c>
      <c r="H6322">
        <v>5.73</v>
      </c>
      <c r="I6322">
        <v>5.74</v>
      </c>
      <c r="J6322">
        <v>5.8</v>
      </c>
      <c r="K6322">
        <v>5.87</v>
      </c>
      <c r="L6322">
        <v>5.84</v>
      </c>
      <c r="M6322">
        <v>6.14</v>
      </c>
      <c r="N6322">
        <v>6.05</v>
      </c>
    </row>
    <row r="6323" spans="1:14" x14ac:dyDescent="0.25">
      <c r="A6323" s="1">
        <v>35753</v>
      </c>
      <c r="D6323">
        <v>5.28</v>
      </c>
      <c r="F6323">
        <v>5.38</v>
      </c>
      <c r="G6323">
        <v>5.47</v>
      </c>
      <c r="H6323">
        <v>5.7</v>
      </c>
      <c r="I6323">
        <v>5.72</v>
      </c>
      <c r="J6323">
        <v>5.77</v>
      </c>
      <c r="K6323">
        <v>5.84</v>
      </c>
      <c r="L6323">
        <v>5.82</v>
      </c>
      <c r="M6323">
        <v>6.12</v>
      </c>
      <c r="N6323">
        <v>6.03</v>
      </c>
    </row>
    <row r="6324" spans="1:14" x14ac:dyDescent="0.25">
      <c r="A6324" s="1">
        <v>35752</v>
      </c>
      <c r="D6324">
        <v>5.31</v>
      </c>
      <c r="F6324">
        <v>5.39</v>
      </c>
      <c r="G6324">
        <v>5.48</v>
      </c>
      <c r="H6324">
        <v>5.71</v>
      </c>
      <c r="I6324">
        <v>5.74</v>
      </c>
      <c r="J6324">
        <v>5.8</v>
      </c>
      <c r="K6324">
        <v>5.88</v>
      </c>
      <c r="L6324">
        <v>5.85</v>
      </c>
      <c r="M6324">
        <v>6.18</v>
      </c>
      <c r="N6324">
        <v>6.07</v>
      </c>
    </row>
    <row r="6325" spans="1:14" x14ac:dyDescent="0.25">
      <c r="A6325" s="1">
        <v>35751</v>
      </c>
      <c r="D6325">
        <v>5.31</v>
      </c>
      <c r="F6325">
        <v>5.38</v>
      </c>
      <c r="G6325">
        <v>5.45</v>
      </c>
      <c r="H6325">
        <v>5.7</v>
      </c>
      <c r="I6325">
        <v>5.74</v>
      </c>
      <c r="J6325">
        <v>5.79</v>
      </c>
      <c r="K6325">
        <v>5.88</v>
      </c>
      <c r="L6325">
        <v>5.85</v>
      </c>
      <c r="M6325">
        <v>6.18</v>
      </c>
      <c r="N6325">
        <v>6.07</v>
      </c>
    </row>
    <row r="6326" spans="1:14" x14ac:dyDescent="0.25">
      <c r="A6326" s="1">
        <v>35748</v>
      </c>
      <c r="D6326">
        <v>5.27</v>
      </c>
      <c r="F6326">
        <v>5.36</v>
      </c>
      <c r="G6326">
        <v>5.43</v>
      </c>
      <c r="H6326">
        <v>5.7</v>
      </c>
      <c r="I6326">
        <v>5.74</v>
      </c>
      <c r="J6326">
        <v>5.8</v>
      </c>
      <c r="K6326">
        <v>5.9</v>
      </c>
      <c r="L6326">
        <v>5.86</v>
      </c>
      <c r="M6326">
        <v>6.19</v>
      </c>
      <c r="N6326">
        <v>6.09</v>
      </c>
    </row>
    <row r="6327" spans="1:14" x14ac:dyDescent="0.25">
      <c r="A6327" s="1">
        <v>35747</v>
      </c>
      <c r="D6327">
        <v>5.27</v>
      </c>
      <c r="F6327">
        <v>5.37</v>
      </c>
      <c r="G6327">
        <v>5.42</v>
      </c>
      <c r="H6327">
        <v>5.7</v>
      </c>
      <c r="I6327">
        <v>5.75</v>
      </c>
      <c r="J6327">
        <v>5.79</v>
      </c>
      <c r="K6327">
        <v>5.9</v>
      </c>
      <c r="L6327">
        <v>5.87</v>
      </c>
      <c r="M6327">
        <v>6.21</v>
      </c>
      <c r="N6327">
        <v>6.11</v>
      </c>
    </row>
    <row r="6328" spans="1:14" x14ac:dyDescent="0.25">
      <c r="A6328" s="1">
        <v>35746</v>
      </c>
      <c r="D6328">
        <v>5.3</v>
      </c>
      <c r="F6328">
        <v>5.37</v>
      </c>
      <c r="G6328">
        <v>5.43</v>
      </c>
      <c r="H6328">
        <v>5.7</v>
      </c>
      <c r="I6328">
        <v>5.76</v>
      </c>
      <c r="J6328">
        <v>5.81</v>
      </c>
      <c r="K6328">
        <v>5.92</v>
      </c>
      <c r="L6328">
        <v>5.89</v>
      </c>
      <c r="M6328">
        <v>6.23</v>
      </c>
      <c r="N6328">
        <v>6.13</v>
      </c>
    </row>
    <row r="6329" spans="1:14" x14ac:dyDescent="0.25">
      <c r="A6329" s="1">
        <v>35744</v>
      </c>
      <c r="D6329">
        <v>5.32</v>
      </c>
      <c r="F6329">
        <v>5.39</v>
      </c>
      <c r="G6329">
        <v>5.46</v>
      </c>
      <c r="H6329">
        <v>5.73</v>
      </c>
      <c r="I6329">
        <v>5.78</v>
      </c>
      <c r="J6329">
        <v>5.82</v>
      </c>
      <c r="K6329">
        <v>5.94</v>
      </c>
      <c r="L6329">
        <v>5.91</v>
      </c>
      <c r="M6329">
        <v>6.25</v>
      </c>
      <c r="N6329">
        <v>6.15</v>
      </c>
    </row>
    <row r="6330" spans="1:14" x14ac:dyDescent="0.25">
      <c r="A6330" s="1">
        <v>35741</v>
      </c>
      <c r="D6330">
        <v>5.31</v>
      </c>
      <c r="F6330">
        <v>5.33</v>
      </c>
      <c r="G6330">
        <v>5.42</v>
      </c>
      <c r="H6330">
        <v>5.71</v>
      </c>
      <c r="I6330">
        <v>5.77</v>
      </c>
      <c r="J6330">
        <v>5.81</v>
      </c>
      <c r="K6330">
        <v>5.92</v>
      </c>
      <c r="L6330">
        <v>5.9</v>
      </c>
      <c r="M6330">
        <v>6.25</v>
      </c>
      <c r="N6330">
        <v>6.14</v>
      </c>
    </row>
    <row r="6331" spans="1:14" x14ac:dyDescent="0.25">
      <c r="A6331" s="1">
        <v>35740</v>
      </c>
      <c r="D6331">
        <v>5.31</v>
      </c>
      <c r="F6331">
        <v>5.31</v>
      </c>
      <c r="G6331">
        <v>5.42</v>
      </c>
      <c r="H6331">
        <v>5.7</v>
      </c>
      <c r="I6331">
        <v>5.76</v>
      </c>
      <c r="J6331">
        <v>5.79</v>
      </c>
      <c r="K6331">
        <v>5.92</v>
      </c>
      <c r="L6331">
        <v>5.9</v>
      </c>
      <c r="M6331">
        <v>6.25</v>
      </c>
      <c r="N6331">
        <v>6.15</v>
      </c>
    </row>
    <row r="6332" spans="1:14" x14ac:dyDescent="0.25">
      <c r="A6332" s="1">
        <v>35739</v>
      </c>
      <c r="D6332">
        <v>5.27</v>
      </c>
      <c r="F6332">
        <v>5.32</v>
      </c>
      <c r="G6332">
        <v>5.45</v>
      </c>
      <c r="H6332">
        <v>5.73</v>
      </c>
      <c r="I6332">
        <v>5.78</v>
      </c>
      <c r="J6332">
        <v>5.84</v>
      </c>
      <c r="K6332">
        <v>5.97</v>
      </c>
      <c r="L6332">
        <v>5.95</v>
      </c>
      <c r="M6332">
        <v>6.3</v>
      </c>
      <c r="N6332">
        <v>6.24</v>
      </c>
    </row>
    <row r="6333" spans="1:14" x14ac:dyDescent="0.25">
      <c r="A6333" s="1">
        <v>35738</v>
      </c>
      <c r="D6333">
        <v>5.25</v>
      </c>
      <c r="F6333">
        <v>5.35</v>
      </c>
      <c r="G6333">
        <v>5.46</v>
      </c>
      <c r="H6333">
        <v>5.73</v>
      </c>
      <c r="I6333">
        <v>5.77</v>
      </c>
      <c r="J6333">
        <v>5.83</v>
      </c>
      <c r="K6333">
        <v>5.98</v>
      </c>
      <c r="L6333">
        <v>5.95</v>
      </c>
      <c r="M6333">
        <v>6.3</v>
      </c>
      <c r="N6333">
        <v>6.25</v>
      </c>
    </row>
    <row r="6334" spans="1:14" x14ac:dyDescent="0.25">
      <c r="A6334" s="1">
        <v>35737</v>
      </c>
      <c r="D6334">
        <v>5.26</v>
      </c>
      <c r="F6334">
        <v>5.35</v>
      </c>
      <c r="G6334">
        <v>5.44</v>
      </c>
      <c r="H6334">
        <v>5.69</v>
      </c>
      <c r="I6334">
        <v>5.77</v>
      </c>
      <c r="J6334">
        <v>5.79</v>
      </c>
      <c r="K6334">
        <v>5.94</v>
      </c>
      <c r="L6334">
        <v>5.91</v>
      </c>
      <c r="M6334">
        <v>6.27</v>
      </c>
      <c r="N6334">
        <v>6.21</v>
      </c>
    </row>
    <row r="6335" spans="1:14" x14ac:dyDescent="0.25">
      <c r="A6335" s="1">
        <v>35734</v>
      </c>
      <c r="D6335">
        <v>5.21</v>
      </c>
      <c r="F6335">
        <v>5.32</v>
      </c>
      <c r="G6335">
        <v>5.36</v>
      </c>
      <c r="H6335">
        <v>5.63</v>
      </c>
      <c r="I6335">
        <v>5.7</v>
      </c>
      <c r="J6335">
        <v>5.72</v>
      </c>
      <c r="K6335">
        <v>5.87</v>
      </c>
      <c r="L6335">
        <v>5.84</v>
      </c>
      <c r="M6335">
        <v>6.21</v>
      </c>
      <c r="N6335">
        <v>6.15</v>
      </c>
    </row>
    <row r="6336" spans="1:14" x14ac:dyDescent="0.25">
      <c r="A6336" s="1">
        <v>35733</v>
      </c>
      <c r="D6336">
        <v>5.17</v>
      </c>
      <c r="F6336">
        <v>5.25</v>
      </c>
      <c r="G6336">
        <v>5.33</v>
      </c>
      <c r="H6336">
        <v>5.61</v>
      </c>
      <c r="I6336">
        <v>5.7</v>
      </c>
      <c r="J6336">
        <v>5.73</v>
      </c>
      <c r="K6336">
        <v>5.88</v>
      </c>
      <c r="L6336">
        <v>5.84</v>
      </c>
      <c r="M6336">
        <v>6.23</v>
      </c>
      <c r="N6336">
        <v>6.17</v>
      </c>
    </row>
    <row r="6337" spans="1:14" x14ac:dyDescent="0.25">
      <c r="A6337" s="1">
        <v>35732</v>
      </c>
      <c r="D6337">
        <v>5.19</v>
      </c>
      <c r="F6337">
        <v>5.26</v>
      </c>
      <c r="G6337">
        <v>5.35</v>
      </c>
      <c r="H6337">
        <v>5.67</v>
      </c>
      <c r="I6337">
        <v>5.74</v>
      </c>
      <c r="J6337">
        <v>5.78</v>
      </c>
      <c r="K6337">
        <v>5.95</v>
      </c>
      <c r="L6337">
        <v>5.91</v>
      </c>
      <c r="M6337">
        <v>6.28</v>
      </c>
      <c r="N6337">
        <v>6.23</v>
      </c>
    </row>
    <row r="6338" spans="1:14" x14ac:dyDescent="0.25">
      <c r="A6338" s="1">
        <v>35731</v>
      </c>
      <c r="D6338">
        <v>5.25</v>
      </c>
      <c r="F6338">
        <v>5.33</v>
      </c>
      <c r="G6338">
        <v>5.41</v>
      </c>
      <c r="H6338">
        <v>5.74</v>
      </c>
      <c r="I6338">
        <v>5.8</v>
      </c>
      <c r="J6338">
        <v>5.89</v>
      </c>
      <c r="K6338">
        <v>6</v>
      </c>
      <c r="L6338">
        <v>5.98</v>
      </c>
      <c r="M6338">
        <v>6.33</v>
      </c>
      <c r="N6338">
        <v>6.29</v>
      </c>
    </row>
    <row r="6339" spans="1:14" x14ac:dyDescent="0.25">
      <c r="A6339" s="1">
        <v>35730</v>
      </c>
      <c r="D6339">
        <v>5.08</v>
      </c>
      <c r="F6339">
        <v>5.22</v>
      </c>
      <c r="G6339">
        <v>5.29</v>
      </c>
      <c r="H6339">
        <v>5.62</v>
      </c>
      <c r="I6339">
        <v>5.7</v>
      </c>
      <c r="J6339">
        <v>5.79</v>
      </c>
      <c r="K6339">
        <v>5.94</v>
      </c>
      <c r="L6339">
        <v>5.91</v>
      </c>
      <c r="M6339">
        <v>6.29</v>
      </c>
      <c r="N6339">
        <v>6.24</v>
      </c>
    </row>
    <row r="6340" spans="1:14" x14ac:dyDescent="0.25">
      <c r="A6340" s="1">
        <v>35727</v>
      </c>
      <c r="D6340">
        <v>5.15</v>
      </c>
      <c r="F6340">
        <v>5.35</v>
      </c>
      <c r="G6340">
        <v>5.46</v>
      </c>
      <c r="H6340">
        <v>5.79</v>
      </c>
      <c r="I6340">
        <v>5.86</v>
      </c>
      <c r="J6340">
        <v>5.94</v>
      </c>
      <c r="K6340">
        <v>6.05</v>
      </c>
      <c r="L6340">
        <v>6.01</v>
      </c>
      <c r="M6340">
        <v>6.35</v>
      </c>
      <c r="N6340">
        <v>6.3</v>
      </c>
    </row>
    <row r="6341" spans="1:14" x14ac:dyDescent="0.25">
      <c r="A6341" s="1">
        <v>35726</v>
      </c>
      <c r="D6341">
        <v>5.13</v>
      </c>
      <c r="F6341">
        <v>5.35</v>
      </c>
      <c r="G6341">
        <v>5.48</v>
      </c>
      <c r="H6341">
        <v>5.79</v>
      </c>
      <c r="I6341">
        <v>5.86</v>
      </c>
      <c r="J6341">
        <v>5.95</v>
      </c>
      <c r="K6341">
        <v>6.07</v>
      </c>
      <c r="L6341">
        <v>6.04</v>
      </c>
      <c r="M6341">
        <v>6.39</v>
      </c>
      <c r="N6341">
        <v>6.33</v>
      </c>
    </row>
    <row r="6342" spans="1:14" x14ac:dyDescent="0.25">
      <c r="A6342" s="1">
        <v>35725</v>
      </c>
      <c r="D6342">
        <v>5.16</v>
      </c>
      <c r="F6342">
        <v>5.41</v>
      </c>
      <c r="G6342">
        <v>5.58</v>
      </c>
      <c r="H6342">
        <v>5.91</v>
      </c>
      <c r="I6342">
        <v>5.97</v>
      </c>
      <c r="J6342">
        <v>6.06</v>
      </c>
      <c r="K6342">
        <v>6.17</v>
      </c>
      <c r="L6342">
        <v>6.12</v>
      </c>
      <c r="M6342">
        <v>6.48</v>
      </c>
      <c r="N6342">
        <v>6.41</v>
      </c>
    </row>
    <row r="6343" spans="1:14" x14ac:dyDescent="0.25">
      <c r="A6343" s="1">
        <v>35724</v>
      </c>
      <c r="D6343">
        <v>5.07</v>
      </c>
      <c r="F6343">
        <v>5.38</v>
      </c>
      <c r="G6343">
        <v>5.57</v>
      </c>
      <c r="H6343">
        <v>5.92</v>
      </c>
      <c r="I6343">
        <v>5.98</v>
      </c>
      <c r="J6343">
        <v>6.07</v>
      </c>
      <c r="K6343">
        <v>6.18</v>
      </c>
      <c r="L6343">
        <v>6.14</v>
      </c>
      <c r="M6343">
        <v>6.49</v>
      </c>
      <c r="N6343">
        <v>6.42</v>
      </c>
    </row>
    <row r="6344" spans="1:14" x14ac:dyDescent="0.25">
      <c r="A6344" s="1">
        <v>35723</v>
      </c>
      <c r="D6344">
        <v>5.09</v>
      </c>
      <c r="F6344">
        <v>5.36</v>
      </c>
      <c r="G6344">
        <v>5.56</v>
      </c>
      <c r="H6344">
        <v>5.9</v>
      </c>
      <c r="I6344">
        <v>5.97</v>
      </c>
      <c r="J6344">
        <v>6.07</v>
      </c>
      <c r="K6344">
        <v>6.18</v>
      </c>
      <c r="L6344">
        <v>6.15</v>
      </c>
      <c r="M6344">
        <v>6.49</v>
      </c>
      <c r="N6344">
        <v>6.42</v>
      </c>
    </row>
    <row r="6345" spans="1:14" x14ac:dyDescent="0.25">
      <c r="A6345" s="1">
        <v>35720</v>
      </c>
      <c r="D6345">
        <v>5.0599999999999996</v>
      </c>
      <c r="F6345">
        <v>5.33</v>
      </c>
      <c r="G6345">
        <v>5.56</v>
      </c>
      <c r="H6345">
        <v>5.91</v>
      </c>
      <c r="I6345">
        <v>5.98</v>
      </c>
      <c r="J6345">
        <v>6.08</v>
      </c>
      <c r="K6345">
        <v>6.19</v>
      </c>
      <c r="L6345">
        <v>6.17</v>
      </c>
      <c r="M6345">
        <v>6.51</v>
      </c>
      <c r="N6345">
        <v>6.44</v>
      </c>
    </row>
    <row r="6346" spans="1:14" x14ac:dyDescent="0.25">
      <c r="A6346" s="1">
        <v>35719</v>
      </c>
      <c r="D6346">
        <v>5.07</v>
      </c>
      <c r="F6346">
        <v>5.32</v>
      </c>
      <c r="G6346">
        <v>5.51</v>
      </c>
      <c r="H6346">
        <v>5.84</v>
      </c>
      <c r="I6346">
        <v>5.9</v>
      </c>
      <c r="J6346">
        <v>6</v>
      </c>
      <c r="K6346">
        <v>6.12</v>
      </c>
      <c r="L6346">
        <v>6.09</v>
      </c>
      <c r="M6346">
        <v>6.45</v>
      </c>
      <c r="N6346">
        <v>6.39</v>
      </c>
    </row>
    <row r="6347" spans="1:14" x14ac:dyDescent="0.25">
      <c r="A6347" s="1">
        <v>35718</v>
      </c>
      <c r="D6347">
        <v>5.0599999999999996</v>
      </c>
      <c r="F6347">
        <v>5.34</v>
      </c>
      <c r="G6347">
        <v>5.52</v>
      </c>
      <c r="H6347">
        <v>5.84</v>
      </c>
      <c r="I6347">
        <v>5.9</v>
      </c>
      <c r="J6347">
        <v>6</v>
      </c>
      <c r="K6347">
        <v>6.13</v>
      </c>
      <c r="L6347">
        <v>6.1</v>
      </c>
      <c r="M6347">
        <v>6.45</v>
      </c>
      <c r="N6347">
        <v>6.39</v>
      </c>
    </row>
    <row r="6348" spans="1:14" x14ac:dyDescent="0.25">
      <c r="A6348" s="1">
        <v>35717</v>
      </c>
      <c r="D6348">
        <v>5.08</v>
      </c>
      <c r="F6348">
        <v>5.34</v>
      </c>
      <c r="G6348">
        <v>5.5</v>
      </c>
      <c r="H6348">
        <v>5.81</v>
      </c>
      <c r="I6348">
        <v>5.87</v>
      </c>
      <c r="J6348">
        <v>5.97</v>
      </c>
      <c r="K6348">
        <v>6.09</v>
      </c>
      <c r="L6348">
        <v>6.07</v>
      </c>
      <c r="M6348">
        <v>6.42</v>
      </c>
      <c r="N6348">
        <v>6.36</v>
      </c>
    </row>
    <row r="6349" spans="1:14" x14ac:dyDescent="0.25">
      <c r="A6349" s="1">
        <v>35713</v>
      </c>
      <c r="D6349">
        <v>5.14</v>
      </c>
      <c r="F6349">
        <v>5.32</v>
      </c>
      <c r="G6349">
        <v>5.54</v>
      </c>
      <c r="H6349">
        <v>5.86</v>
      </c>
      <c r="I6349">
        <v>5.92</v>
      </c>
      <c r="J6349">
        <v>6.03</v>
      </c>
      <c r="K6349">
        <v>6.17</v>
      </c>
      <c r="L6349">
        <v>6.15</v>
      </c>
      <c r="M6349">
        <v>6.49</v>
      </c>
      <c r="N6349">
        <v>6.44</v>
      </c>
    </row>
    <row r="6350" spans="1:14" x14ac:dyDescent="0.25">
      <c r="A6350" s="1">
        <v>35712</v>
      </c>
      <c r="D6350">
        <v>5.14</v>
      </c>
      <c r="F6350">
        <v>5.3</v>
      </c>
      <c r="G6350">
        <v>5.48</v>
      </c>
      <c r="H6350">
        <v>5.8</v>
      </c>
      <c r="I6350">
        <v>5.86</v>
      </c>
      <c r="J6350">
        <v>5.98</v>
      </c>
      <c r="K6350">
        <v>6.1</v>
      </c>
      <c r="L6350">
        <v>6.09</v>
      </c>
      <c r="M6350">
        <v>6.43</v>
      </c>
      <c r="N6350">
        <v>6.38</v>
      </c>
    </row>
    <row r="6351" spans="1:14" x14ac:dyDescent="0.25">
      <c r="A6351" s="1">
        <v>35711</v>
      </c>
      <c r="D6351">
        <v>5.09</v>
      </c>
      <c r="F6351">
        <v>5.25</v>
      </c>
      <c r="G6351">
        <v>5.46</v>
      </c>
      <c r="H6351">
        <v>5.79</v>
      </c>
      <c r="I6351">
        <v>5.85</v>
      </c>
      <c r="J6351">
        <v>5.96</v>
      </c>
      <c r="K6351">
        <v>6.09</v>
      </c>
      <c r="L6351">
        <v>6.08</v>
      </c>
      <c r="M6351">
        <v>6.41</v>
      </c>
      <c r="N6351">
        <v>6.37</v>
      </c>
    </row>
    <row r="6352" spans="1:14" x14ac:dyDescent="0.25">
      <c r="A6352" s="1">
        <v>35710</v>
      </c>
      <c r="D6352">
        <v>5.0599999999999996</v>
      </c>
      <c r="F6352">
        <v>5.19</v>
      </c>
      <c r="G6352">
        <v>5.38</v>
      </c>
      <c r="H6352">
        <v>5.67</v>
      </c>
      <c r="I6352">
        <v>5.73</v>
      </c>
      <c r="J6352">
        <v>5.82</v>
      </c>
      <c r="K6352">
        <v>5.95</v>
      </c>
      <c r="L6352">
        <v>5.94</v>
      </c>
      <c r="M6352">
        <v>6.29</v>
      </c>
      <c r="N6352">
        <v>6.24</v>
      </c>
    </row>
    <row r="6353" spans="1:14" x14ac:dyDescent="0.25">
      <c r="A6353" s="1">
        <v>35709</v>
      </c>
      <c r="D6353">
        <v>5.08</v>
      </c>
      <c r="F6353">
        <v>5.22</v>
      </c>
      <c r="G6353">
        <v>5.4</v>
      </c>
      <c r="H6353">
        <v>5.68</v>
      </c>
      <c r="I6353">
        <v>5.75</v>
      </c>
      <c r="J6353">
        <v>5.85</v>
      </c>
      <c r="K6353">
        <v>5.97</v>
      </c>
      <c r="L6353">
        <v>5.96</v>
      </c>
      <c r="M6353">
        <v>6.31</v>
      </c>
      <c r="N6353">
        <v>6.27</v>
      </c>
    </row>
    <row r="6354" spans="1:14" x14ac:dyDescent="0.25">
      <c r="A6354" s="1">
        <v>35706</v>
      </c>
      <c r="D6354">
        <v>5.03</v>
      </c>
      <c r="F6354">
        <v>5.22</v>
      </c>
      <c r="G6354">
        <v>5.42</v>
      </c>
      <c r="H6354">
        <v>5.72</v>
      </c>
      <c r="I6354">
        <v>5.79</v>
      </c>
      <c r="J6354">
        <v>5.89</v>
      </c>
      <c r="K6354">
        <v>6.02</v>
      </c>
      <c r="L6354">
        <v>6.01</v>
      </c>
      <c r="M6354">
        <v>6.35</v>
      </c>
      <c r="N6354">
        <v>6.3</v>
      </c>
    </row>
    <row r="6355" spans="1:14" x14ac:dyDescent="0.25">
      <c r="A6355" s="1">
        <v>35705</v>
      </c>
      <c r="D6355">
        <v>5.07</v>
      </c>
      <c r="F6355">
        <v>5.25</v>
      </c>
      <c r="G6355">
        <v>5.44</v>
      </c>
      <c r="H6355">
        <v>5.73</v>
      </c>
      <c r="I6355">
        <v>5.8</v>
      </c>
      <c r="J6355">
        <v>5.91</v>
      </c>
      <c r="K6355">
        <v>6.02</v>
      </c>
      <c r="L6355">
        <v>6.01</v>
      </c>
      <c r="M6355">
        <v>6.36</v>
      </c>
      <c r="N6355">
        <v>6.31</v>
      </c>
    </row>
    <row r="6356" spans="1:14" x14ac:dyDescent="0.25">
      <c r="A6356" s="1">
        <v>35704</v>
      </c>
      <c r="D6356">
        <v>5.0999999999999996</v>
      </c>
      <c r="F6356">
        <v>5.27</v>
      </c>
      <c r="G6356">
        <v>5.44</v>
      </c>
      <c r="H6356">
        <v>5.75</v>
      </c>
      <c r="I6356">
        <v>5.83</v>
      </c>
      <c r="J6356">
        <v>5.93</v>
      </c>
      <c r="K6356">
        <v>6.05</v>
      </c>
      <c r="L6356">
        <v>6.04</v>
      </c>
      <c r="M6356">
        <v>6.38</v>
      </c>
      <c r="N6356">
        <v>6.33</v>
      </c>
    </row>
    <row r="6357" spans="1:14" x14ac:dyDescent="0.25">
      <c r="A6357" s="1">
        <v>35703</v>
      </c>
      <c r="D6357">
        <v>5.0599999999999996</v>
      </c>
      <c r="F6357">
        <v>5.28</v>
      </c>
      <c r="G6357">
        <v>5.47</v>
      </c>
      <c r="H6357">
        <v>5.8</v>
      </c>
      <c r="I6357">
        <v>5.88</v>
      </c>
      <c r="J6357">
        <v>6</v>
      </c>
      <c r="K6357">
        <v>6.11</v>
      </c>
      <c r="L6357">
        <v>6.12</v>
      </c>
      <c r="M6357">
        <v>6.47</v>
      </c>
      <c r="N6357">
        <v>6.41</v>
      </c>
    </row>
    <row r="6358" spans="1:14" x14ac:dyDescent="0.25">
      <c r="A6358" s="1">
        <v>35702</v>
      </c>
      <c r="D6358">
        <v>5.07</v>
      </c>
      <c r="F6358">
        <v>5.3</v>
      </c>
      <c r="G6358">
        <v>5.47</v>
      </c>
      <c r="H6358">
        <v>5.8</v>
      </c>
      <c r="I6358">
        <v>5.88</v>
      </c>
      <c r="J6358">
        <v>5.99</v>
      </c>
      <c r="K6358">
        <v>6.09</v>
      </c>
      <c r="L6358">
        <v>6.1</v>
      </c>
      <c r="M6358">
        <v>6.44</v>
      </c>
      <c r="N6358">
        <v>6.39</v>
      </c>
    </row>
    <row r="6359" spans="1:14" x14ac:dyDescent="0.25">
      <c r="A6359" s="1">
        <v>35699</v>
      </c>
      <c r="D6359">
        <v>4.99</v>
      </c>
      <c r="F6359">
        <v>5.18</v>
      </c>
      <c r="G6359">
        <v>5.47</v>
      </c>
      <c r="H6359">
        <v>5.8</v>
      </c>
      <c r="I6359">
        <v>5.89</v>
      </c>
      <c r="J6359">
        <v>5.99</v>
      </c>
      <c r="K6359">
        <v>6.08</v>
      </c>
      <c r="L6359">
        <v>6.08</v>
      </c>
      <c r="M6359">
        <v>6.43</v>
      </c>
      <c r="N6359">
        <v>6.37</v>
      </c>
    </row>
    <row r="6360" spans="1:14" x14ac:dyDescent="0.25">
      <c r="A6360" s="1">
        <v>35698</v>
      </c>
      <c r="D6360">
        <v>4.93</v>
      </c>
      <c r="F6360">
        <v>5.17</v>
      </c>
      <c r="G6360">
        <v>5.5</v>
      </c>
      <c r="H6360">
        <v>5.85</v>
      </c>
      <c r="I6360">
        <v>5.93</v>
      </c>
      <c r="J6360">
        <v>6.04</v>
      </c>
      <c r="K6360">
        <v>6.13</v>
      </c>
      <c r="L6360">
        <v>6.13</v>
      </c>
      <c r="M6360">
        <v>6.47</v>
      </c>
      <c r="N6360">
        <v>6.4</v>
      </c>
    </row>
    <row r="6361" spans="1:14" x14ac:dyDescent="0.25">
      <c r="A6361" s="1">
        <v>35697</v>
      </c>
      <c r="D6361">
        <v>4.9400000000000004</v>
      </c>
      <c r="F6361">
        <v>5.15</v>
      </c>
      <c r="G6361">
        <v>5.46</v>
      </c>
      <c r="H6361">
        <v>5.78</v>
      </c>
      <c r="I6361">
        <v>5.86</v>
      </c>
      <c r="J6361">
        <v>5.97</v>
      </c>
      <c r="K6361">
        <v>6.04</v>
      </c>
      <c r="L6361">
        <v>6.04</v>
      </c>
      <c r="M6361">
        <v>6.38</v>
      </c>
      <c r="N6361">
        <v>6.32</v>
      </c>
    </row>
    <row r="6362" spans="1:14" x14ac:dyDescent="0.25">
      <c r="A6362" s="1">
        <v>35696</v>
      </c>
      <c r="D6362">
        <v>5.0199999999999996</v>
      </c>
      <c r="F6362">
        <v>5.21</v>
      </c>
      <c r="G6362">
        <v>5.48</v>
      </c>
      <c r="H6362">
        <v>5.8</v>
      </c>
      <c r="I6362">
        <v>5.89</v>
      </c>
      <c r="J6362">
        <v>6.02</v>
      </c>
      <c r="K6362">
        <v>6.09</v>
      </c>
      <c r="L6362">
        <v>6.1</v>
      </c>
      <c r="M6362">
        <v>6.44</v>
      </c>
      <c r="N6362">
        <v>6.38</v>
      </c>
    </row>
    <row r="6363" spans="1:14" x14ac:dyDescent="0.25">
      <c r="A6363" s="1">
        <v>35695</v>
      </c>
      <c r="D6363">
        <v>5.0199999999999996</v>
      </c>
      <c r="F6363">
        <v>5.22</v>
      </c>
      <c r="G6363">
        <v>5.46</v>
      </c>
      <c r="H6363">
        <v>5.79</v>
      </c>
      <c r="I6363">
        <v>5.86</v>
      </c>
      <c r="J6363">
        <v>5.99</v>
      </c>
      <c r="K6363">
        <v>6.05</v>
      </c>
      <c r="L6363">
        <v>6.06</v>
      </c>
      <c r="M6363">
        <v>6.41</v>
      </c>
      <c r="N6363">
        <v>6.35</v>
      </c>
    </row>
    <row r="6364" spans="1:14" x14ac:dyDescent="0.25">
      <c r="A6364" s="1">
        <v>35692</v>
      </c>
      <c r="D6364">
        <v>5.0599999999999996</v>
      </c>
      <c r="F6364">
        <v>5.27</v>
      </c>
      <c r="G6364">
        <v>5.48</v>
      </c>
      <c r="H6364">
        <v>5.81</v>
      </c>
      <c r="I6364">
        <v>5.89</v>
      </c>
      <c r="J6364">
        <v>6.01</v>
      </c>
      <c r="K6364">
        <v>6.08</v>
      </c>
      <c r="L6364">
        <v>6.09</v>
      </c>
      <c r="M6364">
        <v>6.44</v>
      </c>
      <c r="N6364">
        <v>6.38</v>
      </c>
    </row>
    <row r="6365" spans="1:14" x14ac:dyDescent="0.25">
      <c r="A6365" s="1">
        <v>35691</v>
      </c>
      <c r="D6365">
        <v>5.0999999999999996</v>
      </c>
      <c r="F6365">
        <v>5.27</v>
      </c>
      <c r="G6365">
        <v>5.47</v>
      </c>
      <c r="H6365">
        <v>5.81</v>
      </c>
      <c r="I6365">
        <v>5.9</v>
      </c>
      <c r="J6365">
        <v>6.02</v>
      </c>
      <c r="K6365">
        <v>6.1</v>
      </c>
      <c r="L6365">
        <v>6.11</v>
      </c>
      <c r="M6365">
        <v>6.46</v>
      </c>
      <c r="N6365">
        <v>6.4</v>
      </c>
    </row>
    <row r="6366" spans="1:14" x14ac:dyDescent="0.25">
      <c r="A6366" s="1">
        <v>35690</v>
      </c>
      <c r="D6366">
        <v>5.0999999999999996</v>
      </c>
      <c r="F6366">
        <v>5.29</v>
      </c>
      <c r="G6366">
        <v>5.46</v>
      </c>
      <c r="H6366">
        <v>5.79</v>
      </c>
      <c r="I6366">
        <v>5.88</v>
      </c>
      <c r="J6366">
        <v>5.99</v>
      </c>
      <c r="K6366">
        <v>6.08</v>
      </c>
      <c r="L6366">
        <v>6.1</v>
      </c>
      <c r="M6366">
        <v>6.45</v>
      </c>
      <c r="N6366">
        <v>6.39</v>
      </c>
    </row>
    <row r="6367" spans="1:14" x14ac:dyDescent="0.25">
      <c r="A6367" s="1">
        <v>35689</v>
      </c>
      <c r="D6367">
        <v>5.09</v>
      </c>
      <c r="F6367">
        <v>5.28</v>
      </c>
      <c r="G6367">
        <v>5.47</v>
      </c>
      <c r="H6367">
        <v>5.81</v>
      </c>
      <c r="I6367">
        <v>5.88</v>
      </c>
      <c r="J6367">
        <v>6</v>
      </c>
      <c r="K6367">
        <v>6.09</v>
      </c>
      <c r="L6367">
        <v>6.11</v>
      </c>
      <c r="M6367">
        <v>6.47</v>
      </c>
      <c r="N6367">
        <v>6.41</v>
      </c>
    </row>
    <row r="6368" spans="1:14" x14ac:dyDescent="0.25">
      <c r="A6368" s="1">
        <v>35688</v>
      </c>
      <c r="D6368">
        <v>5.08</v>
      </c>
      <c r="F6368">
        <v>5.31</v>
      </c>
      <c r="G6368">
        <v>5.54</v>
      </c>
      <c r="H6368">
        <v>5.93</v>
      </c>
      <c r="I6368">
        <v>6.02</v>
      </c>
      <c r="J6368">
        <v>6.17</v>
      </c>
      <c r="K6368">
        <v>6.28</v>
      </c>
      <c r="L6368">
        <v>6.28</v>
      </c>
      <c r="M6368">
        <v>6.65</v>
      </c>
      <c r="N6368">
        <v>6.58</v>
      </c>
    </row>
    <row r="6369" spans="1:14" x14ac:dyDescent="0.25">
      <c r="A6369" s="1">
        <v>35685</v>
      </c>
      <c r="D6369">
        <v>5.0999999999999996</v>
      </c>
      <c r="F6369">
        <v>5.32</v>
      </c>
      <c r="G6369">
        <v>5.54</v>
      </c>
      <c r="H6369">
        <v>5.93</v>
      </c>
      <c r="I6369">
        <v>6.03</v>
      </c>
      <c r="J6369">
        <v>6.17</v>
      </c>
      <c r="K6369">
        <v>6.28</v>
      </c>
      <c r="L6369">
        <v>6.29</v>
      </c>
      <c r="M6369">
        <v>6.66</v>
      </c>
      <c r="N6369">
        <v>6.59</v>
      </c>
    </row>
    <row r="6370" spans="1:14" x14ac:dyDescent="0.25">
      <c r="A6370" s="1">
        <v>35684</v>
      </c>
      <c r="D6370">
        <v>5.13</v>
      </c>
      <c r="F6370">
        <v>5.36</v>
      </c>
      <c r="G6370">
        <v>5.59</v>
      </c>
      <c r="H6370">
        <v>6</v>
      </c>
      <c r="I6370">
        <v>6.11</v>
      </c>
      <c r="J6370">
        <v>6.27</v>
      </c>
      <c r="K6370">
        <v>6.38</v>
      </c>
      <c r="L6370">
        <v>6.39</v>
      </c>
      <c r="M6370">
        <v>6.75</v>
      </c>
      <c r="N6370">
        <v>6.68</v>
      </c>
    </row>
    <row r="6371" spans="1:14" x14ac:dyDescent="0.25">
      <c r="A6371" s="1">
        <v>35683</v>
      </c>
      <c r="D6371">
        <v>5.1100000000000003</v>
      </c>
      <c r="F6371">
        <v>5.35</v>
      </c>
      <c r="G6371">
        <v>5.61</v>
      </c>
      <c r="H6371">
        <v>6</v>
      </c>
      <c r="I6371">
        <v>6.1</v>
      </c>
      <c r="J6371">
        <v>6.26</v>
      </c>
      <c r="K6371">
        <v>6.36</v>
      </c>
      <c r="L6371">
        <v>6.37</v>
      </c>
      <c r="M6371">
        <v>6.71</v>
      </c>
      <c r="N6371">
        <v>6.66</v>
      </c>
    </row>
    <row r="6372" spans="1:14" x14ac:dyDescent="0.25">
      <c r="A6372" s="1">
        <v>35682</v>
      </c>
      <c r="D6372">
        <v>5.16</v>
      </c>
      <c r="F6372">
        <v>5.35</v>
      </c>
      <c r="G6372">
        <v>5.6</v>
      </c>
      <c r="H6372">
        <v>5.98</v>
      </c>
      <c r="I6372">
        <v>6.09</v>
      </c>
      <c r="J6372">
        <v>6.24</v>
      </c>
      <c r="K6372">
        <v>6.33</v>
      </c>
      <c r="L6372">
        <v>6.34</v>
      </c>
      <c r="M6372">
        <v>6.7</v>
      </c>
      <c r="N6372">
        <v>6.63</v>
      </c>
    </row>
    <row r="6373" spans="1:14" x14ac:dyDescent="0.25">
      <c r="A6373" s="1">
        <v>35681</v>
      </c>
      <c r="D6373">
        <v>5.16</v>
      </c>
      <c r="F6373">
        <v>5.37</v>
      </c>
      <c r="G6373">
        <v>5.61</v>
      </c>
      <c r="H6373">
        <v>5.98</v>
      </c>
      <c r="I6373">
        <v>6.09</v>
      </c>
      <c r="J6373">
        <v>6.23</v>
      </c>
      <c r="K6373">
        <v>6.33</v>
      </c>
      <c r="L6373">
        <v>6.33</v>
      </c>
      <c r="M6373">
        <v>6.68</v>
      </c>
      <c r="N6373">
        <v>6.62</v>
      </c>
    </row>
    <row r="6374" spans="1:14" x14ac:dyDescent="0.25">
      <c r="A6374" s="1">
        <v>35678</v>
      </c>
      <c r="D6374">
        <v>5.17</v>
      </c>
      <c r="F6374">
        <v>5.38</v>
      </c>
      <c r="G6374">
        <v>5.58</v>
      </c>
      <c r="H6374">
        <v>5.98</v>
      </c>
      <c r="I6374">
        <v>6.09</v>
      </c>
      <c r="J6374">
        <v>6.24</v>
      </c>
      <c r="K6374">
        <v>6.36</v>
      </c>
      <c r="L6374">
        <v>6.37</v>
      </c>
      <c r="M6374">
        <v>6.72</v>
      </c>
      <c r="N6374">
        <v>6.65</v>
      </c>
    </row>
    <row r="6375" spans="1:14" x14ac:dyDescent="0.25">
      <c r="A6375" s="1">
        <v>35677</v>
      </c>
      <c r="D6375">
        <v>5.14</v>
      </c>
      <c r="F6375">
        <v>5.38</v>
      </c>
      <c r="G6375">
        <v>5.6</v>
      </c>
      <c r="H6375">
        <v>5.98</v>
      </c>
      <c r="I6375">
        <v>6.09</v>
      </c>
      <c r="J6375">
        <v>6.22</v>
      </c>
      <c r="K6375">
        <v>6.33</v>
      </c>
      <c r="L6375">
        <v>6.33</v>
      </c>
      <c r="M6375">
        <v>6.67</v>
      </c>
      <c r="N6375">
        <v>6.61</v>
      </c>
    </row>
    <row r="6376" spans="1:14" x14ac:dyDescent="0.25">
      <c r="A6376" s="1">
        <v>35676</v>
      </c>
      <c r="D6376">
        <v>5.14</v>
      </c>
      <c r="F6376">
        <v>5.38</v>
      </c>
      <c r="G6376">
        <v>5.57</v>
      </c>
      <c r="H6376">
        <v>5.96</v>
      </c>
      <c r="I6376">
        <v>6.07</v>
      </c>
      <c r="J6376">
        <v>6.21</v>
      </c>
      <c r="K6376">
        <v>6.33</v>
      </c>
      <c r="L6376">
        <v>6.33</v>
      </c>
      <c r="M6376">
        <v>6.67</v>
      </c>
      <c r="N6376">
        <v>6.6</v>
      </c>
    </row>
    <row r="6377" spans="1:14" x14ac:dyDescent="0.25">
      <c r="A6377" s="1">
        <v>35675</v>
      </c>
      <c r="D6377">
        <v>5.21</v>
      </c>
      <c r="F6377">
        <v>5.39</v>
      </c>
      <c r="G6377">
        <v>5.57</v>
      </c>
      <c r="H6377">
        <v>5.94</v>
      </c>
      <c r="I6377">
        <v>6.06</v>
      </c>
      <c r="J6377">
        <v>6.2</v>
      </c>
      <c r="K6377">
        <v>6.3</v>
      </c>
      <c r="L6377">
        <v>6.31</v>
      </c>
      <c r="M6377">
        <v>6.65</v>
      </c>
      <c r="N6377">
        <v>6.58</v>
      </c>
    </row>
    <row r="6378" spans="1:14" x14ac:dyDescent="0.25">
      <c r="A6378" s="1">
        <v>35671</v>
      </c>
      <c r="D6378">
        <v>5.24</v>
      </c>
      <c r="F6378">
        <v>5.39</v>
      </c>
      <c r="G6378">
        <v>5.59</v>
      </c>
      <c r="H6378">
        <v>5.97</v>
      </c>
      <c r="I6378">
        <v>6.1</v>
      </c>
      <c r="J6378">
        <v>6.22</v>
      </c>
      <c r="K6378">
        <v>6.33</v>
      </c>
      <c r="L6378">
        <v>6.34</v>
      </c>
      <c r="M6378">
        <v>6.69</v>
      </c>
      <c r="N6378">
        <v>6.61</v>
      </c>
    </row>
    <row r="6379" spans="1:14" x14ac:dyDescent="0.25">
      <c r="A6379" s="1">
        <v>35670</v>
      </c>
      <c r="D6379">
        <v>5.24</v>
      </c>
      <c r="F6379">
        <v>5.38</v>
      </c>
      <c r="G6379">
        <v>5.56</v>
      </c>
      <c r="H6379">
        <v>5.94</v>
      </c>
      <c r="I6379">
        <v>6.06</v>
      </c>
      <c r="J6379">
        <v>6.18</v>
      </c>
      <c r="K6379">
        <v>6.29</v>
      </c>
      <c r="L6379">
        <v>6.3</v>
      </c>
      <c r="M6379">
        <v>6.64</v>
      </c>
      <c r="N6379">
        <v>6.57</v>
      </c>
    </row>
    <row r="6380" spans="1:14" x14ac:dyDescent="0.25">
      <c r="A6380" s="1">
        <v>35669</v>
      </c>
      <c r="D6380">
        <v>5.28</v>
      </c>
      <c r="F6380">
        <v>5.4</v>
      </c>
      <c r="G6380">
        <v>5.6</v>
      </c>
      <c r="H6380">
        <v>6.01</v>
      </c>
      <c r="I6380">
        <v>6.13</v>
      </c>
      <c r="J6380">
        <v>6.23</v>
      </c>
      <c r="K6380">
        <v>6.37</v>
      </c>
      <c r="L6380">
        <v>6.38</v>
      </c>
      <c r="M6380">
        <v>6.74</v>
      </c>
      <c r="N6380">
        <v>6.66</v>
      </c>
    </row>
    <row r="6381" spans="1:14" x14ac:dyDescent="0.25">
      <c r="A6381" s="1">
        <v>35668</v>
      </c>
      <c r="D6381">
        <v>5.28</v>
      </c>
      <c r="F6381">
        <v>5.39</v>
      </c>
      <c r="G6381">
        <v>5.6</v>
      </c>
      <c r="H6381">
        <v>5.99</v>
      </c>
      <c r="I6381">
        <v>6.12</v>
      </c>
      <c r="J6381">
        <v>6.24</v>
      </c>
      <c r="K6381">
        <v>6.37</v>
      </c>
      <c r="L6381">
        <v>6.38</v>
      </c>
      <c r="M6381">
        <v>6.74</v>
      </c>
      <c r="N6381">
        <v>6.66</v>
      </c>
    </row>
    <row r="6382" spans="1:14" x14ac:dyDescent="0.25">
      <c r="A6382" s="1">
        <v>35667</v>
      </c>
      <c r="D6382">
        <v>5.28</v>
      </c>
      <c r="F6382">
        <v>5.39</v>
      </c>
      <c r="G6382">
        <v>5.6</v>
      </c>
      <c r="H6382">
        <v>6.01</v>
      </c>
      <c r="I6382">
        <v>6.12</v>
      </c>
      <c r="J6382">
        <v>6.25</v>
      </c>
      <c r="K6382">
        <v>6.38</v>
      </c>
      <c r="L6382">
        <v>6.39</v>
      </c>
      <c r="M6382">
        <v>6.75</v>
      </c>
      <c r="N6382">
        <v>6.67</v>
      </c>
    </row>
    <row r="6383" spans="1:14" x14ac:dyDescent="0.25">
      <c r="A6383" s="1">
        <v>35664</v>
      </c>
      <c r="D6383">
        <v>5.25</v>
      </c>
      <c r="F6383">
        <v>5.34</v>
      </c>
      <c r="G6383">
        <v>5.57</v>
      </c>
      <c r="H6383">
        <v>5.98</v>
      </c>
      <c r="I6383">
        <v>6.09</v>
      </c>
      <c r="J6383">
        <v>6.21</v>
      </c>
      <c r="K6383">
        <v>6.36</v>
      </c>
      <c r="L6383">
        <v>6.38</v>
      </c>
      <c r="M6383">
        <v>6.75</v>
      </c>
      <c r="N6383">
        <v>6.67</v>
      </c>
    </row>
    <row r="6384" spans="1:14" x14ac:dyDescent="0.25">
      <c r="A6384" s="1">
        <v>35663</v>
      </c>
      <c r="D6384">
        <v>5.27</v>
      </c>
      <c r="F6384">
        <v>5.37</v>
      </c>
      <c r="G6384">
        <v>5.57</v>
      </c>
      <c r="H6384">
        <v>5.95</v>
      </c>
      <c r="I6384">
        <v>6.05</v>
      </c>
      <c r="J6384">
        <v>6.15</v>
      </c>
      <c r="K6384">
        <v>6.3</v>
      </c>
      <c r="L6384">
        <v>6.3</v>
      </c>
      <c r="M6384">
        <v>6.68</v>
      </c>
      <c r="N6384">
        <v>6.6</v>
      </c>
    </row>
    <row r="6385" spans="1:14" x14ac:dyDescent="0.25">
      <c r="A6385" s="1">
        <v>35662</v>
      </c>
      <c r="D6385">
        <v>5.24</v>
      </c>
      <c r="F6385">
        <v>5.36</v>
      </c>
      <c r="G6385">
        <v>5.53</v>
      </c>
      <c r="H6385">
        <v>5.88</v>
      </c>
      <c r="I6385">
        <v>6</v>
      </c>
      <c r="J6385">
        <v>6.1</v>
      </c>
      <c r="K6385">
        <v>6.24</v>
      </c>
      <c r="L6385">
        <v>6.24</v>
      </c>
      <c r="M6385">
        <v>6.61</v>
      </c>
      <c r="N6385">
        <v>6.54</v>
      </c>
    </row>
    <row r="6386" spans="1:14" x14ac:dyDescent="0.25">
      <c r="A6386" s="1">
        <v>35661</v>
      </c>
      <c r="D6386">
        <v>5.25</v>
      </c>
      <c r="F6386">
        <v>5.35</v>
      </c>
      <c r="G6386">
        <v>5.51</v>
      </c>
      <c r="H6386">
        <v>5.85</v>
      </c>
      <c r="I6386">
        <v>5.97</v>
      </c>
      <c r="J6386">
        <v>6.07</v>
      </c>
      <c r="K6386">
        <v>6.21</v>
      </c>
      <c r="L6386">
        <v>6.21</v>
      </c>
      <c r="M6386">
        <v>6.59</v>
      </c>
      <c r="N6386">
        <v>6.51</v>
      </c>
    </row>
    <row r="6387" spans="1:14" x14ac:dyDescent="0.25">
      <c r="A6387" s="1">
        <v>35660</v>
      </c>
      <c r="D6387">
        <v>5.23</v>
      </c>
      <c r="F6387">
        <v>5.35</v>
      </c>
      <c r="G6387">
        <v>5.5</v>
      </c>
      <c r="H6387">
        <v>5.82</v>
      </c>
      <c r="I6387">
        <v>5.94</v>
      </c>
      <c r="J6387">
        <v>6.06</v>
      </c>
      <c r="K6387">
        <v>6.21</v>
      </c>
      <c r="L6387">
        <v>6.21</v>
      </c>
      <c r="M6387">
        <v>6.6</v>
      </c>
      <c r="N6387">
        <v>6.53</v>
      </c>
    </row>
    <row r="6388" spans="1:14" x14ac:dyDescent="0.25">
      <c r="A6388" s="1">
        <v>35657</v>
      </c>
      <c r="D6388">
        <v>5.29</v>
      </c>
      <c r="F6388">
        <v>5.38</v>
      </c>
      <c r="G6388">
        <v>5.53</v>
      </c>
      <c r="H6388">
        <v>5.87</v>
      </c>
      <c r="I6388">
        <v>6</v>
      </c>
      <c r="J6388">
        <v>6.1</v>
      </c>
      <c r="K6388">
        <v>6.27</v>
      </c>
      <c r="L6388">
        <v>6.27</v>
      </c>
      <c r="M6388">
        <v>6.65</v>
      </c>
      <c r="N6388">
        <v>6.57</v>
      </c>
    </row>
    <row r="6389" spans="1:14" x14ac:dyDescent="0.25">
      <c r="A6389" s="1">
        <v>35656</v>
      </c>
      <c r="D6389">
        <v>5.34</v>
      </c>
      <c r="F6389">
        <v>5.42</v>
      </c>
      <c r="G6389">
        <v>5.57</v>
      </c>
      <c r="H6389">
        <v>5.92</v>
      </c>
      <c r="I6389">
        <v>6.03</v>
      </c>
      <c r="J6389">
        <v>6.13</v>
      </c>
      <c r="K6389">
        <v>6.27</v>
      </c>
      <c r="L6389">
        <v>6.27</v>
      </c>
      <c r="M6389">
        <v>6.65</v>
      </c>
      <c r="N6389">
        <v>6.56</v>
      </c>
    </row>
    <row r="6390" spans="1:14" x14ac:dyDescent="0.25">
      <c r="A6390" s="1">
        <v>35655</v>
      </c>
      <c r="D6390">
        <v>5.32</v>
      </c>
      <c r="F6390">
        <v>5.43</v>
      </c>
      <c r="G6390">
        <v>5.6</v>
      </c>
      <c r="H6390">
        <v>5.95</v>
      </c>
      <c r="I6390">
        <v>6.09</v>
      </c>
      <c r="J6390">
        <v>6.19</v>
      </c>
      <c r="K6390">
        <v>6.36</v>
      </c>
      <c r="L6390">
        <v>6.36</v>
      </c>
      <c r="M6390">
        <v>6.72</v>
      </c>
      <c r="N6390">
        <v>6.64</v>
      </c>
    </row>
    <row r="6391" spans="1:14" x14ac:dyDescent="0.25">
      <c r="A6391" s="1">
        <v>35654</v>
      </c>
      <c r="D6391">
        <v>5.31</v>
      </c>
      <c r="F6391">
        <v>5.46</v>
      </c>
      <c r="G6391">
        <v>5.63</v>
      </c>
      <c r="H6391">
        <v>6</v>
      </c>
      <c r="I6391">
        <v>6.14</v>
      </c>
      <c r="J6391">
        <v>6.22</v>
      </c>
      <c r="K6391">
        <v>6.39</v>
      </c>
      <c r="L6391">
        <v>6.39</v>
      </c>
      <c r="M6391">
        <v>6.75</v>
      </c>
      <c r="N6391">
        <v>6.66</v>
      </c>
    </row>
    <row r="6392" spans="1:14" x14ac:dyDescent="0.25">
      <c r="A6392" s="1">
        <v>35653</v>
      </c>
      <c r="D6392">
        <v>5.31</v>
      </c>
      <c r="F6392">
        <v>5.45</v>
      </c>
      <c r="G6392">
        <v>5.63</v>
      </c>
      <c r="H6392">
        <v>5.99</v>
      </c>
      <c r="I6392">
        <v>6.13</v>
      </c>
      <c r="J6392">
        <v>6.2</v>
      </c>
      <c r="K6392">
        <v>6.35</v>
      </c>
      <c r="L6392">
        <v>6.36</v>
      </c>
      <c r="M6392">
        <v>6.72</v>
      </c>
      <c r="N6392">
        <v>6.64</v>
      </c>
    </row>
    <row r="6393" spans="1:14" x14ac:dyDescent="0.25">
      <c r="A6393" s="1">
        <v>35650</v>
      </c>
      <c r="D6393">
        <v>5.29</v>
      </c>
      <c r="F6393">
        <v>5.45</v>
      </c>
      <c r="G6393">
        <v>5.6</v>
      </c>
      <c r="H6393">
        <v>6.02</v>
      </c>
      <c r="I6393">
        <v>6.15</v>
      </c>
      <c r="J6393">
        <v>6.23</v>
      </c>
      <c r="K6393">
        <v>6.37</v>
      </c>
      <c r="L6393">
        <v>6.38</v>
      </c>
      <c r="M6393">
        <v>6.74</v>
      </c>
      <c r="N6393">
        <v>6.64</v>
      </c>
    </row>
    <row r="6394" spans="1:14" x14ac:dyDescent="0.25">
      <c r="A6394" s="1">
        <v>35649</v>
      </c>
      <c r="D6394">
        <v>5.3</v>
      </c>
      <c r="F6394">
        <v>5.45</v>
      </c>
      <c r="G6394">
        <v>5.54</v>
      </c>
      <c r="H6394">
        <v>5.93</v>
      </c>
      <c r="I6394">
        <v>6.05</v>
      </c>
      <c r="J6394">
        <v>6.14</v>
      </c>
      <c r="K6394">
        <v>6.24</v>
      </c>
      <c r="L6394">
        <v>6.24</v>
      </c>
      <c r="M6394">
        <v>6.58</v>
      </c>
      <c r="N6394">
        <v>6.51</v>
      </c>
    </row>
    <row r="6395" spans="1:14" x14ac:dyDescent="0.25">
      <c r="A6395" s="1">
        <v>35648</v>
      </c>
      <c r="D6395">
        <v>5.29</v>
      </c>
      <c r="F6395">
        <v>5.43</v>
      </c>
      <c r="G6395">
        <v>5.53</v>
      </c>
      <c r="H6395">
        <v>5.91</v>
      </c>
      <c r="I6395">
        <v>6.03</v>
      </c>
      <c r="J6395">
        <v>6.11</v>
      </c>
      <c r="K6395">
        <v>6.2</v>
      </c>
      <c r="L6395">
        <v>6.21</v>
      </c>
      <c r="M6395">
        <v>6.53</v>
      </c>
      <c r="N6395">
        <v>6.48</v>
      </c>
    </row>
    <row r="6396" spans="1:14" x14ac:dyDescent="0.25">
      <c r="A6396" s="1">
        <v>35647</v>
      </c>
      <c r="D6396">
        <v>5.29</v>
      </c>
      <c r="F6396">
        <v>5.43</v>
      </c>
      <c r="G6396">
        <v>5.55</v>
      </c>
      <c r="H6396">
        <v>5.93</v>
      </c>
      <c r="I6396">
        <v>6.04</v>
      </c>
      <c r="J6396">
        <v>6.13</v>
      </c>
      <c r="K6396">
        <v>6.22</v>
      </c>
      <c r="L6396">
        <v>6.23</v>
      </c>
      <c r="M6396">
        <v>6.55</v>
      </c>
      <c r="N6396">
        <v>6.49</v>
      </c>
    </row>
    <row r="6397" spans="1:14" x14ac:dyDescent="0.25">
      <c r="A6397" s="1">
        <v>35646</v>
      </c>
      <c r="D6397">
        <v>5.29</v>
      </c>
      <c r="F6397">
        <v>5.41</v>
      </c>
      <c r="G6397">
        <v>5.53</v>
      </c>
      <c r="H6397">
        <v>5.91</v>
      </c>
      <c r="I6397">
        <v>6.02</v>
      </c>
      <c r="J6397">
        <v>6.12</v>
      </c>
      <c r="K6397">
        <v>6.2</v>
      </c>
      <c r="L6397">
        <v>6.23</v>
      </c>
      <c r="M6397">
        <v>6.54</v>
      </c>
      <c r="N6397">
        <v>6.48</v>
      </c>
    </row>
    <row r="6398" spans="1:14" x14ac:dyDescent="0.25">
      <c r="A6398" s="1">
        <v>35643</v>
      </c>
      <c r="D6398">
        <v>5.28</v>
      </c>
      <c r="F6398">
        <v>5.4</v>
      </c>
      <c r="G6398">
        <v>5.52</v>
      </c>
      <c r="H6398">
        <v>5.89</v>
      </c>
      <c r="I6398">
        <v>5.99</v>
      </c>
      <c r="J6398">
        <v>6.08</v>
      </c>
      <c r="K6398">
        <v>6.17</v>
      </c>
      <c r="L6398">
        <v>6.2</v>
      </c>
      <c r="M6398">
        <v>6.52</v>
      </c>
      <c r="N6398">
        <v>6.46</v>
      </c>
    </row>
    <row r="6399" spans="1:14" x14ac:dyDescent="0.25">
      <c r="A6399" s="1">
        <v>35642</v>
      </c>
      <c r="D6399">
        <v>5.25</v>
      </c>
      <c r="F6399">
        <v>5.33</v>
      </c>
      <c r="G6399">
        <v>5.45</v>
      </c>
      <c r="H6399">
        <v>5.74</v>
      </c>
      <c r="I6399">
        <v>5.81</v>
      </c>
      <c r="J6399">
        <v>5.9</v>
      </c>
      <c r="K6399">
        <v>5.99</v>
      </c>
      <c r="L6399">
        <v>6.02</v>
      </c>
      <c r="M6399">
        <v>6.35</v>
      </c>
      <c r="N6399">
        <v>6.3</v>
      </c>
    </row>
    <row r="6400" spans="1:14" x14ac:dyDescent="0.25">
      <c r="A6400" s="1">
        <v>35641</v>
      </c>
      <c r="D6400">
        <v>5.24</v>
      </c>
      <c r="F6400">
        <v>5.34</v>
      </c>
      <c r="G6400">
        <v>5.46</v>
      </c>
      <c r="H6400">
        <v>5.76</v>
      </c>
      <c r="I6400">
        <v>5.85</v>
      </c>
      <c r="J6400">
        <v>5.95</v>
      </c>
      <c r="K6400">
        <v>6.03</v>
      </c>
      <c r="L6400">
        <v>6.05</v>
      </c>
      <c r="M6400">
        <v>6.39</v>
      </c>
      <c r="N6400">
        <v>6.33</v>
      </c>
    </row>
    <row r="6401" spans="1:14" x14ac:dyDescent="0.25">
      <c r="A6401" s="1">
        <v>35640</v>
      </c>
      <c r="D6401">
        <v>5.24</v>
      </c>
      <c r="F6401">
        <v>5.34</v>
      </c>
      <c r="G6401">
        <v>5.47</v>
      </c>
      <c r="H6401">
        <v>5.79</v>
      </c>
      <c r="I6401">
        <v>5.88</v>
      </c>
      <c r="J6401">
        <v>6</v>
      </c>
      <c r="K6401">
        <v>6.08</v>
      </c>
      <c r="L6401">
        <v>6.11</v>
      </c>
      <c r="M6401">
        <v>6.43</v>
      </c>
      <c r="N6401">
        <v>6.38</v>
      </c>
    </row>
    <row r="6402" spans="1:14" x14ac:dyDescent="0.25">
      <c r="A6402" s="1">
        <v>35639</v>
      </c>
      <c r="D6402">
        <v>5.24</v>
      </c>
      <c r="F6402">
        <v>5.37</v>
      </c>
      <c r="G6402">
        <v>5.52</v>
      </c>
      <c r="H6402">
        <v>5.86</v>
      </c>
      <c r="I6402">
        <v>5.96</v>
      </c>
      <c r="J6402">
        <v>6.06</v>
      </c>
      <c r="K6402">
        <v>6.14</v>
      </c>
      <c r="L6402">
        <v>6.16</v>
      </c>
      <c r="M6402">
        <v>6.49</v>
      </c>
      <c r="N6402">
        <v>6.43</v>
      </c>
    </row>
    <row r="6403" spans="1:14" x14ac:dyDescent="0.25">
      <c r="A6403" s="1">
        <v>35636</v>
      </c>
      <c r="D6403">
        <v>5.24</v>
      </c>
      <c r="F6403">
        <v>5.36</v>
      </c>
      <c r="G6403">
        <v>5.53</v>
      </c>
      <c r="H6403">
        <v>5.87</v>
      </c>
      <c r="I6403">
        <v>5.97</v>
      </c>
      <c r="J6403">
        <v>6.08</v>
      </c>
      <c r="K6403">
        <v>6.16</v>
      </c>
      <c r="L6403">
        <v>6.18</v>
      </c>
      <c r="M6403">
        <v>6.51</v>
      </c>
      <c r="N6403">
        <v>6.45</v>
      </c>
    </row>
    <row r="6404" spans="1:14" x14ac:dyDescent="0.25">
      <c r="A6404" s="1">
        <v>35635</v>
      </c>
      <c r="D6404">
        <v>5.23</v>
      </c>
      <c r="F6404">
        <v>5.35</v>
      </c>
      <c r="G6404">
        <v>5.52</v>
      </c>
      <c r="H6404">
        <v>5.87</v>
      </c>
      <c r="I6404">
        <v>5.95</v>
      </c>
      <c r="J6404">
        <v>6.06</v>
      </c>
      <c r="K6404">
        <v>6.13</v>
      </c>
      <c r="L6404">
        <v>6.16</v>
      </c>
      <c r="M6404">
        <v>6.49</v>
      </c>
      <c r="N6404">
        <v>6.43</v>
      </c>
    </row>
    <row r="6405" spans="1:14" x14ac:dyDescent="0.25">
      <c r="A6405" s="1">
        <v>35634</v>
      </c>
      <c r="D6405">
        <v>5.2</v>
      </c>
      <c r="F6405">
        <v>5.34</v>
      </c>
      <c r="G6405">
        <v>5.52</v>
      </c>
      <c r="H6405">
        <v>5.85</v>
      </c>
      <c r="I6405">
        <v>5.95</v>
      </c>
      <c r="J6405">
        <v>6.06</v>
      </c>
      <c r="K6405">
        <v>6.13</v>
      </c>
      <c r="L6405">
        <v>6.14</v>
      </c>
      <c r="M6405">
        <v>6.48</v>
      </c>
      <c r="N6405">
        <v>6.42</v>
      </c>
    </row>
    <row r="6406" spans="1:14" x14ac:dyDescent="0.25">
      <c r="A6406" s="1">
        <v>35633</v>
      </c>
      <c r="D6406">
        <v>5.18</v>
      </c>
      <c r="F6406">
        <v>5.36</v>
      </c>
      <c r="G6406">
        <v>5.52</v>
      </c>
      <c r="H6406">
        <v>5.9</v>
      </c>
      <c r="I6406">
        <v>5.94</v>
      </c>
      <c r="J6406">
        <v>6.07</v>
      </c>
      <c r="K6406">
        <v>6.13</v>
      </c>
      <c r="L6406">
        <v>6.15</v>
      </c>
      <c r="M6406">
        <v>6.5</v>
      </c>
      <c r="N6406">
        <v>6.43</v>
      </c>
    </row>
    <row r="6407" spans="1:14" x14ac:dyDescent="0.25">
      <c r="A6407" s="1">
        <v>35632</v>
      </c>
      <c r="D6407">
        <v>5.27</v>
      </c>
      <c r="F6407">
        <v>5.39</v>
      </c>
      <c r="G6407">
        <v>5.61</v>
      </c>
      <c r="H6407">
        <v>5.94</v>
      </c>
      <c r="I6407">
        <v>6.05</v>
      </c>
      <c r="J6407">
        <v>6.18</v>
      </c>
      <c r="K6407">
        <v>6.25</v>
      </c>
      <c r="L6407">
        <v>6.27</v>
      </c>
      <c r="M6407">
        <v>6.61</v>
      </c>
      <c r="N6407">
        <v>6.55</v>
      </c>
    </row>
    <row r="6408" spans="1:14" x14ac:dyDescent="0.25">
      <c r="A6408" s="1">
        <v>35629</v>
      </c>
      <c r="D6408">
        <v>5.24</v>
      </c>
      <c r="F6408">
        <v>5.36</v>
      </c>
      <c r="G6408">
        <v>5.59</v>
      </c>
      <c r="H6408">
        <v>5.91</v>
      </c>
      <c r="I6408">
        <v>6.02</v>
      </c>
      <c r="J6408">
        <v>6.16</v>
      </c>
      <c r="K6408">
        <v>6.23</v>
      </c>
      <c r="L6408">
        <v>6.24</v>
      </c>
      <c r="M6408">
        <v>6.58</v>
      </c>
      <c r="N6408">
        <v>6.52</v>
      </c>
    </row>
    <row r="6409" spans="1:14" x14ac:dyDescent="0.25">
      <c r="A6409" s="1">
        <v>35628</v>
      </c>
      <c r="D6409">
        <v>5.18</v>
      </c>
      <c r="F6409">
        <v>5.33</v>
      </c>
      <c r="G6409">
        <v>5.57</v>
      </c>
      <c r="H6409">
        <v>5.87</v>
      </c>
      <c r="I6409">
        <v>5.99</v>
      </c>
      <c r="J6409">
        <v>6.11</v>
      </c>
      <c r="K6409">
        <v>6.18</v>
      </c>
      <c r="L6409">
        <v>6.19</v>
      </c>
      <c r="M6409">
        <v>6.54</v>
      </c>
      <c r="N6409">
        <v>6.49</v>
      </c>
    </row>
    <row r="6410" spans="1:14" x14ac:dyDescent="0.25">
      <c r="A6410" s="1">
        <v>35627</v>
      </c>
      <c r="D6410">
        <v>5.17</v>
      </c>
      <c r="F6410">
        <v>5.32</v>
      </c>
      <c r="G6410">
        <v>5.51</v>
      </c>
      <c r="H6410">
        <v>5.87</v>
      </c>
      <c r="I6410">
        <v>5.99</v>
      </c>
      <c r="J6410">
        <v>6.11</v>
      </c>
      <c r="K6410">
        <v>6.18</v>
      </c>
      <c r="L6410">
        <v>6.2</v>
      </c>
      <c r="M6410">
        <v>6.54</v>
      </c>
      <c r="N6410">
        <v>6.48</v>
      </c>
    </row>
    <row r="6411" spans="1:14" x14ac:dyDescent="0.25">
      <c r="A6411" s="1">
        <v>35626</v>
      </c>
      <c r="D6411">
        <v>5.22</v>
      </c>
      <c r="F6411">
        <v>5.32</v>
      </c>
      <c r="G6411">
        <v>5.56</v>
      </c>
      <c r="H6411">
        <v>5.92</v>
      </c>
      <c r="I6411">
        <v>6.05</v>
      </c>
      <c r="J6411">
        <v>6.16</v>
      </c>
      <c r="K6411">
        <v>6.25</v>
      </c>
      <c r="L6411">
        <v>6.26</v>
      </c>
      <c r="M6411">
        <v>6.6</v>
      </c>
      <c r="N6411">
        <v>6.55</v>
      </c>
    </row>
    <row r="6412" spans="1:14" x14ac:dyDescent="0.25">
      <c r="A6412" s="1">
        <v>35625</v>
      </c>
      <c r="D6412">
        <v>5.22</v>
      </c>
      <c r="F6412">
        <v>5.33</v>
      </c>
      <c r="G6412">
        <v>5.56</v>
      </c>
      <c r="H6412">
        <v>5.94</v>
      </c>
      <c r="I6412">
        <v>6.05</v>
      </c>
      <c r="J6412">
        <v>6.16</v>
      </c>
      <c r="K6412">
        <v>6.24</v>
      </c>
      <c r="L6412">
        <v>6.26</v>
      </c>
      <c r="M6412">
        <v>6.61</v>
      </c>
      <c r="N6412">
        <v>6.55</v>
      </c>
    </row>
    <row r="6413" spans="1:14" x14ac:dyDescent="0.25">
      <c r="A6413" s="1">
        <v>35622</v>
      </c>
      <c r="D6413">
        <v>5.14</v>
      </c>
      <c r="F6413">
        <v>5.31</v>
      </c>
      <c r="G6413">
        <v>5.52</v>
      </c>
      <c r="H6413">
        <v>5.89</v>
      </c>
      <c r="I6413">
        <v>6.01</v>
      </c>
      <c r="J6413">
        <v>6.13</v>
      </c>
      <c r="K6413">
        <v>6.22</v>
      </c>
      <c r="L6413">
        <v>6.23</v>
      </c>
      <c r="M6413">
        <v>6.58</v>
      </c>
      <c r="N6413">
        <v>6.53</v>
      </c>
    </row>
    <row r="6414" spans="1:14" x14ac:dyDescent="0.25">
      <c r="A6414" s="1">
        <v>35621</v>
      </c>
      <c r="D6414">
        <v>5.15</v>
      </c>
      <c r="F6414">
        <v>5.32</v>
      </c>
      <c r="G6414">
        <v>5.53</v>
      </c>
      <c r="H6414">
        <v>5.91</v>
      </c>
      <c r="I6414">
        <v>6.02</v>
      </c>
      <c r="J6414">
        <v>6.15</v>
      </c>
      <c r="K6414">
        <v>6.24</v>
      </c>
      <c r="L6414">
        <v>6.26</v>
      </c>
      <c r="M6414">
        <v>6.61</v>
      </c>
      <c r="N6414">
        <v>6.56</v>
      </c>
    </row>
    <row r="6415" spans="1:14" x14ac:dyDescent="0.25">
      <c r="A6415" s="1">
        <v>35620</v>
      </c>
      <c r="D6415">
        <v>5.1100000000000003</v>
      </c>
      <c r="F6415">
        <v>5.3</v>
      </c>
      <c r="G6415">
        <v>5.53</v>
      </c>
      <c r="H6415">
        <v>5.9</v>
      </c>
      <c r="I6415">
        <v>6.02</v>
      </c>
      <c r="J6415">
        <v>6.15</v>
      </c>
      <c r="K6415">
        <v>6.23</v>
      </c>
      <c r="L6415">
        <v>6.25</v>
      </c>
      <c r="M6415">
        <v>6.6</v>
      </c>
      <c r="N6415">
        <v>6.56</v>
      </c>
    </row>
    <row r="6416" spans="1:14" x14ac:dyDescent="0.25">
      <c r="A6416" s="1">
        <v>35619</v>
      </c>
      <c r="D6416">
        <v>5.12</v>
      </c>
      <c r="F6416">
        <v>5.3</v>
      </c>
      <c r="G6416">
        <v>5.55</v>
      </c>
      <c r="H6416">
        <v>5.92</v>
      </c>
      <c r="I6416">
        <v>6.05</v>
      </c>
      <c r="J6416">
        <v>6.17</v>
      </c>
      <c r="K6416">
        <v>6.26</v>
      </c>
      <c r="L6416">
        <v>6.27</v>
      </c>
      <c r="M6416">
        <v>6.63</v>
      </c>
      <c r="N6416">
        <v>6.59</v>
      </c>
    </row>
    <row r="6417" spans="1:14" x14ac:dyDescent="0.25">
      <c r="A6417" s="1">
        <v>35618</v>
      </c>
      <c r="D6417">
        <v>5.12</v>
      </c>
      <c r="F6417">
        <v>5.28</v>
      </c>
      <c r="G6417">
        <v>5.55</v>
      </c>
      <c r="H6417">
        <v>5.92</v>
      </c>
      <c r="I6417">
        <v>6.04</v>
      </c>
      <c r="J6417">
        <v>6.17</v>
      </c>
      <c r="K6417">
        <v>6.26</v>
      </c>
      <c r="L6417">
        <v>6.27</v>
      </c>
      <c r="M6417">
        <v>6.63</v>
      </c>
      <c r="N6417">
        <v>6.58</v>
      </c>
    </row>
    <row r="6418" spans="1:14" x14ac:dyDescent="0.25">
      <c r="A6418" s="1">
        <v>35614</v>
      </c>
      <c r="D6418">
        <v>5.14</v>
      </c>
      <c r="F6418">
        <v>5.26</v>
      </c>
      <c r="G6418">
        <v>5.57</v>
      </c>
      <c r="H6418">
        <v>5.93</v>
      </c>
      <c r="I6418">
        <v>6.07</v>
      </c>
      <c r="J6418">
        <v>6.2</v>
      </c>
      <c r="K6418">
        <v>6.29</v>
      </c>
      <c r="L6418">
        <v>6.31</v>
      </c>
      <c r="M6418">
        <v>6.67</v>
      </c>
      <c r="N6418">
        <v>6.63</v>
      </c>
    </row>
    <row r="6419" spans="1:14" x14ac:dyDescent="0.25">
      <c r="A6419" s="1">
        <v>35613</v>
      </c>
      <c r="D6419">
        <v>5.2</v>
      </c>
      <c r="F6419">
        <v>5.33</v>
      </c>
      <c r="G6419">
        <v>5.64</v>
      </c>
      <c r="H6419">
        <v>6.02</v>
      </c>
      <c r="I6419">
        <v>6.17</v>
      </c>
      <c r="J6419">
        <v>6.3</v>
      </c>
      <c r="K6419">
        <v>6.4</v>
      </c>
      <c r="L6419">
        <v>6.42</v>
      </c>
      <c r="M6419">
        <v>6.78</v>
      </c>
      <c r="N6419">
        <v>6.72</v>
      </c>
    </row>
    <row r="6420" spans="1:14" x14ac:dyDescent="0.25">
      <c r="A6420" s="1">
        <v>35612</v>
      </c>
      <c r="D6420">
        <v>5.18</v>
      </c>
      <c r="F6420">
        <v>5.31</v>
      </c>
      <c r="G6420">
        <v>5.64</v>
      </c>
      <c r="H6420">
        <v>6.02</v>
      </c>
      <c r="I6420">
        <v>6.19</v>
      </c>
      <c r="J6420">
        <v>6.33</v>
      </c>
      <c r="K6420">
        <v>6.42</v>
      </c>
      <c r="L6420">
        <v>6.45</v>
      </c>
      <c r="M6420">
        <v>6.8</v>
      </c>
      <c r="N6420">
        <v>6.74</v>
      </c>
    </row>
    <row r="6421" spans="1:14" x14ac:dyDescent="0.25">
      <c r="A6421" s="1">
        <v>35611</v>
      </c>
      <c r="D6421">
        <v>5.25</v>
      </c>
      <c r="F6421">
        <v>5.34</v>
      </c>
      <c r="G6421">
        <v>5.67</v>
      </c>
      <c r="H6421">
        <v>6.08</v>
      </c>
      <c r="I6421">
        <v>6.25</v>
      </c>
      <c r="J6421">
        <v>6.4</v>
      </c>
      <c r="K6421">
        <v>6.49</v>
      </c>
      <c r="L6421">
        <v>6.51</v>
      </c>
      <c r="M6421">
        <v>6.86</v>
      </c>
      <c r="N6421">
        <v>6.8</v>
      </c>
    </row>
    <row r="6422" spans="1:14" x14ac:dyDescent="0.25">
      <c r="A6422" s="1">
        <v>35608</v>
      </c>
      <c r="D6422">
        <v>5.15</v>
      </c>
      <c r="F6422">
        <v>5.26</v>
      </c>
      <c r="G6422">
        <v>5.62</v>
      </c>
      <c r="H6422">
        <v>6.03</v>
      </c>
      <c r="I6422">
        <v>6.2</v>
      </c>
      <c r="J6422">
        <v>6.35</v>
      </c>
      <c r="K6422">
        <v>6.43</v>
      </c>
      <c r="L6422">
        <v>6.46</v>
      </c>
      <c r="M6422">
        <v>6.82</v>
      </c>
      <c r="N6422">
        <v>6.75</v>
      </c>
    </row>
    <row r="6423" spans="1:14" x14ac:dyDescent="0.25">
      <c r="A6423" s="1">
        <v>35607</v>
      </c>
      <c r="D6423">
        <v>5.17</v>
      </c>
      <c r="F6423">
        <v>5.26</v>
      </c>
      <c r="G6423">
        <v>5.63</v>
      </c>
      <c r="H6423">
        <v>6.05</v>
      </c>
      <c r="I6423">
        <v>6.24</v>
      </c>
      <c r="J6423">
        <v>6.36</v>
      </c>
      <c r="K6423">
        <v>6.47</v>
      </c>
      <c r="L6423">
        <v>6.5</v>
      </c>
      <c r="M6423">
        <v>6.86</v>
      </c>
      <c r="N6423">
        <v>6.78</v>
      </c>
    </row>
    <row r="6424" spans="1:14" x14ac:dyDescent="0.25">
      <c r="A6424" s="1">
        <v>35606</v>
      </c>
      <c r="D6424">
        <v>5.07</v>
      </c>
      <c r="F6424">
        <v>5.26</v>
      </c>
      <c r="G6424">
        <v>5.67</v>
      </c>
      <c r="H6424">
        <v>6.05</v>
      </c>
      <c r="I6424">
        <v>6.19</v>
      </c>
      <c r="J6424">
        <v>6.34</v>
      </c>
      <c r="K6424">
        <v>6.44</v>
      </c>
      <c r="L6424">
        <v>6.45</v>
      </c>
      <c r="M6424">
        <v>6.8</v>
      </c>
      <c r="N6424">
        <v>6.74</v>
      </c>
    </row>
    <row r="6425" spans="1:14" x14ac:dyDescent="0.25">
      <c r="A6425" s="1">
        <v>35605</v>
      </c>
      <c r="D6425">
        <v>5.07</v>
      </c>
      <c r="F6425">
        <v>5.28</v>
      </c>
      <c r="G6425">
        <v>5.66</v>
      </c>
      <c r="H6425">
        <v>6.03</v>
      </c>
      <c r="I6425">
        <v>6.18</v>
      </c>
      <c r="J6425">
        <v>6.31</v>
      </c>
      <c r="K6425">
        <v>6.38</v>
      </c>
      <c r="L6425">
        <v>6.42</v>
      </c>
      <c r="M6425">
        <v>6.76</v>
      </c>
      <c r="N6425">
        <v>6.7</v>
      </c>
    </row>
    <row r="6426" spans="1:14" x14ac:dyDescent="0.25">
      <c r="A6426" s="1">
        <v>35604</v>
      </c>
      <c r="D6426">
        <v>5.0599999999999996</v>
      </c>
      <c r="F6426">
        <v>5.27</v>
      </c>
      <c r="G6426">
        <v>5.66</v>
      </c>
      <c r="H6426">
        <v>6.04</v>
      </c>
      <c r="I6426">
        <v>6.17</v>
      </c>
      <c r="J6426">
        <v>6.3</v>
      </c>
      <c r="K6426">
        <v>6.37</v>
      </c>
      <c r="L6426">
        <v>6.4</v>
      </c>
      <c r="M6426">
        <v>6.76</v>
      </c>
      <c r="N6426">
        <v>6.69</v>
      </c>
    </row>
    <row r="6427" spans="1:14" x14ac:dyDescent="0.25">
      <c r="A6427" s="1">
        <v>35601</v>
      </c>
      <c r="D6427">
        <v>5.08</v>
      </c>
      <c r="F6427">
        <v>5.31</v>
      </c>
      <c r="G6427">
        <v>5.63</v>
      </c>
      <c r="H6427">
        <v>6.02</v>
      </c>
      <c r="I6427">
        <v>6.14</v>
      </c>
      <c r="J6427">
        <v>6.27</v>
      </c>
      <c r="K6427">
        <v>6.37</v>
      </c>
      <c r="L6427">
        <v>6.37</v>
      </c>
      <c r="M6427">
        <v>6.72</v>
      </c>
      <c r="N6427">
        <v>6.65</v>
      </c>
    </row>
    <row r="6428" spans="1:14" x14ac:dyDescent="0.25">
      <c r="A6428" s="1">
        <v>35600</v>
      </c>
      <c r="D6428">
        <v>5.08</v>
      </c>
      <c r="F6428">
        <v>5.31</v>
      </c>
      <c r="G6428">
        <v>5.65</v>
      </c>
      <c r="H6428">
        <v>6.04</v>
      </c>
      <c r="I6428">
        <v>6.17</v>
      </c>
      <c r="J6428">
        <v>6.29</v>
      </c>
      <c r="K6428">
        <v>6.38</v>
      </c>
      <c r="L6428">
        <v>6.4</v>
      </c>
      <c r="M6428">
        <v>6.76</v>
      </c>
      <c r="N6428">
        <v>6.68</v>
      </c>
    </row>
    <row r="6429" spans="1:14" x14ac:dyDescent="0.25">
      <c r="A6429" s="1">
        <v>35599</v>
      </c>
      <c r="D6429">
        <v>5.03</v>
      </c>
      <c r="F6429">
        <v>5.3</v>
      </c>
      <c r="G6429">
        <v>5.66</v>
      </c>
      <c r="H6429">
        <v>6.02</v>
      </c>
      <c r="I6429">
        <v>6.17</v>
      </c>
      <c r="J6429">
        <v>6.29</v>
      </c>
      <c r="K6429">
        <v>6.38</v>
      </c>
      <c r="L6429">
        <v>6.4</v>
      </c>
      <c r="M6429">
        <v>6.77</v>
      </c>
      <c r="N6429">
        <v>6.69</v>
      </c>
    </row>
    <row r="6430" spans="1:14" x14ac:dyDescent="0.25">
      <c r="A6430" s="1">
        <v>35598</v>
      </c>
      <c r="D6430">
        <v>5.05</v>
      </c>
      <c r="F6430">
        <v>5.31</v>
      </c>
      <c r="G6430">
        <v>5.66</v>
      </c>
      <c r="H6430">
        <v>6.05</v>
      </c>
      <c r="I6430">
        <v>6.18</v>
      </c>
      <c r="J6430">
        <v>6.31</v>
      </c>
      <c r="K6430">
        <v>6.39</v>
      </c>
      <c r="L6430">
        <v>6.43</v>
      </c>
      <c r="M6430">
        <v>6.78</v>
      </c>
      <c r="N6430">
        <v>6.72</v>
      </c>
    </row>
    <row r="6431" spans="1:14" x14ac:dyDescent="0.25">
      <c r="A6431" s="1">
        <v>35597</v>
      </c>
      <c r="D6431">
        <v>5.03</v>
      </c>
      <c r="F6431">
        <v>5.3</v>
      </c>
      <c r="G6431">
        <v>5.65</v>
      </c>
      <c r="H6431">
        <v>6.02</v>
      </c>
      <c r="I6431">
        <v>6.15</v>
      </c>
      <c r="J6431">
        <v>6.28</v>
      </c>
      <c r="K6431">
        <v>6.38</v>
      </c>
      <c r="L6431">
        <v>6.4</v>
      </c>
      <c r="M6431">
        <v>6.76</v>
      </c>
      <c r="N6431">
        <v>6.7</v>
      </c>
    </row>
    <row r="6432" spans="1:14" x14ac:dyDescent="0.25">
      <c r="A6432" s="1">
        <v>35594</v>
      </c>
      <c r="D6432">
        <v>5</v>
      </c>
      <c r="F6432">
        <v>5.34</v>
      </c>
      <c r="G6432">
        <v>5.65</v>
      </c>
      <c r="H6432">
        <v>6.03</v>
      </c>
      <c r="I6432">
        <v>6.18</v>
      </c>
      <c r="J6432">
        <v>6.3</v>
      </c>
      <c r="K6432">
        <v>6.39</v>
      </c>
      <c r="L6432">
        <v>6.43</v>
      </c>
      <c r="M6432">
        <v>6.79</v>
      </c>
      <c r="N6432">
        <v>6.73</v>
      </c>
    </row>
    <row r="6433" spans="1:14" x14ac:dyDescent="0.25">
      <c r="A6433" s="1">
        <v>35593</v>
      </c>
      <c r="D6433">
        <v>4.97</v>
      </c>
      <c r="F6433">
        <v>5.35</v>
      </c>
      <c r="G6433">
        <v>5.68</v>
      </c>
      <c r="H6433">
        <v>6.07</v>
      </c>
      <c r="I6433">
        <v>6.21</v>
      </c>
      <c r="J6433">
        <v>6.35</v>
      </c>
      <c r="K6433">
        <v>6.44</v>
      </c>
      <c r="L6433">
        <v>6.48</v>
      </c>
      <c r="M6433">
        <v>6.84</v>
      </c>
      <c r="N6433">
        <v>6.77</v>
      </c>
    </row>
    <row r="6434" spans="1:14" x14ac:dyDescent="0.25">
      <c r="A6434" s="1">
        <v>35592</v>
      </c>
      <c r="D6434">
        <v>4.9800000000000004</v>
      </c>
      <c r="F6434">
        <v>5.4</v>
      </c>
      <c r="G6434">
        <v>5.75</v>
      </c>
      <c r="H6434">
        <v>6.19</v>
      </c>
      <c r="I6434">
        <v>6.32</v>
      </c>
      <c r="J6434">
        <v>6.45</v>
      </c>
      <c r="K6434">
        <v>6.52</v>
      </c>
      <c r="L6434">
        <v>6.56</v>
      </c>
      <c r="M6434">
        <v>6.9</v>
      </c>
      <c r="N6434">
        <v>6.83</v>
      </c>
    </row>
    <row r="6435" spans="1:14" x14ac:dyDescent="0.25">
      <c r="A6435" s="1">
        <v>35591</v>
      </c>
      <c r="D6435">
        <v>5.05</v>
      </c>
      <c r="F6435">
        <v>5.41</v>
      </c>
      <c r="G6435">
        <v>5.75</v>
      </c>
      <c r="H6435">
        <v>6.17</v>
      </c>
      <c r="I6435">
        <v>6.32</v>
      </c>
      <c r="J6435">
        <v>6.46</v>
      </c>
      <c r="K6435">
        <v>6.54</v>
      </c>
      <c r="L6435">
        <v>6.57</v>
      </c>
      <c r="M6435">
        <v>6.91</v>
      </c>
      <c r="N6435">
        <v>6.84</v>
      </c>
    </row>
    <row r="6436" spans="1:14" x14ac:dyDescent="0.25">
      <c r="A6436" s="1">
        <v>35590</v>
      </c>
      <c r="D6436">
        <v>5.0599999999999996</v>
      </c>
      <c r="F6436">
        <v>5.4</v>
      </c>
      <c r="G6436">
        <v>5.75</v>
      </c>
      <c r="H6436">
        <v>6.15</v>
      </c>
      <c r="I6436">
        <v>6.31</v>
      </c>
      <c r="J6436">
        <v>6.44</v>
      </c>
      <c r="K6436">
        <v>6.51</v>
      </c>
      <c r="L6436">
        <v>6.55</v>
      </c>
      <c r="M6436">
        <v>6.9</v>
      </c>
      <c r="N6436">
        <v>6.83</v>
      </c>
    </row>
    <row r="6437" spans="1:14" x14ac:dyDescent="0.25">
      <c r="A6437" s="1">
        <v>35587</v>
      </c>
      <c r="D6437">
        <v>5.07</v>
      </c>
      <c r="F6437">
        <v>5.38</v>
      </c>
      <c r="G6437">
        <v>5.71</v>
      </c>
      <c r="H6437">
        <v>6.12</v>
      </c>
      <c r="I6437">
        <v>6.25</v>
      </c>
      <c r="J6437">
        <v>6.39</v>
      </c>
      <c r="K6437">
        <v>6.46</v>
      </c>
      <c r="L6437">
        <v>6.51</v>
      </c>
      <c r="M6437">
        <v>6.85</v>
      </c>
      <c r="N6437">
        <v>6.78</v>
      </c>
    </row>
    <row r="6438" spans="1:14" x14ac:dyDescent="0.25">
      <c r="A6438" s="1">
        <v>35586</v>
      </c>
      <c r="D6438">
        <v>5.1100000000000003</v>
      </c>
      <c r="F6438">
        <v>5.41</v>
      </c>
      <c r="G6438">
        <v>5.76</v>
      </c>
      <c r="H6438">
        <v>6.2</v>
      </c>
      <c r="I6438">
        <v>6.33</v>
      </c>
      <c r="J6438">
        <v>6.49</v>
      </c>
      <c r="K6438">
        <v>6.57</v>
      </c>
      <c r="L6438">
        <v>6.62</v>
      </c>
      <c r="M6438">
        <v>6.95</v>
      </c>
      <c r="N6438">
        <v>6.88</v>
      </c>
    </row>
    <row r="6439" spans="1:14" x14ac:dyDescent="0.25">
      <c r="A6439" s="1">
        <v>35585</v>
      </c>
      <c r="D6439">
        <v>5.09</v>
      </c>
      <c r="F6439">
        <v>5.4</v>
      </c>
      <c r="G6439">
        <v>5.77</v>
      </c>
      <c r="H6439">
        <v>6.2</v>
      </c>
      <c r="I6439">
        <v>6.33</v>
      </c>
      <c r="J6439">
        <v>6.49</v>
      </c>
      <c r="K6439">
        <v>6.56</v>
      </c>
      <c r="L6439">
        <v>6.62</v>
      </c>
      <c r="M6439">
        <v>6.95</v>
      </c>
      <c r="N6439">
        <v>6.88</v>
      </c>
    </row>
    <row r="6440" spans="1:14" x14ac:dyDescent="0.25">
      <c r="A6440" s="1">
        <v>35584</v>
      </c>
      <c r="D6440">
        <v>5.05</v>
      </c>
      <c r="F6440">
        <v>5.4</v>
      </c>
      <c r="G6440">
        <v>5.77</v>
      </c>
      <c r="H6440">
        <v>6.2</v>
      </c>
      <c r="I6440">
        <v>6.33</v>
      </c>
      <c r="J6440">
        <v>6.49</v>
      </c>
      <c r="K6440">
        <v>6.56</v>
      </c>
      <c r="L6440">
        <v>6.63</v>
      </c>
      <c r="M6440">
        <v>6.94</v>
      </c>
      <c r="N6440">
        <v>6.88</v>
      </c>
    </row>
    <row r="6441" spans="1:14" x14ac:dyDescent="0.25">
      <c r="A6441" s="1">
        <v>35583</v>
      </c>
      <c r="D6441">
        <v>5.07</v>
      </c>
      <c r="F6441">
        <v>5.42</v>
      </c>
      <c r="G6441">
        <v>5.78</v>
      </c>
      <c r="H6441">
        <v>6.23</v>
      </c>
      <c r="I6441">
        <v>6.36</v>
      </c>
      <c r="J6441">
        <v>6.52</v>
      </c>
      <c r="K6441">
        <v>6.59</v>
      </c>
      <c r="L6441">
        <v>6.66</v>
      </c>
      <c r="M6441">
        <v>6.98</v>
      </c>
      <c r="N6441">
        <v>6.9</v>
      </c>
    </row>
    <row r="6442" spans="1:14" x14ac:dyDescent="0.25">
      <c r="A6442" s="1">
        <v>35580</v>
      </c>
      <c r="D6442">
        <v>4.96</v>
      </c>
      <c r="F6442">
        <v>5.46</v>
      </c>
      <c r="G6442">
        <v>5.78</v>
      </c>
      <c r="H6442">
        <v>6.22</v>
      </c>
      <c r="I6442">
        <v>6.37</v>
      </c>
      <c r="J6442">
        <v>6.51</v>
      </c>
      <c r="K6442">
        <v>6.61</v>
      </c>
      <c r="L6442">
        <v>6.67</v>
      </c>
      <c r="M6442">
        <v>6.99</v>
      </c>
      <c r="N6442">
        <v>6.92</v>
      </c>
    </row>
    <row r="6443" spans="1:14" x14ac:dyDescent="0.25">
      <c r="A6443" s="1">
        <v>35579</v>
      </c>
      <c r="D6443">
        <v>5.03</v>
      </c>
      <c r="F6443">
        <v>5.46</v>
      </c>
      <c r="G6443">
        <v>5.84</v>
      </c>
      <c r="H6443">
        <v>6.3</v>
      </c>
      <c r="I6443">
        <v>6.45</v>
      </c>
      <c r="J6443">
        <v>6.61</v>
      </c>
      <c r="K6443">
        <v>6.69</v>
      </c>
      <c r="L6443">
        <v>6.75</v>
      </c>
      <c r="M6443">
        <v>7.06</v>
      </c>
      <c r="N6443">
        <v>6.99</v>
      </c>
    </row>
    <row r="6444" spans="1:14" x14ac:dyDescent="0.25">
      <c r="A6444" s="1">
        <v>35578</v>
      </c>
      <c r="D6444">
        <v>5.18</v>
      </c>
      <c r="F6444">
        <v>5.48</v>
      </c>
      <c r="G6444">
        <v>5.91</v>
      </c>
      <c r="H6444">
        <v>6.34</v>
      </c>
      <c r="I6444">
        <v>6.48</v>
      </c>
      <c r="J6444">
        <v>6.65</v>
      </c>
      <c r="K6444">
        <v>6.74</v>
      </c>
      <c r="L6444">
        <v>6.8</v>
      </c>
      <c r="M6444">
        <v>7.11</v>
      </c>
      <c r="N6444">
        <v>7.03</v>
      </c>
    </row>
    <row r="6445" spans="1:14" x14ac:dyDescent="0.25">
      <c r="A6445" s="1">
        <v>35577</v>
      </c>
      <c r="D6445">
        <v>5.18</v>
      </c>
      <c r="F6445">
        <v>5.5</v>
      </c>
      <c r="G6445">
        <v>5.89</v>
      </c>
      <c r="H6445">
        <v>6.3</v>
      </c>
      <c r="I6445">
        <v>6.47</v>
      </c>
      <c r="J6445">
        <v>6.64</v>
      </c>
      <c r="K6445">
        <v>6.73</v>
      </c>
      <c r="L6445">
        <v>6.79</v>
      </c>
      <c r="M6445">
        <v>7.12</v>
      </c>
      <c r="N6445">
        <v>7.03</v>
      </c>
    </row>
    <row r="6446" spans="1:14" x14ac:dyDescent="0.25">
      <c r="A6446" s="1">
        <v>35573</v>
      </c>
      <c r="D6446">
        <v>5.18</v>
      </c>
      <c r="F6446">
        <v>5.46</v>
      </c>
      <c r="G6446">
        <v>5.85</v>
      </c>
      <c r="H6446">
        <v>6.25</v>
      </c>
      <c r="I6446">
        <v>6.41</v>
      </c>
      <c r="J6446">
        <v>6.59</v>
      </c>
      <c r="K6446">
        <v>6.68</v>
      </c>
      <c r="L6446">
        <v>6.74</v>
      </c>
      <c r="M6446">
        <v>7.07</v>
      </c>
      <c r="N6446">
        <v>6.99</v>
      </c>
    </row>
    <row r="6447" spans="1:14" x14ac:dyDescent="0.25">
      <c r="A6447" s="1">
        <v>35572</v>
      </c>
      <c r="D6447">
        <v>5.18</v>
      </c>
      <c r="F6447">
        <v>5.47</v>
      </c>
      <c r="G6447">
        <v>5.87</v>
      </c>
      <c r="H6447">
        <v>6.27</v>
      </c>
      <c r="I6447">
        <v>6.44</v>
      </c>
      <c r="J6447">
        <v>6.61</v>
      </c>
      <c r="K6447">
        <v>6.69</v>
      </c>
      <c r="L6447">
        <v>6.76</v>
      </c>
      <c r="M6447">
        <v>7.08</v>
      </c>
      <c r="N6447">
        <v>7</v>
      </c>
    </row>
    <row r="6448" spans="1:14" x14ac:dyDescent="0.25">
      <c r="A6448" s="1">
        <v>35571</v>
      </c>
      <c r="D6448">
        <v>5.12</v>
      </c>
      <c r="F6448">
        <v>5.5</v>
      </c>
      <c r="G6448">
        <v>5.81</v>
      </c>
      <c r="H6448">
        <v>6.25</v>
      </c>
      <c r="I6448">
        <v>6.4</v>
      </c>
      <c r="J6448">
        <v>6.57</v>
      </c>
      <c r="K6448">
        <v>6.67</v>
      </c>
      <c r="L6448">
        <v>6.74</v>
      </c>
      <c r="M6448">
        <v>7.06</v>
      </c>
      <c r="N6448">
        <v>6.97</v>
      </c>
    </row>
    <row r="6449" spans="1:14" x14ac:dyDescent="0.25">
      <c r="A6449" s="1">
        <v>35570</v>
      </c>
      <c r="D6449">
        <v>5.39</v>
      </c>
      <c r="F6449">
        <v>5.53</v>
      </c>
      <c r="G6449">
        <v>5.83</v>
      </c>
      <c r="H6449">
        <v>6.25</v>
      </c>
      <c r="I6449">
        <v>6.4</v>
      </c>
      <c r="J6449">
        <v>6.54</v>
      </c>
      <c r="K6449">
        <v>6.64</v>
      </c>
      <c r="L6449">
        <v>6.7</v>
      </c>
      <c r="M6449">
        <v>7.01</v>
      </c>
      <c r="N6449">
        <v>6.92</v>
      </c>
    </row>
    <row r="6450" spans="1:14" x14ac:dyDescent="0.25">
      <c r="A6450" s="1">
        <v>35569</v>
      </c>
      <c r="D6450">
        <v>5.38</v>
      </c>
      <c r="F6450">
        <v>5.62</v>
      </c>
      <c r="G6450">
        <v>5.89</v>
      </c>
      <c r="H6450">
        <v>6.28</v>
      </c>
      <c r="I6450">
        <v>6.42</v>
      </c>
      <c r="J6450">
        <v>6.57</v>
      </c>
      <c r="K6450">
        <v>6.66</v>
      </c>
      <c r="L6450">
        <v>6.71</v>
      </c>
      <c r="M6450">
        <v>7</v>
      </c>
      <c r="N6450">
        <v>6.92</v>
      </c>
    </row>
    <row r="6451" spans="1:14" x14ac:dyDescent="0.25">
      <c r="A6451" s="1">
        <v>35566</v>
      </c>
      <c r="D6451">
        <v>5.2</v>
      </c>
      <c r="F6451">
        <v>5.57</v>
      </c>
      <c r="G6451">
        <v>5.87</v>
      </c>
      <c r="H6451">
        <v>6.28</v>
      </c>
      <c r="I6451">
        <v>6.41</v>
      </c>
      <c r="J6451">
        <v>6.55</v>
      </c>
      <c r="K6451">
        <v>6.64</v>
      </c>
      <c r="L6451">
        <v>6.7</v>
      </c>
      <c r="M6451">
        <v>7</v>
      </c>
      <c r="N6451">
        <v>6.91</v>
      </c>
    </row>
    <row r="6452" spans="1:14" x14ac:dyDescent="0.25">
      <c r="A6452" s="1">
        <v>35565</v>
      </c>
      <c r="D6452">
        <v>5.13</v>
      </c>
      <c r="F6452">
        <v>5.54</v>
      </c>
      <c r="G6452">
        <v>5.84</v>
      </c>
      <c r="H6452">
        <v>6.25</v>
      </c>
      <c r="I6452">
        <v>6.39</v>
      </c>
      <c r="J6452">
        <v>6.52</v>
      </c>
      <c r="K6452">
        <v>6.61</v>
      </c>
      <c r="L6452">
        <v>6.67</v>
      </c>
      <c r="M6452">
        <v>6.96</v>
      </c>
      <c r="N6452">
        <v>6.88</v>
      </c>
    </row>
    <row r="6453" spans="1:14" x14ac:dyDescent="0.25">
      <c r="A6453" s="1">
        <v>35564</v>
      </c>
      <c r="D6453">
        <v>5.19</v>
      </c>
      <c r="F6453">
        <v>5.52</v>
      </c>
      <c r="G6453">
        <v>5.86</v>
      </c>
      <c r="H6453">
        <v>6.26</v>
      </c>
      <c r="I6453">
        <v>6.41</v>
      </c>
      <c r="J6453">
        <v>6.54</v>
      </c>
      <c r="K6453">
        <v>6.64</v>
      </c>
      <c r="L6453">
        <v>6.68</v>
      </c>
      <c r="M6453">
        <v>6.98</v>
      </c>
      <c r="N6453">
        <v>6.9</v>
      </c>
    </row>
    <row r="6454" spans="1:14" x14ac:dyDescent="0.25">
      <c r="A6454" s="1">
        <v>35563</v>
      </c>
      <c r="D6454">
        <v>5.24</v>
      </c>
      <c r="F6454">
        <v>5.55</v>
      </c>
      <c r="G6454">
        <v>5.88</v>
      </c>
      <c r="H6454">
        <v>6.3</v>
      </c>
      <c r="I6454">
        <v>6.44</v>
      </c>
      <c r="J6454">
        <v>6.6</v>
      </c>
      <c r="K6454">
        <v>6.67</v>
      </c>
      <c r="L6454">
        <v>6.71</v>
      </c>
      <c r="M6454">
        <v>7.01</v>
      </c>
      <c r="N6454">
        <v>6.92</v>
      </c>
    </row>
    <row r="6455" spans="1:14" x14ac:dyDescent="0.25">
      <c r="A6455" s="1">
        <v>35562</v>
      </c>
      <c r="D6455">
        <v>5.24</v>
      </c>
      <c r="F6455">
        <v>5.55</v>
      </c>
      <c r="G6455">
        <v>5.85</v>
      </c>
      <c r="H6455">
        <v>6.23</v>
      </c>
      <c r="I6455">
        <v>6.37</v>
      </c>
      <c r="J6455">
        <v>6.5</v>
      </c>
      <c r="K6455">
        <v>6.6</v>
      </c>
      <c r="L6455">
        <v>6.65</v>
      </c>
      <c r="M6455">
        <v>6.96</v>
      </c>
      <c r="N6455">
        <v>6.88</v>
      </c>
    </row>
    <row r="6456" spans="1:14" x14ac:dyDescent="0.25">
      <c r="A6456" s="1">
        <v>35559</v>
      </c>
      <c r="D6456">
        <v>5.19</v>
      </c>
      <c r="F6456">
        <v>5.48</v>
      </c>
      <c r="G6456">
        <v>5.86</v>
      </c>
      <c r="H6456">
        <v>6.24</v>
      </c>
      <c r="I6456">
        <v>6.4</v>
      </c>
      <c r="J6456">
        <v>6.51</v>
      </c>
      <c r="K6456">
        <v>6.62</v>
      </c>
      <c r="L6456">
        <v>6.67</v>
      </c>
      <c r="M6456">
        <v>6.97</v>
      </c>
      <c r="N6456">
        <v>6.89</v>
      </c>
    </row>
    <row r="6457" spans="1:14" x14ac:dyDescent="0.25">
      <c r="A6457" s="1">
        <v>35558</v>
      </c>
      <c r="D6457">
        <v>5.21</v>
      </c>
      <c r="F6457">
        <v>5.55</v>
      </c>
      <c r="G6457">
        <v>5.93</v>
      </c>
      <c r="H6457">
        <v>6.33</v>
      </c>
      <c r="I6457">
        <v>6.47</v>
      </c>
      <c r="J6457">
        <v>6.59</v>
      </c>
      <c r="K6457">
        <v>6.68</v>
      </c>
      <c r="L6457">
        <v>6.72</v>
      </c>
      <c r="M6457">
        <v>7.01</v>
      </c>
      <c r="N6457">
        <v>6.92</v>
      </c>
    </row>
    <row r="6458" spans="1:14" x14ac:dyDescent="0.25">
      <c r="A6458" s="1">
        <v>35557</v>
      </c>
      <c r="D6458">
        <v>5.22</v>
      </c>
      <c r="F6458">
        <v>5.57</v>
      </c>
      <c r="G6458">
        <v>5.95</v>
      </c>
      <c r="H6458">
        <v>6.36</v>
      </c>
      <c r="I6458">
        <v>6.51</v>
      </c>
      <c r="J6458">
        <v>6.63</v>
      </c>
      <c r="K6458">
        <v>6.72</v>
      </c>
      <c r="L6458">
        <v>6.76</v>
      </c>
      <c r="M6458">
        <v>7.05</v>
      </c>
      <c r="N6458">
        <v>6.96</v>
      </c>
    </row>
    <row r="6459" spans="1:14" x14ac:dyDescent="0.25">
      <c r="A6459" s="1">
        <v>35556</v>
      </c>
      <c r="D6459">
        <v>5.21</v>
      </c>
      <c r="F6459">
        <v>5.59</v>
      </c>
      <c r="G6459">
        <v>5.9</v>
      </c>
      <c r="H6459">
        <v>6.29</v>
      </c>
      <c r="I6459">
        <v>6.39</v>
      </c>
      <c r="J6459">
        <v>6.56</v>
      </c>
      <c r="K6459">
        <v>6.63</v>
      </c>
      <c r="L6459">
        <v>6.67</v>
      </c>
      <c r="M6459">
        <v>6.98</v>
      </c>
      <c r="N6459">
        <v>6.89</v>
      </c>
    </row>
    <row r="6460" spans="1:14" x14ac:dyDescent="0.25">
      <c r="A6460" s="1">
        <v>35555</v>
      </c>
      <c r="D6460">
        <v>5.22</v>
      </c>
      <c r="F6460">
        <v>5.57</v>
      </c>
      <c r="G6460">
        <v>5.88</v>
      </c>
      <c r="H6460">
        <v>6.28</v>
      </c>
      <c r="I6460">
        <v>6.41</v>
      </c>
      <c r="J6460">
        <v>6.54</v>
      </c>
      <c r="K6460">
        <v>6.63</v>
      </c>
      <c r="L6460">
        <v>6.67</v>
      </c>
      <c r="M6460">
        <v>6.99</v>
      </c>
      <c r="N6460">
        <v>6.9</v>
      </c>
    </row>
    <row r="6461" spans="1:14" x14ac:dyDescent="0.25">
      <c r="A6461" s="1">
        <v>35552</v>
      </c>
      <c r="D6461">
        <v>5.24</v>
      </c>
      <c r="F6461">
        <v>5.56</v>
      </c>
      <c r="G6461">
        <v>5.88</v>
      </c>
      <c r="H6461">
        <v>6.26</v>
      </c>
      <c r="I6461">
        <v>6.4</v>
      </c>
      <c r="J6461">
        <v>6.54</v>
      </c>
      <c r="K6461">
        <v>6.63</v>
      </c>
      <c r="L6461">
        <v>6.68</v>
      </c>
      <c r="M6461">
        <v>6.99</v>
      </c>
      <c r="N6461">
        <v>6.9</v>
      </c>
    </row>
    <row r="6462" spans="1:14" x14ac:dyDescent="0.25">
      <c r="A6462" s="1">
        <v>35551</v>
      </c>
      <c r="D6462">
        <v>5.24</v>
      </c>
      <c r="F6462">
        <v>5.55</v>
      </c>
      <c r="G6462">
        <v>5.89</v>
      </c>
      <c r="H6462">
        <v>6.27</v>
      </c>
      <c r="I6462">
        <v>6.41</v>
      </c>
      <c r="J6462">
        <v>6.55</v>
      </c>
      <c r="K6462">
        <v>6.65</v>
      </c>
      <c r="L6462">
        <v>6.69</v>
      </c>
      <c r="M6462">
        <v>7.02</v>
      </c>
      <c r="N6462">
        <v>6.93</v>
      </c>
    </row>
    <row r="6463" spans="1:14" x14ac:dyDescent="0.25">
      <c r="A6463" s="1">
        <v>35550</v>
      </c>
      <c r="D6463">
        <v>5.28</v>
      </c>
      <c r="F6463">
        <v>5.53</v>
      </c>
      <c r="G6463">
        <v>5.9</v>
      </c>
      <c r="H6463">
        <v>6.29</v>
      </c>
      <c r="I6463">
        <v>6.42</v>
      </c>
      <c r="J6463">
        <v>6.57</v>
      </c>
      <c r="K6463">
        <v>6.68</v>
      </c>
      <c r="L6463">
        <v>6.72</v>
      </c>
      <c r="M6463">
        <v>7.05</v>
      </c>
      <c r="N6463">
        <v>6.95</v>
      </c>
    </row>
    <row r="6464" spans="1:14" x14ac:dyDescent="0.25">
      <c r="A6464" s="1">
        <v>35549</v>
      </c>
      <c r="D6464">
        <v>5.34</v>
      </c>
      <c r="F6464">
        <v>5.53</v>
      </c>
      <c r="G6464">
        <v>5.92</v>
      </c>
      <c r="H6464">
        <v>6.34</v>
      </c>
      <c r="I6464">
        <v>6.49</v>
      </c>
      <c r="J6464">
        <v>6.64</v>
      </c>
      <c r="K6464">
        <v>6.75</v>
      </c>
      <c r="L6464">
        <v>6.77</v>
      </c>
      <c r="M6464">
        <v>7.09</v>
      </c>
      <c r="N6464">
        <v>6.99</v>
      </c>
    </row>
    <row r="6465" spans="1:14" x14ac:dyDescent="0.25">
      <c r="A6465" s="1">
        <v>35548</v>
      </c>
      <c r="D6465">
        <v>5.35</v>
      </c>
      <c r="F6465">
        <v>5.68</v>
      </c>
      <c r="G6465">
        <v>6.06</v>
      </c>
      <c r="H6465">
        <v>6.51</v>
      </c>
      <c r="I6465">
        <v>6.66</v>
      </c>
      <c r="J6465">
        <v>6.81</v>
      </c>
      <c r="K6465">
        <v>6.9</v>
      </c>
      <c r="L6465">
        <v>6.92</v>
      </c>
      <c r="M6465">
        <v>7.23</v>
      </c>
      <c r="N6465">
        <v>7.12</v>
      </c>
    </row>
    <row r="6466" spans="1:14" x14ac:dyDescent="0.25">
      <c r="A6466" s="1">
        <v>35545</v>
      </c>
      <c r="D6466">
        <v>5.31</v>
      </c>
      <c r="F6466">
        <v>5.65</v>
      </c>
      <c r="G6466">
        <v>6.08</v>
      </c>
      <c r="H6466">
        <v>6.54</v>
      </c>
      <c r="I6466">
        <v>6.7</v>
      </c>
      <c r="J6466">
        <v>6.83</v>
      </c>
      <c r="K6466">
        <v>6.92</v>
      </c>
      <c r="L6466">
        <v>6.94</v>
      </c>
      <c r="M6466">
        <v>7.25</v>
      </c>
      <c r="N6466">
        <v>7.14</v>
      </c>
    </row>
    <row r="6467" spans="1:14" x14ac:dyDescent="0.25">
      <c r="A6467" s="1">
        <v>35544</v>
      </c>
      <c r="D6467">
        <v>5.32</v>
      </c>
      <c r="F6467">
        <v>5.63</v>
      </c>
      <c r="G6467">
        <v>6.05</v>
      </c>
      <c r="H6467">
        <v>6.52</v>
      </c>
      <c r="I6467">
        <v>6.68</v>
      </c>
      <c r="J6467">
        <v>6.83</v>
      </c>
      <c r="K6467">
        <v>6.92</v>
      </c>
      <c r="L6467">
        <v>6.93</v>
      </c>
      <c r="M6467">
        <v>7.23</v>
      </c>
      <c r="N6467">
        <v>7.13</v>
      </c>
    </row>
    <row r="6468" spans="1:14" x14ac:dyDescent="0.25">
      <c r="A6468" s="1">
        <v>35543</v>
      </c>
      <c r="D6468">
        <v>5.37</v>
      </c>
      <c r="F6468">
        <v>5.62</v>
      </c>
      <c r="G6468">
        <v>6</v>
      </c>
      <c r="H6468">
        <v>6.47</v>
      </c>
      <c r="I6468">
        <v>6.63</v>
      </c>
      <c r="J6468">
        <v>6.78</v>
      </c>
      <c r="K6468">
        <v>6.86</v>
      </c>
      <c r="L6468">
        <v>6.89</v>
      </c>
      <c r="M6468">
        <v>7.2</v>
      </c>
      <c r="N6468">
        <v>7.09</v>
      </c>
    </row>
    <row r="6469" spans="1:14" x14ac:dyDescent="0.25">
      <c r="A6469" s="1">
        <v>35542</v>
      </c>
      <c r="D6469">
        <v>5.36</v>
      </c>
      <c r="F6469">
        <v>5.59</v>
      </c>
      <c r="G6469">
        <v>5.97</v>
      </c>
      <c r="H6469">
        <v>6.43</v>
      </c>
      <c r="I6469">
        <v>6.59</v>
      </c>
      <c r="J6469">
        <v>6.73</v>
      </c>
      <c r="K6469">
        <v>6.81</v>
      </c>
      <c r="L6469">
        <v>6.84</v>
      </c>
      <c r="M6469">
        <v>7.16</v>
      </c>
      <c r="N6469">
        <v>7.05</v>
      </c>
    </row>
    <row r="6470" spans="1:14" x14ac:dyDescent="0.25">
      <c r="A6470" s="1">
        <v>35541</v>
      </c>
      <c r="D6470">
        <v>5.36</v>
      </c>
      <c r="F6470">
        <v>5.61</v>
      </c>
      <c r="G6470">
        <v>5.97</v>
      </c>
      <c r="H6470">
        <v>6.46</v>
      </c>
      <c r="I6470">
        <v>6.61</v>
      </c>
      <c r="J6470">
        <v>6.76</v>
      </c>
      <c r="K6470">
        <v>6.85</v>
      </c>
      <c r="L6470">
        <v>6.87</v>
      </c>
      <c r="M6470">
        <v>7.2</v>
      </c>
      <c r="N6470">
        <v>7.09</v>
      </c>
    </row>
    <row r="6471" spans="1:14" x14ac:dyDescent="0.25">
      <c r="A6471" s="1">
        <v>35538</v>
      </c>
      <c r="D6471">
        <v>5.29</v>
      </c>
      <c r="F6471">
        <v>5.63</v>
      </c>
      <c r="G6471">
        <v>5.94</v>
      </c>
      <c r="H6471">
        <v>6.42</v>
      </c>
      <c r="I6471">
        <v>6.57</v>
      </c>
      <c r="J6471">
        <v>6.73</v>
      </c>
      <c r="K6471">
        <v>6.81</v>
      </c>
      <c r="L6471">
        <v>6.84</v>
      </c>
      <c r="M6471">
        <v>7.17</v>
      </c>
      <c r="N6471">
        <v>7.06</v>
      </c>
    </row>
    <row r="6472" spans="1:14" x14ac:dyDescent="0.25">
      <c r="A6472" s="1">
        <v>35537</v>
      </c>
      <c r="D6472">
        <v>5.29</v>
      </c>
      <c r="F6472">
        <v>5.64</v>
      </c>
      <c r="G6472">
        <v>5.96</v>
      </c>
      <c r="H6472">
        <v>6.44</v>
      </c>
      <c r="I6472">
        <v>6.6</v>
      </c>
      <c r="J6472">
        <v>6.75</v>
      </c>
      <c r="K6472">
        <v>6.84</v>
      </c>
      <c r="L6472">
        <v>6.86</v>
      </c>
      <c r="M6472">
        <v>7.18</v>
      </c>
      <c r="N6472">
        <v>7.07</v>
      </c>
    </row>
    <row r="6473" spans="1:14" x14ac:dyDescent="0.25">
      <c r="A6473" s="1">
        <v>35536</v>
      </c>
      <c r="D6473">
        <v>5.29</v>
      </c>
      <c r="F6473">
        <v>5.63</v>
      </c>
      <c r="G6473">
        <v>5.99</v>
      </c>
      <c r="H6473">
        <v>6.49</v>
      </c>
      <c r="I6473">
        <v>6.64</v>
      </c>
      <c r="J6473">
        <v>6.79</v>
      </c>
      <c r="K6473">
        <v>6.88</v>
      </c>
      <c r="L6473">
        <v>6.9</v>
      </c>
      <c r="M6473">
        <v>7.22</v>
      </c>
      <c r="N6473">
        <v>7.11</v>
      </c>
    </row>
    <row r="6474" spans="1:14" x14ac:dyDescent="0.25">
      <c r="A6474" s="1">
        <v>35535</v>
      </c>
      <c r="D6474">
        <v>5.31</v>
      </c>
      <c r="F6474">
        <v>5.62</v>
      </c>
      <c r="G6474">
        <v>5.99</v>
      </c>
      <c r="H6474">
        <v>6.45</v>
      </c>
      <c r="I6474">
        <v>6.62</v>
      </c>
      <c r="J6474">
        <v>6.76</v>
      </c>
      <c r="K6474">
        <v>6.87</v>
      </c>
      <c r="L6474">
        <v>6.88</v>
      </c>
      <c r="M6474">
        <v>7.21</v>
      </c>
      <c r="N6474">
        <v>7.1</v>
      </c>
    </row>
    <row r="6475" spans="1:14" x14ac:dyDescent="0.25">
      <c r="A6475" s="1">
        <v>35534</v>
      </c>
      <c r="D6475">
        <v>5.3</v>
      </c>
      <c r="F6475">
        <v>5.61</v>
      </c>
      <c r="G6475">
        <v>6.04</v>
      </c>
      <c r="H6475">
        <v>6.54</v>
      </c>
      <c r="I6475">
        <v>6.7</v>
      </c>
      <c r="J6475">
        <v>6.86</v>
      </c>
      <c r="K6475">
        <v>6.95</v>
      </c>
      <c r="L6475">
        <v>6.98</v>
      </c>
      <c r="M6475">
        <v>7.29</v>
      </c>
      <c r="N6475">
        <v>7.17</v>
      </c>
    </row>
    <row r="6476" spans="1:14" x14ac:dyDescent="0.25">
      <c r="A6476" s="1">
        <v>35531</v>
      </c>
      <c r="D6476">
        <v>5.31</v>
      </c>
      <c r="F6476">
        <v>5.66</v>
      </c>
      <c r="G6476">
        <v>6.04</v>
      </c>
      <c r="H6476">
        <v>6.53</v>
      </c>
      <c r="I6476">
        <v>6.69</v>
      </c>
      <c r="J6476">
        <v>6.85</v>
      </c>
      <c r="K6476">
        <v>6.95</v>
      </c>
      <c r="L6476">
        <v>6.98</v>
      </c>
      <c r="M6476">
        <v>7.29</v>
      </c>
      <c r="N6476">
        <v>7.17</v>
      </c>
    </row>
    <row r="6477" spans="1:14" x14ac:dyDescent="0.25">
      <c r="A6477" s="1">
        <v>35530</v>
      </c>
      <c r="D6477">
        <v>5.29</v>
      </c>
      <c r="F6477">
        <v>5.62</v>
      </c>
      <c r="G6477">
        <v>5.99</v>
      </c>
      <c r="H6477">
        <v>6.46</v>
      </c>
      <c r="I6477">
        <v>6.61</v>
      </c>
      <c r="J6477">
        <v>6.78</v>
      </c>
      <c r="K6477">
        <v>6.88</v>
      </c>
      <c r="L6477">
        <v>6.91</v>
      </c>
      <c r="M6477">
        <v>7.22</v>
      </c>
      <c r="N6477">
        <v>7.11</v>
      </c>
    </row>
    <row r="6478" spans="1:14" x14ac:dyDescent="0.25">
      <c r="A6478" s="1">
        <v>35529</v>
      </c>
      <c r="D6478">
        <v>5.24</v>
      </c>
      <c r="F6478">
        <v>5.59</v>
      </c>
      <c r="G6478">
        <v>5.98</v>
      </c>
      <c r="H6478">
        <v>6.44</v>
      </c>
      <c r="I6478">
        <v>6.6</v>
      </c>
      <c r="J6478">
        <v>6.77</v>
      </c>
      <c r="K6478">
        <v>6.88</v>
      </c>
      <c r="L6478">
        <v>6.91</v>
      </c>
      <c r="M6478">
        <v>7.22</v>
      </c>
      <c r="N6478">
        <v>7.11</v>
      </c>
    </row>
    <row r="6479" spans="1:14" x14ac:dyDescent="0.25">
      <c r="A6479" s="1">
        <v>35528</v>
      </c>
      <c r="D6479">
        <v>5.25</v>
      </c>
      <c r="F6479">
        <v>5.56</v>
      </c>
      <c r="G6479">
        <v>5.98</v>
      </c>
      <c r="H6479">
        <v>6.44</v>
      </c>
      <c r="I6479">
        <v>6.61</v>
      </c>
      <c r="J6479">
        <v>6.76</v>
      </c>
      <c r="K6479">
        <v>6.87</v>
      </c>
      <c r="L6479">
        <v>6.91</v>
      </c>
      <c r="M6479">
        <v>7.23</v>
      </c>
      <c r="N6479">
        <v>7.11</v>
      </c>
    </row>
    <row r="6480" spans="1:14" x14ac:dyDescent="0.25">
      <c r="A6480" s="1">
        <v>35527</v>
      </c>
      <c r="D6480">
        <v>5.26</v>
      </c>
      <c r="F6480">
        <v>5.55</v>
      </c>
      <c r="G6480">
        <v>5.97</v>
      </c>
      <c r="H6480">
        <v>6.41</v>
      </c>
      <c r="I6480">
        <v>6.57</v>
      </c>
      <c r="J6480">
        <v>6.73</v>
      </c>
      <c r="K6480">
        <v>6.84</v>
      </c>
      <c r="L6480">
        <v>6.87</v>
      </c>
      <c r="M6480">
        <v>7.2</v>
      </c>
      <c r="N6480">
        <v>7.08</v>
      </c>
    </row>
    <row r="6481" spans="1:14" x14ac:dyDescent="0.25">
      <c r="A6481" s="1">
        <v>35524</v>
      </c>
      <c r="D6481">
        <v>5.29</v>
      </c>
      <c r="F6481">
        <v>5.56</v>
      </c>
      <c r="G6481">
        <v>5.98</v>
      </c>
      <c r="H6481">
        <v>6.44</v>
      </c>
      <c r="I6481">
        <v>6.61</v>
      </c>
      <c r="J6481">
        <v>6.78</v>
      </c>
      <c r="K6481">
        <v>6.9</v>
      </c>
      <c r="L6481">
        <v>6.92</v>
      </c>
      <c r="M6481">
        <v>7.25</v>
      </c>
      <c r="N6481">
        <v>7.14</v>
      </c>
    </row>
    <row r="6482" spans="1:14" x14ac:dyDescent="0.25">
      <c r="A6482" s="1">
        <v>35523</v>
      </c>
      <c r="D6482">
        <v>5.27</v>
      </c>
      <c r="F6482">
        <v>5.52</v>
      </c>
      <c r="G6482">
        <v>5.95</v>
      </c>
      <c r="H6482">
        <v>6.4</v>
      </c>
      <c r="I6482">
        <v>6.55</v>
      </c>
      <c r="J6482">
        <v>6.72</v>
      </c>
      <c r="K6482">
        <v>6.84</v>
      </c>
      <c r="L6482">
        <v>6.86</v>
      </c>
      <c r="M6482">
        <v>7.19</v>
      </c>
      <c r="N6482">
        <v>7.08</v>
      </c>
    </row>
    <row r="6483" spans="1:14" x14ac:dyDescent="0.25">
      <c r="A6483" s="1">
        <v>35522</v>
      </c>
      <c r="D6483">
        <v>5.3</v>
      </c>
      <c r="F6483">
        <v>5.53</v>
      </c>
      <c r="G6483">
        <v>5.98</v>
      </c>
      <c r="H6483">
        <v>6.42</v>
      </c>
      <c r="I6483">
        <v>6.58</v>
      </c>
      <c r="J6483">
        <v>6.73</v>
      </c>
      <c r="K6483">
        <v>6.85</v>
      </c>
      <c r="L6483">
        <v>6.88</v>
      </c>
      <c r="M6483">
        <v>7.2</v>
      </c>
      <c r="N6483">
        <v>7.08</v>
      </c>
    </row>
    <row r="6484" spans="1:14" x14ac:dyDescent="0.25">
      <c r="A6484" s="1">
        <v>35521</v>
      </c>
      <c r="D6484">
        <v>5.32</v>
      </c>
      <c r="F6484">
        <v>5.53</v>
      </c>
      <c r="G6484">
        <v>6</v>
      </c>
      <c r="H6484">
        <v>6.42</v>
      </c>
      <c r="I6484">
        <v>6.58</v>
      </c>
      <c r="J6484">
        <v>6.74</v>
      </c>
      <c r="K6484">
        <v>6.87</v>
      </c>
      <c r="L6484">
        <v>6.9</v>
      </c>
      <c r="M6484">
        <v>7.21</v>
      </c>
      <c r="N6484">
        <v>7.09</v>
      </c>
    </row>
    <row r="6485" spans="1:14" x14ac:dyDescent="0.25">
      <c r="A6485" s="1">
        <v>35520</v>
      </c>
      <c r="D6485">
        <v>5.35</v>
      </c>
      <c r="F6485">
        <v>5.55</v>
      </c>
      <c r="G6485">
        <v>6.02</v>
      </c>
      <c r="H6485">
        <v>6.45</v>
      </c>
      <c r="I6485">
        <v>6.6</v>
      </c>
      <c r="J6485">
        <v>6.77</v>
      </c>
      <c r="K6485">
        <v>6.89</v>
      </c>
      <c r="L6485">
        <v>6.92</v>
      </c>
      <c r="M6485">
        <v>7.22</v>
      </c>
      <c r="N6485">
        <v>7.1</v>
      </c>
    </row>
    <row r="6486" spans="1:14" x14ac:dyDescent="0.25">
      <c r="A6486" s="1">
        <v>35516</v>
      </c>
      <c r="D6486">
        <v>5.37</v>
      </c>
      <c r="F6486">
        <v>5.6</v>
      </c>
      <c r="G6486">
        <v>6.02</v>
      </c>
      <c r="H6486">
        <v>6.45</v>
      </c>
      <c r="I6486">
        <v>6.61</v>
      </c>
      <c r="J6486">
        <v>6.76</v>
      </c>
      <c r="K6486">
        <v>6.88</v>
      </c>
      <c r="L6486">
        <v>6.9</v>
      </c>
      <c r="M6486">
        <v>7.2</v>
      </c>
      <c r="N6486">
        <v>7.09</v>
      </c>
    </row>
    <row r="6487" spans="1:14" x14ac:dyDescent="0.25">
      <c r="A6487" s="1">
        <v>35515</v>
      </c>
      <c r="D6487">
        <v>5.35</v>
      </c>
      <c r="F6487">
        <v>5.59</v>
      </c>
      <c r="G6487">
        <v>5.97</v>
      </c>
      <c r="H6487">
        <v>6.38</v>
      </c>
      <c r="I6487">
        <v>6.52</v>
      </c>
      <c r="J6487">
        <v>6.66</v>
      </c>
      <c r="K6487">
        <v>6.76</v>
      </c>
      <c r="L6487">
        <v>6.8</v>
      </c>
      <c r="M6487">
        <v>7.11</v>
      </c>
      <c r="N6487">
        <v>7</v>
      </c>
    </row>
    <row r="6488" spans="1:14" x14ac:dyDescent="0.25">
      <c r="A6488" s="1">
        <v>35514</v>
      </c>
      <c r="D6488">
        <v>5.44</v>
      </c>
      <c r="F6488">
        <v>5.6</v>
      </c>
      <c r="G6488">
        <v>5.91</v>
      </c>
      <c r="H6488">
        <v>6.33</v>
      </c>
      <c r="I6488">
        <v>6.48</v>
      </c>
      <c r="J6488">
        <v>6.63</v>
      </c>
      <c r="K6488">
        <v>6.72</v>
      </c>
      <c r="L6488">
        <v>6.75</v>
      </c>
      <c r="M6488">
        <v>7.07</v>
      </c>
      <c r="N6488">
        <v>6.95</v>
      </c>
    </row>
    <row r="6489" spans="1:14" x14ac:dyDescent="0.25">
      <c r="A6489" s="1">
        <v>35513</v>
      </c>
      <c r="D6489">
        <v>5.4</v>
      </c>
      <c r="F6489">
        <v>5.55</v>
      </c>
      <c r="G6489">
        <v>5.87</v>
      </c>
      <c r="H6489">
        <v>6.29</v>
      </c>
      <c r="I6489">
        <v>6.45</v>
      </c>
      <c r="J6489">
        <v>6.58</v>
      </c>
      <c r="K6489">
        <v>6.69</v>
      </c>
      <c r="L6489">
        <v>6.72</v>
      </c>
      <c r="M6489">
        <v>7.06</v>
      </c>
      <c r="N6489">
        <v>6.94</v>
      </c>
    </row>
    <row r="6490" spans="1:14" x14ac:dyDescent="0.25">
      <c r="A6490" s="1">
        <v>35510</v>
      </c>
      <c r="D6490">
        <v>5.41</v>
      </c>
      <c r="F6490">
        <v>5.59</v>
      </c>
      <c r="G6490">
        <v>5.88</v>
      </c>
      <c r="H6490">
        <v>6.29</v>
      </c>
      <c r="I6490">
        <v>6.46</v>
      </c>
      <c r="J6490">
        <v>6.61</v>
      </c>
      <c r="K6490">
        <v>6.7</v>
      </c>
      <c r="L6490">
        <v>6.74</v>
      </c>
      <c r="M6490">
        <v>7.08</v>
      </c>
      <c r="N6490">
        <v>6.96</v>
      </c>
    </row>
    <row r="6491" spans="1:14" x14ac:dyDescent="0.25">
      <c r="A6491" s="1">
        <v>35509</v>
      </c>
      <c r="D6491">
        <v>5.34</v>
      </c>
      <c r="F6491">
        <v>5.55</v>
      </c>
      <c r="G6491">
        <v>5.83</v>
      </c>
      <c r="H6491">
        <v>6.27</v>
      </c>
      <c r="I6491">
        <v>6.45</v>
      </c>
      <c r="J6491">
        <v>6.61</v>
      </c>
      <c r="K6491">
        <v>6.7</v>
      </c>
      <c r="L6491">
        <v>6.75</v>
      </c>
      <c r="M6491">
        <v>7.09</v>
      </c>
      <c r="N6491">
        <v>6.97</v>
      </c>
    </row>
    <row r="6492" spans="1:14" x14ac:dyDescent="0.25">
      <c r="A6492" s="1">
        <v>35508</v>
      </c>
      <c r="D6492">
        <v>5.29</v>
      </c>
      <c r="F6492">
        <v>5.5</v>
      </c>
      <c r="G6492">
        <v>5.79</v>
      </c>
      <c r="H6492">
        <v>6.24</v>
      </c>
      <c r="I6492">
        <v>6.41</v>
      </c>
      <c r="J6492">
        <v>6.58</v>
      </c>
      <c r="K6492">
        <v>6.7</v>
      </c>
      <c r="L6492">
        <v>6.74</v>
      </c>
      <c r="M6492">
        <v>7.1</v>
      </c>
      <c r="N6492">
        <v>6.99</v>
      </c>
    </row>
    <row r="6493" spans="1:14" x14ac:dyDescent="0.25">
      <c r="A6493" s="1">
        <v>35507</v>
      </c>
      <c r="D6493">
        <v>5.25</v>
      </c>
      <c r="F6493">
        <v>5.48</v>
      </c>
      <c r="G6493">
        <v>5.77</v>
      </c>
      <c r="H6493">
        <v>6.22</v>
      </c>
      <c r="I6493">
        <v>6.38</v>
      </c>
      <c r="J6493">
        <v>6.56</v>
      </c>
      <c r="K6493">
        <v>6.68</v>
      </c>
      <c r="L6493">
        <v>6.72</v>
      </c>
      <c r="M6493">
        <v>7.08</v>
      </c>
      <c r="N6493">
        <v>6.96</v>
      </c>
    </row>
    <row r="6494" spans="1:14" x14ac:dyDescent="0.25">
      <c r="A6494" s="1">
        <v>35506</v>
      </c>
      <c r="D6494">
        <v>5.25</v>
      </c>
      <c r="F6494">
        <v>5.48</v>
      </c>
      <c r="G6494">
        <v>5.77</v>
      </c>
      <c r="H6494">
        <v>6.22</v>
      </c>
      <c r="I6494">
        <v>6.38</v>
      </c>
      <c r="J6494">
        <v>6.55</v>
      </c>
      <c r="K6494">
        <v>6.67</v>
      </c>
      <c r="L6494">
        <v>6.72</v>
      </c>
      <c r="M6494">
        <v>7.08</v>
      </c>
      <c r="N6494">
        <v>6.96</v>
      </c>
    </row>
    <row r="6495" spans="1:14" x14ac:dyDescent="0.25">
      <c r="A6495" s="1">
        <v>35503</v>
      </c>
      <c r="D6495">
        <v>5.24</v>
      </c>
      <c r="F6495">
        <v>5.43</v>
      </c>
      <c r="G6495">
        <v>5.74</v>
      </c>
      <c r="H6495">
        <v>6.18</v>
      </c>
      <c r="I6495">
        <v>6.35</v>
      </c>
      <c r="J6495">
        <v>6.53</v>
      </c>
      <c r="K6495">
        <v>6.66</v>
      </c>
      <c r="L6495">
        <v>6.71</v>
      </c>
      <c r="M6495">
        <v>7.07</v>
      </c>
      <c r="N6495">
        <v>6.95</v>
      </c>
    </row>
    <row r="6496" spans="1:14" x14ac:dyDescent="0.25">
      <c r="A6496" s="1">
        <v>35502</v>
      </c>
      <c r="D6496">
        <v>5.26</v>
      </c>
      <c r="F6496">
        <v>5.45</v>
      </c>
      <c r="G6496">
        <v>5.76</v>
      </c>
      <c r="H6496">
        <v>6.21</v>
      </c>
      <c r="I6496">
        <v>6.38</v>
      </c>
      <c r="J6496">
        <v>6.55</v>
      </c>
      <c r="K6496">
        <v>6.68</v>
      </c>
      <c r="L6496">
        <v>6.72</v>
      </c>
      <c r="M6496">
        <v>7.09</v>
      </c>
      <c r="N6496">
        <v>6.98</v>
      </c>
    </row>
    <row r="6497" spans="1:14" x14ac:dyDescent="0.25">
      <c r="A6497" s="1">
        <v>35501</v>
      </c>
      <c r="D6497">
        <v>5.21</v>
      </c>
      <c r="F6497">
        <v>5.4</v>
      </c>
      <c r="G6497">
        <v>5.71</v>
      </c>
      <c r="H6497">
        <v>6.12</v>
      </c>
      <c r="I6497">
        <v>6.27</v>
      </c>
      <c r="J6497">
        <v>6.43</v>
      </c>
      <c r="K6497">
        <v>6.56</v>
      </c>
      <c r="L6497">
        <v>6.6</v>
      </c>
      <c r="M6497">
        <v>6.98</v>
      </c>
      <c r="N6497">
        <v>6.87</v>
      </c>
    </row>
    <row r="6498" spans="1:14" x14ac:dyDescent="0.25">
      <c r="A6498" s="1">
        <v>35500</v>
      </c>
      <c r="D6498">
        <v>5.18</v>
      </c>
      <c r="F6498">
        <v>5.38</v>
      </c>
      <c r="G6498">
        <v>5.68</v>
      </c>
      <c r="H6498">
        <v>6.09</v>
      </c>
      <c r="I6498">
        <v>6.25</v>
      </c>
      <c r="J6498">
        <v>6.4</v>
      </c>
      <c r="K6498">
        <v>6.53</v>
      </c>
      <c r="L6498">
        <v>6.57</v>
      </c>
      <c r="M6498">
        <v>6.96</v>
      </c>
      <c r="N6498">
        <v>6.84</v>
      </c>
    </row>
    <row r="6499" spans="1:14" x14ac:dyDescent="0.25">
      <c r="A6499" s="1">
        <v>35499</v>
      </c>
      <c r="D6499">
        <v>5.2</v>
      </c>
      <c r="F6499">
        <v>5.4</v>
      </c>
      <c r="G6499">
        <v>5.7</v>
      </c>
      <c r="H6499">
        <v>6.1</v>
      </c>
      <c r="I6499">
        <v>6.25</v>
      </c>
      <c r="J6499">
        <v>6.4</v>
      </c>
      <c r="K6499">
        <v>6.52</v>
      </c>
      <c r="L6499">
        <v>6.56</v>
      </c>
      <c r="M6499">
        <v>6.94</v>
      </c>
      <c r="N6499">
        <v>6.83</v>
      </c>
    </row>
    <row r="6500" spans="1:14" x14ac:dyDescent="0.25">
      <c r="A6500" s="1">
        <v>35496</v>
      </c>
      <c r="D6500">
        <v>5.22</v>
      </c>
      <c r="F6500">
        <v>5.4</v>
      </c>
      <c r="G6500">
        <v>5.68</v>
      </c>
      <c r="H6500">
        <v>6.1</v>
      </c>
      <c r="I6500">
        <v>6.25</v>
      </c>
      <c r="J6500">
        <v>6.39</v>
      </c>
      <c r="K6500">
        <v>6.52</v>
      </c>
      <c r="L6500">
        <v>6.57</v>
      </c>
      <c r="M6500">
        <v>6.93</v>
      </c>
      <c r="N6500">
        <v>6.83</v>
      </c>
    </row>
    <row r="6501" spans="1:14" x14ac:dyDescent="0.25">
      <c r="A6501" s="1">
        <v>35495</v>
      </c>
      <c r="D6501">
        <v>5.23</v>
      </c>
      <c r="F6501">
        <v>5.43</v>
      </c>
      <c r="G6501">
        <v>5.72</v>
      </c>
      <c r="H6501">
        <v>6.15</v>
      </c>
      <c r="I6501">
        <v>6.29</v>
      </c>
      <c r="J6501">
        <v>6.45</v>
      </c>
      <c r="K6501">
        <v>6.58</v>
      </c>
      <c r="L6501">
        <v>6.62</v>
      </c>
      <c r="M6501">
        <v>6.99</v>
      </c>
      <c r="N6501">
        <v>6.89</v>
      </c>
    </row>
    <row r="6502" spans="1:14" x14ac:dyDescent="0.25">
      <c r="A6502" s="1">
        <v>35494</v>
      </c>
      <c r="D6502">
        <v>5.21</v>
      </c>
      <c r="F6502">
        <v>5.41</v>
      </c>
      <c r="G6502">
        <v>5.71</v>
      </c>
      <c r="H6502">
        <v>6.13</v>
      </c>
      <c r="I6502">
        <v>6.27</v>
      </c>
      <c r="J6502">
        <v>6.43</v>
      </c>
      <c r="K6502">
        <v>6.55</v>
      </c>
      <c r="L6502">
        <v>6.6</v>
      </c>
      <c r="M6502">
        <v>6.96</v>
      </c>
      <c r="N6502">
        <v>6.85</v>
      </c>
    </row>
    <row r="6503" spans="1:14" x14ac:dyDescent="0.25">
      <c r="A6503" s="1">
        <v>35493</v>
      </c>
      <c r="D6503">
        <v>5.25</v>
      </c>
      <c r="F6503">
        <v>5.4</v>
      </c>
      <c r="G6503">
        <v>5.7</v>
      </c>
      <c r="H6503">
        <v>6.11</v>
      </c>
      <c r="I6503">
        <v>6.27</v>
      </c>
      <c r="J6503">
        <v>6.44</v>
      </c>
      <c r="K6503">
        <v>6.55</v>
      </c>
      <c r="L6503">
        <v>6.6</v>
      </c>
      <c r="M6503">
        <v>6.97</v>
      </c>
      <c r="N6503">
        <v>6.86</v>
      </c>
    </row>
    <row r="6504" spans="1:14" x14ac:dyDescent="0.25">
      <c r="A6504" s="1">
        <v>35492</v>
      </c>
      <c r="D6504">
        <v>5.24</v>
      </c>
      <c r="F6504">
        <v>5.39</v>
      </c>
      <c r="G6504">
        <v>5.68</v>
      </c>
      <c r="H6504">
        <v>6.11</v>
      </c>
      <c r="I6504">
        <v>6.25</v>
      </c>
      <c r="J6504">
        <v>6.41</v>
      </c>
      <c r="K6504">
        <v>6.53</v>
      </c>
      <c r="L6504">
        <v>6.58</v>
      </c>
      <c r="M6504">
        <v>6.94</v>
      </c>
      <c r="N6504">
        <v>6.83</v>
      </c>
    </row>
    <row r="6505" spans="1:14" x14ac:dyDescent="0.25">
      <c r="A6505" s="1">
        <v>35489</v>
      </c>
      <c r="D6505">
        <v>5.22</v>
      </c>
      <c r="F6505">
        <v>5.39</v>
      </c>
      <c r="G6505">
        <v>5.67</v>
      </c>
      <c r="H6505">
        <v>6.09</v>
      </c>
      <c r="I6505">
        <v>6.23</v>
      </c>
      <c r="J6505">
        <v>6.39</v>
      </c>
      <c r="K6505">
        <v>6.5</v>
      </c>
      <c r="L6505">
        <v>6.56</v>
      </c>
      <c r="M6505">
        <v>6.91</v>
      </c>
      <c r="N6505">
        <v>6.8</v>
      </c>
    </row>
    <row r="6506" spans="1:14" x14ac:dyDescent="0.25">
      <c r="A6506" s="1">
        <v>35488</v>
      </c>
      <c r="D6506">
        <v>5.22</v>
      </c>
      <c r="F6506">
        <v>5.35</v>
      </c>
      <c r="G6506">
        <v>5.66</v>
      </c>
      <c r="H6506">
        <v>6.09</v>
      </c>
      <c r="I6506">
        <v>6.23</v>
      </c>
      <c r="J6506">
        <v>6.4</v>
      </c>
      <c r="K6506">
        <v>6.5</v>
      </c>
      <c r="L6506">
        <v>6.58</v>
      </c>
      <c r="M6506">
        <v>6.92</v>
      </c>
      <c r="N6506">
        <v>6.82</v>
      </c>
    </row>
    <row r="6507" spans="1:14" x14ac:dyDescent="0.25">
      <c r="A6507" s="1">
        <v>35487</v>
      </c>
      <c r="D6507">
        <v>5.22</v>
      </c>
      <c r="F6507">
        <v>5.3</v>
      </c>
      <c r="G6507">
        <v>5.64</v>
      </c>
      <c r="H6507">
        <v>6.06</v>
      </c>
      <c r="I6507">
        <v>6.21</v>
      </c>
      <c r="J6507">
        <v>6.37</v>
      </c>
      <c r="K6507">
        <v>6.48</v>
      </c>
      <c r="L6507">
        <v>6.56</v>
      </c>
      <c r="M6507">
        <v>6.9</v>
      </c>
      <c r="N6507">
        <v>6.8</v>
      </c>
    </row>
    <row r="6508" spans="1:14" x14ac:dyDescent="0.25">
      <c r="A6508" s="1">
        <v>35486</v>
      </c>
      <c r="D6508">
        <v>5.13</v>
      </c>
      <c r="F6508">
        <v>5.24</v>
      </c>
      <c r="G6508">
        <v>5.52</v>
      </c>
      <c r="H6508">
        <v>5.9</v>
      </c>
      <c r="I6508">
        <v>6.04</v>
      </c>
      <c r="J6508">
        <v>6.2</v>
      </c>
      <c r="K6508">
        <v>6.31</v>
      </c>
      <c r="L6508">
        <v>6.4</v>
      </c>
      <c r="M6508">
        <v>6.76</v>
      </c>
      <c r="N6508">
        <v>6.66</v>
      </c>
    </row>
    <row r="6509" spans="1:14" x14ac:dyDescent="0.25">
      <c r="A6509" s="1">
        <v>35485</v>
      </c>
      <c r="D6509">
        <v>5.16</v>
      </c>
      <c r="F6509">
        <v>5.23</v>
      </c>
      <c r="G6509">
        <v>5.5</v>
      </c>
      <c r="H6509">
        <v>5.89</v>
      </c>
      <c r="I6509">
        <v>6.02</v>
      </c>
      <c r="J6509">
        <v>6.19</v>
      </c>
      <c r="K6509">
        <v>6.3</v>
      </c>
      <c r="L6509">
        <v>6.39</v>
      </c>
      <c r="M6509">
        <v>6.76</v>
      </c>
      <c r="N6509">
        <v>6.66</v>
      </c>
    </row>
    <row r="6510" spans="1:14" x14ac:dyDescent="0.25">
      <c r="A6510" s="1">
        <v>35482</v>
      </c>
      <c r="D6510">
        <v>5.09</v>
      </c>
      <c r="F6510">
        <v>5.23</v>
      </c>
      <c r="G6510">
        <v>5.48</v>
      </c>
      <c r="H6510">
        <v>5.85</v>
      </c>
      <c r="I6510">
        <v>5.98</v>
      </c>
      <c r="J6510">
        <v>6.16</v>
      </c>
      <c r="K6510">
        <v>6.27</v>
      </c>
      <c r="L6510">
        <v>6.36</v>
      </c>
      <c r="M6510">
        <v>6.74</v>
      </c>
      <c r="N6510">
        <v>6.63</v>
      </c>
    </row>
    <row r="6511" spans="1:14" x14ac:dyDescent="0.25">
      <c r="A6511" s="1">
        <v>35481</v>
      </c>
      <c r="D6511">
        <v>5.0999999999999996</v>
      </c>
      <c r="F6511">
        <v>5.23</v>
      </c>
      <c r="G6511">
        <v>5.49</v>
      </c>
      <c r="H6511">
        <v>5.85</v>
      </c>
      <c r="I6511">
        <v>5.99</v>
      </c>
      <c r="J6511">
        <v>6.17</v>
      </c>
      <c r="K6511">
        <v>6.3</v>
      </c>
      <c r="L6511">
        <v>6.38</v>
      </c>
      <c r="M6511">
        <v>6.74</v>
      </c>
      <c r="N6511">
        <v>6.64</v>
      </c>
    </row>
    <row r="6512" spans="1:14" x14ac:dyDescent="0.25">
      <c r="A6512" s="1">
        <v>35480</v>
      </c>
      <c r="D6512">
        <v>5.1100000000000003</v>
      </c>
      <c r="F6512">
        <v>5.24</v>
      </c>
      <c r="G6512">
        <v>5.46</v>
      </c>
      <c r="H6512">
        <v>5.82</v>
      </c>
      <c r="I6512">
        <v>5.93</v>
      </c>
      <c r="J6512">
        <v>6.1</v>
      </c>
      <c r="K6512">
        <v>6.21</v>
      </c>
      <c r="L6512">
        <v>6.3</v>
      </c>
      <c r="M6512">
        <v>6.67</v>
      </c>
      <c r="N6512">
        <v>6.57</v>
      </c>
    </row>
    <row r="6513" spans="1:14" x14ac:dyDescent="0.25">
      <c r="A6513" s="1">
        <v>35479</v>
      </c>
      <c r="D6513">
        <v>5.12</v>
      </c>
      <c r="F6513">
        <v>5.24</v>
      </c>
      <c r="G6513">
        <v>5.46</v>
      </c>
      <c r="H6513">
        <v>5.8</v>
      </c>
      <c r="I6513">
        <v>5.92</v>
      </c>
      <c r="J6513">
        <v>6.08</v>
      </c>
      <c r="K6513">
        <v>6.19</v>
      </c>
      <c r="L6513">
        <v>6.28</v>
      </c>
      <c r="M6513">
        <v>6.65</v>
      </c>
      <c r="N6513">
        <v>6.55</v>
      </c>
    </row>
    <row r="6514" spans="1:14" x14ac:dyDescent="0.25">
      <c r="A6514" s="1">
        <v>35475</v>
      </c>
      <c r="D6514">
        <v>5.0999999999999996</v>
      </c>
      <c r="F6514">
        <v>5.17</v>
      </c>
      <c r="G6514">
        <v>5.45</v>
      </c>
      <c r="H6514">
        <v>5.79</v>
      </c>
      <c r="I6514">
        <v>5.91</v>
      </c>
      <c r="J6514">
        <v>6.07</v>
      </c>
      <c r="K6514">
        <v>6.18</v>
      </c>
      <c r="L6514">
        <v>6.28</v>
      </c>
      <c r="M6514">
        <v>6.64</v>
      </c>
      <c r="N6514">
        <v>6.53</v>
      </c>
    </row>
    <row r="6515" spans="1:14" x14ac:dyDescent="0.25">
      <c r="A6515" s="1">
        <v>35474</v>
      </c>
      <c r="D6515">
        <v>5.13</v>
      </c>
      <c r="F6515">
        <v>5.21</v>
      </c>
      <c r="G6515">
        <v>5.48</v>
      </c>
      <c r="H6515">
        <v>5.83</v>
      </c>
      <c r="I6515">
        <v>5.97</v>
      </c>
      <c r="J6515">
        <v>6.12</v>
      </c>
      <c r="K6515">
        <v>6.23</v>
      </c>
      <c r="L6515">
        <v>6.32</v>
      </c>
      <c r="M6515">
        <v>6.69</v>
      </c>
      <c r="N6515">
        <v>6.58</v>
      </c>
    </row>
    <row r="6516" spans="1:14" x14ac:dyDescent="0.25">
      <c r="A6516" s="1">
        <v>35473</v>
      </c>
      <c r="D6516">
        <v>5.16</v>
      </c>
      <c r="F6516">
        <v>5.26</v>
      </c>
      <c r="G6516">
        <v>5.52</v>
      </c>
      <c r="H6516">
        <v>5.9</v>
      </c>
      <c r="I6516">
        <v>6.04</v>
      </c>
      <c r="J6516">
        <v>6.19</v>
      </c>
      <c r="K6516">
        <v>6.31</v>
      </c>
      <c r="L6516">
        <v>6.39</v>
      </c>
      <c r="M6516">
        <v>6.78</v>
      </c>
      <c r="N6516">
        <v>6.72</v>
      </c>
    </row>
    <row r="6517" spans="1:14" x14ac:dyDescent="0.25">
      <c r="A6517" s="1">
        <v>35472</v>
      </c>
      <c r="D6517">
        <v>5.14</v>
      </c>
      <c r="F6517">
        <v>5.28</v>
      </c>
      <c r="G6517">
        <v>5.52</v>
      </c>
      <c r="H6517">
        <v>5.88</v>
      </c>
      <c r="I6517">
        <v>6.01</v>
      </c>
      <c r="J6517">
        <v>6.18</v>
      </c>
      <c r="K6517">
        <v>6.3</v>
      </c>
      <c r="L6517">
        <v>6.43</v>
      </c>
      <c r="M6517">
        <v>6.77</v>
      </c>
      <c r="N6517">
        <v>6.71</v>
      </c>
    </row>
    <row r="6518" spans="1:14" x14ac:dyDescent="0.25">
      <c r="A6518" s="1">
        <v>35471</v>
      </c>
      <c r="D6518">
        <v>5.17</v>
      </c>
      <c r="F6518">
        <v>5.29</v>
      </c>
      <c r="G6518">
        <v>5.5</v>
      </c>
      <c r="H6518">
        <v>5.87</v>
      </c>
      <c r="I6518">
        <v>6</v>
      </c>
      <c r="J6518">
        <v>6.16</v>
      </c>
      <c r="K6518">
        <v>6.29</v>
      </c>
      <c r="L6518">
        <v>6.43</v>
      </c>
      <c r="M6518">
        <v>6.77</v>
      </c>
      <c r="N6518">
        <v>6.71</v>
      </c>
    </row>
    <row r="6519" spans="1:14" x14ac:dyDescent="0.25">
      <c r="A6519" s="1">
        <v>35468</v>
      </c>
      <c r="D6519">
        <v>5.14</v>
      </c>
      <c r="F6519">
        <v>5.26</v>
      </c>
      <c r="G6519">
        <v>5.49</v>
      </c>
      <c r="H6519">
        <v>5.86</v>
      </c>
      <c r="I6519">
        <v>6</v>
      </c>
      <c r="J6519">
        <v>6.17</v>
      </c>
      <c r="K6519">
        <v>6.32</v>
      </c>
      <c r="L6519">
        <v>6.43</v>
      </c>
      <c r="M6519">
        <v>6.78</v>
      </c>
      <c r="N6519">
        <v>6.72</v>
      </c>
    </row>
    <row r="6520" spans="1:14" x14ac:dyDescent="0.25">
      <c r="A6520" s="1">
        <v>35467</v>
      </c>
      <c r="D6520">
        <v>5.14</v>
      </c>
      <c r="F6520">
        <v>5.28</v>
      </c>
      <c r="G6520">
        <v>5.53</v>
      </c>
      <c r="H6520">
        <v>5.91</v>
      </c>
      <c r="I6520">
        <v>6.05</v>
      </c>
      <c r="J6520">
        <v>6.22</v>
      </c>
      <c r="K6520">
        <v>6.36</v>
      </c>
      <c r="L6520">
        <v>6.49</v>
      </c>
      <c r="M6520">
        <v>6.83</v>
      </c>
      <c r="N6520">
        <v>6.76</v>
      </c>
    </row>
    <row r="6521" spans="1:14" x14ac:dyDescent="0.25">
      <c r="A6521" s="1">
        <v>35466</v>
      </c>
      <c r="D6521">
        <v>5.13</v>
      </c>
      <c r="F6521">
        <v>5.28</v>
      </c>
      <c r="G6521">
        <v>5.53</v>
      </c>
      <c r="H6521">
        <v>5.91</v>
      </c>
      <c r="I6521">
        <v>6.04</v>
      </c>
      <c r="J6521">
        <v>6.21</v>
      </c>
      <c r="K6521">
        <v>6.35</v>
      </c>
      <c r="L6521">
        <v>6.47</v>
      </c>
      <c r="M6521">
        <v>6.81</v>
      </c>
      <c r="N6521">
        <v>6.75</v>
      </c>
    </row>
    <row r="6522" spans="1:14" x14ac:dyDescent="0.25">
      <c r="A6522" s="1">
        <v>35465</v>
      </c>
      <c r="D6522">
        <v>5.0999999999999996</v>
      </c>
      <c r="F6522">
        <v>5.28</v>
      </c>
      <c r="G6522">
        <v>5.54</v>
      </c>
      <c r="H6522">
        <v>5.88</v>
      </c>
      <c r="I6522">
        <v>6.02</v>
      </c>
      <c r="J6522">
        <v>6.19</v>
      </c>
      <c r="K6522">
        <v>6.32</v>
      </c>
      <c r="L6522">
        <v>6.45</v>
      </c>
      <c r="M6522">
        <v>6.78</v>
      </c>
      <c r="N6522">
        <v>6.72</v>
      </c>
    </row>
    <row r="6523" spans="1:14" x14ac:dyDescent="0.25">
      <c r="A6523" s="1">
        <v>35464</v>
      </c>
      <c r="D6523">
        <v>5.12</v>
      </c>
      <c r="F6523">
        <v>5.28</v>
      </c>
      <c r="G6523">
        <v>5.54</v>
      </c>
      <c r="H6523">
        <v>5.89</v>
      </c>
      <c r="I6523">
        <v>6.03</v>
      </c>
      <c r="J6523">
        <v>6.21</v>
      </c>
      <c r="K6523">
        <v>6.34</v>
      </c>
      <c r="L6523">
        <v>6.47</v>
      </c>
      <c r="M6523">
        <v>6.81</v>
      </c>
      <c r="N6523">
        <v>6.74</v>
      </c>
    </row>
    <row r="6524" spans="1:14" x14ac:dyDescent="0.25">
      <c r="A6524" s="1">
        <v>35461</v>
      </c>
      <c r="D6524">
        <v>5.15</v>
      </c>
      <c r="F6524">
        <v>5.28</v>
      </c>
      <c r="G6524">
        <v>5.58</v>
      </c>
      <c r="H6524">
        <v>5.94</v>
      </c>
      <c r="I6524">
        <v>6.08</v>
      </c>
      <c r="J6524">
        <v>6.26</v>
      </c>
      <c r="K6524">
        <v>6.4</v>
      </c>
      <c r="L6524">
        <v>6.53</v>
      </c>
      <c r="M6524">
        <v>6.86</v>
      </c>
      <c r="N6524">
        <v>6.8</v>
      </c>
    </row>
    <row r="6525" spans="1:14" x14ac:dyDescent="0.25">
      <c r="A6525" s="1">
        <v>35460</v>
      </c>
      <c r="D6525">
        <v>5.18</v>
      </c>
      <c r="F6525">
        <v>5.31</v>
      </c>
      <c r="G6525">
        <v>5.63</v>
      </c>
      <c r="H6525">
        <v>6.01</v>
      </c>
      <c r="I6525">
        <v>6.16</v>
      </c>
      <c r="J6525">
        <v>6.35</v>
      </c>
      <c r="K6525">
        <v>6.49</v>
      </c>
      <c r="L6525">
        <v>6.61</v>
      </c>
      <c r="M6525">
        <v>6.95</v>
      </c>
      <c r="N6525">
        <v>6.88</v>
      </c>
    </row>
    <row r="6526" spans="1:14" x14ac:dyDescent="0.25">
      <c r="A6526" s="1">
        <v>35459</v>
      </c>
      <c r="D6526">
        <v>5.18</v>
      </c>
      <c r="F6526">
        <v>5.29</v>
      </c>
      <c r="G6526">
        <v>5.61</v>
      </c>
      <c r="H6526">
        <v>6.04</v>
      </c>
      <c r="I6526">
        <v>6.19</v>
      </c>
      <c r="J6526">
        <v>6.38</v>
      </c>
      <c r="K6526">
        <v>6.52</v>
      </c>
      <c r="L6526">
        <v>6.63</v>
      </c>
      <c r="M6526">
        <v>6.97</v>
      </c>
      <c r="N6526">
        <v>6.9</v>
      </c>
    </row>
    <row r="6527" spans="1:14" x14ac:dyDescent="0.25">
      <c r="A6527" s="1">
        <v>35458</v>
      </c>
      <c r="D6527">
        <v>5.18</v>
      </c>
      <c r="F6527">
        <v>5.3</v>
      </c>
      <c r="G6527">
        <v>5.61</v>
      </c>
      <c r="H6527">
        <v>6.04</v>
      </c>
      <c r="I6527">
        <v>6.19</v>
      </c>
      <c r="J6527">
        <v>6.38</v>
      </c>
      <c r="K6527">
        <v>6.53</v>
      </c>
      <c r="L6527">
        <v>6.64</v>
      </c>
      <c r="M6527">
        <v>6.98</v>
      </c>
      <c r="N6527">
        <v>6.91</v>
      </c>
    </row>
    <row r="6528" spans="1:14" x14ac:dyDescent="0.25">
      <c r="A6528" s="1">
        <v>35457</v>
      </c>
      <c r="D6528">
        <v>5.21</v>
      </c>
      <c r="F6528">
        <v>5.34</v>
      </c>
      <c r="G6528">
        <v>5.66</v>
      </c>
      <c r="H6528">
        <v>6.11</v>
      </c>
      <c r="I6528">
        <v>6.25</v>
      </c>
      <c r="J6528">
        <v>6.42</v>
      </c>
      <c r="K6528">
        <v>6.57</v>
      </c>
      <c r="L6528">
        <v>6.69</v>
      </c>
      <c r="M6528">
        <v>7.01</v>
      </c>
      <c r="N6528">
        <v>6.94</v>
      </c>
    </row>
    <row r="6529" spans="1:14" x14ac:dyDescent="0.25">
      <c r="A6529" s="1">
        <v>35454</v>
      </c>
      <c r="D6529">
        <v>5.16</v>
      </c>
      <c r="F6529">
        <v>5.34</v>
      </c>
      <c r="G6529">
        <v>5.62</v>
      </c>
      <c r="H6529">
        <v>6.07</v>
      </c>
      <c r="I6529">
        <v>6.21</v>
      </c>
      <c r="J6529">
        <v>6.39</v>
      </c>
      <c r="K6529">
        <v>6.53</v>
      </c>
      <c r="L6529">
        <v>6.64</v>
      </c>
      <c r="M6529">
        <v>6.97</v>
      </c>
      <c r="N6529">
        <v>6.89</v>
      </c>
    </row>
    <row r="6530" spans="1:14" x14ac:dyDescent="0.25">
      <c r="A6530" s="1">
        <v>35453</v>
      </c>
      <c r="D6530">
        <v>5.18</v>
      </c>
      <c r="F6530">
        <v>5.34</v>
      </c>
      <c r="G6530">
        <v>5.62</v>
      </c>
      <c r="H6530">
        <v>6.06</v>
      </c>
      <c r="I6530">
        <v>6.19</v>
      </c>
      <c r="J6530">
        <v>6.35</v>
      </c>
      <c r="K6530">
        <v>6.49</v>
      </c>
      <c r="L6530">
        <v>6.6</v>
      </c>
      <c r="M6530">
        <v>6.93</v>
      </c>
      <c r="N6530">
        <v>6.85</v>
      </c>
    </row>
    <row r="6531" spans="1:14" x14ac:dyDescent="0.25">
      <c r="A6531" s="1">
        <v>35452</v>
      </c>
      <c r="D6531">
        <v>5.18</v>
      </c>
      <c r="F6531">
        <v>5.33</v>
      </c>
      <c r="G6531">
        <v>5.6</v>
      </c>
      <c r="H6531">
        <v>6</v>
      </c>
      <c r="I6531">
        <v>6.15</v>
      </c>
      <c r="J6531">
        <v>6.32</v>
      </c>
      <c r="K6531">
        <v>6.45</v>
      </c>
      <c r="L6531">
        <v>6.56</v>
      </c>
      <c r="M6531">
        <v>6.9</v>
      </c>
      <c r="N6531">
        <v>6.83</v>
      </c>
    </row>
    <row r="6532" spans="1:14" x14ac:dyDescent="0.25">
      <c r="A6532" s="1">
        <v>35451</v>
      </c>
      <c r="D6532">
        <v>5.18</v>
      </c>
      <c r="F6532">
        <v>5.31</v>
      </c>
      <c r="G6532">
        <v>5.6</v>
      </c>
      <c r="H6532">
        <v>5.99</v>
      </c>
      <c r="I6532">
        <v>6.12</v>
      </c>
      <c r="J6532">
        <v>6.29</v>
      </c>
      <c r="K6532">
        <v>6.41</v>
      </c>
      <c r="L6532">
        <v>6.52</v>
      </c>
      <c r="M6532">
        <v>6.86</v>
      </c>
      <c r="N6532">
        <v>6.78</v>
      </c>
    </row>
    <row r="6533" spans="1:14" x14ac:dyDescent="0.25">
      <c r="A6533" s="1">
        <v>35447</v>
      </c>
      <c r="D6533">
        <v>5.14</v>
      </c>
      <c r="F6533">
        <v>5.28</v>
      </c>
      <c r="G6533">
        <v>5.6</v>
      </c>
      <c r="H6533">
        <v>6</v>
      </c>
      <c r="I6533">
        <v>6.14</v>
      </c>
      <c r="J6533">
        <v>6.32</v>
      </c>
      <c r="K6533">
        <v>6.46</v>
      </c>
      <c r="L6533">
        <v>6.56</v>
      </c>
      <c r="M6533">
        <v>6.9</v>
      </c>
      <c r="N6533">
        <v>6.83</v>
      </c>
    </row>
    <row r="6534" spans="1:14" x14ac:dyDescent="0.25">
      <c r="A6534" s="1">
        <v>35446</v>
      </c>
      <c r="D6534">
        <v>5.16</v>
      </c>
      <c r="F6534">
        <v>5.28</v>
      </c>
      <c r="G6534">
        <v>5.61</v>
      </c>
      <c r="H6534">
        <v>6</v>
      </c>
      <c r="I6534">
        <v>6.15</v>
      </c>
      <c r="J6534">
        <v>6.33</v>
      </c>
      <c r="K6534">
        <v>6.47</v>
      </c>
      <c r="L6534">
        <v>6.57</v>
      </c>
      <c r="M6534">
        <v>6.91</v>
      </c>
      <c r="N6534">
        <v>6.83</v>
      </c>
    </row>
    <row r="6535" spans="1:14" x14ac:dyDescent="0.25">
      <c r="A6535" s="1">
        <v>35445</v>
      </c>
      <c r="D6535">
        <v>5.16</v>
      </c>
      <c r="F6535">
        <v>5.28</v>
      </c>
      <c r="G6535">
        <v>5.57</v>
      </c>
      <c r="H6535">
        <v>5.98</v>
      </c>
      <c r="I6535">
        <v>6.12</v>
      </c>
      <c r="J6535">
        <v>6.3</v>
      </c>
      <c r="K6535">
        <v>6.43</v>
      </c>
      <c r="L6535">
        <v>6.53</v>
      </c>
      <c r="M6535">
        <v>6.87</v>
      </c>
      <c r="N6535">
        <v>6.79</v>
      </c>
    </row>
    <row r="6536" spans="1:14" x14ac:dyDescent="0.25">
      <c r="A6536" s="1">
        <v>35444</v>
      </c>
      <c r="D6536">
        <v>5.19</v>
      </c>
      <c r="F6536">
        <v>5.27</v>
      </c>
      <c r="G6536">
        <v>5.6</v>
      </c>
      <c r="H6536">
        <v>5.98</v>
      </c>
      <c r="I6536">
        <v>6.12</v>
      </c>
      <c r="J6536">
        <v>6.3</v>
      </c>
      <c r="K6536">
        <v>6.43</v>
      </c>
      <c r="L6536">
        <v>6.53</v>
      </c>
      <c r="M6536">
        <v>6.86</v>
      </c>
      <c r="N6536">
        <v>6.77</v>
      </c>
    </row>
    <row r="6537" spans="1:14" x14ac:dyDescent="0.25">
      <c r="A6537" s="1">
        <v>35443</v>
      </c>
      <c r="D6537">
        <v>5.08</v>
      </c>
      <c r="F6537">
        <v>5.31</v>
      </c>
      <c r="G6537">
        <v>5.66</v>
      </c>
      <c r="H6537">
        <v>6.07</v>
      </c>
      <c r="I6537">
        <v>6.22</v>
      </c>
      <c r="J6537">
        <v>6.4</v>
      </c>
      <c r="K6537">
        <v>6.52</v>
      </c>
      <c r="L6537">
        <v>6.63</v>
      </c>
      <c r="M6537">
        <v>6.95</v>
      </c>
      <c r="N6537">
        <v>6.85</v>
      </c>
    </row>
    <row r="6538" spans="1:14" x14ac:dyDescent="0.25">
      <c r="A6538" s="1">
        <v>35440</v>
      </c>
      <c r="D6538">
        <v>5.17</v>
      </c>
      <c r="F6538">
        <v>5.33</v>
      </c>
      <c r="G6538">
        <v>5.66</v>
      </c>
      <c r="H6538">
        <v>6.06</v>
      </c>
      <c r="I6538">
        <v>6.21</v>
      </c>
      <c r="J6538">
        <v>6.4</v>
      </c>
      <c r="K6538">
        <v>6.52</v>
      </c>
      <c r="L6538">
        <v>6.63</v>
      </c>
      <c r="M6538">
        <v>6.94</v>
      </c>
      <c r="N6538">
        <v>6.86</v>
      </c>
    </row>
    <row r="6539" spans="1:14" x14ac:dyDescent="0.25">
      <c r="A6539" s="1">
        <v>35439</v>
      </c>
      <c r="D6539">
        <v>5.13</v>
      </c>
      <c r="F6539">
        <v>5.27</v>
      </c>
      <c r="G6539">
        <v>5.57</v>
      </c>
      <c r="H6539">
        <v>5.94</v>
      </c>
      <c r="I6539">
        <v>6.1</v>
      </c>
      <c r="J6539">
        <v>6.27</v>
      </c>
      <c r="K6539">
        <v>6.41</v>
      </c>
      <c r="L6539">
        <v>6.52</v>
      </c>
      <c r="M6539">
        <v>6.85</v>
      </c>
      <c r="N6539">
        <v>6.76</v>
      </c>
    </row>
    <row r="6540" spans="1:14" x14ac:dyDescent="0.25">
      <c r="A6540" s="1">
        <v>35438</v>
      </c>
      <c r="D6540">
        <v>5.16</v>
      </c>
      <c r="F6540">
        <v>5.3</v>
      </c>
      <c r="G6540">
        <v>5.61</v>
      </c>
      <c r="H6540">
        <v>6.01</v>
      </c>
      <c r="I6540">
        <v>6.17</v>
      </c>
      <c r="J6540">
        <v>6.34</v>
      </c>
      <c r="K6540">
        <v>6.49</v>
      </c>
      <c r="L6540">
        <v>6.6</v>
      </c>
      <c r="M6540">
        <v>6.92</v>
      </c>
      <c r="N6540">
        <v>6.83</v>
      </c>
    </row>
    <row r="6541" spans="1:14" x14ac:dyDescent="0.25">
      <c r="A6541" s="1">
        <v>35437</v>
      </c>
      <c r="D6541">
        <v>5.16</v>
      </c>
      <c r="F6541">
        <v>5.3</v>
      </c>
      <c r="G6541">
        <v>5.61</v>
      </c>
      <c r="H6541">
        <v>5.98</v>
      </c>
      <c r="I6541">
        <v>6.14</v>
      </c>
      <c r="J6541">
        <v>6.32</v>
      </c>
      <c r="K6541">
        <v>6.47</v>
      </c>
      <c r="L6541">
        <v>6.57</v>
      </c>
      <c r="M6541">
        <v>6.89</v>
      </c>
      <c r="N6541">
        <v>6.8</v>
      </c>
    </row>
    <row r="6542" spans="1:14" x14ac:dyDescent="0.25">
      <c r="A6542" s="1">
        <v>35436</v>
      </c>
      <c r="D6542">
        <v>5.17</v>
      </c>
      <c r="F6542">
        <v>5.31</v>
      </c>
      <c r="G6542">
        <v>5.61</v>
      </c>
      <c r="H6542">
        <v>5.97</v>
      </c>
      <c r="I6542">
        <v>6.12</v>
      </c>
      <c r="J6542">
        <v>6.3</v>
      </c>
      <c r="K6542">
        <v>6.44</v>
      </c>
      <c r="L6542">
        <v>6.54</v>
      </c>
      <c r="M6542">
        <v>6.86</v>
      </c>
      <c r="N6542">
        <v>6.77</v>
      </c>
    </row>
    <row r="6543" spans="1:14" x14ac:dyDescent="0.25">
      <c r="A6543" s="1">
        <v>35433</v>
      </c>
      <c r="D6543">
        <v>5.17</v>
      </c>
      <c r="F6543">
        <v>5.34</v>
      </c>
      <c r="G6543">
        <v>5.6</v>
      </c>
      <c r="H6543">
        <v>5.95</v>
      </c>
      <c r="I6543">
        <v>6.11</v>
      </c>
      <c r="J6543">
        <v>6.28</v>
      </c>
      <c r="K6543">
        <v>6.42</v>
      </c>
      <c r="L6543">
        <v>6.52</v>
      </c>
      <c r="M6543">
        <v>6.84</v>
      </c>
      <c r="N6543">
        <v>6.74</v>
      </c>
    </row>
    <row r="6544" spans="1:14" x14ac:dyDescent="0.25">
      <c r="A6544" s="1">
        <v>35432</v>
      </c>
      <c r="D6544">
        <v>5.19</v>
      </c>
      <c r="F6544">
        <v>5.35</v>
      </c>
      <c r="G6544">
        <v>5.63</v>
      </c>
      <c r="H6544">
        <v>5.97</v>
      </c>
      <c r="I6544">
        <v>6.13</v>
      </c>
      <c r="J6544">
        <v>6.3</v>
      </c>
      <c r="K6544">
        <v>6.45</v>
      </c>
      <c r="L6544">
        <v>6.54</v>
      </c>
      <c r="M6544">
        <v>6.85</v>
      </c>
      <c r="N6544">
        <v>6.75</v>
      </c>
    </row>
    <row r="6545" spans="1:14" x14ac:dyDescent="0.25">
      <c r="A6545" s="1">
        <v>35430</v>
      </c>
      <c r="D6545">
        <v>5.21</v>
      </c>
      <c r="F6545">
        <v>5.33</v>
      </c>
      <c r="G6545">
        <v>5.51</v>
      </c>
      <c r="H6545">
        <v>5.88</v>
      </c>
      <c r="I6545">
        <v>6.04</v>
      </c>
      <c r="J6545">
        <v>6.21</v>
      </c>
      <c r="K6545">
        <v>6.34</v>
      </c>
      <c r="L6545">
        <v>6.43</v>
      </c>
      <c r="M6545">
        <v>6.73</v>
      </c>
      <c r="N6545">
        <v>6.65</v>
      </c>
    </row>
    <row r="6546" spans="1:14" x14ac:dyDescent="0.25">
      <c r="A6546" s="1">
        <v>35429</v>
      </c>
      <c r="D6546">
        <v>5.21</v>
      </c>
      <c r="F6546">
        <v>5.29</v>
      </c>
      <c r="G6546">
        <v>5.47</v>
      </c>
      <c r="H6546">
        <v>5.8</v>
      </c>
      <c r="I6546">
        <v>5.95</v>
      </c>
      <c r="J6546">
        <v>6.1</v>
      </c>
      <c r="K6546">
        <v>6.21</v>
      </c>
      <c r="L6546">
        <v>6.31</v>
      </c>
      <c r="M6546">
        <v>6.63</v>
      </c>
      <c r="N6546">
        <v>6.54</v>
      </c>
    </row>
    <row r="6547" spans="1:14" x14ac:dyDescent="0.25">
      <c r="A6547" s="1">
        <v>35426</v>
      </c>
      <c r="D6547">
        <v>5.1100000000000003</v>
      </c>
      <c r="F6547">
        <v>5.28</v>
      </c>
      <c r="G6547">
        <v>5.47</v>
      </c>
      <c r="H6547">
        <v>5.81</v>
      </c>
      <c r="I6547">
        <v>5.93</v>
      </c>
      <c r="J6547">
        <v>6.09</v>
      </c>
      <c r="K6547">
        <v>6.21</v>
      </c>
      <c r="L6547">
        <v>6.3</v>
      </c>
      <c r="M6547">
        <v>6.63</v>
      </c>
      <c r="N6547">
        <v>6.54</v>
      </c>
    </row>
    <row r="6548" spans="1:14" x14ac:dyDescent="0.25">
      <c r="A6548" s="1">
        <v>35425</v>
      </c>
      <c r="D6548">
        <v>5.0999999999999996</v>
      </c>
      <c r="F6548">
        <v>5.27</v>
      </c>
      <c r="G6548">
        <v>5.5</v>
      </c>
      <c r="H6548">
        <v>5.85</v>
      </c>
      <c r="I6548">
        <v>5.98</v>
      </c>
      <c r="J6548">
        <v>6.13</v>
      </c>
      <c r="K6548">
        <v>6.25</v>
      </c>
      <c r="L6548">
        <v>6.35</v>
      </c>
      <c r="M6548">
        <v>6.68</v>
      </c>
      <c r="N6548">
        <v>6.59</v>
      </c>
    </row>
    <row r="6549" spans="1:14" x14ac:dyDescent="0.25">
      <c r="A6549" s="1">
        <v>35423</v>
      </c>
      <c r="D6549">
        <v>5.09</v>
      </c>
      <c r="F6549">
        <v>5.27</v>
      </c>
      <c r="G6549">
        <v>5.51</v>
      </c>
      <c r="H6549">
        <v>5.85</v>
      </c>
      <c r="I6549">
        <v>5.98</v>
      </c>
      <c r="J6549">
        <v>6.13</v>
      </c>
      <c r="K6549">
        <v>6.25</v>
      </c>
      <c r="L6549">
        <v>6.36</v>
      </c>
      <c r="M6549">
        <v>6.68</v>
      </c>
      <c r="N6549">
        <v>6.59</v>
      </c>
    </row>
    <row r="6550" spans="1:14" x14ac:dyDescent="0.25">
      <c r="A6550" s="1">
        <v>35422</v>
      </c>
      <c r="D6550">
        <v>5.0999999999999996</v>
      </c>
      <c r="F6550">
        <v>5.29</v>
      </c>
      <c r="G6550">
        <v>5.52</v>
      </c>
      <c r="H6550">
        <v>5.85</v>
      </c>
      <c r="I6550">
        <v>5.97</v>
      </c>
      <c r="J6550">
        <v>6.12</v>
      </c>
      <c r="K6550">
        <v>6.24</v>
      </c>
      <c r="L6550">
        <v>6.34</v>
      </c>
      <c r="M6550">
        <v>6.67</v>
      </c>
      <c r="N6550">
        <v>6.58</v>
      </c>
    </row>
    <row r="6551" spans="1:14" x14ac:dyDescent="0.25">
      <c r="A6551" s="1">
        <v>35419</v>
      </c>
      <c r="D6551">
        <v>5.0199999999999996</v>
      </c>
      <c r="F6551">
        <v>5.26</v>
      </c>
      <c r="G6551">
        <v>5.49</v>
      </c>
      <c r="H6551">
        <v>5.83</v>
      </c>
      <c r="I6551">
        <v>5.95</v>
      </c>
      <c r="J6551">
        <v>6.12</v>
      </c>
      <c r="K6551">
        <v>6.25</v>
      </c>
      <c r="L6551">
        <v>6.35</v>
      </c>
      <c r="M6551">
        <v>6.69</v>
      </c>
      <c r="N6551">
        <v>6.59</v>
      </c>
    </row>
    <row r="6552" spans="1:14" x14ac:dyDescent="0.25">
      <c r="A6552" s="1">
        <v>35418</v>
      </c>
      <c r="D6552">
        <v>5.01</v>
      </c>
      <c r="F6552">
        <v>5.25</v>
      </c>
      <c r="G6552">
        <v>5.5</v>
      </c>
      <c r="H6552">
        <v>5.83</v>
      </c>
      <c r="I6552">
        <v>5.97</v>
      </c>
      <c r="J6552">
        <v>6.13</v>
      </c>
      <c r="K6552">
        <v>6.25</v>
      </c>
      <c r="L6552">
        <v>6.36</v>
      </c>
      <c r="M6552">
        <v>6.69</v>
      </c>
      <c r="N6552">
        <v>6.6</v>
      </c>
    </row>
    <row r="6553" spans="1:14" x14ac:dyDescent="0.25">
      <c r="A6553" s="1">
        <v>35417</v>
      </c>
      <c r="D6553">
        <v>5.03</v>
      </c>
      <c r="F6553">
        <v>5.28</v>
      </c>
      <c r="G6553">
        <v>5.55</v>
      </c>
      <c r="H6553">
        <v>5.89</v>
      </c>
      <c r="I6553">
        <v>6.04</v>
      </c>
      <c r="J6553">
        <v>6.21</v>
      </c>
      <c r="K6553">
        <v>6.36</v>
      </c>
      <c r="L6553">
        <v>6.46</v>
      </c>
      <c r="M6553">
        <v>6.8</v>
      </c>
      <c r="N6553">
        <v>6.69</v>
      </c>
    </row>
    <row r="6554" spans="1:14" x14ac:dyDescent="0.25">
      <c r="A6554" s="1">
        <v>35416</v>
      </c>
      <c r="D6554">
        <v>5</v>
      </c>
      <c r="F6554">
        <v>5.27</v>
      </c>
      <c r="G6554">
        <v>5.51</v>
      </c>
      <c r="H6554">
        <v>5.87</v>
      </c>
      <c r="I6554">
        <v>5.99</v>
      </c>
      <c r="J6554">
        <v>6.17</v>
      </c>
      <c r="K6554">
        <v>6.31</v>
      </c>
      <c r="L6554">
        <v>6.42</v>
      </c>
      <c r="M6554">
        <v>6.76</v>
      </c>
      <c r="N6554">
        <v>6.66</v>
      </c>
    </row>
    <row r="6555" spans="1:14" x14ac:dyDescent="0.25">
      <c r="A6555" s="1">
        <v>35415</v>
      </c>
      <c r="D6555">
        <v>4.97</v>
      </c>
      <c r="F6555">
        <v>5.22</v>
      </c>
      <c r="G6555">
        <v>5.49</v>
      </c>
      <c r="H6555">
        <v>5.82</v>
      </c>
      <c r="I6555">
        <v>5.95</v>
      </c>
      <c r="J6555">
        <v>6.13</v>
      </c>
      <c r="K6555">
        <v>6.27</v>
      </c>
      <c r="L6555">
        <v>6.39</v>
      </c>
      <c r="M6555">
        <v>6.72</v>
      </c>
      <c r="N6555">
        <v>6.63</v>
      </c>
    </row>
    <row r="6556" spans="1:14" x14ac:dyDescent="0.25">
      <c r="A6556" s="1">
        <v>35412</v>
      </c>
      <c r="D6556">
        <v>4.92</v>
      </c>
      <c r="F6556">
        <v>5.2</v>
      </c>
      <c r="G6556">
        <v>5.46</v>
      </c>
      <c r="H6556">
        <v>5.77</v>
      </c>
      <c r="I6556">
        <v>5.89</v>
      </c>
      <c r="J6556">
        <v>6.06</v>
      </c>
      <c r="K6556">
        <v>6.22</v>
      </c>
      <c r="L6556">
        <v>6.33</v>
      </c>
      <c r="M6556">
        <v>6.68</v>
      </c>
      <c r="N6556">
        <v>6.58</v>
      </c>
    </row>
    <row r="6557" spans="1:14" x14ac:dyDescent="0.25">
      <c r="A6557" s="1">
        <v>35411</v>
      </c>
      <c r="D6557">
        <v>4.97</v>
      </c>
      <c r="F6557">
        <v>5.2</v>
      </c>
      <c r="G6557">
        <v>5.49</v>
      </c>
      <c r="H6557">
        <v>5.84</v>
      </c>
      <c r="I6557">
        <v>5.98</v>
      </c>
      <c r="J6557">
        <v>6.14</v>
      </c>
      <c r="K6557">
        <v>6.3</v>
      </c>
      <c r="L6557">
        <v>6.4</v>
      </c>
      <c r="M6557">
        <v>6.74</v>
      </c>
      <c r="N6557">
        <v>6.64</v>
      </c>
    </row>
    <row r="6558" spans="1:14" x14ac:dyDescent="0.25">
      <c r="A6558" s="1">
        <v>35410</v>
      </c>
      <c r="D6558">
        <v>4.96</v>
      </c>
      <c r="F6558">
        <v>5.22</v>
      </c>
      <c r="G6558">
        <v>5.49</v>
      </c>
      <c r="H6558">
        <v>5.82</v>
      </c>
      <c r="I6558">
        <v>5.95</v>
      </c>
      <c r="J6558">
        <v>6.14</v>
      </c>
      <c r="K6558">
        <v>6.28</v>
      </c>
      <c r="L6558">
        <v>6.38</v>
      </c>
      <c r="M6558">
        <v>6.71</v>
      </c>
      <c r="N6558">
        <v>6.61</v>
      </c>
    </row>
    <row r="6559" spans="1:14" x14ac:dyDescent="0.25">
      <c r="A6559" s="1">
        <v>35409</v>
      </c>
      <c r="D6559">
        <v>4.96</v>
      </c>
      <c r="F6559">
        <v>5.19</v>
      </c>
      <c r="G6559">
        <v>5.43</v>
      </c>
      <c r="H6559">
        <v>5.71</v>
      </c>
      <c r="I6559">
        <v>5.83</v>
      </c>
      <c r="J6559">
        <v>5.99</v>
      </c>
      <c r="K6559">
        <v>6.12</v>
      </c>
      <c r="L6559">
        <v>6.23</v>
      </c>
      <c r="M6559">
        <v>6.59</v>
      </c>
      <c r="N6559">
        <v>6.49</v>
      </c>
    </row>
    <row r="6560" spans="1:14" x14ac:dyDescent="0.25">
      <c r="A6560" s="1">
        <v>35408</v>
      </c>
      <c r="D6560">
        <v>4.96</v>
      </c>
      <c r="F6560">
        <v>5.18</v>
      </c>
      <c r="G6560">
        <v>5.43</v>
      </c>
      <c r="H6560">
        <v>5.7</v>
      </c>
      <c r="I6560">
        <v>5.81</v>
      </c>
      <c r="J6560">
        <v>5.97</v>
      </c>
      <c r="K6560">
        <v>6.11</v>
      </c>
      <c r="L6560">
        <v>6.21</v>
      </c>
      <c r="M6560">
        <v>6.58</v>
      </c>
      <c r="N6560">
        <v>6.48</v>
      </c>
    </row>
    <row r="6561" spans="1:14" x14ac:dyDescent="0.25">
      <c r="A6561" s="1">
        <v>35405</v>
      </c>
      <c r="D6561">
        <v>5.03</v>
      </c>
      <c r="F6561">
        <v>5.23</v>
      </c>
      <c r="G6561">
        <v>5.45</v>
      </c>
      <c r="H6561">
        <v>5.73</v>
      </c>
      <c r="I6561">
        <v>5.84</v>
      </c>
      <c r="J6561">
        <v>6.02</v>
      </c>
      <c r="K6561">
        <v>6.16</v>
      </c>
      <c r="L6561">
        <v>6.26</v>
      </c>
      <c r="M6561">
        <v>6.62</v>
      </c>
      <c r="N6561">
        <v>6.53</v>
      </c>
    </row>
    <row r="6562" spans="1:14" x14ac:dyDescent="0.25">
      <c r="A6562" s="1">
        <v>35404</v>
      </c>
      <c r="D6562">
        <v>5.04</v>
      </c>
      <c r="F6562">
        <v>5.22</v>
      </c>
      <c r="G6562">
        <v>5.44</v>
      </c>
      <c r="H6562">
        <v>5.71</v>
      </c>
      <c r="I6562">
        <v>5.82</v>
      </c>
      <c r="J6562">
        <v>5.99</v>
      </c>
      <c r="K6562">
        <v>6.12</v>
      </c>
      <c r="L6562">
        <v>6.22</v>
      </c>
      <c r="M6562">
        <v>6.6</v>
      </c>
      <c r="N6562">
        <v>6.5</v>
      </c>
    </row>
    <row r="6563" spans="1:14" x14ac:dyDescent="0.25">
      <c r="A6563" s="1">
        <v>35403</v>
      </c>
      <c r="D6563">
        <v>5.03</v>
      </c>
      <c r="F6563">
        <v>5.2</v>
      </c>
      <c r="G6563">
        <v>5.41</v>
      </c>
      <c r="H6563">
        <v>5.64</v>
      </c>
      <c r="I6563">
        <v>5.75</v>
      </c>
      <c r="J6563">
        <v>5.89</v>
      </c>
      <c r="K6563">
        <v>6.01</v>
      </c>
      <c r="L6563">
        <v>6.11</v>
      </c>
      <c r="M6563">
        <v>6.49</v>
      </c>
      <c r="N6563">
        <v>6.4</v>
      </c>
    </row>
    <row r="6564" spans="1:14" x14ac:dyDescent="0.25">
      <c r="A6564" s="1">
        <v>35402</v>
      </c>
      <c r="D6564">
        <v>5.05</v>
      </c>
      <c r="F6564">
        <v>5.22</v>
      </c>
      <c r="G6564">
        <v>5.39</v>
      </c>
      <c r="H6564">
        <v>5.61</v>
      </c>
      <c r="I6564">
        <v>5.7</v>
      </c>
      <c r="J6564">
        <v>5.84</v>
      </c>
      <c r="K6564">
        <v>5.95</v>
      </c>
      <c r="L6564">
        <v>6.06</v>
      </c>
      <c r="M6564">
        <v>6.44</v>
      </c>
      <c r="N6564">
        <v>6.35</v>
      </c>
    </row>
    <row r="6565" spans="1:14" x14ac:dyDescent="0.25">
      <c r="A6565" s="1">
        <v>35401</v>
      </c>
      <c r="D6565">
        <v>5.08</v>
      </c>
      <c r="F6565">
        <v>5.24</v>
      </c>
      <c r="G6565">
        <v>5.4</v>
      </c>
      <c r="H6565">
        <v>5.61</v>
      </c>
      <c r="I6565">
        <v>5.72</v>
      </c>
      <c r="J6565">
        <v>5.85</v>
      </c>
      <c r="K6565">
        <v>5.97</v>
      </c>
      <c r="L6565">
        <v>6.08</v>
      </c>
      <c r="M6565">
        <v>6.46</v>
      </c>
      <c r="N6565">
        <v>6.36</v>
      </c>
    </row>
    <row r="6566" spans="1:14" x14ac:dyDescent="0.25">
      <c r="A6566" s="1">
        <v>35398</v>
      </c>
      <c r="D6566">
        <v>5.13</v>
      </c>
      <c r="F6566">
        <v>5.25</v>
      </c>
      <c r="G6566">
        <v>5.38</v>
      </c>
      <c r="H6566">
        <v>5.59</v>
      </c>
      <c r="I6566">
        <v>5.7</v>
      </c>
      <c r="J6566">
        <v>5.84</v>
      </c>
      <c r="K6566">
        <v>5.97</v>
      </c>
      <c r="L6566">
        <v>6.06</v>
      </c>
      <c r="M6566">
        <v>6.45</v>
      </c>
      <c r="N6566">
        <v>6.36</v>
      </c>
    </row>
    <row r="6567" spans="1:14" x14ac:dyDescent="0.25">
      <c r="A6567" s="1">
        <v>35396</v>
      </c>
      <c r="D6567">
        <v>5.15</v>
      </c>
      <c r="F6567">
        <v>5.26</v>
      </c>
      <c r="G6567">
        <v>5.41</v>
      </c>
      <c r="H6567">
        <v>5.66</v>
      </c>
      <c r="I6567">
        <v>5.77</v>
      </c>
      <c r="J6567">
        <v>5.91</v>
      </c>
      <c r="K6567">
        <v>6.05</v>
      </c>
      <c r="L6567">
        <v>6.14</v>
      </c>
      <c r="M6567">
        <v>6.53</v>
      </c>
      <c r="N6567">
        <v>6.44</v>
      </c>
    </row>
    <row r="6568" spans="1:14" x14ac:dyDescent="0.25">
      <c r="A6568" s="1">
        <v>35395</v>
      </c>
      <c r="D6568">
        <v>5.16</v>
      </c>
      <c r="F6568">
        <v>5.27</v>
      </c>
      <c r="G6568">
        <v>5.41</v>
      </c>
      <c r="H6568">
        <v>5.66</v>
      </c>
      <c r="I6568">
        <v>5.77</v>
      </c>
      <c r="J6568">
        <v>5.91</v>
      </c>
      <c r="K6568">
        <v>6.04</v>
      </c>
      <c r="L6568">
        <v>6.13</v>
      </c>
      <c r="M6568">
        <v>6.52</v>
      </c>
      <c r="N6568">
        <v>6.43</v>
      </c>
    </row>
    <row r="6569" spans="1:14" x14ac:dyDescent="0.25">
      <c r="A6569" s="1">
        <v>35394</v>
      </c>
      <c r="D6569">
        <v>5.18</v>
      </c>
      <c r="F6569">
        <v>5.28</v>
      </c>
      <c r="G6569">
        <v>5.43</v>
      </c>
      <c r="H6569">
        <v>5.67</v>
      </c>
      <c r="I6569">
        <v>5.77</v>
      </c>
      <c r="J6569">
        <v>5.92</v>
      </c>
      <c r="K6569">
        <v>6.04</v>
      </c>
      <c r="L6569">
        <v>6.13</v>
      </c>
      <c r="M6569">
        <v>6.53</v>
      </c>
      <c r="N6569">
        <v>6.42</v>
      </c>
    </row>
    <row r="6570" spans="1:14" x14ac:dyDescent="0.25">
      <c r="A6570" s="1">
        <v>35391</v>
      </c>
      <c r="D6570">
        <v>5.18</v>
      </c>
      <c r="F6570">
        <v>5.27</v>
      </c>
      <c r="G6570">
        <v>5.44</v>
      </c>
      <c r="H6570">
        <v>5.69</v>
      </c>
      <c r="I6570">
        <v>5.8</v>
      </c>
      <c r="J6570">
        <v>5.94</v>
      </c>
      <c r="K6570">
        <v>6.05</v>
      </c>
      <c r="L6570">
        <v>6.15</v>
      </c>
      <c r="M6570">
        <v>6.54</v>
      </c>
      <c r="N6570">
        <v>6.44</v>
      </c>
    </row>
    <row r="6571" spans="1:14" x14ac:dyDescent="0.25">
      <c r="A6571" s="1">
        <v>35390</v>
      </c>
      <c r="D6571">
        <v>5.18</v>
      </c>
      <c r="F6571">
        <v>5.26</v>
      </c>
      <c r="G6571">
        <v>5.43</v>
      </c>
      <c r="H6571">
        <v>5.67</v>
      </c>
      <c r="I6571">
        <v>5.78</v>
      </c>
      <c r="J6571">
        <v>5.94</v>
      </c>
      <c r="K6571">
        <v>6.05</v>
      </c>
      <c r="L6571">
        <v>6.15</v>
      </c>
      <c r="M6571">
        <v>6.52</v>
      </c>
      <c r="N6571">
        <v>6.42</v>
      </c>
    </row>
    <row r="6572" spans="1:14" x14ac:dyDescent="0.25">
      <c r="A6572" s="1">
        <v>35389</v>
      </c>
      <c r="D6572">
        <v>5.17</v>
      </c>
      <c r="F6572">
        <v>5.26</v>
      </c>
      <c r="G6572">
        <v>5.4</v>
      </c>
      <c r="H6572">
        <v>5.65</v>
      </c>
      <c r="I6572">
        <v>5.77</v>
      </c>
      <c r="J6572">
        <v>5.92</v>
      </c>
      <c r="K6572">
        <v>6.04</v>
      </c>
      <c r="L6572">
        <v>6.14</v>
      </c>
      <c r="M6572">
        <v>6.5</v>
      </c>
      <c r="N6572">
        <v>6.41</v>
      </c>
    </row>
    <row r="6573" spans="1:14" x14ac:dyDescent="0.25">
      <c r="A6573" s="1">
        <v>35388</v>
      </c>
      <c r="D6573">
        <v>5.17</v>
      </c>
      <c r="F6573">
        <v>5.26</v>
      </c>
      <c r="G6573">
        <v>5.4</v>
      </c>
      <c r="H6573">
        <v>5.68</v>
      </c>
      <c r="I6573">
        <v>5.78</v>
      </c>
      <c r="J6573">
        <v>5.94</v>
      </c>
      <c r="K6573">
        <v>6.07</v>
      </c>
      <c r="L6573">
        <v>6.17</v>
      </c>
      <c r="M6573">
        <v>6.53</v>
      </c>
      <c r="N6573">
        <v>6.44</v>
      </c>
    </row>
    <row r="6574" spans="1:14" x14ac:dyDescent="0.25">
      <c r="A6574" s="1">
        <v>35387</v>
      </c>
      <c r="D6574">
        <v>5.18</v>
      </c>
      <c r="F6574">
        <v>5.27</v>
      </c>
      <c r="G6574">
        <v>5.41</v>
      </c>
      <c r="H6574">
        <v>5.7</v>
      </c>
      <c r="I6574">
        <v>5.81</v>
      </c>
      <c r="J6574">
        <v>5.97</v>
      </c>
      <c r="K6574">
        <v>6.1</v>
      </c>
      <c r="L6574">
        <v>6.2</v>
      </c>
      <c r="M6574">
        <v>6.56</v>
      </c>
      <c r="N6574">
        <v>6.46</v>
      </c>
    </row>
    <row r="6575" spans="1:14" x14ac:dyDescent="0.25">
      <c r="A6575" s="1">
        <v>35384</v>
      </c>
      <c r="D6575">
        <v>5.16</v>
      </c>
      <c r="F6575">
        <v>5.26</v>
      </c>
      <c r="G6575">
        <v>5.4</v>
      </c>
      <c r="H6575">
        <v>5.68</v>
      </c>
      <c r="I6575">
        <v>5.79</v>
      </c>
      <c r="J6575">
        <v>5.96</v>
      </c>
      <c r="K6575">
        <v>6.09</v>
      </c>
      <c r="L6575">
        <v>6.19</v>
      </c>
      <c r="M6575">
        <v>6.55</v>
      </c>
      <c r="N6575">
        <v>6.46</v>
      </c>
    </row>
    <row r="6576" spans="1:14" x14ac:dyDescent="0.25">
      <c r="A6576" s="1">
        <v>35383</v>
      </c>
      <c r="D6576">
        <v>5.17</v>
      </c>
      <c r="F6576">
        <v>5.27</v>
      </c>
      <c r="G6576">
        <v>5.4</v>
      </c>
      <c r="H6576">
        <v>5.66</v>
      </c>
      <c r="I6576">
        <v>5.77</v>
      </c>
      <c r="J6576">
        <v>5.93</v>
      </c>
      <c r="K6576">
        <v>6.05</v>
      </c>
      <c r="L6576">
        <v>6.15</v>
      </c>
      <c r="M6576">
        <v>6.53</v>
      </c>
      <c r="N6576">
        <v>6.42</v>
      </c>
    </row>
    <row r="6577" spans="1:14" x14ac:dyDescent="0.25">
      <c r="A6577" s="1">
        <v>35382</v>
      </c>
      <c r="D6577">
        <v>5.17</v>
      </c>
      <c r="F6577">
        <v>5.28</v>
      </c>
      <c r="G6577">
        <v>5.42</v>
      </c>
      <c r="H6577">
        <v>5.71</v>
      </c>
      <c r="I6577">
        <v>5.84</v>
      </c>
      <c r="J6577">
        <v>5.99</v>
      </c>
      <c r="K6577">
        <v>6.1</v>
      </c>
      <c r="L6577">
        <v>6.2</v>
      </c>
      <c r="M6577">
        <v>6.58</v>
      </c>
      <c r="N6577">
        <v>6.46</v>
      </c>
    </row>
    <row r="6578" spans="1:14" x14ac:dyDescent="0.25">
      <c r="A6578" s="1">
        <v>35381</v>
      </c>
      <c r="D6578">
        <v>5.18</v>
      </c>
      <c r="F6578">
        <v>5.29</v>
      </c>
      <c r="G6578">
        <v>5.43</v>
      </c>
      <c r="H6578">
        <v>5.73</v>
      </c>
      <c r="I6578">
        <v>5.84</v>
      </c>
      <c r="J6578">
        <v>5.98</v>
      </c>
      <c r="K6578">
        <v>6.09</v>
      </c>
      <c r="L6578">
        <v>6.19</v>
      </c>
      <c r="M6578">
        <v>6.56</v>
      </c>
      <c r="N6578">
        <v>6.44</v>
      </c>
    </row>
    <row r="6579" spans="1:14" x14ac:dyDescent="0.25">
      <c r="A6579" s="1">
        <v>35377</v>
      </c>
      <c r="D6579">
        <v>5.18</v>
      </c>
      <c r="F6579">
        <v>5.29</v>
      </c>
      <c r="G6579">
        <v>5.45</v>
      </c>
      <c r="H6579">
        <v>5.76</v>
      </c>
      <c r="I6579">
        <v>5.88</v>
      </c>
      <c r="J6579">
        <v>6.04</v>
      </c>
      <c r="K6579">
        <v>6.16</v>
      </c>
      <c r="L6579">
        <v>6.29</v>
      </c>
      <c r="M6579">
        <v>6.63</v>
      </c>
      <c r="N6579">
        <v>6.51</v>
      </c>
    </row>
    <row r="6580" spans="1:14" x14ac:dyDescent="0.25">
      <c r="A6580" s="1">
        <v>35376</v>
      </c>
      <c r="D6580">
        <v>5.16</v>
      </c>
      <c r="F6580">
        <v>5.28</v>
      </c>
      <c r="G6580">
        <v>5.44</v>
      </c>
      <c r="H6580">
        <v>5.75</v>
      </c>
      <c r="I6580">
        <v>5.87</v>
      </c>
      <c r="J6580">
        <v>6.01</v>
      </c>
      <c r="K6580">
        <v>6.12</v>
      </c>
      <c r="L6580">
        <v>6.26</v>
      </c>
      <c r="M6580">
        <v>6.61</v>
      </c>
      <c r="N6580">
        <v>6.48</v>
      </c>
    </row>
    <row r="6581" spans="1:14" x14ac:dyDescent="0.25">
      <c r="A6581" s="1">
        <v>35375</v>
      </c>
      <c r="D6581">
        <v>5.17</v>
      </c>
      <c r="F6581">
        <v>5.28</v>
      </c>
      <c r="G6581">
        <v>5.44</v>
      </c>
      <c r="H6581">
        <v>5.76</v>
      </c>
      <c r="I6581">
        <v>5.9</v>
      </c>
      <c r="J6581">
        <v>6.05</v>
      </c>
      <c r="K6581">
        <v>6.18</v>
      </c>
      <c r="L6581">
        <v>6.3</v>
      </c>
      <c r="M6581">
        <v>6.67</v>
      </c>
      <c r="N6581">
        <v>6.61</v>
      </c>
    </row>
    <row r="6582" spans="1:14" x14ac:dyDescent="0.25">
      <c r="A6582" s="1">
        <v>35374</v>
      </c>
      <c r="D6582">
        <v>5.17</v>
      </c>
      <c r="F6582">
        <v>5.27</v>
      </c>
      <c r="G6582">
        <v>5.43</v>
      </c>
      <c r="H6582">
        <v>5.74</v>
      </c>
      <c r="I6582">
        <v>5.86</v>
      </c>
      <c r="J6582">
        <v>6.03</v>
      </c>
      <c r="K6582">
        <v>6.16</v>
      </c>
      <c r="L6582">
        <v>6.28</v>
      </c>
      <c r="M6582">
        <v>6.66</v>
      </c>
      <c r="N6582">
        <v>6.6</v>
      </c>
    </row>
    <row r="6583" spans="1:14" x14ac:dyDescent="0.25">
      <c r="A6583" s="1">
        <v>35373</v>
      </c>
      <c r="D6583">
        <v>5.19</v>
      </c>
      <c r="F6583">
        <v>5.3</v>
      </c>
      <c r="G6583">
        <v>5.46</v>
      </c>
      <c r="H6583">
        <v>5.78</v>
      </c>
      <c r="I6583">
        <v>5.92</v>
      </c>
      <c r="J6583">
        <v>6.1</v>
      </c>
      <c r="K6583">
        <v>6.23</v>
      </c>
      <c r="L6583">
        <v>6.36</v>
      </c>
      <c r="M6583">
        <v>6.74</v>
      </c>
      <c r="N6583">
        <v>6.67</v>
      </c>
    </row>
    <row r="6584" spans="1:14" x14ac:dyDescent="0.25">
      <c r="A6584" s="1">
        <v>35370</v>
      </c>
      <c r="D6584">
        <v>5.17</v>
      </c>
      <c r="F6584">
        <v>5.3</v>
      </c>
      <c r="G6584">
        <v>5.46</v>
      </c>
      <c r="H6584">
        <v>5.79</v>
      </c>
      <c r="I6584">
        <v>5.93</v>
      </c>
      <c r="J6584">
        <v>6.11</v>
      </c>
      <c r="K6584">
        <v>6.26</v>
      </c>
      <c r="L6584">
        <v>6.38</v>
      </c>
      <c r="M6584">
        <v>6.75</v>
      </c>
      <c r="N6584">
        <v>6.68</v>
      </c>
    </row>
    <row r="6585" spans="1:14" x14ac:dyDescent="0.25">
      <c r="A6585" s="1">
        <v>35369</v>
      </c>
      <c r="D6585">
        <v>5.17</v>
      </c>
      <c r="F6585">
        <v>5.3</v>
      </c>
      <c r="G6585">
        <v>5.44</v>
      </c>
      <c r="H6585">
        <v>5.77</v>
      </c>
      <c r="I6585">
        <v>5.92</v>
      </c>
      <c r="J6585">
        <v>6.1</v>
      </c>
      <c r="K6585">
        <v>6.24</v>
      </c>
      <c r="L6585">
        <v>6.37</v>
      </c>
      <c r="M6585">
        <v>6.74</v>
      </c>
      <c r="N6585">
        <v>6.66</v>
      </c>
    </row>
    <row r="6586" spans="1:14" x14ac:dyDescent="0.25">
      <c r="A6586" s="1">
        <v>35368</v>
      </c>
      <c r="D6586">
        <v>5.14</v>
      </c>
      <c r="F6586">
        <v>5.3</v>
      </c>
      <c r="G6586">
        <v>5.46</v>
      </c>
      <c r="H6586">
        <v>5.79</v>
      </c>
      <c r="I6586">
        <v>5.95</v>
      </c>
      <c r="J6586">
        <v>6.12</v>
      </c>
      <c r="K6586">
        <v>6.27</v>
      </c>
      <c r="L6586">
        <v>6.4</v>
      </c>
      <c r="M6586">
        <v>6.77</v>
      </c>
      <c r="N6586">
        <v>6.69</v>
      </c>
    </row>
    <row r="6587" spans="1:14" x14ac:dyDescent="0.25">
      <c r="A6587" s="1">
        <v>35367</v>
      </c>
      <c r="D6587">
        <v>5.14</v>
      </c>
      <c r="F6587">
        <v>5.3</v>
      </c>
      <c r="G6587">
        <v>5.46</v>
      </c>
      <c r="H6587">
        <v>5.77</v>
      </c>
      <c r="I6587">
        <v>5.94</v>
      </c>
      <c r="J6587">
        <v>6.12</v>
      </c>
      <c r="K6587">
        <v>6.27</v>
      </c>
      <c r="L6587">
        <v>6.4</v>
      </c>
      <c r="M6587">
        <v>6.77</v>
      </c>
      <c r="N6587">
        <v>6.7</v>
      </c>
    </row>
    <row r="6588" spans="1:14" x14ac:dyDescent="0.25">
      <c r="A6588" s="1">
        <v>35366</v>
      </c>
      <c r="D6588">
        <v>5.19</v>
      </c>
      <c r="F6588">
        <v>5.34</v>
      </c>
      <c r="G6588">
        <v>5.56</v>
      </c>
      <c r="H6588">
        <v>5.92</v>
      </c>
      <c r="I6588">
        <v>6.1</v>
      </c>
      <c r="J6588">
        <v>6.29</v>
      </c>
      <c r="K6588">
        <v>6.43</v>
      </c>
      <c r="L6588">
        <v>6.56</v>
      </c>
      <c r="M6588">
        <v>6.91</v>
      </c>
      <c r="N6588">
        <v>6.83</v>
      </c>
    </row>
    <row r="6589" spans="1:14" x14ac:dyDescent="0.25">
      <c r="A6589" s="1">
        <v>35363</v>
      </c>
      <c r="D6589">
        <v>5.14</v>
      </c>
      <c r="F6589">
        <v>5.33</v>
      </c>
      <c r="G6589">
        <v>5.55</v>
      </c>
      <c r="H6589">
        <v>5.9</v>
      </c>
      <c r="I6589">
        <v>6.07</v>
      </c>
      <c r="J6589">
        <v>6.26</v>
      </c>
      <c r="K6589">
        <v>6.42</v>
      </c>
      <c r="L6589">
        <v>6.54</v>
      </c>
      <c r="M6589">
        <v>6.9</v>
      </c>
      <c r="N6589">
        <v>6.82</v>
      </c>
    </row>
    <row r="6590" spans="1:14" x14ac:dyDescent="0.25">
      <c r="A6590" s="1">
        <v>35362</v>
      </c>
      <c r="D6590">
        <v>5.14</v>
      </c>
      <c r="F6590">
        <v>5.34</v>
      </c>
      <c r="G6590">
        <v>5.56</v>
      </c>
      <c r="H6590">
        <v>5.94</v>
      </c>
      <c r="I6590">
        <v>6.1</v>
      </c>
      <c r="J6590">
        <v>6.29</v>
      </c>
      <c r="K6590">
        <v>6.45</v>
      </c>
      <c r="L6590">
        <v>6.57</v>
      </c>
      <c r="M6590">
        <v>6.94</v>
      </c>
      <c r="N6590">
        <v>6.85</v>
      </c>
    </row>
    <row r="6591" spans="1:14" x14ac:dyDescent="0.25">
      <c r="A6591" s="1">
        <v>35361</v>
      </c>
      <c r="D6591">
        <v>5.13</v>
      </c>
      <c r="F6591">
        <v>5.34</v>
      </c>
      <c r="G6591">
        <v>5.56</v>
      </c>
      <c r="H6591">
        <v>5.94</v>
      </c>
      <c r="I6591">
        <v>6.11</v>
      </c>
      <c r="J6591">
        <v>6.31</v>
      </c>
      <c r="K6591">
        <v>6.45</v>
      </c>
      <c r="L6591">
        <v>6.56</v>
      </c>
      <c r="M6591">
        <v>6.92</v>
      </c>
      <c r="N6591">
        <v>6.84</v>
      </c>
    </row>
    <row r="6592" spans="1:14" x14ac:dyDescent="0.25">
      <c r="A6592" s="1">
        <v>35360</v>
      </c>
      <c r="D6592">
        <v>5.16</v>
      </c>
      <c r="F6592">
        <v>5.35</v>
      </c>
      <c r="G6592">
        <v>5.57</v>
      </c>
      <c r="H6592">
        <v>5.95</v>
      </c>
      <c r="I6592">
        <v>6.12</v>
      </c>
      <c r="J6592">
        <v>6.31</v>
      </c>
      <c r="K6592">
        <v>6.45</v>
      </c>
      <c r="L6592">
        <v>6.56</v>
      </c>
      <c r="M6592">
        <v>6.93</v>
      </c>
      <c r="N6592">
        <v>6.85</v>
      </c>
    </row>
    <row r="6593" spans="1:14" x14ac:dyDescent="0.25">
      <c r="A6593" s="1">
        <v>35359</v>
      </c>
      <c r="D6593">
        <v>5.14</v>
      </c>
      <c r="F6593">
        <v>5.34</v>
      </c>
      <c r="G6593">
        <v>5.55</v>
      </c>
      <c r="H6593">
        <v>5.91</v>
      </c>
      <c r="I6593">
        <v>6.07</v>
      </c>
      <c r="J6593">
        <v>6.27</v>
      </c>
      <c r="K6593">
        <v>6.41</v>
      </c>
      <c r="L6593">
        <v>6.52</v>
      </c>
      <c r="M6593">
        <v>6.89</v>
      </c>
      <c r="N6593">
        <v>6.81</v>
      </c>
    </row>
    <row r="6594" spans="1:14" x14ac:dyDescent="0.25">
      <c r="A6594" s="1">
        <v>35356</v>
      </c>
      <c r="D6594">
        <v>5.12</v>
      </c>
      <c r="F6594">
        <v>5.31</v>
      </c>
      <c r="G6594">
        <v>5.52</v>
      </c>
      <c r="H6594">
        <v>5.89</v>
      </c>
      <c r="I6594">
        <v>6.05</v>
      </c>
      <c r="J6594">
        <v>6.25</v>
      </c>
      <c r="K6594">
        <v>6.39</v>
      </c>
      <c r="L6594">
        <v>6.5</v>
      </c>
      <c r="M6594">
        <v>6.88</v>
      </c>
      <c r="N6594">
        <v>6.79</v>
      </c>
    </row>
    <row r="6595" spans="1:14" x14ac:dyDescent="0.25">
      <c r="A6595" s="1">
        <v>35355</v>
      </c>
      <c r="D6595">
        <v>5.12</v>
      </c>
      <c r="F6595">
        <v>5.3</v>
      </c>
      <c r="G6595">
        <v>5.52</v>
      </c>
      <c r="H6595">
        <v>5.89</v>
      </c>
      <c r="I6595">
        <v>6.06</v>
      </c>
      <c r="J6595">
        <v>6.25</v>
      </c>
      <c r="K6595">
        <v>6.4</v>
      </c>
      <c r="L6595">
        <v>6.51</v>
      </c>
      <c r="M6595">
        <v>6.89</v>
      </c>
      <c r="N6595">
        <v>6.81</v>
      </c>
    </row>
    <row r="6596" spans="1:14" x14ac:dyDescent="0.25">
      <c r="A6596" s="1">
        <v>35354</v>
      </c>
      <c r="D6596">
        <v>5.14</v>
      </c>
      <c r="F6596">
        <v>5.33</v>
      </c>
      <c r="G6596">
        <v>5.58</v>
      </c>
      <c r="H6596">
        <v>5.94</v>
      </c>
      <c r="I6596">
        <v>6.12</v>
      </c>
      <c r="J6596">
        <v>6.31</v>
      </c>
      <c r="K6596">
        <v>6.46</v>
      </c>
      <c r="L6596">
        <v>6.57</v>
      </c>
      <c r="M6596">
        <v>6.96</v>
      </c>
      <c r="N6596">
        <v>6.86</v>
      </c>
    </row>
    <row r="6597" spans="1:14" x14ac:dyDescent="0.25">
      <c r="A6597" s="1">
        <v>35353</v>
      </c>
      <c r="D6597">
        <v>5.17</v>
      </c>
      <c r="F6597">
        <v>5.34</v>
      </c>
      <c r="G6597">
        <v>5.58</v>
      </c>
      <c r="H6597">
        <v>5.93</v>
      </c>
      <c r="I6597">
        <v>6.1</v>
      </c>
      <c r="J6597">
        <v>6.3</v>
      </c>
      <c r="K6597">
        <v>6.46</v>
      </c>
      <c r="L6597">
        <v>6.56</v>
      </c>
      <c r="M6597">
        <v>6.94</v>
      </c>
      <c r="N6597">
        <v>6.85</v>
      </c>
    </row>
    <row r="6598" spans="1:14" x14ac:dyDescent="0.25">
      <c r="A6598" s="1">
        <v>35349</v>
      </c>
      <c r="D6598">
        <v>5.13</v>
      </c>
      <c r="F6598">
        <v>5.31</v>
      </c>
      <c r="G6598">
        <v>5.57</v>
      </c>
      <c r="H6598">
        <v>5.92</v>
      </c>
      <c r="I6598">
        <v>6.09</v>
      </c>
      <c r="J6598">
        <v>6.29</v>
      </c>
      <c r="K6598">
        <v>6.46</v>
      </c>
      <c r="L6598">
        <v>6.55</v>
      </c>
      <c r="M6598">
        <v>6.93</v>
      </c>
      <c r="N6598">
        <v>6.84</v>
      </c>
    </row>
    <row r="6599" spans="1:14" x14ac:dyDescent="0.25">
      <c r="A6599" s="1">
        <v>35348</v>
      </c>
      <c r="D6599">
        <v>5.15</v>
      </c>
      <c r="F6599">
        <v>5.35</v>
      </c>
      <c r="G6599">
        <v>5.66</v>
      </c>
      <c r="H6599">
        <v>6.01</v>
      </c>
      <c r="I6599">
        <v>6.17</v>
      </c>
      <c r="J6599">
        <v>6.37</v>
      </c>
      <c r="K6599">
        <v>6.51</v>
      </c>
      <c r="L6599">
        <v>6.61</v>
      </c>
      <c r="M6599">
        <v>6.98</v>
      </c>
      <c r="N6599">
        <v>6.89</v>
      </c>
    </row>
    <row r="6600" spans="1:14" x14ac:dyDescent="0.25">
      <c r="A6600" s="1">
        <v>35347</v>
      </c>
      <c r="D6600">
        <v>5.12</v>
      </c>
      <c r="F6600">
        <v>5.31</v>
      </c>
      <c r="G6600">
        <v>5.56</v>
      </c>
      <c r="H6600">
        <v>5.96</v>
      </c>
      <c r="I6600">
        <v>6.11</v>
      </c>
      <c r="J6600">
        <v>6.31</v>
      </c>
      <c r="K6600">
        <v>6.46</v>
      </c>
      <c r="L6600">
        <v>6.55</v>
      </c>
      <c r="M6600">
        <v>6.93</v>
      </c>
      <c r="N6600">
        <v>6.83</v>
      </c>
    </row>
    <row r="6601" spans="1:14" x14ac:dyDescent="0.25">
      <c r="A6601" s="1">
        <v>35346</v>
      </c>
      <c r="D6601">
        <v>5.12</v>
      </c>
      <c r="F6601">
        <v>5.29</v>
      </c>
      <c r="G6601">
        <v>5.53</v>
      </c>
      <c r="H6601">
        <v>5.9</v>
      </c>
      <c r="I6601">
        <v>6.06</v>
      </c>
      <c r="J6601">
        <v>6.26</v>
      </c>
      <c r="K6601">
        <v>6.42</v>
      </c>
      <c r="L6601">
        <v>6.53</v>
      </c>
      <c r="M6601">
        <v>6.89</v>
      </c>
      <c r="N6601">
        <v>6.79</v>
      </c>
    </row>
    <row r="6602" spans="1:14" x14ac:dyDescent="0.25">
      <c r="A6602" s="1">
        <v>35345</v>
      </c>
      <c r="D6602">
        <v>5.1100000000000003</v>
      </c>
      <c r="F6602">
        <v>5.29</v>
      </c>
      <c r="G6602">
        <v>5.53</v>
      </c>
      <c r="H6602">
        <v>5.89</v>
      </c>
      <c r="I6602">
        <v>6.06</v>
      </c>
      <c r="J6602">
        <v>6.25</v>
      </c>
      <c r="K6602">
        <v>6.41</v>
      </c>
      <c r="L6602">
        <v>6.53</v>
      </c>
      <c r="M6602">
        <v>6.88</v>
      </c>
      <c r="N6602">
        <v>6.78</v>
      </c>
    </row>
    <row r="6603" spans="1:14" x14ac:dyDescent="0.25">
      <c r="A6603" s="1">
        <v>35342</v>
      </c>
      <c r="D6603">
        <v>5.01</v>
      </c>
      <c r="F6603">
        <v>5.24</v>
      </c>
      <c r="G6603">
        <v>5.47</v>
      </c>
      <c r="H6603">
        <v>5.85</v>
      </c>
      <c r="I6603">
        <v>6</v>
      </c>
      <c r="J6603">
        <v>6.2</v>
      </c>
      <c r="K6603">
        <v>6.36</v>
      </c>
      <c r="L6603">
        <v>6.48</v>
      </c>
      <c r="M6603">
        <v>6.83</v>
      </c>
      <c r="N6603">
        <v>6.74</v>
      </c>
    </row>
    <row r="6604" spans="1:14" x14ac:dyDescent="0.25">
      <c r="A6604" s="1">
        <v>35341</v>
      </c>
      <c r="D6604">
        <v>5.04</v>
      </c>
      <c r="F6604">
        <v>5.31</v>
      </c>
      <c r="G6604">
        <v>5.61</v>
      </c>
      <c r="H6604">
        <v>6</v>
      </c>
      <c r="I6604">
        <v>6.16</v>
      </c>
      <c r="J6604">
        <v>6.35</v>
      </c>
      <c r="K6604">
        <v>6.49</v>
      </c>
      <c r="L6604">
        <v>6.61</v>
      </c>
      <c r="M6604">
        <v>6.95</v>
      </c>
      <c r="N6604">
        <v>6.84</v>
      </c>
    </row>
    <row r="6605" spans="1:14" x14ac:dyDescent="0.25">
      <c r="A6605" s="1">
        <v>35340</v>
      </c>
      <c r="D6605">
        <v>5.03</v>
      </c>
      <c r="F6605">
        <v>5.29</v>
      </c>
      <c r="G6605">
        <v>5.61</v>
      </c>
      <c r="H6605">
        <v>5.98</v>
      </c>
      <c r="I6605">
        <v>6.15</v>
      </c>
      <c r="J6605">
        <v>6.35</v>
      </c>
      <c r="K6605">
        <v>6.49</v>
      </c>
      <c r="L6605">
        <v>6.61</v>
      </c>
      <c r="M6605">
        <v>6.95</v>
      </c>
      <c r="N6605">
        <v>6.84</v>
      </c>
    </row>
    <row r="6606" spans="1:14" x14ac:dyDescent="0.25">
      <c r="A6606" s="1">
        <v>35339</v>
      </c>
      <c r="D6606">
        <v>5.0999999999999996</v>
      </c>
      <c r="F6606">
        <v>5.35</v>
      </c>
      <c r="G6606">
        <v>5.65</v>
      </c>
      <c r="H6606">
        <v>6.03</v>
      </c>
      <c r="I6606">
        <v>6.22</v>
      </c>
      <c r="J6606">
        <v>6.39</v>
      </c>
      <c r="K6606">
        <v>6.54</v>
      </c>
      <c r="L6606">
        <v>6.65</v>
      </c>
      <c r="M6606">
        <v>6.99</v>
      </c>
      <c r="N6606">
        <v>6.88</v>
      </c>
    </row>
    <row r="6607" spans="1:14" x14ac:dyDescent="0.25">
      <c r="A6607" s="1">
        <v>35338</v>
      </c>
      <c r="D6607">
        <v>5.14</v>
      </c>
      <c r="F6607">
        <v>5.37</v>
      </c>
      <c r="G6607">
        <v>5.71</v>
      </c>
      <c r="H6607">
        <v>6.1</v>
      </c>
      <c r="I6607">
        <v>6.28</v>
      </c>
      <c r="J6607">
        <v>6.46</v>
      </c>
      <c r="K6607">
        <v>6.6</v>
      </c>
      <c r="L6607">
        <v>6.72</v>
      </c>
      <c r="M6607">
        <v>7.05</v>
      </c>
      <c r="N6607">
        <v>6.93</v>
      </c>
    </row>
    <row r="6608" spans="1:14" x14ac:dyDescent="0.25">
      <c r="A6608" s="1">
        <v>35335</v>
      </c>
      <c r="D6608">
        <v>5.04</v>
      </c>
      <c r="F6608">
        <v>5.24</v>
      </c>
      <c r="G6608">
        <v>5.68</v>
      </c>
      <c r="H6608">
        <v>6.07</v>
      </c>
      <c r="I6608">
        <v>6.25</v>
      </c>
      <c r="J6608">
        <v>6.43</v>
      </c>
      <c r="K6608">
        <v>6.57</v>
      </c>
      <c r="L6608">
        <v>6.68</v>
      </c>
      <c r="M6608">
        <v>7.03</v>
      </c>
      <c r="N6608">
        <v>6.91</v>
      </c>
    </row>
    <row r="6609" spans="1:14" x14ac:dyDescent="0.25">
      <c r="A6609" s="1">
        <v>35334</v>
      </c>
      <c r="D6609">
        <v>5</v>
      </c>
      <c r="F6609">
        <v>5.25</v>
      </c>
      <c r="G6609">
        <v>5.65</v>
      </c>
      <c r="H6609">
        <v>6.05</v>
      </c>
      <c r="I6609">
        <v>6.22</v>
      </c>
      <c r="J6609">
        <v>6.41</v>
      </c>
      <c r="K6609">
        <v>6.54</v>
      </c>
      <c r="L6609">
        <v>6.66</v>
      </c>
      <c r="M6609">
        <v>7</v>
      </c>
      <c r="N6609">
        <v>6.88</v>
      </c>
    </row>
    <row r="6610" spans="1:14" x14ac:dyDescent="0.25">
      <c r="A6610" s="1">
        <v>35333</v>
      </c>
      <c r="D6610">
        <v>5.07</v>
      </c>
      <c r="F6610">
        <v>5.28</v>
      </c>
      <c r="G6610">
        <v>5.7</v>
      </c>
      <c r="H6610">
        <v>6.08</v>
      </c>
      <c r="I6610">
        <v>6.25</v>
      </c>
      <c r="J6610">
        <v>6.46</v>
      </c>
      <c r="K6610">
        <v>6.59</v>
      </c>
      <c r="L6610">
        <v>6.71</v>
      </c>
      <c r="M6610">
        <v>7.05</v>
      </c>
      <c r="N6610">
        <v>6.93</v>
      </c>
    </row>
    <row r="6611" spans="1:14" x14ac:dyDescent="0.25">
      <c r="A6611" s="1">
        <v>35332</v>
      </c>
      <c r="D6611">
        <v>5.17</v>
      </c>
      <c r="F6611">
        <v>5.37</v>
      </c>
      <c r="G6611">
        <v>5.73</v>
      </c>
      <c r="H6611">
        <v>6.16</v>
      </c>
      <c r="I6611">
        <v>6.32</v>
      </c>
      <c r="J6611">
        <v>6.52</v>
      </c>
      <c r="K6611">
        <v>6.67</v>
      </c>
      <c r="L6611">
        <v>6.77</v>
      </c>
      <c r="M6611">
        <v>7.12</v>
      </c>
      <c r="N6611">
        <v>6.99</v>
      </c>
    </row>
    <row r="6612" spans="1:14" x14ac:dyDescent="0.25">
      <c r="A6612" s="1">
        <v>35331</v>
      </c>
      <c r="D6612">
        <v>5.31</v>
      </c>
      <c r="F6612">
        <v>5.5</v>
      </c>
      <c r="G6612">
        <v>5.85</v>
      </c>
      <c r="H6612">
        <v>6.24</v>
      </c>
      <c r="I6612">
        <v>6.4</v>
      </c>
      <c r="J6612">
        <v>6.6</v>
      </c>
      <c r="K6612">
        <v>6.73</v>
      </c>
      <c r="L6612">
        <v>6.83</v>
      </c>
      <c r="M6612">
        <v>7.16</v>
      </c>
      <c r="N6612">
        <v>7.02</v>
      </c>
    </row>
    <row r="6613" spans="1:14" x14ac:dyDescent="0.25">
      <c r="A6613" s="1">
        <v>35328</v>
      </c>
      <c r="D6613">
        <v>5.29</v>
      </c>
      <c r="F6613">
        <v>5.5</v>
      </c>
      <c r="G6613">
        <v>5.85</v>
      </c>
      <c r="H6613">
        <v>6.26</v>
      </c>
      <c r="I6613">
        <v>6.43</v>
      </c>
      <c r="J6613">
        <v>6.62</v>
      </c>
      <c r="K6613">
        <v>6.75</v>
      </c>
      <c r="L6613">
        <v>6.85</v>
      </c>
      <c r="M6613">
        <v>7.18</v>
      </c>
      <c r="N6613">
        <v>7.04</v>
      </c>
    </row>
    <row r="6614" spans="1:14" x14ac:dyDescent="0.25">
      <c r="A6614" s="1">
        <v>35327</v>
      </c>
      <c r="D6614">
        <v>5.25</v>
      </c>
      <c r="F6614">
        <v>5.48</v>
      </c>
      <c r="G6614">
        <v>5.85</v>
      </c>
      <c r="H6614">
        <v>6.29</v>
      </c>
      <c r="I6614">
        <v>6.46</v>
      </c>
      <c r="J6614">
        <v>6.65</v>
      </c>
      <c r="K6614">
        <v>6.77</v>
      </c>
      <c r="L6614">
        <v>6.87</v>
      </c>
      <c r="M6614">
        <v>7.19</v>
      </c>
      <c r="N6614">
        <v>7.05</v>
      </c>
    </row>
    <row r="6615" spans="1:14" x14ac:dyDescent="0.25">
      <c r="A6615" s="1">
        <v>35326</v>
      </c>
      <c r="D6615">
        <v>5.28</v>
      </c>
      <c r="F6615">
        <v>5.47</v>
      </c>
      <c r="G6615">
        <v>5.84</v>
      </c>
      <c r="H6615">
        <v>6.26</v>
      </c>
      <c r="I6615">
        <v>6.43</v>
      </c>
      <c r="J6615">
        <v>6.61</v>
      </c>
      <c r="K6615">
        <v>6.73</v>
      </c>
      <c r="L6615">
        <v>6.83</v>
      </c>
      <c r="M6615">
        <v>7.16</v>
      </c>
      <c r="N6615">
        <v>7.02</v>
      </c>
    </row>
    <row r="6616" spans="1:14" x14ac:dyDescent="0.25">
      <c r="A6616" s="1">
        <v>35325</v>
      </c>
      <c r="D6616">
        <v>5.31</v>
      </c>
      <c r="F6616">
        <v>5.46</v>
      </c>
      <c r="G6616">
        <v>5.83</v>
      </c>
      <c r="H6616">
        <v>6.22</v>
      </c>
      <c r="I6616">
        <v>6.39</v>
      </c>
      <c r="J6616">
        <v>6.57</v>
      </c>
      <c r="K6616">
        <v>6.71</v>
      </c>
      <c r="L6616">
        <v>6.81</v>
      </c>
      <c r="M6616">
        <v>7.15</v>
      </c>
      <c r="N6616">
        <v>7</v>
      </c>
    </row>
    <row r="6617" spans="1:14" x14ac:dyDescent="0.25">
      <c r="A6617" s="1">
        <v>35324</v>
      </c>
      <c r="D6617">
        <v>5.2</v>
      </c>
      <c r="F6617">
        <v>5.38</v>
      </c>
      <c r="G6617">
        <v>5.74</v>
      </c>
      <c r="H6617">
        <v>6.14</v>
      </c>
      <c r="I6617">
        <v>6.31</v>
      </c>
      <c r="J6617">
        <v>6.49</v>
      </c>
      <c r="K6617">
        <v>6.63</v>
      </c>
      <c r="L6617">
        <v>6.73</v>
      </c>
      <c r="M6617">
        <v>7.09</v>
      </c>
      <c r="N6617">
        <v>6.95</v>
      </c>
    </row>
    <row r="6618" spans="1:14" x14ac:dyDescent="0.25">
      <c r="A6618" s="1">
        <v>35321</v>
      </c>
      <c r="D6618">
        <v>5.21</v>
      </c>
      <c r="F6618">
        <v>5.38</v>
      </c>
      <c r="G6618">
        <v>5.74</v>
      </c>
      <c r="H6618">
        <v>6.1</v>
      </c>
      <c r="I6618">
        <v>6.29</v>
      </c>
      <c r="J6618">
        <v>6.48</v>
      </c>
      <c r="K6618">
        <v>6.64</v>
      </c>
      <c r="L6618">
        <v>6.74</v>
      </c>
      <c r="M6618">
        <v>7.1</v>
      </c>
      <c r="N6618">
        <v>6.95</v>
      </c>
    </row>
    <row r="6619" spans="1:14" x14ac:dyDescent="0.25">
      <c r="A6619" s="1">
        <v>35320</v>
      </c>
      <c r="D6619">
        <v>5.28</v>
      </c>
      <c r="F6619">
        <v>5.5</v>
      </c>
      <c r="G6619">
        <v>5.9</v>
      </c>
      <c r="H6619">
        <v>6.27</v>
      </c>
      <c r="I6619">
        <v>6.44</v>
      </c>
      <c r="J6619">
        <v>6.64</v>
      </c>
      <c r="K6619">
        <v>6.79</v>
      </c>
      <c r="L6619">
        <v>6.88</v>
      </c>
      <c r="M6619">
        <v>7.23</v>
      </c>
      <c r="N6619">
        <v>7.08</v>
      </c>
    </row>
    <row r="6620" spans="1:14" x14ac:dyDescent="0.25">
      <c r="A6620" s="1">
        <v>35319</v>
      </c>
      <c r="D6620">
        <v>5.31</v>
      </c>
      <c r="F6620">
        <v>5.52</v>
      </c>
      <c r="G6620">
        <v>5.94</v>
      </c>
      <c r="H6620">
        <v>6.34</v>
      </c>
      <c r="I6620">
        <v>6.51</v>
      </c>
      <c r="J6620">
        <v>6.7</v>
      </c>
      <c r="K6620">
        <v>6.84</v>
      </c>
      <c r="L6620">
        <v>6.94</v>
      </c>
      <c r="M6620">
        <v>7.27</v>
      </c>
      <c r="N6620">
        <v>7.12</v>
      </c>
    </row>
    <row r="6621" spans="1:14" x14ac:dyDescent="0.25">
      <c r="A6621" s="1">
        <v>35318</v>
      </c>
      <c r="D6621">
        <v>5.29</v>
      </c>
      <c r="F6621">
        <v>5.55</v>
      </c>
      <c r="G6621">
        <v>5.93</v>
      </c>
      <c r="H6621">
        <v>6.34</v>
      </c>
      <c r="I6621">
        <v>6.52</v>
      </c>
      <c r="J6621">
        <v>6.7</v>
      </c>
      <c r="K6621">
        <v>6.84</v>
      </c>
      <c r="L6621">
        <v>6.94</v>
      </c>
      <c r="M6621">
        <v>7.28</v>
      </c>
      <c r="N6621">
        <v>7.13</v>
      </c>
    </row>
    <row r="6622" spans="1:14" x14ac:dyDescent="0.25">
      <c r="A6622" s="1">
        <v>35317</v>
      </c>
      <c r="D6622">
        <v>5.29</v>
      </c>
      <c r="F6622">
        <v>5.5</v>
      </c>
      <c r="G6622">
        <v>5.91</v>
      </c>
      <c r="H6622">
        <v>6.32</v>
      </c>
      <c r="I6622">
        <v>6.47</v>
      </c>
      <c r="J6622">
        <v>6.67</v>
      </c>
      <c r="K6622">
        <v>6.8</v>
      </c>
      <c r="L6622">
        <v>6.9</v>
      </c>
      <c r="M6622">
        <v>7.23</v>
      </c>
      <c r="N6622">
        <v>7.08</v>
      </c>
    </row>
    <row r="6623" spans="1:14" x14ac:dyDescent="0.25">
      <c r="A6623" s="1">
        <v>35314</v>
      </c>
      <c r="D6623">
        <v>5.33</v>
      </c>
      <c r="F6623">
        <v>5.57</v>
      </c>
      <c r="G6623">
        <v>5.92</v>
      </c>
      <c r="H6623">
        <v>6.33</v>
      </c>
      <c r="I6623">
        <v>6.52</v>
      </c>
      <c r="J6623">
        <v>6.72</v>
      </c>
      <c r="K6623">
        <v>6.84</v>
      </c>
      <c r="L6623">
        <v>6.94</v>
      </c>
      <c r="M6623">
        <v>7.27</v>
      </c>
      <c r="N6623">
        <v>7.12</v>
      </c>
    </row>
    <row r="6624" spans="1:14" x14ac:dyDescent="0.25">
      <c r="A6624" s="1">
        <v>35313</v>
      </c>
      <c r="D6624">
        <v>5.34</v>
      </c>
      <c r="F6624">
        <v>5.59</v>
      </c>
      <c r="G6624">
        <v>5.98</v>
      </c>
      <c r="H6624">
        <v>6.38</v>
      </c>
      <c r="I6624">
        <v>6.56</v>
      </c>
      <c r="J6624">
        <v>6.76</v>
      </c>
      <c r="K6624">
        <v>6.88</v>
      </c>
      <c r="L6624">
        <v>6.98</v>
      </c>
      <c r="M6624">
        <v>7.3</v>
      </c>
      <c r="N6624">
        <v>7.15</v>
      </c>
    </row>
    <row r="6625" spans="1:14" x14ac:dyDescent="0.25">
      <c r="A6625" s="1">
        <v>35312</v>
      </c>
      <c r="D6625">
        <v>5.32</v>
      </c>
      <c r="F6625">
        <v>5.58</v>
      </c>
      <c r="G6625">
        <v>5.97</v>
      </c>
      <c r="H6625">
        <v>6.38</v>
      </c>
      <c r="I6625">
        <v>6.56</v>
      </c>
      <c r="J6625">
        <v>6.74</v>
      </c>
      <c r="K6625">
        <v>6.85</v>
      </c>
      <c r="L6625">
        <v>6.94</v>
      </c>
      <c r="M6625">
        <v>7.25</v>
      </c>
      <c r="N6625">
        <v>7.1</v>
      </c>
    </row>
    <row r="6626" spans="1:14" x14ac:dyDescent="0.25">
      <c r="A6626" s="1">
        <v>35311</v>
      </c>
      <c r="D6626">
        <v>5.32</v>
      </c>
      <c r="F6626">
        <v>5.58</v>
      </c>
      <c r="G6626">
        <v>5.94</v>
      </c>
      <c r="H6626">
        <v>6.35</v>
      </c>
      <c r="I6626">
        <v>6.54</v>
      </c>
      <c r="J6626">
        <v>6.71</v>
      </c>
      <c r="K6626">
        <v>6.83</v>
      </c>
      <c r="L6626">
        <v>6.92</v>
      </c>
      <c r="M6626">
        <v>7.22</v>
      </c>
      <c r="N6626">
        <v>7.07</v>
      </c>
    </row>
    <row r="6627" spans="1:14" x14ac:dyDescent="0.25">
      <c r="A6627" s="1">
        <v>35307</v>
      </c>
      <c r="D6627">
        <v>5.29</v>
      </c>
      <c r="F6627">
        <v>5.49</v>
      </c>
      <c r="G6627">
        <v>5.91</v>
      </c>
      <c r="H6627">
        <v>6.34</v>
      </c>
      <c r="I6627">
        <v>6.54</v>
      </c>
      <c r="J6627">
        <v>6.73</v>
      </c>
      <c r="K6627">
        <v>6.86</v>
      </c>
      <c r="L6627">
        <v>6.96</v>
      </c>
      <c r="M6627">
        <v>7.28</v>
      </c>
      <c r="N6627">
        <v>7.13</v>
      </c>
    </row>
    <row r="6628" spans="1:14" x14ac:dyDescent="0.25">
      <c r="A6628" s="1">
        <v>35306</v>
      </c>
      <c r="D6628">
        <v>5.24</v>
      </c>
      <c r="F6628">
        <v>5.41</v>
      </c>
      <c r="G6628">
        <v>5.82</v>
      </c>
      <c r="H6628">
        <v>6.23</v>
      </c>
      <c r="I6628">
        <v>6.42</v>
      </c>
      <c r="J6628">
        <v>6.61</v>
      </c>
      <c r="K6628">
        <v>6.74</v>
      </c>
      <c r="L6628">
        <v>6.86</v>
      </c>
      <c r="M6628">
        <v>7.19</v>
      </c>
      <c r="N6628">
        <v>7.05</v>
      </c>
    </row>
    <row r="6629" spans="1:14" x14ac:dyDescent="0.25">
      <c r="A6629" s="1">
        <v>35305</v>
      </c>
      <c r="D6629">
        <v>5.2</v>
      </c>
      <c r="F6629">
        <v>5.36</v>
      </c>
      <c r="G6629">
        <v>5.77</v>
      </c>
      <c r="H6629">
        <v>6.17</v>
      </c>
      <c r="I6629">
        <v>6.36</v>
      </c>
      <c r="J6629">
        <v>6.56</v>
      </c>
      <c r="K6629">
        <v>6.68</v>
      </c>
      <c r="L6629">
        <v>6.79</v>
      </c>
      <c r="M6629">
        <v>7.13</v>
      </c>
      <c r="N6629">
        <v>6.99</v>
      </c>
    </row>
    <row r="6630" spans="1:14" x14ac:dyDescent="0.25">
      <c r="A6630" s="1">
        <v>35304</v>
      </c>
      <c r="D6630">
        <v>5.2</v>
      </c>
      <c r="F6630">
        <v>5.36</v>
      </c>
      <c r="G6630">
        <v>5.76</v>
      </c>
      <c r="H6630">
        <v>6.17</v>
      </c>
      <c r="I6630">
        <v>6.36</v>
      </c>
      <c r="J6630">
        <v>6.55</v>
      </c>
      <c r="K6630">
        <v>6.67</v>
      </c>
      <c r="L6630">
        <v>6.78</v>
      </c>
      <c r="M6630">
        <v>7.12</v>
      </c>
      <c r="N6630">
        <v>6.97</v>
      </c>
    </row>
    <row r="6631" spans="1:14" x14ac:dyDescent="0.25">
      <c r="A6631" s="1">
        <v>35303</v>
      </c>
      <c r="D6631">
        <v>5.21</v>
      </c>
      <c r="F6631">
        <v>5.37</v>
      </c>
      <c r="G6631">
        <v>5.77</v>
      </c>
      <c r="H6631">
        <v>6.18</v>
      </c>
      <c r="I6631">
        <v>6.37</v>
      </c>
      <c r="J6631">
        <v>6.57</v>
      </c>
      <c r="K6631">
        <v>6.69</v>
      </c>
      <c r="L6631">
        <v>6.8</v>
      </c>
      <c r="M6631">
        <v>7.14</v>
      </c>
      <c r="N6631">
        <v>7</v>
      </c>
    </row>
    <row r="6632" spans="1:14" x14ac:dyDescent="0.25">
      <c r="A6632" s="1">
        <v>35300</v>
      </c>
      <c r="D6632">
        <v>5.15</v>
      </c>
      <c r="F6632">
        <v>5.32</v>
      </c>
      <c r="G6632">
        <v>5.69</v>
      </c>
      <c r="H6632">
        <v>6.09</v>
      </c>
      <c r="I6632">
        <v>6.27</v>
      </c>
      <c r="J6632">
        <v>6.48</v>
      </c>
      <c r="K6632">
        <v>6.61</v>
      </c>
      <c r="L6632">
        <v>6.72</v>
      </c>
      <c r="M6632">
        <v>7.06</v>
      </c>
      <c r="N6632">
        <v>6.93</v>
      </c>
    </row>
    <row r="6633" spans="1:14" x14ac:dyDescent="0.25">
      <c r="A6633" s="1">
        <v>35299</v>
      </c>
      <c r="D6633">
        <v>5.14</v>
      </c>
      <c r="F6633">
        <v>5.29</v>
      </c>
      <c r="G6633">
        <v>5.62</v>
      </c>
      <c r="H6633">
        <v>6</v>
      </c>
      <c r="I6633">
        <v>6.18</v>
      </c>
      <c r="J6633">
        <v>6.38</v>
      </c>
      <c r="K6633">
        <v>6.51</v>
      </c>
      <c r="L6633">
        <v>6.62</v>
      </c>
      <c r="M6633">
        <v>6.97</v>
      </c>
      <c r="N6633">
        <v>6.84</v>
      </c>
    </row>
    <row r="6634" spans="1:14" x14ac:dyDescent="0.25">
      <c r="A6634" s="1">
        <v>35298</v>
      </c>
      <c r="D6634">
        <v>5.14</v>
      </c>
      <c r="F6634">
        <v>5.3</v>
      </c>
      <c r="G6634">
        <v>5.62</v>
      </c>
      <c r="H6634">
        <v>5.99</v>
      </c>
      <c r="I6634">
        <v>6.15</v>
      </c>
      <c r="J6634">
        <v>6.35</v>
      </c>
      <c r="K6634">
        <v>6.49</v>
      </c>
      <c r="L6634">
        <v>6.61</v>
      </c>
      <c r="M6634">
        <v>6.97</v>
      </c>
      <c r="N6634">
        <v>6.83</v>
      </c>
    </row>
    <row r="6635" spans="1:14" x14ac:dyDescent="0.25">
      <c r="A6635" s="1">
        <v>35297</v>
      </c>
      <c r="D6635">
        <v>5.18</v>
      </c>
      <c r="F6635">
        <v>5.32</v>
      </c>
      <c r="G6635">
        <v>5.62</v>
      </c>
      <c r="H6635">
        <v>5.97</v>
      </c>
      <c r="I6635">
        <v>6.14</v>
      </c>
      <c r="J6635">
        <v>6.34</v>
      </c>
      <c r="K6635">
        <v>6.47</v>
      </c>
      <c r="L6635">
        <v>6.59</v>
      </c>
      <c r="M6635">
        <v>6.94</v>
      </c>
      <c r="N6635">
        <v>6.8</v>
      </c>
    </row>
    <row r="6636" spans="1:14" x14ac:dyDescent="0.25">
      <c r="A6636" s="1">
        <v>35296</v>
      </c>
      <c r="D6636">
        <v>5.2</v>
      </c>
      <c r="F6636">
        <v>5.35</v>
      </c>
      <c r="G6636">
        <v>5.64</v>
      </c>
      <c r="H6636">
        <v>5.97</v>
      </c>
      <c r="I6636">
        <v>6.15</v>
      </c>
      <c r="J6636">
        <v>6.34</v>
      </c>
      <c r="K6636">
        <v>6.47</v>
      </c>
      <c r="L6636">
        <v>6.59</v>
      </c>
      <c r="M6636">
        <v>6.94</v>
      </c>
      <c r="N6636">
        <v>6.8</v>
      </c>
    </row>
    <row r="6637" spans="1:14" x14ac:dyDescent="0.25">
      <c r="A6637" s="1">
        <v>35293</v>
      </c>
      <c r="D6637">
        <v>5.18</v>
      </c>
      <c r="F6637">
        <v>5.32</v>
      </c>
      <c r="G6637">
        <v>5.61</v>
      </c>
      <c r="H6637">
        <v>5.95</v>
      </c>
      <c r="I6637">
        <v>6.13</v>
      </c>
      <c r="J6637">
        <v>6.31</v>
      </c>
      <c r="K6637">
        <v>6.43</v>
      </c>
      <c r="L6637">
        <v>6.56</v>
      </c>
      <c r="M6637">
        <v>6.9</v>
      </c>
      <c r="N6637">
        <v>6.77</v>
      </c>
    </row>
    <row r="6638" spans="1:14" x14ac:dyDescent="0.25">
      <c r="A6638" s="1">
        <v>35292</v>
      </c>
      <c r="D6638">
        <v>5.19</v>
      </c>
      <c r="F6638">
        <v>5.34</v>
      </c>
      <c r="G6638">
        <v>5.66</v>
      </c>
      <c r="H6638">
        <v>6</v>
      </c>
      <c r="I6638">
        <v>6.17</v>
      </c>
      <c r="J6638">
        <v>6.37</v>
      </c>
      <c r="K6638">
        <v>6.49</v>
      </c>
      <c r="L6638">
        <v>6.62</v>
      </c>
      <c r="M6638">
        <v>6.95</v>
      </c>
      <c r="N6638">
        <v>6.82</v>
      </c>
    </row>
    <row r="6639" spans="1:14" x14ac:dyDescent="0.25">
      <c r="A6639" s="1">
        <v>35291</v>
      </c>
      <c r="D6639">
        <v>5.16</v>
      </c>
      <c r="F6639">
        <v>5.31</v>
      </c>
      <c r="G6639">
        <v>5.61</v>
      </c>
      <c r="H6639">
        <v>5.97</v>
      </c>
      <c r="I6639">
        <v>6.14</v>
      </c>
      <c r="J6639">
        <v>6.33</v>
      </c>
      <c r="K6639">
        <v>6.46</v>
      </c>
      <c r="L6639">
        <v>6.58</v>
      </c>
      <c r="M6639">
        <v>6.92</v>
      </c>
      <c r="N6639">
        <v>6.78</v>
      </c>
    </row>
    <row r="6640" spans="1:14" x14ac:dyDescent="0.25">
      <c r="A6640" s="1">
        <v>35290</v>
      </c>
      <c r="D6640">
        <v>5.17</v>
      </c>
      <c r="F6640">
        <v>5.32</v>
      </c>
      <c r="G6640">
        <v>5.63</v>
      </c>
      <c r="H6640">
        <v>5.97</v>
      </c>
      <c r="I6640">
        <v>6.14</v>
      </c>
      <c r="J6640">
        <v>6.32</v>
      </c>
      <c r="K6640">
        <v>6.44</v>
      </c>
      <c r="L6640">
        <v>6.57</v>
      </c>
      <c r="M6640">
        <v>6.92</v>
      </c>
      <c r="N6640">
        <v>6.78</v>
      </c>
    </row>
    <row r="6641" spans="1:14" x14ac:dyDescent="0.25">
      <c r="A6641" s="1">
        <v>35289</v>
      </c>
      <c r="D6641">
        <v>5.18</v>
      </c>
      <c r="F6641">
        <v>5.3</v>
      </c>
      <c r="G6641">
        <v>5.58</v>
      </c>
      <c r="H6641">
        <v>5.92</v>
      </c>
      <c r="I6641">
        <v>6.08</v>
      </c>
      <c r="J6641">
        <v>6.24</v>
      </c>
      <c r="K6641">
        <v>6.37</v>
      </c>
      <c r="L6641">
        <v>6.49</v>
      </c>
      <c r="M6641">
        <v>6.82</v>
      </c>
      <c r="N6641">
        <v>6.7</v>
      </c>
    </row>
    <row r="6642" spans="1:14" x14ac:dyDescent="0.25">
      <c r="A6642" s="1">
        <v>35286</v>
      </c>
      <c r="D6642">
        <v>5.15</v>
      </c>
      <c r="F6642">
        <v>5.32</v>
      </c>
      <c r="G6642">
        <v>5.57</v>
      </c>
      <c r="H6642">
        <v>5.93</v>
      </c>
      <c r="I6642">
        <v>6.09</v>
      </c>
      <c r="J6642">
        <v>6.25</v>
      </c>
      <c r="K6642">
        <v>6.37</v>
      </c>
      <c r="L6642">
        <v>6.5</v>
      </c>
      <c r="M6642">
        <v>6.83</v>
      </c>
      <c r="N6642">
        <v>6.7</v>
      </c>
    </row>
    <row r="6643" spans="1:14" x14ac:dyDescent="0.25">
      <c r="A6643" s="1">
        <v>35285</v>
      </c>
      <c r="D6643">
        <v>5.15</v>
      </c>
      <c r="F6643">
        <v>5.33</v>
      </c>
      <c r="G6643">
        <v>5.62</v>
      </c>
      <c r="H6643">
        <v>5.97</v>
      </c>
      <c r="I6643">
        <v>6.14</v>
      </c>
      <c r="J6643">
        <v>6.29</v>
      </c>
      <c r="K6643">
        <v>6.43</v>
      </c>
      <c r="L6643">
        <v>6.56</v>
      </c>
      <c r="M6643">
        <v>6.89</v>
      </c>
      <c r="N6643">
        <v>6.76</v>
      </c>
    </row>
    <row r="6644" spans="1:14" x14ac:dyDescent="0.25">
      <c r="A6644" s="1">
        <v>35284</v>
      </c>
      <c r="D6644">
        <v>5.18</v>
      </c>
      <c r="F6644">
        <v>5.33</v>
      </c>
      <c r="G6644">
        <v>5.62</v>
      </c>
      <c r="H6644">
        <v>5.97</v>
      </c>
      <c r="I6644">
        <v>6.14</v>
      </c>
      <c r="J6644">
        <v>6.3</v>
      </c>
      <c r="K6644">
        <v>6.43</v>
      </c>
      <c r="L6644">
        <v>6.55</v>
      </c>
      <c r="M6644">
        <v>6.87</v>
      </c>
      <c r="N6644">
        <v>6.78</v>
      </c>
    </row>
    <row r="6645" spans="1:14" x14ac:dyDescent="0.25">
      <c r="A6645" s="1">
        <v>35283</v>
      </c>
      <c r="D6645">
        <v>5.19</v>
      </c>
      <c r="F6645">
        <v>5.32</v>
      </c>
      <c r="G6645">
        <v>5.61</v>
      </c>
      <c r="H6645">
        <v>5.93</v>
      </c>
      <c r="I6645">
        <v>6.13</v>
      </c>
      <c r="J6645">
        <v>6.29</v>
      </c>
      <c r="K6645">
        <v>6.42</v>
      </c>
      <c r="L6645">
        <v>6.54</v>
      </c>
      <c r="M6645">
        <v>6.86</v>
      </c>
      <c r="N6645">
        <v>6.76</v>
      </c>
    </row>
    <row r="6646" spans="1:14" x14ac:dyDescent="0.25">
      <c r="A6646" s="1">
        <v>35282</v>
      </c>
      <c r="D6646">
        <v>5.2</v>
      </c>
      <c r="F6646">
        <v>5.32</v>
      </c>
      <c r="G6646">
        <v>5.6</v>
      </c>
      <c r="H6646">
        <v>5.93</v>
      </c>
      <c r="I6646">
        <v>6.1</v>
      </c>
      <c r="J6646">
        <v>6.28</v>
      </c>
      <c r="K6646">
        <v>6.4</v>
      </c>
      <c r="L6646">
        <v>6.53</v>
      </c>
      <c r="M6646">
        <v>6.84</v>
      </c>
      <c r="N6646">
        <v>6.75</v>
      </c>
    </row>
    <row r="6647" spans="1:14" x14ac:dyDescent="0.25">
      <c r="A6647" s="1">
        <v>35279</v>
      </c>
      <c r="D6647">
        <v>5.21</v>
      </c>
      <c r="F6647">
        <v>5.32</v>
      </c>
      <c r="G6647">
        <v>5.6</v>
      </c>
      <c r="H6647">
        <v>5.91</v>
      </c>
      <c r="I6647">
        <v>6.09</v>
      </c>
      <c r="J6647">
        <v>6.26</v>
      </c>
      <c r="K6647">
        <v>6.38</v>
      </c>
      <c r="L6647">
        <v>6.51</v>
      </c>
      <c r="M6647">
        <v>6.83</v>
      </c>
      <c r="N6647">
        <v>6.74</v>
      </c>
    </row>
    <row r="6648" spans="1:14" x14ac:dyDescent="0.25">
      <c r="A6648" s="1">
        <v>35278</v>
      </c>
      <c r="D6648">
        <v>5.25</v>
      </c>
      <c r="F6648">
        <v>5.41</v>
      </c>
      <c r="G6648">
        <v>5.74</v>
      </c>
      <c r="H6648">
        <v>6.08</v>
      </c>
      <c r="I6648">
        <v>6.25</v>
      </c>
      <c r="J6648">
        <v>6.41</v>
      </c>
      <c r="K6648">
        <v>6.52</v>
      </c>
      <c r="L6648">
        <v>6.65</v>
      </c>
      <c r="M6648">
        <v>6.94</v>
      </c>
      <c r="N6648">
        <v>6.84</v>
      </c>
    </row>
    <row r="6649" spans="1:14" x14ac:dyDescent="0.25">
      <c r="A6649" s="1">
        <v>35277</v>
      </c>
      <c r="D6649">
        <v>5.32</v>
      </c>
      <c r="F6649">
        <v>5.47</v>
      </c>
      <c r="G6649">
        <v>5.85</v>
      </c>
      <c r="H6649">
        <v>6.22</v>
      </c>
      <c r="I6649">
        <v>6.39</v>
      </c>
      <c r="J6649">
        <v>6.57</v>
      </c>
      <c r="K6649">
        <v>6.68</v>
      </c>
      <c r="L6649">
        <v>6.8</v>
      </c>
      <c r="M6649">
        <v>7.07</v>
      </c>
      <c r="N6649">
        <v>6.98</v>
      </c>
    </row>
    <row r="6650" spans="1:14" x14ac:dyDescent="0.25">
      <c r="A6650" s="1">
        <v>35276</v>
      </c>
      <c r="D6650">
        <v>5.34</v>
      </c>
      <c r="F6650">
        <v>5.51</v>
      </c>
      <c r="G6650">
        <v>5.88</v>
      </c>
      <c r="H6650">
        <v>6.3</v>
      </c>
      <c r="I6650">
        <v>6.47</v>
      </c>
      <c r="J6650">
        <v>6.65</v>
      </c>
      <c r="K6650">
        <v>6.77</v>
      </c>
      <c r="L6650">
        <v>6.89</v>
      </c>
      <c r="M6650">
        <v>7.14</v>
      </c>
      <c r="N6650">
        <v>7.05</v>
      </c>
    </row>
    <row r="6651" spans="1:14" x14ac:dyDescent="0.25">
      <c r="A6651" s="1">
        <v>35275</v>
      </c>
      <c r="D6651">
        <v>5.37</v>
      </c>
      <c r="F6651">
        <v>5.56</v>
      </c>
      <c r="G6651">
        <v>5.93</v>
      </c>
      <c r="H6651">
        <v>6.32</v>
      </c>
      <c r="I6651">
        <v>6.5</v>
      </c>
      <c r="J6651">
        <v>6.69</v>
      </c>
      <c r="K6651">
        <v>6.81</v>
      </c>
      <c r="L6651">
        <v>6.93</v>
      </c>
      <c r="M6651">
        <v>7.19</v>
      </c>
      <c r="N6651">
        <v>7.09</v>
      </c>
    </row>
    <row r="6652" spans="1:14" x14ac:dyDescent="0.25">
      <c r="A6652" s="1">
        <v>35272</v>
      </c>
      <c r="D6652">
        <v>5.29</v>
      </c>
      <c r="F6652">
        <v>5.52</v>
      </c>
      <c r="G6652">
        <v>5.85</v>
      </c>
      <c r="H6652">
        <v>6.25</v>
      </c>
      <c r="I6652">
        <v>6.45</v>
      </c>
      <c r="J6652">
        <v>6.62</v>
      </c>
      <c r="K6652">
        <v>6.74</v>
      </c>
      <c r="L6652">
        <v>6.85</v>
      </c>
      <c r="M6652">
        <v>7.12</v>
      </c>
      <c r="N6652">
        <v>7.02</v>
      </c>
    </row>
    <row r="6653" spans="1:14" x14ac:dyDescent="0.25">
      <c r="A6653" s="1">
        <v>35271</v>
      </c>
      <c r="D6653">
        <v>5.29</v>
      </c>
      <c r="F6653">
        <v>5.53</v>
      </c>
      <c r="G6653">
        <v>5.85</v>
      </c>
      <c r="H6653">
        <v>6.28</v>
      </c>
      <c r="I6653">
        <v>6.46</v>
      </c>
      <c r="J6653">
        <v>6.65</v>
      </c>
      <c r="K6653">
        <v>6.74</v>
      </c>
      <c r="L6653">
        <v>6.87</v>
      </c>
      <c r="M6653">
        <v>7.14</v>
      </c>
      <c r="N6653">
        <v>7.04</v>
      </c>
    </row>
    <row r="6654" spans="1:14" x14ac:dyDescent="0.25">
      <c r="A6654" s="1">
        <v>35270</v>
      </c>
      <c r="D6654">
        <v>5.31</v>
      </c>
      <c r="F6654">
        <v>5.53</v>
      </c>
      <c r="G6654">
        <v>5.86</v>
      </c>
      <c r="H6654">
        <v>6.26</v>
      </c>
      <c r="I6654">
        <v>6.46</v>
      </c>
      <c r="J6654">
        <v>6.63</v>
      </c>
      <c r="K6654">
        <v>6.76</v>
      </c>
      <c r="L6654">
        <v>6.87</v>
      </c>
      <c r="M6654">
        <v>7.15</v>
      </c>
      <c r="N6654">
        <v>7.04</v>
      </c>
    </row>
    <row r="6655" spans="1:14" x14ac:dyDescent="0.25">
      <c r="A6655" s="1">
        <v>35269</v>
      </c>
      <c r="D6655">
        <v>5.3</v>
      </c>
      <c r="F6655">
        <v>5.52</v>
      </c>
      <c r="G6655">
        <v>5.85</v>
      </c>
      <c r="H6655">
        <v>6.23</v>
      </c>
      <c r="I6655">
        <v>6.42</v>
      </c>
      <c r="J6655">
        <v>6.6</v>
      </c>
      <c r="K6655">
        <v>6.7</v>
      </c>
      <c r="L6655">
        <v>6.8</v>
      </c>
      <c r="M6655">
        <v>7.08</v>
      </c>
      <c r="N6655">
        <v>6.97</v>
      </c>
    </row>
    <row r="6656" spans="1:14" x14ac:dyDescent="0.25">
      <c r="A6656" s="1">
        <v>35268</v>
      </c>
      <c r="D6656">
        <v>5.3</v>
      </c>
      <c r="F6656">
        <v>5.53</v>
      </c>
      <c r="G6656">
        <v>5.86</v>
      </c>
      <c r="H6656">
        <v>6.23</v>
      </c>
      <c r="I6656">
        <v>6.43</v>
      </c>
      <c r="J6656">
        <v>6.62</v>
      </c>
      <c r="K6656">
        <v>6.73</v>
      </c>
      <c r="L6656">
        <v>6.84</v>
      </c>
      <c r="M6656">
        <v>7.12</v>
      </c>
      <c r="N6656">
        <v>7.01</v>
      </c>
    </row>
    <row r="6657" spans="1:14" x14ac:dyDescent="0.25">
      <c r="A6657" s="1">
        <v>35265</v>
      </c>
      <c r="D6657">
        <v>5.28</v>
      </c>
      <c r="F6657">
        <v>5.5</v>
      </c>
      <c r="G6657">
        <v>5.81</v>
      </c>
      <c r="H6657">
        <v>6.18</v>
      </c>
      <c r="I6657">
        <v>6.35</v>
      </c>
      <c r="J6657">
        <v>6.55</v>
      </c>
      <c r="K6657">
        <v>6.67</v>
      </c>
      <c r="L6657">
        <v>6.78</v>
      </c>
      <c r="M6657">
        <v>7.08</v>
      </c>
      <c r="N6657">
        <v>6.97</v>
      </c>
    </row>
    <row r="6658" spans="1:14" x14ac:dyDescent="0.25">
      <c r="A6658" s="1">
        <v>35264</v>
      </c>
      <c r="D6658">
        <v>5.25</v>
      </c>
      <c r="F6658">
        <v>5.46</v>
      </c>
      <c r="G6658">
        <v>5.79</v>
      </c>
      <c r="H6658">
        <v>6.16</v>
      </c>
      <c r="I6658">
        <v>6.32</v>
      </c>
      <c r="J6658">
        <v>6.5</v>
      </c>
      <c r="K6658">
        <v>6.61</v>
      </c>
      <c r="L6658">
        <v>6.72</v>
      </c>
      <c r="M6658">
        <v>7.02</v>
      </c>
      <c r="N6658">
        <v>6.92</v>
      </c>
    </row>
    <row r="6659" spans="1:14" x14ac:dyDescent="0.25">
      <c r="A6659" s="1">
        <v>35263</v>
      </c>
      <c r="D6659">
        <v>5.26</v>
      </c>
      <c r="F6659">
        <v>5.49</v>
      </c>
      <c r="G6659">
        <v>5.79</v>
      </c>
      <c r="H6659">
        <v>6.23</v>
      </c>
      <c r="I6659">
        <v>6.43</v>
      </c>
      <c r="J6659">
        <v>6.61</v>
      </c>
      <c r="K6659">
        <v>6.75</v>
      </c>
      <c r="L6659">
        <v>6.83</v>
      </c>
      <c r="M6659">
        <v>7.14</v>
      </c>
      <c r="N6659">
        <v>7.02</v>
      </c>
    </row>
    <row r="6660" spans="1:14" x14ac:dyDescent="0.25">
      <c r="A6660" s="1">
        <v>35262</v>
      </c>
      <c r="D6660">
        <v>5.27</v>
      </c>
      <c r="F6660">
        <v>5.49</v>
      </c>
      <c r="G6660">
        <v>5.77</v>
      </c>
      <c r="H6660">
        <v>6.23</v>
      </c>
      <c r="I6660">
        <v>6.42</v>
      </c>
      <c r="J6660">
        <v>6.61</v>
      </c>
      <c r="K6660">
        <v>6.74</v>
      </c>
      <c r="L6660">
        <v>6.84</v>
      </c>
      <c r="M6660">
        <v>7.14</v>
      </c>
      <c r="N6660">
        <v>7.03</v>
      </c>
    </row>
    <row r="6661" spans="1:14" x14ac:dyDescent="0.25">
      <c r="A6661" s="1">
        <v>35261</v>
      </c>
      <c r="D6661">
        <v>5.32</v>
      </c>
      <c r="F6661">
        <v>5.57</v>
      </c>
      <c r="G6661">
        <v>5.86</v>
      </c>
      <c r="H6661">
        <v>6.32</v>
      </c>
      <c r="I6661">
        <v>6.5</v>
      </c>
      <c r="J6661">
        <v>6.67</v>
      </c>
      <c r="K6661">
        <v>6.79</v>
      </c>
      <c r="L6661">
        <v>6.89</v>
      </c>
      <c r="M6661">
        <v>7.18</v>
      </c>
      <c r="N6661">
        <v>7.07</v>
      </c>
    </row>
    <row r="6662" spans="1:14" x14ac:dyDescent="0.25">
      <c r="A6662" s="1">
        <v>35258</v>
      </c>
      <c r="D6662">
        <v>5.28</v>
      </c>
      <c r="F6662">
        <v>5.52</v>
      </c>
      <c r="G6662">
        <v>5.84</v>
      </c>
      <c r="H6662">
        <v>6.26</v>
      </c>
      <c r="I6662">
        <v>6.45</v>
      </c>
      <c r="J6662">
        <v>6.65</v>
      </c>
      <c r="K6662">
        <v>6.76</v>
      </c>
      <c r="L6662">
        <v>6.85</v>
      </c>
      <c r="M6662">
        <v>7.15</v>
      </c>
      <c r="N6662">
        <v>7.03</v>
      </c>
    </row>
    <row r="6663" spans="1:14" x14ac:dyDescent="0.25">
      <c r="A6663" s="1">
        <v>35257</v>
      </c>
      <c r="D6663">
        <v>5.26</v>
      </c>
      <c r="F6663">
        <v>5.53</v>
      </c>
      <c r="G6663">
        <v>5.85</v>
      </c>
      <c r="H6663">
        <v>6.28</v>
      </c>
      <c r="I6663">
        <v>6.47</v>
      </c>
      <c r="J6663">
        <v>6.67</v>
      </c>
      <c r="K6663">
        <v>6.81</v>
      </c>
      <c r="L6663">
        <v>6.9</v>
      </c>
      <c r="M6663">
        <v>7.19</v>
      </c>
      <c r="N6663">
        <v>7.07</v>
      </c>
    </row>
    <row r="6664" spans="1:14" x14ac:dyDescent="0.25">
      <c r="A6664" s="1">
        <v>35256</v>
      </c>
      <c r="D6664">
        <v>5.29</v>
      </c>
      <c r="F6664">
        <v>5.57</v>
      </c>
      <c r="G6664">
        <v>5.89</v>
      </c>
      <c r="H6664">
        <v>6.34</v>
      </c>
      <c r="I6664">
        <v>6.52</v>
      </c>
      <c r="J6664">
        <v>6.71</v>
      </c>
      <c r="K6664">
        <v>6.85</v>
      </c>
      <c r="L6664">
        <v>6.95</v>
      </c>
      <c r="M6664">
        <v>7.22</v>
      </c>
      <c r="N6664">
        <v>7.1</v>
      </c>
    </row>
    <row r="6665" spans="1:14" x14ac:dyDescent="0.25">
      <c r="A6665" s="1">
        <v>35255</v>
      </c>
      <c r="D6665">
        <v>5.34</v>
      </c>
      <c r="F6665">
        <v>5.63</v>
      </c>
      <c r="G6665">
        <v>5.95</v>
      </c>
      <c r="H6665">
        <v>6.41</v>
      </c>
      <c r="I6665">
        <v>6.61</v>
      </c>
      <c r="J6665">
        <v>6.78</v>
      </c>
      <c r="K6665">
        <v>6.92</v>
      </c>
      <c r="L6665">
        <v>7</v>
      </c>
      <c r="M6665">
        <v>7.27</v>
      </c>
      <c r="N6665">
        <v>7.15</v>
      </c>
    </row>
    <row r="6666" spans="1:14" x14ac:dyDescent="0.25">
      <c r="A6666" s="1">
        <v>35254</v>
      </c>
      <c r="D6666">
        <v>5.35</v>
      </c>
      <c r="F6666">
        <v>5.65</v>
      </c>
      <c r="G6666">
        <v>5.98</v>
      </c>
      <c r="H6666">
        <v>6.43</v>
      </c>
      <c r="I6666">
        <v>6.62</v>
      </c>
      <c r="J6666">
        <v>6.81</v>
      </c>
      <c r="K6666">
        <v>6.95</v>
      </c>
      <c r="L6666">
        <v>7.05</v>
      </c>
      <c r="M6666">
        <v>7.32</v>
      </c>
      <c r="N6666">
        <v>7.19</v>
      </c>
    </row>
    <row r="6667" spans="1:14" x14ac:dyDescent="0.25">
      <c r="A6667" s="1">
        <v>35251</v>
      </c>
      <c r="D6667">
        <v>5.31</v>
      </c>
      <c r="F6667">
        <v>5.6</v>
      </c>
      <c r="G6667">
        <v>5.97</v>
      </c>
      <c r="H6667">
        <v>6.44</v>
      </c>
      <c r="I6667">
        <v>6.62</v>
      </c>
      <c r="J6667">
        <v>6.82</v>
      </c>
      <c r="K6667">
        <v>6.95</v>
      </c>
      <c r="L6667">
        <v>7.06</v>
      </c>
      <c r="M6667">
        <v>7.31</v>
      </c>
      <c r="N6667">
        <v>7.19</v>
      </c>
    </row>
    <row r="6668" spans="1:14" x14ac:dyDescent="0.25">
      <c r="A6668" s="1">
        <v>35249</v>
      </c>
      <c r="D6668">
        <v>5.24</v>
      </c>
      <c r="F6668">
        <v>5.43</v>
      </c>
      <c r="G6668">
        <v>5.75</v>
      </c>
      <c r="H6668">
        <v>6.2</v>
      </c>
      <c r="I6668">
        <v>6.36</v>
      </c>
      <c r="J6668">
        <v>6.53</v>
      </c>
      <c r="K6668">
        <v>6.67</v>
      </c>
      <c r="L6668">
        <v>6.78</v>
      </c>
      <c r="M6668">
        <v>7.06</v>
      </c>
      <c r="N6668">
        <v>6.94</v>
      </c>
    </row>
    <row r="6669" spans="1:14" x14ac:dyDescent="0.25">
      <c r="A6669" s="1">
        <v>35248</v>
      </c>
      <c r="D6669">
        <v>5.32</v>
      </c>
      <c r="F6669">
        <v>5.49</v>
      </c>
      <c r="G6669">
        <v>5.8</v>
      </c>
      <c r="H6669">
        <v>6.22</v>
      </c>
      <c r="I6669">
        <v>6.4</v>
      </c>
      <c r="J6669">
        <v>6.56</v>
      </c>
      <c r="K6669">
        <v>6.67</v>
      </c>
      <c r="L6669">
        <v>6.8</v>
      </c>
      <c r="M6669">
        <v>7.06</v>
      </c>
      <c r="N6669">
        <v>6.94</v>
      </c>
    </row>
    <row r="6670" spans="1:14" x14ac:dyDescent="0.25">
      <c r="A6670" s="1">
        <v>35247</v>
      </c>
      <c r="D6670">
        <v>5.27</v>
      </c>
      <c r="F6670">
        <v>5.43</v>
      </c>
      <c r="G6670">
        <v>5.74</v>
      </c>
      <c r="H6670">
        <v>6.15</v>
      </c>
      <c r="I6670">
        <v>6.33</v>
      </c>
      <c r="J6670">
        <v>6.49</v>
      </c>
      <c r="K6670">
        <v>6.61</v>
      </c>
      <c r="L6670">
        <v>6.74</v>
      </c>
      <c r="M6670">
        <v>7.03</v>
      </c>
      <c r="N6670">
        <v>6.91</v>
      </c>
    </row>
    <row r="6671" spans="1:14" x14ac:dyDescent="0.25">
      <c r="A6671" s="1">
        <v>35244</v>
      </c>
      <c r="D6671">
        <v>5.18</v>
      </c>
      <c r="F6671">
        <v>5.37</v>
      </c>
      <c r="G6671">
        <v>5.7</v>
      </c>
      <c r="H6671">
        <v>6.11</v>
      </c>
      <c r="I6671">
        <v>6.3</v>
      </c>
      <c r="J6671">
        <v>6.47</v>
      </c>
      <c r="K6671">
        <v>6.61</v>
      </c>
      <c r="L6671">
        <v>6.73</v>
      </c>
      <c r="M6671">
        <v>7.03</v>
      </c>
      <c r="N6671">
        <v>6.9</v>
      </c>
    </row>
    <row r="6672" spans="1:14" x14ac:dyDescent="0.25">
      <c r="A6672" s="1">
        <v>35243</v>
      </c>
      <c r="D6672">
        <v>5.2</v>
      </c>
      <c r="F6672">
        <v>5.42</v>
      </c>
      <c r="G6672">
        <v>5.77</v>
      </c>
      <c r="H6672">
        <v>6.21</v>
      </c>
      <c r="I6672">
        <v>6.41</v>
      </c>
      <c r="J6672">
        <v>6.59</v>
      </c>
      <c r="K6672">
        <v>6.72</v>
      </c>
      <c r="L6672">
        <v>6.83</v>
      </c>
      <c r="M6672">
        <v>7.13</v>
      </c>
      <c r="N6672">
        <v>6.99</v>
      </c>
    </row>
    <row r="6673" spans="1:14" x14ac:dyDescent="0.25">
      <c r="A6673" s="1">
        <v>35242</v>
      </c>
      <c r="D6673">
        <v>5.24</v>
      </c>
      <c r="F6673">
        <v>5.45</v>
      </c>
      <c r="G6673">
        <v>5.83</v>
      </c>
      <c r="H6673">
        <v>6.3</v>
      </c>
      <c r="I6673">
        <v>6.49</v>
      </c>
      <c r="J6673">
        <v>6.67</v>
      </c>
      <c r="K6673">
        <v>6.8</v>
      </c>
      <c r="L6673">
        <v>6.91</v>
      </c>
      <c r="M6673">
        <v>7.19</v>
      </c>
      <c r="N6673">
        <v>7.05</v>
      </c>
    </row>
    <row r="6674" spans="1:14" x14ac:dyDescent="0.25">
      <c r="A6674" s="1">
        <v>35241</v>
      </c>
      <c r="D6674">
        <v>5.24</v>
      </c>
      <c r="F6674">
        <v>5.44</v>
      </c>
      <c r="G6674">
        <v>5.82</v>
      </c>
      <c r="H6674">
        <v>6.3</v>
      </c>
      <c r="I6674">
        <v>6.5</v>
      </c>
      <c r="J6674">
        <v>6.7</v>
      </c>
      <c r="K6674">
        <v>6.82</v>
      </c>
      <c r="L6674">
        <v>6.91</v>
      </c>
      <c r="M6674">
        <v>7.2</v>
      </c>
      <c r="N6674">
        <v>7.06</v>
      </c>
    </row>
    <row r="6675" spans="1:14" x14ac:dyDescent="0.25">
      <c r="A6675" s="1">
        <v>35240</v>
      </c>
      <c r="D6675">
        <v>5.23</v>
      </c>
      <c r="F6675">
        <v>5.44</v>
      </c>
      <c r="G6675">
        <v>5.83</v>
      </c>
      <c r="H6675">
        <v>6.32</v>
      </c>
      <c r="I6675">
        <v>6.52</v>
      </c>
      <c r="J6675">
        <v>6.72</v>
      </c>
      <c r="K6675">
        <v>6.86</v>
      </c>
      <c r="L6675">
        <v>6.94</v>
      </c>
      <c r="M6675">
        <v>7.24</v>
      </c>
      <c r="N6675">
        <v>7.09</v>
      </c>
    </row>
    <row r="6676" spans="1:14" x14ac:dyDescent="0.25">
      <c r="A6676" s="1">
        <v>35237</v>
      </c>
      <c r="D6676">
        <v>5.26</v>
      </c>
      <c r="F6676">
        <v>5.48</v>
      </c>
      <c r="G6676">
        <v>5.84</v>
      </c>
      <c r="H6676">
        <v>6.35</v>
      </c>
      <c r="I6676">
        <v>6.52</v>
      </c>
      <c r="J6676">
        <v>6.74</v>
      </c>
      <c r="K6676">
        <v>6.87</v>
      </c>
      <c r="L6676">
        <v>6.96</v>
      </c>
      <c r="M6676">
        <v>7.25</v>
      </c>
      <c r="N6676">
        <v>7.11</v>
      </c>
    </row>
    <row r="6677" spans="1:14" x14ac:dyDescent="0.25">
      <c r="A6677" s="1">
        <v>35236</v>
      </c>
      <c r="D6677">
        <v>5.26</v>
      </c>
      <c r="F6677">
        <v>5.48</v>
      </c>
      <c r="G6677">
        <v>5.87</v>
      </c>
      <c r="H6677">
        <v>6.38</v>
      </c>
      <c r="I6677">
        <v>6.55</v>
      </c>
      <c r="J6677">
        <v>6.77</v>
      </c>
      <c r="K6677">
        <v>6.89</v>
      </c>
      <c r="L6677">
        <v>6.98</v>
      </c>
      <c r="M6677">
        <v>7.27</v>
      </c>
      <c r="N6677">
        <v>7.12</v>
      </c>
    </row>
    <row r="6678" spans="1:14" x14ac:dyDescent="0.25">
      <c r="A6678" s="1">
        <v>35235</v>
      </c>
      <c r="D6678">
        <v>5.23</v>
      </c>
      <c r="F6678">
        <v>5.46</v>
      </c>
      <c r="G6678">
        <v>5.81</v>
      </c>
      <c r="H6678">
        <v>6.31</v>
      </c>
      <c r="I6678">
        <v>6.5</v>
      </c>
      <c r="J6678">
        <v>6.74</v>
      </c>
      <c r="K6678">
        <v>6.89</v>
      </c>
      <c r="L6678">
        <v>6.96</v>
      </c>
      <c r="M6678">
        <v>7.27</v>
      </c>
      <c r="N6678">
        <v>7.12</v>
      </c>
    </row>
    <row r="6679" spans="1:14" x14ac:dyDescent="0.25">
      <c r="A6679" s="1">
        <v>35234</v>
      </c>
      <c r="D6679">
        <v>5.21</v>
      </c>
      <c r="F6679">
        <v>5.46</v>
      </c>
      <c r="G6679">
        <v>5.78</v>
      </c>
      <c r="H6679">
        <v>6.28</v>
      </c>
      <c r="I6679">
        <v>6.48</v>
      </c>
      <c r="J6679">
        <v>6.71</v>
      </c>
      <c r="K6679">
        <v>6.87</v>
      </c>
      <c r="L6679">
        <v>6.93</v>
      </c>
      <c r="M6679">
        <v>7.25</v>
      </c>
      <c r="N6679">
        <v>7.09</v>
      </c>
    </row>
    <row r="6680" spans="1:14" x14ac:dyDescent="0.25">
      <c r="A6680" s="1">
        <v>35233</v>
      </c>
      <c r="D6680">
        <v>5.19</v>
      </c>
      <c r="F6680">
        <v>5.46</v>
      </c>
      <c r="G6680">
        <v>5.78</v>
      </c>
      <c r="H6680">
        <v>6.27</v>
      </c>
      <c r="I6680">
        <v>6.47</v>
      </c>
      <c r="J6680">
        <v>6.68</v>
      </c>
      <c r="K6680">
        <v>6.82</v>
      </c>
      <c r="L6680">
        <v>6.9</v>
      </c>
      <c r="M6680">
        <v>7.22</v>
      </c>
      <c r="N6680">
        <v>7.06</v>
      </c>
    </row>
    <row r="6681" spans="1:14" x14ac:dyDescent="0.25">
      <c r="A6681" s="1">
        <v>35230</v>
      </c>
      <c r="D6681">
        <v>5.21</v>
      </c>
      <c r="F6681">
        <v>5.48</v>
      </c>
      <c r="G6681">
        <v>5.8</v>
      </c>
      <c r="H6681">
        <v>6.29</v>
      </c>
      <c r="I6681">
        <v>6.49</v>
      </c>
      <c r="J6681">
        <v>6.72</v>
      </c>
      <c r="K6681">
        <v>6.87</v>
      </c>
      <c r="L6681">
        <v>6.95</v>
      </c>
      <c r="M6681">
        <v>7.26</v>
      </c>
      <c r="N6681">
        <v>7.1</v>
      </c>
    </row>
    <row r="6682" spans="1:14" x14ac:dyDescent="0.25">
      <c r="A6682" s="1">
        <v>35229</v>
      </c>
      <c r="D6682">
        <v>5.24</v>
      </c>
      <c r="F6682">
        <v>5.51</v>
      </c>
      <c r="G6682">
        <v>5.85</v>
      </c>
      <c r="H6682">
        <v>6.36</v>
      </c>
      <c r="I6682">
        <v>6.56</v>
      </c>
      <c r="J6682">
        <v>6.8</v>
      </c>
      <c r="K6682">
        <v>6.95</v>
      </c>
      <c r="L6682">
        <v>7.01</v>
      </c>
      <c r="M6682">
        <v>7.32</v>
      </c>
      <c r="N6682">
        <v>7.15</v>
      </c>
    </row>
    <row r="6683" spans="1:14" x14ac:dyDescent="0.25">
      <c r="A6683" s="1">
        <v>35228</v>
      </c>
      <c r="D6683">
        <v>5.26</v>
      </c>
      <c r="F6683">
        <v>5.53</v>
      </c>
      <c r="G6683">
        <v>5.88</v>
      </c>
      <c r="H6683">
        <v>6.39</v>
      </c>
      <c r="I6683">
        <v>6.59</v>
      </c>
      <c r="J6683">
        <v>6.81</v>
      </c>
      <c r="K6683">
        <v>6.99</v>
      </c>
      <c r="L6683">
        <v>7.03</v>
      </c>
      <c r="M6683">
        <v>7.35</v>
      </c>
      <c r="N6683">
        <v>7.18</v>
      </c>
    </row>
    <row r="6684" spans="1:14" x14ac:dyDescent="0.25">
      <c r="A6684" s="1">
        <v>35227</v>
      </c>
      <c r="D6684">
        <v>5.27</v>
      </c>
      <c r="F6684">
        <v>5.53</v>
      </c>
      <c r="G6684">
        <v>5.87</v>
      </c>
      <c r="H6684">
        <v>6.37</v>
      </c>
      <c r="I6684">
        <v>6.56</v>
      </c>
      <c r="J6684">
        <v>6.77</v>
      </c>
      <c r="K6684">
        <v>6.94</v>
      </c>
      <c r="L6684">
        <v>6.99</v>
      </c>
      <c r="M6684">
        <v>7.31</v>
      </c>
      <c r="N6684">
        <v>7.13</v>
      </c>
    </row>
    <row r="6685" spans="1:14" x14ac:dyDescent="0.25">
      <c r="A6685" s="1">
        <v>35226</v>
      </c>
      <c r="D6685">
        <v>5.29</v>
      </c>
      <c r="F6685">
        <v>5.56</v>
      </c>
      <c r="G6685">
        <v>5.88</v>
      </c>
      <c r="H6685">
        <v>6.4</v>
      </c>
      <c r="I6685">
        <v>6.58</v>
      </c>
      <c r="J6685">
        <v>6.77</v>
      </c>
      <c r="K6685">
        <v>6.91</v>
      </c>
      <c r="L6685">
        <v>6.97</v>
      </c>
      <c r="M6685">
        <v>7.28</v>
      </c>
      <c r="N6685">
        <v>7.1</v>
      </c>
    </row>
    <row r="6686" spans="1:14" x14ac:dyDescent="0.25">
      <c r="A6686" s="1">
        <v>35223</v>
      </c>
      <c r="D6686">
        <v>5.26</v>
      </c>
      <c r="F6686">
        <v>5.53</v>
      </c>
      <c r="G6686">
        <v>5.86</v>
      </c>
      <c r="H6686">
        <v>6.4</v>
      </c>
      <c r="I6686">
        <v>6.56</v>
      </c>
      <c r="J6686">
        <v>6.75</v>
      </c>
      <c r="K6686">
        <v>6.87</v>
      </c>
      <c r="L6686">
        <v>6.93</v>
      </c>
      <c r="M6686">
        <v>7.22</v>
      </c>
      <c r="N6686">
        <v>7.05</v>
      </c>
    </row>
    <row r="6687" spans="1:14" x14ac:dyDescent="0.25">
      <c r="A6687" s="1">
        <v>35222</v>
      </c>
      <c r="D6687">
        <v>5.21</v>
      </c>
      <c r="F6687">
        <v>5.4</v>
      </c>
      <c r="G6687">
        <v>5.71</v>
      </c>
      <c r="H6687">
        <v>6.16</v>
      </c>
      <c r="I6687">
        <v>6.32</v>
      </c>
      <c r="J6687">
        <v>6.52</v>
      </c>
      <c r="K6687">
        <v>6.67</v>
      </c>
      <c r="L6687">
        <v>6.76</v>
      </c>
      <c r="M6687">
        <v>7.08</v>
      </c>
      <c r="N6687">
        <v>6.91</v>
      </c>
    </row>
    <row r="6688" spans="1:14" x14ac:dyDescent="0.25">
      <c r="A6688" s="1">
        <v>35221</v>
      </c>
      <c r="D6688">
        <v>5.22</v>
      </c>
      <c r="F6688">
        <v>5.41</v>
      </c>
      <c r="G6688">
        <v>5.76</v>
      </c>
      <c r="H6688">
        <v>6.24</v>
      </c>
      <c r="I6688">
        <v>6.43</v>
      </c>
      <c r="J6688">
        <v>6.6</v>
      </c>
      <c r="K6688">
        <v>6.75</v>
      </c>
      <c r="L6688">
        <v>6.82</v>
      </c>
      <c r="M6688">
        <v>7.14</v>
      </c>
      <c r="N6688">
        <v>6.96</v>
      </c>
    </row>
    <row r="6689" spans="1:14" x14ac:dyDescent="0.25">
      <c r="A6689" s="1">
        <v>35220</v>
      </c>
      <c r="D6689">
        <v>5.2</v>
      </c>
      <c r="F6689">
        <v>5.42</v>
      </c>
      <c r="G6689">
        <v>5.78</v>
      </c>
      <c r="H6689">
        <v>6.24</v>
      </c>
      <c r="I6689">
        <v>6.44</v>
      </c>
      <c r="J6689">
        <v>6.62</v>
      </c>
      <c r="K6689">
        <v>6.78</v>
      </c>
      <c r="L6689">
        <v>6.86</v>
      </c>
      <c r="M6689">
        <v>7.18</v>
      </c>
      <c r="N6689">
        <v>7</v>
      </c>
    </row>
    <row r="6690" spans="1:14" x14ac:dyDescent="0.25">
      <c r="A6690" s="1">
        <v>35219</v>
      </c>
      <c r="D6690">
        <v>5.23</v>
      </c>
      <c r="F6690">
        <v>5.41</v>
      </c>
      <c r="G6690">
        <v>5.78</v>
      </c>
      <c r="H6690">
        <v>6.26</v>
      </c>
      <c r="I6690">
        <v>6.43</v>
      </c>
      <c r="J6690">
        <v>6.64</v>
      </c>
      <c r="K6690">
        <v>6.8</v>
      </c>
      <c r="L6690">
        <v>6.87</v>
      </c>
      <c r="M6690">
        <v>7.19</v>
      </c>
      <c r="N6690">
        <v>7.01</v>
      </c>
    </row>
    <row r="6691" spans="1:14" x14ac:dyDescent="0.25">
      <c r="A6691" s="1">
        <v>35216</v>
      </c>
      <c r="D6691">
        <v>5.18</v>
      </c>
      <c r="F6691">
        <v>5.36</v>
      </c>
      <c r="G6691">
        <v>5.77</v>
      </c>
      <c r="H6691">
        <v>6.27</v>
      </c>
      <c r="I6691">
        <v>6.44</v>
      </c>
      <c r="J6691">
        <v>6.64</v>
      </c>
      <c r="K6691">
        <v>6.78</v>
      </c>
      <c r="L6691">
        <v>6.85</v>
      </c>
      <c r="M6691">
        <v>7.17</v>
      </c>
      <c r="N6691">
        <v>7</v>
      </c>
    </row>
    <row r="6692" spans="1:14" x14ac:dyDescent="0.25">
      <c r="A6692" s="1">
        <v>35215</v>
      </c>
      <c r="D6692">
        <v>5.18</v>
      </c>
      <c r="F6692">
        <v>5.35</v>
      </c>
      <c r="G6692">
        <v>5.71</v>
      </c>
      <c r="H6692">
        <v>6.18</v>
      </c>
      <c r="I6692">
        <v>6.36</v>
      </c>
      <c r="J6692">
        <v>6.55</v>
      </c>
      <c r="K6692">
        <v>6.7</v>
      </c>
      <c r="L6692">
        <v>6.78</v>
      </c>
      <c r="M6692">
        <v>7.08</v>
      </c>
      <c r="N6692">
        <v>6.92</v>
      </c>
    </row>
    <row r="6693" spans="1:14" x14ac:dyDescent="0.25">
      <c r="A6693" s="1">
        <v>35214</v>
      </c>
      <c r="D6693">
        <v>5.18</v>
      </c>
      <c r="F6693">
        <v>5.36</v>
      </c>
      <c r="G6693">
        <v>5.7</v>
      </c>
      <c r="H6693">
        <v>6.16</v>
      </c>
      <c r="I6693">
        <v>6.33</v>
      </c>
      <c r="J6693">
        <v>6.56</v>
      </c>
      <c r="K6693">
        <v>6.69</v>
      </c>
      <c r="L6693">
        <v>6.77</v>
      </c>
      <c r="M6693">
        <v>7.1</v>
      </c>
      <c r="N6693">
        <v>6.94</v>
      </c>
    </row>
    <row r="6694" spans="1:14" x14ac:dyDescent="0.25">
      <c r="A6694" s="1">
        <v>35213</v>
      </c>
      <c r="D6694">
        <v>5.17</v>
      </c>
      <c r="F6694">
        <v>5.34</v>
      </c>
      <c r="G6694">
        <v>5.63</v>
      </c>
      <c r="H6694">
        <v>6.05</v>
      </c>
      <c r="I6694">
        <v>6.23</v>
      </c>
      <c r="J6694">
        <v>6.44</v>
      </c>
      <c r="K6694">
        <v>6.58</v>
      </c>
      <c r="L6694">
        <v>6.67</v>
      </c>
      <c r="M6694">
        <v>7.02</v>
      </c>
      <c r="N6694">
        <v>6.85</v>
      </c>
    </row>
    <row r="6695" spans="1:14" x14ac:dyDescent="0.25">
      <c r="A6695" s="1">
        <v>35209</v>
      </c>
      <c r="D6695">
        <v>5.18</v>
      </c>
      <c r="F6695">
        <v>5.33</v>
      </c>
      <c r="G6695">
        <v>5.61</v>
      </c>
      <c r="H6695">
        <v>6.03</v>
      </c>
      <c r="I6695">
        <v>6.2</v>
      </c>
      <c r="J6695">
        <v>6.42</v>
      </c>
      <c r="K6695">
        <v>6.58</v>
      </c>
      <c r="L6695">
        <v>6.65</v>
      </c>
      <c r="M6695">
        <v>7.01</v>
      </c>
      <c r="N6695">
        <v>6.84</v>
      </c>
    </row>
    <row r="6696" spans="1:14" x14ac:dyDescent="0.25">
      <c r="A6696" s="1">
        <v>35208</v>
      </c>
      <c r="D6696">
        <v>5.18</v>
      </c>
      <c r="F6696">
        <v>5.34</v>
      </c>
      <c r="G6696">
        <v>5.63</v>
      </c>
      <c r="H6696">
        <v>6.05</v>
      </c>
      <c r="I6696">
        <v>6.23</v>
      </c>
      <c r="J6696">
        <v>6.44</v>
      </c>
      <c r="K6696">
        <v>6.6</v>
      </c>
      <c r="L6696">
        <v>6.68</v>
      </c>
      <c r="M6696">
        <v>7.05</v>
      </c>
      <c r="N6696">
        <v>6.87</v>
      </c>
    </row>
    <row r="6697" spans="1:14" x14ac:dyDescent="0.25">
      <c r="A6697" s="1">
        <v>35207</v>
      </c>
      <c r="D6697">
        <v>5.18</v>
      </c>
      <c r="F6697">
        <v>5.32</v>
      </c>
      <c r="G6697">
        <v>5.56</v>
      </c>
      <c r="H6697">
        <v>6.03</v>
      </c>
      <c r="I6697">
        <v>6.19</v>
      </c>
      <c r="J6697">
        <v>6.38</v>
      </c>
      <c r="K6697">
        <v>6.55</v>
      </c>
      <c r="L6697">
        <v>6.63</v>
      </c>
      <c r="M6697">
        <v>6.99</v>
      </c>
      <c r="N6697">
        <v>6.81</v>
      </c>
    </row>
    <row r="6698" spans="1:14" x14ac:dyDescent="0.25">
      <c r="A6698" s="1">
        <v>35206</v>
      </c>
      <c r="D6698">
        <v>5.18</v>
      </c>
      <c r="F6698">
        <v>5.32</v>
      </c>
      <c r="G6698">
        <v>5.57</v>
      </c>
      <c r="H6698">
        <v>6.03</v>
      </c>
      <c r="I6698">
        <v>6.19</v>
      </c>
      <c r="J6698">
        <v>6.41</v>
      </c>
      <c r="K6698">
        <v>6.58</v>
      </c>
      <c r="L6698">
        <v>6.65</v>
      </c>
      <c r="M6698">
        <v>7.04</v>
      </c>
      <c r="N6698">
        <v>6.85</v>
      </c>
    </row>
    <row r="6699" spans="1:14" x14ac:dyDescent="0.25">
      <c r="A6699" s="1">
        <v>35205</v>
      </c>
      <c r="D6699">
        <v>5.17</v>
      </c>
      <c r="F6699">
        <v>5.32</v>
      </c>
      <c r="G6699">
        <v>5.56</v>
      </c>
      <c r="H6699">
        <v>6.02</v>
      </c>
      <c r="I6699">
        <v>6.18</v>
      </c>
      <c r="J6699">
        <v>6.38</v>
      </c>
      <c r="K6699">
        <v>6.54</v>
      </c>
      <c r="L6699">
        <v>6.62</v>
      </c>
      <c r="M6699">
        <v>7.01</v>
      </c>
      <c r="N6699">
        <v>6.82</v>
      </c>
    </row>
    <row r="6700" spans="1:14" x14ac:dyDescent="0.25">
      <c r="A6700" s="1">
        <v>35202</v>
      </c>
      <c r="D6700">
        <v>5.15</v>
      </c>
      <c r="F6700">
        <v>5.33</v>
      </c>
      <c r="G6700">
        <v>5.58</v>
      </c>
      <c r="H6700">
        <v>6.04</v>
      </c>
      <c r="I6700">
        <v>6.2</v>
      </c>
      <c r="J6700">
        <v>6.41</v>
      </c>
      <c r="K6700">
        <v>6.58</v>
      </c>
      <c r="L6700">
        <v>6.65</v>
      </c>
      <c r="M6700">
        <v>7.03</v>
      </c>
      <c r="N6700">
        <v>6.84</v>
      </c>
    </row>
    <row r="6701" spans="1:14" x14ac:dyDescent="0.25">
      <c r="A6701" s="1">
        <v>35201</v>
      </c>
      <c r="D6701">
        <v>5.15</v>
      </c>
      <c r="F6701">
        <v>5.33</v>
      </c>
      <c r="G6701">
        <v>5.6</v>
      </c>
      <c r="H6701">
        <v>6.08</v>
      </c>
      <c r="I6701">
        <v>6.25</v>
      </c>
      <c r="J6701">
        <v>6.45</v>
      </c>
      <c r="K6701">
        <v>6.63</v>
      </c>
      <c r="L6701">
        <v>6.7</v>
      </c>
      <c r="M6701">
        <v>7.08</v>
      </c>
      <c r="N6701">
        <v>6.9</v>
      </c>
    </row>
    <row r="6702" spans="1:14" x14ac:dyDescent="0.25">
      <c r="A6702" s="1">
        <v>35200</v>
      </c>
      <c r="D6702">
        <v>5.13</v>
      </c>
      <c r="F6702">
        <v>5.31</v>
      </c>
      <c r="G6702">
        <v>5.58</v>
      </c>
      <c r="H6702">
        <v>6.01</v>
      </c>
      <c r="I6702">
        <v>6.18</v>
      </c>
      <c r="J6702">
        <v>6.39</v>
      </c>
      <c r="K6702">
        <v>6.56</v>
      </c>
      <c r="L6702">
        <v>6.65</v>
      </c>
      <c r="M6702">
        <v>7.03</v>
      </c>
      <c r="N6702">
        <v>6.84</v>
      </c>
    </row>
    <row r="6703" spans="1:14" x14ac:dyDescent="0.25">
      <c r="A6703" s="1">
        <v>35199</v>
      </c>
      <c r="D6703">
        <v>5.14</v>
      </c>
      <c r="F6703">
        <v>5.31</v>
      </c>
      <c r="G6703">
        <v>5.58</v>
      </c>
      <c r="H6703">
        <v>6.01</v>
      </c>
      <c r="I6703">
        <v>6.19</v>
      </c>
      <c r="J6703">
        <v>6.4</v>
      </c>
      <c r="K6703">
        <v>6.58</v>
      </c>
      <c r="L6703">
        <v>6.66</v>
      </c>
      <c r="M6703">
        <v>7.04</v>
      </c>
      <c r="N6703">
        <v>6.85</v>
      </c>
    </row>
    <row r="6704" spans="1:14" x14ac:dyDescent="0.25">
      <c r="A6704" s="1">
        <v>35198</v>
      </c>
      <c r="D6704">
        <v>5.16</v>
      </c>
      <c r="F6704">
        <v>5.34</v>
      </c>
      <c r="G6704">
        <v>5.62</v>
      </c>
      <c r="H6704">
        <v>6.06</v>
      </c>
      <c r="I6704">
        <v>6.25</v>
      </c>
      <c r="J6704">
        <v>6.45</v>
      </c>
      <c r="K6704">
        <v>6.64</v>
      </c>
      <c r="L6704">
        <v>6.72</v>
      </c>
      <c r="M6704">
        <v>7.09</v>
      </c>
      <c r="N6704">
        <v>6.9</v>
      </c>
    </row>
    <row r="6705" spans="1:14" x14ac:dyDescent="0.25">
      <c r="A6705" s="1">
        <v>35195</v>
      </c>
      <c r="D6705">
        <v>5.13</v>
      </c>
      <c r="F6705">
        <v>5.31</v>
      </c>
      <c r="G6705">
        <v>5.62</v>
      </c>
      <c r="H6705">
        <v>6.04</v>
      </c>
      <c r="I6705">
        <v>6.23</v>
      </c>
      <c r="J6705">
        <v>6.45</v>
      </c>
      <c r="K6705">
        <v>6.65</v>
      </c>
      <c r="L6705">
        <v>6.75</v>
      </c>
      <c r="M6705">
        <v>7.12</v>
      </c>
      <c r="N6705">
        <v>6.93</v>
      </c>
    </row>
    <row r="6706" spans="1:14" x14ac:dyDescent="0.25">
      <c r="A6706" s="1">
        <v>35194</v>
      </c>
      <c r="D6706">
        <v>5.13</v>
      </c>
      <c r="F6706">
        <v>5.32</v>
      </c>
      <c r="G6706">
        <v>5.68</v>
      </c>
      <c r="H6706">
        <v>6.14</v>
      </c>
      <c r="I6706">
        <v>6.35</v>
      </c>
      <c r="J6706">
        <v>6.57</v>
      </c>
      <c r="K6706">
        <v>6.76</v>
      </c>
      <c r="L6706">
        <v>6.84</v>
      </c>
      <c r="M6706">
        <v>7.21</v>
      </c>
      <c r="N6706">
        <v>7.02</v>
      </c>
    </row>
    <row r="6707" spans="1:14" x14ac:dyDescent="0.25">
      <c r="A6707" s="1">
        <v>35193</v>
      </c>
      <c r="D6707">
        <v>5.13</v>
      </c>
      <c r="F6707">
        <v>5.31</v>
      </c>
      <c r="G6707">
        <v>5.66</v>
      </c>
      <c r="H6707">
        <v>6.15</v>
      </c>
      <c r="I6707">
        <v>6.35</v>
      </c>
      <c r="J6707">
        <v>6.56</v>
      </c>
      <c r="K6707">
        <v>6.74</v>
      </c>
      <c r="L6707">
        <v>6.78</v>
      </c>
      <c r="M6707">
        <v>7.19</v>
      </c>
      <c r="N6707">
        <v>7</v>
      </c>
    </row>
    <row r="6708" spans="1:14" x14ac:dyDescent="0.25">
      <c r="A6708" s="1">
        <v>35192</v>
      </c>
      <c r="D6708">
        <v>5.14</v>
      </c>
      <c r="F6708">
        <v>5.36</v>
      </c>
      <c r="G6708">
        <v>5.71</v>
      </c>
      <c r="H6708">
        <v>6.2</v>
      </c>
      <c r="I6708">
        <v>6.38</v>
      </c>
      <c r="J6708">
        <v>6.6</v>
      </c>
      <c r="K6708">
        <v>6.8</v>
      </c>
      <c r="L6708">
        <v>6.87</v>
      </c>
      <c r="M6708">
        <v>7.27</v>
      </c>
      <c r="N6708">
        <v>7.08</v>
      </c>
    </row>
    <row r="6709" spans="1:14" x14ac:dyDescent="0.25">
      <c r="A6709" s="1">
        <v>35191</v>
      </c>
      <c r="D6709">
        <v>5.14</v>
      </c>
      <c r="F6709">
        <v>5.35</v>
      </c>
      <c r="G6709">
        <v>5.66</v>
      </c>
      <c r="H6709">
        <v>6.15</v>
      </c>
      <c r="I6709">
        <v>6.34</v>
      </c>
      <c r="J6709">
        <v>6.57</v>
      </c>
      <c r="K6709">
        <v>6.77</v>
      </c>
      <c r="L6709">
        <v>6.86</v>
      </c>
      <c r="M6709">
        <v>7.25</v>
      </c>
      <c r="N6709">
        <v>7.07</v>
      </c>
    </row>
    <row r="6710" spans="1:14" x14ac:dyDescent="0.25">
      <c r="A6710" s="1">
        <v>35188</v>
      </c>
      <c r="D6710">
        <v>5.14</v>
      </c>
      <c r="F6710">
        <v>5.34</v>
      </c>
      <c r="G6710">
        <v>5.69</v>
      </c>
      <c r="H6710">
        <v>6.2</v>
      </c>
      <c r="I6710">
        <v>6.37</v>
      </c>
      <c r="J6710">
        <v>6.61</v>
      </c>
      <c r="K6710">
        <v>6.81</v>
      </c>
      <c r="L6710">
        <v>6.9</v>
      </c>
      <c r="M6710">
        <v>7.29</v>
      </c>
      <c r="N6710">
        <v>7.12</v>
      </c>
    </row>
    <row r="6711" spans="1:14" x14ac:dyDescent="0.25">
      <c r="A6711" s="1">
        <v>35187</v>
      </c>
      <c r="D6711">
        <v>5.13</v>
      </c>
      <c r="F6711">
        <v>5.34</v>
      </c>
      <c r="G6711">
        <v>5.69</v>
      </c>
      <c r="H6711">
        <v>6.16</v>
      </c>
      <c r="I6711">
        <v>6.34</v>
      </c>
      <c r="J6711">
        <v>6.56</v>
      </c>
      <c r="K6711">
        <v>6.75</v>
      </c>
      <c r="L6711">
        <v>6.85</v>
      </c>
      <c r="M6711">
        <v>7.21</v>
      </c>
      <c r="N6711">
        <v>7.05</v>
      </c>
    </row>
    <row r="6712" spans="1:14" x14ac:dyDescent="0.25">
      <c r="A6712" s="1">
        <v>35186</v>
      </c>
      <c r="D6712">
        <v>5.1100000000000003</v>
      </c>
      <c r="F6712">
        <v>5.29</v>
      </c>
      <c r="G6712">
        <v>5.6</v>
      </c>
      <c r="H6712">
        <v>6.03</v>
      </c>
      <c r="I6712">
        <v>6.19</v>
      </c>
      <c r="J6712">
        <v>6.39</v>
      </c>
      <c r="K6712">
        <v>6.58</v>
      </c>
      <c r="L6712">
        <v>6.68</v>
      </c>
      <c r="M6712">
        <v>7.08</v>
      </c>
      <c r="N6712">
        <v>6.91</v>
      </c>
    </row>
    <row r="6713" spans="1:14" x14ac:dyDescent="0.25">
      <c r="A6713" s="1">
        <v>35185</v>
      </c>
      <c r="D6713">
        <v>5.14</v>
      </c>
      <c r="F6713">
        <v>5.3</v>
      </c>
      <c r="G6713">
        <v>5.62</v>
      </c>
      <c r="H6713">
        <v>6.03</v>
      </c>
      <c r="I6713">
        <v>6.19</v>
      </c>
      <c r="J6713">
        <v>6.4</v>
      </c>
      <c r="K6713">
        <v>6.58</v>
      </c>
      <c r="L6713">
        <v>6.66</v>
      </c>
      <c r="M6713">
        <v>7.06</v>
      </c>
      <c r="N6713">
        <v>6.89</v>
      </c>
    </row>
    <row r="6714" spans="1:14" x14ac:dyDescent="0.25">
      <c r="A6714" s="1">
        <v>35184</v>
      </c>
      <c r="D6714">
        <v>5.14</v>
      </c>
      <c r="F6714">
        <v>5.28</v>
      </c>
      <c r="G6714">
        <v>5.57</v>
      </c>
      <c r="H6714">
        <v>5.98</v>
      </c>
      <c r="I6714">
        <v>6.13</v>
      </c>
      <c r="J6714">
        <v>6.33</v>
      </c>
      <c r="K6714">
        <v>6.51</v>
      </c>
      <c r="L6714">
        <v>6.59</v>
      </c>
      <c r="M6714">
        <v>7</v>
      </c>
      <c r="N6714">
        <v>6.83</v>
      </c>
    </row>
    <row r="6715" spans="1:14" x14ac:dyDescent="0.25">
      <c r="A6715" s="1">
        <v>35181</v>
      </c>
      <c r="D6715">
        <v>5.1100000000000003</v>
      </c>
      <c r="F6715">
        <v>5.23</v>
      </c>
      <c r="G6715">
        <v>5.55</v>
      </c>
      <c r="H6715">
        <v>5.92</v>
      </c>
      <c r="I6715">
        <v>6.08</v>
      </c>
      <c r="J6715">
        <v>6.29</v>
      </c>
      <c r="K6715">
        <v>6.47</v>
      </c>
      <c r="L6715">
        <v>6.54</v>
      </c>
      <c r="M6715">
        <v>6.96</v>
      </c>
      <c r="N6715">
        <v>6.79</v>
      </c>
    </row>
    <row r="6716" spans="1:14" x14ac:dyDescent="0.25">
      <c r="A6716" s="1">
        <v>35180</v>
      </c>
      <c r="D6716">
        <v>5.09</v>
      </c>
      <c r="F6716">
        <v>5.24</v>
      </c>
      <c r="G6716">
        <v>5.57</v>
      </c>
      <c r="H6716">
        <v>5.99</v>
      </c>
      <c r="I6716">
        <v>6.15</v>
      </c>
      <c r="J6716">
        <v>6.31</v>
      </c>
      <c r="K6716">
        <v>6.49</v>
      </c>
      <c r="L6716">
        <v>6.56</v>
      </c>
      <c r="M6716">
        <v>7.01</v>
      </c>
      <c r="N6716">
        <v>6.81</v>
      </c>
    </row>
    <row r="6717" spans="1:14" x14ac:dyDescent="0.25">
      <c r="A6717" s="1">
        <v>35179</v>
      </c>
      <c r="D6717">
        <v>5.13</v>
      </c>
      <c r="F6717">
        <v>5.24</v>
      </c>
      <c r="G6717">
        <v>5.51</v>
      </c>
      <c r="H6717">
        <v>5.95</v>
      </c>
      <c r="I6717">
        <v>6.13</v>
      </c>
      <c r="J6717">
        <v>6.34</v>
      </c>
      <c r="K6717">
        <v>6.51</v>
      </c>
      <c r="L6717">
        <v>6.57</v>
      </c>
      <c r="M6717">
        <v>7.01</v>
      </c>
      <c r="N6717">
        <v>6.81</v>
      </c>
    </row>
    <row r="6718" spans="1:14" x14ac:dyDescent="0.25">
      <c r="A6718" s="1">
        <v>35178</v>
      </c>
      <c r="D6718">
        <v>5.0999999999999996</v>
      </c>
      <c r="F6718">
        <v>5.23</v>
      </c>
      <c r="G6718">
        <v>5.48</v>
      </c>
      <c r="H6718">
        <v>5.93</v>
      </c>
      <c r="I6718">
        <v>6.1</v>
      </c>
      <c r="J6718">
        <v>6.31</v>
      </c>
      <c r="K6718">
        <v>6.47</v>
      </c>
      <c r="L6718">
        <v>6.52</v>
      </c>
      <c r="M6718">
        <v>6.97</v>
      </c>
      <c r="N6718">
        <v>6.78</v>
      </c>
    </row>
    <row r="6719" spans="1:14" x14ac:dyDescent="0.25">
      <c r="A6719" s="1">
        <v>35177</v>
      </c>
      <c r="D6719">
        <v>5.09</v>
      </c>
      <c r="F6719">
        <v>5.22</v>
      </c>
      <c r="G6719">
        <v>5.48</v>
      </c>
      <c r="H6719">
        <v>5.92</v>
      </c>
      <c r="I6719">
        <v>6.06</v>
      </c>
      <c r="J6719">
        <v>6.28</v>
      </c>
      <c r="K6719">
        <v>6.44</v>
      </c>
      <c r="L6719">
        <v>6.48</v>
      </c>
      <c r="M6719">
        <v>6.95</v>
      </c>
      <c r="N6719">
        <v>6.75</v>
      </c>
    </row>
    <row r="6720" spans="1:14" x14ac:dyDescent="0.25">
      <c r="A6720" s="1">
        <v>35174</v>
      </c>
      <c r="D6720">
        <v>5.01</v>
      </c>
      <c r="F6720">
        <v>5.24</v>
      </c>
      <c r="G6720">
        <v>5.5</v>
      </c>
      <c r="H6720">
        <v>5.95</v>
      </c>
      <c r="I6720">
        <v>6.1</v>
      </c>
      <c r="J6720">
        <v>6.32</v>
      </c>
      <c r="K6720">
        <v>6.48</v>
      </c>
      <c r="L6720">
        <v>6.53</v>
      </c>
      <c r="M6720">
        <v>7</v>
      </c>
      <c r="N6720">
        <v>6.8</v>
      </c>
    </row>
    <row r="6721" spans="1:14" x14ac:dyDescent="0.25">
      <c r="A6721" s="1">
        <v>35173</v>
      </c>
      <c r="D6721">
        <v>4.9800000000000004</v>
      </c>
      <c r="F6721">
        <v>5.26</v>
      </c>
      <c r="G6721">
        <v>5.56</v>
      </c>
      <c r="H6721">
        <v>6.02</v>
      </c>
      <c r="I6721">
        <v>6.18</v>
      </c>
      <c r="J6721">
        <v>6.39</v>
      </c>
      <c r="K6721">
        <v>6.56</v>
      </c>
      <c r="L6721">
        <v>6.58</v>
      </c>
      <c r="M6721">
        <v>7.02</v>
      </c>
      <c r="N6721">
        <v>6.84</v>
      </c>
    </row>
    <row r="6722" spans="1:14" x14ac:dyDescent="0.25">
      <c r="A6722" s="1">
        <v>35172</v>
      </c>
      <c r="D6722">
        <v>4.96</v>
      </c>
      <c r="F6722">
        <v>5.24</v>
      </c>
      <c r="G6722">
        <v>5.53</v>
      </c>
      <c r="H6722">
        <v>5.96</v>
      </c>
      <c r="I6722">
        <v>6.12</v>
      </c>
      <c r="J6722">
        <v>6.33</v>
      </c>
      <c r="K6722">
        <v>6.49</v>
      </c>
      <c r="L6722">
        <v>6.52</v>
      </c>
      <c r="M6722">
        <v>6.99</v>
      </c>
      <c r="N6722">
        <v>6.81</v>
      </c>
    </row>
    <row r="6723" spans="1:14" x14ac:dyDescent="0.25">
      <c r="A6723" s="1">
        <v>35171</v>
      </c>
      <c r="D6723">
        <v>4.95</v>
      </c>
      <c r="F6723">
        <v>5.21</v>
      </c>
      <c r="G6723">
        <v>5.48</v>
      </c>
      <c r="H6723">
        <v>5.91</v>
      </c>
      <c r="I6723">
        <v>6.06</v>
      </c>
      <c r="J6723">
        <v>6.28</v>
      </c>
      <c r="K6723">
        <v>6.46</v>
      </c>
      <c r="L6723">
        <v>6.48</v>
      </c>
      <c r="M6723">
        <v>6.95</v>
      </c>
      <c r="N6723">
        <v>6.78</v>
      </c>
    </row>
    <row r="6724" spans="1:14" x14ac:dyDescent="0.25">
      <c r="A6724" s="1">
        <v>35170</v>
      </c>
      <c r="D6724">
        <v>4.97</v>
      </c>
      <c r="F6724">
        <v>5.21</v>
      </c>
      <c r="G6724">
        <v>5.47</v>
      </c>
      <c r="H6724">
        <v>5.93</v>
      </c>
      <c r="I6724">
        <v>6.07</v>
      </c>
      <c r="J6724">
        <v>6.27</v>
      </c>
      <c r="K6724">
        <v>6.46</v>
      </c>
      <c r="L6724">
        <v>6.47</v>
      </c>
      <c r="M6724">
        <v>6.98</v>
      </c>
      <c r="N6724">
        <v>6.79</v>
      </c>
    </row>
    <row r="6725" spans="1:14" x14ac:dyDescent="0.25">
      <c r="A6725" s="1">
        <v>35167</v>
      </c>
      <c r="D6725">
        <v>5.07</v>
      </c>
      <c r="F6725">
        <v>5.28</v>
      </c>
      <c r="G6725">
        <v>5.53</v>
      </c>
      <c r="H6725">
        <v>5.96</v>
      </c>
      <c r="I6725">
        <v>6.12</v>
      </c>
      <c r="J6725">
        <v>6.31</v>
      </c>
      <c r="K6725">
        <v>6.49</v>
      </c>
      <c r="L6725">
        <v>6.52</v>
      </c>
      <c r="M6725">
        <v>7</v>
      </c>
      <c r="N6725">
        <v>6.81</v>
      </c>
    </row>
    <row r="6726" spans="1:14" x14ac:dyDescent="0.25">
      <c r="A6726" s="1">
        <v>35166</v>
      </c>
      <c r="D6726">
        <v>5.08</v>
      </c>
      <c r="F6726">
        <v>5.32</v>
      </c>
      <c r="G6726">
        <v>5.65</v>
      </c>
      <c r="H6726">
        <v>6.12</v>
      </c>
      <c r="I6726">
        <v>6.33</v>
      </c>
      <c r="J6726">
        <v>6.5</v>
      </c>
      <c r="K6726">
        <v>6.68</v>
      </c>
      <c r="L6726">
        <v>6.68</v>
      </c>
      <c r="M6726">
        <v>7.15</v>
      </c>
      <c r="N6726">
        <v>6.95</v>
      </c>
    </row>
    <row r="6727" spans="1:14" x14ac:dyDescent="0.25">
      <c r="A6727" s="1">
        <v>35165</v>
      </c>
      <c r="D6727">
        <v>5.08</v>
      </c>
      <c r="F6727">
        <v>5.31</v>
      </c>
      <c r="G6727">
        <v>5.64</v>
      </c>
      <c r="H6727">
        <v>6.1</v>
      </c>
      <c r="I6727">
        <v>6.24</v>
      </c>
      <c r="J6727">
        <v>6.44</v>
      </c>
      <c r="K6727">
        <v>6.63</v>
      </c>
      <c r="L6727">
        <v>6.63</v>
      </c>
      <c r="M6727">
        <v>7.1</v>
      </c>
      <c r="N6727">
        <v>6.91</v>
      </c>
    </row>
    <row r="6728" spans="1:14" x14ac:dyDescent="0.25">
      <c r="A6728" s="1">
        <v>35164</v>
      </c>
      <c r="D6728">
        <v>5.0999999999999996</v>
      </c>
      <c r="F6728">
        <v>5.32</v>
      </c>
      <c r="G6728">
        <v>5.6</v>
      </c>
      <c r="H6728">
        <v>6.06</v>
      </c>
      <c r="I6728">
        <v>6.21</v>
      </c>
      <c r="J6728">
        <v>6.37</v>
      </c>
      <c r="K6728">
        <v>6.56</v>
      </c>
      <c r="L6728">
        <v>6.56</v>
      </c>
      <c r="M6728">
        <v>7.04</v>
      </c>
      <c r="N6728">
        <v>6.84</v>
      </c>
    </row>
    <row r="6729" spans="1:14" x14ac:dyDescent="0.25">
      <c r="A6729" s="1">
        <v>35163</v>
      </c>
      <c r="D6729">
        <v>5.16</v>
      </c>
      <c r="F6729">
        <v>5.39</v>
      </c>
      <c r="G6729">
        <v>5.67</v>
      </c>
      <c r="H6729">
        <v>6.11</v>
      </c>
      <c r="I6729">
        <v>6.27</v>
      </c>
      <c r="J6729">
        <v>6.46</v>
      </c>
      <c r="K6729">
        <v>6.62</v>
      </c>
      <c r="L6729">
        <v>6.63</v>
      </c>
      <c r="M6729">
        <v>7.07</v>
      </c>
      <c r="N6729">
        <v>6.88</v>
      </c>
    </row>
    <row r="6730" spans="1:14" x14ac:dyDescent="0.25">
      <c r="A6730" s="1">
        <v>35160</v>
      </c>
      <c r="D6730">
        <v>5.15</v>
      </c>
      <c r="F6730">
        <v>5.36</v>
      </c>
      <c r="G6730">
        <v>5.63</v>
      </c>
      <c r="H6730">
        <v>6.09</v>
      </c>
      <c r="I6730">
        <v>6.22</v>
      </c>
      <c r="J6730">
        <v>6.4</v>
      </c>
      <c r="K6730">
        <v>6.57</v>
      </c>
      <c r="L6730">
        <v>6.57</v>
      </c>
      <c r="M6730">
        <v>7.01</v>
      </c>
      <c r="N6730">
        <v>6.83</v>
      </c>
    </row>
    <row r="6731" spans="1:14" x14ac:dyDescent="0.25">
      <c r="A6731" s="1">
        <v>35159</v>
      </c>
      <c r="D6731">
        <v>5.1100000000000003</v>
      </c>
      <c r="F6731">
        <v>5.25</v>
      </c>
      <c r="G6731">
        <v>5.48</v>
      </c>
      <c r="H6731">
        <v>5.83</v>
      </c>
      <c r="I6731">
        <v>5.95</v>
      </c>
      <c r="J6731">
        <v>6.12</v>
      </c>
      <c r="K6731">
        <v>6.32</v>
      </c>
      <c r="L6731">
        <v>6.33</v>
      </c>
      <c r="M6731">
        <v>6.83</v>
      </c>
      <c r="N6731">
        <v>6.66</v>
      </c>
    </row>
    <row r="6732" spans="1:14" x14ac:dyDescent="0.25">
      <c r="A6732" s="1">
        <v>35158</v>
      </c>
      <c r="D6732">
        <v>5.15</v>
      </c>
      <c r="F6732">
        <v>5.25</v>
      </c>
      <c r="G6732">
        <v>5.46</v>
      </c>
      <c r="H6732">
        <v>5.77</v>
      </c>
      <c r="I6732">
        <v>5.89</v>
      </c>
      <c r="J6732">
        <v>6.06</v>
      </c>
      <c r="K6732">
        <v>6.26</v>
      </c>
      <c r="L6732">
        <v>6.27</v>
      </c>
      <c r="M6732">
        <v>6.8</v>
      </c>
      <c r="N6732">
        <v>6.63</v>
      </c>
    </row>
    <row r="6733" spans="1:14" x14ac:dyDescent="0.25">
      <c r="A6733" s="1">
        <v>35157</v>
      </c>
      <c r="D6733">
        <v>5.16</v>
      </c>
      <c r="F6733">
        <v>5.25</v>
      </c>
      <c r="G6733">
        <v>5.44</v>
      </c>
      <c r="H6733">
        <v>5.74</v>
      </c>
      <c r="I6733">
        <v>5.86</v>
      </c>
      <c r="J6733">
        <v>6.02</v>
      </c>
      <c r="K6733">
        <v>6.23</v>
      </c>
      <c r="L6733">
        <v>6.25</v>
      </c>
      <c r="M6733">
        <v>6.77</v>
      </c>
      <c r="N6733">
        <v>6.62</v>
      </c>
    </row>
    <row r="6734" spans="1:14" x14ac:dyDescent="0.25">
      <c r="A6734" s="1">
        <v>35156</v>
      </c>
      <c r="D6734">
        <v>5.2</v>
      </c>
      <c r="F6734">
        <v>5.26</v>
      </c>
      <c r="G6734">
        <v>5.41</v>
      </c>
      <c r="H6734">
        <v>5.79</v>
      </c>
      <c r="I6734">
        <v>5.91</v>
      </c>
      <c r="J6734">
        <v>6.09</v>
      </c>
      <c r="K6734">
        <v>6.28</v>
      </c>
      <c r="L6734">
        <v>6.31</v>
      </c>
      <c r="M6734">
        <v>6.82</v>
      </c>
      <c r="N6734">
        <v>6.66</v>
      </c>
    </row>
    <row r="6735" spans="1:14" x14ac:dyDescent="0.25">
      <c r="A6735" s="1">
        <v>35153</v>
      </c>
      <c r="D6735">
        <v>5.13</v>
      </c>
      <c r="F6735">
        <v>5.2</v>
      </c>
      <c r="G6735">
        <v>5.41</v>
      </c>
      <c r="H6735">
        <v>5.79</v>
      </c>
      <c r="I6735">
        <v>5.91</v>
      </c>
      <c r="J6735">
        <v>6.1</v>
      </c>
      <c r="K6735">
        <v>6.3</v>
      </c>
      <c r="L6735">
        <v>6.34</v>
      </c>
      <c r="M6735">
        <v>6.83</v>
      </c>
      <c r="N6735">
        <v>6.67</v>
      </c>
    </row>
    <row r="6736" spans="1:14" x14ac:dyDescent="0.25">
      <c r="A6736" s="1">
        <v>35152</v>
      </c>
      <c r="D6736">
        <v>5.19</v>
      </c>
      <c r="F6736">
        <v>5.23</v>
      </c>
      <c r="G6736">
        <v>5.48</v>
      </c>
      <c r="H6736">
        <v>5.88</v>
      </c>
      <c r="I6736">
        <v>5.99</v>
      </c>
      <c r="J6736">
        <v>6.2</v>
      </c>
      <c r="K6736">
        <v>6.38</v>
      </c>
      <c r="L6736">
        <v>6.41</v>
      </c>
      <c r="M6736">
        <v>6.9</v>
      </c>
      <c r="N6736">
        <v>6.73</v>
      </c>
    </row>
    <row r="6737" spans="1:14" x14ac:dyDescent="0.25">
      <c r="A6737" s="1">
        <v>35151</v>
      </c>
      <c r="D6737">
        <v>5.17</v>
      </c>
      <c r="F6737">
        <v>5.19</v>
      </c>
      <c r="G6737">
        <v>5.45</v>
      </c>
      <c r="H6737">
        <v>5.81</v>
      </c>
      <c r="I6737">
        <v>5.93</v>
      </c>
      <c r="J6737">
        <v>6.12</v>
      </c>
      <c r="K6737">
        <v>6.3</v>
      </c>
      <c r="L6737">
        <v>6.34</v>
      </c>
      <c r="M6737">
        <v>6.84</v>
      </c>
      <c r="N6737">
        <v>6.68</v>
      </c>
    </row>
    <row r="6738" spans="1:14" x14ac:dyDescent="0.25">
      <c r="A6738" s="1">
        <v>35150</v>
      </c>
      <c r="D6738">
        <v>5.13</v>
      </c>
      <c r="F6738">
        <v>5.18</v>
      </c>
      <c r="G6738">
        <v>5.38</v>
      </c>
      <c r="H6738">
        <v>5.72</v>
      </c>
      <c r="I6738">
        <v>5.82</v>
      </c>
      <c r="J6738">
        <v>6</v>
      </c>
      <c r="K6738">
        <v>6.19</v>
      </c>
      <c r="L6738">
        <v>6.25</v>
      </c>
      <c r="M6738">
        <v>6.73</v>
      </c>
      <c r="N6738">
        <v>6.59</v>
      </c>
    </row>
    <row r="6739" spans="1:14" x14ac:dyDescent="0.25">
      <c r="A6739" s="1">
        <v>35149</v>
      </c>
      <c r="D6739">
        <v>5.13</v>
      </c>
      <c r="F6739">
        <v>5.16</v>
      </c>
      <c r="G6739">
        <v>5.38</v>
      </c>
      <c r="H6739">
        <v>5.69</v>
      </c>
      <c r="I6739">
        <v>5.81</v>
      </c>
      <c r="J6739">
        <v>6</v>
      </c>
      <c r="K6739">
        <v>6.2</v>
      </c>
      <c r="L6739">
        <v>6.26</v>
      </c>
      <c r="M6739">
        <v>6.74</v>
      </c>
      <c r="N6739">
        <v>6.58</v>
      </c>
    </row>
    <row r="6740" spans="1:14" x14ac:dyDescent="0.25">
      <c r="A6740" s="1">
        <v>35146</v>
      </c>
      <c r="D6740">
        <v>5.0999999999999996</v>
      </c>
      <c r="F6740">
        <v>5.22</v>
      </c>
      <c r="G6740">
        <v>5.41</v>
      </c>
      <c r="H6740">
        <v>5.74</v>
      </c>
      <c r="I6740">
        <v>5.85</v>
      </c>
      <c r="J6740">
        <v>6.05</v>
      </c>
      <c r="K6740">
        <v>6.26</v>
      </c>
      <c r="L6740">
        <v>6.32</v>
      </c>
      <c r="M6740">
        <v>6.8</v>
      </c>
      <c r="N6740">
        <v>6.65</v>
      </c>
    </row>
    <row r="6741" spans="1:14" x14ac:dyDescent="0.25">
      <c r="A6741" s="1">
        <v>35145</v>
      </c>
      <c r="D6741">
        <v>5.07</v>
      </c>
      <c r="F6741">
        <v>5.21</v>
      </c>
      <c r="G6741">
        <v>5.4</v>
      </c>
      <c r="H6741">
        <v>5.72</v>
      </c>
      <c r="I6741">
        <v>5.82</v>
      </c>
      <c r="J6741">
        <v>6.01</v>
      </c>
      <c r="K6741">
        <v>6.23</v>
      </c>
      <c r="L6741">
        <v>6.28</v>
      </c>
      <c r="M6741">
        <v>6.78</v>
      </c>
      <c r="N6741">
        <v>6.62</v>
      </c>
    </row>
    <row r="6742" spans="1:14" x14ac:dyDescent="0.25">
      <c r="A6742" s="1">
        <v>35144</v>
      </c>
      <c r="D6742">
        <v>5.16</v>
      </c>
      <c r="F6742">
        <v>5.22</v>
      </c>
      <c r="G6742">
        <v>5.41</v>
      </c>
      <c r="H6742">
        <v>5.76</v>
      </c>
      <c r="I6742">
        <v>5.86</v>
      </c>
      <c r="J6742">
        <v>6.05</v>
      </c>
      <c r="K6742">
        <v>6.26</v>
      </c>
      <c r="L6742">
        <v>6.34</v>
      </c>
      <c r="M6742">
        <v>6.81</v>
      </c>
      <c r="N6742">
        <v>6.65</v>
      </c>
    </row>
    <row r="6743" spans="1:14" x14ac:dyDescent="0.25">
      <c r="A6743" s="1">
        <v>35143</v>
      </c>
      <c r="D6743">
        <v>5.19</v>
      </c>
      <c r="F6743">
        <v>5.26</v>
      </c>
      <c r="G6743">
        <v>5.47</v>
      </c>
      <c r="H6743">
        <v>5.85</v>
      </c>
      <c r="I6743">
        <v>5.99</v>
      </c>
      <c r="J6743">
        <v>6.15</v>
      </c>
      <c r="K6743">
        <v>6.35</v>
      </c>
      <c r="L6743">
        <v>6.41</v>
      </c>
      <c r="M6743">
        <v>6.86</v>
      </c>
      <c r="N6743">
        <v>6.7</v>
      </c>
    </row>
    <row r="6744" spans="1:14" x14ac:dyDescent="0.25">
      <c r="A6744" s="1">
        <v>35142</v>
      </c>
      <c r="D6744">
        <v>5.17</v>
      </c>
      <c r="F6744">
        <v>5.27</v>
      </c>
      <c r="G6744">
        <v>5.51</v>
      </c>
      <c r="H6744">
        <v>5.89</v>
      </c>
      <c r="I6744">
        <v>6.02</v>
      </c>
      <c r="J6744">
        <v>6.16</v>
      </c>
      <c r="K6744">
        <v>6.38</v>
      </c>
      <c r="L6744">
        <v>6.43</v>
      </c>
      <c r="M6744">
        <v>6.86</v>
      </c>
      <c r="N6744">
        <v>6.71</v>
      </c>
    </row>
    <row r="6745" spans="1:14" x14ac:dyDescent="0.25">
      <c r="A6745" s="1">
        <v>35139</v>
      </c>
      <c r="D6745">
        <v>5.14</v>
      </c>
      <c r="F6745">
        <v>5.24</v>
      </c>
      <c r="G6745">
        <v>5.51</v>
      </c>
      <c r="H6745">
        <v>5.87</v>
      </c>
      <c r="I6745">
        <v>6.01</v>
      </c>
      <c r="J6745">
        <v>6.19</v>
      </c>
      <c r="K6745">
        <v>6.4</v>
      </c>
      <c r="L6745">
        <v>6.46</v>
      </c>
      <c r="M6745">
        <v>6.9</v>
      </c>
      <c r="N6745">
        <v>6.75</v>
      </c>
    </row>
    <row r="6746" spans="1:14" x14ac:dyDescent="0.25">
      <c r="A6746" s="1">
        <v>35138</v>
      </c>
      <c r="D6746">
        <v>5.1100000000000003</v>
      </c>
      <c r="F6746">
        <v>5.16</v>
      </c>
      <c r="G6746">
        <v>5.38</v>
      </c>
      <c r="H6746">
        <v>5.7</v>
      </c>
      <c r="I6746">
        <v>5.84</v>
      </c>
      <c r="J6746">
        <v>6.03</v>
      </c>
      <c r="K6746">
        <v>6.28</v>
      </c>
      <c r="L6746">
        <v>6.36</v>
      </c>
      <c r="M6746">
        <v>6.83</v>
      </c>
      <c r="N6746">
        <v>6.68</v>
      </c>
    </row>
    <row r="6747" spans="1:14" x14ac:dyDescent="0.25">
      <c r="A6747" s="1">
        <v>35137</v>
      </c>
      <c r="D6747">
        <v>5.09</v>
      </c>
      <c r="F6747">
        <v>5.18</v>
      </c>
      <c r="G6747">
        <v>5.39</v>
      </c>
      <c r="H6747">
        <v>5.73</v>
      </c>
      <c r="I6747">
        <v>5.86</v>
      </c>
      <c r="J6747">
        <v>6.03</v>
      </c>
      <c r="K6747">
        <v>6.28</v>
      </c>
      <c r="L6747">
        <v>6.35</v>
      </c>
      <c r="M6747">
        <v>6.83</v>
      </c>
      <c r="N6747">
        <v>6.68</v>
      </c>
    </row>
    <row r="6748" spans="1:14" x14ac:dyDescent="0.25">
      <c r="A6748" s="1">
        <v>35136</v>
      </c>
      <c r="D6748">
        <v>5.09</v>
      </c>
      <c r="F6748">
        <v>5.19</v>
      </c>
      <c r="G6748">
        <v>5.41</v>
      </c>
      <c r="H6748">
        <v>5.78</v>
      </c>
      <c r="I6748">
        <v>5.92</v>
      </c>
      <c r="J6748">
        <v>6.04</v>
      </c>
      <c r="K6748">
        <v>6.28</v>
      </c>
      <c r="L6748">
        <v>6.36</v>
      </c>
      <c r="M6748">
        <v>6.79</v>
      </c>
      <c r="N6748">
        <v>6.66</v>
      </c>
    </row>
    <row r="6749" spans="1:14" x14ac:dyDescent="0.25">
      <c r="A6749" s="1">
        <v>35135</v>
      </c>
      <c r="D6749">
        <v>5.09</v>
      </c>
      <c r="F6749">
        <v>5.18</v>
      </c>
      <c r="G6749">
        <v>5.38</v>
      </c>
      <c r="H6749">
        <v>5.71</v>
      </c>
      <c r="I6749">
        <v>5.86</v>
      </c>
      <c r="J6749">
        <v>6</v>
      </c>
      <c r="K6749">
        <v>6.24</v>
      </c>
      <c r="L6749">
        <v>6.33</v>
      </c>
      <c r="M6749">
        <v>6.76</v>
      </c>
      <c r="N6749">
        <v>6.63</v>
      </c>
    </row>
    <row r="6750" spans="1:14" x14ac:dyDescent="0.25">
      <c r="A6750" s="1">
        <v>35132</v>
      </c>
      <c r="D6750">
        <v>5.01</v>
      </c>
      <c r="F6750">
        <v>5.2</v>
      </c>
      <c r="G6750">
        <v>5.39</v>
      </c>
      <c r="H6750">
        <v>5.73</v>
      </c>
      <c r="I6750">
        <v>5.88</v>
      </c>
      <c r="J6750">
        <v>6.05</v>
      </c>
      <c r="K6750">
        <v>6.28</v>
      </c>
      <c r="L6750">
        <v>6.41</v>
      </c>
      <c r="M6750">
        <v>6.84</v>
      </c>
      <c r="N6750">
        <v>6.7</v>
      </c>
    </row>
    <row r="6751" spans="1:14" x14ac:dyDescent="0.25">
      <c r="A6751" s="1">
        <v>35131</v>
      </c>
      <c r="D6751">
        <v>5.03</v>
      </c>
      <c r="F6751">
        <v>5.0599999999999996</v>
      </c>
      <c r="G6751">
        <v>5.14</v>
      </c>
      <c r="H6751">
        <v>5.4</v>
      </c>
      <c r="I6751">
        <v>5.53</v>
      </c>
      <c r="J6751">
        <v>5.71</v>
      </c>
      <c r="K6751">
        <v>5.96</v>
      </c>
      <c r="L6751">
        <v>6.07</v>
      </c>
      <c r="M6751">
        <v>6.56</v>
      </c>
      <c r="N6751">
        <v>6.46</v>
      </c>
    </row>
    <row r="6752" spans="1:14" x14ac:dyDescent="0.25">
      <c r="A6752" s="1">
        <v>35130</v>
      </c>
      <c r="D6752">
        <v>5.03</v>
      </c>
      <c r="F6752">
        <v>5.05</v>
      </c>
      <c r="G6752">
        <v>5.13</v>
      </c>
      <c r="H6752">
        <v>5.36</v>
      </c>
      <c r="I6752">
        <v>5.48</v>
      </c>
      <c r="J6752">
        <v>5.68</v>
      </c>
      <c r="K6752">
        <v>5.93</v>
      </c>
      <c r="L6752">
        <v>6.05</v>
      </c>
      <c r="M6752">
        <v>6.54</v>
      </c>
      <c r="N6752">
        <v>6.44</v>
      </c>
    </row>
    <row r="6753" spans="1:14" x14ac:dyDescent="0.25">
      <c r="A6753" s="1">
        <v>35129</v>
      </c>
      <c r="D6753">
        <v>5.0199999999999996</v>
      </c>
      <c r="F6753">
        <v>5.01</v>
      </c>
      <c r="G6753">
        <v>5.07</v>
      </c>
      <c r="H6753">
        <v>5.28</v>
      </c>
      <c r="I6753">
        <v>5.4</v>
      </c>
      <c r="J6753">
        <v>5.6</v>
      </c>
      <c r="K6753">
        <v>5.84</v>
      </c>
      <c r="L6753">
        <v>5.96</v>
      </c>
      <c r="M6753">
        <v>6.48</v>
      </c>
      <c r="N6753">
        <v>6.39</v>
      </c>
    </row>
    <row r="6754" spans="1:14" x14ac:dyDescent="0.25">
      <c r="A6754" s="1">
        <v>35128</v>
      </c>
      <c r="D6754">
        <v>5.0199999999999996</v>
      </c>
      <c r="F6754">
        <v>4.9800000000000004</v>
      </c>
      <c r="G6754">
        <v>5.0199999999999996</v>
      </c>
      <c r="H6754">
        <v>5.21</v>
      </c>
      <c r="I6754">
        <v>5.32</v>
      </c>
      <c r="J6754">
        <v>5.52</v>
      </c>
      <c r="K6754">
        <v>5.78</v>
      </c>
      <c r="L6754">
        <v>5.92</v>
      </c>
      <c r="M6754">
        <v>6.43</v>
      </c>
      <c r="N6754">
        <v>6.34</v>
      </c>
    </row>
    <row r="6755" spans="1:14" x14ac:dyDescent="0.25">
      <c r="A6755" s="1">
        <v>35125</v>
      </c>
      <c r="D6755">
        <v>4.9800000000000004</v>
      </c>
      <c r="F6755">
        <v>4.9400000000000004</v>
      </c>
      <c r="G6755">
        <v>5.07</v>
      </c>
      <c r="H6755">
        <v>5.26</v>
      </c>
      <c r="I6755">
        <v>5.4</v>
      </c>
      <c r="J6755">
        <v>5.6</v>
      </c>
      <c r="K6755">
        <v>5.86</v>
      </c>
      <c r="L6755">
        <v>5.99</v>
      </c>
      <c r="M6755">
        <v>6.48</v>
      </c>
      <c r="N6755">
        <v>6.38</v>
      </c>
    </row>
    <row r="6756" spans="1:14" x14ac:dyDescent="0.25">
      <c r="A6756" s="1">
        <v>35124</v>
      </c>
      <c r="D6756">
        <v>5.0199999999999996</v>
      </c>
      <c r="F6756">
        <v>5.05</v>
      </c>
      <c r="G6756">
        <v>5.23</v>
      </c>
      <c r="H6756">
        <v>5.44</v>
      </c>
      <c r="I6756">
        <v>5.56</v>
      </c>
      <c r="J6756">
        <v>5.73</v>
      </c>
      <c r="K6756">
        <v>5.99</v>
      </c>
      <c r="L6756">
        <v>6.13</v>
      </c>
      <c r="M6756">
        <v>6.57</v>
      </c>
      <c r="N6756">
        <v>6.48</v>
      </c>
    </row>
    <row r="6757" spans="1:14" x14ac:dyDescent="0.25">
      <c r="A6757" s="1">
        <v>35123</v>
      </c>
      <c r="D6757">
        <v>5.01</v>
      </c>
      <c r="F6757">
        <v>5.05</v>
      </c>
      <c r="G6757">
        <v>5.22</v>
      </c>
      <c r="H6757">
        <v>5.43</v>
      </c>
      <c r="I6757">
        <v>5.51</v>
      </c>
      <c r="J6757">
        <v>5.73</v>
      </c>
      <c r="K6757">
        <v>5.97</v>
      </c>
      <c r="L6757">
        <v>6.11</v>
      </c>
      <c r="M6757">
        <v>6.58</v>
      </c>
      <c r="N6757">
        <v>6.48</v>
      </c>
    </row>
    <row r="6758" spans="1:14" x14ac:dyDescent="0.25">
      <c r="A6758" s="1">
        <v>35122</v>
      </c>
      <c r="D6758">
        <v>5.01</v>
      </c>
      <c r="F6758">
        <v>5.0199999999999996</v>
      </c>
      <c r="G6758">
        <v>5.12</v>
      </c>
      <c r="H6758">
        <v>5.28</v>
      </c>
      <c r="I6758">
        <v>5.41</v>
      </c>
      <c r="J6758">
        <v>5.63</v>
      </c>
      <c r="K6758">
        <v>5.9</v>
      </c>
      <c r="L6758">
        <v>6.06</v>
      </c>
      <c r="M6758">
        <v>6.56</v>
      </c>
      <c r="N6758">
        <v>6.47</v>
      </c>
    </row>
    <row r="6759" spans="1:14" x14ac:dyDescent="0.25">
      <c r="A6759" s="1">
        <v>35121</v>
      </c>
      <c r="D6759">
        <v>4.9800000000000004</v>
      </c>
      <c r="F6759">
        <v>4.9800000000000004</v>
      </c>
      <c r="G6759">
        <v>5.05</v>
      </c>
      <c r="H6759">
        <v>5.18</v>
      </c>
      <c r="I6759">
        <v>5.33</v>
      </c>
      <c r="J6759">
        <v>5.56</v>
      </c>
      <c r="K6759">
        <v>5.85</v>
      </c>
      <c r="L6759">
        <v>6.01</v>
      </c>
      <c r="M6759">
        <v>6.54</v>
      </c>
      <c r="N6759">
        <v>6.45</v>
      </c>
    </row>
    <row r="6760" spans="1:14" x14ac:dyDescent="0.25">
      <c r="A6760" s="1">
        <v>35118</v>
      </c>
      <c r="D6760">
        <v>4.97</v>
      </c>
      <c r="F6760">
        <v>4.99</v>
      </c>
      <c r="G6760">
        <v>5.0199999999999996</v>
      </c>
      <c r="H6760">
        <v>5.13</v>
      </c>
      <c r="I6760">
        <v>5.29</v>
      </c>
      <c r="J6760">
        <v>5.53</v>
      </c>
      <c r="K6760">
        <v>5.82</v>
      </c>
      <c r="L6760">
        <v>5.97</v>
      </c>
      <c r="M6760">
        <v>6.5</v>
      </c>
      <c r="N6760">
        <v>6.42</v>
      </c>
    </row>
    <row r="6761" spans="1:14" x14ac:dyDescent="0.25">
      <c r="A6761" s="1">
        <v>35117</v>
      </c>
      <c r="D6761">
        <v>4.95</v>
      </c>
      <c r="F6761">
        <v>4.9800000000000004</v>
      </c>
      <c r="G6761">
        <v>4.99</v>
      </c>
      <c r="H6761">
        <v>5.1100000000000003</v>
      </c>
      <c r="I6761">
        <v>5.23</v>
      </c>
      <c r="J6761">
        <v>5.47</v>
      </c>
      <c r="K6761">
        <v>5.76</v>
      </c>
      <c r="L6761">
        <v>5.92</v>
      </c>
      <c r="M6761">
        <v>6.43</v>
      </c>
      <c r="N6761">
        <v>6.36</v>
      </c>
    </row>
    <row r="6762" spans="1:14" x14ac:dyDescent="0.25">
      <c r="A6762" s="1">
        <v>35116</v>
      </c>
      <c r="D6762">
        <v>4.96</v>
      </c>
      <c r="F6762">
        <v>5.03</v>
      </c>
      <c r="G6762">
        <v>5.05</v>
      </c>
      <c r="H6762">
        <v>5.16</v>
      </c>
      <c r="I6762">
        <v>5.3</v>
      </c>
      <c r="J6762">
        <v>5.56</v>
      </c>
      <c r="K6762">
        <v>5.81</v>
      </c>
      <c r="L6762">
        <v>5.98</v>
      </c>
      <c r="M6762">
        <v>6.47</v>
      </c>
      <c r="N6762">
        <v>6.39</v>
      </c>
    </row>
    <row r="6763" spans="1:14" x14ac:dyDescent="0.25">
      <c r="A6763" s="1">
        <v>35115</v>
      </c>
      <c r="D6763">
        <v>4.99</v>
      </c>
      <c r="F6763">
        <v>5.09</v>
      </c>
      <c r="G6763">
        <v>5.09</v>
      </c>
      <c r="H6763">
        <v>5.18</v>
      </c>
      <c r="I6763">
        <v>5.3</v>
      </c>
      <c r="J6763">
        <v>5.53</v>
      </c>
      <c r="K6763">
        <v>5.83</v>
      </c>
      <c r="L6763">
        <v>6.01</v>
      </c>
      <c r="M6763">
        <v>6.45</v>
      </c>
      <c r="N6763">
        <v>6.39</v>
      </c>
    </row>
    <row r="6764" spans="1:14" x14ac:dyDescent="0.25">
      <c r="A6764" s="1">
        <v>35111</v>
      </c>
      <c r="D6764">
        <v>4.8899999999999997</v>
      </c>
      <c r="F6764">
        <v>4.9000000000000004</v>
      </c>
      <c r="G6764">
        <v>4.84</v>
      </c>
      <c r="H6764">
        <v>4.9000000000000004</v>
      </c>
      <c r="I6764">
        <v>5.01</v>
      </c>
      <c r="J6764">
        <v>5.29</v>
      </c>
      <c r="K6764">
        <v>5.58</v>
      </c>
      <c r="L6764">
        <v>5.76</v>
      </c>
      <c r="M6764">
        <v>6.27</v>
      </c>
      <c r="N6764">
        <v>6.23</v>
      </c>
    </row>
    <row r="6765" spans="1:14" x14ac:dyDescent="0.25">
      <c r="A6765" s="1">
        <v>35110</v>
      </c>
      <c r="D6765">
        <v>4.92</v>
      </c>
      <c r="F6765">
        <v>4.92</v>
      </c>
      <c r="G6765">
        <v>4.84</v>
      </c>
      <c r="H6765">
        <v>4.87</v>
      </c>
      <c r="I6765">
        <v>4.95</v>
      </c>
      <c r="J6765">
        <v>5.23</v>
      </c>
      <c r="K6765">
        <v>5.5</v>
      </c>
      <c r="L6765">
        <v>5.7</v>
      </c>
      <c r="M6765">
        <v>6.22</v>
      </c>
      <c r="N6765">
        <v>6.16</v>
      </c>
    </row>
    <row r="6766" spans="1:14" x14ac:dyDescent="0.25">
      <c r="A6766" s="1">
        <v>35109</v>
      </c>
      <c r="D6766">
        <v>4.9400000000000004</v>
      </c>
      <c r="F6766">
        <v>4.9000000000000004</v>
      </c>
      <c r="G6766">
        <v>4.8</v>
      </c>
      <c r="H6766">
        <v>4.82</v>
      </c>
      <c r="I6766">
        <v>4.91</v>
      </c>
      <c r="J6766">
        <v>5.17</v>
      </c>
      <c r="K6766">
        <v>5.43</v>
      </c>
      <c r="L6766">
        <v>5.62</v>
      </c>
      <c r="M6766">
        <v>6.13</v>
      </c>
      <c r="N6766">
        <v>6.07</v>
      </c>
    </row>
    <row r="6767" spans="1:14" x14ac:dyDescent="0.25">
      <c r="A6767" s="1">
        <v>35108</v>
      </c>
      <c r="D6767">
        <v>4.93</v>
      </c>
      <c r="F6767">
        <v>4.8600000000000003</v>
      </c>
      <c r="G6767">
        <v>4.79</v>
      </c>
      <c r="H6767">
        <v>4.8</v>
      </c>
      <c r="I6767">
        <v>4.8899999999999997</v>
      </c>
      <c r="J6767">
        <v>5.14</v>
      </c>
      <c r="K6767">
        <v>5.39</v>
      </c>
      <c r="L6767">
        <v>5.58</v>
      </c>
      <c r="M6767">
        <v>6.08</v>
      </c>
      <c r="N6767">
        <v>6.02</v>
      </c>
    </row>
    <row r="6768" spans="1:14" x14ac:dyDescent="0.25">
      <c r="A6768" s="1">
        <v>35107</v>
      </c>
      <c r="D6768">
        <v>4.93</v>
      </c>
      <c r="F6768">
        <v>4.9000000000000004</v>
      </c>
      <c r="G6768">
        <v>4.8</v>
      </c>
      <c r="H6768">
        <v>4.83</v>
      </c>
      <c r="I6768">
        <v>4.9400000000000004</v>
      </c>
      <c r="J6768">
        <v>5.17</v>
      </c>
      <c r="K6768">
        <v>5.42</v>
      </c>
      <c r="L6768">
        <v>5.61</v>
      </c>
      <c r="M6768">
        <v>6.1</v>
      </c>
      <c r="N6768">
        <v>6.05</v>
      </c>
    </row>
    <row r="6769" spans="1:14" x14ac:dyDescent="0.25">
      <c r="A6769" s="1">
        <v>35104</v>
      </c>
      <c r="D6769">
        <v>4.93</v>
      </c>
      <c r="F6769">
        <v>4.91</v>
      </c>
      <c r="G6769">
        <v>4.82</v>
      </c>
      <c r="H6769">
        <v>4.8499999999999996</v>
      </c>
      <c r="I6769">
        <v>4.9800000000000004</v>
      </c>
      <c r="J6769">
        <v>5.25</v>
      </c>
      <c r="K6769">
        <v>5.49</v>
      </c>
      <c r="L6769">
        <v>5.66</v>
      </c>
      <c r="M6769">
        <v>6.17</v>
      </c>
      <c r="N6769">
        <v>6.11</v>
      </c>
    </row>
    <row r="6770" spans="1:14" x14ac:dyDescent="0.25">
      <c r="A6770" s="1">
        <v>35103</v>
      </c>
      <c r="D6770">
        <v>4.92</v>
      </c>
      <c r="F6770">
        <v>4.93</v>
      </c>
      <c r="G6770">
        <v>4.84</v>
      </c>
      <c r="H6770">
        <v>4.9000000000000004</v>
      </c>
      <c r="I6770">
        <v>5.01</v>
      </c>
      <c r="J6770">
        <v>5.27</v>
      </c>
      <c r="K6770">
        <v>5.51</v>
      </c>
      <c r="L6770">
        <v>5.66</v>
      </c>
      <c r="M6770">
        <v>6.17</v>
      </c>
      <c r="N6770">
        <v>6.09</v>
      </c>
    </row>
    <row r="6771" spans="1:14" x14ac:dyDescent="0.25">
      <c r="A6771" s="1">
        <v>35102</v>
      </c>
      <c r="D6771">
        <v>4.9400000000000004</v>
      </c>
      <c r="F6771">
        <v>4.95</v>
      </c>
      <c r="G6771">
        <v>4.8600000000000003</v>
      </c>
      <c r="H6771">
        <v>4.92</v>
      </c>
      <c r="I6771">
        <v>5.03</v>
      </c>
      <c r="J6771">
        <v>5.27</v>
      </c>
      <c r="K6771">
        <v>5.51</v>
      </c>
      <c r="L6771">
        <v>5.66</v>
      </c>
      <c r="M6771">
        <v>6.17</v>
      </c>
      <c r="N6771">
        <v>6.15</v>
      </c>
    </row>
    <row r="6772" spans="1:14" x14ac:dyDescent="0.25">
      <c r="A6772" s="1">
        <v>35101</v>
      </c>
      <c r="D6772">
        <v>4.9800000000000004</v>
      </c>
      <c r="F6772">
        <v>4.97</v>
      </c>
      <c r="G6772">
        <v>4.87</v>
      </c>
      <c r="H6772">
        <v>4.93</v>
      </c>
      <c r="I6772">
        <v>5.03</v>
      </c>
      <c r="J6772">
        <v>5.28</v>
      </c>
      <c r="K6772">
        <v>5.5</v>
      </c>
      <c r="L6772">
        <v>5.68</v>
      </c>
      <c r="M6772">
        <v>6.15</v>
      </c>
      <c r="N6772">
        <v>6.14</v>
      </c>
    </row>
    <row r="6773" spans="1:14" x14ac:dyDescent="0.25">
      <c r="A6773" s="1">
        <v>35100</v>
      </c>
      <c r="D6773">
        <v>5</v>
      </c>
      <c r="F6773">
        <v>4.9800000000000004</v>
      </c>
      <c r="G6773">
        <v>4.88</v>
      </c>
      <c r="H6773">
        <v>4.95</v>
      </c>
      <c r="I6773">
        <v>5.09</v>
      </c>
      <c r="J6773">
        <v>5.3</v>
      </c>
      <c r="K6773">
        <v>5.54</v>
      </c>
      <c r="L6773">
        <v>5.7</v>
      </c>
      <c r="M6773">
        <v>6.17</v>
      </c>
      <c r="N6773">
        <v>6.15</v>
      </c>
    </row>
    <row r="6774" spans="1:14" x14ac:dyDescent="0.25">
      <c r="A6774" s="1">
        <v>35097</v>
      </c>
      <c r="D6774">
        <v>4.99</v>
      </c>
      <c r="F6774">
        <v>4.9400000000000004</v>
      </c>
      <c r="G6774">
        <v>4.8499999999999996</v>
      </c>
      <c r="H6774">
        <v>4.9000000000000004</v>
      </c>
      <c r="I6774">
        <v>5.04</v>
      </c>
      <c r="J6774">
        <v>5.24</v>
      </c>
      <c r="K6774">
        <v>5.49</v>
      </c>
      <c r="L6774">
        <v>5.66</v>
      </c>
      <c r="M6774">
        <v>6.16</v>
      </c>
      <c r="N6774">
        <v>6.15</v>
      </c>
    </row>
    <row r="6775" spans="1:14" x14ac:dyDescent="0.25">
      <c r="A6775" s="1">
        <v>35096</v>
      </c>
      <c r="D6775">
        <v>5.03</v>
      </c>
      <c r="F6775">
        <v>4.9800000000000004</v>
      </c>
      <c r="G6775">
        <v>4.88</v>
      </c>
      <c r="H6775">
        <v>4.93</v>
      </c>
      <c r="I6775">
        <v>5.05</v>
      </c>
      <c r="J6775">
        <v>5.24</v>
      </c>
      <c r="K6775">
        <v>5.47</v>
      </c>
      <c r="L6775">
        <v>5.63</v>
      </c>
      <c r="M6775">
        <v>6.11</v>
      </c>
      <c r="N6775">
        <v>6.08</v>
      </c>
    </row>
    <row r="6776" spans="1:14" x14ac:dyDescent="0.25">
      <c r="A6776" s="1">
        <v>35095</v>
      </c>
      <c r="D6776">
        <v>5.05</v>
      </c>
      <c r="F6776">
        <v>4.97</v>
      </c>
      <c r="G6776">
        <v>4.9000000000000004</v>
      </c>
      <c r="H6776">
        <v>4.93</v>
      </c>
      <c r="I6776">
        <v>5.0599999999999996</v>
      </c>
      <c r="J6776">
        <v>5.25</v>
      </c>
      <c r="K6776">
        <v>5.46</v>
      </c>
      <c r="L6776">
        <v>5.6</v>
      </c>
      <c r="M6776">
        <v>6.07</v>
      </c>
      <c r="N6776">
        <v>6.03</v>
      </c>
    </row>
    <row r="6777" spans="1:14" x14ac:dyDescent="0.25">
      <c r="A6777" s="1">
        <v>35094</v>
      </c>
      <c r="D6777">
        <v>5.14</v>
      </c>
      <c r="F6777">
        <v>5.05</v>
      </c>
      <c r="G6777">
        <v>4.9800000000000004</v>
      </c>
      <c r="H6777">
        <v>5.0199999999999996</v>
      </c>
      <c r="I6777">
        <v>5.13</v>
      </c>
      <c r="J6777">
        <v>5.3</v>
      </c>
      <c r="K6777">
        <v>5.51</v>
      </c>
      <c r="L6777">
        <v>5.63</v>
      </c>
      <c r="M6777">
        <v>6.08</v>
      </c>
      <c r="N6777">
        <v>6.04</v>
      </c>
    </row>
    <row r="6778" spans="1:14" x14ac:dyDescent="0.25">
      <c r="A6778" s="1">
        <v>35093</v>
      </c>
      <c r="D6778">
        <v>5.17</v>
      </c>
      <c r="F6778">
        <v>5.12</v>
      </c>
      <c r="G6778">
        <v>5.05</v>
      </c>
      <c r="H6778">
        <v>5.0999999999999996</v>
      </c>
      <c r="I6778">
        <v>5.21</v>
      </c>
      <c r="J6778">
        <v>5.37</v>
      </c>
      <c r="K6778">
        <v>5.56</v>
      </c>
      <c r="L6778">
        <v>5.69</v>
      </c>
      <c r="M6778">
        <v>6.14</v>
      </c>
      <c r="N6778">
        <v>6.09</v>
      </c>
    </row>
    <row r="6779" spans="1:14" x14ac:dyDescent="0.25">
      <c r="A6779" s="1">
        <v>35090</v>
      </c>
      <c r="D6779">
        <v>5.1100000000000003</v>
      </c>
      <c r="F6779">
        <v>5.1100000000000003</v>
      </c>
      <c r="G6779">
        <v>5.0199999999999996</v>
      </c>
      <c r="H6779">
        <v>5.08</v>
      </c>
      <c r="I6779">
        <v>5.18</v>
      </c>
      <c r="J6779">
        <v>5.34</v>
      </c>
      <c r="K6779">
        <v>5.54</v>
      </c>
      <c r="L6779">
        <v>5.65</v>
      </c>
      <c r="M6779">
        <v>6.1</v>
      </c>
      <c r="N6779">
        <v>6.04</v>
      </c>
    </row>
    <row r="6780" spans="1:14" x14ac:dyDescent="0.25">
      <c r="A6780" s="1">
        <v>35089</v>
      </c>
      <c r="D6780">
        <v>5.12</v>
      </c>
      <c r="F6780">
        <v>5.12</v>
      </c>
      <c r="G6780">
        <v>5.0599999999999996</v>
      </c>
      <c r="H6780">
        <v>5.1100000000000003</v>
      </c>
      <c r="I6780">
        <v>5.23</v>
      </c>
      <c r="J6780">
        <v>5.41</v>
      </c>
      <c r="K6780">
        <v>5.58</v>
      </c>
      <c r="L6780">
        <v>5.7</v>
      </c>
      <c r="M6780">
        <v>6.16</v>
      </c>
      <c r="N6780">
        <v>6.11</v>
      </c>
    </row>
    <row r="6781" spans="1:14" x14ac:dyDescent="0.25">
      <c r="A6781" s="1">
        <v>35088</v>
      </c>
      <c r="D6781">
        <v>5.12</v>
      </c>
      <c r="F6781">
        <v>5.0999999999999996</v>
      </c>
      <c r="G6781">
        <v>5.03</v>
      </c>
      <c r="H6781">
        <v>5.07</v>
      </c>
      <c r="I6781">
        <v>5.16</v>
      </c>
      <c r="J6781">
        <v>5.3</v>
      </c>
      <c r="K6781">
        <v>5.5</v>
      </c>
      <c r="L6781">
        <v>5.62</v>
      </c>
      <c r="M6781">
        <v>6.08</v>
      </c>
      <c r="N6781">
        <v>6.02</v>
      </c>
    </row>
    <row r="6782" spans="1:14" x14ac:dyDescent="0.25">
      <c r="A6782" s="1">
        <v>35087</v>
      </c>
      <c r="D6782">
        <v>5.12</v>
      </c>
      <c r="F6782">
        <v>5.1100000000000003</v>
      </c>
      <c r="G6782">
        <v>5.0599999999999996</v>
      </c>
      <c r="H6782">
        <v>5.09</v>
      </c>
      <c r="I6782">
        <v>5.18</v>
      </c>
      <c r="J6782">
        <v>5.37</v>
      </c>
      <c r="K6782">
        <v>5.55</v>
      </c>
      <c r="L6782">
        <v>5.66</v>
      </c>
      <c r="M6782">
        <v>6.14</v>
      </c>
      <c r="N6782">
        <v>6.09</v>
      </c>
    </row>
    <row r="6783" spans="1:14" x14ac:dyDescent="0.25">
      <c r="A6783" s="1">
        <v>35086</v>
      </c>
      <c r="D6783">
        <v>5.14</v>
      </c>
      <c r="F6783">
        <v>5.0999999999999996</v>
      </c>
      <c r="G6783">
        <v>5.0599999999999996</v>
      </c>
      <c r="H6783">
        <v>5.08</v>
      </c>
      <c r="I6783">
        <v>5.17</v>
      </c>
      <c r="J6783">
        <v>5.34</v>
      </c>
      <c r="K6783">
        <v>5.5</v>
      </c>
      <c r="L6783">
        <v>5.61</v>
      </c>
      <c r="M6783">
        <v>6.09</v>
      </c>
      <c r="N6783">
        <v>6.04</v>
      </c>
    </row>
    <row r="6784" spans="1:14" x14ac:dyDescent="0.25">
      <c r="A6784" s="1">
        <v>35083</v>
      </c>
      <c r="D6784">
        <v>5.0999999999999996</v>
      </c>
      <c r="F6784">
        <v>5.0599999999999996</v>
      </c>
      <c r="G6784">
        <v>5.0199999999999996</v>
      </c>
      <c r="H6784">
        <v>5.03</v>
      </c>
      <c r="I6784">
        <v>5.0999999999999996</v>
      </c>
      <c r="J6784">
        <v>5.27</v>
      </c>
      <c r="K6784">
        <v>5.43</v>
      </c>
      <c r="L6784">
        <v>5.54</v>
      </c>
      <c r="M6784">
        <v>6.02</v>
      </c>
      <c r="N6784">
        <v>5.97</v>
      </c>
    </row>
    <row r="6785" spans="1:14" x14ac:dyDescent="0.25">
      <c r="A6785" s="1">
        <v>35082</v>
      </c>
      <c r="D6785">
        <v>5.1100000000000003</v>
      </c>
      <c r="F6785">
        <v>5.0199999999999996</v>
      </c>
      <c r="G6785">
        <v>5.01</v>
      </c>
      <c r="H6785">
        <v>5.01</v>
      </c>
      <c r="I6785">
        <v>5.09</v>
      </c>
      <c r="J6785">
        <v>5.25</v>
      </c>
      <c r="K6785">
        <v>5.42</v>
      </c>
      <c r="L6785">
        <v>5.53</v>
      </c>
      <c r="M6785">
        <v>6.03</v>
      </c>
      <c r="N6785">
        <v>5.98</v>
      </c>
    </row>
    <row r="6786" spans="1:14" x14ac:dyDescent="0.25">
      <c r="A6786" s="1">
        <v>35081</v>
      </c>
      <c r="D6786">
        <v>5.14</v>
      </c>
      <c r="F6786">
        <v>5.05</v>
      </c>
      <c r="G6786">
        <v>5.04</v>
      </c>
      <c r="H6786">
        <v>5.05</v>
      </c>
      <c r="I6786">
        <v>5.14</v>
      </c>
      <c r="J6786">
        <v>5.29</v>
      </c>
      <c r="K6786">
        <v>5.46</v>
      </c>
      <c r="L6786">
        <v>5.58</v>
      </c>
      <c r="M6786">
        <v>6.05</v>
      </c>
      <c r="N6786">
        <v>6</v>
      </c>
    </row>
    <row r="6787" spans="1:14" x14ac:dyDescent="0.25">
      <c r="A6787" s="1">
        <v>35080</v>
      </c>
      <c r="D6787">
        <v>5.14</v>
      </c>
      <c r="F6787">
        <v>5.08</v>
      </c>
      <c r="G6787">
        <v>5.0599999999999996</v>
      </c>
      <c r="H6787">
        <v>5.08</v>
      </c>
      <c r="I6787">
        <v>5.19</v>
      </c>
      <c r="J6787">
        <v>5.37</v>
      </c>
      <c r="K6787">
        <v>5.55</v>
      </c>
      <c r="L6787">
        <v>5.66</v>
      </c>
      <c r="M6787">
        <v>6.14</v>
      </c>
      <c r="N6787">
        <v>6.09</v>
      </c>
    </row>
    <row r="6788" spans="1:14" x14ac:dyDescent="0.25">
      <c r="A6788" s="1">
        <v>35076</v>
      </c>
      <c r="D6788">
        <v>5.18</v>
      </c>
      <c r="F6788">
        <v>5.18</v>
      </c>
      <c r="G6788">
        <v>5.14</v>
      </c>
      <c r="H6788">
        <v>5.17</v>
      </c>
      <c r="I6788">
        <v>5.26</v>
      </c>
      <c r="J6788">
        <v>5.4</v>
      </c>
      <c r="K6788">
        <v>5.64</v>
      </c>
      <c r="L6788">
        <v>5.75</v>
      </c>
      <c r="M6788">
        <v>6.22</v>
      </c>
      <c r="N6788">
        <v>6.16</v>
      </c>
    </row>
    <row r="6789" spans="1:14" x14ac:dyDescent="0.25">
      <c r="A6789" s="1">
        <v>35075</v>
      </c>
      <c r="D6789">
        <v>5.19</v>
      </c>
      <c r="F6789">
        <v>5.19</v>
      </c>
      <c r="G6789">
        <v>5.16</v>
      </c>
      <c r="H6789">
        <v>5.22</v>
      </c>
      <c r="I6789">
        <v>5.31</v>
      </c>
      <c r="J6789">
        <v>5.47</v>
      </c>
      <c r="K6789">
        <v>5.67</v>
      </c>
      <c r="L6789">
        <v>5.78</v>
      </c>
      <c r="M6789">
        <v>6.22</v>
      </c>
      <c r="N6789">
        <v>6.16</v>
      </c>
    </row>
    <row r="6790" spans="1:14" x14ac:dyDescent="0.25">
      <c r="A6790" s="1">
        <v>35074</v>
      </c>
      <c r="D6790">
        <v>5.19</v>
      </c>
      <c r="F6790">
        <v>5.19</v>
      </c>
      <c r="G6790">
        <v>5.19</v>
      </c>
      <c r="H6790">
        <v>5.22</v>
      </c>
      <c r="I6790">
        <v>5.33</v>
      </c>
      <c r="J6790">
        <v>5.5</v>
      </c>
      <c r="K6790">
        <v>5.67</v>
      </c>
      <c r="L6790">
        <v>5.8</v>
      </c>
      <c r="M6790">
        <v>6.23</v>
      </c>
      <c r="N6790">
        <v>6.16</v>
      </c>
    </row>
    <row r="6791" spans="1:14" x14ac:dyDescent="0.25">
      <c r="A6791" s="1">
        <v>35073</v>
      </c>
      <c r="D6791">
        <v>5.18</v>
      </c>
      <c r="F6791">
        <v>5.2</v>
      </c>
      <c r="G6791">
        <v>5.16</v>
      </c>
      <c r="H6791">
        <v>5.18</v>
      </c>
      <c r="I6791">
        <v>5.27</v>
      </c>
      <c r="J6791">
        <v>5.41</v>
      </c>
      <c r="K6791">
        <v>5.58</v>
      </c>
      <c r="L6791">
        <v>5.7</v>
      </c>
      <c r="M6791">
        <v>6.12</v>
      </c>
      <c r="N6791">
        <v>6.06</v>
      </c>
    </row>
    <row r="6792" spans="1:14" x14ac:dyDescent="0.25">
      <c r="A6792" s="1">
        <v>35072</v>
      </c>
      <c r="D6792">
        <v>5.18</v>
      </c>
      <c r="F6792">
        <v>5.22</v>
      </c>
      <c r="G6792">
        <v>5.19</v>
      </c>
      <c r="H6792">
        <v>5.2</v>
      </c>
      <c r="I6792">
        <v>5.27</v>
      </c>
      <c r="J6792">
        <v>5.41</v>
      </c>
      <c r="K6792">
        <v>5.56</v>
      </c>
      <c r="L6792">
        <v>5.68</v>
      </c>
      <c r="M6792">
        <v>6.1</v>
      </c>
      <c r="N6792">
        <v>6.04</v>
      </c>
    </row>
    <row r="6793" spans="1:14" x14ac:dyDescent="0.25">
      <c r="A6793" s="1">
        <v>35069</v>
      </c>
      <c r="D6793">
        <v>5.19</v>
      </c>
      <c r="F6793">
        <v>5.22</v>
      </c>
      <c r="G6793">
        <v>5.19</v>
      </c>
      <c r="H6793">
        <v>5.2</v>
      </c>
      <c r="I6793">
        <v>5.29</v>
      </c>
      <c r="J6793">
        <v>5.42</v>
      </c>
      <c r="K6793">
        <v>5.59</v>
      </c>
      <c r="L6793">
        <v>5.69</v>
      </c>
      <c r="M6793">
        <v>6.11</v>
      </c>
      <c r="N6793">
        <v>6.05</v>
      </c>
    </row>
    <row r="6794" spans="1:14" x14ac:dyDescent="0.25">
      <c r="A6794" s="1">
        <v>35068</v>
      </c>
      <c r="D6794">
        <v>5.19</v>
      </c>
      <c r="F6794">
        <v>5.23</v>
      </c>
      <c r="G6794">
        <v>5.19</v>
      </c>
      <c r="H6794">
        <v>5.17</v>
      </c>
      <c r="I6794">
        <v>5.26</v>
      </c>
      <c r="J6794">
        <v>5.39</v>
      </c>
      <c r="K6794">
        <v>5.55</v>
      </c>
      <c r="L6794">
        <v>5.65</v>
      </c>
      <c r="M6794">
        <v>6.08</v>
      </c>
      <c r="N6794">
        <v>6.03</v>
      </c>
    </row>
    <row r="6795" spans="1:14" x14ac:dyDescent="0.25">
      <c r="A6795" s="1">
        <v>35067</v>
      </c>
      <c r="D6795">
        <v>5.2</v>
      </c>
      <c r="F6795">
        <v>5.22</v>
      </c>
      <c r="G6795">
        <v>5.16</v>
      </c>
      <c r="H6795">
        <v>5.17</v>
      </c>
      <c r="I6795">
        <v>5.21</v>
      </c>
      <c r="J6795">
        <v>5.36</v>
      </c>
      <c r="K6795">
        <v>5.49</v>
      </c>
      <c r="L6795">
        <v>5.58</v>
      </c>
      <c r="M6795">
        <v>6.01</v>
      </c>
      <c r="N6795">
        <v>5.96</v>
      </c>
    </row>
    <row r="6796" spans="1:14" x14ac:dyDescent="0.25">
      <c r="A6796" s="1">
        <v>35066</v>
      </c>
      <c r="D6796">
        <v>5.2</v>
      </c>
      <c r="F6796">
        <v>5.25</v>
      </c>
      <c r="G6796">
        <v>5.17</v>
      </c>
      <c r="H6796">
        <v>5.18</v>
      </c>
      <c r="I6796">
        <v>5.26</v>
      </c>
      <c r="J6796">
        <v>5.39</v>
      </c>
      <c r="K6796">
        <v>5.51</v>
      </c>
      <c r="L6796">
        <v>5.6</v>
      </c>
      <c r="M6796">
        <v>6.03</v>
      </c>
      <c r="N6796">
        <v>5.97</v>
      </c>
    </row>
    <row r="6797" spans="1:14" x14ac:dyDescent="0.25">
      <c r="A6797" s="1">
        <v>35062</v>
      </c>
      <c r="D6797">
        <v>5.0999999999999996</v>
      </c>
      <c r="F6797">
        <v>5.17</v>
      </c>
      <c r="G6797">
        <v>5.18</v>
      </c>
      <c r="H6797">
        <v>5.18</v>
      </c>
      <c r="I6797">
        <v>5.25</v>
      </c>
      <c r="J6797">
        <v>5.38</v>
      </c>
      <c r="K6797">
        <v>5.49</v>
      </c>
      <c r="L6797">
        <v>5.58</v>
      </c>
      <c r="M6797">
        <v>6.01</v>
      </c>
      <c r="N6797">
        <v>5.96</v>
      </c>
    </row>
    <row r="6798" spans="1:14" x14ac:dyDescent="0.25">
      <c r="A6798" s="1">
        <v>35061</v>
      </c>
      <c r="D6798">
        <v>4.9800000000000004</v>
      </c>
      <c r="F6798">
        <v>5.1100000000000003</v>
      </c>
      <c r="G6798">
        <v>5.18</v>
      </c>
      <c r="H6798">
        <v>5.2</v>
      </c>
      <c r="I6798">
        <v>5.27</v>
      </c>
      <c r="J6798">
        <v>5.43</v>
      </c>
      <c r="K6798">
        <v>5.56</v>
      </c>
      <c r="L6798">
        <v>5.63</v>
      </c>
      <c r="M6798">
        <v>6.04</v>
      </c>
      <c r="N6798">
        <v>5.98</v>
      </c>
    </row>
    <row r="6799" spans="1:14" x14ac:dyDescent="0.25">
      <c r="A6799" s="1">
        <v>35060</v>
      </c>
      <c r="D6799">
        <v>5.04</v>
      </c>
      <c r="F6799">
        <v>5.23</v>
      </c>
      <c r="G6799">
        <v>5.23</v>
      </c>
      <c r="H6799">
        <v>5.23</v>
      </c>
      <c r="I6799">
        <v>5.31</v>
      </c>
      <c r="J6799">
        <v>5.46</v>
      </c>
      <c r="K6799">
        <v>5.58</v>
      </c>
      <c r="L6799">
        <v>5.66</v>
      </c>
      <c r="M6799">
        <v>6.07</v>
      </c>
      <c r="N6799">
        <v>6.01</v>
      </c>
    </row>
    <row r="6800" spans="1:14" x14ac:dyDescent="0.25">
      <c r="A6800" s="1">
        <v>35059</v>
      </c>
      <c r="D6800">
        <v>5.05</v>
      </c>
      <c r="F6800">
        <v>5.26</v>
      </c>
      <c r="G6800">
        <v>5.26</v>
      </c>
      <c r="H6800">
        <v>5.27</v>
      </c>
      <c r="I6800">
        <v>5.34</v>
      </c>
      <c r="J6800">
        <v>5.48</v>
      </c>
      <c r="K6800">
        <v>5.62</v>
      </c>
      <c r="L6800">
        <v>5.69</v>
      </c>
      <c r="M6800">
        <v>6.1</v>
      </c>
      <c r="N6800">
        <v>6.04</v>
      </c>
    </row>
    <row r="6801" spans="1:14" x14ac:dyDescent="0.25">
      <c r="A6801" s="1">
        <v>35055</v>
      </c>
      <c r="D6801">
        <v>5.04</v>
      </c>
      <c r="F6801">
        <v>5.27</v>
      </c>
      <c r="G6801">
        <v>5.26</v>
      </c>
      <c r="H6801">
        <v>5.28</v>
      </c>
      <c r="I6801">
        <v>5.37</v>
      </c>
      <c r="J6801">
        <v>5.5</v>
      </c>
      <c r="K6801">
        <v>5.62</v>
      </c>
      <c r="L6801">
        <v>5.71</v>
      </c>
      <c r="M6801">
        <v>6.12</v>
      </c>
      <c r="N6801">
        <v>6.06</v>
      </c>
    </row>
    <row r="6802" spans="1:14" x14ac:dyDescent="0.25">
      <c r="A6802" s="1">
        <v>35054</v>
      </c>
      <c r="D6802">
        <v>5.05</v>
      </c>
      <c r="F6802">
        <v>5.3</v>
      </c>
      <c r="G6802">
        <v>5.29</v>
      </c>
      <c r="H6802">
        <v>5.33</v>
      </c>
      <c r="I6802">
        <v>5.41</v>
      </c>
      <c r="J6802">
        <v>5.53</v>
      </c>
      <c r="K6802">
        <v>5.68</v>
      </c>
      <c r="L6802">
        <v>5.77</v>
      </c>
      <c r="M6802">
        <v>6.19</v>
      </c>
      <c r="N6802">
        <v>6.11</v>
      </c>
    </row>
    <row r="6803" spans="1:14" x14ac:dyDescent="0.25">
      <c r="A6803" s="1">
        <v>35053</v>
      </c>
      <c r="D6803">
        <v>5.15</v>
      </c>
      <c r="F6803">
        <v>5.29</v>
      </c>
      <c r="G6803">
        <v>5.27</v>
      </c>
      <c r="H6803">
        <v>5.33</v>
      </c>
      <c r="I6803">
        <v>5.42</v>
      </c>
      <c r="J6803">
        <v>5.55</v>
      </c>
      <c r="K6803">
        <v>5.67</v>
      </c>
      <c r="L6803">
        <v>5.76</v>
      </c>
      <c r="M6803">
        <v>6.18</v>
      </c>
      <c r="N6803">
        <v>6.11</v>
      </c>
    </row>
    <row r="6804" spans="1:14" x14ac:dyDescent="0.25">
      <c r="A6804" s="1">
        <v>35052</v>
      </c>
      <c r="D6804">
        <v>5.24</v>
      </c>
      <c r="F6804">
        <v>5.31</v>
      </c>
      <c r="G6804">
        <v>5.28</v>
      </c>
      <c r="H6804">
        <v>5.36</v>
      </c>
      <c r="I6804">
        <v>5.45</v>
      </c>
      <c r="J6804">
        <v>5.58</v>
      </c>
      <c r="K6804">
        <v>5.71</v>
      </c>
      <c r="L6804">
        <v>5.81</v>
      </c>
      <c r="M6804">
        <v>6.21</v>
      </c>
      <c r="N6804">
        <v>6.14</v>
      </c>
    </row>
    <row r="6805" spans="1:14" x14ac:dyDescent="0.25">
      <c r="A6805" s="1">
        <v>35051</v>
      </c>
      <c r="D6805">
        <v>5.32</v>
      </c>
      <c r="F6805">
        <v>5.4</v>
      </c>
      <c r="G6805">
        <v>5.38</v>
      </c>
      <c r="H6805">
        <v>5.43</v>
      </c>
      <c r="I6805">
        <v>5.51</v>
      </c>
      <c r="J6805">
        <v>5.66</v>
      </c>
      <c r="K6805">
        <v>5.77</v>
      </c>
      <c r="L6805">
        <v>5.85</v>
      </c>
      <c r="M6805">
        <v>6.26</v>
      </c>
      <c r="N6805">
        <v>6.2</v>
      </c>
    </row>
    <row r="6806" spans="1:14" x14ac:dyDescent="0.25">
      <c r="A6806" s="1">
        <v>35048</v>
      </c>
      <c r="D6806">
        <v>5.35</v>
      </c>
      <c r="F6806">
        <v>5.36</v>
      </c>
      <c r="G6806">
        <v>5.32</v>
      </c>
      <c r="H6806">
        <v>5.36</v>
      </c>
      <c r="I6806">
        <v>5.41</v>
      </c>
      <c r="J6806">
        <v>5.55</v>
      </c>
      <c r="K6806">
        <v>5.66</v>
      </c>
      <c r="L6806">
        <v>5.75</v>
      </c>
      <c r="M6806">
        <v>6.15</v>
      </c>
      <c r="N6806">
        <v>6.09</v>
      </c>
    </row>
    <row r="6807" spans="1:14" x14ac:dyDescent="0.25">
      <c r="A6807" s="1">
        <v>35047</v>
      </c>
      <c r="D6807">
        <v>5.42</v>
      </c>
      <c r="F6807">
        <v>5.42</v>
      </c>
      <c r="G6807">
        <v>5.35</v>
      </c>
      <c r="H6807">
        <v>5.38</v>
      </c>
      <c r="I6807">
        <v>5.42</v>
      </c>
      <c r="J6807">
        <v>5.55</v>
      </c>
      <c r="K6807">
        <v>5.66</v>
      </c>
      <c r="L6807">
        <v>5.74</v>
      </c>
      <c r="M6807">
        <v>6.14</v>
      </c>
      <c r="N6807">
        <v>6.08</v>
      </c>
    </row>
    <row r="6808" spans="1:14" x14ac:dyDescent="0.25">
      <c r="A6808" s="1">
        <v>35046</v>
      </c>
      <c r="D6808">
        <v>5.42</v>
      </c>
      <c r="F6808">
        <v>5.43</v>
      </c>
      <c r="G6808">
        <v>5.37</v>
      </c>
      <c r="H6808">
        <v>5.39</v>
      </c>
      <c r="I6808">
        <v>5.45</v>
      </c>
      <c r="J6808">
        <v>5.56</v>
      </c>
      <c r="K6808">
        <v>5.66</v>
      </c>
      <c r="L6808">
        <v>5.74</v>
      </c>
      <c r="M6808">
        <v>6.12</v>
      </c>
      <c r="N6808">
        <v>6.07</v>
      </c>
    </row>
    <row r="6809" spans="1:14" x14ac:dyDescent="0.25">
      <c r="A6809" s="1">
        <v>35045</v>
      </c>
      <c r="D6809">
        <v>5.41</v>
      </c>
      <c r="F6809">
        <v>5.42</v>
      </c>
      <c r="G6809">
        <v>5.36</v>
      </c>
      <c r="H6809">
        <v>5.39</v>
      </c>
      <c r="I6809">
        <v>5.42</v>
      </c>
      <c r="J6809">
        <v>5.55</v>
      </c>
      <c r="K6809">
        <v>5.65</v>
      </c>
      <c r="L6809">
        <v>5.72</v>
      </c>
      <c r="M6809">
        <v>6.11</v>
      </c>
      <c r="N6809">
        <v>6.05</v>
      </c>
    </row>
    <row r="6810" spans="1:14" x14ac:dyDescent="0.25">
      <c r="A6810" s="1">
        <v>35044</v>
      </c>
      <c r="D6810">
        <v>5.45</v>
      </c>
      <c r="F6810">
        <v>5.43</v>
      </c>
      <c r="G6810">
        <v>5.35</v>
      </c>
      <c r="H6810">
        <v>5.38</v>
      </c>
      <c r="I6810">
        <v>5.41</v>
      </c>
      <c r="J6810">
        <v>5.53</v>
      </c>
      <c r="K6810">
        <v>5.65</v>
      </c>
      <c r="L6810">
        <v>5.71</v>
      </c>
      <c r="M6810">
        <v>6.11</v>
      </c>
      <c r="N6810">
        <v>6.04</v>
      </c>
    </row>
    <row r="6811" spans="1:14" x14ac:dyDescent="0.25">
      <c r="A6811" s="1">
        <v>35041</v>
      </c>
      <c r="D6811">
        <v>5.5</v>
      </c>
      <c r="F6811">
        <v>5.45</v>
      </c>
      <c r="G6811">
        <v>5.39</v>
      </c>
      <c r="H6811">
        <v>5.39</v>
      </c>
      <c r="I6811">
        <v>5.45</v>
      </c>
      <c r="J6811">
        <v>5.56</v>
      </c>
      <c r="K6811">
        <v>5.67</v>
      </c>
      <c r="L6811">
        <v>5.73</v>
      </c>
      <c r="M6811">
        <v>6.12</v>
      </c>
      <c r="N6811">
        <v>6.06</v>
      </c>
    </row>
    <row r="6812" spans="1:14" x14ac:dyDescent="0.25">
      <c r="A6812" s="1">
        <v>35040</v>
      </c>
      <c r="D6812">
        <v>5.5</v>
      </c>
      <c r="F6812">
        <v>5.43</v>
      </c>
      <c r="G6812">
        <v>5.35</v>
      </c>
      <c r="H6812">
        <v>5.39</v>
      </c>
      <c r="I6812">
        <v>5.42</v>
      </c>
      <c r="J6812">
        <v>5.54</v>
      </c>
      <c r="K6812">
        <v>5.65</v>
      </c>
      <c r="L6812">
        <v>5.72</v>
      </c>
      <c r="M6812">
        <v>6.13</v>
      </c>
      <c r="N6812">
        <v>6.07</v>
      </c>
    </row>
    <row r="6813" spans="1:14" x14ac:dyDescent="0.25">
      <c r="A6813" s="1">
        <v>35039</v>
      </c>
      <c r="D6813">
        <v>5.48</v>
      </c>
      <c r="F6813">
        <v>5.41</v>
      </c>
      <c r="G6813">
        <v>5.34</v>
      </c>
      <c r="H6813">
        <v>5.32</v>
      </c>
      <c r="I6813">
        <v>5.38</v>
      </c>
      <c r="J6813">
        <v>5.49</v>
      </c>
      <c r="K6813">
        <v>5.59</v>
      </c>
      <c r="L6813">
        <v>5.67</v>
      </c>
      <c r="M6813">
        <v>6.09</v>
      </c>
      <c r="N6813">
        <v>6.03</v>
      </c>
    </row>
    <row r="6814" spans="1:14" x14ac:dyDescent="0.25">
      <c r="A6814" s="1">
        <v>35038</v>
      </c>
      <c r="D6814">
        <v>5.47</v>
      </c>
      <c r="F6814">
        <v>5.42</v>
      </c>
      <c r="G6814">
        <v>5.33</v>
      </c>
      <c r="H6814">
        <v>5.29</v>
      </c>
      <c r="I6814">
        <v>5.34</v>
      </c>
      <c r="J6814">
        <v>5.45</v>
      </c>
      <c r="K6814">
        <v>5.57</v>
      </c>
      <c r="L6814">
        <v>5.65</v>
      </c>
      <c r="M6814">
        <v>6.09</v>
      </c>
      <c r="N6814">
        <v>6.04</v>
      </c>
    </row>
    <row r="6815" spans="1:14" x14ac:dyDescent="0.25">
      <c r="A6815" s="1">
        <v>35037</v>
      </c>
      <c r="D6815">
        <v>5.46</v>
      </c>
      <c r="F6815">
        <v>5.43</v>
      </c>
      <c r="G6815">
        <v>5.32</v>
      </c>
      <c r="H6815">
        <v>5.27</v>
      </c>
      <c r="I6815">
        <v>5.33</v>
      </c>
      <c r="J6815">
        <v>5.43</v>
      </c>
      <c r="K6815">
        <v>5.54</v>
      </c>
      <c r="L6815">
        <v>5.63</v>
      </c>
      <c r="M6815">
        <v>6.07</v>
      </c>
      <c r="N6815">
        <v>6.01</v>
      </c>
    </row>
    <row r="6816" spans="1:14" x14ac:dyDescent="0.25">
      <c r="A6816" s="1">
        <v>35034</v>
      </c>
      <c r="D6816">
        <v>5.45</v>
      </c>
      <c r="F6816">
        <v>5.44</v>
      </c>
      <c r="G6816">
        <v>5.33</v>
      </c>
      <c r="H6816">
        <v>5.32</v>
      </c>
      <c r="I6816">
        <v>5.37</v>
      </c>
      <c r="J6816">
        <v>5.49</v>
      </c>
      <c r="K6816">
        <v>5.63</v>
      </c>
      <c r="L6816">
        <v>5.71</v>
      </c>
      <c r="M6816">
        <v>6.16</v>
      </c>
      <c r="N6816">
        <v>6.1</v>
      </c>
    </row>
    <row r="6817" spans="1:14" x14ac:dyDescent="0.25">
      <c r="A6817" s="1">
        <v>35033</v>
      </c>
      <c r="D6817">
        <v>5.48</v>
      </c>
      <c r="F6817">
        <v>5.46</v>
      </c>
      <c r="G6817">
        <v>5.36</v>
      </c>
      <c r="H6817">
        <v>5.36</v>
      </c>
      <c r="I6817">
        <v>5.41</v>
      </c>
      <c r="J6817">
        <v>5.53</v>
      </c>
      <c r="K6817">
        <v>5.68</v>
      </c>
      <c r="L6817">
        <v>5.76</v>
      </c>
      <c r="M6817">
        <v>6.2</v>
      </c>
      <c r="N6817">
        <v>6.14</v>
      </c>
    </row>
    <row r="6818" spans="1:14" x14ac:dyDescent="0.25">
      <c r="A6818" s="1">
        <v>35032</v>
      </c>
      <c r="D6818">
        <v>5.5</v>
      </c>
      <c r="F6818">
        <v>5.49</v>
      </c>
      <c r="G6818">
        <v>5.42</v>
      </c>
      <c r="H6818">
        <v>5.42</v>
      </c>
      <c r="I6818">
        <v>5.49</v>
      </c>
      <c r="J6818">
        <v>5.6</v>
      </c>
      <c r="K6818">
        <v>5.8</v>
      </c>
      <c r="L6818">
        <v>5.85</v>
      </c>
      <c r="M6818">
        <v>6.29</v>
      </c>
      <c r="N6818">
        <v>6.22</v>
      </c>
    </row>
    <row r="6819" spans="1:14" x14ac:dyDescent="0.25">
      <c r="A6819" s="1">
        <v>35031</v>
      </c>
      <c r="D6819">
        <v>5.53</v>
      </c>
      <c r="F6819">
        <v>5.52</v>
      </c>
      <c r="G6819">
        <v>5.44</v>
      </c>
      <c r="H6819">
        <v>5.45</v>
      </c>
      <c r="I6819">
        <v>5.54</v>
      </c>
      <c r="J6819">
        <v>5.67</v>
      </c>
      <c r="K6819">
        <v>5.8</v>
      </c>
      <c r="L6819">
        <v>5.88</v>
      </c>
      <c r="M6819">
        <v>6.31</v>
      </c>
      <c r="N6819">
        <v>6.24</v>
      </c>
    </row>
    <row r="6820" spans="1:14" x14ac:dyDescent="0.25">
      <c r="A6820" s="1">
        <v>35030</v>
      </c>
      <c r="D6820">
        <v>5.5</v>
      </c>
      <c r="F6820">
        <v>5.49</v>
      </c>
      <c r="G6820">
        <v>5.41</v>
      </c>
      <c r="H6820">
        <v>5.46</v>
      </c>
      <c r="I6820">
        <v>5.53</v>
      </c>
      <c r="J6820">
        <v>5.67</v>
      </c>
      <c r="K6820">
        <v>5.81</v>
      </c>
      <c r="L6820">
        <v>5.88</v>
      </c>
      <c r="M6820">
        <v>6.31</v>
      </c>
      <c r="N6820">
        <v>6.23</v>
      </c>
    </row>
    <row r="6821" spans="1:14" x14ac:dyDescent="0.25">
      <c r="A6821" s="1">
        <v>35027</v>
      </c>
      <c r="D6821">
        <v>5.48</v>
      </c>
      <c r="F6821">
        <v>5.48</v>
      </c>
      <c r="G6821">
        <v>5.43</v>
      </c>
      <c r="H6821">
        <v>5.49</v>
      </c>
      <c r="I6821">
        <v>5.56</v>
      </c>
      <c r="J6821">
        <v>5.7</v>
      </c>
      <c r="K6821">
        <v>5.84</v>
      </c>
      <c r="L6821">
        <v>5.91</v>
      </c>
      <c r="M6821">
        <v>6.36</v>
      </c>
      <c r="N6821">
        <v>6.25</v>
      </c>
    </row>
    <row r="6822" spans="1:14" x14ac:dyDescent="0.25">
      <c r="A6822" s="1">
        <v>35025</v>
      </c>
      <c r="D6822">
        <v>5.52</v>
      </c>
      <c r="F6822">
        <v>5.51</v>
      </c>
      <c r="G6822">
        <v>5.46</v>
      </c>
      <c r="H6822">
        <v>5.51</v>
      </c>
      <c r="I6822">
        <v>5.58</v>
      </c>
      <c r="J6822">
        <v>5.72</v>
      </c>
      <c r="K6822">
        <v>5.85</v>
      </c>
      <c r="L6822">
        <v>5.93</v>
      </c>
      <c r="M6822">
        <v>6.37</v>
      </c>
      <c r="N6822">
        <v>6.28</v>
      </c>
    </row>
    <row r="6823" spans="1:14" x14ac:dyDescent="0.25">
      <c r="A6823" s="1">
        <v>35024</v>
      </c>
      <c r="D6823">
        <v>5.52</v>
      </c>
      <c r="F6823">
        <v>5.5</v>
      </c>
      <c r="G6823">
        <v>5.45</v>
      </c>
      <c r="H6823">
        <v>5.49</v>
      </c>
      <c r="I6823">
        <v>5.56</v>
      </c>
      <c r="J6823">
        <v>5.7</v>
      </c>
      <c r="K6823">
        <v>5.85</v>
      </c>
      <c r="L6823">
        <v>5.92</v>
      </c>
      <c r="M6823">
        <v>6.36</v>
      </c>
      <c r="N6823">
        <v>6.27</v>
      </c>
    </row>
    <row r="6824" spans="1:14" x14ac:dyDescent="0.25">
      <c r="A6824" s="1">
        <v>35023</v>
      </c>
      <c r="D6824">
        <v>5.5</v>
      </c>
      <c r="F6824">
        <v>5.48</v>
      </c>
      <c r="G6824">
        <v>5.41</v>
      </c>
      <c r="H6824">
        <v>5.46</v>
      </c>
      <c r="I6824">
        <v>5.53</v>
      </c>
      <c r="J6824">
        <v>5.66</v>
      </c>
      <c r="K6824">
        <v>5.82</v>
      </c>
      <c r="L6824">
        <v>5.93</v>
      </c>
      <c r="M6824">
        <v>6.33</v>
      </c>
      <c r="N6824">
        <v>6.25</v>
      </c>
    </row>
    <row r="6825" spans="1:14" x14ac:dyDescent="0.25">
      <c r="A6825" s="1">
        <v>35020</v>
      </c>
      <c r="D6825">
        <v>5.51</v>
      </c>
      <c r="F6825">
        <v>5.49</v>
      </c>
      <c r="G6825">
        <v>5.4</v>
      </c>
      <c r="H6825">
        <v>5.46</v>
      </c>
      <c r="I6825">
        <v>5.54</v>
      </c>
      <c r="J6825">
        <v>5.66</v>
      </c>
      <c r="K6825">
        <v>5.81</v>
      </c>
      <c r="L6825">
        <v>5.92</v>
      </c>
      <c r="M6825">
        <v>6.33</v>
      </c>
      <c r="N6825">
        <v>6.23</v>
      </c>
    </row>
    <row r="6826" spans="1:14" x14ac:dyDescent="0.25">
      <c r="A6826" s="1">
        <v>35019</v>
      </c>
      <c r="D6826">
        <v>5.52</v>
      </c>
      <c r="F6826">
        <v>5.5</v>
      </c>
      <c r="G6826">
        <v>5.42</v>
      </c>
      <c r="H6826">
        <v>5.46</v>
      </c>
      <c r="I6826">
        <v>5.56</v>
      </c>
      <c r="J6826">
        <v>5.68</v>
      </c>
      <c r="K6826">
        <v>5.83</v>
      </c>
      <c r="L6826">
        <v>5.93</v>
      </c>
      <c r="M6826">
        <v>6.32</v>
      </c>
      <c r="N6826">
        <v>6.24</v>
      </c>
    </row>
    <row r="6827" spans="1:14" x14ac:dyDescent="0.25">
      <c r="A6827" s="1">
        <v>35018</v>
      </c>
      <c r="D6827">
        <v>5.56</v>
      </c>
      <c r="F6827">
        <v>5.55</v>
      </c>
      <c r="G6827">
        <v>5.47</v>
      </c>
      <c r="H6827">
        <v>5.53</v>
      </c>
      <c r="I6827">
        <v>5.63</v>
      </c>
      <c r="J6827">
        <v>5.77</v>
      </c>
      <c r="K6827">
        <v>5.9</v>
      </c>
      <c r="L6827">
        <v>6</v>
      </c>
      <c r="M6827">
        <v>6.37</v>
      </c>
      <c r="N6827">
        <v>6.3</v>
      </c>
    </row>
    <row r="6828" spans="1:14" x14ac:dyDescent="0.25">
      <c r="A6828" s="1">
        <v>35017</v>
      </c>
      <c r="D6828">
        <v>5.55</v>
      </c>
      <c r="F6828">
        <v>5.52</v>
      </c>
      <c r="G6828">
        <v>5.43</v>
      </c>
      <c r="H6828">
        <v>5.47</v>
      </c>
      <c r="I6828">
        <v>5.58</v>
      </c>
      <c r="J6828">
        <v>5.71</v>
      </c>
      <c r="K6828">
        <v>5.85</v>
      </c>
      <c r="L6828">
        <v>5.97</v>
      </c>
      <c r="M6828">
        <v>6.36</v>
      </c>
      <c r="N6828">
        <v>6.3</v>
      </c>
    </row>
    <row r="6829" spans="1:14" x14ac:dyDescent="0.25">
      <c r="A6829" s="1">
        <v>35016</v>
      </c>
      <c r="D6829">
        <v>5.59</v>
      </c>
      <c r="F6829">
        <v>5.56</v>
      </c>
      <c r="G6829">
        <v>5.44</v>
      </c>
      <c r="H6829">
        <v>5.49</v>
      </c>
      <c r="I6829">
        <v>5.61</v>
      </c>
      <c r="J6829">
        <v>5.72</v>
      </c>
      <c r="K6829">
        <v>5.85</v>
      </c>
      <c r="L6829">
        <v>5.98</v>
      </c>
      <c r="M6829">
        <v>6.34</v>
      </c>
      <c r="N6829">
        <v>6.28</v>
      </c>
    </row>
    <row r="6830" spans="1:14" x14ac:dyDescent="0.25">
      <c r="A6830" s="1">
        <v>35013</v>
      </c>
      <c r="D6830">
        <v>5.58</v>
      </c>
      <c r="F6830">
        <v>5.54</v>
      </c>
      <c r="G6830">
        <v>5.47</v>
      </c>
      <c r="H6830">
        <v>5.52</v>
      </c>
      <c r="I6830">
        <v>5.64</v>
      </c>
      <c r="J6830">
        <v>5.76</v>
      </c>
      <c r="K6830">
        <v>5.89</v>
      </c>
      <c r="L6830">
        <v>6</v>
      </c>
      <c r="M6830">
        <v>6.39</v>
      </c>
      <c r="N6830">
        <v>6.33</v>
      </c>
    </row>
    <row r="6831" spans="1:14" x14ac:dyDescent="0.25">
      <c r="A6831" s="1">
        <v>35012</v>
      </c>
      <c r="D6831">
        <v>5.55</v>
      </c>
      <c r="F6831">
        <v>5.53</v>
      </c>
      <c r="G6831">
        <v>5.43</v>
      </c>
      <c r="H6831">
        <v>5.49</v>
      </c>
      <c r="I6831">
        <v>5.59</v>
      </c>
      <c r="J6831">
        <v>5.72</v>
      </c>
      <c r="K6831">
        <v>5.85</v>
      </c>
      <c r="L6831">
        <v>5.97</v>
      </c>
      <c r="M6831">
        <v>6.35</v>
      </c>
      <c r="N6831">
        <v>6.29</v>
      </c>
    </row>
    <row r="6832" spans="1:14" x14ac:dyDescent="0.25">
      <c r="A6832" s="1">
        <v>35011</v>
      </c>
      <c r="D6832">
        <v>5.52</v>
      </c>
      <c r="F6832">
        <v>5.49</v>
      </c>
      <c r="G6832">
        <v>5.41</v>
      </c>
      <c r="H6832">
        <v>5.47</v>
      </c>
      <c r="I6832">
        <v>5.58</v>
      </c>
      <c r="J6832">
        <v>5.69</v>
      </c>
      <c r="K6832">
        <v>5.8</v>
      </c>
      <c r="L6832">
        <v>5.92</v>
      </c>
      <c r="M6832">
        <v>6.3</v>
      </c>
      <c r="N6832">
        <v>6.25</v>
      </c>
    </row>
    <row r="6833" spans="1:14" x14ac:dyDescent="0.25">
      <c r="A6833" s="1">
        <v>35010</v>
      </c>
      <c r="D6833">
        <v>5.53</v>
      </c>
      <c r="F6833">
        <v>5.54</v>
      </c>
      <c r="G6833">
        <v>5.48</v>
      </c>
      <c r="H6833">
        <v>5.54</v>
      </c>
      <c r="I6833">
        <v>5.65</v>
      </c>
      <c r="J6833">
        <v>5.77</v>
      </c>
      <c r="K6833">
        <v>5.88</v>
      </c>
      <c r="L6833">
        <v>5.99</v>
      </c>
      <c r="M6833">
        <v>6.37</v>
      </c>
      <c r="N6833">
        <v>6.31</v>
      </c>
    </row>
    <row r="6834" spans="1:14" x14ac:dyDescent="0.25">
      <c r="A6834" s="1">
        <v>35009</v>
      </c>
      <c r="D6834">
        <v>5.52</v>
      </c>
      <c r="F6834">
        <v>5.53</v>
      </c>
      <c r="G6834">
        <v>5.46</v>
      </c>
      <c r="H6834">
        <v>5.51</v>
      </c>
      <c r="I6834">
        <v>5.62</v>
      </c>
      <c r="J6834">
        <v>5.73</v>
      </c>
      <c r="K6834">
        <v>5.84</v>
      </c>
      <c r="L6834">
        <v>5.96</v>
      </c>
      <c r="M6834">
        <v>6.34</v>
      </c>
      <c r="N6834">
        <v>6.29</v>
      </c>
    </row>
    <row r="6835" spans="1:14" x14ac:dyDescent="0.25">
      <c r="A6835" s="1">
        <v>35006</v>
      </c>
      <c r="D6835">
        <v>5.47</v>
      </c>
      <c r="F6835">
        <v>5.49</v>
      </c>
      <c r="G6835">
        <v>5.43</v>
      </c>
      <c r="H6835">
        <v>5.49</v>
      </c>
      <c r="I6835">
        <v>5.58</v>
      </c>
      <c r="J6835">
        <v>5.7</v>
      </c>
      <c r="K6835">
        <v>5.82</v>
      </c>
      <c r="L6835">
        <v>5.94</v>
      </c>
      <c r="M6835">
        <v>6.33</v>
      </c>
      <c r="N6835">
        <v>6.28</v>
      </c>
    </row>
    <row r="6836" spans="1:14" x14ac:dyDescent="0.25">
      <c r="A6836" s="1">
        <v>35005</v>
      </c>
      <c r="D6836">
        <v>5.47</v>
      </c>
      <c r="F6836">
        <v>5.46</v>
      </c>
      <c r="G6836">
        <v>5.41</v>
      </c>
      <c r="H6836">
        <v>5.46</v>
      </c>
      <c r="I6836">
        <v>5.56</v>
      </c>
      <c r="J6836">
        <v>5.68</v>
      </c>
      <c r="K6836">
        <v>5.8</v>
      </c>
      <c r="L6836">
        <v>5.92</v>
      </c>
      <c r="M6836">
        <v>6.31</v>
      </c>
      <c r="N6836">
        <v>6.25</v>
      </c>
    </row>
    <row r="6837" spans="1:14" x14ac:dyDescent="0.25">
      <c r="A6837" s="1">
        <v>35004</v>
      </c>
      <c r="D6837">
        <v>5.48</v>
      </c>
      <c r="F6837">
        <v>5.49</v>
      </c>
      <c r="G6837">
        <v>5.46</v>
      </c>
      <c r="H6837">
        <v>5.52</v>
      </c>
      <c r="I6837">
        <v>5.62</v>
      </c>
      <c r="J6837">
        <v>5.74</v>
      </c>
      <c r="K6837">
        <v>5.86</v>
      </c>
      <c r="L6837">
        <v>5.98</v>
      </c>
      <c r="M6837">
        <v>6.36</v>
      </c>
      <c r="N6837">
        <v>6.29</v>
      </c>
    </row>
    <row r="6838" spans="1:14" x14ac:dyDescent="0.25">
      <c r="A6838" s="1">
        <v>35003</v>
      </c>
      <c r="D6838">
        <v>5.48</v>
      </c>
      <c r="F6838">
        <v>5.55</v>
      </c>
      <c r="G6838">
        <v>5.55</v>
      </c>
      <c r="H6838">
        <v>5.61</v>
      </c>
      <c r="I6838">
        <v>5.7</v>
      </c>
      <c r="J6838">
        <v>5.81</v>
      </c>
      <c r="K6838">
        <v>5.92</v>
      </c>
      <c r="L6838">
        <v>6.03</v>
      </c>
      <c r="M6838">
        <v>6.4</v>
      </c>
      <c r="N6838">
        <v>6.34</v>
      </c>
    </row>
    <row r="6839" spans="1:14" x14ac:dyDescent="0.25">
      <c r="A6839" s="1">
        <v>35002</v>
      </c>
      <c r="D6839">
        <v>5.47</v>
      </c>
      <c r="F6839">
        <v>5.55</v>
      </c>
      <c r="G6839">
        <v>5.55</v>
      </c>
      <c r="H6839">
        <v>5.62</v>
      </c>
      <c r="I6839">
        <v>5.72</v>
      </c>
      <c r="J6839">
        <v>5.82</v>
      </c>
      <c r="K6839">
        <v>5.94</v>
      </c>
      <c r="L6839">
        <v>6.04</v>
      </c>
      <c r="M6839">
        <v>6.41</v>
      </c>
      <c r="N6839">
        <v>6.35</v>
      </c>
    </row>
    <row r="6840" spans="1:14" x14ac:dyDescent="0.25">
      <c r="A6840" s="1">
        <v>34999</v>
      </c>
      <c r="D6840">
        <v>5.41</v>
      </c>
      <c r="F6840">
        <v>5.53</v>
      </c>
      <c r="G6840">
        <v>5.56</v>
      </c>
      <c r="H6840">
        <v>5.64</v>
      </c>
      <c r="I6840">
        <v>5.73</v>
      </c>
      <c r="J6840">
        <v>5.83</v>
      </c>
      <c r="K6840">
        <v>5.95</v>
      </c>
      <c r="L6840">
        <v>6.05</v>
      </c>
      <c r="M6840">
        <v>6.4</v>
      </c>
      <c r="N6840">
        <v>6.35</v>
      </c>
    </row>
    <row r="6841" spans="1:14" x14ac:dyDescent="0.25">
      <c r="A6841" s="1">
        <v>34998</v>
      </c>
      <c r="D6841">
        <v>5.38</v>
      </c>
      <c r="F6841">
        <v>5.5</v>
      </c>
      <c r="G6841">
        <v>5.52</v>
      </c>
      <c r="H6841">
        <v>5.61</v>
      </c>
      <c r="I6841">
        <v>5.72</v>
      </c>
      <c r="J6841">
        <v>5.81</v>
      </c>
      <c r="K6841">
        <v>5.93</v>
      </c>
      <c r="L6841">
        <v>6.06</v>
      </c>
      <c r="M6841">
        <v>6.44</v>
      </c>
      <c r="N6841">
        <v>6.38</v>
      </c>
    </row>
    <row r="6842" spans="1:14" x14ac:dyDescent="0.25">
      <c r="A6842" s="1">
        <v>34997</v>
      </c>
      <c r="D6842">
        <v>5.39</v>
      </c>
      <c r="F6842">
        <v>5.55</v>
      </c>
      <c r="G6842">
        <v>5.56</v>
      </c>
      <c r="H6842">
        <v>5.64</v>
      </c>
      <c r="I6842">
        <v>5.72</v>
      </c>
      <c r="J6842">
        <v>5.8</v>
      </c>
      <c r="K6842">
        <v>5.9</v>
      </c>
      <c r="L6842">
        <v>6</v>
      </c>
      <c r="M6842">
        <v>6.37</v>
      </c>
      <c r="N6842">
        <v>6.32</v>
      </c>
    </row>
    <row r="6843" spans="1:14" x14ac:dyDescent="0.25">
      <c r="A6843" s="1">
        <v>34996</v>
      </c>
      <c r="D6843">
        <v>5.38</v>
      </c>
      <c r="F6843">
        <v>5.56</v>
      </c>
      <c r="G6843">
        <v>5.6</v>
      </c>
      <c r="H6843">
        <v>5.68</v>
      </c>
      <c r="I6843">
        <v>5.76</v>
      </c>
      <c r="J6843">
        <v>5.85</v>
      </c>
      <c r="K6843">
        <v>5.95</v>
      </c>
      <c r="L6843">
        <v>6.02</v>
      </c>
      <c r="M6843">
        <v>6.37</v>
      </c>
      <c r="N6843">
        <v>6.33</v>
      </c>
    </row>
    <row r="6844" spans="1:14" x14ac:dyDescent="0.25">
      <c r="A6844" s="1">
        <v>34995</v>
      </c>
      <c r="D6844">
        <v>5.38</v>
      </c>
      <c r="F6844">
        <v>5.57</v>
      </c>
      <c r="G6844">
        <v>5.65</v>
      </c>
      <c r="H6844">
        <v>5.76</v>
      </c>
      <c r="I6844">
        <v>5.82</v>
      </c>
      <c r="J6844">
        <v>5.92</v>
      </c>
      <c r="K6844">
        <v>6.01</v>
      </c>
      <c r="L6844">
        <v>6.07</v>
      </c>
      <c r="M6844">
        <v>6.44</v>
      </c>
      <c r="N6844">
        <v>6.38</v>
      </c>
    </row>
    <row r="6845" spans="1:14" x14ac:dyDescent="0.25">
      <c r="A6845" s="1">
        <v>34992</v>
      </c>
      <c r="D6845">
        <v>5.43</v>
      </c>
      <c r="F6845">
        <v>5.57</v>
      </c>
      <c r="G6845">
        <v>5.62</v>
      </c>
      <c r="H6845">
        <v>5.72</v>
      </c>
      <c r="I6845">
        <v>5.79</v>
      </c>
      <c r="J6845">
        <v>5.9</v>
      </c>
      <c r="K6845">
        <v>5.99</v>
      </c>
      <c r="L6845">
        <v>6.04</v>
      </c>
      <c r="M6845">
        <v>6.42</v>
      </c>
      <c r="N6845">
        <v>6.35</v>
      </c>
    </row>
    <row r="6846" spans="1:14" x14ac:dyDescent="0.25">
      <c r="A6846" s="1">
        <v>34991</v>
      </c>
      <c r="D6846">
        <v>5.41</v>
      </c>
      <c r="F6846">
        <v>5.55</v>
      </c>
      <c r="G6846">
        <v>5.58</v>
      </c>
      <c r="H6846">
        <v>5.67</v>
      </c>
      <c r="I6846">
        <v>5.73</v>
      </c>
      <c r="J6846">
        <v>5.83</v>
      </c>
      <c r="K6846">
        <v>5.92</v>
      </c>
      <c r="L6846">
        <v>5.98</v>
      </c>
      <c r="M6846">
        <v>6.37</v>
      </c>
      <c r="N6846">
        <v>6.31</v>
      </c>
    </row>
    <row r="6847" spans="1:14" x14ac:dyDescent="0.25">
      <c r="A6847" s="1">
        <v>34990</v>
      </c>
      <c r="D6847">
        <v>5.41</v>
      </c>
      <c r="F6847">
        <v>5.55</v>
      </c>
      <c r="G6847">
        <v>5.58</v>
      </c>
      <c r="H6847">
        <v>5.67</v>
      </c>
      <c r="I6847">
        <v>5.74</v>
      </c>
      <c r="J6847">
        <v>5.83</v>
      </c>
      <c r="K6847">
        <v>5.92</v>
      </c>
      <c r="L6847">
        <v>5.99</v>
      </c>
      <c r="M6847">
        <v>6.38</v>
      </c>
      <c r="N6847">
        <v>6.32</v>
      </c>
    </row>
    <row r="6848" spans="1:14" x14ac:dyDescent="0.25">
      <c r="A6848" s="1">
        <v>34989</v>
      </c>
      <c r="D6848">
        <v>5.43</v>
      </c>
      <c r="F6848">
        <v>5.55</v>
      </c>
      <c r="G6848">
        <v>5.57</v>
      </c>
      <c r="H6848">
        <v>5.65</v>
      </c>
      <c r="I6848">
        <v>5.71</v>
      </c>
      <c r="J6848">
        <v>5.8</v>
      </c>
      <c r="K6848">
        <v>5.89</v>
      </c>
      <c r="L6848">
        <v>5.97</v>
      </c>
      <c r="M6848">
        <v>6.36</v>
      </c>
      <c r="N6848">
        <v>6.3</v>
      </c>
    </row>
    <row r="6849" spans="1:14" x14ac:dyDescent="0.25">
      <c r="A6849" s="1">
        <v>34988</v>
      </c>
      <c r="D6849">
        <v>5.49</v>
      </c>
      <c r="F6849">
        <v>5.58</v>
      </c>
      <c r="G6849">
        <v>5.59</v>
      </c>
      <c r="H6849">
        <v>5.67</v>
      </c>
      <c r="I6849">
        <v>5.73</v>
      </c>
      <c r="J6849">
        <v>5.8</v>
      </c>
      <c r="K6849">
        <v>5.89</v>
      </c>
      <c r="L6849">
        <v>5.97</v>
      </c>
      <c r="M6849">
        <v>6.38</v>
      </c>
      <c r="N6849">
        <v>6.32</v>
      </c>
    </row>
    <row r="6850" spans="1:14" x14ac:dyDescent="0.25">
      <c r="A6850" s="1">
        <v>34985</v>
      </c>
      <c r="D6850">
        <v>5.45</v>
      </c>
      <c r="F6850">
        <v>5.56</v>
      </c>
      <c r="G6850">
        <v>5.58</v>
      </c>
      <c r="H6850">
        <v>5.67</v>
      </c>
      <c r="I6850">
        <v>5.72</v>
      </c>
      <c r="J6850">
        <v>5.8</v>
      </c>
      <c r="K6850">
        <v>5.88</v>
      </c>
      <c r="L6850">
        <v>5.97</v>
      </c>
      <c r="M6850">
        <v>6.37</v>
      </c>
      <c r="N6850">
        <v>6.3</v>
      </c>
    </row>
    <row r="6851" spans="1:14" x14ac:dyDescent="0.25">
      <c r="A6851" s="1">
        <v>34984</v>
      </c>
      <c r="D6851">
        <v>5.46</v>
      </c>
      <c r="F6851">
        <v>5.57</v>
      </c>
      <c r="G6851">
        <v>5.61</v>
      </c>
      <c r="H6851">
        <v>5.72</v>
      </c>
      <c r="I6851">
        <v>5.8</v>
      </c>
      <c r="J6851">
        <v>5.88</v>
      </c>
      <c r="K6851">
        <v>5.99</v>
      </c>
      <c r="L6851">
        <v>6.07</v>
      </c>
      <c r="M6851">
        <v>6.48</v>
      </c>
      <c r="N6851">
        <v>6.41</v>
      </c>
    </row>
    <row r="6852" spans="1:14" x14ac:dyDescent="0.25">
      <c r="A6852" s="1">
        <v>34983</v>
      </c>
      <c r="D6852">
        <v>5.47</v>
      </c>
      <c r="F6852">
        <v>5.57</v>
      </c>
      <c r="G6852">
        <v>5.61</v>
      </c>
      <c r="H6852">
        <v>5.75</v>
      </c>
      <c r="I6852">
        <v>5.82</v>
      </c>
      <c r="J6852">
        <v>5.91</v>
      </c>
      <c r="K6852">
        <v>6.02</v>
      </c>
      <c r="L6852">
        <v>6.09</v>
      </c>
      <c r="M6852">
        <v>6.5</v>
      </c>
      <c r="N6852">
        <v>6.44</v>
      </c>
    </row>
    <row r="6853" spans="1:14" x14ac:dyDescent="0.25">
      <c r="A6853" s="1">
        <v>34982</v>
      </c>
      <c r="D6853">
        <v>5.47</v>
      </c>
      <c r="F6853">
        <v>5.57</v>
      </c>
      <c r="G6853">
        <v>5.61</v>
      </c>
      <c r="H6853">
        <v>5.74</v>
      </c>
      <c r="I6853">
        <v>5.81</v>
      </c>
      <c r="J6853">
        <v>5.91</v>
      </c>
      <c r="K6853">
        <v>6</v>
      </c>
      <c r="L6853">
        <v>6.07</v>
      </c>
      <c r="M6853">
        <v>6.51</v>
      </c>
      <c r="N6853">
        <v>6.43</v>
      </c>
    </row>
    <row r="6854" spans="1:14" x14ac:dyDescent="0.25">
      <c r="A6854" s="1">
        <v>34978</v>
      </c>
      <c r="D6854">
        <v>5.47</v>
      </c>
      <c r="F6854">
        <v>5.59</v>
      </c>
      <c r="G6854">
        <v>5.59</v>
      </c>
      <c r="H6854">
        <v>5.73</v>
      </c>
      <c r="I6854">
        <v>5.81</v>
      </c>
      <c r="J6854">
        <v>5.89</v>
      </c>
      <c r="K6854">
        <v>6</v>
      </c>
      <c r="L6854">
        <v>6.06</v>
      </c>
      <c r="M6854">
        <v>6.51</v>
      </c>
      <c r="N6854">
        <v>6.43</v>
      </c>
    </row>
    <row r="6855" spans="1:14" x14ac:dyDescent="0.25">
      <c r="A6855" s="1">
        <v>34977</v>
      </c>
      <c r="D6855">
        <v>5.44</v>
      </c>
      <c r="F6855">
        <v>5.57</v>
      </c>
      <c r="G6855">
        <v>5.59</v>
      </c>
      <c r="H6855">
        <v>5.72</v>
      </c>
      <c r="I6855">
        <v>5.8</v>
      </c>
      <c r="J6855">
        <v>5.88</v>
      </c>
      <c r="K6855">
        <v>6</v>
      </c>
      <c r="L6855">
        <v>6.06</v>
      </c>
      <c r="M6855">
        <v>6.53</v>
      </c>
      <c r="N6855">
        <v>6.43</v>
      </c>
    </row>
    <row r="6856" spans="1:14" x14ac:dyDescent="0.25">
      <c r="A6856" s="1">
        <v>34976</v>
      </c>
      <c r="D6856">
        <v>5.47</v>
      </c>
      <c r="F6856">
        <v>5.57</v>
      </c>
      <c r="G6856">
        <v>5.6</v>
      </c>
      <c r="H6856">
        <v>5.75</v>
      </c>
      <c r="I6856">
        <v>5.82</v>
      </c>
      <c r="J6856">
        <v>5.91</v>
      </c>
      <c r="K6856">
        <v>6.04</v>
      </c>
      <c r="L6856">
        <v>6.12</v>
      </c>
      <c r="M6856">
        <v>6.54</v>
      </c>
      <c r="N6856">
        <v>6.44</v>
      </c>
    </row>
    <row r="6857" spans="1:14" x14ac:dyDescent="0.25">
      <c r="A6857" s="1">
        <v>34975</v>
      </c>
      <c r="D6857">
        <v>5.51</v>
      </c>
      <c r="F6857">
        <v>5.61</v>
      </c>
      <c r="G6857">
        <v>5.63</v>
      </c>
      <c r="H6857">
        <v>5.8</v>
      </c>
      <c r="I6857">
        <v>5.87</v>
      </c>
      <c r="J6857">
        <v>5.96</v>
      </c>
      <c r="K6857">
        <v>6.07</v>
      </c>
      <c r="L6857">
        <v>6.13</v>
      </c>
      <c r="M6857">
        <v>6.57</v>
      </c>
      <c r="N6857">
        <v>6.46</v>
      </c>
    </row>
    <row r="6858" spans="1:14" x14ac:dyDescent="0.25">
      <c r="A6858" s="1">
        <v>34974</v>
      </c>
      <c r="D6858">
        <v>5.53</v>
      </c>
      <c r="F6858">
        <v>5.64</v>
      </c>
      <c r="G6858">
        <v>5.65</v>
      </c>
      <c r="H6858">
        <v>5.82</v>
      </c>
      <c r="I6858">
        <v>5.89</v>
      </c>
      <c r="J6858">
        <v>5.98</v>
      </c>
      <c r="K6858">
        <v>6.1</v>
      </c>
      <c r="L6858">
        <v>6.15</v>
      </c>
      <c r="M6858">
        <v>6.61</v>
      </c>
      <c r="N6858">
        <v>6.48</v>
      </c>
    </row>
    <row r="6859" spans="1:14" x14ac:dyDescent="0.25">
      <c r="A6859" s="1">
        <v>34971</v>
      </c>
      <c r="D6859">
        <v>5.4</v>
      </c>
      <c r="F6859">
        <v>5.57</v>
      </c>
      <c r="G6859">
        <v>5.65</v>
      </c>
      <c r="H6859">
        <v>5.83</v>
      </c>
      <c r="I6859">
        <v>5.91</v>
      </c>
      <c r="J6859">
        <v>6.01</v>
      </c>
      <c r="K6859">
        <v>6.11</v>
      </c>
      <c r="L6859">
        <v>6.17</v>
      </c>
      <c r="M6859">
        <v>6.6</v>
      </c>
      <c r="N6859">
        <v>6.49</v>
      </c>
    </row>
    <row r="6860" spans="1:14" x14ac:dyDescent="0.25">
      <c r="A6860" s="1">
        <v>34970</v>
      </c>
      <c r="D6860">
        <v>5.44</v>
      </c>
      <c r="F6860">
        <v>5.61</v>
      </c>
      <c r="G6860">
        <v>5.73</v>
      </c>
      <c r="H6860">
        <v>5.92</v>
      </c>
      <c r="I6860">
        <v>6</v>
      </c>
      <c r="J6860">
        <v>6.1</v>
      </c>
      <c r="K6860">
        <v>6.22</v>
      </c>
      <c r="L6860">
        <v>6.28</v>
      </c>
      <c r="M6860">
        <v>6.71</v>
      </c>
      <c r="N6860">
        <v>6.59</v>
      </c>
    </row>
    <row r="6861" spans="1:14" x14ac:dyDescent="0.25">
      <c r="A6861" s="1">
        <v>34969</v>
      </c>
      <c r="D6861">
        <v>5.42</v>
      </c>
      <c r="F6861">
        <v>5.6</v>
      </c>
      <c r="G6861">
        <v>5.7</v>
      </c>
      <c r="H6861">
        <v>5.92</v>
      </c>
      <c r="I6861">
        <v>6.01</v>
      </c>
      <c r="J6861">
        <v>6.08</v>
      </c>
      <c r="K6861">
        <v>6.25</v>
      </c>
      <c r="L6861">
        <v>6.3</v>
      </c>
      <c r="M6861">
        <v>6.76</v>
      </c>
      <c r="N6861">
        <v>6.61</v>
      </c>
    </row>
    <row r="6862" spans="1:14" x14ac:dyDescent="0.25">
      <c r="A6862" s="1">
        <v>34968</v>
      </c>
      <c r="D6862">
        <v>5.45</v>
      </c>
      <c r="F6862">
        <v>5.63</v>
      </c>
      <c r="G6862">
        <v>5.71</v>
      </c>
      <c r="H6862">
        <v>5.88</v>
      </c>
      <c r="I6862">
        <v>5.98</v>
      </c>
      <c r="J6862">
        <v>6.11</v>
      </c>
      <c r="K6862">
        <v>6.21</v>
      </c>
      <c r="L6862">
        <v>6.28</v>
      </c>
      <c r="M6862">
        <v>6.71</v>
      </c>
      <c r="N6862">
        <v>6.58</v>
      </c>
    </row>
    <row r="6863" spans="1:14" x14ac:dyDescent="0.25">
      <c r="A6863" s="1">
        <v>34967</v>
      </c>
      <c r="D6863">
        <v>5.33</v>
      </c>
      <c r="F6863">
        <v>5.51</v>
      </c>
      <c r="G6863">
        <v>5.65</v>
      </c>
      <c r="H6863">
        <v>5.89</v>
      </c>
      <c r="I6863">
        <v>5.95</v>
      </c>
      <c r="J6863">
        <v>6.08</v>
      </c>
      <c r="K6863">
        <v>6.2</v>
      </c>
      <c r="L6863">
        <v>6.26</v>
      </c>
      <c r="M6863">
        <v>6.7</v>
      </c>
      <c r="N6863">
        <v>6.58</v>
      </c>
    </row>
    <row r="6864" spans="1:14" x14ac:dyDescent="0.25">
      <c r="A6864" s="1">
        <v>34964</v>
      </c>
      <c r="D6864">
        <v>5.35</v>
      </c>
      <c r="F6864">
        <v>5.52</v>
      </c>
      <c r="G6864">
        <v>5.63</v>
      </c>
      <c r="H6864">
        <v>5.85</v>
      </c>
      <c r="I6864">
        <v>5.93</v>
      </c>
      <c r="J6864">
        <v>6.06</v>
      </c>
      <c r="K6864">
        <v>6.19</v>
      </c>
      <c r="L6864">
        <v>6.25</v>
      </c>
      <c r="M6864">
        <v>6.7</v>
      </c>
      <c r="N6864">
        <v>6.59</v>
      </c>
    </row>
    <row r="6865" spans="1:14" x14ac:dyDescent="0.25">
      <c r="A6865" s="1">
        <v>34963</v>
      </c>
      <c r="D6865">
        <v>5.4</v>
      </c>
      <c r="F6865">
        <v>5.53</v>
      </c>
      <c r="G6865">
        <v>5.62</v>
      </c>
      <c r="H6865">
        <v>5.83</v>
      </c>
      <c r="I6865">
        <v>5.91</v>
      </c>
      <c r="J6865">
        <v>6.03</v>
      </c>
      <c r="K6865">
        <v>6.15</v>
      </c>
      <c r="L6865">
        <v>6.21</v>
      </c>
      <c r="M6865">
        <v>6.66</v>
      </c>
      <c r="N6865">
        <v>6.56</v>
      </c>
    </row>
    <row r="6866" spans="1:14" x14ac:dyDescent="0.25">
      <c r="A6866" s="1">
        <v>34962</v>
      </c>
      <c r="D6866">
        <v>5.34</v>
      </c>
      <c r="F6866">
        <v>5.43</v>
      </c>
      <c r="G6866">
        <v>5.52</v>
      </c>
      <c r="H6866">
        <v>5.73</v>
      </c>
      <c r="I6866">
        <v>5.81</v>
      </c>
      <c r="J6866">
        <v>5.92</v>
      </c>
      <c r="K6866">
        <v>6.05</v>
      </c>
      <c r="L6866">
        <v>6.1</v>
      </c>
      <c r="M6866">
        <v>6.57</v>
      </c>
      <c r="N6866">
        <v>6.46</v>
      </c>
    </row>
    <row r="6867" spans="1:14" x14ac:dyDescent="0.25">
      <c r="A6867" s="1">
        <v>34961</v>
      </c>
      <c r="D6867">
        <v>5.36</v>
      </c>
      <c r="F6867">
        <v>5.45</v>
      </c>
      <c r="G6867">
        <v>5.54</v>
      </c>
      <c r="H6867">
        <v>5.75</v>
      </c>
      <c r="I6867">
        <v>5.83</v>
      </c>
      <c r="J6867">
        <v>5.94</v>
      </c>
      <c r="K6867">
        <v>6.08</v>
      </c>
      <c r="L6867">
        <v>6.14</v>
      </c>
      <c r="M6867">
        <v>6.61</v>
      </c>
      <c r="N6867">
        <v>6.49</v>
      </c>
    </row>
    <row r="6868" spans="1:14" x14ac:dyDescent="0.25">
      <c r="A6868" s="1">
        <v>34960</v>
      </c>
      <c r="D6868">
        <v>5.41</v>
      </c>
      <c r="F6868">
        <v>5.47</v>
      </c>
      <c r="G6868">
        <v>5.56</v>
      </c>
      <c r="H6868">
        <v>5.77</v>
      </c>
      <c r="I6868">
        <v>5.86</v>
      </c>
      <c r="J6868">
        <v>5.97</v>
      </c>
      <c r="K6868">
        <v>6.11</v>
      </c>
      <c r="L6868">
        <v>6.17</v>
      </c>
      <c r="M6868">
        <v>6.64</v>
      </c>
      <c r="N6868">
        <v>6.53</v>
      </c>
    </row>
    <row r="6869" spans="1:14" x14ac:dyDescent="0.25">
      <c r="A6869" s="1">
        <v>34957</v>
      </c>
      <c r="D6869">
        <v>5.46</v>
      </c>
      <c r="F6869">
        <v>5.51</v>
      </c>
      <c r="G6869">
        <v>5.55</v>
      </c>
      <c r="H6869">
        <v>5.71</v>
      </c>
      <c r="I6869">
        <v>5.8</v>
      </c>
      <c r="J6869">
        <v>5.91</v>
      </c>
      <c r="K6869">
        <v>6.05</v>
      </c>
      <c r="L6869">
        <v>6.11</v>
      </c>
      <c r="M6869">
        <v>6.58</v>
      </c>
      <c r="N6869">
        <v>6.47</v>
      </c>
    </row>
    <row r="6870" spans="1:14" x14ac:dyDescent="0.25">
      <c r="A6870" s="1">
        <v>34956</v>
      </c>
      <c r="D6870">
        <v>5.44</v>
      </c>
      <c r="F6870">
        <v>5.48</v>
      </c>
      <c r="G6870">
        <v>5.51</v>
      </c>
      <c r="H6870">
        <v>5.68</v>
      </c>
      <c r="I6870">
        <v>5.76</v>
      </c>
      <c r="J6870">
        <v>5.87</v>
      </c>
      <c r="K6870">
        <v>6.01</v>
      </c>
      <c r="L6870">
        <v>6.08</v>
      </c>
      <c r="M6870">
        <v>6.56</v>
      </c>
      <c r="N6870">
        <v>6.45</v>
      </c>
    </row>
    <row r="6871" spans="1:14" x14ac:dyDescent="0.25">
      <c r="A6871" s="1">
        <v>34955</v>
      </c>
      <c r="D6871">
        <v>5.47</v>
      </c>
      <c r="F6871">
        <v>5.54</v>
      </c>
      <c r="G6871">
        <v>5.63</v>
      </c>
      <c r="H6871">
        <v>5.8</v>
      </c>
      <c r="I6871">
        <v>5.88</v>
      </c>
      <c r="J6871">
        <v>5.99</v>
      </c>
      <c r="K6871">
        <v>6.12</v>
      </c>
      <c r="L6871">
        <v>6.18</v>
      </c>
      <c r="M6871">
        <v>6.63</v>
      </c>
      <c r="N6871">
        <v>6.52</v>
      </c>
    </row>
    <row r="6872" spans="1:14" x14ac:dyDescent="0.25">
      <c r="A6872" s="1">
        <v>34954</v>
      </c>
      <c r="D6872">
        <v>5.47</v>
      </c>
      <c r="F6872">
        <v>5.54</v>
      </c>
      <c r="G6872">
        <v>5.61</v>
      </c>
      <c r="H6872">
        <v>5.77</v>
      </c>
      <c r="I6872">
        <v>5.84</v>
      </c>
      <c r="J6872">
        <v>5.96</v>
      </c>
      <c r="K6872">
        <v>6.09</v>
      </c>
      <c r="L6872">
        <v>6.16</v>
      </c>
      <c r="M6872">
        <v>6.6</v>
      </c>
      <c r="N6872">
        <v>6.51</v>
      </c>
    </row>
    <row r="6873" spans="1:14" x14ac:dyDescent="0.25">
      <c r="A6873" s="1">
        <v>34953</v>
      </c>
      <c r="D6873">
        <v>5.5</v>
      </c>
      <c r="F6873">
        <v>5.58</v>
      </c>
      <c r="G6873">
        <v>5.67</v>
      </c>
      <c r="H6873">
        <v>5.83</v>
      </c>
      <c r="I6873">
        <v>5.93</v>
      </c>
      <c r="J6873">
        <v>6.05</v>
      </c>
      <c r="K6873">
        <v>6.15</v>
      </c>
      <c r="L6873">
        <v>6.24</v>
      </c>
      <c r="M6873">
        <v>6.67</v>
      </c>
      <c r="N6873">
        <v>6.6</v>
      </c>
    </row>
    <row r="6874" spans="1:14" x14ac:dyDescent="0.25">
      <c r="A6874" s="1">
        <v>34950</v>
      </c>
      <c r="D6874">
        <v>5.52</v>
      </c>
      <c r="F6874">
        <v>5.58</v>
      </c>
      <c r="G6874">
        <v>5.67</v>
      </c>
      <c r="H6874">
        <v>5.85</v>
      </c>
      <c r="I6874">
        <v>5.95</v>
      </c>
      <c r="J6874">
        <v>6.04</v>
      </c>
      <c r="K6874">
        <v>6.17</v>
      </c>
      <c r="L6874">
        <v>6.24</v>
      </c>
      <c r="M6874">
        <v>6.66</v>
      </c>
      <c r="N6874">
        <v>6.6</v>
      </c>
    </row>
    <row r="6875" spans="1:14" x14ac:dyDescent="0.25">
      <c r="A6875" s="1">
        <v>34949</v>
      </c>
      <c r="D6875">
        <v>5.5</v>
      </c>
      <c r="F6875">
        <v>5.57</v>
      </c>
      <c r="G6875">
        <v>5.65</v>
      </c>
      <c r="H6875">
        <v>5.8</v>
      </c>
      <c r="I6875">
        <v>5.89</v>
      </c>
      <c r="J6875">
        <v>6</v>
      </c>
      <c r="K6875">
        <v>6.14</v>
      </c>
      <c r="L6875">
        <v>6.21</v>
      </c>
      <c r="M6875">
        <v>6.66</v>
      </c>
      <c r="N6875">
        <v>6.6</v>
      </c>
    </row>
    <row r="6876" spans="1:14" x14ac:dyDescent="0.25">
      <c r="A6876" s="1">
        <v>34948</v>
      </c>
      <c r="D6876">
        <v>5.48</v>
      </c>
      <c r="F6876">
        <v>5.55</v>
      </c>
      <c r="G6876">
        <v>5.6</v>
      </c>
      <c r="H6876">
        <v>5.76</v>
      </c>
      <c r="I6876">
        <v>5.84</v>
      </c>
      <c r="J6876">
        <v>5.95</v>
      </c>
      <c r="K6876">
        <v>6.1</v>
      </c>
      <c r="L6876">
        <v>6.17</v>
      </c>
      <c r="M6876">
        <v>6.63</v>
      </c>
      <c r="N6876">
        <v>6.57</v>
      </c>
    </row>
    <row r="6877" spans="1:14" x14ac:dyDescent="0.25">
      <c r="A6877" s="1">
        <v>34947</v>
      </c>
      <c r="D6877">
        <v>5.49</v>
      </c>
      <c r="F6877">
        <v>5.55</v>
      </c>
      <c r="G6877">
        <v>5.6</v>
      </c>
      <c r="H6877">
        <v>5.77</v>
      </c>
      <c r="I6877">
        <v>5.85</v>
      </c>
      <c r="J6877">
        <v>5.96</v>
      </c>
      <c r="K6877">
        <v>6.09</v>
      </c>
      <c r="L6877">
        <v>6.18</v>
      </c>
      <c r="M6877">
        <v>6.63</v>
      </c>
      <c r="N6877">
        <v>6.57</v>
      </c>
    </row>
    <row r="6878" spans="1:14" x14ac:dyDescent="0.25">
      <c r="A6878" s="1">
        <v>34943</v>
      </c>
      <c r="D6878">
        <v>5.45</v>
      </c>
      <c r="F6878">
        <v>5.52</v>
      </c>
      <c r="G6878">
        <v>5.6</v>
      </c>
      <c r="H6878">
        <v>5.78</v>
      </c>
      <c r="I6878">
        <v>5.89</v>
      </c>
      <c r="J6878">
        <v>6</v>
      </c>
      <c r="K6878">
        <v>6.14</v>
      </c>
      <c r="L6878">
        <v>6.22</v>
      </c>
      <c r="M6878">
        <v>6.67</v>
      </c>
      <c r="N6878">
        <v>6.61</v>
      </c>
    </row>
    <row r="6879" spans="1:14" x14ac:dyDescent="0.25">
      <c r="A6879" s="1">
        <v>34942</v>
      </c>
      <c r="D6879">
        <v>5.45</v>
      </c>
      <c r="F6879">
        <v>5.53</v>
      </c>
      <c r="G6879">
        <v>5.65</v>
      </c>
      <c r="H6879">
        <v>5.85</v>
      </c>
      <c r="I6879">
        <v>5.95</v>
      </c>
      <c r="J6879">
        <v>6.07</v>
      </c>
      <c r="K6879">
        <v>6.21</v>
      </c>
      <c r="L6879">
        <v>6.28</v>
      </c>
      <c r="M6879">
        <v>6.72</v>
      </c>
      <c r="N6879">
        <v>6.65</v>
      </c>
    </row>
    <row r="6880" spans="1:14" x14ac:dyDescent="0.25">
      <c r="A6880" s="1">
        <v>34941</v>
      </c>
      <c r="D6880">
        <v>5.46</v>
      </c>
      <c r="F6880">
        <v>5.55</v>
      </c>
      <c r="G6880">
        <v>5.66</v>
      </c>
      <c r="H6880">
        <v>5.88</v>
      </c>
      <c r="I6880">
        <v>5.98</v>
      </c>
      <c r="J6880">
        <v>6.1</v>
      </c>
      <c r="K6880">
        <v>6.25</v>
      </c>
      <c r="L6880">
        <v>6.33</v>
      </c>
      <c r="M6880">
        <v>6.77</v>
      </c>
      <c r="N6880">
        <v>6.7</v>
      </c>
    </row>
    <row r="6881" spans="1:14" x14ac:dyDescent="0.25">
      <c r="A6881" s="1">
        <v>34940</v>
      </c>
      <c r="D6881">
        <v>5.5</v>
      </c>
      <c r="F6881">
        <v>5.61</v>
      </c>
      <c r="G6881">
        <v>5.71</v>
      </c>
      <c r="H6881">
        <v>5.93</v>
      </c>
      <c r="I6881">
        <v>6.03</v>
      </c>
      <c r="J6881">
        <v>6.15</v>
      </c>
      <c r="K6881">
        <v>6.29</v>
      </c>
      <c r="L6881">
        <v>6.36</v>
      </c>
      <c r="M6881">
        <v>6.79</v>
      </c>
      <c r="N6881">
        <v>6.72</v>
      </c>
    </row>
    <row r="6882" spans="1:14" x14ac:dyDescent="0.25">
      <c r="A6882" s="1">
        <v>34939</v>
      </c>
      <c r="D6882">
        <v>5.48</v>
      </c>
      <c r="F6882">
        <v>5.56</v>
      </c>
      <c r="G6882">
        <v>5.66</v>
      </c>
      <c r="H6882">
        <v>5.85</v>
      </c>
      <c r="I6882">
        <v>5.97</v>
      </c>
      <c r="J6882">
        <v>6.1</v>
      </c>
      <c r="K6882">
        <v>6.26</v>
      </c>
      <c r="L6882">
        <v>6.34</v>
      </c>
      <c r="M6882">
        <v>6.77</v>
      </c>
      <c r="N6882">
        <v>6.7</v>
      </c>
    </row>
    <row r="6883" spans="1:14" x14ac:dyDescent="0.25">
      <c r="A6883" s="1">
        <v>34936</v>
      </c>
      <c r="D6883">
        <v>5.5</v>
      </c>
      <c r="F6883">
        <v>5.6</v>
      </c>
      <c r="G6883">
        <v>5.7</v>
      </c>
      <c r="H6883">
        <v>5.9</v>
      </c>
      <c r="I6883">
        <v>6.01</v>
      </c>
      <c r="J6883">
        <v>6.13</v>
      </c>
      <c r="K6883">
        <v>6.3</v>
      </c>
      <c r="L6883">
        <v>6.38</v>
      </c>
      <c r="M6883">
        <v>6.8</v>
      </c>
      <c r="N6883">
        <v>6.72</v>
      </c>
    </row>
    <row r="6884" spans="1:14" x14ac:dyDescent="0.25">
      <c r="A6884" s="1">
        <v>34935</v>
      </c>
      <c r="D6884">
        <v>5.52</v>
      </c>
      <c r="F6884">
        <v>5.6</v>
      </c>
      <c r="G6884">
        <v>5.77</v>
      </c>
      <c r="H6884">
        <v>6</v>
      </c>
      <c r="I6884">
        <v>6.12</v>
      </c>
      <c r="J6884">
        <v>6.26</v>
      </c>
      <c r="K6884">
        <v>6.42</v>
      </c>
      <c r="L6884">
        <v>6.5</v>
      </c>
      <c r="M6884">
        <v>6.92</v>
      </c>
      <c r="N6884">
        <v>6.84</v>
      </c>
    </row>
    <row r="6885" spans="1:14" x14ac:dyDescent="0.25">
      <c r="A6885" s="1">
        <v>34934</v>
      </c>
      <c r="D6885">
        <v>5.6</v>
      </c>
      <c r="F6885">
        <v>5.69</v>
      </c>
      <c r="G6885">
        <v>5.87</v>
      </c>
      <c r="H6885">
        <v>6.11</v>
      </c>
      <c r="I6885">
        <v>6.24</v>
      </c>
      <c r="J6885">
        <v>6.37</v>
      </c>
      <c r="K6885">
        <v>6.53</v>
      </c>
      <c r="L6885">
        <v>6.6</v>
      </c>
      <c r="M6885">
        <v>7.01</v>
      </c>
      <c r="N6885">
        <v>6.92</v>
      </c>
    </row>
    <row r="6886" spans="1:14" x14ac:dyDescent="0.25">
      <c r="A6886" s="1">
        <v>34933</v>
      </c>
      <c r="D6886">
        <v>5.63</v>
      </c>
      <c r="F6886">
        <v>5.7</v>
      </c>
      <c r="G6886">
        <v>5.88</v>
      </c>
      <c r="H6886">
        <v>6.1</v>
      </c>
      <c r="I6886">
        <v>6.21</v>
      </c>
      <c r="J6886">
        <v>6.35</v>
      </c>
      <c r="K6886">
        <v>6.51</v>
      </c>
      <c r="L6886">
        <v>6.57</v>
      </c>
      <c r="M6886">
        <v>6.98</v>
      </c>
      <c r="N6886">
        <v>6.89</v>
      </c>
    </row>
    <row r="6887" spans="1:14" x14ac:dyDescent="0.25">
      <c r="A6887" s="1">
        <v>34932</v>
      </c>
      <c r="D6887">
        <v>5.62</v>
      </c>
      <c r="F6887">
        <v>5.7</v>
      </c>
      <c r="G6887">
        <v>5.84</v>
      </c>
      <c r="H6887">
        <v>6.08</v>
      </c>
      <c r="I6887">
        <v>6.18</v>
      </c>
      <c r="J6887">
        <v>6.31</v>
      </c>
      <c r="K6887">
        <v>6.47</v>
      </c>
      <c r="L6887">
        <v>6.54</v>
      </c>
      <c r="M6887">
        <v>6.95</v>
      </c>
      <c r="N6887">
        <v>6.87</v>
      </c>
    </row>
    <row r="6888" spans="1:14" x14ac:dyDescent="0.25">
      <c r="A6888" s="1">
        <v>34929</v>
      </c>
      <c r="D6888">
        <v>5.61</v>
      </c>
      <c r="F6888">
        <v>5.72</v>
      </c>
      <c r="G6888">
        <v>5.88</v>
      </c>
      <c r="H6888">
        <v>6.13</v>
      </c>
      <c r="I6888">
        <v>6.24</v>
      </c>
      <c r="J6888">
        <v>6.36</v>
      </c>
      <c r="K6888">
        <v>6.51</v>
      </c>
      <c r="L6888">
        <v>6.57</v>
      </c>
      <c r="M6888">
        <v>7</v>
      </c>
      <c r="N6888">
        <v>6.91</v>
      </c>
    </row>
    <row r="6889" spans="1:14" x14ac:dyDescent="0.25">
      <c r="A6889" s="1">
        <v>34928</v>
      </c>
      <c r="D6889">
        <v>5.61</v>
      </c>
      <c r="F6889">
        <v>5.73</v>
      </c>
      <c r="G6889">
        <v>5.89</v>
      </c>
      <c r="H6889">
        <v>6.12</v>
      </c>
      <c r="I6889">
        <v>6.24</v>
      </c>
      <c r="J6889">
        <v>6.37</v>
      </c>
      <c r="K6889">
        <v>6.52</v>
      </c>
      <c r="L6889">
        <v>6.57</v>
      </c>
      <c r="M6889">
        <v>6.99</v>
      </c>
      <c r="N6889">
        <v>6.9</v>
      </c>
    </row>
    <row r="6890" spans="1:14" x14ac:dyDescent="0.25">
      <c r="A6890" s="1">
        <v>34927</v>
      </c>
      <c r="D6890">
        <v>5.6</v>
      </c>
      <c r="F6890">
        <v>5.7</v>
      </c>
      <c r="G6890">
        <v>5.84</v>
      </c>
      <c r="H6890">
        <v>6.07</v>
      </c>
      <c r="I6890">
        <v>6.18</v>
      </c>
      <c r="J6890">
        <v>6.32</v>
      </c>
      <c r="K6890">
        <v>6.49</v>
      </c>
      <c r="L6890">
        <v>6.54</v>
      </c>
      <c r="M6890">
        <v>6.97</v>
      </c>
      <c r="N6890">
        <v>6.89</v>
      </c>
    </row>
    <row r="6891" spans="1:14" x14ac:dyDescent="0.25">
      <c r="A6891" s="1">
        <v>34926</v>
      </c>
      <c r="D6891">
        <v>5.62</v>
      </c>
      <c r="F6891">
        <v>5.72</v>
      </c>
      <c r="G6891">
        <v>5.86</v>
      </c>
      <c r="H6891">
        <v>6.11</v>
      </c>
      <c r="I6891">
        <v>6.21</v>
      </c>
      <c r="J6891">
        <v>6.37</v>
      </c>
      <c r="K6891">
        <v>6.52</v>
      </c>
      <c r="L6891">
        <v>6.57</v>
      </c>
      <c r="M6891">
        <v>7</v>
      </c>
      <c r="N6891">
        <v>6.92</v>
      </c>
    </row>
    <row r="6892" spans="1:14" x14ac:dyDescent="0.25">
      <c r="A6892" s="1">
        <v>34925</v>
      </c>
      <c r="D6892">
        <v>5.6</v>
      </c>
      <c r="F6892">
        <v>5.69</v>
      </c>
      <c r="G6892">
        <v>5.81</v>
      </c>
      <c r="H6892">
        <v>6.05</v>
      </c>
      <c r="I6892">
        <v>6.19</v>
      </c>
      <c r="J6892">
        <v>6.36</v>
      </c>
      <c r="K6892">
        <v>6.54</v>
      </c>
      <c r="L6892">
        <v>6.59</v>
      </c>
      <c r="M6892">
        <v>7.06</v>
      </c>
      <c r="N6892">
        <v>6.96</v>
      </c>
    </row>
    <row r="6893" spans="1:14" x14ac:dyDescent="0.25">
      <c r="A6893" s="1">
        <v>34922</v>
      </c>
      <c r="D6893">
        <v>5.59</v>
      </c>
      <c r="F6893">
        <v>5.71</v>
      </c>
      <c r="G6893">
        <v>5.8</v>
      </c>
      <c r="H6893">
        <v>6.05</v>
      </c>
      <c r="I6893">
        <v>6.19</v>
      </c>
      <c r="J6893">
        <v>6.37</v>
      </c>
      <c r="K6893">
        <v>6.54</v>
      </c>
      <c r="L6893">
        <v>6.59</v>
      </c>
      <c r="M6893">
        <v>7.06</v>
      </c>
      <c r="N6893">
        <v>6.98</v>
      </c>
    </row>
    <row r="6894" spans="1:14" x14ac:dyDescent="0.25">
      <c r="A6894" s="1">
        <v>34921</v>
      </c>
      <c r="D6894">
        <v>5.57</v>
      </c>
      <c r="F6894">
        <v>5.65</v>
      </c>
      <c r="G6894">
        <v>5.7</v>
      </c>
      <c r="H6894">
        <v>5.95</v>
      </c>
      <c r="I6894">
        <v>6.07</v>
      </c>
      <c r="J6894">
        <v>6.25</v>
      </c>
      <c r="K6894">
        <v>6.43</v>
      </c>
      <c r="L6894">
        <v>6.51</v>
      </c>
      <c r="M6894">
        <v>6.97</v>
      </c>
      <c r="N6894">
        <v>6.9</v>
      </c>
    </row>
    <row r="6895" spans="1:14" x14ac:dyDescent="0.25">
      <c r="A6895" s="1">
        <v>34920</v>
      </c>
      <c r="D6895">
        <v>5.56</v>
      </c>
      <c r="F6895">
        <v>5.63</v>
      </c>
      <c r="G6895">
        <v>5.69</v>
      </c>
      <c r="H6895">
        <v>5.93</v>
      </c>
      <c r="I6895">
        <v>6.05</v>
      </c>
      <c r="J6895">
        <v>6.21</v>
      </c>
      <c r="K6895">
        <v>6.4</v>
      </c>
      <c r="L6895">
        <v>6.47</v>
      </c>
      <c r="M6895">
        <v>6.93</v>
      </c>
      <c r="N6895">
        <v>6.93</v>
      </c>
    </row>
    <row r="6896" spans="1:14" x14ac:dyDescent="0.25">
      <c r="A6896" s="1">
        <v>34919</v>
      </c>
      <c r="D6896">
        <v>5.55</v>
      </c>
      <c r="F6896">
        <v>5.63</v>
      </c>
      <c r="G6896">
        <v>5.68</v>
      </c>
      <c r="H6896">
        <v>5.9</v>
      </c>
      <c r="I6896">
        <v>6.01</v>
      </c>
      <c r="J6896">
        <v>6.17</v>
      </c>
      <c r="K6896">
        <v>6.36</v>
      </c>
      <c r="L6896">
        <v>6.47</v>
      </c>
      <c r="M6896">
        <v>6.9</v>
      </c>
      <c r="N6896">
        <v>6.89</v>
      </c>
    </row>
    <row r="6897" spans="1:14" x14ac:dyDescent="0.25">
      <c r="A6897" s="1">
        <v>34918</v>
      </c>
      <c r="D6897">
        <v>5.57</v>
      </c>
      <c r="F6897">
        <v>5.63</v>
      </c>
      <c r="G6897">
        <v>5.67</v>
      </c>
      <c r="H6897">
        <v>5.9</v>
      </c>
      <c r="I6897">
        <v>6.03</v>
      </c>
      <c r="J6897">
        <v>6.18</v>
      </c>
      <c r="K6897">
        <v>6.37</v>
      </c>
      <c r="L6897">
        <v>6.48</v>
      </c>
      <c r="M6897">
        <v>6.91</v>
      </c>
      <c r="N6897">
        <v>6.89</v>
      </c>
    </row>
    <row r="6898" spans="1:14" x14ac:dyDescent="0.25">
      <c r="A6898" s="1">
        <v>34915</v>
      </c>
      <c r="D6898">
        <v>5.58</v>
      </c>
      <c r="F6898">
        <v>5.64</v>
      </c>
      <c r="G6898">
        <v>5.68</v>
      </c>
      <c r="H6898">
        <v>5.91</v>
      </c>
      <c r="I6898">
        <v>6.06</v>
      </c>
      <c r="J6898">
        <v>6.2</v>
      </c>
      <c r="K6898">
        <v>6.39</v>
      </c>
      <c r="L6898">
        <v>6.5</v>
      </c>
      <c r="M6898">
        <v>6.92</v>
      </c>
      <c r="N6898">
        <v>6.9</v>
      </c>
    </row>
    <row r="6899" spans="1:14" x14ac:dyDescent="0.25">
      <c r="A6899" s="1">
        <v>34914</v>
      </c>
      <c r="D6899">
        <v>5.59</v>
      </c>
      <c r="F6899">
        <v>5.67</v>
      </c>
      <c r="G6899">
        <v>5.7</v>
      </c>
      <c r="H6899">
        <v>5.94</v>
      </c>
      <c r="I6899">
        <v>6.09</v>
      </c>
      <c r="J6899">
        <v>6.24</v>
      </c>
      <c r="K6899">
        <v>6.42</v>
      </c>
      <c r="L6899">
        <v>6.53</v>
      </c>
      <c r="M6899">
        <v>6.95</v>
      </c>
      <c r="N6899">
        <v>6.93</v>
      </c>
    </row>
    <row r="6900" spans="1:14" x14ac:dyDescent="0.25">
      <c r="A6900" s="1">
        <v>34913</v>
      </c>
      <c r="D6900">
        <v>5.59</v>
      </c>
      <c r="F6900">
        <v>5.63</v>
      </c>
      <c r="G6900">
        <v>5.66</v>
      </c>
      <c r="H6900">
        <v>5.86</v>
      </c>
      <c r="I6900">
        <v>6.03</v>
      </c>
      <c r="J6900">
        <v>6.15</v>
      </c>
      <c r="K6900">
        <v>6.34</v>
      </c>
      <c r="L6900">
        <v>6.44</v>
      </c>
      <c r="M6900">
        <v>6.88</v>
      </c>
      <c r="N6900">
        <v>6.86</v>
      </c>
    </row>
    <row r="6901" spans="1:14" x14ac:dyDescent="0.25">
      <c r="A6901" s="1">
        <v>34912</v>
      </c>
      <c r="D6901">
        <v>5.61</v>
      </c>
      <c r="F6901">
        <v>5.67</v>
      </c>
      <c r="G6901">
        <v>5.71</v>
      </c>
      <c r="H6901">
        <v>5.94</v>
      </c>
      <c r="I6901">
        <v>6.08</v>
      </c>
      <c r="J6901">
        <v>6.22</v>
      </c>
      <c r="K6901">
        <v>6.4</v>
      </c>
      <c r="L6901">
        <v>6.5</v>
      </c>
      <c r="M6901">
        <v>6.95</v>
      </c>
      <c r="N6901">
        <v>6.92</v>
      </c>
    </row>
    <row r="6902" spans="1:14" x14ac:dyDescent="0.25">
      <c r="A6902" s="1">
        <v>34911</v>
      </c>
      <c r="D6902">
        <v>5.6</v>
      </c>
      <c r="F6902">
        <v>5.63</v>
      </c>
      <c r="G6902">
        <v>5.67</v>
      </c>
      <c r="H6902">
        <v>5.88</v>
      </c>
      <c r="I6902">
        <v>6.02</v>
      </c>
      <c r="J6902">
        <v>6.16</v>
      </c>
      <c r="K6902">
        <v>6.35</v>
      </c>
      <c r="L6902">
        <v>6.45</v>
      </c>
      <c r="M6902">
        <v>6.88</v>
      </c>
      <c r="N6902">
        <v>6.86</v>
      </c>
    </row>
    <row r="6903" spans="1:14" x14ac:dyDescent="0.25">
      <c r="A6903" s="1">
        <v>34908</v>
      </c>
      <c r="D6903">
        <v>5.58</v>
      </c>
      <c r="F6903">
        <v>5.61</v>
      </c>
      <c r="G6903">
        <v>5.69</v>
      </c>
      <c r="H6903">
        <v>5.92</v>
      </c>
      <c r="I6903">
        <v>6.09</v>
      </c>
      <c r="J6903">
        <v>6.22</v>
      </c>
      <c r="K6903">
        <v>6.4</v>
      </c>
      <c r="L6903">
        <v>6.49</v>
      </c>
      <c r="M6903">
        <v>6.93</v>
      </c>
      <c r="N6903">
        <v>6.91</v>
      </c>
    </row>
    <row r="6904" spans="1:14" x14ac:dyDescent="0.25">
      <c r="A6904" s="1">
        <v>34907</v>
      </c>
      <c r="D6904">
        <v>5.58</v>
      </c>
      <c r="F6904">
        <v>5.6</v>
      </c>
      <c r="G6904">
        <v>5.66</v>
      </c>
      <c r="H6904">
        <v>5.91</v>
      </c>
      <c r="I6904">
        <v>6.03</v>
      </c>
      <c r="J6904">
        <v>6.18</v>
      </c>
      <c r="K6904">
        <v>6.36</v>
      </c>
      <c r="L6904">
        <v>6.43</v>
      </c>
      <c r="M6904">
        <v>6.86</v>
      </c>
      <c r="N6904">
        <v>6.84</v>
      </c>
    </row>
    <row r="6905" spans="1:14" x14ac:dyDescent="0.25">
      <c r="A6905" s="1">
        <v>34906</v>
      </c>
      <c r="D6905">
        <v>5.63</v>
      </c>
      <c r="F6905">
        <v>5.68</v>
      </c>
      <c r="G6905">
        <v>5.75</v>
      </c>
      <c r="H6905">
        <v>5.97</v>
      </c>
      <c r="I6905">
        <v>6.1</v>
      </c>
      <c r="J6905">
        <v>6.24</v>
      </c>
      <c r="K6905">
        <v>6.42</v>
      </c>
      <c r="L6905">
        <v>6.48</v>
      </c>
      <c r="M6905">
        <v>6.92</v>
      </c>
      <c r="N6905">
        <v>6.9</v>
      </c>
    </row>
    <row r="6906" spans="1:14" x14ac:dyDescent="0.25">
      <c r="A6906" s="1">
        <v>34905</v>
      </c>
      <c r="D6906">
        <v>5.62</v>
      </c>
      <c r="F6906">
        <v>5.68</v>
      </c>
      <c r="G6906">
        <v>5.75</v>
      </c>
      <c r="H6906">
        <v>5.94</v>
      </c>
      <c r="I6906">
        <v>6.07</v>
      </c>
      <c r="J6906">
        <v>6.19</v>
      </c>
      <c r="K6906">
        <v>6.37</v>
      </c>
      <c r="L6906">
        <v>6.43</v>
      </c>
      <c r="M6906">
        <v>6.86</v>
      </c>
      <c r="N6906">
        <v>6.84</v>
      </c>
    </row>
    <row r="6907" spans="1:14" x14ac:dyDescent="0.25">
      <c r="A6907" s="1">
        <v>34904</v>
      </c>
      <c r="D6907">
        <v>5.61</v>
      </c>
      <c r="F6907">
        <v>5.68</v>
      </c>
      <c r="G6907">
        <v>5.75</v>
      </c>
      <c r="H6907">
        <v>5.97</v>
      </c>
      <c r="I6907">
        <v>6.08</v>
      </c>
      <c r="J6907">
        <v>6.2</v>
      </c>
      <c r="K6907">
        <v>6.4</v>
      </c>
      <c r="L6907">
        <v>6.46</v>
      </c>
      <c r="M6907">
        <v>6.91</v>
      </c>
      <c r="N6907">
        <v>6.9</v>
      </c>
    </row>
    <row r="6908" spans="1:14" x14ac:dyDescent="0.25">
      <c r="A6908" s="1">
        <v>34901</v>
      </c>
      <c r="D6908">
        <v>5.61</v>
      </c>
      <c r="F6908">
        <v>5.7</v>
      </c>
      <c r="G6908">
        <v>5.75</v>
      </c>
      <c r="H6908">
        <v>5.95</v>
      </c>
      <c r="I6908">
        <v>6.11</v>
      </c>
      <c r="J6908">
        <v>6.26</v>
      </c>
      <c r="K6908">
        <v>6.4</v>
      </c>
      <c r="L6908">
        <v>6.53</v>
      </c>
      <c r="M6908">
        <v>6.98</v>
      </c>
      <c r="N6908">
        <v>6.96</v>
      </c>
    </row>
    <row r="6909" spans="1:14" x14ac:dyDescent="0.25">
      <c r="A6909" s="1">
        <v>34900</v>
      </c>
      <c r="D6909">
        <v>5.6</v>
      </c>
      <c r="F6909">
        <v>5.68</v>
      </c>
      <c r="G6909">
        <v>5.71</v>
      </c>
      <c r="H6909">
        <v>5.91</v>
      </c>
      <c r="I6909">
        <v>6.02</v>
      </c>
      <c r="J6909">
        <v>6.15</v>
      </c>
      <c r="K6909">
        <v>6.37</v>
      </c>
      <c r="L6909">
        <v>6.43</v>
      </c>
      <c r="M6909">
        <v>6.89</v>
      </c>
      <c r="N6909">
        <v>6.87</v>
      </c>
    </row>
    <row r="6910" spans="1:14" x14ac:dyDescent="0.25">
      <c r="A6910" s="1">
        <v>34899</v>
      </c>
      <c r="D6910">
        <v>5.58</v>
      </c>
      <c r="F6910">
        <v>5.65</v>
      </c>
      <c r="G6910">
        <v>5.6</v>
      </c>
      <c r="H6910">
        <v>5.89</v>
      </c>
      <c r="I6910">
        <v>5.99</v>
      </c>
      <c r="J6910">
        <v>6.15</v>
      </c>
      <c r="K6910">
        <v>6.37</v>
      </c>
      <c r="L6910">
        <v>6.43</v>
      </c>
      <c r="M6910">
        <v>6.9</v>
      </c>
      <c r="N6910">
        <v>6.89</v>
      </c>
    </row>
    <row r="6911" spans="1:14" x14ac:dyDescent="0.25">
      <c r="A6911" s="1">
        <v>34898</v>
      </c>
      <c r="D6911">
        <v>5.61</v>
      </c>
      <c r="F6911">
        <v>5.63</v>
      </c>
      <c r="G6911">
        <v>5.57</v>
      </c>
      <c r="H6911">
        <v>5.77</v>
      </c>
      <c r="I6911">
        <v>5.88</v>
      </c>
      <c r="J6911">
        <v>6.01</v>
      </c>
      <c r="K6911">
        <v>6.21</v>
      </c>
      <c r="L6911">
        <v>6.25</v>
      </c>
      <c r="M6911">
        <v>6.74</v>
      </c>
      <c r="N6911">
        <v>6.73</v>
      </c>
    </row>
    <row r="6912" spans="1:14" x14ac:dyDescent="0.25">
      <c r="A6912" s="1">
        <v>34897</v>
      </c>
      <c r="D6912">
        <v>5.63</v>
      </c>
      <c r="F6912">
        <v>5.63</v>
      </c>
      <c r="G6912">
        <v>5.55</v>
      </c>
      <c r="H6912">
        <v>5.77</v>
      </c>
      <c r="I6912">
        <v>5.86</v>
      </c>
      <c r="J6912">
        <v>5.97</v>
      </c>
      <c r="K6912">
        <v>6.15</v>
      </c>
      <c r="L6912">
        <v>6.22</v>
      </c>
      <c r="M6912">
        <v>6.69</v>
      </c>
      <c r="N6912">
        <v>6.67</v>
      </c>
    </row>
    <row r="6913" spans="1:14" x14ac:dyDescent="0.25">
      <c r="A6913" s="1">
        <v>34894</v>
      </c>
      <c r="D6913">
        <v>5.59</v>
      </c>
      <c r="F6913">
        <v>5.61</v>
      </c>
      <c r="G6913">
        <v>5.53</v>
      </c>
      <c r="H6913">
        <v>5.7</v>
      </c>
      <c r="I6913">
        <v>5.78</v>
      </c>
      <c r="J6913">
        <v>5.89</v>
      </c>
      <c r="K6913">
        <v>6.07</v>
      </c>
      <c r="L6913">
        <v>6.15</v>
      </c>
      <c r="M6913">
        <v>6.61</v>
      </c>
      <c r="N6913">
        <v>6.6</v>
      </c>
    </row>
    <row r="6914" spans="1:14" x14ac:dyDescent="0.25">
      <c r="A6914" s="1">
        <v>34893</v>
      </c>
      <c r="D6914">
        <v>5.55</v>
      </c>
      <c r="F6914">
        <v>5.55</v>
      </c>
      <c r="G6914">
        <v>5.46</v>
      </c>
      <c r="H6914">
        <v>5.61</v>
      </c>
      <c r="I6914">
        <v>5.7</v>
      </c>
      <c r="J6914">
        <v>5.8</v>
      </c>
      <c r="K6914">
        <v>6</v>
      </c>
      <c r="L6914">
        <v>6.09</v>
      </c>
      <c r="M6914">
        <v>6.56</v>
      </c>
      <c r="N6914">
        <v>6.55</v>
      </c>
    </row>
    <row r="6915" spans="1:14" x14ac:dyDescent="0.25">
      <c r="A6915" s="1">
        <v>34892</v>
      </c>
      <c r="D6915">
        <v>5.55</v>
      </c>
      <c r="F6915">
        <v>5.55</v>
      </c>
      <c r="G6915">
        <v>5.44</v>
      </c>
      <c r="H6915">
        <v>5.59</v>
      </c>
      <c r="I6915">
        <v>5.7</v>
      </c>
      <c r="J6915">
        <v>5.8</v>
      </c>
      <c r="K6915">
        <v>6</v>
      </c>
      <c r="L6915">
        <v>6.1</v>
      </c>
      <c r="M6915">
        <v>6.55</v>
      </c>
      <c r="N6915">
        <v>6.55</v>
      </c>
    </row>
    <row r="6916" spans="1:14" x14ac:dyDescent="0.25">
      <c r="A6916" s="1">
        <v>34891</v>
      </c>
      <c r="D6916">
        <v>5.56</v>
      </c>
      <c r="F6916">
        <v>5.57</v>
      </c>
      <c r="G6916">
        <v>5.47</v>
      </c>
      <c r="H6916">
        <v>5.59</v>
      </c>
      <c r="I6916">
        <v>5.69</v>
      </c>
      <c r="J6916">
        <v>5.8</v>
      </c>
      <c r="K6916">
        <v>5.99</v>
      </c>
      <c r="L6916">
        <v>6.09</v>
      </c>
      <c r="M6916">
        <v>6.57</v>
      </c>
      <c r="N6916">
        <v>6.57</v>
      </c>
    </row>
    <row r="6917" spans="1:14" x14ac:dyDescent="0.25">
      <c r="A6917" s="1">
        <v>34890</v>
      </c>
      <c r="D6917">
        <v>5.53</v>
      </c>
      <c r="F6917">
        <v>5.53</v>
      </c>
      <c r="G6917">
        <v>5.43</v>
      </c>
      <c r="H6917">
        <v>5.56</v>
      </c>
      <c r="I6917">
        <v>5.63</v>
      </c>
      <c r="J6917">
        <v>5.74</v>
      </c>
      <c r="K6917">
        <v>5.93</v>
      </c>
      <c r="L6917">
        <v>6.04</v>
      </c>
      <c r="M6917">
        <v>6.51</v>
      </c>
      <c r="N6917">
        <v>6.51</v>
      </c>
    </row>
    <row r="6918" spans="1:14" x14ac:dyDescent="0.25">
      <c r="A6918" s="1">
        <v>34887</v>
      </c>
      <c r="D6918">
        <v>5.54</v>
      </c>
      <c r="F6918">
        <v>5.5</v>
      </c>
      <c r="G6918">
        <v>5.42</v>
      </c>
      <c r="H6918">
        <v>5.54</v>
      </c>
      <c r="I6918">
        <v>5.61</v>
      </c>
      <c r="J6918">
        <v>5.74</v>
      </c>
      <c r="K6918">
        <v>5.94</v>
      </c>
      <c r="L6918">
        <v>6.04</v>
      </c>
      <c r="M6918">
        <v>6.52</v>
      </c>
      <c r="N6918">
        <v>6.52</v>
      </c>
    </row>
    <row r="6919" spans="1:14" x14ac:dyDescent="0.25">
      <c r="A6919" s="1">
        <v>34886</v>
      </c>
      <c r="D6919">
        <v>5.53</v>
      </c>
      <c r="F6919">
        <v>5.5</v>
      </c>
      <c r="G6919">
        <v>5.43</v>
      </c>
      <c r="H6919">
        <v>5.56</v>
      </c>
      <c r="I6919">
        <v>5.64</v>
      </c>
      <c r="J6919">
        <v>5.75</v>
      </c>
      <c r="K6919">
        <v>5.97</v>
      </c>
      <c r="L6919">
        <v>6.05</v>
      </c>
      <c r="M6919">
        <v>6.53</v>
      </c>
      <c r="N6919">
        <v>6.51</v>
      </c>
    </row>
    <row r="6920" spans="1:14" x14ac:dyDescent="0.25">
      <c r="A6920" s="1">
        <v>34885</v>
      </c>
      <c r="D6920">
        <v>5.68</v>
      </c>
      <c r="F6920">
        <v>5.69</v>
      </c>
      <c r="G6920">
        <v>5.62</v>
      </c>
      <c r="H6920">
        <v>5.78</v>
      </c>
      <c r="I6920">
        <v>5.84</v>
      </c>
      <c r="J6920">
        <v>5.95</v>
      </c>
      <c r="K6920">
        <v>6.12</v>
      </c>
      <c r="L6920">
        <v>6.19</v>
      </c>
      <c r="M6920">
        <v>6.64</v>
      </c>
      <c r="N6920">
        <v>6.61</v>
      </c>
    </row>
    <row r="6921" spans="1:14" x14ac:dyDescent="0.25">
      <c r="A6921" s="1">
        <v>34883</v>
      </c>
      <c r="D6921">
        <v>5.68</v>
      </c>
      <c r="F6921">
        <v>5.7</v>
      </c>
      <c r="G6921">
        <v>5.63</v>
      </c>
      <c r="H6921">
        <v>5.79</v>
      </c>
      <c r="I6921">
        <v>5.87</v>
      </c>
      <c r="J6921">
        <v>5.97</v>
      </c>
      <c r="K6921">
        <v>6.16</v>
      </c>
      <c r="L6921">
        <v>6.21</v>
      </c>
      <c r="M6921">
        <v>6.68</v>
      </c>
      <c r="N6921">
        <v>6.63</v>
      </c>
    </row>
    <row r="6922" spans="1:14" x14ac:dyDescent="0.25">
      <c r="A6922" s="1">
        <v>34880</v>
      </c>
      <c r="D6922">
        <v>5.6</v>
      </c>
      <c r="F6922">
        <v>5.59</v>
      </c>
      <c r="G6922">
        <v>5.65</v>
      </c>
      <c r="H6922">
        <v>5.79</v>
      </c>
      <c r="I6922">
        <v>5.88</v>
      </c>
      <c r="J6922">
        <v>5.98</v>
      </c>
      <c r="K6922">
        <v>6.12</v>
      </c>
      <c r="L6922">
        <v>6.21</v>
      </c>
      <c r="M6922">
        <v>6.64</v>
      </c>
      <c r="N6922">
        <v>6.63</v>
      </c>
    </row>
    <row r="6923" spans="1:14" x14ac:dyDescent="0.25">
      <c r="A6923" s="1">
        <v>34879</v>
      </c>
      <c r="D6923">
        <v>5.67</v>
      </c>
      <c r="F6923">
        <v>5.65</v>
      </c>
      <c r="G6923">
        <v>5.76</v>
      </c>
      <c r="H6923">
        <v>5.89</v>
      </c>
      <c r="I6923">
        <v>5.95</v>
      </c>
      <c r="J6923">
        <v>6.07</v>
      </c>
      <c r="K6923">
        <v>6.18</v>
      </c>
      <c r="L6923">
        <v>6.28</v>
      </c>
      <c r="M6923">
        <v>6.69</v>
      </c>
      <c r="N6923">
        <v>6.65</v>
      </c>
    </row>
    <row r="6924" spans="1:14" x14ac:dyDescent="0.25">
      <c r="A6924" s="1">
        <v>34878</v>
      </c>
      <c r="D6924">
        <v>5.57</v>
      </c>
      <c r="F6924">
        <v>5.57</v>
      </c>
      <c r="G6924">
        <v>5.58</v>
      </c>
      <c r="H6924">
        <v>5.67</v>
      </c>
      <c r="I6924">
        <v>5.76</v>
      </c>
      <c r="J6924">
        <v>5.88</v>
      </c>
      <c r="K6924">
        <v>5.99</v>
      </c>
      <c r="L6924">
        <v>6.1</v>
      </c>
      <c r="M6924">
        <v>6.53</v>
      </c>
      <c r="N6924">
        <v>6.52</v>
      </c>
    </row>
    <row r="6925" spans="1:14" x14ac:dyDescent="0.25">
      <c r="A6925" s="1">
        <v>34877</v>
      </c>
      <c r="D6925">
        <v>5.59</v>
      </c>
      <c r="F6925">
        <v>5.61</v>
      </c>
      <c r="G6925">
        <v>5.64</v>
      </c>
      <c r="H6925">
        <v>5.7</v>
      </c>
      <c r="I6925">
        <v>5.8</v>
      </c>
      <c r="J6925">
        <v>5.94</v>
      </c>
      <c r="K6925">
        <v>6.04</v>
      </c>
      <c r="L6925">
        <v>6.15</v>
      </c>
      <c r="M6925">
        <v>6.57</v>
      </c>
      <c r="N6925">
        <v>6.56</v>
      </c>
    </row>
    <row r="6926" spans="1:14" x14ac:dyDescent="0.25">
      <c r="A6926" s="1">
        <v>34876</v>
      </c>
      <c r="D6926">
        <v>5.52</v>
      </c>
      <c r="F6926">
        <v>5.57</v>
      </c>
      <c r="G6926">
        <v>5.6</v>
      </c>
      <c r="H6926">
        <v>5.71</v>
      </c>
      <c r="I6926">
        <v>5.76</v>
      </c>
      <c r="J6926">
        <v>5.9</v>
      </c>
      <c r="K6926">
        <v>6.01</v>
      </c>
      <c r="L6926">
        <v>6.11</v>
      </c>
      <c r="M6926">
        <v>6.55</v>
      </c>
      <c r="N6926">
        <v>6.54</v>
      </c>
    </row>
    <row r="6927" spans="1:14" x14ac:dyDescent="0.25">
      <c r="A6927" s="1">
        <v>34873</v>
      </c>
      <c r="D6927">
        <v>5.54</v>
      </c>
      <c r="F6927">
        <v>5.61</v>
      </c>
      <c r="G6927">
        <v>5.56</v>
      </c>
      <c r="H6927">
        <v>5.64</v>
      </c>
      <c r="I6927">
        <v>5.69</v>
      </c>
      <c r="J6927">
        <v>5.83</v>
      </c>
      <c r="K6927">
        <v>5.94</v>
      </c>
      <c r="L6927">
        <v>6.06</v>
      </c>
      <c r="M6927">
        <v>6.51</v>
      </c>
      <c r="N6927">
        <v>6.51</v>
      </c>
    </row>
    <row r="6928" spans="1:14" x14ac:dyDescent="0.25">
      <c r="A6928" s="1">
        <v>34872</v>
      </c>
      <c r="D6928">
        <v>5.54</v>
      </c>
      <c r="F6928">
        <v>5.6</v>
      </c>
      <c r="G6928">
        <v>5.53</v>
      </c>
      <c r="H6928">
        <v>5.61</v>
      </c>
      <c r="I6928">
        <v>5.67</v>
      </c>
      <c r="J6928">
        <v>5.8</v>
      </c>
      <c r="K6928">
        <v>5.92</v>
      </c>
      <c r="L6928">
        <v>6.04</v>
      </c>
      <c r="M6928">
        <v>6.47</v>
      </c>
      <c r="N6928">
        <v>6.48</v>
      </c>
    </row>
    <row r="6929" spans="1:14" x14ac:dyDescent="0.25">
      <c r="A6929" s="1">
        <v>34871</v>
      </c>
      <c r="D6929">
        <v>5.6</v>
      </c>
      <c r="F6929">
        <v>5.65</v>
      </c>
      <c r="G6929">
        <v>5.62</v>
      </c>
      <c r="H6929">
        <v>5.68</v>
      </c>
      <c r="I6929">
        <v>5.76</v>
      </c>
      <c r="J6929">
        <v>5.89</v>
      </c>
      <c r="K6929">
        <v>6.02</v>
      </c>
      <c r="L6929">
        <v>6.13</v>
      </c>
      <c r="M6929">
        <v>6.56</v>
      </c>
      <c r="N6929">
        <v>6.55</v>
      </c>
    </row>
    <row r="6930" spans="1:14" x14ac:dyDescent="0.25">
      <c r="A6930" s="1">
        <v>34870</v>
      </c>
      <c r="D6930">
        <v>5.65</v>
      </c>
      <c r="F6930">
        <v>5.68</v>
      </c>
      <c r="G6930">
        <v>5.64</v>
      </c>
      <c r="H6930">
        <v>5.72</v>
      </c>
      <c r="I6930">
        <v>5.8</v>
      </c>
      <c r="J6930">
        <v>5.92</v>
      </c>
      <c r="K6930">
        <v>6.05</v>
      </c>
      <c r="L6930">
        <v>6.16</v>
      </c>
      <c r="M6930">
        <v>6.58</v>
      </c>
      <c r="N6930">
        <v>6.57</v>
      </c>
    </row>
    <row r="6931" spans="1:14" x14ac:dyDescent="0.25">
      <c r="A6931" s="1">
        <v>34869</v>
      </c>
      <c r="D6931">
        <v>5.63</v>
      </c>
      <c r="F6931">
        <v>5.64</v>
      </c>
      <c r="G6931">
        <v>5.59</v>
      </c>
      <c r="H6931">
        <v>5.65</v>
      </c>
      <c r="I6931">
        <v>5.74</v>
      </c>
      <c r="J6931">
        <v>5.87</v>
      </c>
      <c r="K6931">
        <v>6.01</v>
      </c>
      <c r="L6931">
        <v>6.13</v>
      </c>
      <c r="M6931">
        <v>6.59</v>
      </c>
      <c r="N6931">
        <v>6.56</v>
      </c>
    </row>
    <row r="6932" spans="1:14" x14ac:dyDescent="0.25">
      <c r="A6932" s="1">
        <v>34866</v>
      </c>
      <c r="D6932">
        <v>5.66</v>
      </c>
      <c r="F6932">
        <v>5.7</v>
      </c>
      <c r="G6932">
        <v>5.66</v>
      </c>
      <c r="H6932">
        <v>5.77</v>
      </c>
      <c r="I6932">
        <v>5.83</v>
      </c>
      <c r="J6932">
        <v>5.96</v>
      </c>
      <c r="K6932">
        <v>6.09</v>
      </c>
      <c r="L6932">
        <v>6.21</v>
      </c>
      <c r="M6932">
        <v>6.64</v>
      </c>
      <c r="N6932">
        <v>6.62</v>
      </c>
    </row>
    <row r="6933" spans="1:14" x14ac:dyDescent="0.25">
      <c r="A6933" s="1">
        <v>34865</v>
      </c>
      <c r="D6933">
        <v>5.65</v>
      </c>
      <c r="F6933">
        <v>5.71</v>
      </c>
      <c r="G6933">
        <v>5.65</v>
      </c>
      <c r="H6933">
        <v>5.73</v>
      </c>
      <c r="I6933">
        <v>5.81</v>
      </c>
      <c r="J6933">
        <v>5.93</v>
      </c>
      <c r="K6933">
        <v>6.07</v>
      </c>
      <c r="L6933">
        <v>6.18</v>
      </c>
      <c r="M6933">
        <v>6.64</v>
      </c>
      <c r="N6933">
        <v>6.61</v>
      </c>
    </row>
    <row r="6934" spans="1:14" x14ac:dyDescent="0.25">
      <c r="A6934" s="1">
        <v>34864</v>
      </c>
      <c r="D6934">
        <v>5.61</v>
      </c>
      <c r="F6934">
        <v>5.64</v>
      </c>
      <c r="G6934">
        <v>5.6</v>
      </c>
      <c r="H6934">
        <v>5.67</v>
      </c>
      <c r="I6934">
        <v>5.74</v>
      </c>
      <c r="J6934">
        <v>5.88</v>
      </c>
      <c r="K6934">
        <v>6.01</v>
      </c>
      <c r="L6934">
        <v>6.15</v>
      </c>
      <c r="M6934">
        <v>6.59</v>
      </c>
      <c r="N6934">
        <v>6.57</v>
      </c>
    </row>
    <row r="6935" spans="1:14" x14ac:dyDescent="0.25">
      <c r="A6935" s="1">
        <v>34863</v>
      </c>
      <c r="D6935">
        <v>5.61</v>
      </c>
      <c r="F6935">
        <v>5.63</v>
      </c>
      <c r="G6935">
        <v>5.57</v>
      </c>
      <c r="H6935">
        <v>5.63</v>
      </c>
      <c r="I6935">
        <v>5.73</v>
      </c>
      <c r="J6935">
        <v>5.88</v>
      </c>
      <c r="K6935">
        <v>6.01</v>
      </c>
      <c r="L6935">
        <v>6.14</v>
      </c>
      <c r="M6935">
        <v>6.58</v>
      </c>
      <c r="N6935">
        <v>6.56</v>
      </c>
    </row>
    <row r="6936" spans="1:14" x14ac:dyDescent="0.25">
      <c r="A6936" s="1">
        <v>34862</v>
      </c>
      <c r="D6936">
        <v>5.73</v>
      </c>
      <c r="F6936">
        <v>5.81</v>
      </c>
      <c r="G6936">
        <v>5.83</v>
      </c>
      <c r="H6936">
        <v>5.96</v>
      </c>
      <c r="I6936">
        <v>6.04</v>
      </c>
      <c r="J6936">
        <v>6.16</v>
      </c>
      <c r="K6936">
        <v>6.27</v>
      </c>
      <c r="L6936">
        <v>6.37</v>
      </c>
      <c r="M6936">
        <v>6.76</v>
      </c>
      <c r="N6936">
        <v>6.71</v>
      </c>
    </row>
    <row r="6937" spans="1:14" x14ac:dyDescent="0.25">
      <c r="A6937" s="1">
        <v>34859</v>
      </c>
      <c r="D6937">
        <v>5.77</v>
      </c>
      <c r="F6937">
        <v>5.86</v>
      </c>
      <c r="G6937">
        <v>5.89</v>
      </c>
      <c r="H6937">
        <v>6.01</v>
      </c>
      <c r="I6937">
        <v>6.08</v>
      </c>
      <c r="J6937">
        <v>6.21</v>
      </c>
      <c r="K6937">
        <v>6.31</v>
      </c>
      <c r="L6937">
        <v>6.4</v>
      </c>
      <c r="M6937">
        <v>6.76</v>
      </c>
      <c r="N6937">
        <v>6.72</v>
      </c>
    </row>
    <row r="6938" spans="1:14" x14ac:dyDescent="0.25">
      <c r="A6938" s="1">
        <v>34858</v>
      </c>
      <c r="D6938">
        <v>5.76</v>
      </c>
      <c r="F6938">
        <v>5.79</v>
      </c>
      <c r="G6938">
        <v>5.78</v>
      </c>
      <c r="H6938">
        <v>5.82</v>
      </c>
      <c r="I6938">
        <v>5.91</v>
      </c>
      <c r="J6938">
        <v>6.02</v>
      </c>
      <c r="K6938">
        <v>6.12</v>
      </c>
      <c r="L6938">
        <v>6.22</v>
      </c>
      <c r="M6938">
        <v>6.59</v>
      </c>
      <c r="N6938">
        <v>6.57</v>
      </c>
    </row>
    <row r="6939" spans="1:14" x14ac:dyDescent="0.25">
      <c r="A6939" s="1">
        <v>34857</v>
      </c>
      <c r="D6939">
        <v>5.74</v>
      </c>
      <c r="F6939">
        <v>5.75</v>
      </c>
      <c r="G6939">
        <v>5.71</v>
      </c>
      <c r="H6939">
        <v>5.74</v>
      </c>
      <c r="I6939">
        <v>5.84</v>
      </c>
      <c r="J6939">
        <v>5.95</v>
      </c>
      <c r="K6939">
        <v>6.06</v>
      </c>
      <c r="L6939">
        <v>6.2</v>
      </c>
      <c r="M6939">
        <v>6.56</v>
      </c>
      <c r="N6939">
        <v>6.53</v>
      </c>
    </row>
    <row r="6940" spans="1:14" x14ac:dyDescent="0.25">
      <c r="A6940" s="1">
        <v>34856</v>
      </c>
      <c r="D6940">
        <v>5.69</v>
      </c>
      <c r="F6940">
        <v>5.63</v>
      </c>
      <c r="G6940">
        <v>5.56</v>
      </c>
      <c r="H6940">
        <v>5.57</v>
      </c>
      <c r="I6940">
        <v>5.67</v>
      </c>
      <c r="J6940">
        <v>5.83</v>
      </c>
      <c r="K6940">
        <v>5.94</v>
      </c>
      <c r="L6940">
        <v>6.08</v>
      </c>
      <c r="M6940">
        <v>6.54</v>
      </c>
      <c r="N6940">
        <v>6.51</v>
      </c>
    </row>
    <row r="6941" spans="1:14" x14ac:dyDescent="0.25">
      <c r="A6941" s="1">
        <v>34855</v>
      </c>
      <c r="D6941">
        <v>5.68</v>
      </c>
      <c r="F6941">
        <v>5.61</v>
      </c>
      <c r="G6941">
        <v>5.52</v>
      </c>
      <c r="H6941">
        <v>5.54</v>
      </c>
      <c r="I6941">
        <v>5.63</v>
      </c>
      <c r="J6941">
        <v>5.79</v>
      </c>
      <c r="K6941">
        <v>5.92</v>
      </c>
      <c r="L6941">
        <v>6.08</v>
      </c>
      <c r="M6941">
        <v>6.54</v>
      </c>
      <c r="N6941">
        <v>6.51</v>
      </c>
    </row>
    <row r="6942" spans="1:14" x14ac:dyDescent="0.25">
      <c r="A6942" s="1">
        <v>34852</v>
      </c>
      <c r="D6942">
        <v>5.58</v>
      </c>
      <c r="F6942">
        <v>5.55</v>
      </c>
      <c r="G6942">
        <v>5.51</v>
      </c>
      <c r="H6942">
        <v>5.54</v>
      </c>
      <c r="I6942">
        <v>5.64</v>
      </c>
      <c r="J6942">
        <v>5.8</v>
      </c>
      <c r="K6942">
        <v>5.92</v>
      </c>
      <c r="L6942">
        <v>6.1</v>
      </c>
      <c r="M6942">
        <v>6.55</v>
      </c>
      <c r="N6942">
        <v>6.52</v>
      </c>
    </row>
    <row r="6943" spans="1:14" x14ac:dyDescent="0.25">
      <c r="A6943" s="1">
        <v>34851</v>
      </c>
      <c r="D6943">
        <v>5.67</v>
      </c>
      <c r="F6943">
        <v>5.71</v>
      </c>
      <c r="G6943">
        <v>5.68</v>
      </c>
      <c r="H6943">
        <v>5.71</v>
      </c>
      <c r="I6943">
        <v>5.78</v>
      </c>
      <c r="J6943">
        <v>5.94</v>
      </c>
      <c r="K6943">
        <v>6.04</v>
      </c>
      <c r="L6943">
        <v>6.2</v>
      </c>
      <c r="M6943">
        <v>6.64</v>
      </c>
      <c r="N6943">
        <v>6.61</v>
      </c>
    </row>
    <row r="6944" spans="1:14" x14ac:dyDescent="0.25">
      <c r="A6944" s="1">
        <v>34850</v>
      </c>
      <c r="D6944">
        <v>5.81</v>
      </c>
      <c r="F6944">
        <v>5.83</v>
      </c>
      <c r="G6944">
        <v>5.8</v>
      </c>
      <c r="H6944">
        <v>5.89</v>
      </c>
      <c r="I6944">
        <v>5.95</v>
      </c>
      <c r="J6944">
        <v>6.08</v>
      </c>
      <c r="K6944">
        <v>6.18</v>
      </c>
      <c r="L6944">
        <v>6.3</v>
      </c>
      <c r="M6944">
        <v>6.72</v>
      </c>
      <c r="N6944">
        <v>6.67</v>
      </c>
    </row>
    <row r="6945" spans="1:14" x14ac:dyDescent="0.25">
      <c r="A6945" s="1">
        <v>34849</v>
      </c>
      <c r="D6945">
        <v>5.81</v>
      </c>
      <c r="F6945">
        <v>5.85</v>
      </c>
      <c r="G6945">
        <v>5.83</v>
      </c>
      <c r="H6945">
        <v>5.89</v>
      </c>
      <c r="I6945">
        <v>5.96</v>
      </c>
      <c r="J6945">
        <v>6.08</v>
      </c>
      <c r="K6945">
        <v>6.18</v>
      </c>
      <c r="L6945">
        <v>6.3</v>
      </c>
      <c r="M6945">
        <v>6.72</v>
      </c>
      <c r="N6945">
        <v>6.67</v>
      </c>
    </row>
    <row r="6946" spans="1:14" x14ac:dyDescent="0.25">
      <c r="A6946" s="1">
        <v>34845</v>
      </c>
      <c r="D6946">
        <v>5.84</v>
      </c>
      <c r="F6946">
        <v>5.89</v>
      </c>
      <c r="G6946">
        <v>5.87</v>
      </c>
      <c r="H6946">
        <v>5.97</v>
      </c>
      <c r="I6946">
        <v>6.05</v>
      </c>
      <c r="J6946">
        <v>6.18</v>
      </c>
      <c r="K6946">
        <v>6.28</v>
      </c>
      <c r="L6946">
        <v>6.4</v>
      </c>
      <c r="M6946">
        <v>6.8</v>
      </c>
      <c r="N6946">
        <v>6.75</v>
      </c>
    </row>
    <row r="6947" spans="1:14" x14ac:dyDescent="0.25">
      <c r="A6947" s="1">
        <v>34844</v>
      </c>
      <c r="D6947">
        <v>5.84</v>
      </c>
      <c r="F6947">
        <v>5.89</v>
      </c>
      <c r="G6947">
        <v>5.89</v>
      </c>
      <c r="H6947">
        <v>5.99</v>
      </c>
      <c r="I6947">
        <v>6.06</v>
      </c>
      <c r="J6947">
        <v>6.18</v>
      </c>
      <c r="K6947">
        <v>6.27</v>
      </c>
      <c r="L6947">
        <v>6.39</v>
      </c>
      <c r="M6947">
        <v>6.78</v>
      </c>
      <c r="N6947">
        <v>6.73</v>
      </c>
    </row>
    <row r="6948" spans="1:14" x14ac:dyDescent="0.25">
      <c r="A6948" s="1">
        <v>34843</v>
      </c>
      <c r="D6948">
        <v>5.87</v>
      </c>
      <c r="F6948">
        <v>5.89</v>
      </c>
      <c r="G6948">
        <v>5.86</v>
      </c>
      <c r="H6948">
        <v>6.01</v>
      </c>
      <c r="I6948">
        <v>6.08</v>
      </c>
      <c r="J6948">
        <v>6.2</v>
      </c>
      <c r="K6948">
        <v>6.32</v>
      </c>
      <c r="L6948">
        <v>6.44</v>
      </c>
      <c r="M6948">
        <v>6.81</v>
      </c>
      <c r="N6948">
        <v>6.77</v>
      </c>
    </row>
    <row r="6949" spans="1:14" x14ac:dyDescent="0.25">
      <c r="A6949" s="1">
        <v>34842</v>
      </c>
      <c r="D6949">
        <v>5.91</v>
      </c>
      <c r="F6949">
        <v>5.96</v>
      </c>
      <c r="G6949">
        <v>5.97</v>
      </c>
      <c r="H6949">
        <v>6.15</v>
      </c>
      <c r="I6949">
        <v>6.22</v>
      </c>
      <c r="J6949">
        <v>6.37</v>
      </c>
      <c r="K6949">
        <v>6.46</v>
      </c>
      <c r="L6949">
        <v>6.57</v>
      </c>
      <c r="M6949">
        <v>6.93</v>
      </c>
      <c r="N6949">
        <v>6.87</v>
      </c>
    </row>
    <row r="6950" spans="1:14" x14ac:dyDescent="0.25">
      <c r="A6950" s="1">
        <v>34841</v>
      </c>
      <c r="D6950">
        <v>5.91</v>
      </c>
      <c r="F6950">
        <v>5.99</v>
      </c>
      <c r="G6950">
        <v>6.03</v>
      </c>
      <c r="H6950">
        <v>6.19</v>
      </c>
      <c r="I6950">
        <v>6.3</v>
      </c>
      <c r="J6950">
        <v>6.46</v>
      </c>
      <c r="K6950">
        <v>6.51</v>
      </c>
      <c r="L6950">
        <v>6.63</v>
      </c>
      <c r="M6950">
        <v>6.98</v>
      </c>
      <c r="N6950">
        <v>6.92</v>
      </c>
    </row>
    <row r="6951" spans="1:14" x14ac:dyDescent="0.25">
      <c r="A6951" s="1">
        <v>34838</v>
      </c>
      <c r="D6951">
        <v>5.87</v>
      </c>
      <c r="F6951">
        <v>5.95</v>
      </c>
      <c r="G6951">
        <v>6.01</v>
      </c>
      <c r="H6951">
        <v>6.19</v>
      </c>
      <c r="I6951">
        <v>6.28</v>
      </c>
      <c r="J6951">
        <v>6.43</v>
      </c>
      <c r="K6951">
        <v>6.5</v>
      </c>
      <c r="L6951">
        <v>6.61</v>
      </c>
      <c r="M6951">
        <v>6.96</v>
      </c>
      <c r="N6951">
        <v>6.91</v>
      </c>
    </row>
    <row r="6952" spans="1:14" x14ac:dyDescent="0.25">
      <c r="A6952" s="1">
        <v>34837</v>
      </c>
      <c r="D6952">
        <v>5.87</v>
      </c>
      <c r="F6952">
        <v>5.95</v>
      </c>
      <c r="G6952">
        <v>6.01</v>
      </c>
      <c r="H6952">
        <v>6.18</v>
      </c>
      <c r="I6952">
        <v>6.28</v>
      </c>
      <c r="J6952">
        <v>6.44</v>
      </c>
      <c r="K6952">
        <v>6.5</v>
      </c>
      <c r="L6952">
        <v>6.61</v>
      </c>
      <c r="M6952">
        <v>6.96</v>
      </c>
      <c r="N6952">
        <v>6.91</v>
      </c>
    </row>
    <row r="6953" spans="1:14" x14ac:dyDescent="0.25">
      <c r="A6953" s="1">
        <v>34836</v>
      </c>
      <c r="D6953">
        <v>5.86</v>
      </c>
      <c r="F6953">
        <v>5.91</v>
      </c>
      <c r="G6953">
        <v>5.95</v>
      </c>
      <c r="H6953">
        <v>6.11</v>
      </c>
      <c r="I6953">
        <v>6.21</v>
      </c>
      <c r="J6953">
        <v>6.35</v>
      </c>
      <c r="K6953">
        <v>6.4</v>
      </c>
      <c r="L6953">
        <v>6.53</v>
      </c>
      <c r="M6953">
        <v>6.91</v>
      </c>
      <c r="N6953">
        <v>6.86</v>
      </c>
    </row>
    <row r="6954" spans="1:14" x14ac:dyDescent="0.25">
      <c r="A6954" s="1">
        <v>34835</v>
      </c>
      <c r="D6954">
        <v>5.87</v>
      </c>
      <c r="F6954">
        <v>5.91</v>
      </c>
      <c r="G6954">
        <v>5.96</v>
      </c>
      <c r="H6954">
        <v>6.11</v>
      </c>
      <c r="I6954">
        <v>6.22</v>
      </c>
      <c r="J6954">
        <v>6.36</v>
      </c>
      <c r="K6954">
        <v>6.43</v>
      </c>
      <c r="L6954">
        <v>6.57</v>
      </c>
      <c r="M6954">
        <v>6.92</v>
      </c>
      <c r="N6954">
        <v>6.87</v>
      </c>
    </row>
    <row r="6955" spans="1:14" x14ac:dyDescent="0.25">
      <c r="A6955" s="1">
        <v>34834</v>
      </c>
      <c r="D6955">
        <v>5.88</v>
      </c>
      <c r="F6955">
        <v>5.95</v>
      </c>
      <c r="G6955">
        <v>5.99</v>
      </c>
      <c r="H6955">
        <v>6.16</v>
      </c>
      <c r="I6955">
        <v>6.26</v>
      </c>
      <c r="J6955">
        <v>6.41</v>
      </c>
      <c r="K6955">
        <v>6.49</v>
      </c>
      <c r="L6955">
        <v>6.62</v>
      </c>
      <c r="M6955">
        <v>7</v>
      </c>
      <c r="N6955">
        <v>6.95</v>
      </c>
    </row>
    <row r="6956" spans="1:14" x14ac:dyDescent="0.25">
      <c r="A6956" s="1">
        <v>34831</v>
      </c>
      <c r="D6956">
        <v>5.87</v>
      </c>
      <c r="F6956">
        <v>5.96</v>
      </c>
      <c r="G6956">
        <v>6.03</v>
      </c>
      <c r="H6956">
        <v>6.2</v>
      </c>
      <c r="I6956">
        <v>6.31</v>
      </c>
      <c r="J6956">
        <v>6.46</v>
      </c>
      <c r="K6956">
        <v>6.55</v>
      </c>
      <c r="L6956">
        <v>6.67</v>
      </c>
      <c r="M6956">
        <v>7.05</v>
      </c>
      <c r="N6956">
        <v>7</v>
      </c>
    </row>
    <row r="6957" spans="1:14" x14ac:dyDescent="0.25">
      <c r="A6957" s="1">
        <v>34830</v>
      </c>
      <c r="D6957">
        <v>5.84</v>
      </c>
      <c r="F6957">
        <v>5.95</v>
      </c>
      <c r="G6957">
        <v>6.02</v>
      </c>
      <c r="H6957">
        <v>6.2</v>
      </c>
      <c r="I6957">
        <v>6.3</v>
      </c>
      <c r="J6957">
        <v>6.45</v>
      </c>
      <c r="K6957">
        <v>6.54</v>
      </c>
      <c r="L6957">
        <v>6.68</v>
      </c>
      <c r="M6957">
        <v>7.05</v>
      </c>
      <c r="N6957">
        <v>6.99</v>
      </c>
    </row>
    <row r="6958" spans="1:14" x14ac:dyDescent="0.25">
      <c r="A6958" s="1">
        <v>34829</v>
      </c>
      <c r="D6958">
        <v>5.82</v>
      </c>
      <c r="F6958">
        <v>5.9</v>
      </c>
      <c r="G6958">
        <v>5.96</v>
      </c>
      <c r="H6958">
        <v>6.11</v>
      </c>
      <c r="I6958">
        <v>6.23</v>
      </c>
      <c r="J6958">
        <v>6.39</v>
      </c>
      <c r="K6958">
        <v>6.5</v>
      </c>
      <c r="L6958">
        <v>6.66</v>
      </c>
      <c r="M6958">
        <v>7.04</v>
      </c>
      <c r="N6958">
        <v>6.97</v>
      </c>
    </row>
    <row r="6959" spans="1:14" x14ac:dyDescent="0.25">
      <c r="A6959" s="1">
        <v>34828</v>
      </c>
      <c r="D6959">
        <v>5.81</v>
      </c>
      <c r="F6959">
        <v>5.9</v>
      </c>
      <c r="G6959">
        <v>5.96</v>
      </c>
      <c r="H6959">
        <v>6.08</v>
      </c>
      <c r="I6959">
        <v>6.19</v>
      </c>
      <c r="J6959">
        <v>6.33</v>
      </c>
      <c r="K6959">
        <v>6.44</v>
      </c>
      <c r="L6959">
        <v>6.61</v>
      </c>
      <c r="M6959">
        <v>6.99</v>
      </c>
      <c r="N6959">
        <v>6.94</v>
      </c>
    </row>
    <row r="6960" spans="1:14" x14ac:dyDescent="0.25">
      <c r="A6960" s="1">
        <v>34827</v>
      </c>
      <c r="D6960">
        <v>5.81</v>
      </c>
      <c r="F6960">
        <v>5.91</v>
      </c>
      <c r="G6960">
        <v>6.01</v>
      </c>
      <c r="H6960">
        <v>6.18</v>
      </c>
      <c r="I6960">
        <v>6.3</v>
      </c>
      <c r="J6960">
        <v>6.44</v>
      </c>
      <c r="K6960">
        <v>6.55</v>
      </c>
      <c r="L6960">
        <v>6.7</v>
      </c>
      <c r="M6960">
        <v>7.08</v>
      </c>
      <c r="N6960">
        <v>7.02</v>
      </c>
    </row>
    <row r="6961" spans="1:14" x14ac:dyDescent="0.25">
      <c r="A6961" s="1">
        <v>34824</v>
      </c>
      <c r="D6961">
        <v>5.74</v>
      </c>
      <c r="F6961">
        <v>5.85</v>
      </c>
      <c r="G6961">
        <v>5.96</v>
      </c>
      <c r="H6961">
        <v>6.16</v>
      </c>
      <c r="I6961">
        <v>6.27</v>
      </c>
      <c r="J6961">
        <v>6.42</v>
      </c>
      <c r="K6961">
        <v>6.55</v>
      </c>
      <c r="L6961">
        <v>6.69</v>
      </c>
      <c r="M6961">
        <v>7.07</v>
      </c>
      <c r="N6961">
        <v>7.02</v>
      </c>
    </row>
    <row r="6962" spans="1:14" x14ac:dyDescent="0.25">
      <c r="A6962" s="1">
        <v>34823</v>
      </c>
      <c r="D6962">
        <v>5.78</v>
      </c>
      <c r="F6962">
        <v>5.9</v>
      </c>
      <c r="G6962">
        <v>6.1</v>
      </c>
      <c r="H6962">
        <v>6.35</v>
      </c>
      <c r="I6962">
        <v>6.46</v>
      </c>
      <c r="J6962">
        <v>6.63</v>
      </c>
      <c r="K6962">
        <v>6.72</v>
      </c>
      <c r="L6962">
        <v>6.85</v>
      </c>
      <c r="M6962">
        <v>7.22</v>
      </c>
      <c r="N6962">
        <v>7.15</v>
      </c>
    </row>
    <row r="6963" spans="1:14" x14ac:dyDescent="0.25">
      <c r="A6963" s="1">
        <v>34822</v>
      </c>
      <c r="D6963">
        <v>5.84</v>
      </c>
      <c r="F6963">
        <v>5.97</v>
      </c>
      <c r="G6963">
        <v>6.16</v>
      </c>
      <c r="H6963">
        <v>6.47</v>
      </c>
      <c r="I6963">
        <v>6.56</v>
      </c>
      <c r="J6963">
        <v>6.73</v>
      </c>
      <c r="K6963">
        <v>6.82</v>
      </c>
      <c r="L6963">
        <v>6.96</v>
      </c>
      <c r="M6963">
        <v>7.32</v>
      </c>
      <c r="N6963">
        <v>7.25</v>
      </c>
    </row>
    <row r="6964" spans="1:14" x14ac:dyDescent="0.25">
      <c r="A6964" s="1">
        <v>34821</v>
      </c>
      <c r="D6964">
        <v>5.89</v>
      </c>
      <c r="F6964">
        <v>6.05</v>
      </c>
      <c r="G6964">
        <v>6.26</v>
      </c>
      <c r="H6964">
        <v>6.55</v>
      </c>
      <c r="I6964">
        <v>6.67</v>
      </c>
      <c r="J6964">
        <v>6.83</v>
      </c>
      <c r="K6964">
        <v>6.92</v>
      </c>
      <c r="L6964">
        <v>7.04</v>
      </c>
      <c r="M6964">
        <v>7.41</v>
      </c>
      <c r="N6964">
        <v>7.33</v>
      </c>
    </row>
    <row r="6965" spans="1:14" x14ac:dyDescent="0.25">
      <c r="A6965" s="1">
        <v>34820</v>
      </c>
      <c r="D6965">
        <v>5.91</v>
      </c>
      <c r="F6965">
        <v>6.11</v>
      </c>
      <c r="G6965">
        <v>6.32</v>
      </c>
      <c r="H6965">
        <v>6.62</v>
      </c>
      <c r="I6965">
        <v>6.75</v>
      </c>
      <c r="J6965">
        <v>6.9</v>
      </c>
      <c r="K6965">
        <v>6.96</v>
      </c>
      <c r="L6965">
        <v>7.09</v>
      </c>
      <c r="M6965">
        <v>7.43</v>
      </c>
      <c r="N6965">
        <v>7.35</v>
      </c>
    </row>
    <row r="6966" spans="1:14" x14ac:dyDescent="0.25">
      <c r="A6966" s="1">
        <v>34817</v>
      </c>
      <c r="D6966">
        <v>5.87</v>
      </c>
      <c r="F6966">
        <v>6.08</v>
      </c>
      <c r="G6966">
        <v>6.32</v>
      </c>
      <c r="H6966">
        <v>6.6</v>
      </c>
      <c r="I6966">
        <v>6.72</v>
      </c>
      <c r="J6966">
        <v>6.88</v>
      </c>
      <c r="K6966">
        <v>6.95</v>
      </c>
      <c r="L6966">
        <v>7.07</v>
      </c>
      <c r="M6966">
        <v>7.42</v>
      </c>
      <c r="N6966">
        <v>7.34</v>
      </c>
    </row>
    <row r="6967" spans="1:14" x14ac:dyDescent="0.25">
      <c r="A6967" s="1">
        <v>34816</v>
      </c>
      <c r="D6967">
        <v>5.87</v>
      </c>
      <c r="F6967">
        <v>6.06</v>
      </c>
      <c r="G6967">
        <v>6.3</v>
      </c>
      <c r="H6967">
        <v>6.55</v>
      </c>
      <c r="I6967">
        <v>6.67</v>
      </c>
      <c r="J6967">
        <v>6.84</v>
      </c>
      <c r="K6967">
        <v>6.92</v>
      </c>
      <c r="L6967">
        <v>7.04</v>
      </c>
      <c r="M6967">
        <v>7.42</v>
      </c>
      <c r="N6967">
        <v>7.33</v>
      </c>
    </row>
    <row r="6968" spans="1:14" x14ac:dyDescent="0.25">
      <c r="A6968" s="1">
        <v>34815</v>
      </c>
      <c r="D6968">
        <v>5.85</v>
      </c>
      <c r="F6968">
        <v>6.02</v>
      </c>
      <c r="G6968">
        <v>6.21</v>
      </c>
      <c r="H6968">
        <v>6.5</v>
      </c>
      <c r="I6968">
        <v>6.62</v>
      </c>
      <c r="J6968">
        <v>6.79</v>
      </c>
      <c r="K6968">
        <v>6.88</v>
      </c>
      <c r="L6968">
        <v>7.01</v>
      </c>
      <c r="M6968">
        <v>7.4</v>
      </c>
      <c r="N6968">
        <v>7.32</v>
      </c>
    </row>
    <row r="6969" spans="1:14" x14ac:dyDescent="0.25">
      <c r="A6969" s="1">
        <v>34814</v>
      </c>
      <c r="D6969">
        <v>5.85</v>
      </c>
      <c r="F6969">
        <v>6.01</v>
      </c>
      <c r="G6969">
        <v>6.19</v>
      </c>
      <c r="H6969">
        <v>6.48</v>
      </c>
      <c r="I6969">
        <v>6.61</v>
      </c>
      <c r="J6969">
        <v>6.79</v>
      </c>
      <c r="K6969">
        <v>6.87</v>
      </c>
      <c r="L6969">
        <v>7.01</v>
      </c>
      <c r="M6969">
        <v>7.41</v>
      </c>
      <c r="N6969">
        <v>7.33</v>
      </c>
    </row>
    <row r="6970" spans="1:14" x14ac:dyDescent="0.25">
      <c r="A6970" s="1">
        <v>34813</v>
      </c>
      <c r="D6970">
        <v>5.83</v>
      </c>
      <c r="F6970">
        <v>6</v>
      </c>
      <c r="G6970">
        <v>6.17</v>
      </c>
      <c r="H6970">
        <v>6.46</v>
      </c>
      <c r="I6970">
        <v>6.58</v>
      </c>
      <c r="J6970">
        <v>6.77</v>
      </c>
      <c r="K6970">
        <v>6.86</v>
      </c>
      <c r="L6970">
        <v>7.01</v>
      </c>
      <c r="M6970">
        <v>7.39</v>
      </c>
      <c r="N6970">
        <v>7.32</v>
      </c>
    </row>
    <row r="6971" spans="1:14" x14ac:dyDescent="0.25">
      <c r="A6971" s="1">
        <v>34810</v>
      </c>
      <c r="D6971">
        <v>5.79</v>
      </c>
      <c r="F6971">
        <v>5.98</v>
      </c>
      <c r="G6971">
        <v>6.15</v>
      </c>
      <c r="H6971">
        <v>6.44</v>
      </c>
      <c r="I6971">
        <v>6.55</v>
      </c>
      <c r="J6971">
        <v>6.77</v>
      </c>
      <c r="K6971">
        <v>6.87</v>
      </c>
      <c r="L6971">
        <v>7.01</v>
      </c>
      <c r="M6971">
        <v>7.42</v>
      </c>
      <c r="N6971">
        <v>7.34</v>
      </c>
    </row>
    <row r="6972" spans="1:14" x14ac:dyDescent="0.25">
      <c r="A6972" s="1">
        <v>34809</v>
      </c>
      <c r="D6972">
        <v>5.77</v>
      </c>
      <c r="F6972">
        <v>5.97</v>
      </c>
      <c r="G6972">
        <v>6.15</v>
      </c>
      <c r="H6972">
        <v>6.43</v>
      </c>
      <c r="I6972">
        <v>6.56</v>
      </c>
      <c r="J6972">
        <v>6.76</v>
      </c>
      <c r="K6972">
        <v>6.87</v>
      </c>
      <c r="L6972">
        <v>7.02</v>
      </c>
      <c r="M6972">
        <v>7.43</v>
      </c>
      <c r="N6972">
        <v>7.35</v>
      </c>
    </row>
    <row r="6973" spans="1:14" x14ac:dyDescent="0.25">
      <c r="A6973" s="1">
        <v>34808</v>
      </c>
      <c r="D6973">
        <v>5.8</v>
      </c>
      <c r="F6973">
        <v>5.98</v>
      </c>
      <c r="G6973">
        <v>6.2</v>
      </c>
      <c r="H6973">
        <v>6.51</v>
      </c>
      <c r="I6973">
        <v>6.62</v>
      </c>
      <c r="J6973">
        <v>6.82</v>
      </c>
      <c r="K6973">
        <v>6.93</v>
      </c>
      <c r="L6973">
        <v>7.06</v>
      </c>
      <c r="M6973">
        <v>7.46</v>
      </c>
      <c r="N6973">
        <v>7.37</v>
      </c>
    </row>
    <row r="6974" spans="1:14" x14ac:dyDescent="0.25">
      <c r="A6974" s="1">
        <v>34807</v>
      </c>
      <c r="D6974">
        <v>5.79</v>
      </c>
      <c r="F6974">
        <v>5.95</v>
      </c>
      <c r="G6974">
        <v>6.17</v>
      </c>
      <c r="H6974">
        <v>6.44</v>
      </c>
      <c r="I6974">
        <v>6.56</v>
      </c>
      <c r="J6974">
        <v>6.77</v>
      </c>
      <c r="K6974">
        <v>6.9</v>
      </c>
      <c r="L6974">
        <v>7.04</v>
      </c>
      <c r="M6974">
        <v>7.49</v>
      </c>
      <c r="N6974">
        <v>7.4</v>
      </c>
    </row>
    <row r="6975" spans="1:14" x14ac:dyDescent="0.25">
      <c r="A6975" s="1">
        <v>34806</v>
      </c>
      <c r="D6975">
        <v>5.8</v>
      </c>
      <c r="F6975">
        <v>6</v>
      </c>
      <c r="G6975">
        <v>6.19</v>
      </c>
      <c r="H6975">
        <v>6.48</v>
      </c>
      <c r="I6975">
        <v>6.6</v>
      </c>
      <c r="J6975">
        <v>6.8</v>
      </c>
      <c r="K6975">
        <v>6.91</v>
      </c>
      <c r="L6975">
        <v>7.04</v>
      </c>
      <c r="M6975">
        <v>7.48</v>
      </c>
      <c r="N6975">
        <v>7.39</v>
      </c>
    </row>
    <row r="6976" spans="1:14" x14ac:dyDescent="0.25">
      <c r="A6976" s="1">
        <v>34802</v>
      </c>
      <c r="D6976">
        <v>5.75</v>
      </c>
      <c r="F6976">
        <v>5.99</v>
      </c>
      <c r="G6976">
        <v>6.19</v>
      </c>
      <c r="H6976">
        <v>6.51</v>
      </c>
      <c r="I6976">
        <v>6.64</v>
      </c>
      <c r="J6976">
        <v>6.82</v>
      </c>
      <c r="K6976">
        <v>6.91</v>
      </c>
      <c r="L6976">
        <v>7.03</v>
      </c>
      <c r="M6976">
        <v>7.42</v>
      </c>
      <c r="N6976">
        <v>7.34</v>
      </c>
    </row>
    <row r="6977" spans="1:14" x14ac:dyDescent="0.25">
      <c r="A6977" s="1">
        <v>34801</v>
      </c>
      <c r="D6977">
        <v>5.82</v>
      </c>
      <c r="F6977">
        <v>6.04</v>
      </c>
      <c r="G6977">
        <v>6.28</v>
      </c>
      <c r="H6977">
        <v>6.61</v>
      </c>
      <c r="I6977">
        <v>6.72</v>
      </c>
      <c r="J6977">
        <v>6.89</v>
      </c>
      <c r="K6977">
        <v>6.98</v>
      </c>
      <c r="L6977">
        <v>7.06</v>
      </c>
      <c r="M6977">
        <v>7.46</v>
      </c>
      <c r="N6977">
        <v>7.36</v>
      </c>
    </row>
    <row r="6978" spans="1:14" x14ac:dyDescent="0.25">
      <c r="A6978" s="1">
        <v>34800</v>
      </c>
      <c r="D6978">
        <v>5.84</v>
      </c>
      <c r="F6978">
        <v>6.07</v>
      </c>
      <c r="G6978">
        <v>6.31</v>
      </c>
      <c r="H6978">
        <v>6.65</v>
      </c>
      <c r="I6978">
        <v>6.76</v>
      </c>
      <c r="J6978">
        <v>6.92</v>
      </c>
      <c r="K6978">
        <v>7</v>
      </c>
      <c r="L6978">
        <v>7.09</v>
      </c>
      <c r="M6978">
        <v>7.47</v>
      </c>
      <c r="N6978">
        <v>7.37</v>
      </c>
    </row>
    <row r="6979" spans="1:14" x14ac:dyDescent="0.25">
      <c r="A6979" s="1">
        <v>34799</v>
      </c>
      <c r="D6979">
        <v>5.85</v>
      </c>
      <c r="F6979">
        <v>6.08</v>
      </c>
      <c r="G6979">
        <v>6.33</v>
      </c>
      <c r="H6979">
        <v>6.66</v>
      </c>
      <c r="I6979">
        <v>6.77</v>
      </c>
      <c r="J6979">
        <v>6.94</v>
      </c>
      <c r="K6979">
        <v>7.03</v>
      </c>
      <c r="L6979">
        <v>7.12</v>
      </c>
      <c r="M6979">
        <v>7.49</v>
      </c>
      <c r="N6979">
        <v>7.39</v>
      </c>
    </row>
    <row r="6980" spans="1:14" x14ac:dyDescent="0.25">
      <c r="A6980" s="1">
        <v>34796</v>
      </c>
      <c r="D6980">
        <v>5.86</v>
      </c>
      <c r="F6980">
        <v>6.1</v>
      </c>
      <c r="G6980">
        <v>6.33</v>
      </c>
      <c r="H6980">
        <v>6.65</v>
      </c>
      <c r="I6980">
        <v>6.76</v>
      </c>
      <c r="J6980">
        <v>6.93</v>
      </c>
      <c r="K6980">
        <v>7.03</v>
      </c>
      <c r="L6980">
        <v>7.11</v>
      </c>
      <c r="M6980">
        <v>7.5</v>
      </c>
      <c r="N6980">
        <v>7.39</v>
      </c>
    </row>
    <row r="6981" spans="1:14" x14ac:dyDescent="0.25">
      <c r="A6981" s="1">
        <v>34795</v>
      </c>
      <c r="D6981">
        <v>5.85</v>
      </c>
      <c r="F6981">
        <v>6.09</v>
      </c>
      <c r="G6981">
        <v>6.33</v>
      </c>
      <c r="H6981">
        <v>6.66</v>
      </c>
      <c r="I6981">
        <v>6.77</v>
      </c>
      <c r="J6981">
        <v>6.92</v>
      </c>
      <c r="K6981">
        <v>7.01</v>
      </c>
      <c r="L6981">
        <v>7.09</v>
      </c>
      <c r="M6981">
        <v>7.47</v>
      </c>
      <c r="N6981">
        <v>7.36</v>
      </c>
    </row>
    <row r="6982" spans="1:14" x14ac:dyDescent="0.25">
      <c r="A6982" s="1">
        <v>34794</v>
      </c>
      <c r="D6982">
        <v>5.88</v>
      </c>
      <c r="F6982">
        <v>6.13</v>
      </c>
      <c r="G6982">
        <v>6.38</v>
      </c>
      <c r="H6982">
        <v>6.7</v>
      </c>
      <c r="I6982">
        <v>6.81</v>
      </c>
      <c r="J6982">
        <v>6.97</v>
      </c>
      <c r="K6982">
        <v>7.05</v>
      </c>
      <c r="L6982">
        <v>7.12</v>
      </c>
      <c r="M6982">
        <v>7.48</v>
      </c>
      <c r="N6982">
        <v>7.38</v>
      </c>
    </row>
    <row r="6983" spans="1:14" x14ac:dyDescent="0.25">
      <c r="A6983" s="1">
        <v>34793</v>
      </c>
      <c r="D6983">
        <v>5.91</v>
      </c>
      <c r="F6983">
        <v>6.15</v>
      </c>
      <c r="G6983">
        <v>6.4</v>
      </c>
      <c r="H6983">
        <v>6.71</v>
      </c>
      <c r="I6983">
        <v>6.82</v>
      </c>
      <c r="J6983">
        <v>6.96</v>
      </c>
      <c r="K6983">
        <v>7.02</v>
      </c>
      <c r="L6983">
        <v>7.12</v>
      </c>
      <c r="M6983">
        <v>7.48</v>
      </c>
      <c r="N6983">
        <v>7.38</v>
      </c>
    </row>
    <row r="6984" spans="1:14" x14ac:dyDescent="0.25">
      <c r="A6984" s="1">
        <v>34792</v>
      </c>
      <c r="D6984">
        <v>5.94</v>
      </c>
      <c r="F6984">
        <v>6.18</v>
      </c>
      <c r="G6984">
        <v>6.45</v>
      </c>
      <c r="H6984">
        <v>6.75</v>
      </c>
      <c r="I6984">
        <v>6.86</v>
      </c>
      <c r="J6984">
        <v>7</v>
      </c>
      <c r="K6984">
        <v>7.08</v>
      </c>
      <c r="L6984">
        <v>7.14</v>
      </c>
      <c r="M6984">
        <v>7.49</v>
      </c>
      <c r="N6984">
        <v>7.39</v>
      </c>
    </row>
    <row r="6985" spans="1:14" x14ac:dyDescent="0.25">
      <c r="A6985" s="1">
        <v>34789</v>
      </c>
      <c r="D6985">
        <v>5.88</v>
      </c>
      <c r="F6985">
        <v>6.13</v>
      </c>
      <c r="G6985">
        <v>6.49</v>
      </c>
      <c r="H6985">
        <v>6.8</v>
      </c>
      <c r="I6985">
        <v>6.92</v>
      </c>
      <c r="J6985">
        <v>7.08</v>
      </c>
      <c r="K6985">
        <v>7.17</v>
      </c>
      <c r="L6985">
        <v>7.2</v>
      </c>
      <c r="M6985">
        <v>7.54</v>
      </c>
      <c r="N6985">
        <v>7.44</v>
      </c>
    </row>
    <row r="6986" spans="1:14" x14ac:dyDescent="0.25">
      <c r="A6986" s="1">
        <v>34788</v>
      </c>
      <c r="D6986">
        <v>5.88</v>
      </c>
      <c r="F6986">
        <v>6.1</v>
      </c>
      <c r="G6986">
        <v>6.43</v>
      </c>
      <c r="H6986">
        <v>6.76</v>
      </c>
      <c r="I6986">
        <v>6.88</v>
      </c>
      <c r="J6986">
        <v>7.05</v>
      </c>
      <c r="K6986">
        <v>7.14</v>
      </c>
      <c r="L6986">
        <v>7.18</v>
      </c>
      <c r="M6986">
        <v>7.54</v>
      </c>
      <c r="N6986">
        <v>7.43</v>
      </c>
    </row>
    <row r="6987" spans="1:14" x14ac:dyDescent="0.25">
      <c r="A6987" s="1">
        <v>34787</v>
      </c>
      <c r="D6987">
        <v>5.84</v>
      </c>
      <c r="F6987">
        <v>6.04</v>
      </c>
      <c r="G6987">
        <v>6.35</v>
      </c>
      <c r="H6987">
        <v>6.73</v>
      </c>
      <c r="I6987">
        <v>6.83</v>
      </c>
      <c r="J6987">
        <v>6.98</v>
      </c>
      <c r="K6987">
        <v>7.12</v>
      </c>
      <c r="L6987">
        <v>7.16</v>
      </c>
      <c r="M6987">
        <v>7.5</v>
      </c>
      <c r="N6987">
        <v>7.4</v>
      </c>
    </row>
    <row r="6988" spans="1:14" x14ac:dyDescent="0.25">
      <c r="A6988" s="1">
        <v>34786</v>
      </c>
      <c r="D6988">
        <v>5.89</v>
      </c>
      <c r="F6988">
        <v>6.11</v>
      </c>
      <c r="G6988">
        <v>6.38</v>
      </c>
      <c r="H6988">
        <v>6.73</v>
      </c>
      <c r="I6988">
        <v>6.85</v>
      </c>
      <c r="J6988">
        <v>7.02</v>
      </c>
      <c r="K6988">
        <v>7.1</v>
      </c>
      <c r="L6988">
        <v>7.16</v>
      </c>
      <c r="M6988">
        <v>7.52</v>
      </c>
      <c r="N6988">
        <v>7.41</v>
      </c>
    </row>
    <row r="6989" spans="1:14" x14ac:dyDescent="0.25">
      <c r="A6989" s="1">
        <v>34785</v>
      </c>
      <c r="D6989">
        <v>5.82</v>
      </c>
      <c r="F6989">
        <v>6.04</v>
      </c>
      <c r="G6989">
        <v>6.27</v>
      </c>
      <c r="H6989">
        <v>6.62</v>
      </c>
      <c r="I6989">
        <v>6.72</v>
      </c>
      <c r="J6989">
        <v>6.9</v>
      </c>
      <c r="K6989">
        <v>7</v>
      </c>
      <c r="L6989">
        <v>7.05</v>
      </c>
      <c r="M6989">
        <v>7.44</v>
      </c>
      <c r="N6989">
        <v>7.33</v>
      </c>
    </row>
    <row r="6990" spans="1:14" x14ac:dyDescent="0.25">
      <c r="A6990" s="1">
        <v>34782</v>
      </c>
      <c r="D6990">
        <v>5.85</v>
      </c>
      <c r="F6990">
        <v>6.11</v>
      </c>
      <c r="G6990">
        <v>6.31</v>
      </c>
      <c r="H6990">
        <v>6.64</v>
      </c>
      <c r="I6990">
        <v>6.75</v>
      </c>
      <c r="J6990">
        <v>6.93</v>
      </c>
      <c r="K6990">
        <v>7.04</v>
      </c>
      <c r="L6990">
        <v>7.09</v>
      </c>
      <c r="M6990">
        <v>7.5</v>
      </c>
      <c r="N6990">
        <v>7.38</v>
      </c>
    </row>
    <row r="6991" spans="1:14" x14ac:dyDescent="0.25">
      <c r="A6991" s="1">
        <v>34781</v>
      </c>
      <c r="D6991">
        <v>5.89</v>
      </c>
      <c r="F6991">
        <v>6.14</v>
      </c>
      <c r="G6991">
        <v>6.38</v>
      </c>
      <c r="H6991">
        <v>6.75</v>
      </c>
      <c r="I6991">
        <v>6.87</v>
      </c>
      <c r="J6991">
        <v>7.06</v>
      </c>
      <c r="K6991">
        <v>7.15</v>
      </c>
      <c r="L6991">
        <v>7.21</v>
      </c>
      <c r="M6991">
        <v>7.6</v>
      </c>
      <c r="N6991">
        <v>7.47</v>
      </c>
    </row>
    <row r="6992" spans="1:14" x14ac:dyDescent="0.25">
      <c r="A6992" s="1">
        <v>34780</v>
      </c>
      <c r="D6992">
        <v>5.91</v>
      </c>
      <c r="F6992">
        <v>6.15</v>
      </c>
      <c r="G6992">
        <v>6.4</v>
      </c>
      <c r="H6992">
        <v>6.75</v>
      </c>
      <c r="I6992">
        <v>6.87</v>
      </c>
      <c r="J6992">
        <v>7.05</v>
      </c>
      <c r="K6992">
        <v>7.16</v>
      </c>
      <c r="L6992">
        <v>7.21</v>
      </c>
      <c r="M6992">
        <v>7.58</v>
      </c>
      <c r="N6992">
        <v>7.46</v>
      </c>
    </row>
    <row r="6993" spans="1:14" x14ac:dyDescent="0.25">
      <c r="A6993" s="1">
        <v>34779</v>
      </c>
      <c r="D6993">
        <v>5.92</v>
      </c>
      <c r="F6993">
        <v>6.17</v>
      </c>
      <c r="G6993">
        <v>6.38</v>
      </c>
      <c r="H6993">
        <v>6.71</v>
      </c>
      <c r="I6993">
        <v>6.84</v>
      </c>
      <c r="J6993">
        <v>7.01</v>
      </c>
      <c r="K6993">
        <v>7.1</v>
      </c>
      <c r="L6993">
        <v>7.16</v>
      </c>
      <c r="M6993">
        <v>7.57</v>
      </c>
      <c r="N6993">
        <v>7.43</v>
      </c>
    </row>
    <row r="6994" spans="1:14" x14ac:dyDescent="0.25">
      <c r="A6994" s="1">
        <v>34778</v>
      </c>
      <c r="D6994">
        <v>5.93</v>
      </c>
      <c r="F6994">
        <v>6.18</v>
      </c>
      <c r="G6994">
        <v>6.37</v>
      </c>
      <c r="H6994">
        <v>6.69</v>
      </c>
      <c r="I6994">
        <v>6.81</v>
      </c>
      <c r="J6994">
        <v>6.98</v>
      </c>
      <c r="K6994">
        <v>7.07</v>
      </c>
      <c r="L6994">
        <v>7.12</v>
      </c>
      <c r="M6994">
        <v>7.52</v>
      </c>
      <c r="N6994">
        <v>7.4</v>
      </c>
    </row>
    <row r="6995" spans="1:14" x14ac:dyDescent="0.25">
      <c r="A6995" s="1">
        <v>34775</v>
      </c>
      <c r="D6995">
        <v>5.92</v>
      </c>
      <c r="F6995">
        <v>6.16</v>
      </c>
      <c r="G6995">
        <v>6.37</v>
      </c>
      <c r="H6995">
        <v>6.69</v>
      </c>
      <c r="I6995">
        <v>6.81</v>
      </c>
      <c r="J6995">
        <v>6.97</v>
      </c>
      <c r="K6995">
        <v>7.06</v>
      </c>
      <c r="L6995">
        <v>7.12</v>
      </c>
      <c r="M6995">
        <v>7.48</v>
      </c>
      <c r="N6995">
        <v>7.37</v>
      </c>
    </row>
    <row r="6996" spans="1:14" x14ac:dyDescent="0.25">
      <c r="A6996" s="1">
        <v>34774</v>
      </c>
      <c r="D6996">
        <v>5.92</v>
      </c>
      <c r="F6996">
        <v>6.16</v>
      </c>
      <c r="G6996">
        <v>6.35</v>
      </c>
      <c r="H6996">
        <v>6.68</v>
      </c>
      <c r="I6996">
        <v>6.76</v>
      </c>
      <c r="J6996">
        <v>6.89</v>
      </c>
      <c r="K6996">
        <v>6.98</v>
      </c>
      <c r="L6996">
        <v>7.05</v>
      </c>
      <c r="M6996">
        <v>7.45</v>
      </c>
      <c r="N6996">
        <v>7.33</v>
      </c>
    </row>
    <row r="6997" spans="1:14" x14ac:dyDescent="0.25">
      <c r="A6997" s="1">
        <v>34773</v>
      </c>
      <c r="D6997">
        <v>5.92</v>
      </c>
      <c r="F6997">
        <v>6.18</v>
      </c>
      <c r="G6997">
        <v>6.41</v>
      </c>
      <c r="H6997">
        <v>6.71</v>
      </c>
      <c r="I6997">
        <v>6.8</v>
      </c>
      <c r="J6997">
        <v>6.93</v>
      </c>
      <c r="K6997">
        <v>7.01</v>
      </c>
      <c r="L6997">
        <v>7.09</v>
      </c>
      <c r="M6997">
        <v>7.47</v>
      </c>
      <c r="N6997">
        <v>7.36</v>
      </c>
    </row>
    <row r="6998" spans="1:14" x14ac:dyDescent="0.25">
      <c r="A6998" s="1">
        <v>34772</v>
      </c>
      <c r="D6998">
        <v>5.93</v>
      </c>
      <c r="F6998">
        <v>6.18</v>
      </c>
      <c r="G6998">
        <v>6.39</v>
      </c>
      <c r="H6998">
        <v>6.69</v>
      </c>
      <c r="I6998">
        <v>6.8</v>
      </c>
      <c r="J6998">
        <v>6.93</v>
      </c>
      <c r="K6998">
        <v>7</v>
      </c>
      <c r="L6998">
        <v>7.09</v>
      </c>
      <c r="M6998">
        <v>7.45</v>
      </c>
      <c r="N6998">
        <v>7.35</v>
      </c>
    </row>
    <row r="6999" spans="1:14" x14ac:dyDescent="0.25">
      <c r="A6999" s="1">
        <v>34771</v>
      </c>
      <c r="D6999">
        <v>5.94</v>
      </c>
      <c r="F6999">
        <v>6.2</v>
      </c>
      <c r="G6999">
        <v>6.44</v>
      </c>
      <c r="H6999">
        <v>6.76</v>
      </c>
      <c r="I6999">
        <v>6.88</v>
      </c>
      <c r="J6999">
        <v>7.01</v>
      </c>
      <c r="K6999">
        <v>7.1</v>
      </c>
      <c r="L6999">
        <v>7.19</v>
      </c>
      <c r="M6999">
        <v>7.56</v>
      </c>
      <c r="N6999">
        <v>7.45</v>
      </c>
    </row>
    <row r="7000" spans="1:14" x14ac:dyDescent="0.25">
      <c r="A7000" s="1">
        <v>34768</v>
      </c>
      <c r="D7000">
        <v>5.96</v>
      </c>
      <c r="F7000">
        <v>6.22</v>
      </c>
      <c r="G7000">
        <v>6.49</v>
      </c>
      <c r="H7000">
        <v>6.83</v>
      </c>
      <c r="I7000">
        <v>6.94</v>
      </c>
      <c r="J7000">
        <v>7.07</v>
      </c>
      <c r="K7000">
        <v>7.15</v>
      </c>
      <c r="L7000">
        <v>7.23</v>
      </c>
      <c r="M7000">
        <v>7.57</v>
      </c>
      <c r="N7000">
        <v>7.46</v>
      </c>
    </row>
    <row r="7001" spans="1:14" x14ac:dyDescent="0.25">
      <c r="A7001" s="1">
        <v>34767</v>
      </c>
      <c r="D7001">
        <v>5.91</v>
      </c>
      <c r="F7001">
        <v>6.21</v>
      </c>
      <c r="G7001">
        <v>6.47</v>
      </c>
      <c r="H7001">
        <v>6.83</v>
      </c>
      <c r="I7001">
        <v>6.97</v>
      </c>
      <c r="J7001">
        <v>7.11</v>
      </c>
      <c r="K7001">
        <v>7.22</v>
      </c>
      <c r="L7001">
        <v>7.3</v>
      </c>
      <c r="M7001">
        <v>7.65</v>
      </c>
      <c r="N7001">
        <v>7.53</v>
      </c>
    </row>
    <row r="7002" spans="1:14" x14ac:dyDescent="0.25">
      <c r="A7002" s="1">
        <v>34766</v>
      </c>
      <c r="D7002">
        <v>5.95</v>
      </c>
      <c r="F7002">
        <v>6.26</v>
      </c>
      <c r="G7002">
        <v>6.56</v>
      </c>
      <c r="H7002">
        <v>6.93</v>
      </c>
      <c r="I7002">
        <v>7.05</v>
      </c>
      <c r="J7002">
        <v>7.2</v>
      </c>
      <c r="K7002">
        <v>7.29</v>
      </c>
      <c r="L7002">
        <v>7.36</v>
      </c>
      <c r="M7002">
        <v>7.69</v>
      </c>
      <c r="N7002">
        <v>7.56</v>
      </c>
    </row>
    <row r="7003" spans="1:14" x14ac:dyDescent="0.25">
      <c r="A7003" s="1">
        <v>34765</v>
      </c>
      <c r="D7003">
        <v>5.96</v>
      </c>
      <c r="F7003">
        <v>6.3</v>
      </c>
      <c r="G7003">
        <v>6.6</v>
      </c>
      <c r="H7003">
        <v>7</v>
      </c>
      <c r="I7003">
        <v>7.12</v>
      </c>
      <c r="J7003">
        <v>7.28</v>
      </c>
      <c r="K7003">
        <v>7.37</v>
      </c>
      <c r="L7003">
        <v>7.44</v>
      </c>
      <c r="M7003">
        <v>7.78</v>
      </c>
      <c r="N7003">
        <v>7.64</v>
      </c>
    </row>
    <row r="7004" spans="1:14" x14ac:dyDescent="0.25">
      <c r="A7004" s="1">
        <v>34764</v>
      </c>
      <c r="D7004">
        <v>5.94</v>
      </c>
      <c r="F7004">
        <v>6.28</v>
      </c>
      <c r="G7004">
        <v>6.59</v>
      </c>
      <c r="H7004">
        <v>6.96</v>
      </c>
      <c r="I7004">
        <v>7.1</v>
      </c>
      <c r="J7004">
        <v>7.24</v>
      </c>
      <c r="K7004">
        <v>7.36</v>
      </c>
      <c r="L7004">
        <v>7.41</v>
      </c>
      <c r="M7004">
        <v>7.73</v>
      </c>
      <c r="N7004">
        <v>7.59</v>
      </c>
    </row>
    <row r="7005" spans="1:14" x14ac:dyDescent="0.25">
      <c r="A7005" s="1">
        <v>34761</v>
      </c>
      <c r="D7005">
        <v>5.91</v>
      </c>
      <c r="F7005">
        <v>6.23</v>
      </c>
      <c r="G7005">
        <v>6.53</v>
      </c>
      <c r="H7005">
        <v>6.89</v>
      </c>
      <c r="I7005">
        <v>7.03</v>
      </c>
      <c r="J7005">
        <v>7.19</v>
      </c>
      <c r="K7005">
        <v>7.29</v>
      </c>
      <c r="L7005">
        <v>7.36</v>
      </c>
      <c r="M7005">
        <v>7.68</v>
      </c>
      <c r="N7005">
        <v>7.56</v>
      </c>
    </row>
    <row r="7006" spans="1:14" x14ac:dyDescent="0.25">
      <c r="A7006" s="1">
        <v>34760</v>
      </c>
      <c r="D7006">
        <v>5.93</v>
      </c>
      <c r="F7006">
        <v>6.21</v>
      </c>
      <c r="G7006">
        <v>6.53</v>
      </c>
      <c r="H7006">
        <v>6.88</v>
      </c>
      <c r="I7006">
        <v>7</v>
      </c>
      <c r="J7006">
        <v>7.15</v>
      </c>
      <c r="K7006">
        <v>7.23</v>
      </c>
      <c r="L7006">
        <v>7.3</v>
      </c>
      <c r="M7006">
        <v>7.62</v>
      </c>
      <c r="N7006">
        <v>7.5</v>
      </c>
    </row>
    <row r="7007" spans="1:14" x14ac:dyDescent="0.25">
      <c r="A7007" s="1">
        <v>34759</v>
      </c>
      <c r="D7007">
        <v>5.94</v>
      </c>
      <c r="F7007">
        <v>6.21</v>
      </c>
      <c r="G7007">
        <v>6.44</v>
      </c>
      <c r="H7007">
        <v>6.81</v>
      </c>
      <c r="I7007">
        <v>6.92</v>
      </c>
      <c r="J7007">
        <v>7.06</v>
      </c>
      <c r="K7007">
        <v>7.17</v>
      </c>
      <c r="L7007">
        <v>7.23</v>
      </c>
      <c r="M7007">
        <v>7.57</v>
      </c>
      <c r="N7007">
        <v>7.45</v>
      </c>
    </row>
    <row r="7008" spans="1:14" x14ac:dyDescent="0.25">
      <c r="A7008" s="1">
        <v>34758</v>
      </c>
      <c r="D7008">
        <v>5.94</v>
      </c>
      <c r="F7008">
        <v>6.19</v>
      </c>
      <c r="G7008">
        <v>6.44</v>
      </c>
      <c r="H7008">
        <v>6.79</v>
      </c>
      <c r="I7008">
        <v>6.9</v>
      </c>
      <c r="J7008">
        <v>7.06</v>
      </c>
      <c r="K7008">
        <v>7.15</v>
      </c>
      <c r="L7008">
        <v>7.22</v>
      </c>
      <c r="M7008">
        <v>7.58</v>
      </c>
      <c r="N7008">
        <v>7.46</v>
      </c>
    </row>
    <row r="7009" spans="1:14" x14ac:dyDescent="0.25">
      <c r="A7009" s="1">
        <v>34757</v>
      </c>
      <c r="D7009">
        <v>5.92</v>
      </c>
      <c r="F7009">
        <v>6.16</v>
      </c>
      <c r="G7009">
        <v>6.43</v>
      </c>
      <c r="H7009">
        <v>6.79</v>
      </c>
      <c r="I7009">
        <v>6.9</v>
      </c>
      <c r="J7009">
        <v>7.06</v>
      </c>
      <c r="K7009">
        <v>7.19</v>
      </c>
      <c r="L7009">
        <v>7.24</v>
      </c>
      <c r="M7009">
        <v>7.61</v>
      </c>
      <c r="N7009">
        <v>7.49</v>
      </c>
    </row>
    <row r="7010" spans="1:14" x14ac:dyDescent="0.25">
      <c r="A7010" s="1">
        <v>34754</v>
      </c>
      <c r="D7010">
        <v>5.88</v>
      </c>
      <c r="F7010">
        <v>6.18</v>
      </c>
      <c r="G7010">
        <v>6.5</v>
      </c>
      <c r="H7010">
        <v>6.89</v>
      </c>
      <c r="I7010">
        <v>7</v>
      </c>
      <c r="J7010">
        <v>7.16</v>
      </c>
      <c r="K7010">
        <v>7.3</v>
      </c>
      <c r="L7010">
        <v>7.33</v>
      </c>
      <c r="M7010">
        <v>7.66</v>
      </c>
      <c r="N7010">
        <v>7.54</v>
      </c>
    </row>
    <row r="7011" spans="1:14" x14ac:dyDescent="0.25">
      <c r="A7011" s="1">
        <v>34753</v>
      </c>
      <c r="D7011">
        <v>5.88</v>
      </c>
      <c r="F7011">
        <v>6.18</v>
      </c>
      <c r="G7011">
        <v>6.52</v>
      </c>
      <c r="H7011">
        <v>6.92</v>
      </c>
      <c r="I7011">
        <v>7.03</v>
      </c>
      <c r="J7011">
        <v>7.2</v>
      </c>
      <c r="K7011">
        <v>7.3</v>
      </c>
      <c r="L7011">
        <v>7.34</v>
      </c>
      <c r="M7011">
        <v>7.68</v>
      </c>
      <c r="N7011">
        <v>7.56</v>
      </c>
    </row>
    <row r="7012" spans="1:14" x14ac:dyDescent="0.25">
      <c r="A7012" s="1">
        <v>34752</v>
      </c>
      <c r="D7012">
        <v>5.85</v>
      </c>
      <c r="F7012">
        <v>6.17</v>
      </c>
      <c r="G7012">
        <v>6.49</v>
      </c>
      <c r="H7012">
        <v>6.92</v>
      </c>
      <c r="I7012">
        <v>7.04</v>
      </c>
      <c r="J7012">
        <v>7.2</v>
      </c>
      <c r="K7012">
        <v>7.29</v>
      </c>
      <c r="L7012">
        <v>7.34</v>
      </c>
      <c r="M7012">
        <v>7.67</v>
      </c>
      <c r="N7012">
        <v>7.54</v>
      </c>
    </row>
    <row r="7013" spans="1:14" x14ac:dyDescent="0.25">
      <c r="A7013" s="1">
        <v>34751</v>
      </c>
      <c r="D7013">
        <v>5.92</v>
      </c>
      <c r="F7013">
        <v>6.29</v>
      </c>
      <c r="G7013">
        <v>6.66</v>
      </c>
      <c r="H7013">
        <v>7.09</v>
      </c>
      <c r="I7013">
        <v>7.22</v>
      </c>
      <c r="J7013">
        <v>7.35</v>
      </c>
      <c r="K7013">
        <v>7.42</v>
      </c>
      <c r="L7013">
        <v>7.44</v>
      </c>
      <c r="M7013">
        <v>7.74</v>
      </c>
      <c r="N7013">
        <v>7.61</v>
      </c>
    </row>
    <row r="7014" spans="1:14" x14ac:dyDescent="0.25">
      <c r="A7014" s="1">
        <v>34747</v>
      </c>
      <c r="D7014">
        <v>5.86</v>
      </c>
      <c r="F7014">
        <v>6.26</v>
      </c>
      <c r="G7014">
        <v>6.62</v>
      </c>
      <c r="H7014">
        <v>7.07</v>
      </c>
      <c r="I7014">
        <v>7.2</v>
      </c>
      <c r="J7014">
        <v>7.33</v>
      </c>
      <c r="K7014">
        <v>7.41</v>
      </c>
      <c r="L7014">
        <v>7.43</v>
      </c>
      <c r="M7014">
        <v>7.71</v>
      </c>
      <c r="N7014">
        <v>7.59</v>
      </c>
    </row>
    <row r="7015" spans="1:14" x14ac:dyDescent="0.25">
      <c r="A7015" s="1">
        <v>34746</v>
      </c>
      <c r="D7015">
        <v>5.85</v>
      </c>
      <c r="F7015">
        <v>6.25</v>
      </c>
      <c r="G7015">
        <v>6.58</v>
      </c>
      <c r="H7015">
        <v>7.02</v>
      </c>
      <c r="I7015">
        <v>7.16</v>
      </c>
      <c r="J7015">
        <v>7.29</v>
      </c>
      <c r="K7015">
        <v>7.39</v>
      </c>
      <c r="L7015">
        <v>7.4</v>
      </c>
      <c r="M7015">
        <v>7.7</v>
      </c>
      <c r="N7015">
        <v>7.57</v>
      </c>
    </row>
    <row r="7016" spans="1:14" x14ac:dyDescent="0.25">
      <c r="A7016" s="1">
        <v>34745</v>
      </c>
      <c r="D7016">
        <v>5.94</v>
      </c>
      <c r="F7016">
        <v>6.31</v>
      </c>
      <c r="G7016">
        <v>6.68</v>
      </c>
      <c r="H7016">
        <v>7.12</v>
      </c>
      <c r="I7016">
        <v>7.24</v>
      </c>
      <c r="J7016">
        <v>7.37</v>
      </c>
      <c r="K7016">
        <v>7.43</v>
      </c>
      <c r="L7016">
        <v>7.45</v>
      </c>
      <c r="M7016">
        <v>7.7</v>
      </c>
      <c r="N7016">
        <v>7.58</v>
      </c>
    </row>
    <row r="7017" spans="1:14" x14ac:dyDescent="0.25">
      <c r="A7017" s="1">
        <v>34744</v>
      </c>
      <c r="D7017">
        <v>5.96</v>
      </c>
      <c r="F7017">
        <v>6.36</v>
      </c>
      <c r="G7017">
        <v>6.77</v>
      </c>
      <c r="H7017">
        <v>7.21</v>
      </c>
      <c r="I7017">
        <v>7.34</v>
      </c>
      <c r="J7017">
        <v>7.45</v>
      </c>
      <c r="K7017">
        <v>7.5</v>
      </c>
      <c r="L7017">
        <v>7.51</v>
      </c>
      <c r="M7017">
        <v>7.75</v>
      </c>
      <c r="N7017">
        <v>7.61</v>
      </c>
    </row>
    <row r="7018" spans="1:14" x14ac:dyDescent="0.25">
      <c r="A7018" s="1">
        <v>34743</v>
      </c>
      <c r="D7018">
        <v>5.98</v>
      </c>
      <c r="F7018">
        <v>6.4</v>
      </c>
      <c r="G7018">
        <v>6.85</v>
      </c>
      <c r="H7018">
        <v>7.32</v>
      </c>
      <c r="I7018">
        <v>7.45</v>
      </c>
      <c r="J7018">
        <v>7.54</v>
      </c>
      <c r="K7018">
        <v>7.6</v>
      </c>
      <c r="L7018">
        <v>7.61</v>
      </c>
      <c r="M7018">
        <v>7.8</v>
      </c>
      <c r="N7018">
        <v>7.67</v>
      </c>
    </row>
    <row r="7019" spans="1:14" x14ac:dyDescent="0.25">
      <c r="A7019" s="1">
        <v>34740</v>
      </c>
      <c r="D7019">
        <v>5.97</v>
      </c>
      <c r="F7019">
        <v>6.4</v>
      </c>
      <c r="G7019">
        <v>6.85</v>
      </c>
      <c r="H7019">
        <v>7.33</v>
      </c>
      <c r="I7019">
        <v>7.47</v>
      </c>
      <c r="J7019">
        <v>7.55</v>
      </c>
      <c r="K7019">
        <v>7.61</v>
      </c>
      <c r="L7019">
        <v>7.62</v>
      </c>
      <c r="M7019">
        <v>7.81</v>
      </c>
      <c r="N7019">
        <v>7.68</v>
      </c>
    </row>
    <row r="7020" spans="1:14" x14ac:dyDescent="0.25">
      <c r="A7020" s="1">
        <v>34739</v>
      </c>
      <c r="D7020">
        <v>5.95</v>
      </c>
      <c r="F7020">
        <v>6.36</v>
      </c>
      <c r="G7020">
        <v>6.79</v>
      </c>
      <c r="H7020">
        <v>7.23</v>
      </c>
      <c r="I7020">
        <v>7.43</v>
      </c>
      <c r="J7020">
        <v>7.5</v>
      </c>
      <c r="K7020">
        <v>7.54</v>
      </c>
      <c r="L7020">
        <v>7.58</v>
      </c>
      <c r="M7020">
        <v>7.78</v>
      </c>
      <c r="N7020">
        <v>7.65</v>
      </c>
    </row>
    <row r="7021" spans="1:14" x14ac:dyDescent="0.25">
      <c r="A7021" s="1">
        <v>34738</v>
      </c>
      <c r="D7021">
        <v>5.94</v>
      </c>
      <c r="F7021">
        <v>6.33</v>
      </c>
      <c r="G7021">
        <v>6.74</v>
      </c>
      <c r="H7021">
        <v>7.18</v>
      </c>
      <c r="I7021">
        <v>7.34</v>
      </c>
      <c r="J7021">
        <v>7.43</v>
      </c>
      <c r="K7021">
        <v>7.5</v>
      </c>
      <c r="L7021">
        <v>7.53</v>
      </c>
      <c r="M7021">
        <v>7.74</v>
      </c>
      <c r="N7021">
        <v>7.66</v>
      </c>
    </row>
    <row r="7022" spans="1:14" x14ac:dyDescent="0.25">
      <c r="A7022" s="1">
        <v>34737</v>
      </c>
      <c r="D7022">
        <v>5.98</v>
      </c>
      <c r="F7022">
        <v>6.36</v>
      </c>
      <c r="G7022">
        <v>6.78</v>
      </c>
      <c r="H7022">
        <v>7.19</v>
      </c>
      <c r="I7022">
        <v>7.36</v>
      </c>
      <c r="J7022">
        <v>7.44</v>
      </c>
      <c r="K7022">
        <v>7.49</v>
      </c>
      <c r="L7022">
        <v>7.52</v>
      </c>
      <c r="M7022">
        <v>7.73</v>
      </c>
      <c r="N7022">
        <v>7.65</v>
      </c>
    </row>
    <row r="7023" spans="1:14" x14ac:dyDescent="0.25">
      <c r="A7023" s="1">
        <v>34736</v>
      </c>
      <c r="D7023">
        <v>5.98</v>
      </c>
      <c r="F7023">
        <v>6.36</v>
      </c>
      <c r="G7023">
        <v>6.79</v>
      </c>
      <c r="H7023">
        <v>7.18</v>
      </c>
      <c r="I7023">
        <v>7.35</v>
      </c>
      <c r="J7023">
        <v>7.43</v>
      </c>
      <c r="K7023">
        <v>7.49</v>
      </c>
      <c r="L7023">
        <v>7.53</v>
      </c>
      <c r="M7023">
        <v>7.72</v>
      </c>
      <c r="N7023">
        <v>7.64</v>
      </c>
    </row>
    <row r="7024" spans="1:14" x14ac:dyDescent="0.25">
      <c r="A7024" s="1">
        <v>34733</v>
      </c>
      <c r="D7024">
        <v>5.96</v>
      </c>
      <c r="F7024">
        <v>6.34</v>
      </c>
      <c r="G7024">
        <v>6.77</v>
      </c>
      <c r="H7024">
        <v>7.14</v>
      </c>
      <c r="I7024">
        <v>7.3</v>
      </c>
      <c r="J7024">
        <v>7.4</v>
      </c>
      <c r="K7024">
        <v>7.44</v>
      </c>
      <c r="L7024">
        <v>7.49</v>
      </c>
      <c r="M7024">
        <v>7.7</v>
      </c>
      <c r="N7024">
        <v>7.61</v>
      </c>
    </row>
    <row r="7025" spans="1:14" x14ac:dyDescent="0.25">
      <c r="A7025" s="1">
        <v>34732</v>
      </c>
      <c r="D7025">
        <v>6.02</v>
      </c>
      <c r="F7025">
        <v>6.47</v>
      </c>
      <c r="G7025">
        <v>7.01</v>
      </c>
      <c r="H7025">
        <v>7.4</v>
      </c>
      <c r="I7025">
        <v>7.53</v>
      </c>
      <c r="J7025">
        <v>7.63</v>
      </c>
      <c r="K7025">
        <v>7.67</v>
      </c>
      <c r="L7025">
        <v>7.68</v>
      </c>
      <c r="M7025">
        <v>7.85</v>
      </c>
      <c r="N7025">
        <v>7.76</v>
      </c>
    </row>
    <row r="7026" spans="1:14" x14ac:dyDescent="0.25">
      <c r="A7026" s="1">
        <v>34731</v>
      </c>
      <c r="D7026">
        <v>6.07</v>
      </c>
      <c r="F7026">
        <v>6.49</v>
      </c>
      <c r="G7026">
        <v>6.97</v>
      </c>
      <c r="H7026">
        <v>7.33</v>
      </c>
      <c r="I7026">
        <v>7.44</v>
      </c>
      <c r="J7026">
        <v>7.56</v>
      </c>
      <c r="K7026">
        <v>7.65</v>
      </c>
      <c r="L7026">
        <v>7.66</v>
      </c>
      <c r="M7026">
        <v>7.85</v>
      </c>
      <c r="N7026">
        <v>7.75</v>
      </c>
    </row>
    <row r="7027" spans="1:14" x14ac:dyDescent="0.25">
      <c r="A7027" s="1">
        <v>34730</v>
      </c>
      <c r="D7027">
        <v>6</v>
      </c>
      <c r="F7027">
        <v>6.4</v>
      </c>
      <c r="G7027">
        <v>6.84</v>
      </c>
      <c r="H7027">
        <v>7.26</v>
      </c>
      <c r="I7027">
        <v>7.39</v>
      </c>
      <c r="J7027">
        <v>7.54</v>
      </c>
      <c r="K7027">
        <v>7.58</v>
      </c>
      <c r="L7027">
        <v>7.6</v>
      </c>
      <c r="M7027">
        <v>7.81</v>
      </c>
      <c r="N7027">
        <v>7.71</v>
      </c>
    </row>
    <row r="7028" spans="1:14" x14ac:dyDescent="0.25">
      <c r="A7028" s="1">
        <v>34729</v>
      </c>
      <c r="D7028">
        <v>5.96</v>
      </c>
      <c r="F7028">
        <v>6.39</v>
      </c>
      <c r="G7028">
        <v>6.8</v>
      </c>
      <c r="H7028">
        <v>7.23</v>
      </c>
      <c r="I7028">
        <v>7.4</v>
      </c>
      <c r="J7028">
        <v>7.55</v>
      </c>
      <c r="K7028">
        <v>7.62</v>
      </c>
      <c r="L7028">
        <v>7.65</v>
      </c>
      <c r="M7028">
        <v>7.86</v>
      </c>
      <c r="N7028">
        <v>7.76</v>
      </c>
    </row>
    <row r="7029" spans="1:14" x14ac:dyDescent="0.25">
      <c r="A7029" s="1">
        <v>34726</v>
      </c>
      <c r="D7029">
        <v>5.92</v>
      </c>
      <c r="F7029">
        <v>6.41</v>
      </c>
      <c r="G7029">
        <v>6.82</v>
      </c>
      <c r="H7029">
        <v>7.29</v>
      </c>
      <c r="I7029">
        <v>7.46</v>
      </c>
      <c r="J7029">
        <v>7.6</v>
      </c>
      <c r="K7029">
        <v>7.63</v>
      </c>
      <c r="L7029">
        <v>7.66</v>
      </c>
      <c r="M7029">
        <v>7.83</v>
      </c>
      <c r="N7029">
        <v>7.75</v>
      </c>
    </row>
    <row r="7030" spans="1:14" x14ac:dyDescent="0.25">
      <c r="A7030" s="1">
        <v>34725</v>
      </c>
      <c r="D7030">
        <v>5.94</v>
      </c>
      <c r="F7030">
        <v>6.44</v>
      </c>
      <c r="G7030">
        <v>6.9</v>
      </c>
      <c r="H7030">
        <v>7.39</v>
      </c>
      <c r="I7030">
        <v>7.54</v>
      </c>
      <c r="J7030">
        <v>7.7</v>
      </c>
      <c r="K7030">
        <v>7.75</v>
      </c>
      <c r="L7030">
        <v>7.76</v>
      </c>
      <c r="M7030">
        <v>7.95</v>
      </c>
      <c r="N7030">
        <v>7.85</v>
      </c>
    </row>
    <row r="7031" spans="1:14" x14ac:dyDescent="0.25">
      <c r="A7031" s="1">
        <v>34724</v>
      </c>
      <c r="D7031">
        <v>5.94</v>
      </c>
      <c r="F7031">
        <v>6.46</v>
      </c>
      <c r="G7031">
        <v>6.96</v>
      </c>
      <c r="H7031">
        <v>7.5</v>
      </c>
      <c r="I7031">
        <v>7.61</v>
      </c>
      <c r="J7031">
        <v>7.76</v>
      </c>
      <c r="K7031">
        <v>7.81</v>
      </c>
      <c r="L7031">
        <v>7.8</v>
      </c>
      <c r="M7031">
        <v>7.99</v>
      </c>
      <c r="N7031">
        <v>7.88</v>
      </c>
    </row>
    <row r="7032" spans="1:14" x14ac:dyDescent="0.25">
      <c r="A7032" s="1">
        <v>34723</v>
      </c>
      <c r="D7032">
        <v>5.98</v>
      </c>
      <c r="F7032">
        <v>6.53</v>
      </c>
      <c r="G7032">
        <v>7.04</v>
      </c>
      <c r="H7032">
        <v>7.57</v>
      </c>
      <c r="I7032">
        <v>7.71</v>
      </c>
      <c r="J7032">
        <v>7.82</v>
      </c>
      <c r="K7032">
        <v>7.87</v>
      </c>
      <c r="L7032">
        <v>7.86</v>
      </c>
      <c r="M7032">
        <v>8.0500000000000007</v>
      </c>
      <c r="N7032">
        <v>7.93</v>
      </c>
    </row>
    <row r="7033" spans="1:14" x14ac:dyDescent="0.25">
      <c r="A7033" s="1">
        <v>34722</v>
      </c>
      <c r="D7033">
        <v>5.97</v>
      </c>
      <c r="F7033">
        <v>6.51</v>
      </c>
      <c r="G7033">
        <v>7.02</v>
      </c>
      <c r="H7033">
        <v>7.5</v>
      </c>
      <c r="I7033">
        <v>7.69</v>
      </c>
      <c r="J7033">
        <v>7.8</v>
      </c>
      <c r="K7033">
        <v>7.86</v>
      </c>
      <c r="L7033">
        <v>7.83</v>
      </c>
      <c r="M7033">
        <v>8.02</v>
      </c>
      <c r="N7033">
        <v>7.91</v>
      </c>
    </row>
    <row r="7034" spans="1:14" x14ac:dyDescent="0.25">
      <c r="A7034" s="1">
        <v>34719</v>
      </c>
      <c r="D7034">
        <v>5.91</v>
      </c>
      <c r="F7034">
        <v>6.5</v>
      </c>
      <c r="G7034">
        <v>7.04</v>
      </c>
      <c r="H7034">
        <v>7.5</v>
      </c>
      <c r="I7034">
        <v>7.7</v>
      </c>
      <c r="J7034">
        <v>7.8</v>
      </c>
      <c r="K7034">
        <v>7.84</v>
      </c>
      <c r="L7034">
        <v>7.82</v>
      </c>
      <c r="M7034">
        <v>8.02</v>
      </c>
      <c r="N7034">
        <v>7.9</v>
      </c>
    </row>
    <row r="7035" spans="1:14" x14ac:dyDescent="0.25">
      <c r="A7035" s="1">
        <v>34718</v>
      </c>
      <c r="D7035">
        <v>5.87</v>
      </c>
      <c r="F7035">
        <v>6.47</v>
      </c>
      <c r="G7035">
        <v>7.03</v>
      </c>
      <c r="H7035">
        <v>7.49</v>
      </c>
      <c r="I7035">
        <v>7.65</v>
      </c>
      <c r="J7035">
        <v>7.74</v>
      </c>
      <c r="K7035">
        <v>7.76</v>
      </c>
      <c r="L7035">
        <v>7.74</v>
      </c>
      <c r="M7035">
        <v>7.95</v>
      </c>
      <c r="N7035">
        <v>7.82</v>
      </c>
    </row>
    <row r="7036" spans="1:14" x14ac:dyDescent="0.25">
      <c r="A7036" s="1">
        <v>34717</v>
      </c>
      <c r="D7036">
        <v>5.87</v>
      </c>
      <c r="F7036">
        <v>6.46</v>
      </c>
      <c r="G7036">
        <v>7.03</v>
      </c>
      <c r="H7036">
        <v>7.48</v>
      </c>
      <c r="I7036">
        <v>7.64</v>
      </c>
      <c r="J7036">
        <v>7.71</v>
      </c>
      <c r="K7036">
        <v>7.72</v>
      </c>
      <c r="L7036">
        <v>7.71</v>
      </c>
      <c r="M7036">
        <v>7.91</v>
      </c>
      <c r="N7036">
        <v>7.78</v>
      </c>
    </row>
    <row r="7037" spans="1:14" x14ac:dyDescent="0.25">
      <c r="A7037" s="1">
        <v>34716</v>
      </c>
      <c r="D7037">
        <v>5.89</v>
      </c>
      <c r="F7037">
        <v>6.44</v>
      </c>
      <c r="G7037">
        <v>6.99</v>
      </c>
      <c r="H7037">
        <v>7.44</v>
      </c>
      <c r="I7037">
        <v>7.6</v>
      </c>
      <c r="J7037">
        <v>7.68</v>
      </c>
      <c r="K7037">
        <v>7.72</v>
      </c>
      <c r="L7037">
        <v>7.7</v>
      </c>
      <c r="M7037">
        <v>7.92</v>
      </c>
      <c r="N7037">
        <v>7.78</v>
      </c>
    </row>
    <row r="7038" spans="1:14" x14ac:dyDescent="0.25">
      <c r="A7038" s="1">
        <v>34712</v>
      </c>
      <c r="D7038">
        <v>5.72</v>
      </c>
      <c r="F7038">
        <v>6.38</v>
      </c>
      <c r="G7038">
        <v>6.89</v>
      </c>
      <c r="H7038">
        <v>7.39</v>
      </c>
      <c r="I7038">
        <v>7.55</v>
      </c>
      <c r="J7038">
        <v>7.64</v>
      </c>
      <c r="K7038">
        <v>7.71</v>
      </c>
      <c r="L7038">
        <v>7.69</v>
      </c>
      <c r="M7038">
        <v>7.93</v>
      </c>
      <c r="N7038">
        <v>7.8</v>
      </c>
    </row>
    <row r="7039" spans="1:14" x14ac:dyDescent="0.25">
      <c r="A7039" s="1">
        <v>34711</v>
      </c>
      <c r="D7039">
        <v>5.78</v>
      </c>
      <c r="F7039">
        <v>6.48</v>
      </c>
      <c r="G7039">
        <v>7.08</v>
      </c>
      <c r="H7039">
        <v>7.56</v>
      </c>
      <c r="I7039">
        <v>7.73</v>
      </c>
      <c r="J7039">
        <v>7.8</v>
      </c>
      <c r="K7039">
        <v>7.84</v>
      </c>
      <c r="L7039">
        <v>7.8</v>
      </c>
      <c r="M7039">
        <v>8.02</v>
      </c>
      <c r="N7039">
        <v>7.88</v>
      </c>
    </row>
    <row r="7040" spans="1:14" x14ac:dyDescent="0.25">
      <c r="A7040" s="1">
        <v>34710</v>
      </c>
      <c r="D7040">
        <v>5.79</v>
      </c>
      <c r="F7040">
        <v>6.51</v>
      </c>
      <c r="G7040">
        <v>7.13</v>
      </c>
      <c r="H7040">
        <v>7.58</v>
      </c>
      <c r="I7040">
        <v>7.73</v>
      </c>
      <c r="J7040">
        <v>7.8</v>
      </c>
      <c r="K7040">
        <v>7.82</v>
      </c>
      <c r="L7040">
        <v>7.79</v>
      </c>
      <c r="M7040">
        <v>7.98</v>
      </c>
      <c r="N7040">
        <v>7.85</v>
      </c>
    </row>
    <row r="7041" spans="1:14" x14ac:dyDescent="0.25">
      <c r="A7041" s="1">
        <v>34709</v>
      </c>
      <c r="D7041">
        <v>5.91</v>
      </c>
      <c r="F7041">
        <v>6.62</v>
      </c>
      <c r="G7041">
        <v>7.21</v>
      </c>
      <c r="H7041">
        <v>7.63</v>
      </c>
      <c r="I7041">
        <v>7.78</v>
      </c>
      <c r="J7041">
        <v>7.85</v>
      </c>
      <c r="K7041">
        <v>7.87</v>
      </c>
      <c r="L7041">
        <v>7.84</v>
      </c>
      <c r="M7041">
        <v>8</v>
      </c>
      <c r="N7041">
        <v>7.87</v>
      </c>
    </row>
    <row r="7042" spans="1:14" x14ac:dyDescent="0.25">
      <c r="A7042" s="1">
        <v>34708</v>
      </c>
      <c r="D7042">
        <v>6</v>
      </c>
      <c r="F7042">
        <v>6.67</v>
      </c>
      <c r="G7042">
        <v>7.27</v>
      </c>
      <c r="H7042">
        <v>7.68</v>
      </c>
      <c r="I7042">
        <v>7.84</v>
      </c>
      <c r="J7042">
        <v>7.9</v>
      </c>
      <c r="K7042">
        <v>7.92</v>
      </c>
      <c r="L7042">
        <v>7.89</v>
      </c>
      <c r="M7042">
        <v>8.0299999999999994</v>
      </c>
      <c r="N7042">
        <v>7.9</v>
      </c>
    </row>
    <row r="7043" spans="1:14" x14ac:dyDescent="0.25">
      <c r="A7043" s="1">
        <v>34705</v>
      </c>
      <c r="D7043">
        <v>5.9</v>
      </c>
      <c r="F7043">
        <v>6.61</v>
      </c>
      <c r="G7043">
        <v>7.26</v>
      </c>
      <c r="H7043">
        <v>7.64</v>
      </c>
      <c r="I7043">
        <v>7.81</v>
      </c>
      <c r="J7043">
        <v>7.87</v>
      </c>
      <c r="K7043">
        <v>7.89</v>
      </c>
      <c r="L7043">
        <v>7.87</v>
      </c>
      <c r="M7043">
        <v>8</v>
      </c>
      <c r="N7043">
        <v>7.87</v>
      </c>
    </row>
    <row r="7044" spans="1:14" x14ac:dyDescent="0.25">
      <c r="A7044" s="1">
        <v>34704</v>
      </c>
      <c r="D7044">
        <v>5.88</v>
      </c>
      <c r="F7044">
        <v>6.61</v>
      </c>
      <c r="G7044">
        <v>7.32</v>
      </c>
      <c r="H7044">
        <v>7.66</v>
      </c>
      <c r="I7044">
        <v>7.83</v>
      </c>
      <c r="J7044">
        <v>7.87</v>
      </c>
      <c r="K7044">
        <v>7.89</v>
      </c>
      <c r="L7044">
        <v>7.88</v>
      </c>
      <c r="M7044">
        <v>8.0299999999999994</v>
      </c>
      <c r="N7044">
        <v>7.91</v>
      </c>
    </row>
    <row r="7045" spans="1:14" x14ac:dyDescent="0.25">
      <c r="A7045" s="1">
        <v>34703</v>
      </c>
      <c r="D7045">
        <v>5.85</v>
      </c>
      <c r="F7045">
        <v>6.57</v>
      </c>
      <c r="G7045">
        <v>7.15</v>
      </c>
      <c r="H7045">
        <v>7.62</v>
      </c>
      <c r="I7045">
        <v>7.75</v>
      </c>
      <c r="J7045">
        <v>7.81</v>
      </c>
      <c r="K7045">
        <v>7.82</v>
      </c>
      <c r="L7045">
        <v>7.82</v>
      </c>
      <c r="M7045">
        <v>7.98</v>
      </c>
      <c r="N7045">
        <v>7.85</v>
      </c>
    </row>
    <row r="7046" spans="1:14" x14ac:dyDescent="0.25">
      <c r="A7046" s="1">
        <v>34702</v>
      </c>
      <c r="D7046">
        <v>5.95</v>
      </c>
      <c r="F7046">
        <v>6.66</v>
      </c>
      <c r="G7046">
        <v>7.23</v>
      </c>
      <c r="H7046">
        <v>7.73</v>
      </c>
      <c r="I7046">
        <v>7.84</v>
      </c>
      <c r="J7046">
        <v>7.88</v>
      </c>
      <c r="K7046">
        <v>7.91</v>
      </c>
      <c r="L7046">
        <v>7.88</v>
      </c>
      <c r="M7046">
        <v>8.07</v>
      </c>
      <c r="N7046">
        <v>7.93</v>
      </c>
    </row>
    <row r="7047" spans="1:14" x14ac:dyDescent="0.25">
      <c r="A7047" s="1">
        <v>34698</v>
      </c>
      <c r="D7047">
        <v>5.68</v>
      </c>
      <c r="F7047">
        <v>6.51</v>
      </c>
      <c r="G7047">
        <v>7.2</v>
      </c>
      <c r="H7047">
        <v>7.69</v>
      </c>
      <c r="I7047">
        <v>7.8</v>
      </c>
      <c r="J7047">
        <v>7.83</v>
      </c>
      <c r="K7047">
        <v>7.84</v>
      </c>
      <c r="L7047">
        <v>7.84</v>
      </c>
      <c r="M7047">
        <v>8.02</v>
      </c>
      <c r="N7047">
        <v>7.89</v>
      </c>
    </row>
    <row r="7048" spans="1:14" x14ac:dyDescent="0.25">
      <c r="A7048" s="1">
        <v>34697</v>
      </c>
      <c r="D7048">
        <v>5.66</v>
      </c>
      <c r="F7048">
        <v>6.51</v>
      </c>
      <c r="G7048">
        <v>7.2</v>
      </c>
      <c r="H7048">
        <v>7.69</v>
      </c>
      <c r="I7048">
        <v>7.8</v>
      </c>
      <c r="J7048">
        <v>7.83</v>
      </c>
      <c r="K7048">
        <v>7.82</v>
      </c>
      <c r="L7048">
        <v>7.82</v>
      </c>
      <c r="M7048">
        <v>7.99</v>
      </c>
      <c r="N7048">
        <v>7.85</v>
      </c>
    </row>
    <row r="7049" spans="1:14" x14ac:dyDescent="0.25">
      <c r="A7049" s="1">
        <v>34696</v>
      </c>
      <c r="D7049">
        <v>5.68</v>
      </c>
      <c r="F7049">
        <v>6.56</v>
      </c>
      <c r="G7049">
        <v>7.25</v>
      </c>
      <c r="H7049">
        <v>7.71</v>
      </c>
      <c r="I7049">
        <v>7.78</v>
      </c>
      <c r="J7049">
        <v>7.81</v>
      </c>
      <c r="K7049">
        <v>7.79</v>
      </c>
      <c r="L7049">
        <v>7.8</v>
      </c>
      <c r="M7049">
        <v>7.96</v>
      </c>
      <c r="N7049">
        <v>7.83</v>
      </c>
    </row>
    <row r="7050" spans="1:14" x14ac:dyDescent="0.25">
      <c r="A7050" s="1">
        <v>34695</v>
      </c>
      <c r="D7050">
        <v>5.74</v>
      </c>
      <c r="F7050">
        <v>6.54</v>
      </c>
      <c r="G7050">
        <v>7.18</v>
      </c>
      <c r="H7050">
        <v>7.67</v>
      </c>
      <c r="I7050">
        <v>7.76</v>
      </c>
      <c r="J7050">
        <v>7.78</v>
      </c>
      <c r="K7050">
        <v>7.77</v>
      </c>
      <c r="L7050">
        <v>7.76</v>
      </c>
      <c r="M7050">
        <v>7.87</v>
      </c>
      <c r="N7050">
        <v>7.76</v>
      </c>
    </row>
    <row r="7051" spans="1:14" x14ac:dyDescent="0.25">
      <c r="A7051" s="1">
        <v>34691</v>
      </c>
      <c r="D7051">
        <v>5.68</v>
      </c>
      <c r="F7051">
        <v>6.5</v>
      </c>
      <c r="G7051">
        <v>7.2</v>
      </c>
      <c r="H7051">
        <v>7.74</v>
      </c>
      <c r="I7051">
        <v>7.82</v>
      </c>
      <c r="J7051">
        <v>7.86</v>
      </c>
      <c r="K7051">
        <v>7.86</v>
      </c>
      <c r="L7051">
        <v>7.85</v>
      </c>
      <c r="M7051">
        <v>7.96</v>
      </c>
      <c r="N7051">
        <v>7.85</v>
      </c>
    </row>
    <row r="7052" spans="1:14" x14ac:dyDescent="0.25">
      <c r="A7052" s="1">
        <v>34690</v>
      </c>
      <c r="D7052">
        <v>5.61</v>
      </c>
      <c r="F7052">
        <v>6.5</v>
      </c>
      <c r="G7052">
        <v>7.17</v>
      </c>
      <c r="H7052">
        <v>7.7</v>
      </c>
      <c r="I7052">
        <v>7.81</v>
      </c>
      <c r="J7052">
        <v>7.83</v>
      </c>
      <c r="K7052">
        <v>7.83</v>
      </c>
      <c r="L7052">
        <v>7.84</v>
      </c>
      <c r="M7052">
        <v>7.99</v>
      </c>
      <c r="N7052">
        <v>7.87</v>
      </c>
    </row>
    <row r="7053" spans="1:14" x14ac:dyDescent="0.25">
      <c r="A7053" s="1">
        <v>34689</v>
      </c>
      <c r="D7053">
        <v>5.56</v>
      </c>
      <c r="F7053">
        <v>6.43</v>
      </c>
      <c r="G7053">
        <v>7.04</v>
      </c>
      <c r="H7053">
        <v>7.58</v>
      </c>
      <c r="I7053">
        <v>7.68</v>
      </c>
      <c r="J7053">
        <v>7.75</v>
      </c>
      <c r="K7053">
        <v>7.8</v>
      </c>
      <c r="L7053">
        <v>7.8</v>
      </c>
      <c r="M7053">
        <v>7.96</v>
      </c>
      <c r="N7053">
        <v>7.84</v>
      </c>
    </row>
    <row r="7054" spans="1:14" x14ac:dyDescent="0.25">
      <c r="A7054" s="1">
        <v>34688</v>
      </c>
      <c r="D7054">
        <v>5.63</v>
      </c>
      <c r="F7054">
        <v>6.47</v>
      </c>
      <c r="G7054">
        <v>7.06</v>
      </c>
      <c r="H7054">
        <v>7.56</v>
      </c>
      <c r="I7054">
        <v>7.68</v>
      </c>
      <c r="J7054">
        <v>7.76</v>
      </c>
      <c r="K7054">
        <v>7.8</v>
      </c>
      <c r="L7054">
        <v>7.81</v>
      </c>
      <c r="M7054">
        <v>7.98</v>
      </c>
      <c r="N7054">
        <v>7.85</v>
      </c>
    </row>
    <row r="7055" spans="1:14" x14ac:dyDescent="0.25">
      <c r="A7055" s="1">
        <v>34687</v>
      </c>
      <c r="D7055">
        <v>5.75</v>
      </c>
      <c r="F7055">
        <v>6.57</v>
      </c>
      <c r="G7055">
        <v>7.13</v>
      </c>
      <c r="H7055">
        <v>7.59</v>
      </c>
      <c r="I7055">
        <v>7.72</v>
      </c>
      <c r="J7055">
        <v>7.77</v>
      </c>
      <c r="K7055">
        <v>7.8</v>
      </c>
      <c r="L7055">
        <v>7.81</v>
      </c>
      <c r="M7055">
        <v>7.96</v>
      </c>
      <c r="N7055">
        <v>7.84</v>
      </c>
    </row>
    <row r="7056" spans="1:14" x14ac:dyDescent="0.25">
      <c r="A7056" s="1">
        <v>34684</v>
      </c>
      <c r="D7056">
        <v>5.71</v>
      </c>
      <c r="F7056">
        <v>6.52</v>
      </c>
      <c r="G7056">
        <v>7.14</v>
      </c>
      <c r="H7056">
        <v>7.59</v>
      </c>
      <c r="I7056">
        <v>7.71</v>
      </c>
      <c r="J7056">
        <v>7.76</v>
      </c>
      <c r="K7056">
        <v>7.8</v>
      </c>
      <c r="L7056">
        <v>7.81</v>
      </c>
      <c r="M7056">
        <v>7.98</v>
      </c>
      <c r="N7056">
        <v>7.86</v>
      </c>
    </row>
    <row r="7057" spans="1:14" x14ac:dyDescent="0.25">
      <c r="A7057" s="1">
        <v>34683</v>
      </c>
      <c r="D7057">
        <v>5.7</v>
      </c>
      <c r="F7057">
        <v>6.48</v>
      </c>
      <c r="G7057">
        <v>7.09</v>
      </c>
      <c r="H7057">
        <v>7.54</v>
      </c>
      <c r="I7057">
        <v>7.66</v>
      </c>
      <c r="J7057">
        <v>7.73</v>
      </c>
      <c r="K7057">
        <v>7.79</v>
      </c>
      <c r="L7057">
        <v>7.79</v>
      </c>
      <c r="M7057">
        <v>7.99</v>
      </c>
      <c r="N7057">
        <v>7.86</v>
      </c>
    </row>
    <row r="7058" spans="1:14" x14ac:dyDescent="0.25">
      <c r="A7058" s="1">
        <v>34682</v>
      </c>
      <c r="D7058">
        <v>5.84</v>
      </c>
      <c r="F7058">
        <v>6.57</v>
      </c>
      <c r="G7058">
        <v>7.2</v>
      </c>
      <c r="H7058">
        <v>7.59</v>
      </c>
      <c r="I7058">
        <v>7.69</v>
      </c>
      <c r="J7058">
        <v>7.74</v>
      </c>
      <c r="K7058">
        <v>7.79</v>
      </c>
      <c r="L7058">
        <v>7.8</v>
      </c>
      <c r="M7058">
        <v>8</v>
      </c>
      <c r="N7058">
        <v>7.86</v>
      </c>
    </row>
    <row r="7059" spans="1:14" x14ac:dyDescent="0.25">
      <c r="A7059" s="1">
        <v>34681</v>
      </c>
      <c r="D7059">
        <v>5.95</v>
      </c>
      <c r="F7059">
        <v>6.67</v>
      </c>
      <c r="G7059">
        <v>7.32</v>
      </c>
      <c r="H7059">
        <v>7.71</v>
      </c>
      <c r="I7059">
        <v>7.8</v>
      </c>
      <c r="J7059">
        <v>7.84</v>
      </c>
      <c r="K7059">
        <v>7.84</v>
      </c>
      <c r="L7059">
        <v>7.83</v>
      </c>
      <c r="M7059">
        <v>7.97</v>
      </c>
      <c r="N7059">
        <v>7.86</v>
      </c>
    </row>
    <row r="7060" spans="1:14" x14ac:dyDescent="0.25">
      <c r="A7060" s="1">
        <v>34680</v>
      </c>
      <c r="D7060">
        <v>5.93</v>
      </c>
      <c r="F7060">
        <v>6.62</v>
      </c>
      <c r="G7060">
        <v>7.24</v>
      </c>
      <c r="H7060">
        <v>7.62</v>
      </c>
      <c r="I7060">
        <v>7.77</v>
      </c>
      <c r="J7060">
        <v>7.82</v>
      </c>
      <c r="K7060">
        <v>7.84</v>
      </c>
      <c r="L7060">
        <v>7.85</v>
      </c>
      <c r="M7060">
        <v>8.0399999999999991</v>
      </c>
      <c r="N7060">
        <v>7.92</v>
      </c>
    </row>
    <row r="7061" spans="1:14" x14ac:dyDescent="0.25">
      <c r="A7061" s="1">
        <v>34677</v>
      </c>
      <c r="D7061">
        <v>5.82</v>
      </c>
      <c r="F7061">
        <v>6.46</v>
      </c>
      <c r="G7061">
        <v>7.15</v>
      </c>
      <c r="H7061">
        <v>7.53</v>
      </c>
      <c r="I7061">
        <v>7.67</v>
      </c>
      <c r="J7061">
        <v>7.74</v>
      </c>
      <c r="K7061">
        <v>7.77</v>
      </c>
      <c r="L7061">
        <v>7.79</v>
      </c>
      <c r="M7061">
        <v>7.97</v>
      </c>
      <c r="N7061">
        <v>7.86</v>
      </c>
    </row>
    <row r="7062" spans="1:14" x14ac:dyDescent="0.25">
      <c r="A7062" s="1">
        <v>34676</v>
      </c>
      <c r="D7062">
        <v>5.83</v>
      </c>
      <c r="F7062">
        <v>6.47</v>
      </c>
      <c r="G7062">
        <v>7.17</v>
      </c>
      <c r="H7062">
        <v>7.51</v>
      </c>
      <c r="I7062">
        <v>7.67</v>
      </c>
      <c r="J7062">
        <v>7.77</v>
      </c>
      <c r="K7062">
        <v>7.77</v>
      </c>
      <c r="L7062">
        <v>7.79</v>
      </c>
      <c r="M7062">
        <v>7.99</v>
      </c>
      <c r="N7062">
        <v>7.88</v>
      </c>
    </row>
    <row r="7063" spans="1:14" x14ac:dyDescent="0.25">
      <c r="A7063" s="1">
        <v>34675</v>
      </c>
      <c r="D7063">
        <v>5.82</v>
      </c>
      <c r="F7063">
        <v>6.44</v>
      </c>
      <c r="G7063">
        <v>7.01</v>
      </c>
      <c r="H7063">
        <v>7.48</v>
      </c>
      <c r="I7063">
        <v>7.62</v>
      </c>
      <c r="J7063">
        <v>7.74</v>
      </c>
      <c r="K7063">
        <v>7.78</v>
      </c>
      <c r="L7063">
        <v>7.81</v>
      </c>
      <c r="M7063">
        <v>8.01</v>
      </c>
      <c r="N7063">
        <v>7.9</v>
      </c>
    </row>
    <row r="7064" spans="1:14" x14ac:dyDescent="0.25">
      <c r="A7064" s="1">
        <v>34674</v>
      </c>
      <c r="D7064">
        <v>5.94</v>
      </c>
      <c r="F7064">
        <v>6.5</v>
      </c>
      <c r="G7064">
        <v>7.01</v>
      </c>
      <c r="H7064">
        <v>7.44</v>
      </c>
      <c r="I7064">
        <v>7.57</v>
      </c>
      <c r="J7064">
        <v>7.65</v>
      </c>
      <c r="K7064">
        <v>7.7</v>
      </c>
      <c r="L7064">
        <v>7.73</v>
      </c>
      <c r="M7064">
        <v>7.93</v>
      </c>
      <c r="N7064">
        <v>7.84</v>
      </c>
    </row>
    <row r="7065" spans="1:14" x14ac:dyDescent="0.25">
      <c r="A7065" s="1">
        <v>34673</v>
      </c>
      <c r="D7065">
        <v>6.03</v>
      </c>
      <c r="F7065">
        <v>6.63</v>
      </c>
      <c r="G7065">
        <v>7.15</v>
      </c>
      <c r="H7065">
        <v>7.58</v>
      </c>
      <c r="I7065">
        <v>7.67</v>
      </c>
      <c r="J7065">
        <v>7.78</v>
      </c>
      <c r="K7065">
        <v>7.8</v>
      </c>
      <c r="L7065">
        <v>7.83</v>
      </c>
      <c r="M7065">
        <v>8.0399999999999991</v>
      </c>
      <c r="N7065">
        <v>7.94</v>
      </c>
    </row>
    <row r="7066" spans="1:14" x14ac:dyDescent="0.25">
      <c r="A7066" s="1">
        <v>34670</v>
      </c>
      <c r="D7066">
        <v>5.79</v>
      </c>
      <c r="F7066">
        <v>6.39</v>
      </c>
      <c r="G7066">
        <v>7.01</v>
      </c>
      <c r="H7066">
        <v>7.44</v>
      </c>
      <c r="I7066">
        <v>7.59</v>
      </c>
      <c r="J7066">
        <v>7.71</v>
      </c>
      <c r="K7066">
        <v>7.77</v>
      </c>
      <c r="L7066">
        <v>7.81</v>
      </c>
      <c r="M7066">
        <v>8.01</v>
      </c>
      <c r="N7066">
        <v>7.92</v>
      </c>
    </row>
    <row r="7067" spans="1:14" x14ac:dyDescent="0.25">
      <c r="A7067" s="1">
        <v>34669</v>
      </c>
      <c r="D7067">
        <v>5.71</v>
      </c>
      <c r="F7067">
        <v>6.26</v>
      </c>
      <c r="G7067">
        <v>6.94</v>
      </c>
      <c r="H7067">
        <v>7.42</v>
      </c>
      <c r="I7067">
        <v>7.63</v>
      </c>
      <c r="J7067">
        <v>7.8</v>
      </c>
      <c r="K7067">
        <v>7.87</v>
      </c>
      <c r="L7067">
        <v>7.92</v>
      </c>
      <c r="M7067">
        <v>8.1199999999999992</v>
      </c>
      <c r="N7067">
        <v>8.02</v>
      </c>
    </row>
    <row r="7068" spans="1:14" x14ac:dyDescent="0.25">
      <c r="A7068" s="1">
        <v>34668</v>
      </c>
      <c r="D7068">
        <v>5.72</v>
      </c>
      <c r="F7068">
        <v>6.22</v>
      </c>
      <c r="G7068">
        <v>6.91</v>
      </c>
      <c r="H7068">
        <v>7.4</v>
      </c>
      <c r="I7068">
        <v>7.62</v>
      </c>
      <c r="J7068">
        <v>7.79</v>
      </c>
      <c r="K7068">
        <v>7.84</v>
      </c>
      <c r="L7068">
        <v>7.91</v>
      </c>
      <c r="M7068">
        <v>8.1</v>
      </c>
      <c r="N7068">
        <v>7.99</v>
      </c>
    </row>
    <row r="7069" spans="1:14" x14ac:dyDescent="0.25">
      <c r="A7069" s="1">
        <v>34667</v>
      </c>
      <c r="D7069">
        <v>5.69</v>
      </c>
      <c r="F7069">
        <v>6.18</v>
      </c>
      <c r="G7069">
        <v>6.85</v>
      </c>
      <c r="H7069">
        <v>7.44</v>
      </c>
      <c r="I7069">
        <v>7.68</v>
      </c>
      <c r="J7069">
        <v>7.86</v>
      </c>
      <c r="K7069">
        <v>7.88</v>
      </c>
      <c r="L7069">
        <v>7.95</v>
      </c>
      <c r="M7069">
        <v>8.15</v>
      </c>
      <c r="N7069">
        <v>8.0500000000000007</v>
      </c>
    </row>
    <row r="7070" spans="1:14" x14ac:dyDescent="0.25">
      <c r="A7070" s="1">
        <v>34666</v>
      </c>
      <c r="D7070">
        <v>5.6</v>
      </c>
      <c r="F7070">
        <v>6.12</v>
      </c>
      <c r="G7070">
        <v>6.74</v>
      </c>
      <c r="H7070">
        <v>7.35</v>
      </c>
      <c r="I7070">
        <v>7.59</v>
      </c>
      <c r="J7070">
        <v>7.77</v>
      </c>
      <c r="K7070">
        <v>7.8</v>
      </c>
      <c r="L7070">
        <v>7.88</v>
      </c>
      <c r="M7070">
        <v>8.1</v>
      </c>
      <c r="N7070">
        <v>7.99</v>
      </c>
    </row>
    <row r="7071" spans="1:14" x14ac:dyDescent="0.25">
      <c r="A7071" s="1">
        <v>34663</v>
      </c>
      <c r="D7071">
        <v>5.45</v>
      </c>
      <c r="F7071">
        <v>5.99</v>
      </c>
      <c r="G7071">
        <v>6.58</v>
      </c>
      <c r="H7071">
        <v>7.19</v>
      </c>
      <c r="I7071">
        <v>7.44</v>
      </c>
      <c r="J7071">
        <v>7.65</v>
      </c>
      <c r="K7071">
        <v>7.71</v>
      </c>
      <c r="L7071">
        <v>7.8</v>
      </c>
      <c r="M7071">
        <v>8.0399999999999991</v>
      </c>
      <c r="N7071">
        <v>7.94</v>
      </c>
    </row>
    <row r="7072" spans="1:14" x14ac:dyDescent="0.25">
      <c r="A7072" s="1">
        <v>34661</v>
      </c>
      <c r="D7072">
        <v>5.44</v>
      </c>
      <c r="F7072">
        <v>5.98</v>
      </c>
      <c r="G7072">
        <v>6.57</v>
      </c>
      <c r="H7072">
        <v>7.18</v>
      </c>
      <c r="I7072">
        <v>7.43</v>
      </c>
      <c r="J7072">
        <v>7.64</v>
      </c>
      <c r="K7072">
        <v>7.71</v>
      </c>
      <c r="L7072">
        <v>7.81</v>
      </c>
      <c r="M7072">
        <v>8.06</v>
      </c>
      <c r="N7072">
        <v>7.96</v>
      </c>
    </row>
    <row r="7073" spans="1:14" x14ac:dyDescent="0.25">
      <c r="A7073" s="1">
        <v>34660</v>
      </c>
      <c r="D7073">
        <v>5.49</v>
      </c>
      <c r="F7073">
        <v>6.08</v>
      </c>
      <c r="G7073">
        <v>6.67</v>
      </c>
      <c r="H7073">
        <v>7.29</v>
      </c>
      <c r="I7073">
        <v>7.56</v>
      </c>
      <c r="J7073">
        <v>7.82</v>
      </c>
      <c r="K7073">
        <v>7.9</v>
      </c>
      <c r="L7073">
        <v>8</v>
      </c>
      <c r="M7073">
        <v>8.23</v>
      </c>
      <c r="N7073">
        <v>8.11</v>
      </c>
    </row>
    <row r="7074" spans="1:14" x14ac:dyDescent="0.25">
      <c r="A7074" s="1">
        <v>34659</v>
      </c>
      <c r="D7074">
        <v>5.53</v>
      </c>
      <c r="F7074">
        <v>6.09</v>
      </c>
      <c r="G7074">
        <v>6.68</v>
      </c>
      <c r="H7074">
        <v>7.3</v>
      </c>
      <c r="I7074">
        <v>7.57</v>
      </c>
      <c r="J7074">
        <v>7.83</v>
      </c>
      <c r="K7074">
        <v>7.92</v>
      </c>
      <c r="L7074">
        <v>8.0299999999999994</v>
      </c>
      <c r="M7074">
        <v>8.26</v>
      </c>
      <c r="N7074">
        <v>8.14</v>
      </c>
    </row>
    <row r="7075" spans="1:14" x14ac:dyDescent="0.25">
      <c r="A7075" s="1">
        <v>34656</v>
      </c>
      <c r="D7075">
        <v>5.5</v>
      </c>
      <c r="F7075">
        <v>6.04</v>
      </c>
      <c r="G7075">
        <v>6.64</v>
      </c>
      <c r="H7075">
        <v>7.23</v>
      </c>
      <c r="I7075">
        <v>7.52</v>
      </c>
      <c r="J7075">
        <v>7.79</v>
      </c>
      <c r="K7075">
        <v>7.91</v>
      </c>
      <c r="L7075">
        <v>8.01</v>
      </c>
      <c r="M7075">
        <v>8.26</v>
      </c>
      <c r="N7075">
        <v>8.14</v>
      </c>
    </row>
    <row r="7076" spans="1:14" x14ac:dyDescent="0.25">
      <c r="A7076" s="1">
        <v>34655</v>
      </c>
      <c r="D7076">
        <v>5.51</v>
      </c>
      <c r="F7076">
        <v>6.05</v>
      </c>
      <c r="G7076">
        <v>6.62</v>
      </c>
      <c r="H7076">
        <v>7.21</v>
      </c>
      <c r="I7076">
        <v>7.52</v>
      </c>
      <c r="J7076">
        <v>7.79</v>
      </c>
      <c r="K7076">
        <v>7.9</v>
      </c>
      <c r="L7076">
        <v>8.0299999999999994</v>
      </c>
      <c r="M7076">
        <v>8.27</v>
      </c>
      <c r="N7076">
        <v>8.14</v>
      </c>
    </row>
    <row r="7077" spans="1:14" x14ac:dyDescent="0.25">
      <c r="A7077" s="1">
        <v>34654</v>
      </c>
      <c r="D7077">
        <v>5.52</v>
      </c>
      <c r="F7077">
        <v>6.04</v>
      </c>
      <c r="G7077">
        <v>6.59</v>
      </c>
      <c r="H7077">
        <v>7.15</v>
      </c>
      <c r="I7077">
        <v>7.45</v>
      </c>
      <c r="J7077">
        <v>7.73</v>
      </c>
      <c r="K7077">
        <v>7.86</v>
      </c>
      <c r="L7077">
        <v>7.97</v>
      </c>
      <c r="M7077">
        <v>8.2200000000000006</v>
      </c>
      <c r="N7077">
        <v>8.09</v>
      </c>
    </row>
    <row r="7078" spans="1:14" x14ac:dyDescent="0.25">
      <c r="A7078" s="1">
        <v>34653</v>
      </c>
      <c r="D7078">
        <v>5.53</v>
      </c>
      <c r="F7078">
        <v>6.03</v>
      </c>
      <c r="G7078">
        <v>6.55</v>
      </c>
      <c r="H7078">
        <v>7.1</v>
      </c>
      <c r="I7078">
        <v>7.41</v>
      </c>
      <c r="J7078">
        <v>7.69</v>
      </c>
      <c r="K7078">
        <v>7.78</v>
      </c>
      <c r="L7078">
        <v>7.92</v>
      </c>
      <c r="M7078">
        <v>8.15</v>
      </c>
      <c r="N7078">
        <v>8.0500000000000007</v>
      </c>
    </row>
    <row r="7079" spans="1:14" x14ac:dyDescent="0.25">
      <c r="A7079" s="1">
        <v>34652</v>
      </c>
      <c r="D7079">
        <v>5.46</v>
      </c>
      <c r="F7079">
        <v>5.97</v>
      </c>
      <c r="G7079">
        <v>6.49</v>
      </c>
      <c r="H7079">
        <v>7.06</v>
      </c>
      <c r="I7079">
        <v>7.37</v>
      </c>
      <c r="J7079">
        <v>7.66</v>
      </c>
      <c r="K7079">
        <v>7.8</v>
      </c>
      <c r="L7079">
        <v>7.94</v>
      </c>
      <c r="M7079">
        <v>8.1999999999999993</v>
      </c>
      <c r="N7079">
        <v>8.09</v>
      </c>
    </row>
    <row r="7080" spans="1:14" x14ac:dyDescent="0.25">
      <c r="A7080" s="1">
        <v>34648</v>
      </c>
      <c r="D7080">
        <v>5.38</v>
      </c>
      <c r="F7080">
        <v>5.88</v>
      </c>
      <c r="G7080">
        <v>6.5</v>
      </c>
      <c r="H7080">
        <v>7.06</v>
      </c>
      <c r="I7080">
        <v>7.4</v>
      </c>
      <c r="J7080">
        <v>7.69</v>
      </c>
      <c r="K7080">
        <v>7.84</v>
      </c>
      <c r="L7080">
        <v>7.98</v>
      </c>
      <c r="M7080">
        <v>8.27</v>
      </c>
      <c r="N7080">
        <v>8.15</v>
      </c>
    </row>
    <row r="7081" spans="1:14" x14ac:dyDescent="0.25">
      <c r="A7081" s="1">
        <v>34647</v>
      </c>
      <c r="D7081">
        <v>5.34</v>
      </c>
      <c r="F7081">
        <v>5.86</v>
      </c>
      <c r="G7081">
        <v>6.37</v>
      </c>
      <c r="H7081">
        <v>7.01</v>
      </c>
      <c r="I7081">
        <v>7.35</v>
      </c>
      <c r="J7081">
        <v>7.64</v>
      </c>
      <c r="K7081">
        <v>7.79</v>
      </c>
      <c r="L7081">
        <v>7.94</v>
      </c>
      <c r="M7081">
        <v>8.2100000000000009</v>
      </c>
      <c r="N7081">
        <v>8.09</v>
      </c>
    </row>
    <row r="7082" spans="1:14" x14ac:dyDescent="0.25">
      <c r="A7082" s="1">
        <v>34646</v>
      </c>
      <c r="D7082">
        <v>5.37</v>
      </c>
      <c r="F7082">
        <v>5.89</v>
      </c>
      <c r="G7082">
        <v>6.39</v>
      </c>
      <c r="H7082">
        <v>7.02</v>
      </c>
      <c r="I7082">
        <v>7.39</v>
      </c>
      <c r="J7082">
        <v>7.69</v>
      </c>
      <c r="K7082">
        <v>7.85</v>
      </c>
      <c r="L7082">
        <v>8.01</v>
      </c>
      <c r="M7082">
        <v>8.24</v>
      </c>
      <c r="N7082">
        <v>8.1199999999999992</v>
      </c>
    </row>
    <row r="7083" spans="1:14" x14ac:dyDescent="0.25">
      <c r="A7083" s="1">
        <v>34645</v>
      </c>
      <c r="D7083">
        <v>5.42</v>
      </c>
      <c r="F7083">
        <v>5.93</v>
      </c>
      <c r="G7083">
        <v>6.42</v>
      </c>
      <c r="H7083">
        <v>7.06</v>
      </c>
      <c r="I7083">
        <v>7.39</v>
      </c>
      <c r="J7083">
        <v>7.73</v>
      </c>
      <c r="K7083">
        <v>7.89</v>
      </c>
      <c r="L7083">
        <v>8.0500000000000007</v>
      </c>
      <c r="M7083">
        <v>8.3000000000000007</v>
      </c>
      <c r="N7083">
        <v>8.16</v>
      </c>
    </row>
    <row r="7084" spans="1:14" x14ac:dyDescent="0.25">
      <c r="A7084" s="1">
        <v>34642</v>
      </c>
      <c r="D7084">
        <v>5.33</v>
      </c>
      <c r="F7084">
        <v>5.87</v>
      </c>
      <c r="G7084">
        <v>6.39</v>
      </c>
      <c r="H7084">
        <v>7.05</v>
      </c>
      <c r="I7084">
        <v>7.37</v>
      </c>
      <c r="J7084">
        <v>7.72</v>
      </c>
      <c r="K7084">
        <v>7.88</v>
      </c>
      <c r="L7084">
        <v>8.0399999999999991</v>
      </c>
      <c r="M7084">
        <v>8.3000000000000007</v>
      </c>
      <c r="N7084">
        <v>8.16</v>
      </c>
    </row>
    <row r="7085" spans="1:14" x14ac:dyDescent="0.25">
      <c r="A7085" s="1">
        <v>34641</v>
      </c>
      <c r="D7085">
        <v>5.25</v>
      </c>
      <c r="F7085">
        <v>5.77</v>
      </c>
      <c r="G7085">
        <v>6.31</v>
      </c>
      <c r="H7085">
        <v>6.98</v>
      </c>
      <c r="I7085">
        <v>7.28</v>
      </c>
      <c r="J7085">
        <v>7.65</v>
      </c>
      <c r="K7085">
        <v>7.8</v>
      </c>
      <c r="L7085">
        <v>7.96</v>
      </c>
      <c r="M7085">
        <v>8.24</v>
      </c>
      <c r="N7085">
        <v>8.11</v>
      </c>
    </row>
    <row r="7086" spans="1:14" x14ac:dyDescent="0.25">
      <c r="A7086" s="1">
        <v>34640</v>
      </c>
      <c r="D7086">
        <v>5.23</v>
      </c>
      <c r="F7086">
        <v>5.76</v>
      </c>
      <c r="G7086">
        <v>6.28</v>
      </c>
      <c r="H7086">
        <v>6.96</v>
      </c>
      <c r="I7086">
        <v>7.25</v>
      </c>
      <c r="J7086">
        <v>7.63</v>
      </c>
      <c r="K7086">
        <v>7.79</v>
      </c>
      <c r="L7086">
        <v>7.96</v>
      </c>
      <c r="M7086">
        <v>8.2200000000000006</v>
      </c>
      <c r="N7086">
        <v>8.09</v>
      </c>
    </row>
    <row r="7087" spans="1:14" x14ac:dyDescent="0.25">
      <c r="A7087" s="1">
        <v>34639</v>
      </c>
      <c r="D7087">
        <v>5.22</v>
      </c>
      <c r="F7087">
        <v>5.75</v>
      </c>
      <c r="G7087">
        <v>6.25</v>
      </c>
      <c r="H7087">
        <v>6.93</v>
      </c>
      <c r="I7087">
        <v>7.21</v>
      </c>
      <c r="J7087">
        <v>7.58</v>
      </c>
      <c r="K7087">
        <v>7.75</v>
      </c>
      <c r="L7087">
        <v>7.91</v>
      </c>
      <c r="M7087">
        <v>8.1999999999999993</v>
      </c>
      <c r="N7087">
        <v>8.06</v>
      </c>
    </row>
    <row r="7088" spans="1:14" x14ac:dyDescent="0.25">
      <c r="A7088" s="1">
        <v>34638</v>
      </c>
      <c r="D7088">
        <v>5.2</v>
      </c>
      <c r="F7088">
        <v>5.72</v>
      </c>
      <c r="G7088">
        <v>6.18</v>
      </c>
      <c r="H7088">
        <v>6.84</v>
      </c>
      <c r="I7088">
        <v>7.1</v>
      </c>
      <c r="J7088">
        <v>7.48</v>
      </c>
      <c r="K7088">
        <v>7.65</v>
      </c>
      <c r="L7088">
        <v>7.81</v>
      </c>
      <c r="M7088">
        <v>8.09</v>
      </c>
      <c r="N7088">
        <v>7.97</v>
      </c>
    </row>
    <row r="7089" spans="1:14" x14ac:dyDescent="0.25">
      <c r="A7089" s="1">
        <v>34635</v>
      </c>
      <c r="D7089">
        <v>5.16</v>
      </c>
      <c r="F7089">
        <v>5.67</v>
      </c>
      <c r="G7089">
        <v>6.17</v>
      </c>
      <c r="H7089">
        <v>6.82</v>
      </c>
      <c r="I7089">
        <v>7.1</v>
      </c>
      <c r="J7089">
        <v>7.48</v>
      </c>
      <c r="K7089">
        <v>7.65</v>
      </c>
      <c r="L7089">
        <v>7.82</v>
      </c>
      <c r="M7089">
        <v>8.09</v>
      </c>
      <c r="N7089">
        <v>7.96</v>
      </c>
    </row>
    <row r="7090" spans="1:14" x14ac:dyDescent="0.25">
      <c r="A7090" s="1">
        <v>34634</v>
      </c>
      <c r="D7090">
        <v>5.12</v>
      </c>
      <c r="F7090">
        <v>5.7</v>
      </c>
      <c r="G7090">
        <v>6.23</v>
      </c>
      <c r="H7090">
        <v>6.89</v>
      </c>
      <c r="I7090">
        <v>7.16</v>
      </c>
      <c r="J7090">
        <v>7.55</v>
      </c>
      <c r="K7090">
        <v>7.72</v>
      </c>
      <c r="L7090">
        <v>7.88</v>
      </c>
      <c r="M7090">
        <v>8.17</v>
      </c>
      <c r="N7090">
        <v>8.0500000000000007</v>
      </c>
    </row>
    <row r="7091" spans="1:14" x14ac:dyDescent="0.25">
      <c r="A7091" s="1">
        <v>34633</v>
      </c>
      <c r="D7091">
        <v>5.13</v>
      </c>
      <c r="F7091">
        <v>5.71</v>
      </c>
      <c r="G7091">
        <v>6.23</v>
      </c>
      <c r="H7091">
        <v>6.9</v>
      </c>
      <c r="I7091">
        <v>7.17</v>
      </c>
      <c r="J7091">
        <v>7.55</v>
      </c>
      <c r="K7091">
        <v>7.72</v>
      </c>
      <c r="L7091">
        <v>7.88</v>
      </c>
      <c r="M7091">
        <v>8.19</v>
      </c>
      <c r="N7091">
        <v>8.06</v>
      </c>
    </row>
    <row r="7092" spans="1:14" x14ac:dyDescent="0.25">
      <c r="A7092" s="1">
        <v>34632</v>
      </c>
      <c r="D7092">
        <v>5.2</v>
      </c>
      <c r="F7092">
        <v>5.75</v>
      </c>
      <c r="G7092">
        <v>6.25</v>
      </c>
      <c r="H7092">
        <v>6.87</v>
      </c>
      <c r="I7092">
        <v>7.18</v>
      </c>
      <c r="J7092">
        <v>7.54</v>
      </c>
      <c r="K7092">
        <v>7.72</v>
      </c>
      <c r="L7092">
        <v>7.88</v>
      </c>
      <c r="M7092">
        <v>8.18</v>
      </c>
      <c r="N7092">
        <v>8.06</v>
      </c>
    </row>
    <row r="7093" spans="1:14" x14ac:dyDescent="0.25">
      <c r="A7093" s="1">
        <v>34631</v>
      </c>
      <c r="D7093">
        <v>5.22</v>
      </c>
      <c r="F7093">
        <v>5.74</v>
      </c>
      <c r="G7093">
        <v>6.24</v>
      </c>
      <c r="H7093">
        <v>6.84</v>
      </c>
      <c r="I7093">
        <v>7.17</v>
      </c>
      <c r="J7093">
        <v>7.52</v>
      </c>
      <c r="K7093">
        <v>7.68</v>
      </c>
      <c r="L7093">
        <v>7.86</v>
      </c>
      <c r="M7093">
        <v>8.17</v>
      </c>
      <c r="N7093">
        <v>8.0399999999999991</v>
      </c>
    </row>
    <row r="7094" spans="1:14" x14ac:dyDescent="0.25">
      <c r="A7094" s="1">
        <v>34628</v>
      </c>
      <c r="D7094">
        <v>5.15</v>
      </c>
      <c r="F7094">
        <v>5.68</v>
      </c>
      <c r="G7094">
        <v>6.19</v>
      </c>
      <c r="H7094">
        <v>6.8</v>
      </c>
      <c r="I7094">
        <v>7.11</v>
      </c>
      <c r="J7094">
        <v>7.46</v>
      </c>
      <c r="K7094">
        <v>7.63</v>
      </c>
      <c r="L7094">
        <v>7.81</v>
      </c>
      <c r="M7094">
        <v>8.1199999999999992</v>
      </c>
      <c r="N7094">
        <v>7.99</v>
      </c>
    </row>
    <row r="7095" spans="1:14" x14ac:dyDescent="0.25">
      <c r="A7095" s="1">
        <v>34627</v>
      </c>
      <c r="D7095">
        <v>5.14</v>
      </c>
      <c r="F7095">
        <v>5.67</v>
      </c>
      <c r="G7095">
        <v>6.18</v>
      </c>
      <c r="H7095">
        <v>6.77</v>
      </c>
      <c r="I7095">
        <v>7.1</v>
      </c>
      <c r="J7095">
        <v>7.46</v>
      </c>
      <c r="K7095">
        <v>7.63</v>
      </c>
      <c r="L7095">
        <v>7.8</v>
      </c>
      <c r="M7095">
        <v>8.14</v>
      </c>
      <c r="N7095">
        <v>8</v>
      </c>
    </row>
    <row r="7096" spans="1:14" x14ac:dyDescent="0.25">
      <c r="A7096" s="1">
        <v>34626</v>
      </c>
      <c r="D7096">
        <v>5.05</v>
      </c>
      <c r="F7096">
        <v>5.58</v>
      </c>
      <c r="G7096">
        <v>6.07</v>
      </c>
      <c r="H7096">
        <v>6.66</v>
      </c>
      <c r="I7096">
        <v>6.99</v>
      </c>
      <c r="J7096">
        <v>7.34</v>
      </c>
      <c r="K7096">
        <v>7.52</v>
      </c>
      <c r="L7096">
        <v>7.68</v>
      </c>
      <c r="M7096">
        <v>8.0399999999999991</v>
      </c>
      <c r="N7096">
        <v>7.9</v>
      </c>
    </row>
    <row r="7097" spans="1:14" x14ac:dyDescent="0.25">
      <c r="A7097" s="1">
        <v>34625</v>
      </c>
      <c r="D7097">
        <v>5.04</v>
      </c>
      <c r="F7097">
        <v>5.55</v>
      </c>
      <c r="G7097">
        <v>6.04</v>
      </c>
      <c r="H7097">
        <v>6.61</v>
      </c>
      <c r="I7097">
        <v>6.92</v>
      </c>
      <c r="J7097">
        <v>7.29</v>
      </c>
      <c r="K7097">
        <v>7.47</v>
      </c>
      <c r="L7097">
        <v>7.64</v>
      </c>
      <c r="M7097">
        <v>8.01</v>
      </c>
      <c r="N7097">
        <v>7.86</v>
      </c>
    </row>
    <row r="7098" spans="1:14" x14ac:dyDescent="0.25">
      <c r="A7098" s="1">
        <v>34624</v>
      </c>
      <c r="D7098">
        <v>5.04</v>
      </c>
      <c r="F7098">
        <v>5.55</v>
      </c>
      <c r="G7098">
        <v>6.04</v>
      </c>
      <c r="H7098">
        <v>6.61</v>
      </c>
      <c r="I7098">
        <v>6.92</v>
      </c>
      <c r="J7098">
        <v>7.28</v>
      </c>
      <c r="K7098">
        <v>7.47</v>
      </c>
      <c r="L7098">
        <v>7.62</v>
      </c>
      <c r="M7098">
        <v>7.97</v>
      </c>
      <c r="N7098">
        <v>7.83</v>
      </c>
    </row>
    <row r="7099" spans="1:14" x14ac:dyDescent="0.25">
      <c r="A7099" s="1">
        <v>34621</v>
      </c>
      <c r="D7099">
        <v>5</v>
      </c>
      <c r="F7099">
        <v>5.48</v>
      </c>
      <c r="G7099">
        <v>6.01</v>
      </c>
      <c r="H7099">
        <v>6.57</v>
      </c>
      <c r="I7099">
        <v>6.91</v>
      </c>
      <c r="J7099">
        <v>7.26</v>
      </c>
      <c r="K7099">
        <v>7.45</v>
      </c>
      <c r="L7099">
        <v>7.61</v>
      </c>
      <c r="M7099">
        <v>7.98</v>
      </c>
      <c r="N7099">
        <v>7.83</v>
      </c>
    </row>
    <row r="7100" spans="1:14" x14ac:dyDescent="0.25">
      <c r="A7100" s="1">
        <v>34620</v>
      </c>
      <c r="D7100">
        <v>5.05</v>
      </c>
      <c r="F7100">
        <v>5.5</v>
      </c>
      <c r="G7100">
        <v>6.07</v>
      </c>
      <c r="H7100">
        <v>6.63</v>
      </c>
      <c r="I7100">
        <v>6.96</v>
      </c>
      <c r="J7100">
        <v>7.3</v>
      </c>
      <c r="K7100">
        <v>7.48</v>
      </c>
      <c r="L7100">
        <v>7.64</v>
      </c>
      <c r="M7100">
        <v>7.99</v>
      </c>
      <c r="N7100">
        <v>7.84</v>
      </c>
    </row>
    <row r="7101" spans="1:14" x14ac:dyDescent="0.25">
      <c r="A7101" s="1">
        <v>34619</v>
      </c>
      <c r="D7101">
        <v>5.12</v>
      </c>
      <c r="F7101">
        <v>5.57</v>
      </c>
      <c r="G7101">
        <v>6.05</v>
      </c>
      <c r="H7101">
        <v>6.67</v>
      </c>
      <c r="I7101">
        <v>6.99</v>
      </c>
      <c r="J7101">
        <v>7.34</v>
      </c>
      <c r="K7101">
        <v>7.52</v>
      </c>
      <c r="L7101">
        <v>7.69</v>
      </c>
      <c r="M7101">
        <v>8.0399999999999991</v>
      </c>
      <c r="N7101">
        <v>7.89</v>
      </c>
    </row>
    <row r="7102" spans="1:14" x14ac:dyDescent="0.25">
      <c r="A7102" s="1">
        <v>34618</v>
      </c>
      <c r="D7102">
        <v>5.0599999999999996</v>
      </c>
      <c r="F7102">
        <v>5.56</v>
      </c>
      <c r="G7102">
        <v>6.01</v>
      </c>
      <c r="H7102">
        <v>6.63</v>
      </c>
      <c r="I7102">
        <v>6.95</v>
      </c>
      <c r="J7102">
        <v>7.3</v>
      </c>
      <c r="K7102">
        <v>7.48</v>
      </c>
      <c r="L7102">
        <v>7.65</v>
      </c>
      <c r="M7102">
        <v>8.02</v>
      </c>
      <c r="N7102">
        <v>7.86</v>
      </c>
    </row>
    <row r="7103" spans="1:14" x14ac:dyDescent="0.25">
      <c r="A7103" s="1">
        <v>34614</v>
      </c>
      <c r="D7103">
        <v>5.0199999999999996</v>
      </c>
      <c r="F7103">
        <v>5.55</v>
      </c>
      <c r="G7103">
        <v>6.01</v>
      </c>
      <c r="H7103">
        <v>6.65</v>
      </c>
      <c r="I7103">
        <v>6.97</v>
      </c>
      <c r="J7103">
        <v>7.34</v>
      </c>
      <c r="K7103">
        <v>7.54</v>
      </c>
      <c r="L7103">
        <v>7.7</v>
      </c>
      <c r="M7103">
        <v>8.07</v>
      </c>
      <c r="N7103">
        <v>7.91</v>
      </c>
    </row>
    <row r="7104" spans="1:14" x14ac:dyDescent="0.25">
      <c r="A7104" s="1">
        <v>34613</v>
      </c>
      <c r="D7104">
        <v>5.1100000000000003</v>
      </c>
      <c r="F7104">
        <v>5.62</v>
      </c>
      <c r="G7104">
        <v>6.1</v>
      </c>
      <c r="H7104">
        <v>6.71</v>
      </c>
      <c r="I7104">
        <v>7.06</v>
      </c>
      <c r="J7104">
        <v>7.43</v>
      </c>
      <c r="K7104">
        <v>7.62</v>
      </c>
      <c r="L7104">
        <v>7.78</v>
      </c>
      <c r="M7104">
        <v>8.1199999999999992</v>
      </c>
      <c r="N7104">
        <v>7.95</v>
      </c>
    </row>
    <row r="7105" spans="1:14" x14ac:dyDescent="0.25">
      <c r="A7105" s="1">
        <v>34612</v>
      </c>
      <c r="D7105">
        <v>5.09</v>
      </c>
      <c r="F7105">
        <v>5.61</v>
      </c>
      <c r="G7105">
        <v>6.1</v>
      </c>
      <c r="H7105">
        <v>6.73</v>
      </c>
      <c r="I7105">
        <v>7.05</v>
      </c>
      <c r="J7105">
        <v>7.42</v>
      </c>
      <c r="K7105">
        <v>7.61</v>
      </c>
      <c r="L7105">
        <v>7.77</v>
      </c>
      <c r="M7105">
        <v>8.1199999999999992</v>
      </c>
      <c r="N7105">
        <v>7.95</v>
      </c>
    </row>
    <row r="7106" spans="1:14" x14ac:dyDescent="0.25">
      <c r="A7106" s="1">
        <v>34611</v>
      </c>
      <c r="D7106">
        <v>5.09</v>
      </c>
      <c r="F7106">
        <v>5.6</v>
      </c>
      <c r="G7106">
        <v>6.06</v>
      </c>
      <c r="H7106">
        <v>6.68</v>
      </c>
      <c r="I7106">
        <v>7.01</v>
      </c>
      <c r="J7106">
        <v>7.37</v>
      </c>
      <c r="K7106">
        <v>7.55</v>
      </c>
      <c r="L7106">
        <v>7.7</v>
      </c>
      <c r="M7106">
        <v>8.06</v>
      </c>
      <c r="N7106">
        <v>7.89</v>
      </c>
    </row>
    <row r="7107" spans="1:14" x14ac:dyDescent="0.25">
      <c r="A7107" s="1">
        <v>34610</v>
      </c>
      <c r="D7107">
        <v>5.05</v>
      </c>
      <c r="F7107">
        <v>5.61</v>
      </c>
      <c r="G7107">
        <v>6.06</v>
      </c>
      <c r="H7107">
        <v>6.69</v>
      </c>
      <c r="I7107">
        <v>7.01</v>
      </c>
      <c r="J7107">
        <v>7.35</v>
      </c>
      <c r="K7107">
        <v>7.52</v>
      </c>
      <c r="L7107">
        <v>7.66</v>
      </c>
      <c r="M7107">
        <v>8.02</v>
      </c>
      <c r="N7107">
        <v>7.86</v>
      </c>
    </row>
    <row r="7108" spans="1:14" x14ac:dyDescent="0.25">
      <c r="A7108" s="1">
        <v>34607</v>
      </c>
      <c r="D7108">
        <v>4.8</v>
      </c>
      <c r="F7108">
        <v>5.43</v>
      </c>
      <c r="G7108">
        <v>5.96</v>
      </c>
      <c r="H7108">
        <v>6.62</v>
      </c>
      <c r="I7108">
        <v>6.92</v>
      </c>
      <c r="J7108">
        <v>7.28</v>
      </c>
      <c r="K7108">
        <v>7.46</v>
      </c>
      <c r="L7108">
        <v>7.62</v>
      </c>
      <c r="M7108">
        <v>7.98</v>
      </c>
      <c r="N7108">
        <v>7.82</v>
      </c>
    </row>
    <row r="7109" spans="1:14" x14ac:dyDescent="0.25">
      <c r="A7109" s="1">
        <v>34606</v>
      </c>
      <c r="D7109">
        <v>4.7</v>
      </c>
      <c r="F7109">
        <v>5.44</v>
      </c>
      <c r="G7109">
        <v>5.95</v>
      </c>
      <c r="H7109">
        <v>6.6</v>
      </c>
      <c r="I7109">
        <v>6.92</v>
      </c>
      <c r="J7109">
        <v>7.29</v>
      </c>
      <c r="K7109">
        <v>7.48</v>
      </c>
      <c r="L7109">
        <v>7.64</v>
      </c>
      <c r="M7109">
        <v>8.02</v>
      </c>
      <c r="N7109">
        <v>7.86</v>
      </c>
    </row>
    <row r="7110" spans="1:14" x14ac:dyDescent="0.25">
      <c r="A7110" s="1">
        <v>34605</v>
      </c>
      <c r="D7110">
        <v>4.66</v>
      </c>
      <c r="F7110">
        <v>5.37</v>
      </c>
      <c r="G7110">
        <v>5.88</v>
      </c>
      <c r="H7110">
        <v>6.51</v>
      </c>
      <c r="I7110">
        <v>6.83</v>
      </c>
      <c r="J7110">
        <v>7.21</v>
      </c>
      <c r="K7110">
        <v>7.42</v>
      </c>
      <c r="L7110">
        <v>7.57</v>
      </c>
      <c r="M7110">
        <v>7.97</v>
      </c>
      <c r="N7110">
        <v>7.81</v>
      </c>
    </row>
    <row r="7111" spans="1:14" x14ac:dyDescent="0.25">
      <c r="A7111" s="1">
        <v>34604</v>
      </c>
      <c r="D7111">
        <v>4.83</v>
      </c>
      <c r="F7111">
        <v>5.4</v>
      </c>
      <c r="G7111">
        <v>5.89</v>
      </c>
      <c r="H7111">
        <v>6.52</v>
      </c>
      <c r="I7111">
        <v>6.83</v>
      </c>
      <c r="J7111">
        <v>7.24</v>
      </c>
      <c r="K7111">
        <v>7.44</v>
      </c>
      <c r="L7111">
        <v>7.61</v>
      </c>
      <c r="M7111">
        <v>8.01</v>
      </c>
      <c r="N7111">
        <v>7.85</v>
      </c>
    </row>
    <row r="7112" spans="1:14" x14ac:dyDescent="0.25">
      <c r="A7112" s="1">
        <v>34603</v>
      </c>
      <c r="D7112">
        <v>4.92</v>
      </c>
      <c r="F7112">
        <v>5.44</v>
      </c>
      <c r="G7112">
        <v>5.91</v>
      </c>
      <c r="H7112">
        <v>6.54</v>
      </c>
      <c r="I7112">
        <v>6.83</v>
      </c>
      <c r="J7112">
        <v>7.21</v>
      </c>
      <c r="K7112">
        <v>7.41</v>
      </c>
      <c r="L7112">
        <v>7.57</v>
      </c>
      <c r="M7112">
        <v>7.95</v>
      </c>
      <c r="N7112">
        <v>7.8</v>
      </c>
    </row>
    <row r="7113" spans="1:14" x14ac:dyDescent="0.25">
      <c r="A7113" s="1">
        <v>34600</v>
      </c>
      <c r="D7113">
        <v>4.91</v>
      </c>
      <c r="F7113">
        <v>5.42</v>
      </c>
      <c r="G7113">
        <v>5.89</v>
      </c>
      <c r="H7113">
        <v>6.52</v>
      </c>
      <c r="I7113">
        <v>6.83</v>
      </c>
      <c r="J7113">
        <v>7.2</v>
      </c>
      <c r="K7113">
        <v>7.4</v>
      </c>
      <c r="L7113">
        <v>7.57</v>
      </c>
      <c r="M7113">
        <v>7.95</v>
      </c>
      <c r="N7113">
        <v>7.8</v>
      </c>
    </row>
    <row r="7114" spans="1:14" x14ac:dyDescent="0.25">
      <c r="A7114" s="1">
        <v>34599</v>
      </c>
      <c r="D7114">
        <v>4.92</v>
      </c>
      <c r="F7114">
        <v>5.4</v>
      </c>
      <c r="G7114">
        <v>5.88</v>
      </c>
      <c r="H7114">
        <v>6.5</v>
      </c>
      <c r="I7114">
        <v>6.8</v>
      </c>
      <c r="J7114">
        <v>7.2</v>
      </c>
      <c r="K7114">
        <v>7.39</v>
      </c>
      <c r="L7114">
        <v>7.56</v>
      </c>
      <c r="M7114">
        <v>7.94</v>
      </c>
      <c r="N7114">
        <v>7.79</v>
      </c>
    </row>
    <row r="7115" spans="1:14" x14ac:dyDescent="0.25">
      <c r="A7115" s="1">
        <v>34598</v>
      </c>
      <c r="D7115">
        <v>4.92</v>
      </c>
      <c r="F7115">
        <v>5.4</v>
      </c>
      <c r="G7115">
        <v>5.9</v>
      </c>
      <c r="H7115">
        <v>6.52</v>
      </c>
      <c r="I7115">
        <v>6.81</v>
      </c>
      <c r="J7115">
        <v>7.2</v>
      </c>
      <c r="K7115">
        <v>7.4</v>
      </c>
      <c r="L7115">
        <v>7.56</v>
      </c>
      <c r="M7115">
        <v>7.95</v>
      </c>
      <c r="N7115">
        <v>7.8</v>
      </c>
    </row>
    <row r="7116" spans="1:14" x14ac:dyDescent="0.25">
      <c r="A7116" s="1">
        <v>34597</v>
      </c>
      <c r="D7116">
        <v>4.74</v>
      </c>
      <c r="F7116">
        <v>5.29</v>
      </c>
      <c r="G7116">
        <v>5.82</v>
      </c>
      <c r="H7116">
        <v>6.44</v>
      </c>
      <c r="I7116">
        <v>6.75</v>
      </c>
      <c r="J7116">
        <v>7.15</v>
      </c>
      <c r="K7116">
        <v>7.37</v>
      </c>
      <c r="L7116">
        <v>7.53</v>
      </c>
      <c r="M7116">
        <v>7.93</v>
      </c>
      <c r="N7116">
        <v>7.78</v>
      </c>
    </row>
    <row r="7117" spans="1:14" x14ac:dyDescent="0.25">
      <c r="A7117" s="1">
        <v>34596</v>
      </c>
      <c r="D7117">
        <v>4.72</v>
      </c>
      <c r="F7117">
        <v>5.23</v>
      </c>
      <c r="G7117">
        <v>5.78</v>
      </c>
      <c r="H7117">
        <v>6.39</v>
      </c>
      <c r="I7117">
        <v>6.71</v>
      </c>
      <c r="J7117">
        <v>7.11</v>
      </c>
      <c r="K7117">
        <v>7.32</v>
      </c>
      <c r="L7117">
        <v>7.49</v>
      </c>
      <c r="M7117">
        <v>7.9</v>
      </c>
      <c r="N7117">
        <v>7.75</v>
      </c>
    </row>
    <row r="7118" spans="1:14" x14ac:dyDescent="0.25">
      <c r="A7118" s="1">
        <v>34593</v>
      </c>
      <c r="D7118">
        <v>4.7300000000000004</v>
      </c>
      <c r="F7118">
        <v>5.23</v>
      </c>
      <c r="G7118">
        <v>5.79</v>
      </c>
      <c r="H7118">
        <v>6.42</v>
      </c>
      <c r="I7118">
        <v>6.72</v>
      </c>
      <c r="J7118">
        <v>7.13</v>
      </c>
      <c r="K7118">
        <v>7.34</v>
      </c>
      <c r="L7118">
        <v>7.52</v>
      </c>
      <c r="M7118">
        <v>7.95</v>
      </c>
      <c r="N7118">
        <v>7.78</v>
      </c>
    </row>
    <row r="7119" spans="1:14" x14ac:dyDescent="0.25">
      <c r="A7119" s="1">
        <v>34592</v>
      </c>
      <c r="D7119">
        <v>4.7</v>
      </c>
      <c r="F7119">
        <v>5.14</v>
      </c>
      <c r="G7119">
        <v>5.69</v>
      </c>
      <c r="H7119">
        <v>6.28</v>
      </c>
      <c r="I7119">
        <v>6.58</v>
      </c>
      <c r="J7119">
        <v>6.97</v>
      </c>
      <c r="K7119">
        <v>7.19</v>
      </c>
      <c r="L7119">
        <v>7.35</v>
      </c>
      <c r="M7119">
        <v>7.8</v>
      </c>
      <c r="N7119">
        <v>7.64</v>
      </c>
    </row>
    <row r="7120" spans="1:14" x14ac:dyDescent="0.25">
      <c r="A7120" s="1">
        <v>34591</v>
      </c>
      <c r="D7120">
        <v>4.7</v>
      </c>
      <c r="F7120">
        <v>5.15</v>
      </c>
      <c r="G7120">
        <v>5.68</v>
      </c>
      <c r="H7120">
        <v>6.33</v>
      </c>
      <c r="I7120">
        <v>6.63</v>
      </c>
      <c r="J7120">
        <v>7.02</v>
      </c>
      <c r="K7120">
        <v>7.23</v>
      </c>
      <c r="L7120">
        <v>7.41</v>
      </c>
      <c r="M7120">
        <v>7.83</v>
      </c>
      <c r="N7120">
        <v>7.68</v>
      </c>
    </row>
    <row r="7121" spans="1:14" x14ac:dyDescent="0.25">
      <c r="A7121" s="1">
        <v>34590</v>
      </c>
      <c r="D7121">
        <v>4.72</v>
      </c>
      <c r="F7121">
        <v>5.17</v>
      </c>
      <c r="G7121">
        <v>5.7</v>
      </c>
      <c r="H7121">
        <v>6.35</v>
      </c>
      <c r="I7121">
        <v>6.65</v>
      </c>
      <c r="J7121">
        <v>7.05</v>
      </c>
      <c r="K7121">
        <v>7.26</v>
      </c>
      <c r="L7121">
        <v>7.44</v>
      </c>
      <c r="M7121">
        <v>7.87</v>
      </c>
      <c r="N7121">
        <v>7.7</v>
      </c>
    </row>
    <row r="7122" spans="1:14" x14ac:dyDescent="0.25">
      <c r="A7122" s="1">
        <v>34589</v>
      </c>
      <c r="D7122">
        <v>4.75</v>
      </c>
      <c r="F7122">
        <v>5.19</v>
      </c>
      <c r="G7122">
        <v>5.72</v>
      </c>
      <c r="H7122">
        <v>6.37</v>
      </c>
      <c r="I7122">
        <v>6.67</v>
      </c>
      <c r="J7122">
        <v>7.08</v>
      </c>
      <c r="K7122">
        <v>7.27</v>
      </c>
      <c r="L7122">
        <v>7.46</v>
      </c>
      <c r="M7122">
        <v>7.89</v>
      </c>
      <c r="N7122">
        <v>7.72</v>
      </c>
    </row>
    <row r="7123" spans="1:14" x14ac:dyDescent="0.25">
      <c r="A7123" s="1">
        <v>34586</v>
      </c>
      <c r="D7123">
        <v>4.7</v>
      </c>
      <c r="F7123">
        <v>5.14</v>
      </c>
      <c r="G7123">
        <v>5.7</v>
      </c>
      <c r="H7123">
        <v>6.35</v>
      </c>
      <c r="I7123">
        <v>6.66</v>
      </c>
      <c r="J7123">
        <v>7.06</v>
      </c>
      <c r="K7123">
        <v>7.26</v>
      </c>
      <c r="L7123">
        <v>7.44</v>
      </c>
      <c r="M7123">
        <v>7.88</v>
      </c>
      <c r="N7123">
        <v>7.71</v>
      </c>
    </row>
    <row r="7124" spans="1:14" x14ac:dyDescent="0.25">
      <c r="A7124" s="1">
        <v>34585</v>
      </c>
      <c r="D7124">
        <v>4.67</v>
      </c>
      <c r="F7124">
        <v>5.0599999999999996</v>
      </c>
      <c r="G7124">
        <v>5.59</v>
      </c>
      <c r="H7124">
        <v>6.22</v>
      </c>
      <c r="I7124">
        <v>6.51</v>
      </c>
      <c r="J7124">
        <v>6.92</v>
      </c>
      <c r="K7124">
        <v>7.1</v>
      </c>
      <c r="L7124">
        <v>7.3</v>
      </c>
      <c r="M7124">
        <v>7.73</v>
      </c>
      <c r="N7124">
        <v>7.58</v>
      </c>
    </row>
    <row r="7125" spans="1:14" x14ac:dyDescent="0.25">
      <c r="A7125" s="1">
        <v>34584</v>
      </c>
      <c r="D7125">
        <v>4.66</v>
      </c>
      <c r="F7125">
        <v>5.05</v>
      </c>
      <c r="G7125">
        <v>5.6</v>
      </c>
      <c r="H7125">
        <v>6.22</v>
      </c>
      <c r="I7125">
        <v>6.51</v>
      </c>
      <c r="J7125">
        <v>6.92</v>
      </c>
      <c r="K7125">
        <v>7.11</v>
      </c>
      <c r="L7125">
        <v>7.29</v>
      </c>
      <c r="M7125">
        <v>7.73</v>
      </c>
      <c r="N7125">
        <v>7.58</v>
      </c>
    </row>
    <row r="7126" spans="1:14" x14ac:dyDescent="0.25">
      <c r="A7126" s="1">
        <v>34583</v>
      </c>
      <c r="D7126">
        <v>4.6900000000000004</v>
      </c>
      <c r="F7126">
        <v>5.0599999999999996</v>
      </c>
      <c r="G7126">
        <v>5.58</v>
      </c>
      <c r="H7126">
        <v>6.22</v>
      </c>
      <c r="I7126">
        <v>6.5</v>
      </c>
      <c r="J7126">
        <v>6.88</v>
      </c>
      <c r="K7126">
        <v>7.08</v>
      </c>
      <c r="L7126">
        <v>7.27</v>
      </c>
      <c r="M7126">
        <v>7.71</v>
      </c>
      <c r="N7126">
        <v>7.55</v>
      </c>
    </row>
    <row r="7127" spans="1:14" x14ac:dyDescent="0.25">
      <c r="A7127" s="1">
        <v>34579</v>
      </c>
      <c r="D7127">
        <v>4.67</v>
      </c>
      <c r="F7127">
        <v>5.04</v>
      </c>
      <c r="G7127">
        <v>5.55</v>
      </c>
      <c r="H7127">
        <v>6.17</v>
      </c>
      <c r="I7127">
        <v>6.45</v>
      </c>
      <c r="J7127">
        <v>6.82</v>
      </c>
      <c r="K7127">
        <v>7.01</v>
      </c>
      <c r="L7127">
        <v>7.21</v>
      </c>
      <c r="M7127">
        <v>7.64</v>
      </c>
      <c r="N7127">
        <v>7.5</v>
      </c>
    </row>
    <row r="7128" spans="1:14" x14ac:dyDescent="0.25">
      <c r="A7128" s="1">
        <v>34578</v>
      </c>
      <c r="D7128">
        <v>4.67</v>
      </c>
      <c r="F7128">
        <v>4.99</v>
      </c>
      <c r="G7128">
        <v>5.56</v>
      </c>
      <c r="H7128">
        <v>6.15</v>
      </c>
      <c r="I7128">
        <v>6.44</v>
      </c>
      <c r="J7128">
        <v>6.81</v>
      </c>
      <c r="K7128">
        <v>7.01</v>
      </c>
      <c r="L7128">
        <v>7.19</v>
      </c>
      <c r="M7128">
        <v>7.6</v>
      </c>
      <c r="N7128">
        <v>7.46</v>
      </c>
    </row>
    <row r="7129" spans="1:14" x14ac:dyDescent="0.25">
      <c r="A7129" s="1">
        <v>34577</v>
      </c>
      <c r="D7129">
        <v>4.68</v>
      </c>
      <c r="F7129">
        <v>5.03</v>
      </c>
      <c r="G7129">
        <v>5.56</v>
      </c>
      <c r="H7129">
        <v>6.17</v>
      </c>
      <c r="I7129">
        <v>6.44</v>
      </c>
      <c r="J7129">
        <v>6.81</v>
      </c>
      <c r="K7129">
        <v>7</v>
      </c>
      <c r="L7129">
        <v>7.19</v>
      </c>
      <c r="M7129">
        <v>7.6</v>
      </c>
      <c r="N7129">
        <v>7.46</v>
      </c>
    </row>
    <row r="7130" spans="1:14" x14ac:dyDescent="0.25">
      <c r="A7130" s="1">
        <v>34576</v>
      </c>
      <c r="D7130">
        <v>4.71</v>
      </c>
      <c r="F7130">
        <v>5.09</v>
      </c>
      <c r="G7130">
        <v>5.56</v>
      </c>
      <c r="H7130">
        <v>6.18</v>
      </c>
      <c r="I7130">
        <v>6.46</v>
      </c>
      <c r="J7130">
        <v>6.83</v>
      </c>
      <c r="K7130">
        <v>7.03</v>
      </c>
      <c r="L7130">
        <v>7.2</v>
      </c>
      <c r="M7130">
        <v>7.62</v>
      </c>
      <c r="N7130">
        <v>7.47</v>
      </c>
    </row>
    <row r="7131" spans="1:14" x14ac:dyDescent="0.25">
      <c r="A7131" s="1">
        <v>34575</v>
      </c>
      <c r="D7131">
        <v>4.7300000000000004</v>
      </c>
      <c r="F7131">
        <v>5.12</v>
      </c>
      <c r="G7131">
        <v>5.58</v>
      </c>
      <c r="H7131">
        <v>6.2</v>
      </c>
      <c r="I7131">
        <v>6.48</v>
      </c>
      <c r="J7131">
        <v>6.87</v>
      </c>
      <c r="K7131">
        <v>7.05</v>
      </c>
      <c r="L7131">
        <v>7.24</v>
      </c>
      <c r="M7131">
        <v>7.66</v>
      </c>
      <c r="N7131">
        <v>7.5</v>
      </c>
    </row>
    <row r="7132" spans="1:14" x14ac:dyDescent="0.25">
      <c r="A7132" s="1">
        <v>34572</v>
      </c>
      <c r="D7132">
        <v>4.68</v>
      </c>
      <c r="F7132">
        <v>5.07</v>
      </c>
      <c r="G7132">
        <v>5.58</v>
      </c>
      <c r="H7132">
        <v>6.21</v>
      </c>
      <c r="I7132">
        <v>6.48</v>
      </c>
      <c r="J7132">
        <v>6.87</v>
      </c>
      <c r="K7132">
        <v>7.07</v>
      </c>
      <c r="L7132">
        <v>7.24</v>
      </c>
      <c r="M7132">
        <v>7.65</v>
      </c>
      <c r="N7132">
        <v>7.49</v>
      </c>
    </row>
    <row r="7133" spans="1:14" x14ac:dyDescent="0.25">
      <c r="A7133" s="1">
        <v>34571</v>
      </c>
      <c r="D7133">
        <v>4.68</v>
      </c>
      <c r="F7133">
        <v>5.09</v>
      </c>
      <c r="G7133">
        <v>5.59</v>
      </c>
      <c r="H7133">
        <v>6.24</v>
      </c>
      <c r="I7133">
        <v>6.53</v>
      </c>
      <c r="J7133">
        <v>6.93</v>
      </c>
      <c r="K7133">
        <v>7.12</v>
      </c>
      <c r="L7133">
        <v>7.29</v>
      </c>
      <c r="M7133">
        <v>7.71</v>
      </c>
      <c r="N7133">
        <v>7.55</v>
      </c>
    </row>
    <row r="7134" spans="1:14" x14ac:dyDescent="0.25">
      <c r="A7134" s="1">
        <v>34570</v>
      </c>
      <c r="D7134">
        <v>4.66</v>
      </c>
      <c r="F7134">
        <v>5.09</v>
      </c>
      <c r="G7134">
        <v>5.57</v>
      </c>
      <c r="H7134">
        <v>6.18</v>
      </c>
      <c r="I7134">
        <v>6.47</v>
      </c>
      <c r="J7134">
        <v>6.87</v>
      </c>
      <c r="K7134">
        <v>7.04</v>
      </c>
      <c r="L7134">
        <v>7.22</v>
      </c>
      <c r="M7134">
        <v>7.63</v>
      </c>
      <c r="N7134">
        <v>7.47</v>
      </c>
    </row>
    <row r="7135" spans="1:14" x14ac:dyDescent="0.25">
      <c r="A7135" s="1">
        <v>34569</v>
      </c>
      <c r="D7135">
        <v>4.6900000000000004</v>
      </c>
      <c r="F7135">
        <v>5.13</v>
      </c>
      <c r="G7135">
        <v>5.63</v>
      </c>
      <c r="H7135">
        <v>6.26</v>
      </c>
      <c r="I7135">
        <v>6.55</v>
      </c>
      <c r="J7135">
        <v>6.94</v>
      </c>
      <c r="K7135">
        <v>7.12</v>
      </c>
      <c r="L7135">
        <v>7.28</v>
      </c>
      <c r="M7135">
        <v>7.71</v>
      </c>
      <c r="N7135">
        <v>7.54</v>
      </c>
    </row>
    <row r="7136" spans="1:14" x14ac:dyDescent="0.25">
      <c r="A7136" s="1">
        <v>34568</v>
      </c>
      <c r="D7136">
        <v>4.7300000000000004</v>
      </c>
      <c r="F7136">
        <v>5.17</v>
      </c>
      <c r="G7136">
        <v>5.66</v>
      </c>
      <c r="H7136">
        <v>6.27</v>
      </c>
      <c r="I7136">
        <v>6.59</v>
      </c>
      <c r="J7136">
        <v>6.97</v>
      </c>
      <c r="K7136">
        <v>7.14</v>
      </c>
      <c r="L7136">
        <v>7.31</v>
      </c>
      <c r="M7136">
        <v>7.73</v>
      </c>
      <c r="N7136">
        <v>7.56</v>
      </c>
    </row>
    <row r="7137" spans="1:14" x14ac:dyDescent="0.25">
      <c r="A7137" s="1">
        <v>34565</v>
      </c>
      <c r="D7137">
        <v>4.6900000000000004</v>
      </c>
      <c r="F7137">
        <v>5.13</v>
      </c>
      <c r="G7137">
        <v>5.64</v>
      </c>
      <c r="H7137">
        <v>6.23</v>
      </c>
      <c r="I7137">
        <v>6.55</v>
      </c>
      <c r="J7137">
        <v>6.92</v>
      </c>
      <c r="K7137">
        <v>7.1</v>
      </c>
      <c r="L7137">
        <v>7.27</v>
      </c>
      <c r="M7137">
        <v>7.67</v>
      </c>
      <c r="N7137">
        <v>7.5</v>
      </c>
    </row>
    <row r="7138" spans="1:14" x14ac:dyDescent="0.25">
      <c r="A7138" s="1">
        <v>34564</v>
      </c>
      <c r="D7138">
        <v>4.71</v>
      </c>
      <c r="F7138">
        <v>5.15</v>
      </c>
      <c r="G7138">
        <v>5.68</v>
      </c>
      <c r="H7138">
        <v>6.23</v>
      </c>
      <c r="I7138">
        <v>6.56</v>
      </c>
      <c r="J7138">
        <v>6.93</v>
      </c>
      <c r="K7138">
        <v>7.12</v>
      </c>
      <c r="L7138">
        <v>7.28</v>
      </c>
      <c r="M7138">
        <v>7.67</v>
      </c>
      <c r="N7138">
        <v>7.5</v>
      </c>
    </row>
    <row r="7139" spans="1:14" x14ac:dyDescent="0.25">
      <c r="A7139" s="1">
        <v>34563</v>
      </c>
      <c r="D7139">
        <v>4.6900000000000004</v>
      </c>
      <c r="F7139">
        <v>5.1100000000000003</v>
      </c>
      <c r="G7139">
        <v>5.56</v>
      </c>
      <c r="H7139">
        <v>6.14</v>
      </c>
      <c r="I7139">
        <v>6.45</v>
      </c>
      <c r="J7139">
        <v>6.81</v>
      </c>
      <c r="K7139">
        <v>6.99</v>
      </c>
      <c r="L7139">
        <v>7.15</v>
      </c>
      <c r="M7139">
        <v>7.55</v>
      </c>
      <c r="N7139">
        <v>7.39</v>
      </c>
    </row>
    <row r="7140" spans="1:14" x14ac:dyDescent="0.25">
      <c r="A7140" s="1">
        <v>34562</v>
      </c>
      <c r="D7140">
        <v>4.74</v>
      </c>
      <c r="F7140">
        <v>5.17</v>
      </c>
      <c r="G7140">
        <v>5.62</v>
      </c>
      <c r="H7140">
        <v>6.21</v>
      </c>
      <c r="I7140">
        <v>6.52</v>
      </c>
      <c r="J7140">
        <v>6.86</v>
      </c>
      <c r="K7140">
        <v>7.02</v>
      </c>
      <c r="L7140">
        <v>7.19</v>
      </c>
      <c r="M7140">
        <v>7.56</v>
      </c>
      <c r="N7140">
        <v>7.39</v>
      </c>
    </row>
    <row r="7141" spans="1:14" x14ac:dyDescent="0.25">
      <c r="A7141" s="1">
        <v>34561</v>
      </c>
      <c r="D7141">
        <v>4.72</v>
      </c>
      <c r="F7141">
        <v>5.19</v>
      </c>
      <c r="G7141">
        <v>5.64</v>
      </c>
      <c r="H7141">
        <v>6.26</v>
      </c>
      <c r="I7141">
        <v>6.58</v>
      </c>
      <c r="J7141">
        <v>6.96</v>
      </c>
      <c r="K7141">
        <v>7.14</v>
      </c>
      <c r="L7141">
        <v>7.3</v>
      </c>
      <c r="M7141">
        <v>7.68</v>
      </c>
      <c r="N7141">
        <v>7.51</v>
      </c>
    </row>
    <row r="7142" spans="1:14" x14ac:dyDescent="0.25">
      <c r="A7142" s="1">
        <v>34558</v>
      </c>
      <c r="D7142">
        <v>4.51</v>
      </c>
      <c r="F7142">
        <v>5.0999999999999996</v>
      </c>
      <c r="G7142">
        <v>5.6</v>
      </c>
      <c r="H7142">
        <v>6.22</v>
      </c>
      <c r="I7142">
        <v>6.57</v>
      </c>
      <c r="J7142">
        <v>6.94</v>
      </c>
      <c r="K7142">
        <v>7.12</v>
      </c>
      <c r="L7142">
        <v>7.27</v>
      </c>
      <c r="M7142">
        <v>7.66</v>
      </c>
      <c r="N7142">
        <v>7.48</v>
      </c>
    </row>
    <row r="7143" spans="1:14" x14ac:dyDescent="0.25">
      <c r="A7143" s="1">
        <v>34557</v>
      </c>
      <c r="D7143">
        <v>4.46</v>
      </c>
      <c r="F7143">
        <v>5.12</v>
      </c>
      <c r="G7143">
        <v>5.62</v>
      </c>
      <c r="H7143">
        <v>6.26</v>
      </c>
      <c r="I7143">
        <v>6.61</v>
      </c>
      <c r="J7143">
        <v>7</v>
      </c>
      <c r="K7143">
        <v>7.18</v>
      </c>
      <c r="L7143">
        <v>7.36</v>
      </c>
      <c r="M7143">
        <v>7.72</v>
      </c>
      <c r="N7143">
        <v>7.56</v>
      </c>
    </row>
    <row r="7144" spans="1:14" x14ac:dyDescent="0.25">
      <c r="A7144" s="1">
        <v>34556</v>
      </c>
      <c r="D7144">
        <v>4.49</v>
      </c>
      <c r="F7144">
        <v>5.0999999999999996</v>
      </c>
      <c r="G7144">
        <v>5.58</v>
      </c>
      <c r="H7144">
        <v>6.21</v>
      </c>
      <c r="I7144">
        <v>6.57</v>
      </c>
      <c r="J7144">
        <v>6.95</v>
      </c>
      <c r="K7144">
        <v>7.14</v>
      </c>
      <c r="L7144">
        <v>7.3</v>
      </c>
      <c r="M7144">
        <v>7.66</v>
      </c>
      <c r="N7144">
        <v>7.58</v>
      </c>
    </row>
    <row r="7145" spans="1:14" x14ac:dyDescent="0.25">
      <c r="A7145" s="1">
        <v>34555</v>
      </c>
      <c r="D7145">
        <v>4.5599999999999996</v>
      </c>
      <c r="F7145">
        <v>5.14</v>
      </c>
      <c r="G7145">
        <v>5.62</v>
      </c>
      <c r="H7145">
        <v>6.26</v>
      </c>
      <c r="I7145">
        <v>6.61</v>
      </c>
      <c r="J7145">
        <v>6.97</v>
      </c>
      <c r="K7145">
        <v>7.14</v>
      </c>
      <c r="L7145">
        <v>7.33</v>
      </c>
      <c r="M7145">
        <v>7.65</v>
      </c>
      <c r="N7145">
        <v>7.57</v>
      </c>
    </row>
    <row r="7146" spans="1:14" x14ac:dyDescent="0.25">
      <c r="A7146" s="1">
        <v>34554</v>
      </c>
      <c r="D7146">
        <v>4.59</v>
      </c>
      <c r="F7146">
        <v>5.13</v>
      </c>
      <c r="G7146">
        <v>5.6</v>
      </c>
      <c r="H7146">
        <v>6.22</v>
      </c>
      <c r="I7146">
        <v>6.56</v>
      </c>
      <c r="J7146">
        <v>6.93</v>
      </c>
      <c r="K7146">
        <v>7.11</v>
      </c>
      <c r="L7146">
        <v>7.28</v>
      </c>
      <c r="M7146">
        <v>7.61</v>
      </c>
      <c r="N7146">
        <v>7.53</v>
      </c>
    </row>
    <row r="7147" spans="1:14" x14ac:dyDescent="0.25">
      <c r="A7147" s="1">
        <v>34551</v>
      </c>
      <c r="D7147">
        <v>4.59</v>
      </c>
      <c r="F7147">
        <v>5.0999999999999996</v>
      </c>
      <c r="G7147">
        <v>5.59</v>
      </c>
      <c r="H7147">
        <v>6.18</v>
      </c>
      <c r="I7147">
        <v>6.55</v>
      </c>
      <c r="J7147">
        <v>6.93</v>
      </c>
      <c r="K7147">
        <v>7.11</v>
      </c>
      <c r="L7147">
        <v>7.28</v>
      </c>
      <c r="M7147">
        <v>7.62</v>
      </c>
      <c r="N7147">
        <v>7.54</v>
      </c>
    </row>
    <row r="7148" spans="1:14" x14ac:dyDescent="0.25">
      <c r="A7148" s="1">
        <v>34550</v>
      </c>
      <c r="D7148">
        <v>4.43</v>
      </c>
      <c r="F7148">
        <v>4.9000000000000004</v>
      </c>
      <c r="G7148">
        <v>5.36</v>
      </c>
      <c r="H7148">
        <v>5.98</v>
      </c>
      <c r="I7148">
        <v>6.31</v>
      </c>
      <c r="J7148">
        <v>6.72</v>
      </c>
      <c r="K7148">
        <v>6.93</v>
      </c>
      <c r="L7148">
        <v>7.12</v>
      </c>
      <c r="M7148">
        <v>7.47</v>
      </c>
      <c r="N7148">
        <v>7.4</v>
      </c>
    </row>
    <row r="7149" spans="1:14" x14ac:dyDescent="0.25">
      <c r="A7149" s="1">
        <v>34549</v>
      </c>
      <c r="D7149">
        <v>4.4400000000000004</v>
      </c>
      <c r="F7149">
        <v>4.9000000000000004</v>
      </c>
      <c r="G7149">
        <v>5.34</v>
      </c>
      <c r="H7149">
        <v>5.96</v>
      </c>
      <c r="I7149">
        <v>6.29</v>
      </c>
      <c r="J7149">
        <v>6.7</v>
      </c>
      <c r="K7149">
        <v>6.91</v>
      </c>
      <c r="L7149">
        <v>7.09</v>
      </c>
      <c r="M7149">
        <v>7.44</v>
      </c>
      <c r="N7149">
        <v>7.38</v>
      </c>
    </row>
    <row r="7150" spans="1:14" x14ac:dyDescent="0.25">
      <c r="A7150" s="1">
        <v>34548</v>
      </c>
      <c r="D7150">
        <v>4.4400000000000004</v>
      </c>
      <c r="F7150">
        <v>4.92</v>
      </c>
      <c r="G7150">
        <v>5.35</v>
      </c>
      <c r="H7150">
        <v>5.98</v>
      </c>
      <c r="I7150">
        <v>6.32</v>
      </c>
      <c r="J7150">
        <v>6.73</v>
      </c>
      <c r="K7150">
        <v>6.91</v>
      </c>
      <c r="L7150">
        <v>7.11</v>
      </c>
      <c r="M7150">
        <v>7.46</v>
      </c>
      <c r="N7150">
        <v>7.4</v>
      </c>
    </row>
    <row r="7151" spans="1:14" x14ac:dyDescent="0.25">
      <c r="A7151" s="1">
        <v>34547</v>
      </c>
      <c r="D7151">
        <v>4.45</v>
      </c>
      <c r="F7151">
        <v>4.93</v>
      </c>
      <c r="G7151">
        <v>5.4</v>
      </c>
      <c r="H7151">
        <v>6.03</v>
      </c>
      <c r="I7151">
        <v>6.35</v>
      </c>
      <c r="J7151">
        <v>6.75</v>
      </c>
      <c r="K7151">
        <v>6.94</v>
      </c>
      <c r="L7151">
        <v>7.13</v>
      </c>
      <c r="M7151">
        <v>7.47</v>
      </c>
      <c r="N7151">
        <v>7.41</v>
      </c>
    </row>
    <row r="7152" spans="1:14" x14ac:dyDescent="0.25">
      <c r="A7152" s="1">
        <v>34544</v>
      </c>
      <c r="D7152">
        <v>4.3899999999999997</v>
      </c>
      <c r="F7152">
        <v>4.87</v>
      </c>
      <c r="G7152">
        <v>5.37</v>
      </c>
      <c r="H7152">
        <v>5.99</v>
      </c>
      <c r="I7152">
        <v>6.33</v>
      </c>
      <c r="J7152">
        <v>6.73</v>
      </c>
      <c r="K7152">
        <v>6.92</v>
      </c>
      <c r="L7152">
        <v>7.12</v>
      </c>
      <c r="M7152">
        <v>7.46</v>
      </c>
      <c r="N7152">
        <v>7.39</v>
      </c>
    </row>
    <row r="7153" spans="1:14" x14ac:dyDescent="0.25">
      <c r="A7153" s="1">
        <v>34543</v>
      </c>
      <c r="D7153">
        <v>4.54</v>
      </c>
      <c r="F7153">
        <v>5.04</v>
      </c>
      <c r="G7153">
        <v>5.56</v>
      </c>
      <c r="H7153">
        <v>6.21</v>
      </c>
      <c r="I7153">
        <v>6.53</v>
      </c>
      <c r="J7153">
        <v>6.94</v>
      </c>
      <c r="K7153">
        <v>7.13</v>
      </c>
      <c r="L7153">
        <v>7.29</v>
      </c>
      <c r="M7153">
        <v>7.62</v>
      </c>
      <c r="N7153">
        <v>7.55</v>
      </c>
    </row>
    <row r="7154" spans="1:14" x14ac:dyDescent="0.25">
      <c r="A7154" s="1">
        <v>34542</v>
      </c>
      <c r="D7154">
        <v>4.57</v>
      </c>
      <c r="F7154">
        <v>5.07</v>
      </c>
      <c r="G7154">
        <v>5.57</v>
      </c>
      <c r="H7154">
        <v>6.22</v>
      </c>
      <c r="I7154">
        <v>6.55</v>
      </c>
      <c r="J7154">
        <v>6.99</v>
      </c>
      <c r="K7154">
        <v>7.18</v>
      </c>
      <c r="L7154">
        <v>7.34</v>
      </c>
      <c r="M7154">
        <v>7.69</v>
      </c>
      <c r="N7154">
        <v>7.6</v>
      </c>
    </row>
    <row r="7155" spans="1:14" x14ac:dyDescent="0.25">
      <c r="A7155" s="1">
        <v>34541</v>
      </c>
      <c r="D7155">
        <v>4.5199999999999996</v>
      </c>
      <c r="F7155">
        <v>5.01</v>
      </c>
      <c r="G7155">
        <v>5.53</v>
      </c>
      <c r="H7155">
        <v>6.16</v>
      </c>
      <c r="I7155">
        <v>6.49</v>
      </c>
      <c r="J7155">
        <v>6.9</v>
      </c>
      <c r="K7155">
        <v>7.09</v>
      </c>
      <c r="L7155">
        <v>7.28</v>
      </c>
      <c r="M7155">
        <v>7.63</v>
      </c>
      <c r="N7155">
        <v>7.55</v>
      </c>
    </row>
    <row r="7156" spans="1:14" x14ac:dyDescent="0.25">
      <c r="A7156" s="1">
        <v>34540</v>
      </c>
      <c r="D7156">
        <v>4.53</v>
      </c>
      <c r="F7156">
        <v>5.01</v>
      </c>
      <c r="G7156">
        <v>5.53</v>
      </c>
      <c r="H7156">
        <v>6.13</v>
      </c>
      <c r="I7156">
        <v>6.49</v>
      </c>
      <c r="J7156">
        <v>6.9</v>
      </c>
      <c r="K7156">
        <v>7.1</v>
      </c>
      <c r="L7156">
        <v>7.27</v>
      </c>
      <c r="M7156">
        <v>7.61</v>
      </c>
      <c r="N7156">
        <v>7.53</v>
      </c>
    </row>
    <row r="7157" spans="1:14" x14ac:dyDescent="0.25">
      <c r="A7157" s="1">
        <v>34537</v>
      </c>
      <c r="D7157">
        <v>4.5</v>
      </c>
      <c r="F7157">
        <v>4.96</v>
      </c>
      <c r="G7157">
        <v>5.53</v>
      </c>
      <c r="H7157">
        <v>6.15</v>
      </c>
      <c r="I7157">
        <v>6.49</v>
      </c>
      <c r="J7157">
        <v>6.92</v>
      </c>
      <c r="K7157">
        <v>7.1</v>
      </c>
      <c r="L7157">
        <v>7.29</v>
      </c>
      <c r="M7157">
        <v>7.65</v>
      </c>
      <c r="N7157">
        <v>7.56</v>
      </c>
    </row>
    <row r="7158" spans="1:14" x14ac:dyDescent="0.25">
      <c r="A7158" s="1">
        <v>34536</v>
      </c>
      <c r="D7158">
        <v>4.4400000000000004</v>
      </c>
      <c r="F7158">
        <v>4.92</v>
      </c>
      <c r="G7158">
        <v>5.5</v>
      </c>
      <c r="H7158">
        <v>6.11</v>
      </c>
      <c r="I7158">
        <v>6.45</v>
      </c>
      <c r="J7158">
        <v>6.89</v>
      </c>
      <c r="K7158">
        <v>7.09</v>
      </c>
      <c r="L7158">
        <v>7.27</v>
      </c>
      <c r="M7158">
        <v>7.64</v>
      </c>
      <c r="N7158">
        <v>7.55</v>
      </c>
    </row>
    <row r="7159" spans="1:14" x14ac:dyDescent="0.25">
      <c r="A7159" s="1">
        <v>34535</v>
      </c>
      <c r="D7159">
        <v>4.41</v>
      </c>
      <c r="F7159">
        <v>4.9000000000000004</v>
      </c>
      <c r="G7159">
        <v>5.4</v>
      </c>
      <c r="H7159">
        <v>6.06</v>
      </c>
      <c r="I7159">
        <v>6.39</v>
      </c>
      <c r="J7159">
        <v>6.84</v>
      </c>
      <c r="K7159">
        <v>7.06</v>
      </c>
      <c r="L7159">
        <v>7.25</v>
      </c>
      <c r="M7159">
        <v>7.64</v>
      </c>
      <c r="N7159">
        <v>7.55</v>
      </c>
    </row>
    <row r="7160" spans="1:14" x14ac:dyDescent="0.25">
      <c r="A7160" s="1">
        <v>34534</v>
      </c>
      <c r="D7160">
        <v>4.37</v>
      </c>
      <c r="F7160">
        <v>4.82</v>
      </c>
      <c r="G7160">
        <v>5.3</v>
      </c>
      <c r="H7160">
        <v>5.94</v>
      </c>
      <c r="I7160">
        <v>6.28</v>
      </c>
      <c r="J7160">
        <v>6.73</v>
      </c>
      <c r="K7160">
        <v>6.95</v>
      </c>
      <c r="L7160">
        <v>7.15</v>
      </c>
      <c r="M7160">
        <v>7.56</v>
      </c>
      <c r="N7160">
        <v>7.47</v>
      </c>
    </row>
    <row r="7161" spans="1:14" x14ac:dyDescent="0.25">
      <c r="A7161" s="1">
        <v>34533</v>
      </c>
      <c r="D7161">
        <v>4.4000000000000004</v>
      </c>
      <c r="F7161">
        <v>4.87</v>
      </c>
      <c r="G7161">
        <v>5.34</v>
      </c>
      <c r="H7161">
        <v>5.99</v>
      </c>
      <c r="I7161">
        <v>6.35</v>
      </c>
      <c r="J7161">
        <v>6.79</v>
      </c>
      <c r="K7161">
        <v>7.01</v>
      </c>
      <c r="L7161">
        <v>7.2</v>
      </c>
      <c r="M7161">
        <v>7.6</v>
      </c>
      <c r="N7161">
        <v>7.51</v>
      </c>
    </row>
    <row r="7162" spans="1:14" x14ac:dyDescent="0.25">
      <c r="A7162" s="1">
        <v>34530</v>
      </c>
      <c r="D7162">
        <v>4.38</v>
      </c>
      <c r="F7162">
        <v>4.87</v>
      </c>
      <c r="G7162">
        <v>5.37</v>
      </c>
      <c r="H7162">
        <v>6.04</v>
      </c>
      <c r="I7162">
        <v>6.41</v>
      </c>
      <c r="J7162">
        <v>6.84</v>
      </c>
      <c r="K7162">
        <v>7.06</v>
      </c>
      <c r="L7162">
        <v>7.25</v>
      </c>
      <c r="M7162">
        <v>7.64</v>
      </c>
      <c r="N7162">
        <v>7.55</v>
      </c>
    </row>
    <row r="7163" spans="1:14" x14ac:dyDescent="0.25">
      <c r="A7163" s="1">
        <v>34529</v>
      </c>
      <c r="D7163">
        <v>4.41</v>
      </c>
      <c r="F7163">
        <v>4.88</v>
      </c>
      <c r="G7163">
        <v>5.38</v>
      </c>
      <c r="H7163">
        <v>6.05</v>
      </c>
      <c r="I7163">
        <v>6.42</v>
      </c>
      <c r="J7163">
        <v>6.85</v>
      </c>
      <c r="K7163">
        <v>7.06</v>
      </c>
      <c r="L7163">
        <v>7.25</v>
      </c>
      <c r="M7163">
        <v>7.63</v>
      </c>
      <c r="N7163">
        <v>7.54</v>
      </c>
    </row>
    <row r="7164" spans="1:14" x14ac:dyDescent="0.25">
      <c r="A7164" s="1">
        <v>34528</v>
      </c>
      <c r="D7164">
        <v>4.5199999999999996</v>
      </c>
      <c r="F7164">
        <v>5.0199999999999996</v>
      </c>
      <c r="G7164">
        <v>5.52</v>
      </c>
      <c r="H7164">
        <v>6.22</v>
      </c>
      <c r="I7164">
        <v>6.58</v>
      </c>
      <c r="J7164">
        <v>7.02</v>
      </c>
      <c r="K7164">
        <v>7.23</v>
      </c>
      <c r="L7164">
        <v>7.41</v>
      </c>
      <c r="M7164">
        <v>7.79</v>
      </c>
      <c r="N7164">
        <v>7.68</v>
      </c>
    </row>
    <row r="7165" spans="1:14" x14ac:dyDescent="0.25">
      <c r="A7165" s="1">
        <v>34527</v>
      </c>
      <c r="D7165">
        <v>4.5599999999999996</v>
      </c>
      <c r="F7165">
        <v>5.08</v>
      </c>
      <c r="G7165">
        <v>5.55</v>
      </c>
      <c r="H7165">
        <v>6.24</v>
      </c>
      <c r="I7165">
        <v>6.6</v>
      </c>
      <c r="J7165">
        <v>7.03</v>
      </c>
      <c r="K7165">
        <v>7.26</v>
      </c>
      <c r="L7165">
        <v>7.43</v>
      </c>
      <c r="M7165">
        <v>7.8</v>
      </c>
      <c r="N7165">
        <v>7.69</v>
      </c>
    </row>
    <row r="7166" spans="1:14" x14ac:dyDescent="0.25">
      <c r="A7166" s="1">
        <v>34526</v>
      </c>
      <c r="D7166">
        <v>4.6100000000000003</v>
      </c>
      <c r="F7166">
        <v>5.13</v>
      </c>
      <c r="G7166">
        <v>5.61</v>
      </c>
      <c r="H7166">
        <v>6.29</v>
      </c>
      <c r="I7166">
        <v>6.65</v>
      </c>
      <c r="J7166">
        <v>7.09</v>
      </c>
      <c r="K7166">
        <v>7.33</v>
      </c>
      <c r="L7166">
        <v>7.47</v>
      </c>
      <c r="M7166">
        <v>7.84</v>
      </c>
      <c r="N7166">
        <v>7.73</v>
      </c>
    </row>
    <row r="7167" spans="1:14" x14ac:dyDescent="0.25">
      <c r="A7167" s="1">
        <v>34523</v>
      </c>
      <c r="D7167">
        <v>4.49</v>
      </c>
      <c r="F7167">
        <v>5.04</v>
      </c>
      <c r="G7167">
        <v>5.58</v>
      </c>
      <c r="H7167">
        <v>6.25</v>
      </c>
      <c r="I7167">
        <v>6.59</v>
      </c>
      <c r="J7167">
        <v>7.04</v>
      </c>
      <c r="K7167">
        <v>7.27</v>
      </c>
      <c r="L7167">
        <v>7.42</v>
      </c>
      <c r="M7167">
        <v>7.81</v>
      </c>
      <c r="N7167">
        <v>7.7</v>
      </c>
    </row>
    <row r="7168" spans="1:14" x14ac:dyDescent="0.25">
      <c r="A7168" s="1">
        <v>34522</v>
      </c>
      <c r="D7168">
        <v>4.3600000000000003</v>
      </c>
      <c r="F7168">
        <v>4.9000000000000004</v>
      </c>
      <c r="G7168">
        <v>5.45</v>
      </c>
      <c r="H7168">
        <v>6.11</v>
      </c>
      <c r="I7168">
        <v>6.44</v>
      </c>
      <c r="J7168">
        <v>6.89</v>
      </c>
      <c r="K7168">
        <v>7.13</v>
      </c>
      <c r="L7168">
        <v>7.3</v>
      </c>
      <c r="M7168">
        <v>7.71</v>
      </c>
      <c r="N7168">
        <v>7.6</v>
      </c>
    </row>
    <row r="7169" spans="1:14" x14ac:dyDescent="0.25">
      <c r="A7169" s="1">
        <v>34521</v>
      </c>
      <c r="D7169">
        <v>4.3899999999999997</v>
      </c>
      <c r="F7169">
        <v>4.92</v>
      </c>
      <c r="G7169">
        <v>5.46</v>
      </c>
      <c r="H7169">
        <v>6.11</v>
      </c>
      <c r="I7169">
        <v>6.47</v>
      </c>
      <c r="J7169">
        <v>6.92</v>
      </c>
      <c r="K7169">
        <v>7.16</v>
      </c>
      <c r="L7169">
        <v>7.32</v>
      </c>
      <c r="M7169">
        <v>7.72</v>
      </c>
      <c r="N7169">
        <v>7.61</v>
      </c>
    </row>
    <row r="7170" spans="1:14" x14ac:dyDescent="0.25">
      <c r="A7170" s="1">
        <v>34520</v>
      </c>
      <c r="D7170">
        <v>4.42</v>
      </c>
      <c r="F7170">
        <v>4.92</v>
      </c>
      <c r="G7170">
        <v>5.48</v>
      </c>
      <c r="H7170">
        <v>6.14</v>
      </c>
      <c r="I7170">
        <v>6.48</v>
      </c>
      <c r="J7170">
        <v>6.93</v>
      </c>
      <c r="K7170">
        <v>7.17</v>
      </c>
      <c r="L7170">
        <v>7.31</v>
      </c>
      <c r="M7170">
        <v>7.71</v>
      </c>
      <c r="N7170">
        <v>7.6</v>
      </c>
    </row>
    <row r="7171" spans="1:14" x14ac:dyDescent="0.25">
      <c r="A7171" s="1">
        <v>34516</v>
      </c>
      <c r="D7171">
        <v>4.32</v>
      </c>
      <c r="F7171">
        <v>4.84</v>
      </c>
      <c r="G7171">
        <v>5.5</v>
      </c>
      <c r="H7171">
        <v>6.19</v>
      </c>
      <c r="I7171">
        <v>6.53</v>
      </c>
      <c r="J7171">
        <v>6.95</v>
      </c>
      <c r="K7171">
        <v>7.19</v>
      </c>
      <c r="L7171">
        <v>7.34</v>
      </c>
      <c r="M7171">
        <v>7.74</v>
      </c>
      <c r="N7171">
        <v>7.62</v>
      </c>
    </row>
    <row r="7172" spans="1:14" x14ac:dyDescent="0.25">
      <c r="A7172" s="1">
        <v>34515</v>
      </c>
      <c r="D7172">
        <v>4.26</v>
      </c>
      <c r="F7172">
        <v>4.83</v>
      </c>
      <c r="G7172">
        <v>5.51</v>
      </c>
      <c r="H7172">
        <v>6.19</v>
      </c>
      <c r="I7172">
        <v>6.52</v>
      </c>
      <c r="J7172">
        <v>6.97</v>
      </c>
      <c r="K7172">
        <v>7.18</v>
      </c>
      <c r="L7172">
        <v>7.34</v>
      </c>
      <c r="M7172">
        <v>7.75</v>
      </c>
      <c r="N7172">
        <v>7.63</v>
      </c>
    </row>
    <row r="7173" spans="1:14" x14ac:dyDescent="0.25">
      <c r="A7173" s="1">
        <v>34514</v>
      </c>
      <c r="D7173">
        <v>4.25</v>
      </c>
      <c r="F7173">
        <v>4.74</v>
      </c>
      <c r="G7173">
        <v>5.47</v>
      </c>
      <c r="H7173">
        <v>6.12</v>
      </c>
      <c r="I7173">
        <v>6.45</v>
      </c>
      <c r="J7173">
        <v>6.87</v>
      </c>
      <c r="K7173">
        <v>7.08</v>
      </c>
      <c r="L7173">
        <v>7.24</v>
      </c>
      <c r="M7173">
        <v>7.63</v>
      </c>
      <c r="N7173">
        <v>7.51</v>
      </c>
    </row>
    <row r="7174" spans="1:14" x14ac:dyDescent="0.25">
      <c r="A7174" s="1">
        <v>34513</v>
      </c>
      <c r="D7174">
        <v>4.28</v>
      </c>
      <c r="F7174">
        <v>4.75</v>
      </c>
      <c r="G7174">
        <v>5.48</v>
      </c>
      <c r="H7174">
        <v>6.13</v>
      </c>
      <c r="I7174">
        <v>6.46</v>
      </c>
      <c r="J7174">
        <v>6.88</v>
      </c>
      <c r="K7174">
        <v>7.09</v>
      </c>
      <c r="L7174">
        <v>7.26</v>
      </c>
      <c r="M7174">
        <v>7.65</v>
      </c>
      <c r="N7174">
        <v>7.53</v>
      </c>
    </row>
    <row r="7175" spans="1:14" x14ac:dyDescent="0.25">
      <c r="A7175" s="1">
        <v>34512</v>
      </c>
      <c r="D7175">
        <v>4.28</v>
      </c>
      <c r="F7175">
        <v>4.7300000000000004</v>
      </c>
      <c r="G7175">
        <v>5.37</v>
      </c>
      <c r="H7175">
        <v>6.05</v>
      </c>
      <c r="I7175">
        <v>6.36</v>
      </c>
      <c r="J7175">
        <v>6.79</v>
      </c>
      <c r="K7175">
        <v>7</v>
      </c>
      <c r="L7175">
        <v>7.18</v>
      </c>
      <c r="M7175">
        <v>7.57</v>
      </c>
      <c r="N7175">
        <v>7.46</v>
      </c>
    </row>
    <row r="7176" spans="1:14" x14ac:dyDescent="0.25">
      <c r="A7176" s="1">
        <v>34509</v>
      </c>
      <c r="D7176">
        <v>4.28</v>
      </c>
      <c r="F7176">
        <v>4.78</v>
      </c>
      <c r="G7176">
        <v>5.37</v>
      </c>
      <c r="H7176">
        <v>6.06</v>
      </c>
      <c r="I7176">
        <v>6.38</v>
      </c>
      <c r="J7176">
        <v>6.81</v>
      </c>
      <c r="K7176">
        <v>7.05</v>
      </c>
      <c r="L7176">
        <v>7.22</v>
      </c>
      <c r="M7176">
        <v>7.63</v>
      </c>
      <c r="N7176">
        <v>7.52</v>
      </c>
    </row>
    <row r="7177" spans="1:14" x14ac:dyDescent="0.25">
      <c r="A7177" s="1">
        <v>34508</v>
      </c>
      <c r="D7177">
        <v>4.26</v>
      </c>
      <c r="F7177">
        <v>4.74</v>
      </c>
      <c r="G7177">
        <v>5.29</v>
      </c>
      <c r="H7177">
        <v>5.94</v>
      </c>
      <c r="I7177">
        <v>6.26</v>
      </c>
      <c r="J7177">
        <v>6.7</v>
      </c>
      <c r="K7177">
        <v>6.9</v>
      </c>
      <c r="L7177">
        <v>7.1</v>
      </c>
      <c r="M7177">
        <v>7.51</v>
      </c>
      <c r="N7177">
        <v>7.4</v>
      </c>
    </row>
    <row r="7178" spans="1:14" x14ac:dyDescent="0.25">
      <c r="A7178" s="1">
        <v>34507</v>
      </c>
      <c r="D7178">
        <v>4.28</v>
      </c>
      <c r="F7178">
        <v>4.75</v>
      </c>
      <c r="G7178">
        <v>5.28</v>
      </c>
      <c r="H7178">
        <v>5.97</v>
      </c>
      <c r="I7178">
        <v>6.31</v>
      </c>
      <c r="J7178">
        <v>6.75</v>
      </c>
      <c r="K7178">
        <v>6.94</v>
      </c>
      <c r="L7178">
        <v>7.13</v>
      </c>
      <c r="M7178">
        <v>7.52</v>
      </c>
      <c r="N7178">
        <v>7.41</v>
      </c>
    </row>
    <row r="7179" spans="1:14" x14ac:dyDescent="0.25">
      <c r="A7179" s="1">
        <v>34506</v>
      </c>
      <c r="D7179">
        <v>4.3</v>
      </c>
      <c r="F7179">
        <v>4.7699999999999996</v>
      </c>
      <c r="G7179">
        <v>5.31</v>
      </c>
      <c r="H7179">
        <v>6.04</v>
      </c>
      <c r="I7179">
        <v>6.37</v>
      </c>
      <c r="J7179">
        <v>6.82</v>
      </c>
      <c r="K7179">
        <v>7.02</v>
      </c>
      <c r="L7179">
        <v>7.22</v>
      </c>
      <c r="M7179">
        <v>7.63</v>
      </c>
      <c r="N7179">
        <v>7.51</v>
      </c>
    </row>
    <row r="7180" spans="1:14" x14ac:dyDescent="0.25">
      <c r="A7180" s="1">
        <v>34505</v>
      </c>
      <c r="D7180">
        <v>4.28</v>
      </c>
      <c r="F7180">
        <v>4.7300000000000004</v>
      </c>
      <c r="G7180">
        <v>5.24</v>
      </c>
      <c r="H7180">
        <v>5.92</v>
      </c>
      <c r="I7180">
        <v>6.28</v>
      </c>
      <c r="J7180">
        <v>6.74</v>
      </c>
      <c r="K7180">
        <v>6.96</v>
      </c>
      <c r="L7180">
        <v>7.16</v>
      </c>
      <c r="M7180">
        <v>7.58</v>
      </c>
      <c r="N7180">
        <v>7.46</v>
      </c>
    </row>
    <row r="7181" spans="1:14" x14ac:dyDescent="0.25">
      <c r="A7181" s="1">
        <v>34502</v>
      </c>
      <c r="D7181">
        <v>4.2300000000000004</v>
      </c>
      <c r="F7181">
        <v>4.66</v>
      </c>
      <c r="G7181">
        <v>5.2</v>
      </c>
      <c r="H7181">
        <v>5.88</v>
      </c>
      <c r="I7181">
        <v>6.24</v>
      </c>
      <c r="J7181">
        <v>6.71</v>
      </c>
      <c r="K7181">
        <v>6.93</v>
      </c>
      <c r="L7181">
        <v>7.14</v>
      </c>
      <c r="M7181">
        <v>7.58</v>
      </c>
      <c r="N7181">
        <v>7.45</v>
      </c>
    </row>
    <row r="7182" spans="1:14" x14ac:dyDescent="0.25">
      <c r="A7182" s="1">
        <v>34501</v>
      </c>
      <c r="D7182">
        <v>4.22</v>
      </c>
      <c r="F7182">
        <v>4.6399999999999997</v>
      </c>
      <c r="G7182">
        <v>5.15</v>
      </c>
      <c r="H7182">
        <v>5.83</v>
      </c>
      <c r="I7182">
        <v>6.19</v>
      </c>
      <c r="J7182">
        <v>6.65</v>
      </c>
      <c r="K7182">
        <v>6.86</v>
      </c>
      <c r="L7182">
        <v>7.07</v>
      </c>
      <c r="M7182">
        <v>7.49</v>
      </c>
      <c r="N7182">
        <v>7.38</v>
      </c>
    </row>
    <row r="7183" spans="1:14" x14ac:dyDescent="0.25">
      <c r="A7183" s="1">
        <v>34500</v>
      </c>
      <c r="D7183">
        <v>4.2300000000000004</v>
      </c>
      <c r="F7183">
        <v>4.66</v>
      </c>
      <c r="G7183">
        <v>5.19</v>
      </c>
      <c r="H7183">
        <v>5.88</v>
      </c>
      <c r="I7183">
        <v>6.23</v>
      </c>
      <c r="J7183">
        <v>6.67</v>
      </c>
      <c r="K7183">
        <v>6.88</v>
      </c>
      <c r="L7183">
        <v>7.1</v>
      </c>
      <c r="M7183">
        <v>7.53</v>
      </c>
      <c r="N7183">
        <v>7.41</v>
      </c>
    </row>
    <row r="7184" spans="1:14" x14ac:dyDescent="0.25">
      <c r="A7184" s="1">
        <v>34499</v>
      </c>
      <c r="D7184">
        <v>4.21</v>
      </c>
      <c r="F7184">
        <v>4.6399999999999997</v>
      </c>
      <c r="G7184">
        <v>5.14</v>
      </c>
      <c r="H7184">
        <v>5.81</v>
      </c>
      <c r="I7184">
        <v>6.15</v>
      </c>
      <c r="J7184">
        <v>6.58</v>
      </c>
      <c r="K7184">
        <v>6.79</v>
      </c>
      <c r="L7184">
        <v>7</v>
      </c>
      <c r="M7184">
        <v>7.41</v>
      </c>
      <c r="N7184">
        <v>7.31</v>
      </c>
    </row>
    <row r="7185" spans="1:14" x14ac:dyDescent="0.25">
      <c r="A7185" s="1">
        <v>34498</v>
      </c>
      <c r="D7185">
        <v>4.24</v>
      </c>
      <c r="F7185">
        <v>4.7</v>
      </c>
      <c r="G7185">
        <v>5.22</v>
      </c>
      <c r="H7185">
        <v>5.91</v>
      </c>
      <c r="I7185">
        <v>6.25</v>
      </c>
      <c r="J7185">
        <v>6.66</v>
      </c>
      <c r="K7185">
        <v>6.87</v>
      </c>
      <c r="L7185">
        <v>7.07</v>
      </c>
      <c r="M7185">
        <v>7.47</v>
      </c>
      <c r="N7185">
        <v>7.36</v>
      </c>
    </row>
    <row r="7186" spans="1:14" x14ac:dyDescent="0.25">
      <c r="A7186" s="1">
        <v>34495</v>
      </c>
      <c r="D7186">
        <v>4.22</v>
      </c>
      <c r="F7186">
        <v>4.7</v>
      </c>
      <c r="G7186">
        <v>5.2</v>
      </c>
      <c r="H7186">
        <v>5.85</v>
      </c>
      <c r="I7186">
        <v>6.17</v>
      </c>
      <c r="J7186">
        <v>6.6</v>
      </c>
      <c r="K7186">
        <v>6.82</v>
      </c>
      <c r="L7186">
        <v>7.03</v>
      </c>
      <c r="M7186">
        <v>7.44</v>
      </c>
      <c r="N7186">
        <v>7.32</v>
      </c>
    </row>
    <row r="7187" spans="1:14" x14ac:dyDescent="0.25">
      <c r="A7187" s="1">
        <v>34494</v>
      </c>
      <c r="D7187">
        <v>4.2300000000000004</v>
      </c>
      <c r="F7187">
        <v>4.67</v>
      </c>
      <c r="G7187">
        <v>5.15</v>
      </c>
      <c r="H7187">
        <v>5.8</v>
      </c>
      <c r="I7187">
        <v>6.13</v>
      </c>
      <c r="J7187">
        <v>6.54</v>
      </c>
      <c r="K7187">
        <v>6.76</v>
      </c>
      <c r="L7187">
        <v>6.98</v>
      </c>
      <c r="M7187">
        <v>7.39</v>
      </c>
      <c r="N7187">
        <v>7.28</v>
      </c>
    </row>
    <row r="7188" spans="1:14" x14ac:dyDescent="0.25">
      <c r="A7188" s="1">
        <v>34493</v>
      </c>
      <c r="D7188">
        <v>4.21</v>
      </c>
      <c r="F7188">
        <v>4.66</v>
      </c>
      <c r="G7188">
        <v>5.13</v>
      </c>
      <c r="H7188">
        <v>5.78</v>
      </c>
      <c r="I7188">
        <v>6.11</v>
      </c>
      <c r="J7188">
        <v>6.53</v>
      </c>
      <c r="K7188">
        <v>6.75</v>
      </c>
      <c r="L7188">
        <v>6.96</v>
      </c>
      <c r="M7188">
        <v>7.39</v>
      </c>
      <c r="N7188">
        <v>7.28</v>
      </c>
    </row>
    <row r="7189" spans="1:14" x14ac:dyDescent="0.25">
      <c r="A7189" s="1">
        <v>34492</v>
      </c>
      <c r="D7189">
        <v>4.22</v>
      </c>
      <c r="F7189">
        <v>4.68</v>
      </c>
      <c r="G7189">
        <v>5.16</v>
      </c>
      <c r="H7189">
        <v>5.8</v>
      </c>
      <c r="I7189">
        <v>6.14</v>
      </c>
      <c r="J7189">
        <v>6.53</v>
      </c>
      <c r="K7189">
        <v>6.75</v>
      </c>
      <c r="L7189">
        <v>6.95</v>
      </c>
      <c r="M7189">
        <v>7.37</v>
      </c>
      <c r="N7189">
        <v>7.26</v>
      </c>
    </row>
    <row r="7190" spans="1:14" x14ac:dyDescent="0.25">
      <c r="A7190" s="1">
        <v>34491</v>
      </c>
      <c r="D7190">
        <v>4.25</v>
      </c>
      <c r="F7190">
        <v>4.6900000000000004</v>
      </c>
      <c r="G7190">
        <v>5.15</v>
      </c>
      <c r="H7190">
        <v>5.78</v>
      </c>
      <c r="I7190">
        <v>6.1</v>
      </c>
      <c r="J7190">
        <v>6.49</v>
      </c>
      <c r="K7190">
        <v>6.7</v>
      </c>
      <c r="L7190">
        <v>6.91</v>
      </c>
      <c r="M7190">
        <v>7.34</v>
      </c>
      <c r="N7190">
        <v>7.21</v>
      </c>
    </row>
    <row r="7191" spans="1:14" x14ac:dyDescent="0.25">
      <c r="A7191" s="1">
        <v>34488</v>
      </c>
      <c r="D7191">
        <v>4.2300000000000004</v>
      </c>
      <c r="F7191">
        <v>4.72</v>
      </c>
      <c r="G7191">
        <v>5.22</v>
      </c>
      <c r="H7191">
        <v>5.84</v>
      </c>
      <c r="I7191">
        <v>6.19</v>
      </c>
      <c r="J7191">
        <v>6.59</v>
      </c>
      <c r="K7191">
        <v>6.78</v>
      </c>
      <c r="L7191">
        <v>6.98</v>
      </c>
      <c r="M7191">
        <v>7.39</v>
      </c>
      <c r="N7191">
        <v>7.26</v>
      </c>
    </row>
    <row r="7192" spans="1:14" x14ac:dyDescent="0.25">
      <c r="A7192" s="1">
        <v>34487</v>
      </c>
      <c r="D7192">
        <v>4.24</v>
      </c>
      <c r="F7192">
        <v>4.76</v>
      </c>
      <c r="G7192">
        <v>5.29</v>
      </c>
      <c r="H7192">
        <v>5.93</v>
      </c>
      <c r="I7192">
        <v>6.28</v>
      </c>
      <c r="J7192">
        <v>6.68</v>
      </c>
      <c r="K7192">
        <v>6.89</v>
      </c>
      <c r="L7192">
        <v>7.07</v>
      </c>
      <c r="M7192">
        <v>7.49</v>
      </c>
      <c r="N7192">
        <v>7.35</v>
      </c>
    </row>
    <row r="7193" spans="1:14" x14ac:dyDescent="0.25">
      <c r="A7193" s="1">
        <v>34486</v>
      </c>
      <c r="D7193">
        <v>4.28</v>
      </c>
      <c r="F7193">
        <v>4.83</v>
      </c>
      <c r="G7193">
        <v>5.36</v>
      </c>
      <c r="H7193">
        <v>5.98</v>
      </c>
      <c r="I7193">
        <v>6.33</v>
      </c>
      <c r="J7193">
        <v>6.74</v>
      </c>
      <c r="K7193">
        <v>6.95</v>
      </c>
      <c r="L7193">
        <v>7.12</v>
      </c>
      <c r="M7193">
        <v>7.52</v>
      </c>
      <c r="N7193">
        <v>7.39</v>
      </c>
    </row>
    <row r="7194" spans="1:14" x14ac:dyDescent="0.25">
      <c r="A7194" s="1">
        <v>34485</v>
      </c>
      <c r="D7194">
        <v>4.3099999999999996</v>
      </c>
      <c r="F7194">
        <v>4.87</v>
      </c>
      <c r="G7194">
        <v>5.38</v>
      </c>
      <c r="H7194">
        <v>6.01</v>
      </c>
      <c r="I7194">
        <v>6.36</v>
      </c>
      <c r="J7194">
        <v>6.77</v>
      </c>
      <c r="K7194">
        <v>6.99</v>
      </c>
      <c r="L7194">
        <v>7.17</v>
      </c>
      <c r="M7194">
        <v>7.58</v>
      </c>
      <c r="N7194">
        <v>7.44</v>
      </c>
    </row>
    <row r="7195" spans="1:14" x14ac:dyDescent="0.25">
      <c r="A7195" s="1">
        <v>34481</v>
      </c>
      <c r="D7195">
        <v>4.3</v>
      </c>
      <c r="F7195">
        <v>4.82</v>
      </c>
      <c r="G7195">
        <v>5.35</v>
      </c>
      <c r="H7195">
        <v>5.97</v>
      </c>
      <c r="I7195">
        <v>6.32</v>
      </c>
      <c r="J7195">
        <v>6.73</v>
      </c>
      <c r="K7195">
        <v>6.92</v>
      </c>
      <c r="L7195">
        <v>7.12</v>
      </c>
      <c r="M7195">
        <v>7.55</v>
      </c>
      <c r="N7195">
        <v>7.4</v>
      </c>
    </row>
    <row r="7196" spans="1:14" x14ac:dyDescent="0.25">
      <c r="A7196" s="1">
        <v>34480</v>
      </c>
      <c r="D7196">
        <v>4.2699999999999996</v>
      </c>
      <c r="F7196">
        <v>4.76</v>
      </c>
      <c r="G7196">
        <v>5.28</v>
      </c>
      <c r="H7196">
        <v>5.92</v>
      </c>
      <c r="I7196">
        <v>6.27</v>
      </c>
      <c r="J7196">
        <v>6.69</v>
      </c>
      <c r="K7196">
        <v>6.9</v>
      </c>
      <c r="L7196">
        <v>7.09</v>
      </c>
      <c r="M7196">
        <v>7.51</v>
      </c>
      <c r="N7196">
        <v>7.37</v>
      </c>
    </row>
    <row r="7197" spans="1:14" x14ac:dyDescent="0.25">
      <c r="A7197" s="1">
        <v>34479</v>
      </c>
      <c r="D7197">
        <v>4.28</v>
      </c>
      <c r="F7197">
        <v>4.76</v>
      </c>
      <c r="G7197">
        <v>5.28</v>
      </c>
      <c r="H7197">
        <v>5.95</v>
      </c>
      <c r="I7197">
        <v>6.31</v>
      </c>
      <c r="J7197">
        <v>6.74</v>
      </c>
      <c r="K7197">
        <v>6.93</v>
      </c>
      <c r="L7197">
        <v>7.14</v>
      </c>
      <c r="M7197">
        <v>7.51</v>
      </c>
      <c r="N7197">
        <v>7.37</v>
      </c>
    </row>
    <row r="7198" spans="1:14" x14ac:dyDescent="0.25">
      <c r="A7198" s="1">
        <v>34478</v>
      </c>
      <c r="D7198">
        <v>4.32</v>
      </c>
      <c r="F7198">
        <v>4.79</v>
      </c>
      <c r="G7198">
        <v>5.28</v>
      </c>
      <c r="H7198">
        <v>5.94</v>
      </c>
      <c r="I7198">
        <v>6.28</v>
      </c>
      <c r="J7198">
        <v>6.75</v>
      </c>
      <c r="K7198">
        <v>6.96</v>
      </c>
      <c r="L7198">
        <v>7.17</v>
      </c>
      <c r="M7198">
        <v>7.54</v>
      </c>
      <c r="N7198">
        <v>7.41</v>
      </c>
    </row>
    <row r="7199" spans="1:14" x14ac:dyDescent="0.25">
      <c r="A7199" s="1">
        <v>34477</v>
      </c>
      <c r="D7199">
        <v>4.3499999999999996</v>
      </c>
      <c r="F7199">
        <v>4.82</v>
      </c>
      <c r="G7199">
        <v>5.28</v>
      </c>
      <c r="H7199">
        <v>5.94</v>
      </c>
      <c r="I7199">
        <v>6.3</v>
      </c>
      <c r="J7199">
        <v>6.76</v>
      </c>
      <c r="K7199">
        <v>6.99</v>
      </c>
      <c r="L7199">
        <v>7.19</v>
      </c>
      <c r="M7199">
        <v>7.58</v>
      </c>
      <c r="N7199">
        <v>7.44</v>
      </c>
    </row>
    <row r="7200" spans="1:14" x14ac:dyDescent="0.25">
      <c r="A7200" s="1">
        <v>34474</v>
      </c>
      <c r="D7200">
        <v>4.26</v>
      </c>
      <c r="F7200">
        <v>4.71</v>
      </c>
      <c r="G7200">
        <v>5.14</v>
      </c>
      <c r="H7200">
        <v>5.8</v>
      </c>
      <c r="I7200">
        <v>6.14</v>
      </c>
      <c r="J7200">
        <v>6.59</v>
      </c>
      <c r="K7200">
        <v>6.82</v>
      </c>
      <c r="L7200">
        <v>7.02</v>
      </c>
      <c r="M7200">
        <v>7.44</v>
      </c>
      <c r="N7200">
        <v>7.3</v>
      </c>
    </row>
    <row r="7201" spans="1:14" x14ac:dyDescent="0.25">
      <c r="A7201" s="1">
        <v>34473</v>
      </c>
      <c r="D7201">
        <v>4.24</v>
      </c>
      <c r="F7201">
        <v>4.6500000000000004</v>
      </c>
      <c r="G7201">
        <v>5.12</v>
      </c>
      <c r="H7201">
        <v>5.73</v>
      </c>
      <c r="I7201">
        <v>6.07</v>
      </c>
      <c r="J7201">
        <v>6.52</v>
      </c>
      <c r="K7201">
        <v>6.76</v>
      </c>
      <c r="L7201">
        <v>6.96</v>
      </c>
      <c r="M7201">
        <v>7.37</v>
      </c>
      <c r="N7201">
        <v>7.24</v>
      </c>
    </row>
    <row r="7202" spans="1:14" x14ac:dyDescent="0.25">
      <c r="A7202" s="1">
        <v>34472</v>
      </c>
      <c r="D7202">
        <v>4.29</v>
      </c>
      <c r="F7202">
        <v>4.7300000000000004</v>
      </c>
      <c r="G7202">
        <v>5.21</v>
      </c>
      <c r="H7202">
        <v>5.83</v>
      </c>
      <c r="I7202">
        <v>6.18</v>
      </c>
      <c r="J7202">
        <v>6.61</v>
      </c>
      <c r="K7202">
        <v>6.85</v>
      </c>
      <c r="L7202">
        <v>7.03</v>
      </c>
      <c r="M7202">
        <v>7.41</v>
      </c>
      <c r="N7202">
        <v>7.27</v>
      </c>
    </row>
    <row r="7203" spans="1:14" x14ac:dyDescent="0.25">
      <c r="A7203" s="1">
        <v>34471</v>
      </c>
      <c r="D7203">
        <v>4.3</v>
      </c>
      <c r="F7203">
        <v>4.7699999999999996</v>
      </c>
      <c r="G7203">
        <v>5.29</v>
      </c>
      <c r="H7203">
        <v>5.88</v>
      </c>
      <c r="I7203">
        <v>6.23</v>
      </c>
      <c r="J7203">
        <v>6.66</v>
      </c>
      <c r="K7203">
        <v>6.85</v>
      </c>
      <c r="L7203">
        <v>7.03</v>
      </c>
      <c r="M7203">
        <v>7.39</v>
      </c>
      <c r="N7203">
        <v>7.27</v>
      </c>
    </row>
    <row r="7204" spans="1:14" x14ac:dyDescent="0.25">
      <c r="A7204" s="1">
        <v>34470</v>
      </c>
      <c r="D7204">
        <v>4.3099999999999996</v>
      </c>
      <c r="F7204">
        <v>4.87</v>
      </c>
      <c r="G7204">
        <v>5.41</v>
      </c>
      <c r="H7204">
        <v>6.03</v>
      </c>
      <c r="I7204">
        <v>6.4</v>
      </c>
      <c r="J7204">
        <v>6.85</v>
      </c>
      <c r="K7204">
        <v>7.08</v>
      </c>
      <c r="L7204">
        <v>7.24</v>
      </c>
      <c r="M7204">
        <v>7.58</v>
      </c>
      <c r="N7204">
        <v>7.46</v>
      </c>
    </row>
    <row r="7205" spans="1:14" x14ac:dyDescent="0.25">
      <c r="A7205" s="1">
        <v>34467</v>
      </c>
      <c r="D7205">
        <v>4.24</v>
      </c>
      <c r="F7205">
        <v>4.8600000000000003</v>
      </c>
      <c r="G7205">
        <v>5.41</v>
      </c>
      <c r="H7205">
        <v>6.05</v>
      </c>
      <c r="I7205">
        <v>6.43</v>
      </c>
      <c r="J7205">
        <v>6.89</v>
      </c>
      <c r="K7205">
        <v>7.14</v>
      </c>
      <c r="L7205">
        <v>7.29</v>
      </c>
      <c r="M7205">
        <v>7.63</v>
      </c>
      <c r="N7205">
        <v>7.5</v>
      </c>
    </row>
    <row r="7206" spans="1:14" x14ac:dyDescent="0.25">
      <c r="A7206" s="1">
        <v>34466</v>
      </c>
      <c r="D7206">
        <v>4.24</v>
      </c>
      <c r="F7206">
        <v>4.9000000000000004</v>
      </c>
      <c r="G7206">
        <v>5.48</v>
      </c>
      <c r="H7206">
        <v>6.13</v>
      </c>
      <c r="I7206">
        <v>6.53</v>
      </c>
      <c r="J7206">
        <v>6.97</v>
      </c>
      <c r="K7206">
        <v>7.22</v>
      </c>
      <c r="L7206">
        <v>7.36</v>
      </c>
      <c r="M7206">
        <v>7.69</v>
      </c>
      <c r="N7206">
        <v>7.57</v>
      </c>
    </row>
    <row r="7207" spans="1:14" x14ac:dyDescent="0.25">
      <c r="A7207" s="1">
        <v>34465</v>
      </c>
      <c r="D7207">
        <v>4.32</v>
      </c>
      <c r="F7207">
        <v>4.96</v>
      </c>
      <c r="G7207">
        <v>5.52</v>
      </c>
      <c r="H7207">
        <v>6.2</v>
      </c>
      <c r="I7207">
        <v>6.59</v>
      </c>
      <c r="J7207">
        <v>7.02</v>
      </c>
      <c r="K7207">
        <v>7.26</v>
      </c>
      <c r="L7207">
        <v>7.4</v>
      </c>
      <c r="M7207">
        <v>7.73</v>
      </c>
      <c r="N7207">
        <v>7.6</v>
      </c>
    </row>
    <row r="7208" spans="1:14" x14ac:dyDescent="0.25">
      <c r="A7208" s="1">
        <v>34464</v>
      </c>
      <c r="D7208">
        <v>4.3499999999999996</v>
      </c>
      <c r="F7208">
        <v>4.95</v>
      </c>
      <c r="G7208">
        <v>5.48</v>
      </c>
      <c r="H7208">
        <v>6.13</v>
      </c>
      <c r="I7208">
        <v>6.52</v>
      </c>
      <c r="J7208">
        <v>6.93</v>
      </c>
      <c r="K7208">
        <v>7.14</v>
      </c>
      <c r="L7208">
        <v>7.33</v>
      </c>
      <c r="M7208">
        <v>7.62</v>
      </c>
      <c r="N7208">
        <v>7.5</v>
      </c>
    </row>
    <row r="7209" spans="1:14" x14ac:dyDescent="0.25">
      <c r="A7209" s="1">
        <v>34463</v>
      </c>
      <c r="D7209">
        <v>4.4400000000000004</v>
      </c>
      <c r="F7209">
        <v>5.0199999999999996</v>
      </c>
      <c r="G7209">
        <v>5.55</v>
      </c>
      <c r="H7209">
        <v>6.26</v>
      </c>
      <c r="I7209">
        <v>6.64</v>
      </c>
      <c r="J7209">
        <v>7.09</v>
      </c>
      <c r="K7209">
        <v>7.33</v>
      </c>
      <c r="L7209">
        <v>7.49</v>
      </c>
      <c r="M7209">
        <v>7.76</v>
      </c>
      <c r="N7209">
        <v>7.63</v>
      </c>
    </row>
    <row r="7210" spans="1:14" x14ac:dyDescent="0.25">
      <c r="A7210" s="1">
        <v>34460</v>
      </c>
      <c r="D7210">
        <v>4.3</v>
      </c>
      <c r="F7210">
        <v>4.82</v>
      </c>
      <c r="G7210">
        <v>5.4</v>
      </c>
      <c r="H7210">
        <v>6.12</v>
      </c>
      <c r="I7210">
        <v>6.5</v>
      </c>
      <c r="J7210">
        <v>6.95</v>
      </c>
      <c r="K7210">
        <v>7.19</v>
      </c>
      <c r="L7210">
        <v>7.35</v>
      </c>
      <c r="M7210">
        <v>7.67</v>
      </c>
      <c r="N7210">
        <v>7.53</v>
      </c>
    </row>
    <row r="7211" spans="1:14" x14ac:dyDescent="0.25">
      <c r="A7211" s="1">
        <v>34459</v>
      </c>
      <c r="D7211">
        <v>4.13</v>
      </c>
      <c r="F7211">
        <v>4.62</v>
      </c>
      <c r="G7211">
        <v>5.21</v>
      </c>
      <c r="H7211">
        <v>5.88</v>
      </c>
      <c r="I7211">
        <v>6.25</v>
      </c>
      <c r="J7211">
        <v>6.7</v>
      </c>
      <c r="K7211">
        <v>6.94</v>
      </c>
      <c r="L7211">
        <v>7.11</v>
      </c>
      <c r="M7211">
        <v>7.46</v>
      </c>
      <c r="N7211">
        <v>7.33</v>
      </c>
    </row>
    <row r="7212" spans="1:14" x14ac:dyDescent="0.25">
      <c r="A7212" s="1">
        <v>34458</v>
      </c>
      <c r="D7212">
        <v>4.1500000000000004</v>
      </c>
      <c r="F7212">
        <v>4.63</v>
      </c>
      <c r="G7212">
        <v>5.22</v>
      </c>
      <c r="H7212">
        <v>5.89</v>
      </c>
      <c r="I7212">
        <v>6.28</v>
      </c>
      <c r="J7212">
        <v>6.74</v>
      </c>
      <c r="K7212">
        <v>6.97</v>
      </c>
      <c r="L7212">
        <v>7.14</v>
      </c>
      <c r="M7212">
        <v>7.49</v>
      </c>
      <c r="N7212">
        <v>7.35</v>
      </c>
    </row>
    <row r="7213" spans="1:14" x14ac:dyDescent="0.25">
      <c r="A7213" s="1">
        <v>34457</v>
      </c>
      <c r="D7213">
        <v>4.12</v>
      </c>
      <c r="F7213">
        <v>4.62</v>
      </c>
      <c r="G7213">
        <v>5.19</v>
      </c>
      <c r="H7213">
        <v>5.86</v>
      </c>
      <c r="I7213">
        <v>6.26</v>
      </c>
      <c r="J7213">
        <v>6.73</v>
      </c>
      <c r="K7213">
        <v>6.96</v>
      </c>
      <c r="L7213">
        <v>7.13</v>
      </c>
      <c r="M7213">
        <v>7.48</v>
      </c>
      <c r="N7213">
        <v>7.35</v>
      </c>
    </row>
    <row r="7214" spans="1:14" x14ac:dyDescent="0.25">
      <c r="A7214" s="1">
        <v>34456</v>
      </c>
      <c r="D7214">
        <v>4.0999999999999996</v>
      </c>
      <c r="F7214">
        <v>4.57</v>
      </c>
      <c r="G7214">
        <v>5.12</v>
      </c>
      <c r="H7214">
        <v>5.81</v>
      </c>
      <c r="I7214">
        <v>6.2</v>
      </c>
      <c r="J7214">
        <v>6.69</v>
      </c>
      <c r="K7214">
        <v>6.93</v>
      </c>
      <c r="L7214">
        <v>7.09</v>
      </c>
      <c r="M7214">
        <v>7.45</v>
      </c>
      <c r="N7214">
        <v>7.33</v>
      </c>
    </row>
    <row r="7215" spans="1:14" x14ac:dyDescent="0.25">
      <c r="A7215" s="1">
        <v>34453</v>
      </c>
      <c r="D7215">
        <v>3.97</v>
      </c>
      <c r="F7215">
        <v>4.45</v>
      </c>
      <c r="G7215">
        <v>5.07</v>
      </c>
      <c r="H7215">
        <v>5.73</v>
      </c>
      <c r="I7215">
        <v>6.16</v>
      </c>
      <c r="J7215">
        <v>6.64</v>
      </c>
      <c r="K7215">
        <v>6.88</v>
      </c>
      <c r="L7215">
        <v>7.06</v>
      </c>
      <c r="M7215">
        <v>7.44</v>
      </c>
      <c r="N7215">
        <v>7.31</v>
      </c>
    </row>
    <row r="7216" spans="1:14" x14ac:dyDescent="0.25">
      <c r="A7216" s="1">
        <v>34452</v>
      </c>
      <c r="D7216">
        <v>3.98</v>
      </c>
      <c r="F7216">
        <v>4.45</v>
      </c>
      <c r="G7216">
        <v>5.05</v>
      </c>
      <c r="H7216">
        <v>5.75</v>
      </c>
      <c r="I7216">
        <v>6.14</v>
      </c>
      <c r="J7216">
        <v>6.65</v>
      </c>
      <c r="K7216">
        <v>6.86</v>
      </c>
      <c r="L7216">
        <v>7.04</v>
      </c>
      <c r="M7216">
        <v>7.41</v>
      </c>
      <c r="N7216">
        <v>7.29</v>
      </c>
    </row>
    <row r="7217" spans="1:14" x14ac:dyDescent="0.25">
      <c r="A7217" s="1">
        <v>34450</v>
      </c>
      <c r="D7217">
        <v>3.97</v>
      </c>
      <c r="F7217">
        <v>4.41</v>
      </c>
      <c r="G7217">
        <v>4.93</v>
      </c>
      <c r="H7217">
        <v>5.59</v>
      </c>
      <c r="I7217">
        <v>5.99</v>
      </c>
      <c r="J7217">
        <v>6.46</v>
      </c>
      <c r="K7217">
        <v>6.66</v>
      </c>
      <c r="L7217">
        <v>6.86</v>
      </c>
      <c r="M7217">
        <v>7.24</v>
      </c>
      <c r="N7217">
        <v>7.12</v>
      </c>
    </row>
    <row r="7218" spans="1:14" x14ac:dyDescent="0.25">
      <c r="A7218" s="1">
        <v>34449</v>
      </c>
      <c r="D7218">
        <v>3.94</v>
      </c>
      <c r="F7218">
        <v>4.4000000000000004</v>
      </c>
      <c r="G7218">
        <v>4.91</v>
      </c>
      <c r="H7218">
        <v>5.61</v>
      </c>
      <c r="I7218">
        <v>6.01</v>
      </c>
      <c r="J7218">
        <v>6.48</v>
      </c>
      <c r="K7218">
        <v>6.68</v>
      </c>
      <c r="L7218">
        <v>6.86</v>
      </c>
      <c r="M7218">
        <v>7.26</v>
      </c>
      <c r="N7218">
        <v>7.14</v>
      </c>
    </row>
    <row r="7219" spans="1:14" x14ac:dyDescent="0.25">
      <c r="A7219" s="1">
        <v>34446</v>
      </c>
      <c r="D7219">
        <v>3.84</v>
      </c>
      <c r="F7219">
        <v>4.3600000000000003</v>
      </c>
      <c r="G7219">
        <v>4.9000000000000004</v>
      </c>
      <c r="H7219">
        <v>5.62</v>
      </c>
      <c r="I7219">
        <v>6.04</v>
      </c>
      <c r="J7219">
        <v>6.53</v>
      </c>
      <c r="K7219">
        <v>6.73</v>
      </c>
      <c r="L7219">
        <v>6.93</v>
      </c>
      <c r="M7219">
        <v>7.34</v>
      </c>
      <c r="N7219">
        <v>7.21</v>
      </c>
    </row>
    <row r="7220" spans="1:14" x14ac:dyDescent="0.25">
      <c r="A7220" s="1">
        <v>34445</v>
      </c>
      <c r="D7220">
        <v>3.83</v>
      </c>
      <c r="F7220">
        <v>4.33</v>
      </c>
      <c r="G7220">
        <v>4.87</v>
      </c>
      <c r="H7220">
        <v>5.59</v>
      </c>
      <c r="I7220">
        <v>6</v>
      </c>
      <c r="J7220">
        <v>6.49</v>
      </c>
      <c r="K7220">
        <v>6.71</v>
      </c>
      <c r="L7220">
        <v>6.91</v>
      </c>
      <c r="M7220">
        <v>7.33</v>
      </c>
      <c r="N7220">
        <v>7.22</v>
      </c>
    </row>
    <row r="7221" spans="1:14" x14ac:dyDescent="0.25">
      <c r="A7221" s="1">
        <v>34444</v>
      </c>
      <c r="D7221">
        <v>3.83</v>
      </c>
      <c r="F7221">
        <v>4.34</v>
      </c>
      <c r="G7221">
        <v>4.91</v>
      </c>
      <c r="H7221">
        <v>5.67</v>
      </c>
      <c r="I7221">
        <v>6.1</v>
      </c>
      <c r="J7221">
        <v>6.62</v>
      </c>
      <c r="K7221">
        <v>6.88</v>
      </c>
      <c r="L7221">
        <v>7.05</v>
      </c>
      <c r="M7221">
        <v>7.46</v>
      </c>
      <c r="N7221">
        <v>7.33</v>
      </c>
    </row>
    <row r="7222" spans="1:14" x14ac:dyDescent="0.25">
      <c r="A7222" s="1">
        <v>34443</v>
      </c>
      <c r="D7222">
        <v>3.83</v>
      </c>
      <c r="F7222">
        <v>4.3600000000000003</v>
      </c>
      <c r="G7222">
        <v>4.92</v>
      </c>
      <c r="H7222">
        <v>5.7</v>
      </c>
      <c r="I7222">
        <v>6.14</v>
      </c>
      <c r="J7222">
        <v>6.68</v>
      </c>
      <c r="K7222">
        <v>6.92</v>
      </c>
      <c r="L7222">
        <v>7.1</v>
      </c>
      <c r="M7222">
        <v>7.5</v>
      </c>
      <c r="N7222">
        <v>7.37</v>
      </c>
    </row>
    <row r="7223" spans="1:14" x14ac:dyDescent="0.25">
      <c r="A7223" s="1">
        <v>34442</v>
      </c>
      <c r="D7223">
        <v>3.84</v>
      </c>
      <c r="F7223">
        <v>4.34</v>
      </c>
      <c r="G7223">
        <v>4.91</v>
      </c>
      <c r="H7223">
        <v>5.7</v>
      </c>
      <c r="I7223">
        <v>6.15</v>
      </c>
      <c r="J7223">
        <v>6.7</v>
      </c>
      <c r="K7223">
        <v>6.99</v>
      </c>
      <c r="L7223">
        <v>7.14</v>
      </c>
      <c r="M7223">
        <v>7.55</v>
      </c>
      <c r="N7223">
        <v>7.41</v>
      </c>
    </row>
    <row r="7224" spans="1:14" x14ac:dyDescent="0.25">
      <c r="A7224" s="1">
        <v>34439</v>
      </c>
      <c r="D7224">
        <v>3.68</v>
      </c>
      <c r="F7224">
        <v>4.1500000000000004</v>
      </c>
      <c r="G7224">
        <v>4.7300000000000004</v>
      </c>
      <c r="H7224">
        <v>5.51</v>
      </c>
      <c r="I7224">
        <v>5.95</v>
      </c>
      <c r="J7224">
        <v>6.5</v>
      </c>
      <c r="K7224">
        <v>6.79</v>
      </c>
      <c r="L7224">
        <v>6.97</v>
      </c>
      <c r="M7224">
        <v>7.42</v>
      </c>
      <c r="N7224">
        <v>7.29</v>
      </c>
    </row>
    <row r="7225" spans="1:14" x14ac:dyDescent="0.25">
      <c r="A7225" s="1">
        <v>34438</v>
      </c>
      <c r="D7225">
        <v>3.66</v>
      </c>
      <c r="F7225">
        <v>4.1399999999999997</v>
      </c>
      <c r="G7225">
        <v>4.72</v>
      </c>
      <c r="H7225">
        <v>5.49</v>
      </c>
      <c r="I7225">
        <v>5.94</v>
      </c>
      <c r="J7225">
        <v>6.51</v>
      </c>
      <c r="K7225">
        <v>6.82</v>
      </c>
      <c r="L7225">
        <v>6.97</v>
      </c>
      <c r="M7225">
        <v>7.43</v>
      </c>
      <c r="N7225">
        <v>7.29</v>
      </c>
    </row>
    <row r="7226" spans="1:14" x14ac:dyDescent="0.25">
      <c r="A7226" s="1">
        <v>34437</v>
      </c>
      <c r="D7226">
        <v>3.64</v>
      </c>
      <c r="F7226">
        <v>4.13</v>
      </c>
      <c r="G7226">
        <v>4.6900000000000004</v>
      </c>
      <c r="H7226">
        <v>5.43</v>
      </c>
      <c r="I7226">
        <v>5.91</v>
      </c>
      <c r="J7226">
        <v>6.47</v>
      </c>
      <c r="K7226">
        <v>6.79</v>
      </c>
      <c r="L7226">
        <v>6.93</v>
      </c>
      <c r="M7226">
        <v>7.39</v>
      </c>
      <c r="N7226">
        <v>7.26</v>
      </c>
    </row>
    <row r="7227" spans="1:14" x14ac:dyDescent="0.25">
      <c r="A7227" s="1">
        <v>34436</v>
      </c>
      <c r="D7227">
        <v>3.64</v>
      </c>
      <c r="F7227">
        <v>4.1100000000000003</v>
      </c>
      <c r="G7227">
        <v>4.66</v>
      </c>
      <c r="H7227">
        <v>5.4</v>
      </c>
      <c r="I7227">
        <v>5.84</v>
      </c>
      <c r="J7227">
        <v>6.4</v>
      </c>
      <c r="K7227">
        <v>6.72</v>
      </c>
      <c r="L7227">
        <v>6.87</v>
      </c>
      <c r="M7227">
        <v>7.32</v>
      </c>
      <c r="N7227">
        <v>7.2</v>
      </c>
    </row>
    <row r="7228" spans="1:14" x14ac:dyDescent="0.25">
      <c r="A7228" s="1">
        <v>34435</v>
      </c>
      <c r="D7228">
        <v>3.68</v>
      </c>
      <c r="F7228">
        <v>4.1399999999999997</v>
      </c>
      <c r="G7228">
        <v>4.6900000000000004</v>
      </c>
      <c r="H7228">
        <v>5.43</v>
      </c>
      <c r="I7228">
        <v>5.9</v>
      </c>
      <c r="J7228">
        <v>6.46</v>
      </c>
      <c r="K7228">
        <v>6.78</v>
      </c>
      <c r="L7228">
        <v>6.92</v>
      </c>
      <c r="M7228">
        <v>7.37</v>
      </c>
      <c r="N7228">
        <v>7.24</v>
      </c>
    </row>
    <row r="7229" spans="1:14" x14ac:dyDescent="0.25">
      <c r="A7229" s="1">
        <v>34432</v>
      </c>
      <c r="D7229">
        <v>3.65</v>
      </c>
      <c r="F7229">
        <v>4.0999999999999996</v>
      </c>
      <c r="G7229">
        <v>4.68</v>
      </c>
      <c r="H7229">
        <v>5.43</v>
      </c>
      <c r="I7229">
        <v>5.91</v>
      </c>
      <c r="J7229">
        <v>6.46</v>
      </c>
      <c r="K7229">
        <v>6.79</v>
      </c>
      <c r="L7229">
        <v>6.94</v>
      </c>
      <c r="M7229">
        <v>7.4</v>
      </c>
      <c r="N7229">
        <v>7.26</v>
      </c>
    </row>
    <row r="7230" spans="1:14" x14ac:dyDescent="0.25">
      <c r="A7230" s="1">
        <v>34431</v>
      </c>
      <c r="D7230">
        <v>3.61</v>
      </c>
      <c r="F7230">
        <v>4.07</v>
      </c>
      <c r="G7230">
        <v>4.6399999999999997</v>
      </c>
      <c r="H7230">
        <v>5.37</v>
      </c>
      <c r="I7230">
        <v>5.84</v>
      </c>
      <c r="J7230">
        <v>6.38</v>
      </c>
      <c r="K7230">
        <v>6.72</v>
      </c>
      <c r="L7230">
        <v>6.86</v>
      </c>
      <c r="M7230">
        <v>7.33</v>
      </c>
      <c r="N7230">
        <v>7.21</v>
      </c>
    </row>
    <row r="7231" spans="1:14" x14ac:dyDescent="0.25">
      <c r="A7231" s="1">
        <v>34430</v>
      </c>
      <c r="D7231">
        <v>3.67</v>
      </c>
      <c r="F7231">
        <v>4.09</v>
      </c>
      <c r="G7231">
        <v>4.67</v>
      </c>
      <c r="H7231">
        <v>5.4</v>
      </c>
      <c r="I7231">
        <v>5.88</v>
      </c>
      <c r="J7231">
        <v>6.42</v>
      </c>
      <c r="K7231">
        <v>6.76</v>
      </c>
      <c r="L7231">
        <v>6.93</v>
      </c>
      <c r="M7231">
        <v>7.38</v>
      </c>
      <c r="N7231">
        <v>7.25</v>
      </c>
    </row>
    <row r="7232" spans="1:14" x14ac:dyDescent="0.25">
      <c r="A7232" s="1">
        <v>34429</v>
      </c>
      <c r="D7232">
        <v>3.75</v>
      </c>
      <c r="F7232">
        <v>4.1399999999999997</v>
      </c>
      <c r="G7232">
        <v>4.72</v>
      </c>
      <c r="H7232">
        <v>5.45</v>
      </c>
      <c r="I7232">
        <v>5.93</v>
      </c>
      <c r="J7232">
        <v>6.47</v>
      </c>
      <c r="K7232">
        <v>6.79</v>
      </c>
      <c r="L7232">
        <v>6.97</v>
      </c>
      <c r="M7232">
        <v>7.41</v>
      </c>
      <c r="N7232">
        <v>7.28</v>
      </c>
    </row>
    <row r="7233" spans="1:14" x14ac:dyDescent="0.25">
      <c r="A7233" s="1">
        <v>34428</v>
      </c>
      <c r="D7233">
        <v>3.82</v>
      </c>
      <c r="F7233">
        <v>4.1900000000000004</v>
      </c>
      <c r="G7233">
        <v>4.83</v>
      </c>
      <c r="H7233">
        <v>5.57</v>
      </c>
      <c r="I7233">
        <v>6.06</v>
      </c>
      <c r="J7233">
        <v>6.64</v>
      </c>
      <c r="K7233">
        <v>7.01</v>
      </c>
      <c r="L7233">
        <v>7.16</v>
      </c>
      <c r="M7233">
        <v>7.55</v>
      </c>
      <c r="N7233">
        <v>7.43</v>
      </c>
    </row>
    <row r="7234" spans="1:14" x14ac:dyDescent="0.25">
      <c r="A7234" s="1">
        <v>34424</v>
      </c>
      <c r="D7234">
        <v>3.56</v>
      </c>
      <c r="F7234">
        <v>3.92</v>
      </c>
      <c r="G7234">
        <v>4.5</v>
      </c>
      <c r="H7234">
        <v>5.21</v>
      </c>
      <c r="I7234">
        <v>5.66</v>
      </c>
      <c r="J7234">
        <v>6.23</v>
      </c>
      <c r="K7234">
        <v>6.59</v>
      </c>
      <c r="L7234">
        <v>6.77</v>
      </c>
      <c r="M7234">
        <v>7.23</v>
      </c>
      <c r="N7234">
        <v>7.11</v>
      </c>
    </row>
    <row r="7235" spans="1:14" x14ac:dyDescent="0.25">
      <c r="A7235" s="1">
        <v>34423</v>
      </c>
      <c r="D7235">
        <v>3.57</v>
      </c>
      <c r="F7235">
        <v>3.93</v>
      </c>
      <c r="G7235">
        <v>4.45</v>
      </c>
      <c r="H7235">
        <v>5.19</v>
      </c>
      <c r="I7235">
        <v>5.65</v>
      </c>
      <c r="J7235">
        <v>6.24</v>
      </c>
      <c r="K7235">
        <v>6.59</v>
      </c>
      <c r="L7235">
        <v>6.78</v>
      </c>
      <c r="M7235">
        <v>7.23</v>
      </c>
      <c r="N7235">
        <v>7.1</v>
      </c>
    </row>
    <row r="7236" spans="1:14" x14ac:dyDescent="0.25">
      <c r="A7236" s="1">
        <v>34422</v>
      </c>
      <c r="D7236">
        <v>3.59</v>
      </c>
      <c r="F7236">
        <v>3.98</v>
      </c>
      <c r="G7236">
        <v>4.46</v>
      </c>
      <c r="H7236">
        <v>5.19</v>
      </c>
      <c r="I7236">
        <v>5.62</v>
      </c>
      <c r="J7236">
        <v>6.19</v>
      </c>
      <c r="K7236">
        <v>6.52</v>
      </c>
      <c r="L7236">
        <v>6.71</v>
      </c>
      <c r="M7236">
        <v>7.17</v>
      </c>
      <c r="N7236">
        <v>7.06</v>
      </c>
    </row>
    <row r="7237" spans="1:14" x14ac:dyDescent="0.25">
      <c r="A7237" s="1">
        <v>34421</v>
      </c>
      <c r="D7237">
        <v>3.57</v>
      </c>
      <c r="F7237">
        <v>3.97</v>
      </c>
      <c r="G7237">
        <v>4.41</v>
      </c>
      <c r="H7237">
        <v>5.12</v>
      </c>
      <c r="I7237">
        <v>5.55</v>
      </c>
      <c r="J7237">
        <v>6.1</v>
      </c>
      <c r="K7237">
        <v>6.43</v>
      </c>
      <c r="L7237">
        <v>6.63</v>
      </c>
      <c r="M7237">
        <v>7.09</v>
      </c>
      <c r="N7237">
        <v>6.98</v>
      </c>
    </row>
    <row r="7238" spans="1:14" x14ac:dyDescent="0.25">
      <c r="A7238" s="1">
        <v>34418</v>
      </c>
      <c r="D7238">
        <v>3.57</v>
      </c>
      <c r="F7238">
        <v>3.92</v>
      </c>
      <c r="G7238">
        <v>4.38</v>
      </c>
      <c r="H7238">
        <v>5.0999999999999996</v>
      </c>
      <c r="I7238">
        <v>5.52</v>
      </c>
      <c r="J7238">
        <v>6.08</v>
      </c>
      <c r="K7238">
        <v>6.42</v>
      </c>
      <c r="L7238">
        <v>6.61</v>
      </c>
      <c r="M7238">
        <v>7.1</v>
      </c>
      <c r="N7238">
        <v>6.99</v>
      </c>
    </row>
    <row r="7239" spans="1:14" x14ac:dyDescent="0.25">
      <c r="A7239" s="1">
        <v>34417</v>
      </c>
      <c r="D7239">
        <v>3.53</v>
      </c>
      <c r="F7239">
        <v>3.92</v>
      </c>
      <c r="G7239">
        <v>4.37</v>
      </c>
      <c r="H7239">
        <v>5.08</v>
      </c>
      <c r="I7239">
        <v>5.5</v>
      </c>
      <c r="J7239">
        <v>6.05</v>
      </c>
      <c r="K7239">
        <v>6.39</v>
      </c>
      <c r="L7239">
        <v>6.58</v>
      </c>
      <c r="M7239">
        <v>7.09</v>
      </c>
      <c r="N7239">
        <v>6.98</v>
      </c>
    </row>
    <row r="7240" spans="1:14" x14ac:dyDescent="0.25">
      <c r="A7240" s="1">
        <v>34416</v>
      </c>
      <c r="D7240">
        <v>3.54</v>
      </c>
      <c r="F7240">
        <v>3.9</v>
      </c>
      <c r="G7240">
        <v>4.32</v>
      </c>
      <c r="H7240">
        <v>5</v>
      </c>
      <c r="I7240">
        <v>5.38</v>
      </c>
      <c r="J7240">
        <v>5.92</v>
      </c>
      <c r="K7240">
        <v>6.22</v>
      </c>
      <c r="L7240">
        <v>6.44</v>
      </c>
      <c r="M7240">
        <v>6.95</v>
      </c>
      <c r="N7240">
        <v>6.85</v>
      </c>
    </row>
    <row r="7241" spans="1:14" x14ac:dyDescent="0.25">
      <c r="A7241" s="1">
        <v>34415</v>
      </c>
      <c r="D7241">
        <v>3.6</v>
      </c>
      <c r="F7241">
        <v>3.94</v>
      </c>
      <c r="G7241">
        <v>4.33</v>
      </c>
      <c r="H7241">
        <v>5.03</v>
      </c>
      <c r="I7241">
        <v>5.38</v>
      </c>
      <c r="J7241">
        <v>5.92</v>
      </c>
      <c r="K7241">
        <v>6.24</v>
      </c>
      <c r="L7241">
        <v>6.44</v>
      </c>
      <c r="M7241">
        <v>6.94</v>
      </c>
      <c r="N7241">
        <v>6.85</v>
      </c>
    </row>
    <row r="7242" spans="1:14" x14ac:dyDescent="0.25">
      <c r="A7242" s="1">
        <v>34414</v>
      </c>
      <c r="D7242">
        <v>3.7</v>
      </c>
      <c r="F7242">
        <v>4.0199999999999996</v>
      </c>
      <c r="G7242">
        <v>4.41</v>
      </c>
      <c r="H7242">
        <v>5.09</v>
      </c>
      <c r="I7242">
        <v>5.49</v>
      </c>
      <c r="J7242">
        <v>6.03</v>
      </c>
      <c r="K7242">
        <v>6.36</v>
      </c>
      <c r="L7242">
        <v>6.55</v>
      </c>
      <c r="M7242">
        <v>7.03</v>
      </c>
      <c r="N7242">
        <v>6.94</v>
      </c>
    </row>
    <row r="7243" spans="1:14" x14ac:dyDescent="0.25">
      <c r="A7243" s="1">
        <v>34411</v>
      </c>
      <c r="D7243">
        <v>3.57</v>
      </c>
      <c r="F7243">
        <v>3.97</v>
      </c>
      <c r="G7243">
        <v>4.3499999999999996</v>
      </c>
      <c r="H7243">
        <v>5.03</v>
      </c>
      <c r="I7243">
        <v>5.42</v>
      </c>
      <c r="J7243">
        <v>5.97</v>
      </c>
      <c r="K7243">
        <v>6.3</v>
      </c>
      <c r="L7243">
        <v>6.49</v>
      </c>
      <c r="M7243">
        <v>6.99</v>
      </c>
      <c r="N7243">
        <v>6.9</v>
      </c>
    </row>
    <row r="7244" spans="1:14" x14ac:dyDescent="0.25">
      <c r="A7244" s="1">
        <v>34410</v>
      </c>
      <c r="D7244">
        <v>3.55</v>
      </c>
      <c r="F7244">
        <v>3.92</v>
      </c>
      <c r="G7244">
        <v>4.28</v>
      </c>
      <c r="H7244">
        <v>4.9400000000000004</v>
      </c>
      <c r="I7244">
        <v>5.34</v>
      </c>
      <c r="J7244">
        <v>5.88</v>
      </c>
      <c r="K7244">
        <v>6.19</v>
      </c>
      <c r="L7244">
        <v>6.4</v>
      </c>
      <c r="M7244">
        <v>6.91</v>
      </c>
      <c r="N7244">
        <v>6.82</v>
      </c>
    </row>
    <row r="7245" spans="1:14" x14ac:dyDescent="0.25">
      <c r="A7245" s="1">
        <v>34409</v>
      </c>
      <c r="D7245">
        <v>3.61</v>
      </c>
      <c r="F7245">
        <v>3.92</v>
      </c>
      <c r="G7245">
        <v>4.28</v>
      </c>
      <c r="H7245">
        <v>4.96</v>
      </c>
      <c r="I7245">
        <v>5.34</v>
      </c>
      <c r="J7245">
        <v>5.86</v>
      </c>
      <c r="K7245">
        <v>6.18</v>
      </c>
      <c r="L7245">
        <v>6.4</v>
      </c>
      <c r="M7245">
        <v>6.9</v>
      </c>
      <c r="N7245">
        <v>6.82</v>
      </c>
    </row>
    <row r="7246" spans="1:14" x14ac:dyDescent="0.25">
      <c r="A7246" s="1">
        <v>34408</v>
      </c>
      <c r="D7246">
        <v>3.66</v>
      </c>
      <c r="F7246">
        <v>3.95</v>
      </c>
      <c r="G7246">
        <v>4.32</v>
      </c>
      <c r="H7246">
        <v>4.99</v>
      </c>
      <c r="I7246">
        <v>5.38</v>
      </c>
      <c r="J7246">
        <v>5.91</v>
      </c>
      <c r="K7246">
        <v>6.25</v>
      </c>
      <c r="L7246">
        <v>6.47</v>
      </c>
      <c r="M7246">
        <v>6.99</v>
      </c>
      <c r="N7246">
        <v>6.9</v>
      </c>
    </row>
    <row r="7247" spans="1:14" x14ac:dyDescent="0.25">
      <c r="A7247" s="1">
        <v>34407</v>
      </c>
      <c r="D7247">
        <v>3.66</v>
      </c>
      <c r="F7247">
        <v>3.97</v>
      </c>
      <c r="G7247">
        <v>4.32</v>
      </c>
      <c r="H7247">
        <v>4.99</v>
      </c>
      <c r="I7247">
        <v>5.39</v>
      </c>
      <c r="J7247">
        <v>5.94</v>
      </c>
      <c r="K7247">
        <v>6.3</v>
      </c>
      <c r="L7247">
        <v>6.5</v>
      </c>
      <c r="M7247">
        <v>7.01</v>
      </c>
      <c r="N7247">
        <v>6.93</v>
      </c>
    </row>
    <row r="7248" spans="1:14" x14ac:dyDescent="0.25">
      <c r="A7248" s="1">
        <v>34404</v>
      </c>
      <c r="D7248">
        <v>3.58</v>
      </c>
      <c r="F7248">
        <v>3.91</v>
      </c>
      <c r="G7248">
        <v>4.28</v>
      </c>
      <c r="H7248">
        <v>4.95</v>
      </c>
      <c r="I7248">
        <v>5.34</v>
      </c>
      <c r="J7248">
        <v>5.89</v>
      </c>
      <c r="K7248">
        <v>6.25</v>
      </c>
      <c r="L7248">
        <v>6.46</v>
      </c>
      <c r="M7248">
        <v>6.99</v>
      </c>
      <c r="N7248">
        <v>6.91</v>
      </c>
    </row>
    <row r="7249" spans="1:14" x14ac:dyDescent="0.25">
      <c r="A7249" s="1">
        <v>34403</v>
      </c>
      <c r="D7249">
        <v>3.57</v>
      </c>
      <c r="F7249">
        <v>3.9</v>
      </c>
      <c r="G7249">
        <v>4.3</v>
      </c>
      <c r="H7249">
        <v>4.96</v>
      </c>
      <c r="I7249">
        <v>5.36</v>
      </c>
      <c r="J7249">
        <v>5.9</v>
      </c>
      <c r="K7249">
        <v>6.28</v>
      </c>
      <c r="L7249">
        <v>6.48</v>
      </c>
      <c r="M7249">
        <v>7.02</v>
      </c>
      <c r="N7249">
        <v>6.94</v>
      </c>
    </row>
    <row r="7250" spans="1:14" x14ac:dyDescent="0.25">
      <c r="A7250" s="1">
        <v>34402</v>
      </c>
      <c r="D7250">
        <v>3.61</v>
      </c>
      <c r="F7250">
        <v>3.9</v>
      </c>
      <c r="G7250">
        <v>4.29</v>
      </c>
      <c r="H7250">
        <v>4.96</v>
      </c>
      <c r="I7250">
        <v>5.33</v>
      </c>
      <c r="J7250">
        <v>5.84</v>
      </c>
      <c r="K7250">
        <v>6.17</v>
      </c>
      <c r="L7250">
        <v>6.38</v>
      </c>
      <c r="M7250">
        <v>6.93</v>
      </c>
      <c r="N7250">
        <v>6.85</v>
      </c>
    </row>
    <row r="7251" spans="1:14" x14ac:dyDescent="0.25">
      <c r="A7251" s="1">
        <v>34401</v>
      </c>
      <c r="D7251">
        <v>3.63</v>
      </c>
      <c r="F7251">
        <v>3.9</v>
      </c>
      <c r="G7251">
        <v>4.28</v>
      </c>
      <c r="H7251">
        <v>4.92</v>
      </c>
      <c r="I7251">
        <v>5.31</v>
      </c>
      <c r="J7251">
        <v>5.84</v>
      </c>
      <c r="K7251">
        <v>6.17</v>
      </c>
      <c r="L7251">
        <v>6.38</v>
      </c>
      <c r="M7251">
        <v>6.92</v>
      </c>
      <c r="N7251">
        <v>6.85</v>
      </c>
    </row>
    <row r="7252" spans="1:14" x14ac:dyDescent="0.25">
      <c r="A7252" s="1">
        <v>34400</v>
      </c>
      <c r="D7252">
        <v>3.61</v>
      </c>
      <c r="F7252">
        <v>3.88</v>
      </c>
      <c r="G7252">
        <v>4.2300000000000004</v>
      </c>
      <c r="H7252">
        <v>4.87</v>
      </c>
      <c r="I7252">
        <v>5.25</v>
      </c>
      <c r="J7252">
        <v>5.77</v>
      </c>
      <c r="K7252">
        <v>6.12</v>
      </c>
      <c r="L7252">
        <v>6.32</v>
      </c>
      <c r="M7252">
        <v>6.87</v>
      </c>
      <c r="N7252">
        <v>6.8</v>
      </c>
    </row>
    <row r="7253" spans="1:14" x14ac:dyDescent="0.25">
      <c r="A7253" s="1">
        <v>34397</v>
      </c>
      <c r="D7253">
        <v>3.62</v>
      </c>
      <c r="F7253">
        <v>3.87</v>
      </c>
      <c r="G7253">
        <v>4.26</v>
      </c>
      <c r="H7253">
        <v>4.88</v>
      </c>
      <c r="I7253">
        <v>5.29</v>
      </c>
      <c r="J7253">
        <v>5.82</v>
      </c>
      <c r="K7253">
        <v>6.16</v>
      </c>
      <c r="L7253">
        <v>6.38</v>
      </c>
      <c r="M7253">
        <v>6.92</v>
      </c>
      <c r="N7253">
        <v>6.85</v>
      </c>
    </row>
    <row r="7254" spans="1:14" x14ac:dyDescent="0.25">
      <c r="A7254" s="1">
        <v>34396</v>
      </c>
      <c r="D7254">
        <v>3.56</v>
      </c>
      <c r="F7254">
        <v>3.83</v>
      </c>
      <c r="G7254">
        <v>4.21</v>
      </c>
      <c r="H7254">
        <v>4.83</v>
      </c>
      <c r="I7254">
        <v>5.21</v>
      </c>
      <c r="J7254">
        <v>5.79</v>
      </c>
      <c r="K7254">
        <v>6.14</v>
      </c>
      <c r="L7254">
        <v>6.35</v>
      </c>
      <c r="M7254">
        <v>6.92</v>
      </c>
      <c r="N7254">
        <v>6.84</v>
      </c>
    </row>
    <row r="7255" spans="1:14" x14ac:dyDescent="0.25">
      <c r="A7255" s="1">
        <v>34395</v>
      </c>
      <c r="D7255">
        <v>3.55</v>
      </c>
      <c r="F7255">
        <v>3.8</v>
      </c>
      <c r="G7255">
        <v>4.1500000000000004</v>
      </c>
      <c r="H7255">
        <v>4.79</v>
      </c>
      <c r="I7255">
        <v>5.2</v>
      </c>
      <c r="J7255">
        <v>5.74</v>
      </c>
      <c r="K7255">
        <v>6.09</v>
      </c>
      <c r="L7255">
        <v>6.3</v>
      </c>
      <c r="M7255">
        <v>6.87</v>
      </c>
      <c r="N7255">
        <v>6.79</v>
      </c>
    </row>
    <row r="7256" spans="1:14" x14ac:dyDescent="0.25">
      <c r="A7256" s="1">
        <v>34394</v>
      </c>
      <c r="D7256">
        <v>3.58</v>
      </c>
      <c r="F7256">
        <v>3.82</v>
      </c>
      <c r="G7256">
        <v>4.16</v>
      </c>
      <c r="H7256">
        <v>4.8099999999999996</v>
      </c>
      <c r="I7256">
        <v>5.19</v>
      </c>
      <c r="J7256">
        <v>5.74</v>
      </c>
      <c r="K7256">
        <v>6.08</v>
      </c>
      <c r="L7256">
        <v>6.28</v>
      </c>
      <c r="M7256">
        <v>6.86</v>
      </c>
      <c r="N7256">
        <v>6.79</v>
      </c>
    </row>
    <row r="7257" spans="1:14" x14ac:dyDescent="0.25">
      <c r="A7257" s="1">
        <v>34393</v>
      </c>
      <c r="D7257">
        <v>3.47</v>
      </c>
      <c r="F7257">
        <v>3.72</v>
      </c>
      <c r="G7257">
        <v>4.03</v>
      </c>
      <c r="H7257">
        <v>4.67</v>
      </c>
      <c r="I7257">
        <v>5.04</v>
      </c>
      <c r="J7257">
        <v>5.6</v>
      </c>
      <c r="K7257">
        <v>5.94</v>
      </c>
      <c r="L7257">
        <v>6.15</v>
      </c>
      <c r="M7257">
        <v>6.75</v>
      </c>
      <c r="N7257">
        <v>6.67</v>
      </c>
    </row>
    <row r="7258" spans="1:14" x14ac:dyDescent="0.25">
      <c r="A7258" s="1">
        <v>34390</v>
      </c>
      <c r="D7258">
        <v>3.44</v>
      </c>
      <c r="F7258">
        <v>3.72</v>
      </c>
      <c r="G7258">
        <v>4.05</v>
      </c>
      <c r="H7258">
        <v>4.72</v>
      </c>
      <c r="I7258">
        <v>5.08</v>
      </c>
      <c r="J7258">
        <v>5.65</v>
      </c>
      <c r="K7258">
        <v>6</v>
      </c>
      <c r="L7258">
        <v>6.21</v>
      </c>
      <c r="M7258">
        <v>6.8</v>
      </c>
      <c r="N7258">
        <v>6.73</v>
      </c>
    </row>
    <row r="7259" spans="1:14" x14ac:dyDescent="0.25">
      <c r="A7259" s="1">
        <v>34389</v>
      </c>
      <c r="D7259">
        <v>3.44</v>
      </c>
      <c r="F7259">
        <v>3.72</v>
      </c>
      <c r="G7259">
        <v>4.03</v>
      </c>
      <c r="H7259">
        <v>4.72</v>
      </c>
      <c r="I7259">
        <v>5.07</v>
      </c>
      <c r="J7259">
        <v>5.66</v>
      </c>
      <c r="K7259">
        <v>6.01</v>
      </c>
      <c r="L7259">
        <v>6.22</v>
      </c>
      <c r="M7259">
        <v>6.82</v>
      </c>
      <c r="N7259">
        <v>6.75</v>
      </c>
    </row>
    <row r="7260" spans="1:14" x14ac:dyDescent="0.25">
      <c r="A7260" s="1">
        <v>34388</v>
      </c>
      <c r="D7260">
        <v>3.46</v>
      </c>
      <c r="F7260">
        <v>3.7</v>
      </c>
      <c r="G7260">
        <v>4.01</v>
      </c>
      <c r="H7260">
        <v>4.67</v>
      </c>
      <c r="I7260">
        <v>5.0199999999999996</v>
      </c>
      <c r="J7260">
        <v>5.59</v>
      </c>
      <c r="K7260">
        <v>5.92</v>
      </c>
      <c r="L7260">
        <v>6.13</v>
      </c>
      <c r="M7260">
        <v>6.73</v>
      </c>
      <c r="N7260">
        <v>6.65</v>
      </c>
    </row>
    <row r="7261" spans="1:14" x14ac:dyDescent="0.25">
      <c r="A7261" s="1">
        <v>34387</v>
      </c>
      <c r="D7261">
        <v>3.4</v>
      </c>
      <c r="F7261">
        <v>3.64</v>
      </c>
      <c r="G7261">
        <v>3.93</v>
      </c>
      <c r="H7261">
        <v>4.57</v>
      </c>
      <c r="I7261">
        <v>4.93</v>
      </c>
      <c r="J7261">
        <v>5.5</v>
      </c>
      <c r="K7261">
        <v>5.84</v>
      </c>
      <c r="L7261">
        <v>6.05</v>
      </c>
      <c r="M7261">
        <v>6.67</v>
      </c>
      <c r="N7261">
        <v>6.6</v>
      </c>
    </row>
    <row r="7262" spans="1:14" x14ac:dyDescent="0.25">
      <c r="A7262" s="1">
        <v>34383</v>
      </c>
      <c r="D7262">
        <v>3.36</v>
      </c>
      <c r="F7262">
        <v>3.59</v>
      </c>
      <c r="G7262">
        <v>3.93</v>
      </c>
      <c r="H7262">
        <v>4.57</v>
      </c>
      <c r="I7262">
        <v>4.9400000000000004</v>
      </c>
      <c r="J7262">
        <v>5.52</v>
      </c>
      <c r="K7262">
        <v>5.87</v>
      </c>
      <c r="L7262">
        <v>6.09</v>
      </c>
      <c r="M7262">
        <v>6.7</v>
      </c>
      <c r="N7262">
        <v>6.63</v>
      </c>
    </row>
    <row r="7263" spans="1:14" x14ac:dyDescent="0.25">
      <c r="A7263" s="1">
        <v>34382</v>
      </c>
      <c r="D7263">
        <v>3.35</v>
      </c>
      <c r="F7263">
        <v>3.55</v>
      </c>
      <c r="G7263">
        <v>3.89</v>
      </c>
      <c r="H7263">
        <v>4.5</v>
      </c>
      <c r="I7263">
        <v>4.88</v>
      </c>
      <c r="J7263">
        <v>5.45</v>
      </c>
      <c r="K7263">
        <v>5.77</v>
      </c>
      <c r="L7263">
        <v>6</v>
      </c>
      <c r="M7263">
        <v>6.62</v>
      </c>
      <c r="N7263">
        <v>6.54</v>
      </c>
    </row>
    <row r="7264" spans="1:14" x14ac:dyDescent="0.25">
      <c r="A7264" s="1">
        <v>34381</v>
      </c>
      <c r="D7264">
        <v>3.34</v>
      </c>
      <c r="F7264">
        <v>3.52</v>
      </c>
      <c r="G7264">
        <v>3.86</v>
      </c>
      <c r="H7264">
        <v>4.4400000000000004</v>
      </c>
      <c r="I7264">
        <v>4.8</v>
      </c>
      <c r="J7264">
        <v>5.35</v>
      </c>
      <c r="K7264">
        <v>5.67</v>
      </c>
      <c r="L7264">
        <v>5.89</v>
      </c>
      <c r="M7264">
        <v>6.53</v>
      </c>
      <c r="N7264">
        <v>6.46</v>
      </c>
    </row>
    <row r="7265" spans="1:14" x14ac:dyDescent="0.25">
      <c r="A7265" s="1">
        <v>34380</v>
      </c>
      <c r="D7265">
        <v>3.34</v>
      </c>
      <c r="F7265">
        <v>3.51</v>
      </c>
      <c r="G7265">
        <v>3.85</v>
      </c>
      <c r="H7265">
        <v>4.4400000000000004</v>
      </c>
      <c r="I7265">
        <v>4.8</v>
      </c>
      <c r="J7265">
        <v>5.34</v>
      </c>
      <c r="K7265">
        <v>5.66</v>
      </c>
      <c r="L7265">
        <v>5.88</v>
      </c>
      <c r="M7265">
        <v>6.53</v>
      </c>
      <c r="N7265">
        <v>6.45</v>
      </c>
    </row>
    <row r="7266" spans="1:14" x14ac:dyDescent="0.25">
      <c r="A7266" s="1">
        <v>34379</v>
      </c>
      <c r="D7266">
        <v>3.34</v>
      </c>
      <c r="F7266">
        <v>3.52</v>
      </c>
      <c r="G7266">
        <v>3.85</v>
      </c>
      <c r="H7266">
        <v>4.4400000000000004</v>
      </c>
      <c r="I7266">
        <v>4.8099999999999996</v>
      </c>
      <c r="J7266">
        <v>5.36</v>
      </c>
      <c r="K7266">
        <v>5.67</v>
      </c>
      <c r="L7266">
        <v>5.9</v>
      </c>
      <c r="M7266">
        <v>6.53</v>
      </c>
      <c r="N7266">
        <v>6.45</v>
      </c>
    </row>
    <row r="7267" spans="1:14" x14ac:dyDescent="0.25">
      <c r="A7267" s="1">
        <v>34376</v>
      </c>
      <c r="D7267">
        <v>3.33</v>
      </c>
      <c r="F7267">
        <v>3.51</v>
      </c>
      <c r="G7267">
        <v>3.84</v>
      </c>
      <c r="H7267">
        <v>4.4400000000000004</v>
      </c>
      <c r="I7267">
        <v>4.8</v>
      </c>
      <c r="J7267">
        <v>5.34</v>
      </c>
      <c r="K7267">
        <v>5.66</v>
      </c>
      <c r="L7267">
        <v>5.88</v>
      </c>
      <c r="M7267">
        <v>6.5</v>
      </c>
      <c r="N7267">
        <v>6.41</v>
      </c>
    </row>
    <row r="7268" spans="1:14" x14ac:dyDescent="0.25">
      <c r="A7268" s="1">
        <v>34375</v>
      </c>
      <c r="D7268">
        <v>3.33</v>
      </c>
      <c r="F7268">
        <v>3.52</v>
      </c>
      <c r="G7268">
        <v>3.86</v>
      </c>
      <c r="H7268">
        <v>4.45</v>
      </c>
      <c r="I7268">
        <v>4.83</v>
      </c>
      <c r="J7268">
        <v>5.36</v>
      </c>
      <c r="K7268">
        <v>5.68</v>
      </c>
      <c r="L7268">
        <v>5.91</v>
      </c>
      <c r="M7268">
        <v>6.53</v>
      </c>
      <c r="N7268">
        <v>6.45</v>
      </c>
    </row>
    <row r="7269" spans="1:14" x14ac:dyDescent="0.25">
      <c r="A7269" s="1">
        <v>34374</v>
      </c>
      <c r="D7269">
        <v>3.32</v>
      </c>
      <c r="F7269">
        <v>3.49</v>
      </c>
      <c r="G7269">
        <v>3.85</v>
      </c>
      <c r="H7269">
        <v>4.43</v>
      </c>
      <c r="I7269">
        <v>4.8</v>
      </c>
      <c r="J7269">
        <v>5.35</v>
      </c>
      <c r="K7269">
        <v>5.67</v>
      </c>
      <c r="L7269">
        <v>5.92</v>
      </c>
      <c r="M7269">
        <v>6.52</v>
      </c>
      <c r="N7269">
        <v>6.43</v>
      </c>
    </row>
    <row r="7270" spans="1:14" x14ac:dyDescent="0.25">
      <c r="A7270" s="1">
        <v>34373</v>
      </c>
      <c r="D7270">
        <v>3.32</v>
      </c>
      <c r="F7270">
        <v>3.51</v>
      </c>
      <c r="G7270">
        <v>3.86</v>
      </c>
      <c r="H7270">
        <v>4.4400000000000004</v>
      </c>
      <c r="I7270">
        <v>4.82</v>
      </c>
      <c r="J7270">
        <v>5.38</v>
      </c>
      <c r="K7270">
        <v>5.7</v>
      </c>
      <c r="L7270">
        <v>6.01</v>
      </c>
      <c r="M7270">
        <v>6.55</v>
      </c>
      <c r="N7270">
        <v>6.44</v>
      </c>
    </row>
    <row r="7271" spans="1:14" x14ac:dyDescent="0.25">
      <c r="A7271" s="1">
        <v>34372</v>
      </c>
      <c r="D7271">
        <v>3.31</v>
      </c>
      <c r="F7271">
        <v>3.49</v>
      </c>
      <c r="G7271">
        <v>3.83</v>
      </c>
      <c r="H7271">
        <v>4.41</v>
      </c>
      <c r="I7271">
        <v>4.78</v>
      </c>
      <c r="J7271">
        <v>5.36</v>
      </c>
      <c r="K7271">
        <v>5.65</v>
      </c>
      <c r="L7271">
        <v>5.96</v>
      </c>
      <c r="M7271">
        <v>6.5</v>
      </c>
      <c r="N7271">
        <v>6.38</v>
      </c>
    </row>
    <row r="7272" spans="1:14" x14ac:dyDescent="0.25">
      <c r="A7272" s="1">
        <v>34369</v>
      </c>
      <c r="D7272">
        <v>3.3</v>
      </c>
      <c r="F7272">
        <v>3.49</v>
      </c>
      <c r="G7272">
        <v>3.84</v>
      </c>
      <c r="H7272">
        <v>4.42</v>
      </c>
      <c r="I7272">
        <v>4.75</v>
      </c>
      <c r="J7272">
        <v>5.32</v>
      </c>
      <c r="K7272">
        <v>5.62</v>
      </c>
      <c r="L7272">
        <v>5.94</v>
      </c>
      <c r="M7272">
        <v>6.49</v>
      </c>
      <c r="N7272">
        <v>6.37</v>
      </c>
    </row>
    <row r="7273" spans="1:14" x14ac:dyDescent="0.25">
      <c r="A7273" s="1">
        <v>34368</v>
      </c>
      <c r="D7273">
        <v>3.2</v>
      </c>
      <c r="F7273">
        <v>3.37</v>
      </c>
      <c r="G7273">
        <v>3.73</v>
      </c>
      <c r="H7273">
        <v>4.28</v>
      </c>
      <c r="I7273">
        <v>4.5999999999999996</v>
      </c>
      <c r="J7273">
        <v>5.17</v>
      </c>
      <c r="K7273">
        <v>5.48</v>
      </c>
      <c r="L7273">
        <v>5.81</v>
      </c>
      <c r="M7273">
        <v>6.38</v>
      </c>
      <c r="N7273">
        <v>6.31</v>
      </c>
    </row>
    <row r="7274" spans="1:14" x14ac:dyDescent="0.25">
      <c r="A7274" s="1">
        <v>34367</v>
      </c>
      <c r="D7274">
        <v>3.13</v>
      </c>
      <c r="F7274">
        <v>3.3</v>
      </c>
      <c r="G7274">
        <v>3.61</v>
      </c>
      <c r="H7274">
        <v>4.2</v>
      </c>
      <c r="I7274">
        <v>4.53</v>
      </c>
      <c r="J7274">
        <v>5.1100000000000003</v>
      </c>
      <c r="K7274">
        <v>5.43</v>
      </c>
      <c r="L7274">
        <v>5.77</v>
      </c>
      <c r="M7274">
        <v>6.36</v>
      </c>
      <c r="N7274">
        <v>6.29</v>
      </c>
    </row>
    <row r="7275" spans="1:14" x14ac:dyDescent="0.25">
      <c r="A7275" s="1">
        <v>34366</v>
      </c>
      <c r="D7275">
        <v>3.1</v>
      </c>
      <c r="F7275">
        <v>3.29</v>
      </c>
      <c r="G7275">
        <v>3.6</v>
      </c>
      <c r="H7275">
        <v>4.2</v>
      </c>
      <c r="I7275">
        <v>4.53</v>
      </c>
      <c r="J7275">
        <v>5.0999999999999996</v>
      </c>
      <c r="K7275">
        <v>5.43</v>
      </c>
      <c r="L7275">
        <v>5.77</v>
      </c>
      <c r="M7275">
        <v>6.37</v>
      </c>
      <c r="N7275">
        <v>6.31</v>
      </c>
    </row>
    <row r="7276" spans="1:14" x14ac:dyDescent="0.25">
      <c r="A7276" s="1">
        <v>34365</v>
      </c>
      <c r="D7276">
        <v>3.05</v>
      </c>
      <c r="F7276">
        <v>3.25</v>
      </c>
      <c r="G7276">
        <v>3.53</v>
      </c>
      <c r="H7276">
        <v>4.12</v>
      </c>
      <c r="I7276">
        <v>4.4400000000000004</v>
      </c>
      <c r="J7276">
        <v>5.0199999999999996</v>
      </c>
      <c r="K7276">
        <v>5.34</v>
      </c>
      <c r="L7276">
        <v>5.7</v>
      </c>
      <c r="M7276">
        <v>6.29</v>
      </c>
      <c r="N7276">
        <v>6.23</v>
      </c>
    </row>
    <row r="7277" spans="1:14" x14ac:dyDescent="0.25">
      <c r="A7277" s="1">
        <v>34362</v>
      </c>
      <c r="D7277">
        <v>2.99</v>
      </c>
      <c r="F7277">
        <v>3.2</v>
      </c>
      <c r="G7277">
        <v>3.49</v>
      </c>
      <c r="H7277">
        <v>4.08</v>
      </c>
      <c r="I7277">
        <v>4.4000000000000004</v>
      </c>
      <c r="J7277">
        <v>4.99</v>
      </c>
      <c r="K7277">
        <v>5.3</v>
      </c>
      <c r="L7277">
        <v>5.68</v>
      </c>
      <c r="M7277">
        <v>6.27</v>
      </c>
      <c r="N7277">
        <v>6.21</v>
      </c>
    </row>
    <row r="7278" spans="1:14" x14ac:dyDescent="0.25">
      <c r="A7278" s="1">
        <v>34361</v>
      </c>
      <c r="D7278">
        <v>2.98</v>
      </c>
      <c r="F7278">
        <v>3.22</v>
      </c>
      <c r="G7278">
        <v>3.52</v>
      </c>
      <c r="H7278">
        <v>4.1100000000000003</v>
      </c>
      <c r="I7278">
        <v>4.45</v>
      </c>
      <c r="J7278">
        <v>5.04</v>
      </c>
      <c r="K7278">
        <v>5.37</v>
      </c>
      <c r="L7278">
        <v>5.73</v>
      </c>
      <c r="M7278">
        <v>6.33</v>
      </c>
      <c r="N7278">
        <v>6.27</v>
      </c>
    </row>
    <row r="7279" spans="1:14" x14ac:dyDescent="0.25">
      <c r="A7279" s="1">
        <v>34360</v>
      </c>
      <c r="D7279">
        <v>2.98</v>
      </c>
      <c r="F7279">
        <v>3.22</v>
      </c>
      <c r="G7279">
        <v>3.53</v>
      </c>
      <c r="H7279">
        <v>4.13</v>
      </c>
      <c r="I7279">
        <v>4.46</v>
      </c>
      <c r="J7279">
        <v>5.09</v>
      </c>
      <c r="K7279">
        <v>5.41</v>
      </c>
      <c r="L7279">
        <v>5.77</v>
      </c>
      <c r="M7279">
        <v>6.39</v>
      </c>
      <c r="N7279">
        <v>6.33</v>
      </c>
    </row>
    <row r="7280" spans="1:14" x14ac:dyDescent="0.25">
      <c r="A7280" s="1">
        <v>34359</v>
      </c>
      <c r="D7280">
        <v>2.99</v>
      </c>
      <c r="F7280">
        <v>3.23</v>
      </c>
      <c r="G7280">
        <v>3.51</v>
      </c>
      <c r="H7280">
        <v>4.1100000000000003</v>
      </c>
      <c r="I7280">
        <v>4.46</v>
      </c>
      <c r="J7280">
        <v>5.08</v>
      </c>
      <c r="K7280">
        <v>5.43</v>
      </c>
      <c r="L7280">
        <v>5.78</v>
      </c>
      <c r="M7280">
        <v>6.4</v>
      </c>
      <c r="N7280">
        <v>6.34</v>
      </c>
    </row>
    <row r="7281" spans="1:14" x14ac:dyDescent="0.25">
      <c r="A7281" s="1">
        <v>34358</v>
      </c>
      <c r="D7281">
        <v>3.01</v>
      </c>
      <c r="F7281">
        <v>3.23</v>
      </c>
      <c r="G7281">
        <v>3.5</v>
      </c>
      <c r="H7281">
        <v>4.09</v>
      </c>
      <c r="I7281">
        <v>4.4400000000000004</v>
      </c>
      <c r="J7281">
        <v>5.0599999999999996</v>
      </c>
      <c r="K7281">
        <v>5.4</v>
      </c>
      <c r="L7281">
        <v>5.74</v>
      </c>
      <c r="M7281">
        <v>6.38</v>
      </c>
      <c r="N7281">
        <v>6.3</v>
      </c>
    </row>
    <row r="7282" spans="1:14" x14ac:dyDescent="0.25">
      <c r="A7282" s="1">
        <v>34355</v>
      </c>
      <c r="D7282">
        <v>3.01</v>
      </c>
      <c r="F7282">
        <v>3.21</v>
      </c>
      <c r="G7282">
        <v>3.5</v>
      </c>
      <c r="H7282">
        <v>4.09</v>
      </c>
      <c r="I7282">
        <v>4.4400000000000004</v>
      </c>
      <c r="J7282">
        <v>5.05</v>
      </c>
      <c r="K7282">
        <v>5.39</v>
      </c>
      <c r="L7282">
        <v>5.73</v>
      </c>
      <c r="M7282">
        <v>6.36</v>
      </c>
      <c r="N7282">
        <v>6.29</v>
      </c>
    </row>
    <row r="7283" spans="1:14" x14ac:dyDescent="0.25">
      <c r="A7283" s="1">
        <v>34354</v>
      </c>
      <c r="D7283">
        <v>3.01</v>
      </c>
      <c r="F7283">
        <v>3.19</v>
      </c>
      <c r="G7283">
        <v>3.47</v>
      </c>
      <c r="H7283">
        <v>4.07</v>
      </c>
      <c r="I7283">
        <v>4.41</v>
      </c>
      <c r="J7283">
        <v>5.0199999999999996</v>
      </c>
      <c r="K7283">
        <v>5.38</v>
      </c>
      <c r="L7283">
        <v>5.71</v>
      </c>
      <c r="M7283">
        <v>6.36</v>
      </c>
      <c r="N7283">
        <v>6.27</v>
      </c>
    </row>
    <row r="7284" spans="1:14" x14ac:dyDescent="0.25">
      <c r="A7284" s="1">
        <v>34353</v>
      </c>
      <c r="D7284">
        <v>3.03</v>
      </c>
      <c r="F7284">
        <v>3.22</v>
      </c>
      <c r="G7284">
        <v>3.52</v>
      </c>
      <c r="H7284">
        <v>4.12</v>
      </c>
      <c r="I7284">
        <v>4.47</v>
      </c>
      <c r="J7284">
        <v>5.08</v>
      </c>
      <c r="K7284">
        <v>5.43</v>
      </c>
      <c r="L7284">
        <v>5.76</v>
      </c>
      <c r="M7284">
        <v>6.4</v>
      </c>
      <c r="N7284">
        <v>6.3</v>
      </c>
    </row>
    <row r="7285" spans="1:14" x14ac:dyDescent="0.25">
      <c r="A7285" s="1">
        <v>34352</v>
      </c>
      <c r="D7285">
        <v>3.04</v>
      </c>
      <c r="F7285">
        <v>3.23</v>
      </c>
      <c r="G7285">
        <v>3.53</v>
      </c>
      <c r="H7285">
        <v>4.1399999999999997</v>
      </c>
      <c r="I7285">
        <v>4.4800000000000004</v>
      </c>
      <c r="J7285">
        <v>5.09</v>
      </c>
      <c r="K7285">
        <v>5.43</v>
      </c>
      <c r="L7285">
        <v>5.74</v>
      </c>
      <c r="M7285">
        <v>6.38</v>
      </c>
      <c r="N7285">
        <v>6.28</v>
      </c>
    </row>
    <row r="7286" spans="1:14" x14ac:dyDescent="0.25">
      <c r="A7286" s="1">
        <v>34348</v>
      </c>
      <c r="D7286">
        <v>3.03</v>
      </c>
      <c r="F7286">
        <v>3.23</v>
      </c>
      <c r="G7286">
        <v>3.55</v>
      </c>
      <c r="H7286">
        <v>4.17</v>
      </c>
      <c r="I7286">
        <v>4.51</v>
      </c>
      <c r="J7286">
        <v>5.12</v>
      </c>
      <c r="K7286">
        <v>5.46</v>
      </c>
      <c r="L7286">
        <v>5.78</v>
      </c>
      <c r="M7286">
        <v>6.41</v>
      </c>
      <c r="N7286">
        <v>6.3</v>
      </c>
    </row>
    <row r="7287" spans="1:14" x14ac:dyDescent="0.25">
      <c r="A7287" s="1">
        <v>34347</v>
      </c>
      <c r="D7287">
        <v>3.01</v>
      </c>
      <c r="F7287">
        <v>3.22</v>
      </c>
      <c r="G7287">
        <v>3.52</v>
      </c>
      <c r="H7287">
        <v>4.13</v>
      </c>
      <c r="I7287">
        <v>4.47</v>
      </c>
      <c r="J7287">
        <v>5.08</v>
      </c>
      <c r="K7287">
        <v>5.41</v>
      </c>
      <c r="L7287">
        <v>5.71</v>
      </c>
      <c r="M7287">
        <v>6.36</v>
      </c>
      <c r="N7287">
        <v>6.26</v>
      </c>
    </row>
    <row r="7288" spans="1:14" x14ac:dyDescent="0.25">
      <c r="A7288" s="1">
        <v>34346</v>
      </c>
      <c r="D7288">
        <v>3.02</v>
      </c>
      <c r="F7288">
        <v>3.21</v>
      </c>
      <c r="G7288">
        <v>3.47</v>
      </c>
      <c r="H7288">
        <v>4.05</v>
      </c>
      <c r="I7288">
        <v>4.3600000000000003</v>
      </c>
      <c r="J7288">
        <v>4.95</v>
      </c>
      <c r="K7288">
        <v>5.29</v>
      </c>
      <c r="L7288">
        <v>5.6</v>
      </c>
      <c r="M7288">
        <v>6.26</v>
      </c>
      <c r="N7288">
        <v>6.17</v>
      </c>
    </row>
    <row r="7289" spans="1:14" x14ac:dyDescent="0.25">
      <c r="A7289" s="1">
        <v>34345</v>
      </c>
      <c r="D7289">
        <v>3.04</v>
      </c>
      <c r="F7289">
        <v>3.25</v>
      </c>
      <c r="G7289">
        <v>3.51</v>
      </c>
      <c r="H7289">
        <v>4.08</v>
      </c>
      <c r="I7289">
        <v>4.41</v>
      </c>
      <c r="J7289">
        <v>5</v>
      </c>
      <c r="K7289">
        <v>5.34</v>
      </c>
      <c r="L7289">
        <v>5.67</v>
      </c>
      <c r="M7289">
        <v>6.34</v>
      </c>
      <c r="N7289">
        <v>6.25</v>
      </c>
    </row>
    <row r="7290" spans="1:14" x14ac:dyDescent="0.25">
      <c r="A7290" s="1">
        <v>34344</v>
      </c>
      <c r="D7290">
        <v>3.06</v>
      </c>
      <c r="F7290">
        <v>3.25</v>
      </c>
      <c r="G7290">
        <v>3.53</v>
      </c>
      <c r="H7290">
        <v>4.08</v>
      </c>
      <c r="I7290">
        <v>4.41</v>
      </c>
      <c r="J7290">
        <v>5.01</v>
      </c>
      <c r="K7290">
        <v>5.36</v>
      </c>
      <c r="L7290">
        <v>5.67</v>
      </c>
      <c r="M7290">
        <v>6.35</v>
      </c>
      <c r="N7290">
        <v>6.24</v>
      </c>
    </row>
    <row r="7291" spans="1:14" x14ac:dyDescent="0.25">
      <c r="A7291" s="1">
        <v>34341</v>
      </c>
      <c r="D7291">
        <v>3.07</v>
      </c>
      <c r="F7291">
        <v>3.25</v>
      </c>
      <c r="G7291">
        <v>3.54</v>
      </c>
      <c r="H7291">
        <v>4.09</v>
      </c>
      <c r="I7291">
        <v>4.43</v>
      </c>
      <c r="J7291">
        <v>5.03</v>
      </c>
      <c r="K7291">
        <v>5.39</v>
      </c>
      <c r="L7291">
        <v>5.7</v>
      </c>
      <c r="M7291">
        <v>6.35</v>
      </c>
      <c r="N7291">
        <v>6.24</v>
      </c>
    </row>
    <row r="7292" spans="1:14" x14ac:dyDescent="0.25">
      <c r="A7292" s="1">
        <v>34340</v>
      </c>
      <c r="D7292">
        <v>3.12</v>
      </c>
      <c r="F7292">
        <v>3.33</v>
      </c>
      <c r="G7292">
        <v>3.65</v>
      </c>
      <c r="H7292">
        <v>4.24</v>
      </c>
      <c r="I7292">
        <v>4.59</v>
      </c>
      <c r="J7292">
        <v>5.21</v>
      </c>
      <c r="K7292">
        <v>5.57</v>
      </c>
      <c r="L7292">
        <v>5.84</v>
      </c>
      <c r="M7292">
        <v>6.48</v>
      </c>
      <c r="N7292">
        <v>6.36</v>
      </c>
    </row>
    <row r="7293" spans="1:14" x14ac:dyDescent="0.25">
      <c r="A7293" s="1">
        <v>34339</v>
      </c>
      <c r="D7293">
        <v>3.14</v>
      </c>
      <c r="F7293">
        <v>3.36</v>
      </c>
      <c r="G7293">
        <v>3.66</v>
      </c>
      <c r="H7293">
        <v>4.3099999999999996</v>
      </c>
      <c r="I7293">
        <v>4.66</v>
      </c>
      <c r="J7293">
        <v>5.27</v>
      </c>
      <c r="K7293">
        <v>5.64</v>
      </c>
      <c r="L7293">
        <v>5.9</v>
      </c>
      <c r="M7293">
        <v>6.54</v>
      </c>
      <c r="N7293">
        <v>6.4</v>
      </c>
    </row>
    <row r="7294" spans="1:14" x14ac:dyDescent="0.25">
      <c r="A7294" s="1">
        <v>34338</v>
      </c>
      <c r="D7294">
        <v>3.15</v>
      </c>
      <c r="F7294">
        <v>3.37</v>
      </c>
      <c r="G7294">
        <v>3.65</v>
      </c>
      <c r="H7294">
        <v>4.29</v>
      </c>
      <c r="I7294">
        <v>4.63</v>
      </c>
      <c r="J7294">
        <v>5.26</v>
      </c>
      <c r="K7294">
        <v>5.62</v>
      </c>
      <c r="L7294">
        <v>5.88</v>
      </c>
      <c r="M7294">
        <v>6.51</v>
      </c>
      <c r="N7294">
        <v>6.37</v>
      </c>
    </row>
    <row r="7295" spans="1:14" x14ac:dyDescent="0.25">
      <c r="A7295" s="1">
        <v>34337</v>
      </c>
      <c r="D7295">
        <v>3.16</v>
      </c>
      <c r="F7295">
        <v>3.39</v>
      </c>
      <c r="G7295">
        <v>3.67</v>
      </c>
      <c r="H7295">
        <v>4.3</v>
      </c>
      <c r="I7295">
        <v>4.66</v>
      </c>
      <c r="J7295">
        <v>5.29</v>
      </c>
      <c r="K7295">
        <v>5.66</v>
      </c>
      <c r="L7295">
        <v>5.92</v>
      </c>
      <c r="M7295">
        <v>6.54</v>
      </c>
      <c r="N7295">
        <v>6.41</v>
      </c>
    </row>
    <row r="7296" spans="1:14" x14ac:dyDescent="0.25">
      <c r="A7296" s="1">
        <v>34334</v>
      </c>
      <c r="D7296">
        <v>3.07</v>
      </c>
      <c r="F7296">
        <v>3.3</v>
      </c>
      <c r="G7296">
        <v>3.63</v>
      </c>
      <c r="H7296">
        <v>4.25</v>
      </c>
      <c r="I7296">
        <v>4.58</v>
      </c>
      <c r="J7296">
        <v>5.21</v>
      </c>
      <c r="K7296">
        <v>5.53</v>
      </c>
      <c r="L7296">
        <v>5.83</v>
      </c>
      <c r="M7296">
        <v>6.48</v>
      </c>
      <c r="N7296">
        <v>6.35</v>
      </c>
    </row>
    <row r="7297" spans="1:14" x14ac:dyDescent="0.25">
      <c r="A7297" s="1">
        <v>34333</v>
      </c>
      <c r="D7297">
        <v>3.04</v>
      </c>
      <c r="F7297">
        <v>3.31</v>
      </c>
      <c r="G7297">
        <v>3.62</v>
      </c>
      <c r="H7297">
        <v>4.25</v>
      </c>
      <c r="I7297">
        <v>4.58</v>
      </c>
      <c r="J7297">
        <v>5.2</v>
      </c>
      <c r="K7297">
        <v>5.53</v>
      </c>
      <c r="L7297">
        <v>5.82</v>
      </c>
      <c r="M7297">
        <v>6.47</v>
      </c>
      <c r="N7297">
        <v>6.34</v>
      </c>
    </row>
    <row r="7298" spans="1:14" x14ac:dyDescent="0.25">
      <c r="A7298" s="1">
        <v>34332</v>
      </c>
      <c r="D7298">
        <v>3.08</v>
      </c>
      <c r="F7298">
        <v>3.3</v>
      </c>
      <c r="G7298">
        <v>3.6</v>
      </c>
      <c r="H7298">
        <v>4.2</v>
      </c>
      <c r="I7298">
        <v>4.51</v>
      </c>
      <c r="J7298">
        <v>5.12</v>
      </c>
      <c r="K7298">
        <v>5.44</v>
      </c>
      <c r="L7298">
        <v>5.74</v>
      </c>
      <c r="M7298">
        <v>6.38</v>
      </c>
      <c r="N7298">
        <v>6.25</v>
      </c>
    </row>
    <row r="7299" spans="1:14" x14ac:dyDescent="0.25">
      <c r="A7299" s="1">
        <v>34331</v>
      </c>
      <c r="D7299">
        <v>3.13</v>
      </c>
      <c r="F7299">
        <v>3.32</v>
      </c>
      <c r="G7299">
        <v>3.6</v>
      </c>
      <c r="H7299">
        <v>4.2</v>
      </c>
      <c r="I7299">
        <v>4.49</v>
      </c>
      <c r="J7299">
        <v>5.0999999999999996</v>
      </c>
      <c r="K7299">
        <v>5.42</v>
      </c>
      <c r="L7299">
        <v>5.72</v>
      </c>
      <c r="M7299">
        <v>6.36</v>
      </c>
      <c r="N7299">
        <v>6.24</v>
      </c>
    </row>
    <row r="7300" spans="1:14" x14ac:dyDescent="0.25">
      <c r="A7300" s="1">
        <v>34330</v>
      </c>
      <c r="D7300">
        <v>3.13</v>
      </c>
      <c r="F7300">
        <v>3.31</v>
      </c>
      <c r="G7300">
        <v>3.61</v>
      </c>
      <c r="H7300">
        <v>4.2</v>
      </c>
      <c r="I7300">
        <v>4.5</v>
      </c>
      <c r="J7300">
        <v>5.09</v>
      </c>
      <c r="K7300">
        <v>5.42</v>
      </c>
      <c r="L7300">
        <v>5.72</v>
      </c>
      <c r="M7300">
        <v>6.36</v>
      </c>
      <c r="N7300">
        <v>6.23</v>
      </c>
    </row>
    <row r="7301" spans="1:14" x14ac:dyDescent="0.25">
      <c r="A7301" s="1">
        <v>34326</v>
      </c>
      <c r="D7301">
        <v>3.13</v>
      </c>
      <c r="F7301">
        <v>3.29</v>
      </c>
      <c r="G7301">
        <v>3.59</v>
      </c>
      <c r="H7301">
        <v>4.18</v>
      </c>
      <c r="I7301">
        <v>4.49</v>
      </c>
      <c r="J7301">
        <v>5.0999999999999996</v>
      </c>
      <c r="K7301">
        <v>5.42</v>
      </c>
      <c r="L7301">
        <v>5.72</v>
      </c>
      <c r="M7301">
        <v>6.36</v>
      </c>
      <c r="N7301">
        <v>6.22</v>
      </c>
    </row>
    <row r="7302" spans="1:14" x14ac:dyDescent="0.25">
      <c r="A7302" s="1">
        <v>34325</v>
      </c>
      <c r="D7302">
        <v>3.13</v>
      </c>
      <c r="F7302">
        <v>3.3</v>
      </c>
      <c r="G7302">
        <v>3.59</v>
      </c>
      <c r="H7302">
        <v>4.1900000000000004</v>
      </c>
      <c r="I7302">
        <v>4.5</v>
      </c>
      <c r="J7302">
        <v>5.13</v>
      </c>
      <c r="K7302">
        <v>5.46</v>
      </c>
      <c r="L7302">
        <v>5.74</v>
      </c>
      <c r="M7302">
        <v>6.37</v>
      </c>
      <c r="N7302">
        <v>6.22</v>
      </c>
    </row>
    <row r="7303" spans="1:14" x14ac:dyDescent="0.25">
      <c r="A7303" s="1">
        <v>34324</v>
      </c>
      <c r="D7303">
        <v>3.14</v>
      </c>
      <c r="F7303">
        <v>3.34</v>
      </c>
      <c r="G7303">
        <v>3.62</v>
      </c>
      <c r="H7303">
        <v>4.26</v>
      </c>
      <c r="I7303">
        <v>4.58</v>
      </c>
      <c r="J7303">
        <v>5.22</v>
      </c>
      <c r="K7303">
        <v>5.56</v>
      </c>
      <c r="L7303">
        <v>5.85</v>
      </c>
      <c r="M7303">
        <v>6.47</v>
      </c>
      <c r="N7303">
        <v>6.32</v>
      </c>
    </row>
    <row r="7304" spans="1:14" x14ac:dyDescent="0.25">
      <c r="A7304" s="1">
        <v>34323</v>
      </c>
      <c r="D7304">
        <v>3.15</v>
      </c>
      <c r="F7304">
        <v>3.36</v>
      </c>
      <c r="G7304">
        <v>3.61</v>
      </c>
      <c r="H7304">
        <v>4.22</v>
      </c>
      <c r="I7304">
        <v>4.58</v>
      </c>
      <c r="J7304">
        <v>5.2</v>
      </c>
      <c r="K7304">
        <v>5.54</v>
      </c>
      <c r="L7304">
        <v>5.83</v>
      </c>
      <c r="M7304">
        <v>6.45</v>
      </c>
      <c r="N7304">
        <v>6.3</v>
      </c>
    </row>
    <row r="7305" spans="1:14" x14ac:dyDescent="0.25">
      <c r="A7305" s="1">
        <v>34320</v>
      </c>
      <c r="D7305">
        <v>3.09</v>
      </c>
      <c r="F7305">
        <v>3.32</v>
      </c>
      <c r="G7305">
        <v>3.58</v>
      </c>
      <c r="H7305">
        <v>4.2</v>
      </c>
      <c r="I7305">
        <v>4.54</v>
      </c>
      <c r="J7305">
        <v>5.17</v>
      </c>
      <c r="K7305">
        <v>5.52</v>
      </c>
      <c r="L7305">
        <v>5.81</v>
      </c>
      <c r="M7305">
        <v>6.44</v>
      </c>
      <c r="N7305">
        <v>6.29</v>
      </c>
    </row>
    <row r="7306" spans="1:14" x14ac:dyDescent="0.25">
      <c r="A7306" s="1">
        <v>34319</v>
      </c>
      <c r="D7306">
        <v>3.1</v>
      </c>
      <c r="F7306">
        <v>3.33</v>
      </c>
      <c r="G7306">
        <v>3.6</v>
      </c>
      <c r="H7306">
        <v>4.2300000000000004</v>
      </c>
      <c r="I7306">
        <v>4.58</v>
      </c>
      <c r="J7306">
        <v>5.2</v>
      </c>
      <c r="K7306">
        <v>5.56</v>
      </c>
      <c r="L7306">
        <v>5.84</v>
      </c>
      <c r="M7306">
        <v>6.47</v>
      </c>
      <c r="N7306">
        <v>6.31</v>
      </c>
    </row>
    <row r="7307" spans="1:14" x14ac:dyDescent="0.25">
      <c r="A7307" s="1">
        <v>34318</v>
      </c>
      <c r="D7307">
        <v>3.1</v>
      </c>
      <c r="F7307">
        <v>3.34</v>
      </c>
      <c r="G7307">
        <v>3.61</v>
      </c>
      <c r="H7307">
        <v>4.22</v>
      </c>
      <c r="I7307">
        <v>4.58</v>
      </c>
      <c r="J7307">
        <v>5.19</v>
      </c>
      <c r="K7307">
        <v>5.55</v>
      </c>
      <c r="L7307">
        <v>5.83</v>
      </c>
      <c r="M7307">
        <v>6.46</v>
      </c>
      <c r="N7307">
        <v>6.29</v>
      </c>
    </row>
    <row r="7308" spans="1:14" x14ac:dyDescent="0.25">
      <c r="A7308" s="1">
        <v>34317</v>
      </c>
      <c r="D7308">
        <v>3.11</v>
      </c>
      <c r="F7308">
        <v>3.35</v>
      </c>
      <c r="G7308">
        <v>3.63</v>
      </c>
      <c r="H7308">
        <v>4.25</v>
      </c>
      <c r="I7308">
        <v>4.59</v>
      </c>
      <c r="J7308">
        <v>5.2</v>
      </c>
      <c r="K7308">
        <v>5.54</v>
      </c>
      <c r="L7308">
        <v>5.82</v>
      </c>
      <c r="M7308">
        <v>6.46</v>
      </c>
      <c r="N7308">
        <v>6.29</v>
      </c>
    </row>
    <row r="7309" spans="1:14" x14ac:dyDescent="0.25">
      <c r="A7309" s="1">
        <v>34316</v>
      </c>
      <c r="D7309">
        <v>3.12</v>
      </c>
      <c r="F7309">
        <v>3.36</v>
      </c>
      <c r="G7309">
        <v>3.62</v>
      </c>
      <c r="H7309">
        <v>4.2300000000000004</v>
      </c>
      <c r="I7309">
        <v>4.5599999999999996</v>
      </c>
      <c r="J7309">
        <v>5.16</v>
      </c>
      <c r="K7309">
        <v>5.5</v>
      </c>
      <c r="L7309">
        <v>5.78</v>
      </c>
      <c r="M7309">
        <v>6.4</v>
      </c>
      <c r="N7309">
        <v>6.24</v>
      </c>
    </row>
    <row r="7310" spans="1:14" x14ac:dyDescent="0.25">
      <c r="A7310" s="1">
        <v>34313</v>
      </c>
      <c r="D7310">
        <v>3.12</v>
      </c>
      <c r="F7310">
        <v>3.34</v>
      </c>
      <c r="G7310">
        <v>3.62</v>
      </c>
      <c r="H7310">
        <v>4.21</v>
      </c>
      <c r="I7310">
        <v>4.53</v>
      </c>
      <c r="J7310">
        <v>5.13</v>
      </c>
      <c r="K7310">
        <v>5.45</v>
      </c>
      <c r="L7310">
        <v>5.73</v>
      </c>
      <c r="M7310">
        <v>6.34</v>
      </c>
      <c r="N7310">
        <v>6.19</v>
      </c>
    </row>
    <row r="7311" spans="1:14" x14ac:dyDescent="0.25">
      <c r="A7311" s="1">
        <v>34312</v>
      </c>
      <c r="D7311">
        <v>3.13</v>
      </c>
      <c r="F7311">
        <v>3.34</v>
      </c>
      <c r="G7311">
        <v>3.6</v>
      </c>
      <c r="H7311">
        <v>4.18</v>
      </c>
      <c r="I7311">
        <v>4.49</v>
      </c>
      <c r="J7311">
        <v>5.07</v>
      </c>
      <c r="K7311">
        <v>5.38</v>
      </c>
      <c r="L7311">
        <v>5.68</v>
      </c>
      <c r="M7311">
        <v>6.29</v>
      </c>
      <c r="N7311">
        <v>6.15</v>
      </c>
    </row>
    <row r="7312" spans="1:14" x14ac:dyDescent="0.25">
      <c r="A7312" s="1">
        <v>34311</v>
      </c>
      <c r="D7312">
        <v>3.15</v>
      </c>
      <c r="F7312">
        <v>3.35</v>
      </c>
      <c r="G7312">
        <v>3.6</v>
      </c>
      <c r="H7312">
        <v>4.18</v>
      </c>
      <c r="I7312">
        <v>4.5</v>
      </c>
      <c r="J7312">
        <v>5.09</v>
      </c>
      <c r="K7312">
        <v>5.41</v>
      </c>
      <c r="L7312">
        <v>5.71</v>
      </c>
      <c r="M7312">
        <v>6.31</v>
      </c>
      <c r="N7312">
        <v>6.17</v>
      </c>
    </row>
    <row r="7313" spans="1:14" x14ac:dyDescent="0.25">
      <c r="A7313" s="1">
        <v>34310</v>
      </c>
      <c r="D7313">
        <v>3.16</v>
      </c>
      <c r="F7313">
        <v>3.36</v>
      </c>
      <c r="G7313">
        <v>3.6</v>
      </c>
      <c r="H7313">
        <v>4.17</v>
      </c>
      <c r="I7313">
        <v>4.5199999999999996</v>
      </c>
      <c r="J7313">
        <v>5.0999999999999996</v>
      </c>
      <c r="K7313">
        <v>5.43</v>
      </c>
      <c r="L7313">
        <v>5.71</v>
      </c>
      <c r="M7313">
        <v>6.31</v>
      </c>
      <c r="N7313">
        <v>6.17</v>
      </c>
    </row>
    <row r="7314" spans="1:14" x14ac:dyDescent="0.25">
      <c r="A7314" s="1">
        <v>34309</v>
      </c>
      <c r="D7314">
        <v>3.18</v>
      </c>
      <c r="F7314">
        <v>3.36</v>
      </c>
      <c r="G7314">
        <v>3.57</v>
      </c>
      <c r="H7314">
        <v>4.1900000000000004</v>
      </c>
      <c r="I7314">
        <v>4.5</v>
      </c>
      <c r="J7314">
        <v>5.09</v>
      </c>
      <c r="K7314">
        <v>5.43</v>
      </c>
      <c r="L7314">
        <v>5.72</v>
      </c>
      <c r="M7314">
        <v>6.31</v>
      </c>
      <c r="N7314">
        <v>6.17</v>
      </c>
    </row>
    <row r="7315" spans="1:14" x14ac:dyDescent="0.25">
      <c r="A7315" s="1">
        <v>34306</v>
      </c>
      <c r="D7315">
        <v>3.18</v>
      </c>
      <c r="F7315">
        <v>3.37</v>
      </c>
      <c r="G7315">
        <v>3.62</v>
      </c>
      <c r="H7315">
        <v>4.24</v>
      </c>
      <c r="I7315">
        <v>4.59</v>
      </c>
      <c r="J7315">
        <v>5.16</v>
      </c>
      <c r="K7315">
        <v>5.52</v>
      </c>
      <c r="L7315">
        <v>5.8</v>
      </c>
      <c r="M7315">
        <v>6.39</v>
      </c>
      <c r="N7315">
        <v>6.25</v>
      </c>
    </row>
    <row r="7316" spans="1:14" x14ac:dyDescent="0.25">
      <c r="A7316" s="1">
        <v>34305</v>
      </c>
      <c r="D7316">
        <v>3.18</v>
      </c>
      <c r="F7316">
        <v>3.36</v>
      </c>
      <c r="G7316">
        <v>3.62</v>
      </c>
      <c r="H7316">
        <v>4.22</v>
      </c>
      <c r="I7316">
        <v>4.55</v>
      </c>
      <c r="J7316">
        <v>5.16</v>
      </c>
      <c r="K7316">
        <v>5.52</v>
      </c>
      <c r="L7316">
        <v>5.81</v>
      </c>
      <c r="M7316">
        <v>6.42</v>
      </c>
      <c r="N7316">
        <v>6.27</v>
      </c>
    </row>
    <row r="7317" spans="1:14" x14ac:dyDescent="0.25">
      <c r="A7317" s="1">
        <v>34304</v>
      </c>
      <c r="D7317">
        <v>3.19</v>
      </c>
      <c r="F7317">
        <v>3.37</v>
      </c>
      <c r="G7317">
        <v>3.62</v>
      </c>
      <c r="H7317">
        <v>4.2</v>
      </c>
      <c r="I7317">
        <v>4.54</v>
      </c>
      <c r="J7317">
        <v>5.14</v>
      </c>
      <c r="K7317">
        <v>5.52</v>
      </c>
      <c r="L7317">
        <v>5.82</v>
      </c>
      <c r="M7317">
        <v>6.44</v>
      </c>
      <c r="N7317">
        <v>6.28</v>
      </c>
    </row>
    <row r="7318" spans="1:14" x14ac:dyDescent="0.25">
      <c r="A7318" s="1">
        <v>34303</v>
      </c>
      <c r="D7318">
        <v>3.21</v>
      </c>
      <c r="F7318">
        <v>3.4</v>
      </c>
      <c r="G7318">
        <v>3.65</v>
      </c>
      <c r="H7318">
        <v>4.22</v>
      </c>
      <c r="I7318">
        <v>4.55</v>
      </c>
      <c r="J7318">
        <v>5.15</v>
      </c>
      <c r="K7318">
        <v>5.53</v>
      </c>
      <c r="L7318">
        <v>5.83</v>
      </c>
      <c r="M7318">
        <v>6.46</v>
      </c>
      <c r="N7318">
        <v>6.29</v>
      </c>
    </row>
    <row r="7319" spans="1:14" x14ac:dyDescent="0.25">
      <c r="A7319" s="1">
        <v>34302</v>
      </c>
      <c r="D7319">
        <v>3.2</v>
      </c>
      <c r="F7319">
        <v>3.37</v>
      </c>
      <c r="G7319">
        <v>3.6</v>
      </c>
      <c r="H7319">
        <v>4.17</v>
      </c>
      <c r="I7319">
        <v>4.49</v>
      </c>
      <c r="J7319">
        <v>5.08</v>
      </c>
      <c r="K7319">
        <v>5.46</v>
      </c>
      <c r="L7319">
        <v>5.76</v>
      </c>
      <c r="M7319">
        <v>6.4</v>
      </c>
      <c r="N7319">
        <v>6.23</v>
      </c>
    </row>
    <row r="7320" spans="1:14" x14ac:dyDescent="0.25">
      <c r="A7320" s="1">
        <v>34299</v>
      </c>
      <c r="D7320">
        <v>3.18</v>
      </c>
      <c r="F7320">
        <v>3.36</v>
      </c>
      <c r="G7320">
        <v>3.58</v>
      </c>
      <c r="H7320">
        <v>4.16</v>
      </c>
      <c r="I7320">
        <v>4.5199999999999996</v>
      </c>
      <c r="J7320">
        <v>5.08</v>
      </c>
      <c r="K7320">
        <v>5.49</v>
      </c>
      <c r="L7320">
        <v>5.78</v>
      </c>
      <c r="M7320">
        <v>6.43</v>
      </c>
      <c r="N7320">
        <v>6.26</v>
      </c>
    </row>
    <row r="7321" spans="1:14" x14ac:dyDescent="0.25">
      <c r="A7321" s="1">
        <v>34297</v>
      </c>
      <c r="D7321">
        <v>3.19</v>
      </c>
      <c r="F7321">
        <v>3.36</v>
      </c>
      <c r="G7321">
        <v>3.6</v>
      </c>
      <c r="H7321">
        <v>4.18</v>
      </c>
      <c r="I7321">
        <v>4.54</v>
      </c>
      <c r="J7321">
        <v>5.1100000000000003</v>
      </c>
      <c r="K7321">
        <v>5.54</v>
      </c>
      <c r="L7321">
        <v>5.84</v>
      </c>
      <c r="M7321">
        <v>6.47</v>
      </c>
      <c r="N7321">
        <v>6.31</v>
      </c>
    </row>
    <row r="7322" spans="1:14" x14ac:dyDescent="0.25">
      <c r="A7322" s="1">
        <v>34296</v>
      </c>
      <c r="D7322">
        <v>3.19</v>
      </c>
      <c r="F7322">
        <v>3.37</v>
      </c>
      <c r="G7322">
        <v>3.6</v>
      </c>
      <c r="H7322">
        <v>4.1900000000000004</v>
      </c>
      <c r="I7322">
        <v>4.55</v>
      </c>
      <c r="J7322">
        <v>5.14</v>
      </c>
      <c r="K7322">
        <v>5.52</v>
      </c>
      <c r="L7322">
        <v>5.82</v>
      </c>
      <c r="M7322">
        <v>6.46</v>
      </c>
      <c r="N7322">
        <v>6.3</v>
      </c>
    </row>
    <row r="7323" spans="1:14" x14ac:dyDescent="0.25">
      <c r="A7323" s="1">
        <v>34295</v>
      </c>
      <c r="D7323">
        <v>3.21</v>
      </c>
      <c r="F7323">
        <v>3.4</v>
      </c>
      <c r="G7323">
        <v>3.65</v>
      </c>
      <c r="H7323">
        <v>4.26</v>
      </c>
      <c r="I7323">
        <v>4.6100000000000003</v>
      </c>
      <c r="J7323">
        <v>5.2</v>
      </c>
      <c r="K7323">
        <v>5.6</v>
      </c>
      <c r="L7323">
        <v>5.89</v>
      </c>
      <c r="M7323">
        <v>6.53</v>
      </c>
      <c r="N7323">
        <v>6.36</v>
      </c>
    </row>
    <row r="7324" spans="1:14" x14ac:dyDescent="0.25">
      <c r="A7324" s="1">
        <v>34292</v>
      </c>
      <c r="D7324">
        <v>3.2</v>
      </c>
      <c r="F7324">
        <v>3.38</v>
      </c>
      <c r="G7324">
        <v>3.64</v>
      </c>
      <c r="H7324">
        <v>4.22</v>
      </c>
      <c r="I7324">
        <v>4.58</v>
      </c>
      <c r="J7324">
        <v>5.16</v>
      </c>
      <c r="K7324">
        <v>5.54</v>
      </c>
      <c r="L7324">
        <v>5.84</v>
      </c>
      <c r="M7324">
        <v>6.5</v>
      </c>
      <c r="N7324">
        <v>6.34</v>
      </c>
    </row>
    <row r="7325" spans="1:14" x14ac:dyDescent="0.25">
      <c r="A7325" s="1">
        <v>34291</v>
      </c>
      <c r="D7325">
        <v>3.18</v>
      </c>
      <c r="F7325">
        <v>3.35</v>
      </c>
      <c r="G7325">
        <v>3.59</v>
      </c>
      <c r="H7325">
        <v>4.1500000000000004</v>
      </c>
      <c r="I7325">
        <v>4.49</v>
      </c>
      <c r="J7325">
        <v>5.0599999999999996</v>
      </c>
      <c r="K7325">
        <v>5.43</v>
      </c>
      <c r="L7325">
        <v>5.72</v>
      </c>
      <c r="M7325">
        <v>6.4</v>
      </c>
      <c r="N7325">
        <v>6.23</v>
      </c>
    </row>
    <row r="7326" spans="1:14" x14ac:dyDescent="0.25">
      <c r="A7326" s="1">
        <v>34290</v>
      </c>
      <c r="D7326">
        <v>3.16</v>
      </c>
      <c r="F7326">
        <v>3.33</v>
      </c>
      <c r="G7326">
        <v>3.55</v>
      </c>
      <c r="H7326">
        <v>4.09</v>
      </c>
      <c r="I7326">
        <v>4.42</v>
      </c>
      <c r="J7326">
        <v>4.99</v>
      </c>
      <c r="K7326">
        <v>5.35</v>
      </c>
      <c r="L7326">
        <v>5.65</v>
      </c>
      <c r="M7326">
        <v>6.35</v>
      </c>
      <c r="N7326">
        <v>6.19</v>
      </c>
    </row>
    <row r="7327" spans="1:14" x14ac:dyDescent="0.25">
      <c r="A7327" s="1">
        <v>34289</v>
      </c>
      <c r="D7327">
        <v>3.16</v>
      </c>
      <c r="F7327">
        <v>3.34</v>
      </c>
      <c r="G7327">
        <v>3.56</v>
      </c>
      <c r="H7327">
        <v>4.0999999999999996</v>
      </c>
      <c r="I7327">
        <v>4.45</v>
      </c>
      <c r="J7327">
        <v>4.9800000000000004</v>
      </c>
      <c r="K7327">
        <v>5.35</v>
      </c>
      <c r="L7327">
        <v>5.66</v>
      </c>
      <c r="M7327">
        <v>6.35</v>
      </c>
      <c r="N7327">
        <v>6.17</v>
      </c>
    </row>
    <row r="7328" spans="1:14" x14ac:dyDescent="0.25">
      <c r="A7328" s="1">
        <v>34288</v>
      </c>
      <c r="D7328">
        <v>3.18</v>
      </c>
      <c r="F7328">
        <v>3.36</v>
      </c>
      <c r="G7328">
        <v>3.56</v>
      </c>
      <c r="H7328">
        <v>4.1100000000000003</v>
      </c>
      <c r="I7328">
        <v>4.49</v>
      </c>
      <c r="J7328">
        <v>5.0199999999999996</v>
      </c>
      <c r="K7328">
        <v>5.4</v>
      </c>
      <c r="L7328">
        <v>5.69</v>
      </c>
      <c r="M7328">
        <v>6.36</v>
      </c>
      <c r="N7328">
        <v>6.17</v>
      </c>
    </row>
    <row r="7329" spans="1:14" x14ac:dyDescent="0.25">
      <c r="A7329" s="1">
        <v>34285</v>
      </c>
      <c r="D7329">
        <v>3.18</v>
      </c>
      <c r="F7329">
        <v>3.35</v>
      </c>
      <c r="G7329">
        <v>3.54</v>
      </c>
      <c r="H7329">
        <v>4.1100000000000003</v>
      </c>
      <c r="I7329">
        <v>4.45</v>
      </c>
      <c r="J7329">
        <v>5.0199999999999996</v>
      </c>
      <c r="K7329">
        <v>5.39</v>
      </c>
      <c r="L7329">
        <v>5.66</v>
      </c>
      <c r="M7329">
        <v>6.33</v>
      </c>
      <c r="N7329">
        <v>6.15</v>
      </c>
    </row>
    <row r="7330" spans="1:14" x14ac:dyDescent="0.25">
      <c r="A7330" s="1">
        <v>34283</v>
      </c>
      <c r="D7330">
        <v>3.19</v>
      </c>
      <c r="F7330">
        <v>3.36</v>
      </c>
      <c r="G7330">
        <v>3.56</v>
      </c>
      <c r="H7330">
        <v>4.17</v>
      </c>
      <c r="I7330">
        <v>4.51</v>
      </c>
      <c r="J7330">
        <v>5.08</v>
      </c>
      <c r="K7330">
        <v>5.45</v>
      </c>
      <c r="L7330">
        <v>5.72</v>
      </c>
      <c r="M7330">
        <v>6.38</v>
      </c>
      <c r="N7330">
        <v>6.21</v>
      </c>
    </row>
    <row r="7331" spans="1:14" x14ac:dyDescent="0.25">
      <c r="A7331" s="1">
        <v>34282</v>
      </c>
      <c r="D7331">
        <v>3.18</v>
      </c>
      <c r="F7331">
        <v>3.36</v>
      </c>
      <c r="G7331">
        <v>3.54</v>
      </c>
      <c r="H7331">
        <v>4.12</v>
      </c>
      <c r="I7331">
        <v>4.47</v>
      </c>
      <c r="J7331">
        <v>5.0199999999999996</v>
      </c>
      <c r="K7331">
        <v>5.41</v>
      </c>
      <c r="L7331">
        <v>5.64</v>
      </c>
      <c r="M7331">
        <v>6.31</v>
      </c>
      <c r="N7331">
        <v>6.16</v>
      </c>
    </row>
    <row r="7332" spans="1:14" x14ac:dyDescent="0.25">
      <c r="A7332" s="1">
        <v>34281</v>
      </c>
      <c r="D7332">
        <v>3.17</v>
      </c>
      <c r="F7332">
        <v>3.35</v>
      </c>
      <c r="G7332">
        <v>3.55</v>
      </c>
      <c r="H7332">
        <v>4.13</v>
      </c>
      <c r="I7332">
        <v>4.47</v>
      </c>
      <c r="J7332">
        <v>5.04</v>
      </c>
      <c r="K7332">
        <v>5.44</v>
      </c>
      <c r="L7332">
        <v>5.7</v>
      </c>
      <c r="M7332">
        <v>6.38</v>
      </c>
      <c r="N7332">
        <v>6.22</v>
      </c>
    </row>
    <row r="7333" spans="1:14" x14ac:dyDescent="0.25">
      <c r="A7333" s="1">
        <v>34278</v>
      </c>
      <c r="D7333">
        <v>3.13</v>
      </c>
      <c r="F7333">
        <v>3.36</v>
      </c>
      <c r="G7333">
        <v>3.58</v>
      </c>
      <c r="H7333">
        <v>4.2</v>
      </c>
      <c r="I7333">
        <v>4.53</v>
      </c>
      <c r="J7333">
        <v>5.1100000000000003</v>
      </c>
      <c r="K7333">
        <v>5.5</v>
      </c>
      <c r="L7333">
        <v>5.75</v>
      </c>
      <c r="M7333">
        <v>6.4</v>
      </c>
      <c r="N7333">
        <v>6.22</v>
      </c>
    </row>
    <row r="7334" spans="1:14" x14ac:dyDescent="0.25">
      <c r="A7334" s="1">
        <v>34277</v>
      </c>
      <c r="D7334">
        <v>3.15</v>
      </c>
      <c r="F7334">
        <v>3.34</v>
      </c>
      <c r="G7334">
        <v>3.55</v>
      </c>
      <c r="H7334">
        <v>4.13</v>
      </c>
      <c r="I7334">
        <v>4.47</v>
      </c>
      <c r="J7334">
        <v>5.03</v>
      </c>
      <c r="K7334">
        <v>5.42</v>
      </c>
      <c r="L7334">
        <v>5.67</v>
      </c>
      <c r="M7334">
        <v>6.34</v>
      </c>
      <c r="N7334">
        <v>6.19</v>
      </c>
    </row>
    <row r="7335" spans="1:14" x14ac:dyDescent="0.25">
      <c r="A7335" s="1">
        <v>34276</v>
      </c>
      <c r="D7335">
        <v>3.16</v>
      </c>
      <c r="F7335">
        <v>3.35</v>
      </c>
      <c r="G7335">
        <v>3.56</v>
      </c>
      <c r="H7335">
        <v>4.13</v>
      </c>
      <c r="I7335">
        <v>4.46</v>
      </c>
      <c r="J7335">
        <v>5.01</v>
      </c>
      <c r="K7335">
        <v>5.39</v>
      </c>
      <c r="L7335">
        <v>5.67</v>
      </c>
      <c r="M7335">
        <v>6.32</v>
      </c>
      <c r="N7335">
        <v>6.11</v>
      </c>
    </row>
    <row r="7336" spans="1:14" x14ac:dyDescent="0.25">
      <c r="A7336" s="1">
        <v>34275</v>
      </c>
      <c r="D7336">
        <v>3.19</v>
      </c>
      <c r="F7336">
        <v>3.38</v>
      </c>
      <c r="G7336">
        <v>3.59</v>
      </c>
      <c r="H7336">
        <v>4.16</v>
      </c>
      <c r="I7336">
        <v>4.49</v>
      </c>
      <c r="J7336">
        <v>5.0199999999999996</v>
      </c>
      <c r="K7336">
        <v>5.41</v>
      </c>
      <c r="L7336">
        <v>5.63</v>
      </c>
      <c r="M7336">
        <v>6.28</v>
      </c>
      <c r="N7336">
        <v>6.07</v>
      </c>
    </row>
    <row r="7337" spans="1:14" x14ac:dyDescent="0.25">
      <c r="A7337" s="1">
        <v>34274</v>
      </c>
      <c r="D7337">
        <v>3.18</v>
      </c>
      <c r="F7337">
        <v>3.36</v>
      </c>
      <c r="G7337">
        <v>3.53</v>
      </c>
      <c r="H7337">
        <v>4.1100000000000003</v>
      </c>
      <c r="I7337">
        <v>4.42</v>
      </c>
      <c r="J7337">
        <v>4.96</v>
      </c>
      <c r="K7337">
        <v>5.32</v>
      </c>
      <c r="L7337">
        <v>5.56</v>
      </c>
      <c r="M7337">
        <v>6.19</v>
      </c>
      <c r="N7337">
        <v>6.02</v>
      </c>
    </row>
    <row r="7338" spans="1:14" x14ac:dyDescent="0.25">
      <c r="A7338" s="1">
        <v>34271</v>
      </c>
      <c r="D7338">
        <v>3.1</v>
      </c>
      <c r="F7338">
        <v>3.28</v>
      </c>
      <c r="G7338">
        <v>3.47</v>
      </c>
      <c r="H7338">
        <v>3.99</v>
      </c>
      <c r="I7338">
        <v>4.3</v>
      </c>
      <c r="J7338">
        <v>4.83</v>
      </c>
      <c r="K7338">
        <v>5.19</v>
      </c>
      <c r="L7338">
        <v>5.43</v>
      </c>
      <c r="M7338">
        <v>6.12</v>
      </c>
      <c r="N7338">
        <v>5.96</v>
      </c>
    </row>
    <row r="7339" spans="1:14" x14ac:dyDescent="0.25">
      <c r="A7339" s="1">
        <v>34270</v>
      </c>
      <c r="D7339">
        <v>3.11</v>
      </c>
      <c r="F7339">
        <v>3.28</v>
      </c>
      <c r="G7339">
        <v>3.47</v>
      </c>
      <c r="H7339">
        <v>3.97</v>
      </c>
      <c r="I7339">
        <v>4.29</v>
      </c>
      <c r="J7339">
        <v>4.83</v>
      </c>
      <c r="K7339">
        <v>5.17</v>
      </c>
      <c r="L7339">
        <v>5.41</v>
      </c>
      <c r="M7339">
        <v>6.11</v>
      </c>
      <c r="N7339">
        <v>5.97</v>
      </c>
    </row>
    <row r="7340" spans="1:14" x14ac:dyDescent="0.25">
      <c r="A7340" s="1">
        <v>34269</v>
      </c>
      <c r="D7340">
        <v>3.15</v>
      </c>
      <c r="F7340">
        <v>3.29</v>
      </c>
      <c r="G7340">
        <v>3.47</v>
      </c>
      <c r="H7340">
        <v>3.99</v>
      </c>
      <c r="I7340">
        <v>4.28</v>
      </c>
      <c r="J7340">
        <v>4.82</v>
      </c>
      <c r="K7340">
        <v>5.19</v>
      </c>
      <c r="L7340">
        <v>5.44</v>
      </c>
      <c r="M7340">
        <v>6.15</v>
      </c>
      <c r="N7340">
        <v>6</v>
      </c>
    </row>
    <row r="7341" spans="1:14" x14ac:dyDescent="0.25">
      <c r="A7341" s="1">
        <v>34268</v>
      </c>
      <c r="D7341">
        <v>3.16</v>
      </c>
      <c r="F7341">
        <v>3.29</v>
      </c>
      <c r="G7341">
        <v>3.45</v>
      </c>
      <c r="H7341">
        <v>3.93</v>
      </c>
      <c r="I7341">
        <v>4.25</v>
      </c>
      <c r="J7341">
        <v>4.79</v>
      </c>
      <c r="K7341">
        <v>5.17</v>
      </c>
      <c r="L7341">
        <v>5.43</v>
      </c>
      <c r="M7341">
        <v>6.14</v>
      </c>
      <c r="N7341">
        <v>6</v>
      </c>
    </row>
    <row r="7342" spans="1:14" x14ac:dyDescent="0.25">
      <c r="A7342" s="1">
        <v>34267</v>
      </c>
      <c r="D7342">
        <v>3.14</v>
      </c>
      <c r="F7342">
        <v>3.28</v>
      </c>
      <c r="G7342">
        <v>3.45</v>
      </c>
      <c r="H7342">
        <v>3.95</v>
      </c>
      <c r="I7342">
        <v>4.26</v>
      </c>
      <c r="J7342">
        <v>4.82</v>
      </c>
      <c r="K7342">
        <v>5.21</v>
      </c>
      <c r="L7342">
        <v>5.47</v>
      </c>
      <c r="M7342">
        <v>6.17</v>
      </c>
      <c r="N7342">
        <v>6.02</v>
      </c>
    </row>
    <row r="7343" spans="1:14" x14ac:dyDescent="0.25">
      <c r="A7343" s="1">
        <v>34264</v>
      </c>
      <c r="D7343">
        <v>3.11</v>
      </c>
      <c r="F7343">
        <v>3.25</v>
      </c>
      <c r="G7343">
        <v>3.42</v>
      </c>
      <c r="H7343">
        <v>3.91</v>
      </c>
      <c r="I7343">
        <v>4.2300000000000004</v>
      </c>
      <c r="J7343">
        <v>4.76</v>
      </c>
      <c r="K7343">
        <v>5.15</v>
      </c>
      <c r="L7343">
        <v>5.42</v>
      </c>
      <c r="M7343">
        <v>6.13</v>
      </c>
      <c r="N7343">
        <v>5.98</v>
      </c>
    </row>
    <row r="7344" spans="1:14" x14ac:dyDescent="0.25">
      <c r="A7344" s="1">
        <v>34263</v>
      </c>
      <c r="D7344">
        <v>3.12</v>
      </c>
      <c r="F7344">
        <v>3.25</v>
      </c>
      <c r="G7344">
        <v>3.4</v>
      </c>
      <c r="H7344">
        <v>3.89</v>
      </c>
      <c r="I7344">
        <v>4.1900000000000004</v>
      </c>
      <c r="J7344">
        <v>4.72</v>
      </c>
      <c r="K7344">
        <v>5.07</v>
      </c>
      <c r="L7344">
        <v>5.35</v>
      </c>
      <c r="M7344">
        <v>6.06</v>
      </c>
      <c r="N7344">
        <v>5.92</v>
      </c>
    </row>
    <row r="7345" spans="1:14" x14ac:dyDescent="0.25">
      <c r="A7345" s="1">
        <v>34262</v>
      </c>
      <c r="D7345">
        <v>3.11</v>
      </c>
      <c r="F7345">
        <v>3.22</v>
      </c>
      <c r="G7345">
        <v>3.38</v>
      </c>
      <c r="H7345">
        <v>3.86</v>
      </c>
      <c r="I7345">
        <v>4.13</v>
      </c>
      <c r="J7345">
        <v>4.6399999999999997</v>
      </c>
      <c r="K7345">
        <v>4.9800000000000004</v>
      </c>
      <c r="L7345">
        <v>5.26</v>
      </c>
      <c r="M7345">
        <v>5.97</v>
      </c>
      <c r="N7345">
        <v>5.83</v>
      </c>
    </row>
    <row r="7346" spans="1:14" x14ac:dyDescent="0.25">
      <c r="A7346" s="1">
        <v>34261</v>
      </c>
      <c r="D7346">
        <v>3.13</v>
      </c>
      <c r="F7346">
        <v>3.24</v>
      </c>
      <c r="G7346">
        <v>3.39</v>
      </c>
      <c r="H7346">
        <v>3.86</v>
      </c>
      <c r="I7346">
        <v>4.1399999999999997</v>
      </c>
      <c r="J7346">
        <v>4.66</v>
      </c>
      <c r="K7346">
        <v>5</v>
      </c>
      <c r="L7346">
        <v>5.27</v>
      </c>
      <c r="M7346">
        <v>5.98</v>
      </c>
      <c r="N7346">
        <v>5.85</v>
      </c>
    </row>
    <row r="7347" spans="1:14" x14ac:dyDescent="0.25">
      <c r="A7347" s="1">
        <v>34260</v>
      </c>
      <c r="D7347">
        <v>3.13</v>
      </c>
      <c r="F7347">
        <v>3.23</v>
      </c>
      <c r="G7347">
        <v>3.39</v>
      </c>
      <c r="H7347">
        <v>3.84</v>
      </c>
      <c r="I7347">
        <v>4.1399999999999997</v>
      </c>
      <c r="J7347">
        <v>4.66</v>
      </c>
      <c r="K7347">
        <v>4.99</v>
      </c>
      <c r="L7347">
        <v>5.27</v>
      </c>
      <c r="M7347">
        <v>5.99</v>
      </c>
      <c r="N7347">
        <v>5.85</v>
      </c>
    </row>
    <row r="7348" spans="1:14" x14ac:dyDescent="0.25">
      <c r="A7348" s="1">
        <v>34257</v>
      </c>
      <c r="D7348">
        <v>3.08</v>
      </c>
      <c r="F7348">
        <v>3.18</v>
      </c>
      <c r="G7348">
        <v>3.35</v>
      </c>
      <c r="H7348">
        <v>3.81</v>
      </c>
      <c r="I7348">
        <v>4.0599999999999996</v>
      </c>
      <c r="J7348">
        <v>4.57</v>
      </c>
      <c r="K7348">
        <v>4.9000000000000004</v>
      </c>
      <c r="L7348">
        <v>5.19</v>
      </c>
      <c r="M7348">
        <v>5.91</v>
      </c>
      <c r="N7348">
        <v>5.78</v>
      </c>
    </row>
    <row r="7349" spans="1:14" x14ac:dyDescent="0.25">
      <c r="A7349" s="1">
        <v>34256</v>
      </c>
      <c r="D7349">
        <v>3.08</v>
      </c>
      <c r="F7349">
        <v>3.18</v>
      </c>
      <c r="G7349">
        <v>3.36</v>
      </c>
      <c r="H7349">
        <v>3.82</v>
      </c>
      <c r="I7349">
        <v>4.09</v>
      </c>
      <c r="J7349">
        <v>4.6100000000000003</v>
      </c>
      <c r="K7349">
        <v>4.93</v>
      </c>
      <c r="L7349">
        <v>5.23</v>
      </c>
      <c r="M7349">
        <v>5.98</v>
      </c>
      <c r="N7349">
        <v>5.86</v>
      </c>
    </row>
    <row r="7350" spans="1:14" x14ac:dyDescent="0.25">
      <c r="A7350" s="1">
        <v>34255</v>
      </c>
      <c r="D7350">
        <v>3.1</v>
      </c>
      <c r="F7350">
        <v>3.2</v>
      </c>
      <c r="G7350">
        <v>3.36</v>
      </c>
      <c r="H7350">
        <v>3.84</v>
      </c>
      <c r="I7350">
        <v>4.1100000000000003</v>
      </c>
      <c r="J7350">
        <v>4.6399999999999997</v>
      </c>
      <c r="K7350">
        <v>4.9800000000000004</v>
      </c>
      <c r="L7350">
        <v>5.27</v>
      </c>
      <c r="M7350">
        <v>6.03</v>
      </c>
      <c r="N7350">
        <v>5.92</v>
      </c>
    </row>
    <row r="7351" spans="1:14" x14ac:dyDescent="0.25">
      <c r="A7351" s="1">
        <v>34254</v>
      </c>
      <c r="D7351">
        <v>3.12</v>
      </c>
      <c r="F7351">
        <v>3.21</v>
      </c>
      <c r="G7351">
        <v>3.36</v>
      </c>
      <c r="H7351">
        <v>3.82</v>
      </c>
      <c r="I7351">
        <v>4.1100000000000003</v>
      </c>
      <c r="J7351">
        <v>4.6399999999999997</v>
      </c>
      <c r="K7351">
        <v>4.97</v>
      </c>
      <c r="L7351">
        <v>5.27</v>
      </c>
      <c r="M7351">
        <v>6.02</v>
      </c>
      <c r="N7351">
        <v>5.92</v>
      </c>
    </row>
    <row r="7352" spans="1:14" x14ac:dyDescent="0.25">
      <c r="A7352" s="1">
        <v>34250</v>
      </c>
      <c r="D7352">
        <v>3.05</v>
      </c>
      <c r="F7352">
        <v>3.16</v>
      </c>
      <c r="G7352">
        <v>3.33</v>
      </c>
      <c r="H7352">
        <v>3.78</v>
      </c>
      <c r="I7352">
        <v>4.09</v>
      </c>
      <c r="J7352">
        <v>4.6100000000000003</v>
      </c>
      <c r="K7352">
        <v>4.96</v>
      </c>
      <c r="L7352">
        <v>5.26</v>
      </c>
      <c r="M7352">
        <v>6.02</v>
      </c>
      <c r="N7352">
        <v>5.92</v>
      </c>
    </row>
    <row r="7353" spans="1:14" x14ac:dyDescent="0.25">
      <c r="A7353" s="1">
        <v>34249</v>
      </c>
      <c r="D7353">
        <v>3.05</v>
      </c>
      <c r="F7353">
        <v>3.17</v>
      </c>
      <c r="G7353">
        <v>3.35</v>
      </c>
      <c r="H7353">
        <v>3.83</v>
      </c>
      <c r="I7353">
        <v>4.1500000000000004</v>
      </c>
      <c r="J7353">
        <v>4.6900000000000004</v>
      </c>
      <c r="K7353">
        <v>5.05</v>
      </c>
      <c r="L7353">
        <v>5.33</v>
      </c>
      <c r="M7353">
        <v>6.11</v>
      </c>
      <c r="N7353">
        <v>6.01</v>
      </c>
    </row>
    <row r="7354" spans="1:14" x14ac:dyDescent="0.25">
      <c r="A7354" s="1">
        <v>34248</v>
      </c>
      <c r="D7354">
        <v>3.04</v>
      </c>
      <c r="F7354">
        <v>3.19</v>
      </c>
      <c r="G7354">
        <v>3.36</v>
      </c>
      <c r="H7354">
        <v>3.85</v>
      </c>
      <c r="I7354">
        <v>4.16</v>
      </c>
      <c r="J7354">
        <v>4.7</v>
      </c>
      <c r="K7354">
        <v>5.05</v>
      </c>
      <c r="L7354">
        <v>5.35</v>
      </c>
      <c r="M7354">
        <v>6.12</v>
      </c>
      <c r="N7354">
        <v>6.01</v>
      </c>
    </row>
    <row r="7355" spans="1:14" x14ac:dyDescent="0.25">
      <c r="A7355" s="1">
        <v>34247</v>
      </c>
      <c r="D7355">
        <v>3.06</v>
      </c>
      <c r="F7355">
        <v>3.2</v>
      </c>
      <c r="G7355">
        <v>3.38</v>
      </c>
      <c r="H7355">
        <v>3.86</v>
      </c>
      <c r="I7355">
        <v>4.18</v>
      </c>
      <c r="J7355">
        <v>4.72</v>
      </c>
      <c r="K7355">
        <v>5.05</v>
      </c>
      <c r="L7355">
        <v>5.35</v>
      </c>
      <c r="M7355">
        <v>6.12</v>
      </c>
      <c r="N7355">
        <v>6.01</v>
      </c>
    </row>
    <row r="7356" spans="1:14" x14ac:dyDescent="0.25">
      <c r="A7356" s="1">
        <v>34246</v>
      </c>
      <c r="D7356">
        <v>3.02</v>
      </c>
      <c r="F7356">
        <v>3.17</v>
      </c>
      <c r="G7356">
        <v>3.35</v>
      </c>
      <c r="H7356">
        <v>3.85</v>
      </c>
      <c r="I7356">
        <v>4.16</v>
      </c>
      <c r="J7356">
        <v>4.71</v>
      </c>
      <c r="K7356">
        <v>5.04</v>
      </c>
      <c r="L7356">
        <v>5.34</v>
      </c>
      <c r="M7356">
        <v>6.1</v>
      </c>
      <c r="N7356">
        <v>5.99</v>
      </c>
    </row>
    <row r="7357" spans="1:14" x14ac:dyDescent="0.25">
      <c r="A7357" s="1">
        <v>34243</v>
      </c>
      <c r="D7357">
        <v>2.98</v>
      </c>
      <c r="F7357">
        <v>3.11</v>
      </c>
      <c r="G7357">
        <v>3.35</v>
      </c>
      <c r="H7357">
        <v>3.84</v>
      </c>
      <c r="I7357">
        <v>4.18</v>
      </c>
      <c r="J7357">
        <v>4.72</v>
      </c>
      <c r="K7357">
        <v>5.03</v>
      </c>
      <c r="L7357">
        <v>5.34</v>
      </c>
      <c r="M7357">
        <v>6.12</v>
      </c>
      <c r="N7357">
        <v>5.98</v>
      </c>
    </row>
    <row r="7358" spans="1:14" x14ac:dyDescent="0.25">
      <c r="A7358" s="1">
        <v>34242</v>
      </c>
      <c r="D7358">
        <v>2.98</v>
      </c>
      <c r="F7358">
        <v>3.13</v>
      </c>
      <c r="G7358">
        <v>3.39</v>
      </c>
      <c r="H7358">
        <v>3.89</v>
      </c>
      <c r="I7358">
        <v>4.24</v>
      </c>
      <c r="J7358">
        <v>4.79</v>
      </c>
      <c r="K7358">
        <v>5.1100000000000003</v>
      </c>
      <c r="L7358">
        <v>5.4</v>
      </c>
      <c r="N7358">
        <v>6.04</v>
      </c>
    </row>
    <row r="7359" spans="1:14" x14ac:dyDescent="0.25">
      <c r="A7359" s="1">
        <v>34241</v>
      </c>
      <c r="D7359">
        <v>2.99</v>
      </c>
      <c r="F7359">
        <v>3.15</v>
      </c>
      <c r="G7359">
        <v>3.36</v>
      </c>
      <c r="H7359">
        <v>3.84</v>
      </c>
      <c r="I7359">
        <v>4.1900000000000004</v>
      </c>
      <c r="J7359">
        <v>4.74</v>
      </c>
      <c r="K7359">
        <v>5.03</v>
      </c>
      <c r="L7359">
        <v>5.35</v>
      </c>
      <c r="N7359">
        <v>6</v>
      </c>
    </row>
    <row r="7360" spans="1:14" x14ac:dyDescent="0.25">
      <c r="A7360" s="1">
        <v>34240</v>
      </c>
      <c r="D7360">
        <v>2.96</v>
      </c>
      <c r="F7360">
        <v>3.12</v>
      </c>
      <c r="G7360">
        <v>3.32</v>
      </c>
      <c r="H7360">
        <v>3.79</v>
      </c>
      <c r="I7360">
        <v>4.1100000000000003</v>
      </c>
      <c r="J7360">
        <v>4.67</v>
      </c>
      <c r="K7360">
        <v>4.9800000000000004</v>
      </c>
      <c r="L7360">
        <v>5.28</v>
      </c>
      <c r="N7360">
        <v>5.94</v>
      </c>
    </row>
    <row r="7361" spans="1:14" x14ac:dyDescent="0.25">
      <c r="A7361" s="1">
        <v>34239</v>
      </c>
      <c r="D7361">
        <v>2.96</v>
      </c>
      <c r="F7361">
        <v>3.1</v>
      </c>
      <c r="G7361">
        <v>3.32</v>
      </c>
      <c r="H7361">
        <v>3.81</v>
      </c>
      <c r="I7361">
        <v>4.12</v>
      </c>
      <c r="J7361">
        <v>4.6900000000000004</v>
      </c>
      <c r="K7361">
        <v>5.01</v>
      </c>
      <c r="L7361">
        <v>5.3</v>
      </c>
      <c r="N7361">
        <v>5.97</v>
      </c>
    </row>
    <row r="7362" spans="1:14" x14ac:dyDescent="0.25">
      <c r="A7362" s="1">
        <v>34236</v>
      </c>
      <c r="D7362">
        <v>2.99</v>
      </c>
      <c r="F7362">
        <v>3.15</v>
      </c>
      <c r="G7362">
        <v>3.39</v>
      </c>
      <c r="H7362">
        <v>3.9</v>
      </c>
      <c r="I7362">
        <v>4.22</v>
      </c>
      <c r="J7362">
        <v>4.8099999999999996</v>
      </c>
      <c r="K7362">
        <v>5.14</v>
      </c>
      <c r="L7362">
        <v>5.42</v>
      </c>
      <c r="N7362">
        <v>6.06</v>
      </c>
    </row>
    <row r="7363" spans="1:14" x14ac:dyDescent="0.25">
      <c r="A7363" s="1">
        <v>34235</v>
      </c>
      <c r="D7363">
        <v>2.99</v>
      </c>
      <c r="F7363">
        <v>3.15</v>
      </c>
      <c r="G7363">
        <v>3.39</v>
      </c>
      <c r="H7363">
        <v>3.87</v>
      </c>
      <c r="I7363">
        <v>4.22</v>
      </c>
      <c r="J7363">
        <v>4.8</v>
      </c>
      <c r="K7363">
        <v>5.15</v>
      </c>
      <c r="L7363">
        <v>5.42</v>
      </c>
      <c r="N7363">
        <v>6.06</v>
      </c>
    </row>
    <row r="7364" spans="1:14" x14ac:dyDescent="0.25">
      <c r="A7364" s="1">
        <v>34234</v>
      </c>
      <c r="D7364">
        <v>2.98</v>
      </c>
      <c r="F7364">
        <v>3.15</v>
      </c>
      <c r="G7364">
        <v>3.39</v>
      </c>
      <c r="H7364">
        <v>3.9</v>
      </c>
      <c r="I7364">
        <v>4.22</v>
      </c>
      <c r="J7364">
        <v>4.8099999999999996</v>
      </c>
      <c r="K7364">
        <v>5.17</v>
      </c>
      <c r="L7364">
        <v>5.45</v>
      </c>
      <c r="N7364">
        <v>6.1</v>
      </c>
    </row>
    <row r="7365" spans="1:14" x14ac:dyDescent="0.25">
      <c r="A7365" s="1">
        <v>34233</v>
      </c>
      <c r="D7365">
        <v>2.98</v>
      </c>
      <c r="F7365">
        <v>3.14</v>
      </c>
      <c r="G7365">
        <v>3.38</v>
      </c>
      <c r="H7365">
        <v>3.9</v>
      </c>
      <c r="I7365">
        <v>4.21</v>
      </c>
      <c r="J7365">
        <v>4.8</v>
      </c>
      <c r="K7365">
        <v>5.19</v>
      </c>
      <c r="L7365">
        <v>5.47</v>
      </c>
      <c r="N7365">
        <v>6.14</v>
      </c>
    </row>
    <row r="7366" spans="1:14" x14ac:dyDescent="0.25">
      <c r="A7366" s="1">
        <v>34232</v>
      </c>
      <c r="D7366">
        <v>3</v>
      </c>
      <c r="F7366">
        <v>3.16</v>
      </c>
      <c r="G7366">
        <v>3.41</v>
      </c>
      <c r="H7366">
        <v>3.92</v>
      </c>
      <c r="I7366">
        <v>4.2300000000000004</v>
      </c>
      <c r="J7366">
        <v>4.79</v>
      </c>
      <c r="K7366">
        <v>5.13</v>
      </c>
      <c r="L7366">
        <v>5.42</v>
      </c>
      <c r="N7366">
        <v>6.08</v>
      </c>
    </row>
    <row r="7367" spans="1:14" x14ac:dyDescent="0.25">
      <c r="A7367" s="1">
        <v>34229</v>
      </c>
      <c r="D7367">
        <v>3.01</v>
      </c>
      <c r="F7367">
        <v>3.17</v>
      </c>
      <c r="G7367">
        <v>3.39</v>
      </c>
      <c r="H7367">
        <v>3.89</v>
      </c>
      <c r="I7367">
        <v>4.1900000000000004</v>
      </c>
      <c r="J7367">
        <v>4.75</v>
      </c>
      <c r="K7367">
        <v>5.1100000000000003</v>
      </c>
      <c r="L7367">
        <v>5.38</v>
      </c>
      <c r="N7367">
        <v>6.04</v>
      </c>
    </row>
    <row r="7368" spans="1:14" x14ac:dyDescent="0.25">
      <c r="A7368" s="1">
        <v>34228</v>
      </c>
      <c r="D7368">
        <v>3.01</v>
      </c>
      <c r="F7368">
        <v>3.16</v>
      </c>
      <c r="G7368">
        <v>3.39</v>
      </c>
      <c r="H7368">
        <v>3.88</v>
      </c>
      <c r="I7368">
        <v>4.1900000000000004</v>
      </c>
      <c r="J7368">
        <v>4.74</v>
      </c>
      <c r="K7368">
        <v>5.12</v>
      </c>
      <c r="L7368">
        <v>5.37</v>
      </c>
      <c r="N7368">
        <v>6.01</v>
      </c>
    </row>
    <row r="7369" spans="1:14" x14ac:dyDescent="0.25">
      <c r="A7369" s="1">
        <v>34227</v>
      </c>
      <c r="D7369">
        <v>3.02</v>
      </c>
      <c r="F7369">
        <v>3.16</v>
      </c>
      <c r="G7369">
        <v>3.39</v>
      </c>
      <c r="H7369">
        <v>3.89</v>
      </c>
      <c r="I7369">
        <v>4.1900000000000004</v>
      </c>
      <c r="J7369">
        <v>4.75</v>
      </c>
      <c r="K7369">
        <v>5.14</v>
      </c>
      <c r="L7369">
        <v>5.39</v>
      </c>
      <c r="N7369">
        <v>6</v>
      </c>
    </row>
    <row r="7370" spans="1:14" x14ac:dyDescent="0.25">
      <c r="A7370" s="1">
        <v>34226</v>
      </c>
      <c r="D7370">
        <v>3.05</v>
      </c>
      <c r="F7370">
        <v>3.18</v>
      </c>
      <c r="G7370">
        <v>3.41</v>
      </c>
      <c r="H7370">
        <v>3.91</v>
      </c>
      <c r="I7370">
        <v>4.2300000000000004</v>
      </c>
      <c r="J7370">
        <v>4.7699999999999996</v>
      </c>
      <c r="K7370">
        <v>5.12</v>
      </c>
      <c r="L7370">
        <v>5.37</v>
      </c>
      <c r="N7370">
        <v>5.97</v>
      </c>
    </row>
    <row r="7371" spans="1:14" x14ac:dyDescent="0.25">
      <c r="A7371" s="1">
        <v>34225</v>
      </c>
      <c r="D7371">
        <v>3.04</v>
      </c>
      <c r="F7371">
        <v>3.16</v>
      </c>
      <c r="G7371">
        <v>3.33</v>
      </c>
      <c r="H7371">
        <v>3.82</v>
      </c>
      <c r="I7371">
        <v>4.13</v>
      </c>
      <c r="J7371">
        <v>4.66</v>
      </c>
      <c r="K7371">
        <v>4.99</v>
      </c>
      <c r="L7371">
        <v>5.26</v>
      </c>
      <c r="N7371">
        <v>5.86</v>
      </c>
    </row>
    <row r="7372" spans="1:14" x14ac:dyDescent="0.25">
      <c r="A7372" s="1">
        <v>34222</v>
      </c>
      <c r="D7372">
        <v>3.02</v>
      </c>
      <c r="F7372">
        <v>3.15</v>
      </c>
      <c r="G7372">
        <v>3.32</v>
      </c>
      <c r="H7372">
        <v>3.8</v>
      </c>
      <c r="I7372">
        <v>4.1100000000000003</v>
      </c>
      <c r="J7372">
        <v>4.67</v>
      </c>
      <c r="K7372">
        <v>5.01</v>
      </c>
      <c r="L7372">
        <v>5.29</v>
      </c>
      <c r="N7372">
        <v>5.89</v>
      </c>
    </row>
    <row r="7373" spans="1:14" x14ac:dyDescent="0.25">
      <c r="A7373" s="1">
        <v>34221</v>
      </c>
      <c r="D7373">
        <v>3.04</v>
      </c>
      <c r="F7373">
        <v>3.18</v>
      </c>
      <c r="G7373">
        <v>3.37</v>
      </c>
      <c r="H7373">
        <v>3.88</v>
      </c>
      <c r="I7373">
        <v>4.18</v>
      </c>
      <c r="J7373">
        <v>4.74</v>
      </c>
      <c r="K7373">
        <v>5.0599999999999996</v>
      </c>
      <c r="L7373">
        <v>5.35</v>
      </c>
      <c r="N7373">
        <v>5.96</v>
      </c>
    </row>
    <row r="7374" spans="1:14" x14ac:dyDescent="0.25">
      <c r="A7374" s="1">
        <v>34220</v>
      </c>
      <c r="D7374">
        <v>3.02</v>
      </c>
      <c r="F7374">
        <v>3.15</v>
      </c>
      <c r="G7374">
        <v>3.32</v>
      </c>
      <c r="H7374">
        <v>3.78</v>
      </c>
      <c r="I7374">
        <v>4.07</v>
      </c>
      <c r="J7374">
        <v>4.63</v>
      </c>
      <c r="K7374">
        <v>4.96</v>
      </c>
      <c r="L7374">
        <v>5.23</v>
      </c>
      <c r="N7374">
        <v>5.86</v>
      </c>
    </row>
    <row r="7375" spans="1:14" x14ac:dyDescent="0.25">
      <c r="A7375" s="1">
        <v>34219</v>
      </c>
      <c r="D7375">
        <v>3.01</v>
      </c>
      <c r="F7375">
        <v>3.12</v>
      </c>
      <c r="G7375">
        <v>3.26</v>
      </c>
      <c r="H7375">
        <v>3.7</v>
      </c>
      <c r="I7375">
        <v>4.01</v>
      </c>
      <c r="J7375">
        <v>4.5999999999999996</v>
      </c>
      <c r="K7375">
        <v>4.96</v>
      </c>
      <c r="L7375">
        <v>5.23</v>
      </c>
      <c r="N7375">
        <v>5.88</v>
      </c>
    </row>
    <row r="7376" spans="1:14" x14ac:dyDescent="0.25">
      <c r="A7376" s="1">
        <v>34215</v>
      </c>
      <c r="D7376">
        <v>3</v>
      </c>
      <c r="F7376">
        <v>3.12</v>
      </c>
      <c r="G7376">
        <v>3.25</v>
      </c>
      <c r="H7376">
        <v>3.71</v>
      </c>
      <c r="I7376">
        <v>4.04</v>
      </c>
      <c r="J7376">
        <v>4.6500000000000004</v>
      </c>
      <c r="K7376">
        <v>5.01</v>
      </c>
      <c r="L7376">
        <v>5.31</v>
      </c>
      <c r="N7376">
        <v>5.95</v>
      </c>
    </row>
    <row r="7377" spans="1:14" x14ac:dyDescent="0.25">
      <c r="A7377" s="1">
        <v>34214</v>
      </c>
      <c r="D7377">
        <v>3.05</v>
      </c>
      <c r="F7377">
        <v>3.18</v>
      </c>
      <c r="G7377">
        <v>3.34</v>
      </c>
      <c r="H7377">
        <v>3.83</v>
      </c>
      <c r="I7377">
        <v>4.16</v>
      </c>
      <c r="J7377">
        <v>4.76</v>
      </c>
      <c r="K7377">
        <v>5.09</v>
      </c>
      <c r="L7377">
        <v>5.41</v>
      </c>
      <c r="N7377">
        <v>6.04</v>
      </c>
    </row>
    <row r="7378" spans="1:14" x14ac:dyDescent="0.25">
      <c r="A7378" s="1">
        <v>34213</v>
      </c>
      <c r="D7378">
        <v>3.08</v>
      </c>
      <c r="F7378">
        <v>3.19</v>
      </c>
      <c r="G7378">
        <v>3.36</v>
      </c>
      <c r="H7378">
        <v>3.88</v>
      </c>
      <c r="I7378">
        <v>4.21</v>
      </c>
      <c r="J7378">
        <v>4.8099999999999996</v>
      </c>
      <c r="K7378">
        <v>5.12</v>
      </c>
      <c r="L7378">
        <v>5.46</v>
      </c>
      <c r="N7378">
        <v>6.09</v>
      </c>
    </row>
    <row r="7379" spans="1:14" x14ac:dyDescent="0.25">
      <c r="A7379" s="1">
        <v>34212</v>
      </c>
      <c r="D7379">
        <v>3.08</v>
      </c>
      <c r="F7379">
        <v>3.21</v>
      </c>
      <c r="G7379">
        <v>3.38</v>
      </c>
      <c r="H7379">
        <v>3.88</v>
      </c>
      <c r="I7379">
        <v>4.2</v>
      </c>
      <c r="J7379">
        <v>4.8</v>
      </c>
      <c r="K7379">
        <v>5.1100000000000003</v>
      </c>
      <c r="L7379">
        <v>5.45</v>
      </c>
      <c r="N7379">
        <v>6.09</v>
      </c>
    </row>
    <row r="7380" spans="1:14" x14ac:dyDescent="0.25">
      <c r="A7380" s="1">
        <v>34211</v>
      </c>
      <c r="D7380">
        <v>3.08</v>
      </c>
      <c r="F7380">
        <v>3.19</v>
      </c>
      <c r="G7380">
        <v>3.35</v>
      </c>
      <c r="H7380">
        <v>3.86</v>
      </c>
      <c r="I7380">
        <v>4.18</v>
      </c>
      <c r="J7380">
        <v>4.78</v>
      </c>
      <c r="K7380">
        <v>5.0999999999999996</v>
      </c>
      <c r="L7380">
        <v>5.44</v>
      </c>
      <c r="N7380">
        <v>6.12</v>
      </c>
    </row>
    <row r="7381" spans="1:14" x14ac:dyDescent="0.25">
      <c r="A7381" s="1">
        <v>34208</v>
      </c>
      <c r="D7381">
        <v>3.09</v>
      </c>
      <c r="F7381">
        <v>3.21</v>
      </c>
      <c r="G7381">
        <v>3.38</v>
      </c>
      <c r="H7381">
        <v>3.87</v>
      </c>
      <c r="I7381">
        <v>4.2</v>
      </c>
      <c r="J7381">
        <v>4.83</v>
      </c>
      <c r="K7381">
        <v>5.13</v>
      </c>
      <c r="L7381">
        <v>5.48</v>
      </c>
      <c r="N7381">
        <v>6.13</v>
      </c>
    </row>
    <row r="7382" spans="1:14" x14ac:dyDescent="0.25">
      <c r="A7382" s="1">
        <v>34207</v>
      </c>
      <c r="D7382">
        <v>3.06</v>
      </c>
      <c r="F7382">
        <v>3.19</v>
      </c>
      <c r="G7382">
        <v>3.34</v>
      </c>
      <c r="H7382">
        <v>3.82</v>
      </c>
      <c r="I7382">
        <v>4.16</v>
      </c>
      <c r="J7382">
        <v>4.78</v>
      </c>
      <c r="K7382">
        <v>5.0999999999999996</v>
      </c>
      <c r="L7382">
        <v>5.42</v>
      </c>
      <c r="N7382">
        <v>6.09</v>
      </c>
    </row>
    <row r="7383" spans="1:14" x14ac:dyDescent="0.25">
      <c r="A7383" s="1">
        <v>34206</v>
      </c>
      <c r="D7383">
        <v>3.04</v>
      </c>
      <c r="F7383">
        <v>3.18</v>
      </c>
      <c r="G7383">
        <v>3.35</v>
      </c>
      <c r="H7383">
        <v>3.85</v>
      </c>
      <c r="I7383">
        <v>4.2</v>
      </c>
      <c r="J7383">
        <v>4.8600000000000003</v>
      </c>
      <c r="K7383">
        <v>5.17</v>
      </c>
      <c r="L7383">
        <v>5.51</v>
      </c>
      <c r="N7383">
        <v>6.18</v>
      </c>
    </row>
    <row r="7384" spans="1:14" x14ac:dyDescent="0.25">
      <c r="A7384" s="1">
        <v>34205</v>
      </c>
      <c r="D7384">
        <v>3.05</v>
      </c>
      <c r="F7384">
        <v>3.18</v>
      </c>
      <c r="G7384">
        <v>3.36</v>
      </c>
      <c r="H7384">
        <v>3.89</v>
      </c>
      <c r="I7384">
        <v>4.24</v>
      </c>
      <c r="J7384">
        <v>4.9000000000000004</v>
      </c>
      <c r="K7384">
        <v>5.21</v>
      </c>
      <c r="L7384">
        <v>5.54</v>
      </c>
      <c r="N7384">
        <v>6.2</v>
      </c>
    </row>
    <row r="7385" spans="1:14" x14ac:dyDescent="0.25">
      <c r="A7385" s="1">
        <v>34204</v>
      </c>
      <c r="D7385">
        <v>3.08</v>
      </c>
      <c r="F7385">
        <v>3.21</v>
      </c>
      <c r="G7385">
        <v>3.4</v>
      </c>
      <c r="H7385">
        <v>3.97</v>
      </c>
      <c r="I7385">
        <v>4.3</v>
      </c>
      <c r="J7385">
        <v>4.9800000000000004</v>
      </c>
      <c r="K7385">
        <v>5.28</v>
      </c>
      <c r="L7385">
        <v>5.6</v>
      </c>
      <c r="N7385">
        <v>6.22</v>
      </c>
    </row>
    <row r="7386" spans="1:14" x14ac:dyDescent="0.25">
      <c r="A7386" s="1">
        <v>34201</v>
      </c>
      <c r="D7386">
        <v>3.06</v>
      </c>
      <c r="F7386">
        <v>3.2</v>
      </c>
      <c r="G7386">
        <v>3.39</v>
      </c>
      <c r="H7386">
        <v>3.93</v>
      </c>
      <c r="I7386">
        <v>4.29</v>
      </c>
      <c r="J7386">
        <v>4.96</v>
      </c>
      <c r="K7386">
        <v>5.28</v>
      </c>
      <c r="L7386">
        <v>5.61</v>
      </c>
      <c r="N7386">
        <v>6.22</v>
      </c>
    </row>
    <row r="7387" spans="1:14" x14ac:dyDescent="0.25">
      <c r="A7387" s="1">
        <v>34200</v>
      </c>
      <c r="D7387">
        <v>3.05</v>
      </c>
      <c r="F7387">
        <v>3.2</v>
      </c>
      <c r="G7387">
        <v>3.39</v>
      </c>
      <c r="H7387">
        <v>3.93</v>
      </c>
      <c r="I7387">
        <v>4.29</v>
      </c>
      <c r="J7387">
        <v>4.97</v>
      </c>
      <c r="K7387">
        <v>5.32</v>
      </c>
      <c r="L7387">
        <v>5.64</v>
      </c>
      <c r="N7387">
        <v>6.21</v>
      </c>
    </row>
    <row r="7388" spans="1:14" x14ac:dyDescent="0.25">
      <c r="A7388" s="1">
        <v>34199</v>
      </c>
      <c r="D7388">
        <v>3.05</v>
      </c>
      <c r="F7388">
        <v>3.19</v>
      </c>
      <c r="G7388">
        <v>3.41</v>
      </c>
      <c r="H7388">
        <v>3.98</v>
      </c>
      <c r="I7388">
        <v>4.3600000000000003</v>
      </c>
      <c r="J7388">
        <v>5.04</v>
      </c>
      <c r="K7388">
        <v>5.37</v>
      </c>
      <c r="L7388">
        <v>5.69</v>
      </c>
      <c r="N7388">
        <v>6.26</v>
      </c>
    </row>
    <row r="7389" spans="1:14" x14ac:dyDescent="0.25">
      <c r="A7389" s="1">
        <v>34198</v>
      </c>
      <c r="D7389">
        <v>3.08</v>
      </c>
      <c r="F7389">
        <v>3.21</v>
      </c>
      <c r="G7389">
        <v>3.43</v>
      </c>
      <c r="H7389">
        <v>4.0199999999999996</v>
      </c>
      <c r="I7389">
        <v>4.3899999999999997</v>
      </c>
      <c r="J7389">
        <v>5.07</v>
      </c>
      <c r="K7389">
        <v>5.39</v>
      </c>
      <c r="L7389">
        <v>5.7</v>
      </c>
      <c r="N7389">
        <v>6.31</v>
      </c>
    </row>
    <row r="7390" spans="1:14" x14ac:dyDescent="0.25">
      <c r="A7390" s="1">
        <v>34197</v>
      </c>
      <c r="D7390">
        <v>3.1</v>
      </c>
      <c r="F7390">
        <v>3.21</v>
      </c>
      <c r="G7390">
        <v>3.42</v>
      </c>
      <c r="H7390">
        <v>3.98</v>
      </c>
      <c r="I7390">
        <v>4.3499999999999996</v>
      </c>
      <c r="J7390">
        <v>5.05</v>
      </c>
      <c r="K7390">
        <v>5.36</v>
      </c>
      <c r="L7390">
        <v>5.68</v>
      </c>
      <c r="N7390">
        <v>6.31</v>
      </c>
    </row>
    <row r="7391" spans="1:14" x14ac:dyDescent="0.25">
      <c r="A7391" s="1">
        <v>34194</v>
      </c>
      <c r="D7391">
        <v>3.09</v>
      </c>
      <c r="F7391">
        <v>3.22</v>
      </c>
      <c r="G7391">
        <v>3.43</v>
      </c>
      <c r="H7391">
        <v>4</v>
      </c>
      <c r="I7391">
        <v>4.38</v>
      </c>
      <c r="J7391">
        <v>5.08</v>
      </c>
      <c r="K7391">
        <v>5.41</v>
      </c>
      <c r="L7391">
        <v>5.72</v>
      </c>
      <c r="N7391">
        <v>6.35</v>
      </c>
    </row>
    <row r="7392" spans="1:14" x14ac:dyDescent="0.25">
      <c r="A7392" s="1">
        <v>34193</v>
      </c>
      <c r="D7392">
        <v>3.08</v>
      </c>
      <c r="F7392">
        <v>3.23</v>
      </c>
      <c r="G7392">
        <v>3.47</v>
      </c>
      <c r="H7392">
        <v>4.0599999999999996</v>
      </c>
      <c r="I7392">
        <v>4.43</v>
      </c>
      <c r="J7392">
        <v>5.13</v>
      </c>
      <c r="K7392">
        <v>5.47</v>
      </c>
      <c r="L7392">
        <v>5.77</v>
      </c>
      <c r="N7392">
        <v>6.37</v>
      </c>
    </row>
    <row r="7393" spans="1:14" x14ac:dyDescent="0.25">
      <c r="A7393" s="1">
        <v>34192</v>
      </c>
      <c r="D7393">
        <v>3.09</v>
      </c>
      <c r="F7393">
        <v>3.25</v>
      </c>
      <c r="G7393">
        <v>3.5</v>
      </c>
      <c r="H7393">
        <v>4.0999999999999996</v>
      </c>
      <c r="I7393">
        <v>4.47</v>
      </c>
      <c r="J7393">
        <v>5.13</v>
      </c>
      <c r="K7393">
        <v>5.46</v>
      </c>
      <c r="L7393">
        <v>5.75</v>
      </c>
      <c r="N7393">
        <v>6.44</v>
      </c>
    </row>
    <row r="7394" spans="1:14" x14ac:dyDescent="0.25">
      <c r="A7394" s="1">
        <v>34191</v>
      </c>
      <c r="D7394">
        <v>3.1</v>
      </c>
      <c r="F7394">
        <v>3.27</v>
      </c>
      <c r="G7394">
        <v>3.51</v>
      </c>
      <c r="H7394">
        <v>4.0999999999999996</v>
      </c>
      <c r="I7394">
        <v>4.4800000000000004</v>
      </c>
      <c r="J7394">
        <v>5.14</v>
      </c>
      <c r="K7394">
        <v>5.49</v>
      </c>
      <c r="L7394">
        <v>5.82</v>
      </c>
      <c r="N7394">
        <v>6.45</v>
      </c>
    </row>
    <row r="7395" spans="1:14" x14ac:dyDescent="0.25">
      <c r="A7395" s="1">
        <v>34190</v>
      </c>
      <c r="D7395">
        <v>3.11</v>
      </c>
      <c r="F7395">
        <v>3.26</v>
      </c>
      <c r="G7395">
        <v>3.48</v>
      </c>
      <c r="H7395">
        <v>4.0599999999999996</v>
      </c>
      <c r="I7395">
        <v>4.45</v>
      </c>
      <c r="J7395">
        <v>5.12</v>
      </c>
      <c r="K7395">
        <v>5.48</v>
      </c>
      <c r="L7395">
        <v>5.82</v>
      </c>
      <c r="N7395">
        <v>6.47</v>
      </c>
    </row>
    <row r="7396" spans="1:14" x14ac:dyDescent="0.25">
      <c r="A7396" s="1">
        <v>34187</v>
      </c>
      <c r="D7396">
        <v>3.11</v>
      </c>
      <c r="F7396">
        <v>3.28</v>
      </c>
      <c r="G7396">
        <v>3.52</v>
      </c>
      <c r="H7396">
        <v>4.09</v>
      </c>
      <c r="I7396">
        <v>4.4800000000000004</v>
      </c>
      <c r="J7396">
        <v>5.16</v>
      </c>
      <c r="K7396">
        <v>5.52</v>
      </c>
      <c r="L7396">
        <v>5.86</v>
      </c>
      <c r="N7396">
        <v>6.53</v>
      </c>
    </row>
    <row r="7397" spans="1:14" x14ac:dyDescent="0.25">
      <c r="A7397" s="1">
        <v>34186</v>
      </c>
      <c r="D7397">
        <v>3.12</v>
      </c>
      <c r="F7397">
        <v>3.3</v>
      </c>
      <c r="G7397">
        <v>3.54</v>
      </c>
      <c r="H7397">
        <v>4.12</v>
      </c>
      <c r="I7397">
        <v>4.5</v>
      </c>
      <c r="J7397">
        <v>5.18</v>
      </c>
      <c r="K7397">
        <v>5.52</v>
      </c>
      <c r="L7397">
        <v>5.86</v>
      </c>
      <c r="N7397">
        <v>6.53</v>
      </c>
    </row>
    <row r="7398" spans="1:14" x14ac:dyDescent="0.25">
      <c r="A7398" s="1">
        <v>34185</v>
      </c>
      <c r="D7398">
        <v>3.15</v>
      </c>
      <c r="F7398">
        <v>3.32</v>
      </c>
      <c r="G7398">
        <v>3.57</v>
      </c>
      <c r="H7398">
        <v>4.16</v>
      </c>
      <c r="I7398">
        <v>4.55</v>
      </c>
      <c r="J7398">
        <v>5.2</v>
      </c>
      <c r="K7398">
        <v>5.54</v>
      </c>
      <c r="L7398">
        <v>5.87</v>
      </c>
      <c r="N7398">
        <v>6.54</v>
      </c>
    </row>
    <row r="7399" spans="1:14" x14ac:dyDescent="0.25">
      <c r="A7399" s="1">
        <v>34184</v>
      </c>
      <c r="D7399">
        <v>3.15</v>
      </c>
      <c r="F7399">
        <v>3.32</v>
      </c>
      <c r="G7399">
        <v>3.56</v>
      </c>
      <c r="H7399">
        <v>4.17</v>
      </c>
      <c r="I7399">
        <v>4.55</v>
      </c>
      <c r="J7399">
        <v>5.19</v>
      </c>
      <c r="K7399">
        <v>5.51</v>
      </c>
      <c r="L7399">
        <v>5.83</v>
      </c>
      <c r="N7399">
        <v>6.53</v>
      </c>
    </row>
    <row r="7400" spans="1:14" x14ac:dyDescent="0.25">
      <c r="A7400" s="1">
        <v>34183</v>
      </c>
      <c r="D7400">
        <v>3.17</v>
      </c>
      <c r="F7400">
        <v>3.35</v>
      </c>
      <c r="G7400">
        <v>3.58</v>
      </c>
      <c r="H7400">
        <v>4.1900000000000004</v>
      </c>
      <c r="I7400">
        <v>4.55</v>
      </c>
      <c r="J7400">
        <v>5.2</v>
      </c>
      <c r="K7400">
        <v>5.55</v>
      </c>
      <c r="L7400">
        <v>5.85</v>
      </c>
      <c r="N7400">
        <v>6.56</v>
      </c>
    </row>
    <row r="7401" spans="1:14" x14ac:dyDescent="0.25">
      <c r="A7401" s="1">
        <v>34180</v>
      </c>
      <c r="D7401">
        <v>3.1</v>
      </c>
      <c r="F7401">
        <v>3.28</v>
      </c>
      <c r="G7401">
        <v>3.53</v>
      </c>
      <c r="H7401">
        <v>4.13</v>
      </c>
      <c r="I7401">
        <v>4.5</v>
      </c>
      <c r="J7401">
        <v>5.16</v>
      </c>
      <c r="K7401">
        <v>5.5</v>
      </c>
      <c r="L7401">
        <v>5.83</v>
      </c>
      <c r="N7401">
        <v>6.57</v>
      </c>
    </row>
    <row r="7402" spans="1:14" x14ac:dyDescent="0.25">
      <c r="A7402" s="1">
        <v>34179</v>
      </c>
      <c r="D7402">
        <v>3.09</v>
      </c>
      <c r="F7402">
        <v>3.28</v>
      </c>
      <c r="G7402">
        <v>3.51</v>
      </c>
      <c r="H7402">
        <v>4.12</v>
      </c>
      <c r="I7402">
        <v>4.46</v>
      </c>
      <c r="J7402">
        <v>5.13</v>
      </c>
      <c r="K7402">
        <v>5.47</v>
      </c>
      <c r="L7402">
        <v>5.81</v>
      </c>
      <c r="N7402">
        <v>6.57</v>
      </c>
    </row>
    <row r="7403" spans="1:14" x14ac:dyDescent="0.25">
      <c r="A7403" s="1">
        <v>34178</v>
      </c>
      <c r="D7403">
        <v>3.15</v>
      </c>
      <c r="F7403">
        <v>3.34</v>
      </c>
      <c r="G7403">
        <v>3.59</v>
      </c>
      <c r="H7403">
        <v>4.21</v>
      </c>
      <c r="I7403">
        <v>4.57</v>
      </c>
      <c r="J7403">
        <v>5.23</v>
      </c>
      <c r="K7403">
        <v>5.58</v>
      </c>
      <c r="L7403">
        <v>5.9</v>
      </c>
      <c r="N7403">
        <v>6.66</v>
      </c>
    </row>
    <row r="7404" spans="1:14" x14ac:dyDescent="0.25">
      <c r="A7404" s="1">
        <v>34177</v>
      </c>
      <c r="D7404">
        <v>3.17</v>
      </c>
      <c r="F7404">
        <v>3.36</v>
      </c>
      <c r="G7404">
        <v>3.61</v>
      </c>
      <c r="H7404">
        <v>4.25</v>
      </c>
      <c r="I7404">
        <v>4.59</v>
      </c>
      <c r="J7404">
        <v>5.26</v>
      </c>
      <c r="K7404">
        <v>5.62</v>
      </c>
      <c r="L7404">
        <v>5.92</v>
      </c>
      <c r="N7404">
        <v>6.68</v>
      </c>
    </row>
    <row r="7405" spans="1:14" x14ac:dyDescent="0.25">
      <c r="A7405" s="1">
        <v>34176</v>
      </c>
      <c r="D7405">
        <v>3.17</v>
      </c>
      <c r="F7405">
        <v>3.33</v>
      </c>
      <c r="G7405">
        <v>3.59</v>
      </c>
      <c r="H7405">
        <v>4.22</v>
      </c>
      <c r="I7405">
        <v>4.58</v>
      </c>
      <c r="J7405">
        <v>5.25</v>
      </c>
      <c r="K7405">
        <v>5.62</v>
      </c>
      <c r="L7405">
        <v>5.93</v>
      </c>
      <c r="N7405">
        <v>6.68</v>
      </c>
    </row>
    <row r="7406" spans="1:14" x14ac:dyDescent="0.25">
      <c r="A7406" s="1">
        <v>34173</v>
      </c>
      <c r="D7406">
        <v>3.16</v>
      </c>
      <c r="F7406">
        <v>3.34</v>
      </c>
      <c r="G7406">
        <v>3.62</v>
      </c>
      <c r="H7406">
        <v>4.25</v>
      </c>
      <c r="I7406">
        <v>4.62</v>
      </c>
      <c r="J7406">
        <v>5.28</v>
      </c>
      <c r="K7406">
        <v>5.66</v>
      </c>
      <c r="L7406">
        <v>5.95</v>
      </c>
      <c r="N7406">
        <v>6.71</v>
      </c>
    </row>
    <row r="7407" spans="1:14" x14ac:dyDescent="0.25">
      <c r="A7407" s="1">
        <v>34172</v>
      </c>
      <c r="D7407">
        <v>3.16</v>
      </c>
      <c r="F7407">
        <v>3.34</v>
      </c>
      <c r="G7407">
        <v>3.61</v>
      </c>
      <c r="H7407">
        <v>4.22</v>
      </c>
      <c r="I7407">
        <v>4.59</v>
      </c>
      <c r="J7407">
        <v>5.24</v>
      </c>
      <c r="K7407">
        <v>5.6</v>
      </c>
      <c r="L7407">
        <v>5.9</v>
      </c>
      <c r="N7407">
        <v>6.65</v>
      </c>
    </row>
    <row r="7408" spans="1:14" x14ac:dyDescent="0.25">
      <c r="A7408" s="1">
        <v>34171</v>
      </c>
      <c r="D7408">
        <v>3.14</v>
      </c>
      <c r="F7408">
        <v>3.29</v>
      </c>
      <c r="G7408">
        <v>3.52</v>
      </c>
      <c r="H7408">
        <v>4.1500000000000004</v>
      </c>
      <c r="I7408">
        <v>4.49</v>
      </c>
      <c r="J7408">
        <v>5.17</v>
      </c>
      <c r="K7408">
        <v>5.53</v>
      </c>
      <c r="L7408">
        <v>5.83</v>
      </c>
      <c r="N7408">
        <v>6.62</v>
      </c>
    </row>
    <row r="7409" spans="1:14" x14ac:dyDescent="0.25">
      <c r="A7409" s="1">
        <v>34170</v>
      </c>
      <c r="D7409">
        <v>3.13</v>
      </c>
      <c r="F7409">
        <v>3.28</v>
      </c>
      <c r="G7409">
        <v>3.48</v>
      </c>
      <c r="H7409">
        <v>4.09</v>
      </c>
      <c r="I7409">
        <v>4.42</v>
      </c>
      <c r="J7409">
        <v>5.08</v>
      </c>
      <c r="K7409">
        <v>5.42</v>
      </c>
      <c r="L7409">
        <v>5.75</v>
      </c>
      <c r="N7409">
        <v>6.55</v>
      </c>
    </row>
    <row r="7410" spans="1:14" x14ac:dyDescent="0.25">
      <c r="A7410" s="1">
        <v>34169</v>
      </c>
      <c r="D7410">
        <v>3.12</v>
      </c>
      <c r="F7410">
        <v>3.24</v>
      </c>
      <c r="G7410">
        <v>3.42</v>
      </c>
      <c r="H7410">
        <v>3.99</v>
      </c>
      <c r="I7410">
        <v>4.3499999999999996</v>
      </c>
      <c r="J7410">
        <v>5</v>
      </c>
      <c r="K7410">
        <v>5.37</v>
      </c>
      <c r="L7410">
        <v>5.71</v>
      </c>
      <c r="N7410">
        <v>6.54</v>
      </c>
    </row>
    <row r="7411" spans="1:14" x14ac:dyDescent="0.25">
      <c r="A7411" s="1">
        <v>34166</v>
      </c>
      <c r="D7411">
        <v>3.08</v>
      </c>
      <c r="F7411">
        <v>3.23</v>
      </c>
      <c r="G7411">
        <v>3.41</v>
      </c>
      <c r="H7411">
        <v>3.99</v>
      </c>
      <c r="I7411">
        <v>4.34</v>
      </c>
      <c r="J7411">
        <v>4.99</v>
      </c>
      <c r="K7411">
        <v>5.36</v>
      </c>
      <c r="L7411">
        <v>5.71</v>
      </c>
      <c r="N7411">
        <v>6.54</v>
      </c>
    </row>
    <row r="7412" spans="1:14" x14ac:dyDescent="0.25">
      <c r="A7412" s="1">
        <v>34165</v>
      </c>
      <c r="D7412">
        <v>3.08</v>
      </c>
      <c r="F7412">
        <v>3.23</v>
      </c>
      <c r="G7412">
        <v>3.41</v>
      </c>
      <c r="H7412">
        <v>3.99</v>
      </c>
      <c r="I7412">
        <v>4.34</v>
      </c>
      <c r="J7412">
        <v>4.99</v>
      </c>
      <c r="K7412">
        <v>5.37</v>
      </c>
      <c r="L7412">
        <v>5.72</v>
      </c>
      <c r="N7412">
        <v>6.55</v>
      </c>
    </row>
    <row r="7413" spans="1:14" x14ac:dyDescent="0.25">
      <c r="A7413" s="1">
        <v>34164</v>
      </c>
      <c r="D7413">
        <v>3.08</v>
      </c>
      <c r="F7413">
        <v>3.22</v>
      </c>
      <c r="G7413">
        <v>3.4</v>
      </c>
      <c r="H7413">
        <v>3.97</v>
      </c>
      <c r="I7413">
        <v>4.32</v>
      </c>
      <c r="J7413">
        <v>4.9800000000000004</v>
      </c>
      <c r="K7413">
        <v>5.37</v>
      </c>
      <c r="L7413">
        <v>5.72</v>
      </c>
      <c r="N7413">
        <v>6.56</v>
      </c>
    </row>
    <row r="7414" spans="1:14" x14ac:dyDescent="0.25">
      <c r="A7414" s="1">
        <v>34163</v>
      </c>
      <c r="D7414">
        <v>3.11</v>
      </c>
      <c r="F7414">
        <v>3.25</v>
      </c>
      <c r="G7414">
        <v>3.44</v>
      </c>
      <c r="H7414">
        <v>4.04</v>
      </c>
      <c r="I7414">
        <v>4.3899999999999997</v>
      </c>
      <c r="J7414">
        <v>5.03</v>
      </c>
      <c r="K7414">
        <v>5.43</v>
      </c>
      <c r="L7414">
        <v>5.78</v>
      </c>
      <c r="N7414">
        <v>6.62</v>
      </c>
    </row>
    <row r="7415" spans="1:14" x14ac:dyDescent="0.25">
      <c r="A7415" s="1">
        <v>34162</v>
      </c>
      <c r="D7415">
        <v>3.1</v>
      </c>
      <c r="F7415">
        <v>3.22</v>
      </c>
      <c r="G7415">
        <v>3.4</v>
      </c>
      <c r="H7415">
        <v>3.99</v>
      </c>
      <c r="I7415">
        <v>4.33</v>
      </c>
      <c r="J7415">
        <v>5</v>
      </c>
      <c r="K7415">
        <v>5.41</v>
      </c>
      <c r="L7415">
        <v>5.75</v>
      </c>
      <c r="N7415">
        <v>6.62</v>
      </c>
    </row>
    <row r="7416" spans="1:14" x14ac:dyDescent="0.25">
      <c r="A7416" s="1">
        <v>34159</v>
      </c>
      <c r="D7416">
        <v>3.09</v>
      </c>
      <c r="F7416">
        <v>3.21</v>
      </c>
      <c r="G7416">
        <v>3.41</v>
      </c>
      <c r="H7416">
        <v>3.98</v>
      </c>
      <c r="I7416">
        <v>4.34</v>
      </c>
      <c r="J7416">
        <v>5</v>
      </c>
      <c r="K7416">
        <v>5.42</v>
      </c>
      <c r="L7416">
        <v>5.76</v>
      </c>
      <c r="N7416">
        <v>6.64</v>
      </c>
    </row>
    <row r="7417" spans="1:14" x14ac:dyDescent="0.25">
      <c r="A7417" s="1">
        <v>34158</v>
      </c>
      <c r="D7417">
        <v>3.09</v>
      </c>
      <c r="F7417">
        <v>3.21</v>
      </c>
      <c r="G7417">
        <v>3.42</v>
      </c>
      <c r="H7417">
        <v>4</v>
      </c>
      <c r="I7417">
        <v>4.3499999999999996</v>
      </c>
      <c r="J7417">
        <v>5.0199999999999996</v>
      </c>
      <c r="K7417">
        <v>5.45</v>
      </c>
      <c r="L7417">
        <v>5.78</v>
      </c>
      <c r="N7417">
        <v>6.66</v>
      </c>
    </row>
    <row r="7418" spans="1:14" x14ac:dyDescent="0.25">
      <c r="A7418" s="1">
        <v>34157</v>
      </c>
      <c r="D7418">
        <v>3.11</v>
      </c>
      <c r="F7418">
        <v>3.2</v>
      </c>
      <c r="G7418">
        <v>3.43</v>
      </c>
      <c r="H7418">
        <v>4</v>
      </c>
      <c r="I7418">
        <v>4.38</v>
      </c>
      <c r="J7418">
        <v>5.04</v>
      </c>
      <c r="K7418">
        <v>5.47</v>
      </c>
      <c r="L7418">
        <v>5.8</v>
      </c>
      <c r="N7418">
        <v>6.68</v>
      </c>
    </row>
    <row r="7419" spans="1:14" x14ac:dyDescent="0.25">
      <c r="A7419" s="1">
        <v>34156</v>
      </c>
      <c r="D7419">
        <v>3.12</v>
      </c>
      <c r="F7419">
        <v>3.22</v>
      </c>
      <c r="G7419">
        <v>3.42</v>
      </c>
      <c r="H7419">
        <v>4</v>
      </c>
      <c r="I7419">
        <v>4.38</v>
      </c>
      <c r="J7419">
        <v>5.04</v>
      </c>
      <c r="K7419">
        <v>5.47</v>
      </c>
      <c r="L7419">
        <v>5.8</v>
      </c>
      <c r="N7419">
        <v>6.68</v>
      </c>
    </row>
    <row r="7420" spans="1:14" x14ac:dyDescent="0.25">
      <c r="A7420" s="1">
        <v>34152</v>
      </c>
      <c r="D7420">
        <v>3.02</v>
      </c>
      <c r="F7420">
        <v>3.15</v>
      </c>
      <c r="G7420">
        <v>3.34</v>
      </c>
      <c r="H7420">
        <v>3.93</v>
      </c>
      <c r="I7420">
        <v>4.3099999999999996</v>
      </c>
      <c r="J7420">
        <v>4.9800000000000004</v>
      </c>
      <c r="K7420">
        <v>5.42</v>
      </c>
      <c r="L7420">
        <v>5.76</v>
      </c>
      <c r="N7420">
        <v>6.67</v>
      </c>
    </row>
    <row r="7421" spans="1:14" x14ac:dyDescent="0.25">
      <c r="A7421" s="1">
        <v>34151</v>
      </c>
      <c r="D7421">
        <v>3.06</v>
      </c>
      <c r="F7421">
        <v>3.19</v>
      </c>
      <c r="G7421">
        <v>3.41</v>
      </c>
      <c r="H7421">
        <v>3.99</v>
      </c>
      <c r="I7421">
        <v>4.37</v>
      </c>
      <c r="J7421">
        <v>5.04</v>
      </c>
      <c r="K7421">
        <v>5.46</v>
      </c>
      <c r="L7421">
        <v>5.8</v>
      </c>
      <c r="N7421">
        <v>6.69</v>
      </c>
    </row>
    <row r="7422" spans="1:14" x14ac:dyDescent="0.25">
      <c r="A7422" s="1">
        <v>34150</v>
      </c>
      <c r="D7422">
        <v>3.1</v>
      </c>
      <c r="F7422">
        <v>3.22</v>
      </c>
      <c r="G7422">
        <v>3.45</v>
      </c>
      <c r="H7422">
        <v>4.03</v>
      </c>
      <c r="I7422">
        <v>4.3899999999999997</v>
      </c>
      <c r="J7422">
        <v>5.05</v>
      </c>
      <c r="K7422">
        <v>5.46</v>
      </c>
      <c r="L7422">
        <v>5.8</v>
      </c>
      <c r="N7422">
        <v>6.68</v>
      </c>
    </row>
    <row r="7423" spans="1:14" x14ac:dyDescent="0.25">
      <c r="A7423" s="1">
        <v>34149</v>
      </c>
      <c r="D7423">
        <v>3.1</v>
      </c>
      <c r="F7423">
        <v>3.21</v>
      </c>
      <c r="G7423">
        <v>3.45</v>
      </c>
      <c r="H7423">
        <v>4.03</v>
      </c>
      <c r="I7423">
        <v>4.37</v>
      </c>
      <c r="J7423">
        <v>5.05</v>
      </c>
      <c r="K7423">
        <v>5.45</v>
      </c>
      <c r="L7423">
        <v>5.79</v>
      </c>
      <c r="N7423">
        <v>6.67</v>
      </c>
    </row>
    <row r="7424" spans="1:14" x14ac:dyDescent="0.25">
      <c r="A7424" s="1">
        <v>34148</v>
      </c>
      <c r="D7424">
        <v>3.11</v>
      </c>
      <c r="F7424">
        <v>3.23</v>
      </c>
      <c r="G7424">
        <v>3.47</v>
      </c>
      <c r="H7424">
        <v>4.0599999999999996</v>
      </c>
      <c r="I7424">
        <v>4.41</v>
      </c>
      <c r="J7424">
        <v>5.08</v>
      </c>
      <c r="K7424">
        <v>5.47</v>
      </c>
      <c r="L7424">
        <v>5.8</v>
      </c>
      <c r="N7424">
        <v>6.67</v>
      </c>
    </row>
    <row r="7425" spans="1:14" x14ac:dyDescent="0.25">
      <c r="A7425" s="1">
        <v>34145</v>
      </c>
      <c r="D7425">
        <v>3.15</v>
      </c>
      <c r="F7425">
        <v>3.28</v>
      </c>
      <c r="G7425">
        <v>3.5</v>
      </c>
      <c r="H7425">
        <v>4.0999999999999996</v>
      </c>
      <c r="I7425">
        <v>4.45</v>
      </c>
      <c r="J7425">
        <v>5.13</v>
      </c>
      <c r="K7425">
        <v>5.51</v>
      </c>
      <c r="L7425">
        <v>5.84</v>
      </c>
      <c r="N7425">
        <v>6.71</v>
      </c>
    </row>
    <row r="7426" spans="1:14" x14ac:dyDescent="0.25">
      <c r="A7426" s="1">
        <v>34144</v>
      </c>
      <c r="D7426">
        <v>3.17</v>
      </c>
      <c r="F7426">
        <v>3.3</v>
      </c>
      <c r="G7426">
        <v>3.54</v>
      </c>
      <c r="H7426">
        <v>4.1500000000000004</v>
      </c>
      <c r="I7426">
        <v>4.49</v>
      </c>
      <c r="J7426">
        <v>5.16</v>
      </c>
      <c r="K7426">
        <v>5.55</v>
      </c>
      <c r="L7426">
        <v>5.88</v>
      </c>
      <c r="N7426">
        <v>6.74</v>
      </c>
    </row>
    <row r="7427" spans="1:14" x14ac:dyDescent="0.25">
      <c r="A7427" s="1">
        <v>34143</v>
      </c>
      <c r="D7427">
        <v>3.19</v>
      </c>
      <c r="F7427">
        <v>3.32</v>
      </c>
      <c r="G7427">
        <v>3.56</v>
      </c>
      <c r="H7427">
        <v>4.2</v>
      </c>
      <c r="I7427">
        <v>4.54</v>
      </c>
      <c r="J7427">
        <v>5.2</v>
      </c>
      <c r="K7427">
        <v>5.59</v>
      </c>
      <c r="L7427">
        <v>5.91</v>
      </c>
      <c r="N7427">
        <v>6.77</v>
      </c>
    </row>
    <row r="7428" spans="1:14" x14ac:dyDescent="0.25">
      <c r="A7428" s="1">
        <v>34142</v>
      </c>
      <c r="D7428">
        <v>3.16</v>
      </c>
      <c r="F7428">
        <v>3.27</v>
      </c>
      <c r="G7428">
        <v>3.51</v>
      </c>
      <c r="H7428">
        <v>4.1500000000000004</v>
      </c>
      <c r="I7428">
        <v>4.51</v>
      </c>
      <c r="J7428">
        <v>5.21</v>
      </c>
      <c r="K7428">
        <v>5.58</v>
      </c>
      <c r="L7428">
        <v>5.91</v>
      </c>
      <c r="N7428">
        <v>6.78</v>
      </c>
    </row>
    <row r="7429" spans="1:14" x14ac:dyDescent="0.25">
      <c r="A7429" s="1">
        <v>34141</v>
      </c>
      <c r="D7429">
        <v>3.17</v>
      </c>
      <c r="F7429">
        <v>3.28</v>
      </c>
      <c r="G7429">
        <v>3.52</v>
      </c>
      <c r="H7429">
        <v>4.16</v>
      </c>
      <c r="I7429">
        <v>4.51</v>
      </c>
      <c r="J7429">
        <v>5.2</v>
      </c>
      <c r="K7429">
        <v>5.57</v>
      </c>
      <c r="L7429">
        <v>5.92</v>
      </c>
      <c r="N7429">
        <v>6.78</v>
      </c>
    </row>
    <row r="7430" spans="1:14" x14ac:dyDescent="0.25">
      <c r="A7430" s="1">
        <v>34138</v>
      </c>
      <c r="D7430">
        <v>3.13</v>
      </c>
      <c r="F7430">
        <v>3.28</v>
      </c>
      <c r="G7430">
        <v>3.52</v>
      </c>
      <c r="H7430">
        <v>4.16</v>
      </c>
      <c r="I7430">
        <v>4.53</v>
      </c>
      <c r="J7430">
        <v>5.23</v>
      </c>
      <c r="K7430">
        <v>5.62</v>
      </c>
      <c r="L7430">
        <v>5.97</v>
      </c>
      <c r="N7430">
        <v>6.82</v>
      </c>
    </row>
    <row r="7431" spans="1:14" x14ac:dyDescent="0.25">
      <c r="A7431" s="1">
        <v>34137</v>
      </c>
      <c r="D7431">
        <v>3.1</v>
      </c>
      <c r="F7431">
        <v>3.24</v>
      </c>
      <c r="G7431">
        <v>3.46</v>
      </c>
      <c r="H7431">
        <v>4.08</v>
      </c>
      <c r="I7431">
        <v>4.47</v>
      </c>
      <c r="J7431">
        <v>5.17</v>
      </c>
      <c r="K7431">
        <v>5.57</v>
      </c>
      <c r="L7431">
        <v>5.93</v>
      </c>
      <c r="N7431">
        <v>6.81</v>
      </c>
    </row>
    <row r="7432" spans="1:14" x14ac:dyDescent="0.25">
      <c r="A7432" s="1">
        <v>34136</v>
      </c>
      <c r="D7432">
        <v>3.11</v>
      </c>
      <c r="F7432">
        <v>3.25</v>
      </c>
      <c r="G7432">
        <v>3.47</v>
      </c>
      <c r="H7432">
        <v>4.09</v>
      </c>
      <c r="I7432">
        <v>4.47</v>
      </c>
      <c r="J7432">
        <v>5.18</v>
      </c>
      <c r="K7432">
        <v>5.59</v>
      </c>
      <c r="L7432">
        <v>5.96</v>
      </c>
      <c r="N7432">
        <v>6.82</v>
      </c>
    </row>
    <row r="7433" spans="1:14" x14ac:dyDescent="0.25">
      <c r="A7433" s="1">
        <v>34135</v>
      </c>
      <c r="D7433">
        <v>3.12</v>
      </c>
      <c r="F7433">
        <v>3.25</v>
      </c>
      <c r="G7433">
        <v>3.48</v>
      </c>
      <c r="H7433">
        <v>4.1100000000000003</v>
      </c>
      <c r="I7433">
        <v>4.49</v>
      </c>
      <c r="J7433">
        <v>5.19</v>
      </c>
      <c r="K7433">
        <v>5.59</v>
      </c>
      <c r="L7433">
        <v>5.96</v>
      </c>
      <c r="N7433">
        <v>6.83</v>
      </c>
    </row>
    <row r="7434" spans="1:14" x14ac:dyDescent="0.25">
      <c r="A7434" s="1">
        <v>34134</v>
      </c>
      <c r="D7434">
        <v>3.13</v>
      </c>
      <c r="F7434">
        <v>3.28</v>
      </c>
      <c r="G7434">
        <v>3.5</v>
      </c>
      <c r="H7434">
        <v>4.13</v>
      </c>
      <c r="I7434">
        <v>4.5199999999999996</v>
      </c>
      <c r="J7434">
        <v>5.2</v>
      </c>
      <c r="K7434">
        <v>5.6</v>
      </c>
      <c r="L7434">
        <v>5.97</v>
      </c>
      <c r="N7434">
        <v>6.81</v>
      </c>
    </row>
    <row r="7435" spans="1:14" x14ac:dyDescent="0.25">
      <c r="A7435" s="1">
        <v>34131</v>
      </c>
      <c r="D7435">
        <v>3.12</v>
      </c>
      <c r="F7435">
        <v>3.28</v>
      </c>
      <c r="G7435">
        <v>3.51</v>
      </c>
      <c r="H7435">
        <v>4.1500000000000004</v>
      </c>
      <c r="I7435">
        <v>4.53</v>
      </c>
      <c r="J7435">
        <v>5.22</v>
      </c>
      <c r="K7435">
        <v>5.61</v>
      </c>
      <c r="L7435">
        <v>5.97</v>
      </c>
      <c r="N7435">
        <v>6.8</v>
      </c>
    </row>
    <row r="7436" spans="1:14" x14ac:dyDescent="0.25">
      <c r="A7436" s="1">
        <v>34130</v>
      </c>
      <c r="D7436">
        <v>3.18</v>
      </c>
      <c r="F7436">
        <v>3.36</v>
      </c>
      <c r="G7436">
        <v>3.62</v>
      </c>
      <c r="H7436">
        <v>4.29</v>
      </c>
      <c r="I7436">
        <v>4.67</v>
      </c>
      <c r="J7436">
        <v>5.34</v>
      </c>
      <c r="K7436">
        <v>5.72</v>
      </c>
      <c r="L7436">
        <v>6.07</v>
      </c>
      <c r="N7436">
        <v>6.88</v>
      </c>
    </row>
    <row r="7437" spans="1:14" x14ac:dyDescent="0.25">
      <c r="A7437" s="1">
        <v>34129</v>
      </c>
      <c r="D7437">
        <v>3.18</v>
      </c>
      <c r="F7437">
        <v>3.37</v>
      </c>
      <c r="G7437">
        <v>3.62</v>
      </c>
      <c r="H7437">
        <v>4.29</v>
      </c>
      <c r="I7437">
        <v>4.67</v>
      </c>
      <c r="J7437">
        <v>5.33</v>
      </c>
      <c r="K7437">
        <v>5.72</v>
      </c>
      <c r="L7437">
        <v>6.07</v>
      </c>
      <c r="N7437">
        <v>6.87</v>
      </c>
    </row>
    <row r="7438" spans="1:14" x14ac:dyDescent="0.25">
      <c r="A7438" s="1">
        <v>34128</v>
      </c>
      <c r="D7438">
        <v>3.2</v>
      </c>
      <c r="F7438">
        <v>3.4</v>
      </c>
      <c r="G7438">
        <v>3.66</v>
      </c>
      <c r="H7438">
        <v>4.33</v>
      </c>
      <c r="I7438">
        <v>4.7</v>
      </c>
      <c r="J7438">
        <v>5.35</v>
      </c>
      <c r="K7438">
        <v>5.74</v>
      </c>
      <c r="L7438">
        <v>6.09</v>
      </c>
      <c r="N7438">
        <v>6.91</v>
      </c>
    </row>
    <row r="7439" spans="1:14" x14ac:dyDescent="0.25">
      <c r="A7439" s="1">
        <v>34127</v>
      </c>
      <c r="D7439">
        <v>3.2</v>
      </c>
      <c r="F7439">
        <v>3.4</v>
      </c>
      <c r="G7439">
        <v>3.65</v>
      </c>
      <c r="H7439">
        <v>4.3</v>
      </c>
      <c r="I7439">
        <v>4.66</v>
      </c>
      <c r="J7439">
        <v>5.34</v>
      </c>
      <c r="K7439">
        <v>5.73</v>
      </c>
      <c r="L7439">
        <v>6.08</v>
      </c>
      <c r="N7439">
        <v>6.88</v>
      </c>
    </row>
    <row r="7440" spans="1:14" x14ac:dyDescent="0.25">
      <c r="A7440" s="1">
        <v>34124</v>
      </c>
      <c r="D7440">
        <v>3.18</v>
      </c>
      <c r="F7440">
        <v>3.39</v>
      </c>
      <c r="G7440">
        <v>3.67</v>
      </c>
      <c r="H7440">
        <v>4.3099999999999996</v>
      </c>
      <c r="I7440">
        <v>4.67</v>
      </c>
      <c r="J7440">
        <v>5.36</v>
      </c>
      <c r="K7440">
        <v>5.75</v>
      </c>
      <c r="L7440">
        <v>6.11</v>
      </c>
      <c r="N7440">
        <v>6.91</v>
      </c>
    </row>
    <row r="7441" spans="1:14" x14ac:dyDescent="0.25">
      <c r="A7441" s="1">
        <v>34123</v>
      </c>
      <c r="D7441">
        <v>3.1</v>
      </c>
      <c r="F7441">
        <v>3.27</v>
      </c>
      <c r="G7441">
        <v>3.53</v>
      </c>
      <c r="H7441">
        <v>4.1399999999999997</v>
      </c>
      <c r="I7441">
        <v>4.5199999999999996</v>
      </c>
      <c r="J7441">
        <v>5.23</v>
      </c>
      <c r="K7441">
        <v>5.64</v>
      </c>
      <c r="L7441">
        <v>6.02</v>
      </c>
      <c r="N7441">
        <v>6.86</v>
      </c>
    </row>
    <row r="7442" spans="1:14" x14ac:dyDescent="0.25">
      <c r="A7442" s="1">
        <v>34122</v>
      </c>
      <c r="D7442">
        <v>3.14</v>
      </c>
      <c r="F7442">
        <v>3.3</v>
      </c>
      <c r="G7442">
        <v>3.56</v>
      </c>
      <c r="H7442">
        <v>4.18</v>
      </c>
      <c r="I7442">
        <v>4.57</v>
      </c>
      <c r="J7442">
        <v>5.27</v>
      </c>
      <c r="K7442">
        <v>5.69</v>
      </c>
      <c r="L7442">
        <v>6.06</v>
      </c>
      <c r="N7442">
        <v>6.88</v>
      </c>
    </row>
    <row r="7443" spans="1:14" x14ac:dyDescent="0.25">
      <c r="A7443" s="1">
        <v>34121</v>
      </c>
      <c r="D7443">
        <v>3.14</v>
      </c>
      <c r="F7443">
        <v>3.3</v>
      </c>
      <c r="G7443">
        <v>3.55</v>
      </c>
      <c r="H7443">
        <v>4.16</v>
      </c>
      <c r="I7443">
        <v>4.54</v>
      </c>
      <c r="J7443">
        <v>5.28</v>
      </c>
      <c r="K7443">
        <v>5.71</v>
      </c>
      <c r="L7443">
        <v>6.07</v>
      </c>
      <c r="N7443">
        <v>6.88</v>
      </c>
    </row>
    <row r="7444" spans="1:14" x14ac:dyDescent="0.25">
      <c r="A7444" s="1">
        <v>34117</v>
      </c>
      <c r="D7444">
        <v>3.13</v>
      </c>
      <c r="F7444">
        <v>3.32</v>
      </c>
      <c r="G7444">
        <v>3.62</v>
      </c>
      <c r="H7444">
        <v>4.24</v>
      </c>
      <c r="I7444">
        <v>4.63</v>
      </c>
      <c r="J7444">
        <v>5.37</v>
      </c>
      <c r="K7444">
        <v>5.8</v>
      </c>
      <c r="L7444">
        <v>6.16</v>
      </c>
      <c r="N7444">
        <v>6.98</v>
      </c>
    </row>
    <row r="7445" spans="1:14" x14ac:dyDescent="0.25">
      <c r="A7445" s="1">
        <v>34116</v>
      </c>
      <c r="D7445">
        <v>3.13</v>
      </c>
      <c r="F7445">
        <v>3.32</v>
      </c>
      <c r="G7445">
        <v>3.58</v>
      </c>
      <c r="H7445">
        <v>4.22</v>
      </c>
      <c r="I7445">
        <v>4.5999999999999996</v>
      </c>
      <c r="J7445">
        <v>5.35</v>
      </c>
      <c r="K7445">
        <v>5.76</v>
      </c>
      <c r="L7445">
        <v>6.11</v>
      </c>
      <c r="N7445">
        <v>6.93</v>
      </c>
    </row>
    <row r="7446" spans="1:14" x14ac:dyDescent="0.25">
      <c r="A7446" s="1">
        <v>34115</v>
      </c>
      <c r="D7446">
        <v>3.12</v>
      </c>
      <c r="F7446">
        <v>3.28</v>
      </c>
      <c r="G7446">
        <v>3.51</v>
      </c>
      <c r="H7446">
        <v>4.2</v>
      </c>
      <c r="I7446">
        <v>4.57</v>
      </c>
      <c r="J7446">
        <v>5.35</v>
      </c>
      <c r="K7446">
        <v>5.76</v>
      </c>
      <c r="L7446">
        <v>6.12</v>
      </c>
      <c r="N7446">
        <v>6.94</v>
      </c>
    </row>
    <row r="7447" spans="1:14" x14ac:dyDescent="0.25">
      <c r="A7447" s="1">
        <v>34114</v>
      </c>
      <c r="D7447">
        <v>3.14</v>
      </c>
      <c r="F7447">
        <v>3.3</v>
      </c>
      <c r="G7447">
        <v>3.52</v>
      </c>
      <c r="H7447">
        <v>4.1900000000000004</v>
      </c>
      <c r="I7447">
        <v>4.59</v>
      </c>
      <c r="J7447">
        <v>5.38</v>
      </c>
      <c r="K7447">
        <v>5.81</v>
      </c>
      <c r="L7447">
        <v>6.17</v>
      </c>
      <c r="N7447">
        <v>7.01</v>
      </c>
    </row>
    <row r="7448" spans="1:14" x14ac:dyDescent="0.25">
      <c r="A7448" s="1">
        <v>34113</v>
      </c>
      <c r="D7448">
        <v>3.15</v>
      </c>
      <c r="F7448">
        <v>3.31</v>
      </c>
      <c r="G7448">
        <v>3.52</v>
      </c>
      <c r="H7448">
        <v>4.1900000000000004</v>
      </c>
      <c r="I7448">
        <v>4.59</v>
      </c>
      <c r="J7448">
        <v>5.37</v>
      </c>
      <c r="K7448">
        <v>5.79</v>
      </c>
      <c r="L7448">
        <v>6.16</v>
      </c>
      <c r="N7448">
        <v>6.99</v>
      </c>
    </row>
    <row r="7449" spans="1:14" x14ac:dyDescent="0.25">
      <c r="A7449" s="1">
        <v>34110</v>
      </c>
      <c r="D7449">
        <v>3.07</v>
      </c>
      <c r="F7449">
        <v>3.21</v>
      </c>
      <c r="G7449">
        <v>3.45</v>
      </c>
      <c r="H7449">
        <v>4.1399999999999997</v>
      </c>
      <c r="I7449">
        <v>4.53</v>
      </c>
      <c r="J7449">
        <v>5.34</v>
      </c>
      <c r="K7449">
        <v>5.78</v>
      </c>
      <c r="L7449">
        <v>6.16</v>
      </c>
      <c r="N7449">
        <v>7.03</v>
      </c>
    </row>
    <row r="7450" spans="1:14" x14ac:dyDescent="0.25">
      <c r="A7450" s="1">
        <v>34109</v>
      </c>
      <c r="D7450">
        <v>3.03</v>
      </c>
      <c r="F7450">
        <v>3.16</v>
      </c>
      <c r="G7450">
        <v>3.39</v>
      </c>
      <c r="H7450">
        <v>4.03</v>
      </c>
      <c r="I7450">
        <v>4.45</v>
      </c>
      <c r="J7450">
        <v>5.25</v>
      </c>
      <c r="K7450">
        <v>5.71</v>
      </c>
      <c r="L7450">
        <v>6.09</v>
      </c>
      <c r="N7450">
        <v>6.99</v>
      </c>
    </row>
    <row r="7451" spans="1:14" x14ac:dyDescent="0.25">
      <c r="A7451" s="1">
        <v>34108</v>
      </c>
      <c r="D7451">
        <v>3.03</v>
      </c>
      <c r="F7451">
        <v>3.17</v>
      </c>
      <c r="G7451">
        <v>3.37</v>
      </c>
      <c r="H7451">
        <v>4.03</v>
      </c>
      <c r="I7451">
        <v>4.45</v>
      </c>
      <c r="J7451">
        <v>5.26</v>
      </c>
      <c r="K7451">
        <v>5.73</v>
      </c>
      <c r="L7451">
        <v>6.11</v>
      </c>
      <c r="N7451">
        <v>6.98</v>
      </c>
    </row>
    <row r="7452" spans="1:14" x14ac:dyDescent="0.25">
      <c r="A7452" s="1">
        <v>34107</v>
      </c>
      <c r="D7452">
        <v>3.08</v>
      </c>
      <c r="F7452">
        <v>3.2</v>
      </c>
      <c r="G7452">
        <v>3.4</v>
      </c>
      <c r="H7452">
        <v>4.08</v>
      </c>
      <c r="I7452">
        <v>4.49</v>
      </c>
      <c r="J7452">
        <v>5.3</v>
      </c>
      <c r="K7452">
        <v>5.78</v>
      </c>
      <c r="L7452">
        <v>6.15</v>
      </c>
      <c r="N7452">
        <v>7.02</v>
      </c>
    </row>
    <row r="7453" spans="1:14" x14ac:dyDescent="0.25">
      <c r="A7453" s="1">
        <v>34106</v>
      </c>
      <c r="D7453">
        <v>3.08</v>
      </c>
      <c r="F7453">
        <v>3.21</v>
      </c>
      <c r="G7453">
        <v>3.41</v>
      </c>
      <c r="H7453">
        <v>4.05</v>
      </c>
      <c r="I7453">
        <v>4.47</v>
      </c>
      <c r="J7453">
        <v>5.27</v>
      </c>
      <c r="K7453">
        <v>5.72</v>
      </c>
      <c r="L7453">
        <v>6.07</v>
      </c>
      <c r="N7453">
        <v>6.97</v>
      </c>
    </row>
    <row r="7454" spans="1:14" x14ac:dyDescent="0.25">
      <c r="A7454" s="1">
        <v>34103</v>
      </c>
      <c r="D7454">
        <v>3.03</v>
      </c>
      <c r="F7454">
        <v>3.15</v>
      </c>
      <c r="G7454">
        <v>3.33</v>
      </c>
      <c r="H7454">
        <v>3.97</v>
      </c>
      <c r="I7454">
        <v>4.38</v>
      </c>
      <c r="J7454">
        <v>5.21</v>
      </c>
      <c r="K7454">
        <v>5.67</v>
      </c>
      <c r="L7454">
        <v>6.03</v>
      </c>
      <c r="N7454">
        <v>6.95</v>
      </c>
    </row>
    <row r="7455" spans="1:14" x14ac:dyDescent="0.25">
      <c r="A7455" s="1">
        <v>34102</v>
      </c>
      <c r="D7455">
        <v>2.99</v>
      </c>
      <c r="F7455">
        <v>3.11</v>
      </c>
      <c r="G7455">
        <v>3.3</v>
      </c>
      <c r="H7455">
        <v>3.91</v>
      </c>
      <c r="I7455">
        <v>4.3499999999999996</v>
      </c>
      <c r="J7455">
        <v>5.15</v>
      </c>
      <c r="K7455">
        <v>5.63</v>
      </c>
      <c r="L7455">
        <v>6.02</v>
      </c>
      <c r="N7455">
        <v>6.96</v>
      </c>
    </row>
    <row r="7456" spans="1:14" x14ac:dyDescent="0.25">
      <c r="A7456" s="1">
        <v>34101</v>
      </c>
      <c r="D7456">
        <v>2.96</v>
      </c>
      <c r="F7456">
        <v>3.09</v>
      </c>
      <c r="G7456">
        <v>3.26</v>
      </c>
      <c r="H7456">
        <v>3.82</v>
      </c>
      <c r="I7456">
        <v>4.28</v>
      </c>
      <c r="J7456">
        <v>5.07</v>
      </c>
      <c r="K7456">
        <v>5.57</v>
      </c>
      <c r="L7456">
        <v>5.96</v>
      </c>
      <c r="N7456">
        <v>6.86</v>
      </c>
    </row>
    <row r="7457" spans="1:14" x14ac:dyDescent="0.25">
      <c r="A7457" s="1">
        <v>34100</v>
      </c>
      <c r="D7457">
        <v>2.95</v>
      </c>
      <c r="F7457">
        <v>3.09</v>
      </c>
      <c r="G7457">
        <v>3.23</v>
      </c>
      <c r="H7457">
        <v>3.79</v>
      </c>
      <c r="I7457">
        <v>4.25</v>
      </c>
      <c r="J7457">
        <v>5.03</v>
      </c>
      <c r="K7457">
        <v>5.51</v>
      </c>
      <c r="L7457">
        <v>5.89</v>
      </c>
      <c r="N7457">
        <v>6.82</v>
      </c>
    </row>
    <row r="7458" spans="1:14" x14ac:dyDescent="0.25">
      <c r="A7458" s="1">
        <v>34099</v>
      </c>
      <c r="D7458">
        <v>2.95</v>
      </c>
      <c r="F7458">
        <v>3.08</v>
      </c>
      <c r="G7458">
        <v>3.22</v>
      </c>
      <c r="H7458">
        <v>3.79</v>
      </c>
      <c r="I7458">
        <v>4.24</v>
      </c>
      <c r="J7458">
        <v>5.0199999999999996</v>
      </c>
      <c r="K7458">
        <v>5.53</v>
      </c>
      <c r="L7458">
        <v>5.89</v>
      </c>
      <c r="N7458">
        <v>6.81</v>
      </c>
    </row>
    <row r="7459" spans="1:14" x14ac:dyDescent="0.25">
      <c r="A7459" s="1">
        <v>34096</v>
      </c>
      <c r="D7459">
        <v>2.93</v>
      </c>
      <c r="F7459">
        <v>3.06</v>
      </c>
      <c r="G7459">
        <v>3.23</v>
      </c>
      <c r="H7459">
        <v>3.79</v>
      </c>
      <c r="I7459">
        <v>4.25</v>
      </c>
      <c r="J7459">
        <v>5.04</v>
      </c>
      <c r="K7459">
        <v>5.57</v>
      </c>
      <c r="L7459">
        <v>5.92</v>
      </c>
      <c r="N7459">
        <v>6.85</v>
      </c>
    </row>
    <row r="7460" spans="1:14" x14ac:dyDescent="0.25">
      <c r="A7460" s="1">
        <v>34095</v>
      </c>
      <c r="D7460">
        <v>2.92</v>
      </c>
      <c r="F7460">
        <v>3.05</v>
      </c>
      <c r="G7460">
        <v>3.22</v>
      </c>
      <c r="H7460">
        <v>3.8</v>
      </c>
      <c r="I7460">
        <v>4.24</v>
      </c>
      <c r="J7460">
        <v>5.03</v>
      </c>
      <c r="K7460">
        <v>5.52</v>
      </c>
      <c r="L7460">
        <v>5.89</v>
      </c>
      <c r="N7460">
        <v>6.8</v>
      </c>
    </row>
    <row r="7461" spans="1:14" x14ac:dyDescent="0.25">
      <c r="A7461" s="1">
        <v>34094</v>
      </c>
      <c r="D7461">
        <v>2.95</v>
      </c>
      <c r="F7461">
        <v>3.08</v>
      </c>
      <c r="G7461">
        <v>3.26</v>
      </c>
      <c r="H7461">
        <v>3.8</v>
      </c>
      <c r="I7461">
        <v>4.2699999999999996</v>
      </c>
      <c r="J7461">
        <v>5.07</v>
      </c>
      <c r="K7461">
        <v>5.51</v>
      </c>
      <c r="L7461">
        <v>5.93</v>
      </c>
      <c r="N7461">
        <v>6.82</v>
      </c>
    </row>
    <row r="7462" spans="1:14" x14ac:dyDescent="0.25">
      <c r="A7462" s="1">
        <v>34093</v>
      </c>
      <c r="D7462">
        <v>2.93</v>
      </c>
      <c r="F7462">
        <v>3.06</v>
      </c>
      <c r="G7462">
        <v>3.23</v>
      </c>
      <c r="H7462">
        <v>3.75</v>
      </c>
      <c r="I7462">
        <v>4.2300000000000004</v>
      </c>
      <c r="J7462">
        <v>5.04</v>
      </c>
      <c r="K7462">
        <v>5.49</v>
      </c>
      <c r="L7462">
        <v>5.92</v>
      </c>
      <c r="N7462">
        <v>6.81</v>
      </c>
    </row>
    <row r="7463" spans="1:14" x14ac:dyDescent="0.25">
      <c r="A7463" s="1">
        <v>34092</v>
      </c>
      <c r="D7463">
        <v>2.93</v>
      </c>
      <c r="F7463">
        <v>3.06</v>
      </c>
      <c r="G7463">
        <v>3.22</v>
      </c>
      <c r="H7463">
        <v>3.75</v>
      </c>
      <c r="I7463">
        <v>4.2300000000000004</v>
      </c>
      <c r="J7463">
        <v>5.0599999999999996</v>
      </c>
      <c r="K7463">
        <v>5.54</v>
      </c>
      <c r="L7463">
        <v>5.96</v>
      </c>
      <c r="N7463">
        <v>6.86</v>
      </c>
    </row>
    <row r="7464" spans="1:14" x14ac:dyDescent="0.25">
      <c r="A7464" s="1">
        <v>34089</v>
      </c>
      <c r="D7464">
        <v>2.97</v>
      </c>
      <c r="F7464">
        <v>3.07</v>
      </c>
      <c r="G7464">
        <v>3.26</v>
      </c>
      <c r="H7464">
        <v>3.83</v>
      </c>
      <c r="I7464">
        <v>4.3</v>
      </c>
      <c r="J7464">
        <v>5.14</v>
      </c>
      <c r="K7464">
        <v>5.63</v>
      </c>
      <c r="L7464">
        <v>6.05</v>
      </c>
      <c r="N7464">
        <v>6.95</v>
      </c>
    </row>
    <row r="7465" spans="1:14" x14ac:dyDescent="0.25">
      <c r="A7465" s="1">
        <v>34088</v>
      </c>
      <c r="D7465">
        <v>2.96</v>
      </c>
      <c r="F7465">
        <v>3.07</v>
      </c>
      <c r="G7465">
        <v>3.24</v>
      </c>
      <c r="H7465">
        <v>3.79</v>
      </c>
      <c r="I7465">
        <v>4.28</v>
      </c>
      <c r="J7465">
        <v>5.0999999999999996</v>
      </c>
      <c r="K7465">
        <v>5.58</v>
      </c>
      <c r="L7465">
        <v>5.99</v>
      </c>
      <c r="N7465">
        <v>6.88</v>
      </c>
    </row>
    <row r="7466" spans="1:14" x14ac:dyDescent="0.25">
      <c r="A7466" s="1">
        <v>34087</v>
      </c>
      <c r="D7466">
        <v>2.98</v>
      </c>
      <c r="F7466">
        <v>3.08</v>
      </c>
      <c r="G7466">
        <v>3.27</v>
      </c>
      <c r="H7466">
        <v>3.86</v>
      </c>
      <c r="I7466">
        <v>4.3499999999999996</v>
      </c>
      <c r="J7466">
        <v>5.18</v>
      </c>
      <c r="K7466">
        <v>5.64</v>
      </c>
      <c r="L7466">
        <v>6.03</v>
      </c>
      <c r="N7466">
        <v>6.91</v>
      </c>
    </row>
    <row r="7467" spans="1:14" x14ac:dyDescent="0.25">
      <c r="A7467" s="1">
        <v>34086</v>
      </c>
      <c r="D7467">
        <v>2.97</v>
      </c>
      <c r="F7467">
        <v>3.09</v>
      </c>
      <c r="G7467">
        <v>3.27</v>
      </c>
      <c r="H7467">
        <v>3.88</v>
      </c>
      <c r="I7467">
        <v>4.33</v>
      </c>
      <c r="J7467">
        <v>5.19</v>
      </c>
      <c r="K7467">
        <v>5.62</v>
      </c>
      <c r="L7467">
        <v>6.02</v>
      </c>
      <c r="N7467">
        <v>6.9</v>
      </c>
    </row>
    <row r="7468" spans="1:14" x14ac:dyDescent="0.25">
      <c r="A7468" s="1">
        <v>34085</v>
      </c>
      <c r="D7468">
        <v>2.95</v>
      </c>
      <c r="F7468">
        <v>3.05</v>
      </c>
      <c r="G7468">
        <v>3.23</v>
      </c>
      <c r="H7468">
        <v>3.79</v>
      </c>
      <c r="I7468">
        <v>4.25</v>
      </c>
      <c r="J7468">
        <v>5.09</v>
      </c>
      <c r="K7468">
        <v>5.53</v>
      </c>
      <c r="L7468">
        <v>5.94</v>
      </c>
      <c r="N7468">
        <v>6.83</v>
      </c>
    </row>
    <row r="7469" spans="1:14" x14ac:dyDescent="0.25">
      <c r="A7469" s="1">
        <v>34082</v>
      </c>
      <c r="D7469">
        <v>2.9</v>
      </c>
      <c r="F7469">
        <v>3.03</v>
      </c>
      <c r="G7469">
        <v>3.18</v>
      </c>
      <c r="H7469">
        <v>3.75</v>
      </c>
      <c r="I7469">
        <v>4.21</v>
      </c>
      <c r="J7469">
        <v>5.0599999999999996</v>
      </c>
      <c r="K7469">
        <v>5.49</v>
      </c>
      <c r="L7469">
        <v>5.89</v>
      </c>
      <c r="N7469">
        <v>6.79</v>
      </c>
    </row>
    <row r="7470" spans="1:14" x14ac:dyDescent="0.25">
      <c r="A7470" s="1">
        <v>34081</v>
      </c>
      <c r="D7470">
        <v>2.88</v>
      </c>
      <c r="F7470">
        <v>3.01</v>
      </c>
      <c r="G7470">
        <v>3.17</v>
      </c>
      <c r="H7470">
        <v>3.75</v>
      </c>
      <c r="I7470">
        <v>4.21</v>
      </c>
      <c r="J7470">
        <v>5.04</v>
      </c>
      <c r="K7470">
        <v>5.46</v>
      </c>
      <c r="L7470">
        <v>5.85</v>
      </c>
      <c r="N7470">
        <v>6.75</v>
      </c>
    </row>
    <row r="7471" spans="1:14" x14ac:dyDescent="0.25">
      <c r="A7471" s="1">
        <v>34080</v>
      </c>
      <c r="D7471">
        <v>2.86</v>
      </c>
      <c r="F7471">
        <v>3</v>
      </c>
      <c r="G7471">
        <v>3.17</v>
      </c>
      <c r="H7471">
        <v>3.77</v>
      </c>
      <c r="I7471">
        <v>4.2300000000000004</v>
      </c>
      <c r="J7471">
        <v>5.05</v>
      </c>
      <c r="K7471">
        <v>5.48</v>
      </c>
      <c r="L7471">
        <v>5.86</v>
      </c>
      <c r="N7471">
        <v>6.75</v>
      </c>
    </row>
    <row r="7472" spans="1:14" x14ac:dyDescent="0.25">
      <c r="A7472" s="1">
        <v>34079</v>
      </c>
      <c r="D7472">
        <v>2.85</v>
      </c>
      <c r="F7472">
        <v>3</v>
      </c>
      <c r="G7472">
        <v>3.19</v>
      </c>
      <c r="H7472">
        <v>3.78</v>
      </c>
      <c r="I7472">
        <v>4.24</v>
      </c>
      <c r="J7472">
        <v>5.07</v>
      </c>
      <c r="K7472">
        <v>5.49</v>
      </c>
      <c r="L7472">
        <v>5.87</v>
      </c>
      <c r="N7472">
        <v>6.76</v>
      </c>
    </row>
    <row r="7473" spans="1:14" x14ac:dyDescent="0.25">
      <c r="A7473" s="1">
        <v>34078</v>
      </c>
      <c r="D7473">
        <v>2.87</v>
      </c>
      <c r="F7473">
        <v>3.03</v>
      </c>
      <c r="G7473">
        <v>3.21</v>
      </c>
      <c r="H7473">
        <v>3.78</v>
      </c>
      <c r="I7473">
        <v>4.25</v>
      </c>
      <c r="J7473">
        <v>5.07</v>
      </c>
      <c r="K7473">
        <v>5.49</v>
      </c>
      <c r="L7473">
        <v>5.87</v>
      </c>
      <c r="N7473">
        <v>6.73</v>
      </c>
    </row>
    <row r="7474" spans="1:14" x14ac:dyDescent="0.25">
      <c r="A7474" s="1">
        <v>34075</v>
      </c>
      <c r="D7474">
        <v>2.9</v>
      </c>
      <c r="F7474">
        <v>3.05</v>
      </c>
      <c r="G7474">
        <v>3.21</v>
      </c>
      <c r="H7474">
        <v>3.8</v>
      </c>
      <c r="I7474">
        <v>4.26</v>
      </c>
      <c r="J7474">
        <v>5.08</v>
      </c>
      <c r="K7474">
        <v>5.51</v>
      </c>
      <c r="L7474">
        <v>5.89</v>
      </c>
      <c r="N7474">
        <v>6.76</v>
      </c>
    </row>
    <row r="7475" spans="1:14" x14ac:dyDescent="0.25">
      <c r="A7475" s="1">
        <v>34074</v>
      </c>
      <c r="D7475">
        <v>2.9</v>
      </c>
      <c r="F7475">
        <v>3.05</v>
      </c>
      <c r="G7475">
        <v>3.22</v>
      </c>
      <c r="H7475">
        <v>3.79</v>
      </c>
      <c r="I7475">
        <v>4.24</v>
      </c>
      <c r="J7475">
        <v>5.0599999999999996</v>
      </c>
      <c r="K7475">
        <v>5.49</v>
      </c>
      <c r="L7475">
        <v>5.88</v>
      </c>
      <c r="N7475">
        <v>6.73</v>
      </c>
    </row>
    <row r="7476" spans="1:14" x14ac:dyDescent="0.25">
      <c r="A7476" s="1">
        <v>34073</v>
      </c>
      <c r="D7476">
        <v>2.88</v>
      </c>
      <c r="F7476">
        <v>3.04</v>
      </c>
      <c r="G7476">
        <v>3.19</v>
      </c>
      <c r="H7476">
        <v>3.78</v>
      </c>
      <c r="I7476">
        <v>4.24</v>
      </c>
      <c r="J7476">
        <v>5.07</v>
      </c>
      <c r="K7476">
        <v>5.51</v>
      </c>
      <c r="L7476">
        <v>5.9</v>
      </c>
      <c r="N7476">
        <v>6.76</v>
      </c>
    </row>
    <row r="7477" spans="1:14" x14ac:dyDescent="0.25">
      <c r="A7477" s="1">
        <v>34072</v>
      </c>
      <c r="D7477">
        <v>2.91</v>
      </c>
      <c r="F7477">
        <v>3.07</v>
      </c>
      <c r="G7477">
        <v>3.22</v>
      </c>
      <c r="H7477">
        <v>3.82</v>
      </c>
      <c r="I7477">
        <v>4.2699999999999996</v>
      </c>
      <c r="J7477">
        <v>5.0999999999999996</v>
      </c>
      <c r="K7477">
        <v>5.55</v>
      </c>
      <c r="L7477">
        <v>5.93</v>
      </c>
      <c r="N7477">
        <v>6.8</v>
      </c>
    </row>
    <row r="7478" spans="1:14" x14ac:dyDescent="0.25">
      <c r="A7478" s="1">
        <v>34071</v>
      </c>
      <c r="D7478">
        <v>2.94</v>
      </c>
      <c r="F7478">
        <v>3.09</v>
      </c>
      <c r="G7478">
        <v>3.23</v>
      </c>
      <c r="H7478">
        <v>3.82</v>
      </c>
      <c r="I7478">
        <v>4.2699999999999996</v>
      </c>
      <c r="J7478">
        <v>5.09</v>
      </c>
      <c r="K7478">
        <v>5.57</v>
      </c>
      <c r="L7478">
        <v>5.92</v>
      </c>
      <c r="N7478">
        <v>6.79</v>
      </c>
    </row>
    <row r="7479" spans="1:14" x14ac:dyDescent="0.25">
      <c r="A7479" s="1">
        <v>34067</v>
      </c>
      <c r="D7479">
        <v>2.96</v>
      </c>
      <c r="F7479">
        <v>3.1</v>
      </c>
      <c r="G7479">
        <v>3.25</v>
      </c>
      <c r="H7479">
        <v>3.85</v>
      </c>
      <c r="I7479">
        <v>4.3</v>
      </c>
      <c r="J7479">
        <v>5.13</v>
      </c>
      <c r="K7479">
        <v>5.62</v>
      </c>
      <c r="L7479">
        <v>5.97</v>
      </c>
      <c r="N7479">
        <v>6.85</v>
      </c>
    </row>
    <row r="7480" spans="1:14" x14ac:dyDescent="0.25">
      <c r="A7480" s="1">
        <v>34066</v>
      </c>
      <c r="D7480">
        <v>2.98</v>
      </c>
      <c r="F7480">
        <v>3.13</v>
      </c>
      <c r="G7480">
        <v>3.33</v>
      </c>
      <c r="H7480">
        <v>3.93</v>
      </c>
      <c r="I7480">
        <v>4.3899999999999997</v>
      </c>
      <c r="J7480">
        <v>5.23</v>
      </c>
      <c r="K7480">
        <v>5.72</v>
      </c>
      <c r="L7480">
        <v>6.07</v>
      </c>
      <c r="N7480">
        <v>6.96</v>
      </c>
    </row>
    <row r="7481" spans="1:14" x14ac:dyDescent="0.25">
      <c r="A7481" s="1">
        <v>34065</v>
      </c>
      <c r="D7481">
        <v>2.98</v>
      </c>
      <c r="F7481">
        <v>3.09</v>
      </c>
      <c r="G7481">
        <v>3.35</v>
      </c>
      <c r="H7481">
        <v>3.93</v>
      </c>
      <c r="I7481">
        <v>4.3899999999999997</v>
      </c>
      <c r="J7481">
        <v>5.22</v>
      </c>
      <c r="K7481">
        <v>5.73</v>
      </c>
      <c r="L7481">
        <v>6.08</v>
      </c>
      <c r="N7481">
        <v>6.97</v>
      </c>
    </row>
    <row r="7482" spans="1:14" x14ac:dyDescent="0.25">
      <c r="A7482" s="1">
        <v>34064</v>
      </c>
      <c r="D7482">
        <v>2.97</v>
      </c>
      <c r="F7482">
        <v>3.09</v>
      </c>
      <c r="G7482">
        <v>3.3</v>
      </c>
      <c r="H7482">
        <v>3.96</v>
      </c>
      <c r="I7482">
        <v>4.45</v>
      </c>
      <c r="J7482">
        <v>5.27</v>
      </c>
      <c r="K7482">
        <v>5.79</v>
      </c>
      <c r="L7482">
        <v>6.13</v>
      </c>
      <c r="N7482">
        <v>7.04</v>
      </c>
    </row>
    <row r="7483" spans="1:14" x14ac:dyDescent="0.25">
      <c r="A7483" s="1">
        <v>34061</v>
      </c>
      <c r="D7483">
        <v>2.97</v>
      </c>
      <c r="F7483">
        <v>3.09</v>
      </c>
      <c r="G7483">
        <v>3.32</v>
      </c>
      <c r="H7483">
        <v>3.99</v>
      </c>
      <c r="I7483">
        <v>4.4800000000000004</v>
      </c>
      <c r="J7483">
        <v>5.31</v>
      </c>
      <c r="K7483">
        <v>5.83</v>
      </c>
      <c r="L7483">
        <v>6.16</v>
      </c>
      <c r="N7483">
        <v>7.06</v>
      </c>
    </row>
    <row r="7484" spans="1:14" x14ac:dyDescent="0.25">
      <c r="A7484" s="1">
        <v>34060</v>
      </c>
      <c r="D7484">
        <v>2.96</v>
      </c>
      <c r="F7484">
        <v>3.09</v>
      </c>
      <c r="G7484">
        <v>3.32</v>
      </c>
      <c r="H7484">
        <v>3.94</v>
      </c>
      <c r="I7484">
        <v>4.41</v>
      </c>
      <c r="J7484">
        <v>5.24</v>
      </c>
      <c r="K7484">
        <v>5.74</v>
      </c>
      <c r="L7484">
        <v>6.06</v>
      </c>
      <c r="N7484">
        <v>6.97</v>
      </c>
    </row>
    <row r="7485" spans="1:14" x14ac:dyDescent="0.25">
      <c r="A7485" s="1">
        <v>34059</v>
      </c>
      <c r="D7485">
        <v>2.95</v>
      </c>
      <c r="F7485">
        <v>3.09</v>
      </c>
      <c r="G7485">
        <v>3.32</v>
      </c>
      <c r="H7485">
        <v>3.96</v>
      </c>
      <c r="I7485">
        <v>4.42</v>
      </c>
      <c r="J7485">
        <v>5.24</v>
      </c>
      <c r="K7485">
        <v>5.72</v>
      </c>
      <c r="L7485">
        <v>6.03</v>
      </c>
      <c r="N7485">
        <v>6.93</v>
      </c>
    </row>
    <row r="7486" spans="1:14" x14ac:dyDescent="0.25">
      <c r="A7486" s="1">
        <v>34058</v>
      </c>
      <c r="D7486">
        <v>2.97</v>
      </c>
      <c r="F7486">
        <v>3.09</v>
      </c>
      <c r="G7486">
        <v>3.29</v>
      </c>
      <c r="H7486">
        <v>3.91</v>
      </c>
      <c r="I7486">
        <v>4.38</v>
      </c>
      <c r="J7486">
        <v>5.2</v>
      </c>
      <c r="K7486">
        <v>5.71</v>
      </c>
      <c r="L7486">
        <v>6.02</v>
      </c>
      <c r="N7486">
        <v>6.91</v>
      </c>
    </row>
    <row r="7487" spans="1:14" x14ac:dyDescent="0.25">
      <c r="A7487" s="1">
        <v>34057</v>
      </c>
      <c r="D7487">
        <v>3</v>
      </c>
      <c r="F7487">
        <v>3.12</v>
      </c>
      <c r="G7487">
        <v>3.33</v>
      </c>
      <c r="H7487">
        <v>3.95</v>
      </c>
      <c r="I7487">
        <v>4.4400000000000004</v>
      </c>
      <c r="J7487">
        <v>5.25</v>
      </c>
      <c r="K7487">
        <v>5.75</v>
      </c>
      <c r="L7487">
        <v>6.06</v>
      </c>
      <c r="N7487">
        <v>6.9</v>
      </c>
    </row>
    <row r="7488" spans="1:14" x14ac:dyDescent="0.25">
      <c r="A7488" s="1">
        <v>34054</v>
      </c>
      <c r="D7488">
        <v>3</v>
      </c>
      <c r="F7488">
        <v>3.13</v>
      </c>
      <c r="G7488">
        <v>3.33</v>
      </c>
      <c r="H7488">
        <v>4.0199999999999996</v>
      </c>
      <c r="I7488">
        <v>4.5</v>
      </c>
      <c r="J7488">
        <v>5.32</v>
      </c>
      <c r="K7488">
        <v>5.78</v>
      </c>
      <c r="L7488">
        <v>6.09</v>
      </c>
      <c r="N7488">
        <v>6.94</v>
      </c>
    </row>
    <row r="7489" spans="1:14" x14ac:dyDescent="0.25">
      <c r="A7489" s="1">
        <v>34053</v>
      </c>
      <c r="D7489">
        <v>2.97</v>
      </c>
      <c r="F7489">
        <v>3.09</v>
      </c>
      <c r="G7489">
        <v>3.29</v>
      </c>
      <c r="H7489">
        <v>3.92</v>
      </c>
      <c r="I7489">
        <v>4.38</v>
      </c>
      <c r="J7489">
        <v>5.19</v>
      </c>
      <c r="K7489">
        <v>5.67</v>
      </c>
      <c r="L7489">
        <v>5.98</v>
      </c>
      <c r="N7489">
        <v>6.83</v>
      </c>
    </row>
    <row r="7490" spans="1:14" x14ac:dyDescent="0.25">
      <c r="A7490" s="1">
        <v>34052</v>
      </c>
      <c r="D7490">
        <v>2.98</v>
      </c>
      <c r="F7490">
        <v>3.11</v>
      </c>
      <c r="G7490">
        <v>3.31</v>
      </c>
      <c r="H7490">
        <v>3.93</v>
      </c>
      <c r="I7490">
        <v>4.38</v>
      </c>
      <c r="J7490">
        <v>5.19</v>
      </c>
      <c r="K7490">
        <v>5.64</v>
      </c>
      <c r="L7490">
        <v>5.95</v>
      </c>
      <c r="N7490">
        <v>6.81</v>
      </c>
    </row>
    <row r="7491" spans="1:14" x14ac:dyDescent="0.25">
      <c r="A7491" s="1">
        <v>34051</v>
      </c>
      <c r="D7491">
        <v>2.98</v>
      </c>
      <c r="F7491">
        <v>3.12</v>
      </c>
      <c r="G7491">
        <v>3.28</v>
      </c>
      <c r="H7491">
        <v>3.88</v>
      </c>
      <c r="I7491">
        <v>4.3099999999999996</v>
      </c>
      <c r="J7491">
        <v>5.14</v>
      </c>
      <c r="K7491">
        <v>5.6</v>
      </c>
      <c r="L7491">
        <v>5.91</v>
      </c>
      <c r="N7491">
        <v>6.77</v>
      </c>
    </row>
    <row r="7492" spans="1:14" x14ac:dyDescent="0.25">
      <c r="A7492" s="1">
        <v>34050</v>
      </c>
      <c r="D7492">
        <v>2.99</v>
      </c>
      <c r="F7492">
        <v>3.13</v>
      </c>
      <c r="G7492">
        <v>3.29</v>
      </c>
      <c r="H7492">
        <v>3.92</v>
      </c>
      <c r="I7492">
        <v>4.37</v>
      </c>
      <c r="J7492">
        <v>5.18</v>
      </c>
      <c r="K7492">
        <v>5.65</v>
      </c>
      <c r="L7492">
        <v>5.96</v>
      </c>
      <c r="N7492">
        <v>6.81</v>
      </c>
    </row>
    <row r="7493" spans="1:14" x14ac:dyDescent="0.25">
      <c r="A7493" s="1">
        <v>34047</v>
      </c>
      <c r="D7493">
        <v>3.03</v>
      </c>
      <c r="F7493">
        <v>3.16</v>
      </c>
      <c r="G7493">
        <v>3.32</v>
      </c>
      <c r="H7493">
        <v>3.95</v>
      </c>
      <c r="I7493">
        <v>4.38</v>
      </c>
      <c r="J7493">
        <v>5.17</v>
      </c>
      <c r="K7493">
        <v>5.65</v>
      </c>
      <c r="L7493">
        <v>5.95</v>
      </c>
      <c r="N7493">
        <v>6.81</v>
      </c>
    </row>
    <row r="7494" spans="1:14" x14ac:dyDescent="0.25">
      <c r="A7494" s="1">
        <v>34046</v>
      </c>
      <c r="D7494">
        <v>3.01</v>
      </c>
      <c r="F7494">
        <v>3.13</v>
      </c>
      <c r="G7494">
        <v>3.3</v>
      </c>
      <c r="H7494">
        <v>3.91</v>
      </c>
      <c r="I7494">
        <v>4.3499999999999996</v>
      </c>
      <c r="J7494">
        <v>5.1100000000000003</v>
      </c>
      <c r="K7494">
        <v>5.63</v>
      </c>
      <c r="L7494">
        <v>5.93</v>
      </c>
      <c r="N7494">
        <v>6.8</v>
      </c>
    </row>
    <row r="7495" spans="1:14" x14ac:dyDescent="0.25">
      <c r="A7495" s="1">
        <v>34045</v>
      </c>
      <c r="D7495">
        <v>3.04</v>
      </c>
      <c r="F7495">
        <v>3.18</v>
      </c>
      <c r="G7495">
        <v>3.36</v>
      </c>
      <c r="H7495">
        <v>3.98</v>
      </c>
      <c r="I7495">
        <v>4.4400000000000004</v>
      </c>
      <c r="J7495">
        <v>5.21</v>
      </c>
      <c r="K7495">
        <v>5.72</v>
      </c>
      <c r="L7495">
        <v>6.02</v>
      </c>
      <c r="N7495">
        <v>6.86</v>
      </c>
    </row>
    <row r="7496" spans="1:14" x14ac:dyDescent="0.25">
      <c r="A7496" s="1">
        <v>34044</v>
      </c>
      <c r="D7496">
        <v>3.04</v>
      </c>
      <c r="F7496">
        <v>3.19</v>
      </c>
      <c r="G7496">
        <v>3.38</v>
      </c>
      <c r="H7496">
        <v>4.0199999999999996</v>
      </c>
      <c r="I7496">
        <v>4.5</v>
      </c>
      <c r="J7496">
        <v>5.27</v>
      </c>
      <c r="K7496">
        <v>5.76</v>
      </c>
      <c r="L7496">
        <v>6.06</v>
      </c>
      <c r="N7496">
        <v>6.87</v>
      </c>
    </row>
    <row r="7497" spans="1:14" x14ac:dyDescent="0.25">
      <c r="A7497" s="1">
        <v>34043</v>
      </c>
      <c r="D7497">
        <v>3.06</v>
      </c>
      <c r="F7497">
        <v>3.21</v>
      </c>
      <c r="G7497">
        <v>3.42</v>
      </c>
      <c r="H7497">
        <v>4.0999999999999996</v>
      </c>
      <c r="I7497">
        <v>4.6100000000000003</v>
      </c>
      <c r="J7497">
        <v>5.39</v>
      </c>
      <c r="K7497">
        <v>5.87</v>
      </c>
      <c r="L7497">
        <v>6.17</v>
      </c>
      <c r="N7497">
        <v>6.91</v>
      </c>
    </row>
    <row r="7498" spans="1:14" x14ac:dyDescent="0.25">
      <c r="A7498" s="1">
        <v>34040</v>
      </c>
      <c r="D7498">
        <v>3.04</v>
      </c>
      <c r="F7498">
        <v>3.19</v>
      </c>
      <c r="G7498">
        <v>3.39</v>
      </c>
      <c r="H7498">
        <v>4.1100000000000003</v>
      </c>
      <c r="I7498">
        <v>4.5599999999999996</v>
      </c>
      <c r="J7498">
        <v>5.35</v>
      </c>
      <c r="K7498">
        <v>5.8</v>
      </c>
      <c r="L7498">
        <v>6.11</v>
      </c>
      <c r="N7498">
        <v>6.86</v>
      </c>
    </row>
    <row r="7499" spans="1:14" x14ac:dyDescent="0.25">
      <c r="A7499" s="1">
        <v>34039</v>
      </c>
      <c r="D7499">
        <v>3.03</v>
      </c>
      <c r="F7499">
        <v>3.16</v>
      </c>
      <c r="G7499">
        <v>3.35</v>
      </c>
      <c r="H7499">
        <v>4.01</v>
      </c>
      <c r="I7499">
        <v>4.47</v>
      </c>
      <c r="J7499">
        <v>5.23</v>
      </c>
      <c r="K7499">
        <v>5.65</v>
      </c>
      <c r="L7499">
        <v>5.96</v>
      </c>
      <c r="N7499">
        <v>6.75</v>
      </c>
    </row>
    <row r="7500" spans="1:14" x14ac:dyDescent="0.25">
      <c r="A7500" s="1">
        <v>34038</v>
      </c>
      <c r="D7500">
        <v>3.04</v>
      </c>
      <c r="F7500">
        <v>3.19</v>
      </c>
      <c r="G7500">
        <v>3.4</v>
      </c>
      <c r="H7500">
        <v>4.05</v>
      </c>
      <c r="I7500">
        <v>4.49</v>
      </c>
      <c r="J7500">
        <v>5.24</v>
      </c>
      <c r="K7500">
        <v>5.65</v>
      </c>
      <c r="L7500">
        <v>5.97</v>
      </c>
      <c r="N7500">
        <v>6.75</v>
      </c>
    </row>
    <row r="7501" spans="1:14" x14ac:dyDescent="0.25">
      <c r="A7501" s="1">
        <v>34037</v>
      </c>
      <c r="D7501">
        <v>3.05</v>
      </c>
      <c r="F7501">
        <v>3.19</v>
      </c>
      <c r="G7501">
        <v>3.41</v>
      </c>
      <c r="H7501">
        <v>4.0199999999999996</v>
      </c>
      <c r="I7501">
        <v>4.46</v>
      </c>
      <c r="J7501">
        <v>5.21</v>
      </c>
      <c r="K7501">
        <v>5.6</v>
      </c>
      <c r="L7501">
        <v>5.91</v>
      </c>
      <c r="N7501">
        <v>6.73</v>
      </c>
    </row>
    <row r="7502" spans="1:14" x14ac:dyDescent="0.25">
      <c r="A7502" s="1">
        <v>34036</v>
      </c>
      <c r="D7502">
        <v>3.05</v>
      </c>
      <c r="F7502">
        <v>3.19</v>
      </c>
      <c r="G7502">
        <v>3.39</v>
      </c>
      <c r="H7502">
        <v>3.97</v>
      </c>
      <c r="I7502">
        <v>4.37</v>
      </c>
      <c r="J7502">
        <v>5.15</v>
      </c>
      <c r="K7502">
        <v>5.54</v>
      </c>
      <c r="L7502">
        <v>5.85</v>
      </c>
      <c r="N7502">
        <v>6.72</v>
      </c>
    </row>
    <row r="7503" spans="1:14" x14ac:dyDescent="0.25">
      <c r="A7503" s="1">
        <v>34033</v>
      </c>
      <c r="D7503">
        <v>3.07</v>
      </c>
      <c r="F7503">
        <v>3.2</v>
      </c>
      <c r="G7503">
        <v>3.37</v>
      </c>
      <c r="H7503">
        <v>3.91</v>
      </c>
      <c r="I7503">
        <v>4.37</v>
      </c>
      <c r="J7503">
        <v>5.14</v>
      </c>
      <c r="K7503">
        <v>5.56</v>
      </c>
      <c r="L7503">
        <v>5.9</v>
      </c>
      <c r="N7503">
        <v>6.76</v>
      </c>
    </row>
    <row r="7504" spans="1:14" x14ac:dyDescent="0.25">
      <c r="A7504" s="1">
        <v>34032</v>
      </c>
      <c r="D7504">
        <v>2.97</v>
      </c>
      <c r="F7504">
        <v>3.09</v>
      </c>
      <c r="G7504">
        <v>3.24</v>
      </c>
      <c r="H7504">
        <v>3.75</v>
      </c>
      <c r="I7504">
        <v>4.1900000000000004</v>
      </c>
      <c r="J7504">
        <v>5</v>
      </c>
      <c r="K7504">
        <v>5.46</v>
      </c>
      <c r="L7504">
        <v>5.83</v>
      </c>
      <c r="N7504">
        <v>6.73</v>
      </c>
    </row>
    <row r="7505" spans="1:14" x14ac:dyDescent="0.25">
      <c r="A7505" s="1">
        <v>34031</v>
      </c>
      <c r="D7505">
        <v>3</v>
      </c>
      <c r="F7505">
        <v>3.11</v>
      </c>
      <c r="G7505">
        <v>3.28</v>
      </c>
      <c r="H7505">
        <v>3.81</v>
      </c>
      <c r="I7505">
        <v>4.24</v>
      </c>
      <c r="J7505">
        <v>5.05</v>
      </c>
      <c r="K7505">
        <v>5.51</v>
      </c>
      <c r="L7505">
        <v>5.88</v>
      </c>
      <c r="N7505">
        <v>6.78</v>
      </c>
    </row>
    <row r="7506" spans="1:14" x14ac:dyDescent="0.25">
      <c r="A7506" s="1">
        <v>34030</v>
      </c>
      <c r="D7506">
        <v>3.03</v>
      </c>
      <c r="F7506">
        <v>3.14</v>
      </c>
      <c r="G7506">
        <v>3.31</v>
      </c>
      <c r="H7506">
        <v>3.88</v>
      </c>
      <c r="I7506">
        <v>4.3099999999999996</v>
      </c>
      <c r="J7506">
        <v>5.13</v>
      </c>
      <c r="K7506">
        <v>5.58</v>
      </c>
      <c r="L7506">
        <v>5.95</v>
      </c>
      <c r="N7506">
        <v>6.84</v>
      </c>
    </row>
    <row r="7507" spans="1:14" x14ac:dyDescent="0.25">
      <c r="A7507" s="1">
        <v>34029</v>
      </c>
      <c r="D7507">
        <v>3.03</v>
      </c>
      <c r="F7507">
        <v>3.14</v>
      </c>
      <c r="G7507">
        <v>3.3</v>
      </c>
      <c r="H7507">
        <v>3.88</v>
      </c>
      <c r="I7507">
        <v>4.3099999999999996</v>
      </c>
      <c r="J7507">
        <v>5.12</v>
      </c>
      <c r="K7507">
        <v>5.58</v>
      </c>
      <c r="L7507">
        <v>5.94</v>
      </c>
      <c r="N7507">
        <v>6.83</v>
      </c>
    </row>
    <row r="7508" spans="1:14" x14ac:dyDescent="0.25">
      <c r="A7508" s="1">
        <v>34026</v>
      </c>
      <c r="D7508">
        <v>3.01</v>
      </c>
      <c r="F7508">
        <v>3.14</v>
      </c>
      <c r="G7508">
        <v>3.32</v>
      </c>
      <c r="H7508">
        <v>3.92</v>
      </c>
      <c r="I7508">
        <v>4.37</v>
      </c>
      <c r="J7508">
        <v>5.21</v>
      </c>
      <c r="K7508">
        <v>5.67</v>
      </c>
      <c r="L7508">
        <v>6.03</v>
      </c>
      <c r="N7508">
        <v>6.9</v>
      </c>
    </row>
    <row r="7509" spans="1:14" x14ac:dyDescent="0.25">
      <c r="A7509" s="1">
        <v>34025</v>
      </c>
      <c r="D7509">
        <v>3.01</v>
      </c>
      <c r="F7509">
        <v>3.13</v>
      </c>
      <c r="G7509">
        <v>3.33</v>
      </c>
      <c r="H7509">
        <v>3.95</v>
      </c>
      <c r="I7509">
        <v>4.3600000000000003</v>
      </c>
      <c r="J7509">
        <v>5.23</v>
      </c>
      <c r="K7509">
        <v>5.68</v>
      </c>
      <c r="L7509">
        <v>6.03</v>
      </c>
      <c r="N7509">
        <v>6.89</v>
      </c>
    </row>
    <row r="7510" spans="1:14" x14ac:dyDescent="0.25">
      <c r="A7510" s="1">
        <v>34024</v>
      </c>
      <c r="D7510">
        <v>3.02</v>
      </c>
      <c r="F7510">
        <v>3.14</v>
      </c>
      <c r="G7510">
        <v>3.32</v>
      </c>
      <c r="H7510">
        <v>3.97</v>
      </c>
      <c r="I7510">
        <v>4.4000000000000004</v>
      </c>
      <c r="J7510">
        <v>5.2</v>
      </c>
      <c r="K7510">
        <v>5.64</v>
      </c>
      <c r="L7510">
        <v>6.01</v>
      </c>
      <c r="N7510">
        <v>6.88</v>
      </c>
    </row>
    <row r="7511" spans="1:14" x14ac:dyDescent="0.25">
      <c r="A7511" s="1">
        <v>34023</v>
      </c>
      <c r="D7511">
        <v>3</v>
      </c>
      <c r="F7511">
        <v>3.11</v>
      </c>
      <c r="G7511">
        <v>3.27</v>
      </c>
      <c r="H7511">
        <v>3.9</v>
      </c>
      <c r="I7511">
        <v>4.33</v>
      </c>
      <c r="J7511">
        <v>5.12</v>
      </c>
      <c r="K7511">
        <v>5.53</v>
      </c>
      <c r="L7511">
        <v>5.92</v>
      </c>
      <c r="N7511">
        <v>6.83</v>
      </c>
    </row>
    <row r="7512" spans="1:14" x14ac:dyDescent="0.25">
      <c r="A7512" s="1">
        <v>34022</v>
      </c>
      <c r="D7512">
        <v>3.01</v>
      </c>
      <c r="F7512">
        <v>3.14</v>
      </c>
      <c r="G7512">
        <v>3.32</v>
      </c>
      <c r="H7512">
        <v>3.99</v>
      </c>
      <c r="I7512">
        <v>4.4400000000000004</v>
      </c>
      <c r="J7512">
        <v>5.28</v>
      </c>
      <c r="K7512">
        <v>5.7</v>
      </c>
      <c r="L7512">
        <v>6.09</v>
      </c>
      <c r="N7512">
        <v>6.95</v>
      </c>
    </row>
    <row r="7513" spans="1:14" x14ac:dyDescent="0.25">
      <c r="A7513" s="1">
        <v>34019</v>
      </c>
      <c r="D7513">
        <v>2.99</v>
      </c>
      <c r="F7513">
        <v>3.11</v>
      </c>
      <c r="G7513">
        <v>3.3</v>
      </c>
      <c r="H7513">
        <v>3.99</v>
      </c>
      <c r="I7513">
        <v>4.4400000000000004</v>
      </c>
      <c r="J7513">
        <v>5.3</v>
      </c>
      <c r="K7513">
        <v>5.76</v>
      </c>
      <c r="L7513">
        <v>6.15</v>
      </c>
      <c r="N7513">
        <v>7.01</v>
      </c>
    </row>
    <row r="7514" spans="1:14" x14ac:dyDescent="0.25">
      <c r="A7514" s="1">
        <v>34018</v>
      </c>
      <c r="D7514">
        <v>2.95</v>
      </c>
      <c r="F7514">
        <v>3.09</v>
      </c>
      <c r="G7514">
        <v>3.3</v>
      </c>
      <c r="H7514">
        <v>3.95</v>
      </c>
      <c r="I7514">
        <v>4.43</v>
      </c>
      <c r="J7514">
        <v>5.29</v>
      </c>
      <c r="K7514">
        <v>5.75</v>
      </c>
      <c r="L7514">
        <v>6.17</v>
      </c>
      <c r="N7514">
        <v>7.02</v>
      </c>
    </row>
    <row r="7515" spans="1:14" x14ac:dyDescent="0.25">
      <c r="A7515" s="1">
        <v>34017</v>
      </c>
      <c r="D7515">
        <v>2.97</v>
      </c>
      <c r="F7515">
        <v>3.14</v>
      </c>
      <c r="G7515">
        <v>3.39</v>
      </c>
      <c r="H7515">
        <v>4.0599999999999996</v>
      </c>
      <c r="I7515">
        <v>4.54</v>
      </c>
      <c r="J7515">
        <v>5.43</v>
      </c>
      <c r="K7515">
        <v>5.9</v>
      </c>
      <c r="L7515">
        <v>6.28</v>
      </c>
      <c r="N7515">
        <v>7.11</v>
      </c>
    </row>
    <row r="7516" spans="1:14" x14ac:dyDescent="0.25">
      <c r="A7516" s="1">
        <v>34016</v>
      </c>
      <c r="D7516">
        <v>3</v>
      </c>
      <c r="F7516">
        <v>3.18</v>
      </c>
      <c r="G7516">
        <v>3.44</v>
      </c>
      <c r="H7516">
        <v>4.1399999999999997</v>
      </c>
      <c r="I7516">
        <v>4.6399999999999997</v>
      </c>
      <c r="J7516">
        <v>5.52</v>
      </c>
      <c r="K7516">
        <v>5.98</v>
      </c>
      <c r="L7516">
        <v>6.34</v>
      </c>
      <c r="N7516">
        <v>7.14</v>
      </c>
    </row>
    <row r="7517" spans="1:14" x14ac:dyDescent="0.25">
      <c r="A7517" s="1">
        <v>34012</v>
      </c>
      <c r="D7517">
        <v>2.99</v>
      </c>
      <c r="F7517">
        <v>3.18</v>
      </c>
      <c r="G7517">
        <v>3.43</v>
      </c>
      <c r="H7517">
        <v>4.2</v>
      </c>
      <c r="I7517">
        <v>4.7</v>
      </c>
      <c r="J7517">
        <v>5.57</v>
      </c>
      <c r="K7517">
        <v>6</v>
      </c>
      <c r="L7517">
        <v>6.35</v>
      </c>
      <c r="N7517">
        <v>7.13</v>
      </c>
    </row>
    <row r="7518" spans="1:14" x14ac:dyDescent="0.25">
      <c r="A7518" s="1">
        <v>34011</v>
      </c>
      <c r="D7518">
        <v>2.98</v>
      </c>
      <c r="F7518">
        <v>3.18</v>
      </c>
      <c r="G7518">
        <v>3.44</v>
      </c>
      <c r="H7518">
        <v>4.2</v>
      </c>
      <c r="I7518">
        <v>4.72</v>
      </c>
      <c r="J7518">
        <v>5.58</v>
      </c>
      <c r="K7518">
        <v>6.02</v>
      </c>
      <c r="L7518">
        <v>6.37</v>
      </c>
      <c r="N7518">
        <v>7.15</v>
      </c>
    </row>
    <row r="7519" spans="1:14" x14ac:dyDescent="0.25">
      <c r="A7519" s="1">
        <v>34010</v>
      </c>
      <c r="D7519">
        <v>3</v>
      </c>
      <c r="F7519">
        <v>3.22</v>
      </c>
      <c r="G7519">
        <v>3.5</v>
      </c>
      <c r="H7519">
        <v>4.2699999999999996</v>
      </c>
      <c r="I7519">
        <v>4.79</v>
      </c>
      <c r="J7519">
        <v>5.63</v>
      </c>
      <c r="K7519">
        <v>6.06</v>
      </c>
      <c r="L7519">
        <v>6.4</v>
      </c>
      <c r="N7519">
        <v>7.26</v>
      </c>
    </row>
    <row r="7520" spans="1:14" x14ac:dyDescent="0.25">
      <c r="A7520" s="1">
        <v>34009</v>
      </c>
      <c r="D7520">
        <v>2.99</v>
      </c>
      <c r="F7520">
        <v>3.19</v>
      </c>
      <c r="G7520">
        <v>3.47</v>
      </c>
      <c r="H7520">
        <v>4.2</v>
      </c>
      <c r="I7520">
        <v>4.72</v>
      </c>
      <c r="J7520">
        <v>5.55</v>
      </c>
      <c r="K7520">
        <v>5.98</v>
      </c>
      <c r="L7520">
        <v>6.41</v>
      </c>
      <c r="N7520">
        <v>7.2</v>
      </c>
    </row>
    <row r="7521" spans="1:14" x14ac:dyDescent="0.25">
      <c r="A7521" s="1">
        <v>34008</v>
      </c>
      <c r="D7521">
        <v>3</v>
      </c>
      <c r="F7521">
        <v>3.18</v>
      </c>
      <c r="G7521">
        <v>3.43</v>
      </c>
      <c r="H7521">
        <v>4.16</v>
      </c>
      <c r="I7521">
        <v>4.6399999999999997</v>
      </c>
      <c r="J7521">
        <v>5.49</v>
      </c>
      <c r="K7521">
        <v>5.93</v>
      </c>
      <c r="L7521">
        <v>6.37</v>
      </c>
      <c r="N7521">
        <v>7.18</v>
      </c>
    </row>
    <row r="7522" spans="1:14" x14ac:dyDescent="0.25">
      <c r="A7522" s="1">
        <v>34005</v>
      </c>
      <c r="D7522">
        <v>2.96</v>
      </c>
      <c r="F7522">
        <v>3.15</v>
      </c>
      <c r="G7522">
        <v>3.36</v>
      </c>
      <c r="H7522">
        <v>4.07</v>
      </c>
      <c r="I7522">
        <v>4.58</v>
      </c>
      <c r="J7522">
        <v>5.42</v>
      </c>
      <c r="K7522">
        <v>5.88</v>
      </c>
      <c r="L7522">
        <v>6.32</v>
      </c>
      <c r="N7522">
        <v>7.17</v>
      </c>
    </row>
    <row r="7523" spans="1:14" x14ac:dyDescent="0.25">
      <c r="A7523" s="1">
        <v>34004</v>
      </c>
      <c r="D7523">
        <v>2.96</v>
      </c>
      <c r="F7523">
        <v>3.18</v>
      </c>
      <c r="G7523">
        <v>3.44</v>
      </c>
      <c r="H7523">
        <v>4.1900000000000004</v>
      </c>
      <c r="I7523">
        <v>4.68</v>
      </c>
      <c r="J7523">
        <v>5.53</v>
      </c>
      <c r="K7523">
        <v>5.98</v>
      </c>
      <c r="L7523">
        <v>6.39</v>
      </c>
      <c r="N7523">
        <v>7.19</v>
      </c>
    </row>
    <row r="7524" spans="1:14" x14ac:dyDescent="0.25">
      <c r="A7524" s="1">
        <v>34003</v>
      </c>
      <c r="D7524">
        <v>2.99</v>
      </c>
      <c r="F7524">
        <v>3.21</v>
      </c>
      <c r="G7524">
        <v>3.44</v>
      </c>
      <c r="H7524">
        <v>4.2699999999999996</v>
      </c>
      <c r="I7524">
        <v>4.7699999999999996</v>
      </c>
      <c r="J7524">
        <v>5.62</v>
      </c>
      <c r="K7524">
        <v>6.04</v>
      </c>
      <c r="L7524">
        <v>6.45</v>
      </c>
      <c r="N7524">
        <v>7.23</v>
      </c>
    </row>
    <row r="7525" spans="1:14" x14ac:dyDescent="0.25">
      <c r="A7525" s="1">
        <v>34002</v>
      </c>
      <c r="D7525">
        <v>3.02</v>
      </c>
      <c r="F7525">
        <v>3.21</v>
      </c>
      <c r="G7525">
        <v>3.43</v>
      </c>
      <c r="H7525">
        <v>4.25</v>
      </c>
      <c r="I7525">
        <v>4.76</v>
      </c>
      <c r="J7525">
        <v>5.63</v>
      </c>
      <c r="K7525">
        <v>6.04</v>
      </c>
      <c r="L7525">
        <v>6.46</v>
      </c>
      <c r="N7525">
        <v>7.25</v>
      </c>
    </row>
    <row r="7526" spans="1:14" x14ac:dyDescent="0.25">
      <c r="A7526" s="1">
        <v>34001</v>
      </c>
      <c r="D7526">
        <v>3.01</v>
      </c>
      <c r="F7526">
        <v>3.17</v>
      </c>
      <c r="G7526">
        <v>3.4</v>
      </c>
      <c r="H7526">
        <v>4.1900000000000004</v>
      </c>
      <c r="I7526">
        <v>4.6900000000000004</v>
      </c>
      <c r="J7526">
        <v>5.55</v>
      </c>
      <c r="K7526">
        <v>5.97</v>
      </c>
      <c r="L7526">
        <v>6.38</v>
      </c>
      <c r="N7526">
        <v>7.21</v>
      </c>
    </row>
    <row r="7527" spans="1:14" x14ac:dyDescent="0.25">
      <c r="A7527" s="1">
        <v>33998</v>
      </c>
      <c r="D7527">
        <v>2.96</v>
      </c>
      <c r="F7527">
        <v>3.16</v>
      </c>
      <c r="G7527">
        <v>3.39</v>
      </c>
      <c r="H7527">
        <v>4.2</v>
      </c>
      <c r="I7527">
        <v>4.72</v>
      </c>
      <c r="J7527">
        <v>5.57</v>
      </c>
      <c r="K7527">
        <v>6</v>
      </c>
      <c r="L7527">
        <v>6.39</v>
      </c>
      <c r="N7527">
        <v>7.21</v>
      </c>
    </row>
    <row r="7528" spans="1:14" x14ac:dyDescent="0.25">
      <c r="A7528" s="1">
        <v>33997</v>
      </c>
      <c r="D7528">
        <v>2.96</v>
      </c>
      <c r="F7528">
        <v>3.14</v>
      </c>
      <c r="G7528">
        <v>3.38</v>
      </c>
      <c r="H7528">
        <v>4.2</v>
      </c>
      <c r="I7528">
        <v>4.7300000000000004</v>
      </c>
      <c r="J7528">
        <v>5.61</v>
      </c>
      <c r="K7528">
        <v>6.05</v>
      </c>
      <c r="L7528">
        <v>6.44</v>
      </c>
      <c r="N7528">
        <v>7.23</v>
      </c>
    </row>
    <row r="7529" spans="1:14" x14ac:dyDescent="0.25">
      <c r="A7529" s="1">
        <v>33996</v>
      </c>
      <c r="D7529">
        <v>2.97</v>
      </c>
      <c r="F7529">
        <v>3.15</v>
      </c>
      <c r="G7529">
        <v>3.41</v>
      </c>
      <c r="H7529">
        <v>4.24</v>
      </c>
      <c r="I7529">
        <v>4.8</v>
      </c>
      <c r="J7529">
        <v>5.68</v>
      </c>
      <c r="K7529">
        <v>6.1</v>
      </c>
      <c r="L7529">
        <v>6.48</v>
      </c>
      <c r="N7529">
        <v>7.25</v>
      </c>
    </row>
    <row r="7530" spans="1:14" x14ac:dyDescent="0.25">
      <c r="A7530" s="1">
        <v>33995</v>
      </c>
      <c r="D7530">
        <v>3.01</v>
      </c>
      <c r="F7530">
        <v>3.18</v>
      </c>
      <c r="G7530">
        <v>3.45</v>
      </c>
      <c r="H7530">
        <v>4.3</v>
      </c>
      <c r="I7530">
        <v>4.83</v>
      </c>
      <c r="J7530">
        <v>5.75</v>
      </c>
      <c r="K7530">
        <v>6.13</v>
      </c>
      <c r="L7530">
        <v>6.5</v>
      </c>
      <c r="N7530">
        <v>7.26</v>
      </c>
    </row>
    <row r="7531" spans="1:14" x14ac:dyDescent="0.25">
      <c r="A7531" s="1">
        <v>33994</v>
      </c>
      <c r="D7531">
        <v>3.02</v>
      </c>
      <c r="F7531">
        <v>3.17</v>
      </c>
      <c r="G7531">
        <v>3.41</v>
      </c>
      <c r="H7531">
        <v>4.26</v>
      </c>
      <c r="I7531">
        <v>4.8</v>
      </c>
      <c r="J7531">
        <v>5.71</v>
      </c>
      <c r="K7531">
        <v>6.11</v>
      </c>
      <c r="L7531">
        <v>6.48</v>
      </c>
      <c r="N7531">
        <v>7.22</v>
      </c>
    </row>
    <row r="7532" spans="1:14" x14ac:dyDescent="0.25">
      <c r="A7532" s="1">
        <v>33991</v>
      </c>
      <c r="D7532">
        <v>3.03</v>
      </c>
      <c r="F7532">
        <v>3.15</v>
      </c>
      <c r="G7532">
        <v>3.41</v>
      </c>
      <c r="H7532">
        <v>4.3</v>
      </c>
      <c r="I7532">
        <v>4.8499999999999996</v>
      </c>
      <c r="J7532">
        <v>5.77</v>
      </c>
      <c r="K7532">
        <v>6.18</v>
      </c>
      <c r="L7532">
        <v>6.57</v>
      </c>
      <c r="N7532">
        <v>7.3</v>
      </c>
    </row>
    <row r="7533" spans="1:14" x14ac:dyDescent="0.25">
      <c r="A7533" s="1">
        <v>33990</v>
      </c>
      <c r="D7533">
        <v>3.05</v>
      </c>
      <c r="F7533">
        <v>3.2</v>
      </c>
      <c r="G7533">
        <v>3.48</v>
      </c>
      <c r="H7533">
        <v>4.3600000000000003</v>
      </c>
      <c r="I7533">
        <v>4.91</v>
      </c>
      <c r="J7533">
        <v>5.83</v>
      </c>
      <c r="K7533">
        <v>6.23</v>
      </c>
      <c r="L7533">
        <v>6.6</v>
      </c>
      <c r="N7533">
        <v>7.31</v>
      </c>
    </row>
    <row r="7534" spans="1:14" x14ac:dyDescent="0.25">
      <c r="A7534" s="1">
        <v>33989</v>
      </c>
      <c r="D7534">
        <v>3.08</v>
      </c>
      <c r="F7534">
        <v>3.22</v>
      </c>
      <c r="G7534">
        <v>3.51</v>
      </c>
      <c r="H7534">
        <v>4.41</v>
      </c>
      <c r="I7534">
        <v>4.95</v>
      </c>
      <c r="J7534">
        <v>5.85</v>
      </c>
      <c r="K7534">
        <v>6.26</v>
      </c>
      <c r="L7534">
        <v>6.61</v>
      </c>
      <c r="N7534">
        <v>7.32</v>
      </c>
    </row>
    <row r="7535" spans="1:14" x14ac:dyDescent="0.25">
      <c r="A7535" s="1">
        <v>33988</v>
      </c>
      <c r="D7535">
        <v>3.1</v>
      </c>
      <c r="F7535">
        <v>3.23</v>
      </c>
      <c r="G7535">
        <v>3.48</v>
      </c>
      <c r="H7535">
        <v>4.3899999999999997</v>
      </c>
      <c r="I7535">
        <v>4.91</v>
      </c>
      <c r="J7535">
        <v>5.82</v>
      </c>
      <c r="K7535">
        <v>6.23</v>
      </c>
      <c r="L7535">
        <v>6.59</v>
      </c>
      <c r="N7535">
        <v>7.31</v>
      </c>
    </row>
    <row r="7536" spans="1:14" x14ac:dyDescent="0.25">
      <c r="A7536" s="1">
        <v>33984</v>
      </c>
      <c r="D7536">
        <v>3</v>
      </c>
      <c r="F7536">
        <v>3.17</v>
      </c>
      <c r="G7536">
        <v>3.42</v>
      </c>
      <c r="H7536">
        <v>4.3099999999999996</v>
      </c>
      <c r="I7536">
        <v>4.88</v>
      </c>
      <c r="J7536">
        <v>5.8</v>
      </c>
      <c r="K7536">
        <v>6.24</v>
      </c>
      <c r="L7536">
        <v>6.6</v>
      </c>
      <c r="N7536">
        <v>7.35</v>
      </c>
    </row>
    <row r="7537" spans="1:14" x14ac:dyDescent="0.25">
      <c r="A7537" s="1">
        <v>33983</v>
      </c>
      <c r="D7537">
        <v>3.04</v>
      </c>
      <c r="F7537">
        <v>3.23</v>
      </c>
      <c r="G7537">
        <v>3.48</v>
      </c>
      <c r="H7537">
        <v>4.4000000000000004</v>
      </c>
      <c r="I7537">
        <v>4.96</v>
      </c>
      <c r="J7537">
        <v>5.88</v>
      </c>
      <c r="K7537">
        <v>6.3</v>
      </c>
      <c r="L7537">
        <v>6.65</v>
      </c>
      <c r="N7537">
        <v>7.41</v>
      </c>
    </row>
    <row r="7538" spans="1:14" x14ac:dyDescent="0.25">
      <c r="A7538" s="1">
        <v>33982</v>
      </c>
      <c r="D7538">
        <v>3.06</v>
      </c>
      <c r="F7538">
        <v>3.24</v>
      </c>
      <c r="G7538">
        <v>3.51</v>
      </c>
      <c r="H7538">
        <v>4.46</v>
      </c>
      <c r="I7538">
        <v>5.0199999999999996</v>
      </c>
      <c r="J7538">
        <v>5.93</v>
      </c>
      <c r="K7538">
        <v>6.36</v>
      </c>
      <c r="L7538">
        <v>6.71</v>
      </c>
      <c r="N7538">
        <v>7.45</v>
      </c>
    </row>
    <row r="7539" spans="1:14" x14ac:dyDescent="0.25">
      <c r="A7539" s="1">
        <v>33981</v>
      </c>
      <c r="D7539">
        <v>3.09</v>
      </c>
      <c r="F7539">
        <v>3.24</v>
      </c>
      <c r="G7539">
        <v>3.54</v>
      </c>
      <c r="H7539">
        <v>4.4800000000000004</v>
      </c>
      <c r="I7539">
        <v>5.03</v>
      </c>
      <c r="J7539">
        <v>5.95</v>
      </c>
      <c r="K7539">
        <v>6.41</v>
      </c>
      <c r="L7539">
        <v>6.72</v>
      </c>
      <c r="N7539">
        <v>7.48</v>
      </c>
    </row>
    <row r="7540" spans="1:14" x14ac:dyDescent="0.25">
      <c r="A7540" s="1">
        <v>33980</v>
      </c>
      <c r="D7540">
        <v>3.12</v>
      </c>
      <c r="F7540">
        <v>3.28</v>
      </c>
      <c r="G7540">
        <v>3.54</v>
      </c>
      <c r="H7540">
        <v>4.4800000000000004</v>
      </c>
      <c r="I7540">
        <v>5.01</v>
      </c>
      <c r="J7540">
        <v>5.93</v>
      </c>
      <c r="K7540">
        <v>6.4</v>
      </c>
      <c r="L7540">
        <v>6.71</v>
      </c>
      <c r="N7540">
        <v>7.47</v>
      </c>
    </row>
    <row r="7541" spans="1:14" x14ac:dyDescent="0.25">
      <c r="A7541" s="1">
        <v>33977</v>
      </c>
      <c r="D7541">
        <v>3.13</v>
      </c>
      <c r="F7541">
        <v>3.3</v>
      </c>
      <c r="G7541">
        <v>3.56</v>
      </c>
      <c r="H7541">
        <v>4.5</v>
      </c>
      <c r="I7541">
        <v>5.0599999999999996</v>
      </c>
      <c r="J7541">
        <v>5.97</v>
      </c>
      <c r="K7541">
        <v>6.44</v>
      </c>
      <c r="L7541">
        <v>6.75</v>
      </c>
      <c r="N7541">
        <v>7.47</v>
      </c>
    </row>
    <row r="7542" spans="1:14" x14ac:dyDescent="0.25">
      <c r="A7542" s="1">
        <v>33976</v>
      </c>
      <c r="D7542">
        <v>3.19</v>
      </c>
      <c r="F7542">
        <v>3.38</v>
      </c>
      <c r="G7542">
        <v>3.7</v>
      </c>
      <c r="H7542">
        <v>4.6399999999999997</v>
      </c>
      <c r="I7542">
        <v>5.17</v>
      </c>
      <c r="J7542">
        <v>6.05</v>
      </c>
      <c r="K7542">
        <v>6.49</v>
      </c>
      <c r="L7542">
        <v>6.76</v>
      </c>
      <c r="N7542">
        <v>7.45</v>
      </c>
    </row>
    <row r="7543" spans="1:14" x14ac:dyDescent="0.25">
      <c r="A7543" s="1">
        <v>33975</v>
      </c>
      <c r="D7543">
        <v>3.17</v>
      </c>
      <c r="F7543">
        <v>3.35</v>
      </c>
      <c r="G7543">
        <v>3.62</v>
      </c>
      <c r="H7543">
        <v>4.5199999999999996</v>
      </c>
      <c r="I7543">
        <v>5.0599999999999996</v>
      </c>
      <c r="J7543">
        <v>5.94</v>
      </c>
      <c r="K7543">
        <v>6.36</v>
      </c>
      <c r="L7543">
        <v>6.63</v>
      </c>
      <c r="N7543">
        <v>7.34</v>
      </c>
    </row>
    <row r="7544" spans="1:14" x14ac:dyDescent="0.25">
      <c r="A7544" s="1">
        <v>33974</v>
      </c>
      <c r="D7544">
        <v>3.18</v>
      </c>
      <c r="F7544">
        <v>3.36</v>
      </c>
      <c r="G7544">
        <v>3.58</v>
      </c>
      <c r="H7544">
        <v>4.4800000000000004</v>
      </c>
      <c r="I7544">
        <v>5</v>
      </c>
      <c r="J7544">
        <v>5.9</v>
      </c>
      <c r="K7544">
        <v>6.32</v>
      </c>
      <c r="L7544">
        <v>6.61</v>
      </c>
      <c r="N7544">
        <v>7.33</v>
      </c>
    </row>
    <row r="7545" spans="1:14" x14ac:dyDescent="0.25">
      <c r="A7545" s="1">
        <v>33973</v>
      </c>
      <c r="D7545">
        <v>3.19</v>
      </c>
      <c r="F7545">
        <v>3.37</v>
      </c>
      <c r="G7545">
        <v>3.56</v>
      </c>
      <c r="H7545">
        <v>4.4800000000000004</v>
      </c>
      <c r="I7545">
        <v>5.03</v>
      </c>
      <c r="J7545">
        <v>5.9</v>
      </c>
      <c r="K7545">
        <v>6.33</v>
      </c>
      <c r="L7545">
        <v>6.6</v>
      </c>
      <c r="N7545">
        <v>7.33</v>
      </c>
    </row>
    <row r="7546" spans="1:14" x14ac:dyDescent="0.25">
      <c r="A7546" s="1">
        <v>33969</v>
      </c>
      <c r="D7546">
        <v>3.15</v>
      </c>
      <c r="F7546">
        <v>3.38</v>
      </c>
      <c r="G7546">
        <v>3.61</v>
      </c>
      <c r="H7546">
        <v>4.5599999999999996</v>
      </c>
      <c r="I7546">
        <v>5.12</v>
      </c>
      <c r="J7546">
        <v>6.04</v>
      </c>
      <c r="K7546">
        <v>6.43</v>
      </c>
      <c r="L7546">
        <v>6.7</v>
      </c>
      <c r="N7546">
        <v>7.4</v>
      </c>
    </row>
    <row r="7547" spans="1:14" x14ac:dyDescent="0.25">
      <c r="A7547" s="1">
        <v>33968</v>
      </c>
      <c r="D7547">
        <v>3.19</v>
      </c>
      <c r="F7547">
        <v>3.39</v>
      </c>
      <c r="G7547">
        <v>3.57</v>
      </c>
      <c r="H7547">
        <v>4.54</v>
      </c>
      <c r="I7547">
        <v>5.07</v>
      </c>
      <c r="J7547">
        <v>5.98</v>
      </c>
      <c r="K7547">
        <v>6.39</v>
      </c>
      <c r="L7547">
        <v>6.68</v>
      </c>
      <c r="N7547">
        <v>7.39</v>
      </c>
    </row>
    <row r="7548" spans="1:14" x14ac:dyDescent="0.25">
      <c r="A7548" s="1">
        <v>33967</v>
      </c>
      <c r="D7548">
        <v>3.27</v>
      </c>
      <c r="F7548">
        <v>3.45</v>
      </c>
      <c r="G7548">
        <v>3.64</v>
      </c>
      <c r="H7548">
        <v>4.6100000000000003</v>
      </c>
      <c r="I7548">
        <v>5.15</v>
      </c>
      <c r="J7548">
        <v>6.04</v>
      </c>
      <c r="K7548">
        <v>6.42</v>
      </c>
      <c r="L7548">
        <v>6.69</v>
      </c>
      <c r="N7548">
        <v>7.37</v>
      </c>
    </row>
    <row r="7549" spans="1:14" x14ac:dyDescent="0.25">
      <c r="A7549" s="1">
        <v>33966</v>
      </c>
      <c r="D7549">
        <v>3.3</v>
      </c>
      <c r="F7549">
        <v>3.48</v>
      </c>
      <c r="G7549">
        <v>3.64</v>
      </c>
      <c r="H7549">
        <v>4.6399999999999997</v>
      </c>
      <c r="I7549">
        <v>5.17</v>
      </c>
      <c r="J7549">
        <v>6.06</v>
      </c>
      <c r="K7549">
        <v>6.43</v>
      </c>
      <c r="L7549">
        <v>6.72</v>
      </c>
      <c r="N7549">
        <v>7.4</v>
      </c>
    </row>
    <row r="7550" spans="1:14" x14ac:dyDescent="0.25">
      <c r="A7550" s="1">
        <v>33962</v>
      </c>
      <c r="D7550">
        <v>3.23</v>
      </c>
      <c r="F7550">
        <v>3.41</v>
      </c>
      <c r="G7550">
        <v>3.63</v>
      </c>
      <c r="H7550">
        <v>4.5999999999999996</v>
      </c>
      <c r="I7550">
        <v>5.13</v>
      </c>
      <c r="J7550">
        <v>6.02</v>
      </c>
      <c r="K7550">
        <v>6.4</v>
      </c>
      <c r="L7550">
        <v>6.69</v>
      </c>
      <c r="N7550">
        <v>7.36</v>
      </c>
    </row>
    <row r="7551" spans="1:14" x14ac:dyDescent="0.25">
      <c r="A7551" s="1">
        <v>33961</v>
      </c>
      <c r="D7551">
        <v>3.25</v>
      </c>
      <c r="F7551">
        <v>3.41</v>
      </c>
      <c r="G7551">
        <v>3.63</v>
      </c>
      <c r="H7551">
        <v>4.63</v>
      </c>
      <c r="I7551">
        <v>5.14</v>
      </c>
      <c r="J7551">
        <v>6.01</v>
      </c>
      <c r="K7551">
        <v>6.39</v>
      </c>
      <c r="L7551">
        <v>6.68</v>
      </c>
      <c r="N7551">
        <v>7.36</v>
      </c>
    </row>
    <row r="7552" spans="1:14" x14ac:dyDescent="0.25">
      <c r="A7552" s="1">
        <v>33960</v>
      </c>
      <c r="D7552">
        <v>3.27</v>
      </c>
      <c r="F7552">
        <v>3.41</v>
      </c>
      <c r="G7552">
        <v>3.63</v>
      </c>
      <c r="H7552">
        <v>4.6399999999999997</v>
      </c>
      <c r="I7552">
        <v>5.12</v>
      </c>
      <c r="J7552">
        <v>6.02</v>
      </c>
      <c r="K7552">
        <v>6.36</v>
      </c>
      <c r="L7552">
        <v>6.65</v>
      </c>
      <c r="N7552">
        <v>7.34</v>
      </c>
    </row>
    <row r="7553" spans="1:14" x14ac:dyDescent="0.25">
      <c r="A7553" s="1">
        <v>33959</v>
      </c>
      <c r="D7553">
        <v>3.25</v>
      </c>
      <c r="F7553">
        <v>3.43</v>
      </c>
      <c r="G7553">
        <v>3.68</v>
      </c>
      <c r="H7553">
        <v>4.6399999999999997</v>
      </c>
      <c r="I7553">
        <v>5.18</v>
      </c>
      <c r="J7553">
        <v>6.05</v>
      </c>
      <c r="K7553">
        <v>6.41</v>
      </c>
      <c r="L7553">
        <v>6.71</v>
      </c>
      <c r="N7553">
        <v>7.38</v>
      </c>
    </row>
    <row r="7554" spans="1:14" x14ac:dyDescent="0.25">
      <c r="A7554" s="1">
        <v>33956</v>
      </c>
      <c r="D7554">
        <v>3.23</v>
      </c>
      <c r="F7554">
        <v>3.43</v>
      </c>
      <c r="G7554">
        <v>3.69</v>
      </c>
      <c r="H7554">
        <v>4.66</v>
      </c>
      <c r="I7554">
        <v>5.2</v>
      </c>
      <c r="J7554">
        <v>6.07</v>
      </c>
      <c r="K7554">
        <v>6.44</v>
      </c>
      <c r="L7554">
        <v>6.76</v>
      </c>
      <c r="N7554">
        <v>7.43</v>
      </c>
    </row>
    <row r="7555" spans="1:14" x14ac:dyDescent="0.25">
      <c r="A7555" s="1">
        <v>33955</v>
      </c>
      <c r="D7555">
        <v>3.27</v>
      </c>
      <c r="F7555">
        <v>3.48</v>
      </c>
      <c r="G7555">
        <v>3.73</v>
      </c>
      <c r="H7555">
        <v>4.6900000000000004</v>
      </c>
      <c r="I7555">
        <v>5.21</v>
      </c>
      <c r="J7555">
        <v>6.08</v>
      </c>
      <c r="K7555">
        <v>6.45</v>
      </c>
      <c r="L7555">
        <v>6.77</v>
      </c>
      <c r="N7555">
        <v>7.43</v>
      </c>
    </row>
    <row r="7556" spans="1:14" x14ac:dyDescent="0.25">
      <c r="A7556" s="1">
        <v>33954</v>
      </c>
      <c r="D7556">
        <v>3.28</v>
      </c>
      <c r="F7556">
        <v>3.46</v>
      </c>
      <c r="G7556">
        <v>3.73</v>
      </c>
      <c r="H7556">
        <v>4.67</v>
      </c>
      <c r="I7556">
        <v>5.21</v>
      </c>
      <c r="J7556">
        <v>6.06</v>
      </c>
      <c r="K7556">
        <v>6.44</v>
      </c>
      <c r="L7556">
        <v>6.77</v>
      </c>
      <c r="N7556">
        <v>7.44</v>
      </c>
    </row>
    <row r="7557" spans="1:14" x14ac:dyDescent="0.25">
      <c r="A7557" s="1">
        <v>33953</v>
      </c>
      <c r="D7557">
        <v>3.29</v>
      </c>
      <c r="F7557">
        <v>3.5</v>
      </c>
      <c r="G7557">
        <v>3.78</v>
      </c>
      <c r="H7557">
        <v>4.7699999999999996</v>
      </c>
      <c r="I7557">
        <v>5.29</v>
      </c>
      <c r="J7557">
        <v>6.12</v>
      </c>
      <c r="K7557">
        <v>6.5</v>
      </c>
      <c r="L7557">
        <v>6.83</v>
      </c>
      <c r="N7557">
        <v>7.45</v>
      </c>
    </row>
    <row r="7558" spans="1:14" x14ac:dyDescent="0.25">
      <c r="A7558" s="1">
        <v>33952</v>
      </c>
      <c r="D7558">
        <v>3.33</v>
      </c>
      <c r="F7558">
        <v>3.54</v>
      </c>
      <c r="G7558">
        <v>3.85</v>
      </c>
      <c r="H7558">
        <v>4.8</v>
      </c>
      <c r="I7558">
        <v>5.34</v>
      </c>
      <c r="J7558">
        <v>6.15</v>
      </c>
      <c r="K7558">
        <v>6.52</v>
      </c>
      <c r="L7558">
        <v>6.83</v>
      </c>
      <c r="N7558">
        <v>7.45</v>
      </c>
    </row>
    <row r="7559" spans="1:14" x14ac:dyDescent="0.25">
      <c r="A7559" s="1">
        <v>33949</v>
      </c>
      <c r="D7559">
        <v>3.32</v>
      </c>
      <c r="F7559">
        <v>3.51</v>
      </c>
      <c r="G7559">
        <v>3.82</v>
      </c>
      <c r="H7559">
        <v>4.78</v>
      </c>
      <c r="I7559">
        <v>5.29</v>
      </c>
      <c r="J7559">
        <v>6.1</v>
      </c>
      <c r="K7559">
        <v>6.48</v>
      </c>
      <c r="L7559">
        <v>6.8</v>
      </c>
      <c r="N7559">
        <v>7.44</v>
      </c>
    </row>
    <row r="7560" spans="1:14" x14ac:dyDescent="0.25">
      <c r="A7560" s="1">
        <v>33948</v>
      </c>
      <c r="D7560">
        <v>3.29</v>
      </c>
      <c r="F7560">
        <v>3.47</v>
      </c>
      <c r="G7560">
        <v>3.72</v>
      </c>
      <c r="H7560">
        <v>4.67</v>
      </c>
      <c r="I7560">
        <v>5.19</v>
      </c>
      <c r="J7560">
        <v>6.04</v>
      </c>
      <c r="K7560">
        <v>6.42</v>
      </c>
      <c r="L7560">
        <v>6.77</v>
      </c>
      <c r="N7560">
        <v>7.42</v>
      </c>
    </row>
    <row r="7561" spans="1:14" x14ac:dyDescent="0.25">
      <c r="A7561" s="1">
        <v>33947</v>
      </c>
      <c r="D7561">
        <v>3.3</v>
      </c>
      <c r="F7561">
        <v>3.44</v>
      </c>
      <c r="G7561">
        <v>3.69</v>
      </c>
      <c r="H7561">
        <v>4.6100000000000003</v>
      </c>
      <c r="I7561">
        <v>5.16</v>
      </c>
      <c r="J7561">
        <v>6.01</v>
      </c>
      <c r="K7561">
        <v>6.41</v>
      </c>
      <c r="L7561">
        <v>6.76</v>
      </c>
      <c r="N7561">
        <v>7.44</v>
      </c>
    </row>
    <row r="7562" spans="1:14" x14ac:dyDescent="0.25">
      <c r="A7562" s="1">
        <v>33946</v>
      </c>
      <c r="D7562">
        <v>3.33</v>
      </c>
      <c r="F7562">
        <v>3.44</v>
      </c>
      <c r="G7562">
        <v>3.66</v>
      </c>
      <c r="H7562">
        <v>4.59</v>
      </c>
      <c r="I7562">
        <v>5.13</v>
      </c>
      <c r="J7562">
        <v>5.99</v>
      </c>
      <c r="K7562">
        <v>6.39</v>
      </c>
      <c r="L7562">
        <v>6.73</v>
      </c>
      <c r="N7562">
        <v>7.44</v>
      </c>
    </row>
    <row r="7563" spans="1:14" x14ac:dyDescent="0.25">
      <c r="A7563" s="1">
        <v>33945</v>
      </c>
      <c r="D7563">
        <v>3.35</v>
      </c>
      <c r="F7563">
        <v>3.47</v>
      </c>
      <c r="G7563">
        <v>3.69</v>
      </c>
      <c r="H7563">
        <v>4.62</v>
      </c>
      <c r="I7563">
        <v>5.19</v>
      </c>
      <c r="J7563">
        <v>6.05</v>
      </c>
      <c r="K7563">
        <v>6.45</v>
      </c>
      <c r="L7563">
        <v>6.78</v>
      </c>
      <c r="N7563">
        <v>7.45</v>
      </c>
    </row>
    <row r="7564" spans="1:14" x14ac:dyDescent="0.25">
      <c r="A7564" s="1">
        <v>33942</v>
      </c>
      <c r="D7564">
        <v>3.32</v>
      </c>
      <c r="F7564">
        <v>3.48</v>
      </c>
      <c r="G7564">
        <v>3.73</v>
      </c>
      <c r="H7564">
        <v>4.7</v>
      </c>
      <c r="I7564">
        <v>5.27</v>
      </c>
      <c r="J7564">
        <v>6.11</v>
      </c>
      <c r="K7564">
        <v>6.51</v>
      </c>
      <c r="L7564">
        <v>6.84</v>
      </c>
      <c r="N7564">
        <v>7.5</v>
      </c>
    </row>
    <row r="7565" spans="1:14" x14ac:dyDescent="0.25">
      <c r="A7565" s="1">
        <v>33941</v>
      </c>
      <c r="D7565">
        <v>3.37</v>
      </c>
      <c r="F7565">
        <v>3.56</v>
      </c>
      <c r="G7565">
        <v>3.83</v>
      </c>
      <c r="H7565">
        <v>4.78</v>
      </c>
      <c r="I7565">
        <v>5.36</v>
      </c>
      <c r="J7565">
        <v>6.2</v>
      </c>
      <c r="K7565">
        <v>6.59</v>
      </c>
      <c r="L7565">
        <v>6.91</v>
      </c>
      <c r="N7565">
        <v>7.57</v>
      </c>
    </row>
    <row r="7566" spans="1:14" x14ac:dyDescent="0.25">
      <c r="A7566" s="1">
        <v>33940</v>
      </c>
      <c r="D7566">
        <v>3.42</v>
      </c>
      <c r="F7566">
        <v>3.58</v>
      </c>
      <c r="G7566">
        <v>3.84</v>
      </c>
      <c r="H7566">
        <v>4.8099999999999996</v>
      </c>
      <c r="I7566">
        <v>5.39</v>
      </c>
      <c r="J7566">
        <v>6.23</v>
      </c>
      <c r="K7566">
        <v>6.61</v>
      </c>
      <c r="L7566">
        <v>6.93</v>
      </c>
      <c r="N7566">
        <v>7.57</v>
      </c>
    </row>
    <row r="7567" spans="1:14" x14ac:dyDescent="0.25">
      <c r="A7567" s="1">
        <v>33939</v>
      </c>
      <c r="D7567">
        <v>3.4</v>
      </c>
      <c r="F7567">
        <v>3.59</v>
      </c>
      <c r="G7567">
        <v>3.86</v>
      </c>
      <c r="H7567">
        <v>4.8099999999999996</v>
      </c>
      <c r="I7567">
        <v>5.39</v>
      </c>
      <c r="J7567">
        <v>6.24</v>
      </c>
      <c r="K7567">
        <v>6.61</v>
      </c>
      <c r="L7567">
        <v>6.94</v>
      </c>
      <c r="N7567">
        <v>7.57</v>
      </c>
    </row>
    <row r="7568" spans="1:14" x14ac:dyDescent="0.25">
      <c r="A7568" s="1">
        <v>33938</v>
      </c>
      <c r="D7568">
        <v>3.38</v>
      </c>
      <c r="F7568">
        <v>3.58</v>
      </c>
      <c r="G7568">
        <v>3.83</v>
      </c>
      <c r="H7568">
        <v>4.79</v>
      </c>
      <c r="I7568">
        <v>5.36</v>
      </c>
      <c r="J7568">
        <v>6.23</v>
      </c>
      <c r="K7568">
        <v>6.61</v>
      </c>
      <c r="L7568">
        <v>6.95</v>
      </c>
      <c r="N7568">
        <v>7.59</v>
      </c>
    </row>
    <row r="7569" spans="1:14" x14ac:dyDescent="0.25">
      <c r="A7569" s="1">
        <v>33935</v>
      </c>
      <c r="D7569">
        <v>3.33</v>
      </c>
      <c r="F7569">
        <v>3.56</v>
      </c>
      <c r="G7569">
        <v>3.81</v>
      </c>
      <c r="H7569">
        <v>4.7699999999999996</v>
      </c>
      <c r="I7569">
        <v>5.36</v>
      </c>
      <c r="J7569">
        <v>6.22</v>
      </c>
      <c r="K7569">
        <v>6.6</v>
      </c>
      <c r="L7569">
        <v>6.93</v>
      </c>
      <c r="N7569">
        <v>7.59</v>
      </c>
    </row>
    <row r="7570" spans="1:14" x14ac:dyDescent="0.25">
      <c r="A7570" s="1">
        <v>33933</v>
      </c>
      <c r="D7570">
        <v>3.31</v>
      </c>
      <c r="F7570">
        <v>3.54</v>
      </c>
      <c r="G7570">
        <v>3.75</v>
      </c>
      <c r="H7570">
        <v>4.7</v>
      </c>
      <c r="I7570">
        <v>5.23</v>
      </c>
      <c r="J7570">
        <v>6.12</v>
      </c>
      <c r="K7570">
        <v>6.5</v>
      </c>
      <c r="L7570">
        <v>6.84</v>
      </c>
      <c r="N7570">
        <v>7.54</v>
      </c>
    </row>
    <row r="7571" spans="1:14" x14ac:dyDescent="0.25">
      <c r="A7571" s="1">
        <v>33932</v>
      </c>
      <c r="D7571">
        <v>3.29</v>
      </c>
      <c r="F7571">
        <v>3.51</v>
      </c>
      <c r="G7571">
        <v>3.69</v>
      </c>
      <c r="H7571">
        <v>4.6100000000000003</v>
      </c>
      <c r="I7571">
        <v>5.16</v>
      </c>
      <c r="J7571">
        <v>6.04</v>
      </c>
      <c r="K7571">
        <v>6.45</v>
      </c>
      <c r="L7571">
        <v>6.82</v>
      </c>
      <c r="N7571">
        <v>7.53</v>
      </c>
    </row>
    <row r="7572" spans="1:14" x14ac:dyDescent="0.25">
      <c r="A7572" s="1">
        <v>33931</v>
      </c>
      <c r="D7572">
        <v>3.34</v>
      </c>
      <c r="F7572">
        <v>3.55</v>
      </c>
      <c r="G7572">
        <v>3.77</v>
      </c>
      <c r="H7572">
        <v>4.6900000000000004</v>
      </c>
      <c r="I7572">
        <v>5.22</v>
      </c>
      <c r="J7572">
        <v>6.1</v>
      </c>
      <c r="K7572">
        <v>6.51</v>
      </c>
      <c r="L7572">
        <v>6.86</v>
      </c>
      <c r="N7572">
        <v>7.56</v>
      </c>
    </row>
    <row r="7573" spans="1:14" x14ac:dyDescent="0.25">
      <c r="A7573" s="1">
        <v>33928</v>
      </c>
      <c r="D7573">
        <v>3.28</v>
      </c>
      <c r="F7573">
        <v>3.51</v>
      </c>
      <c r="G7573">
        <v>3.77</v>
      </c>
      <c r="H7573">
        <v>4.66</v>
      </c>
      <c r="I7573">
        <v>5.2</v>
      </c>
      <c r="J7573">
        <v>6.08</v>
      </c>
      <c r="K7573">
        <v>6.48</v>
      </c>
      <c r="L7573">
        <v>6.84</v>
      </c>
      <c r="N7573">
        <v>7.54</v>
      </c>
    </row>
    <row r="7574" spans="1:14" x14ac:dyDescent="0.25">
      <c r="A7574" s="1">
        <v>33927</v>
      </c>
      <c r="D7574">
        <v>3.22</v>
      </c>
      <c r="F7574">
        <v>3.46</v>
      </c>
      <c r="G7574">
        <v>3.72</v>
      </c>
      <c r="H7574">
        <v>4.59</v>
      </c>
      <c r="I7574">
        <v>5.12</v>
      </c>
      <c r="J7574">
        <v>6</v>
      </c>
      <c r="K7574">
        <v>6.44</v>
      </c>
      <c r="L7574">
        <v>6.81</v>
      </c>
      <c r="N7574">
        <v>7.54</v>
      </c>
    </row>
    <row r="7575" spans="1:14" x14ac:dyDescent="0.25">
      <c r="A7575" s="1">
        <v>33926</v>
      </c>
      <c r="D7575">
        <v>3.22</v>
      </c>
      <c r="F7575">
        <v>3.45</v>
      </c>
      <c r="G7575">
        <v>3.68</v>
      </c>
      <c r="H7575">
        <v>4.58</v>
      </c>
      <c r="I7575">
        <v>5.1100000000000003</v>
      </c>
      <c r="J7575">
        <v>5.97</v>
      </c>
      <c r="K7575">
        <v>6.41</v>
      </c>
      <c r="L7575">
        <v>6.78</v>
      </c>
      <c r="N7575">
        <v>7.51</v>
      </c>
    </row>
    <row r="7576" spans="1:14" x14ac:dyDescent="0.25">
      <c r="A7576" s="1">
        <v>33925</v>
      </c>
      <c r="D7576">
        <v>3.24</v>
      </c>
      <c r="F7576">
        <v>3.48</v>
      </c>
      <c r="G7576">
        <v>3.73</v>
      </c>
      <c r="H7576">
        <v>4.67</v>
      </c>
      <c r="I7576">
        <v>5.21</v>
      </c>
      <c r="J7576">
        <v>6.08</v>
      </c>
      <c r="K7576">
        <v>6.51</v>
      </c>
      <c r="L7576">
        <v>6.86</v>
      </c>
      <c r="N7576">
        <v>7.55</v>
      </c>
    </row>
    <row r="7577" spans="1:14" x14ac:dyDescent="0.25">
      <c r="A7577" s="1">
        <v>33924</v>
      </c>
      <c r="D7577">
        <v>3.22</v>
      </c>
      <c r="F7577">
        <v>3.47</v>
      </c>
      <c r="G7577">
        <v>3.77</v>
      </c>
      <c r="H7577">
        <v>4.68</v>
      </c>
      <c r="I7577">
        <v>5.21</v>
      </c>
      <c r="J7577">
        <v>6.11</v>
      </c>
      <c r="K7577">
        <v>6.54</v>
      </c>
      <c r="L7577">
        <v>6.9</v>
      </c>
      <c r="N7577">
        <v>7.56</v>
      </c>
    </row>
    <row r="7578" spans="1:14" x14ac:dyDescent="0.25">
      <c r="A7578" s="1">
        <v>33921</v>
      </c>
      <c r="D7578">
        <v>3.15</v>
      </c>
      <c r="F7578">
        <v>3.42</v>
      </c>
      <c r="G7578">
        <v>3.68</v>
      </c>
      <c r="H7578">
        <v>4.54</v>
      </c>
      <c r="I7578">
        <v>5.09</v>
      </c>
      <c r="J7578">
        <v>5.99</v>
      </c>
      <c r="K7578">
        <v>6.44</v>
      </c>
      <c r="L7578">
        <v>6.82</v>
      </c>
      <c r="N7578">
        <v>7.57</v>
      </c>
    </row>
    <row r="7579" spans="1:14" x14ac:dyDescent="0.25">
      <c r="A7579" s="1">
        <v>33920</v>
      </c>
      <c r="D7579">
        <v>3.13</v>
      </c>
      <c r="F7579">
        <v>3.38</v>
      </c>
      <c r="G7579">
        <v>3.59</v>
      </c>
      <c r="H7579">
        <v>4.4400000000000004</v>
      </c>
      <c r="I7579">
        <v>5</v>
      </c>
      <c r="J7579">
        <v>5.89</v>
      </c>
      <c r="K7579">
        <v>6.38</v>
      </c>
      <c r="L7579">
        <v>6.79</v>
      </c>
      <c r="N7579">
        <v>7.57</v>
      </c>
    </row>
    <row r="7580" spans="1:14" x14ac:dyDescent="0.25">
      <c r="A7580" s="1">
        <v>33918</v>
      </c>
      <c r="D7580">
        <v>3.15</v>
      </c>
      <c r="F7580">
        <v>3.38</v>
      </c>
      <c r="G7580">
        <v>3.62</v>
      </c>
      <c r="H7580">
        <v>4.5</v>
      </c>
      <c r="I7580">
        <v>5.0999999999999996</v>
      </c>
      <c r="J7580">
        <v>6.01</v>
      </c>
      <c r="K7580">
        <v>6.5</v>
      </c>
      <c r="L7580">
        <v>6.91</v>
      </c>
      <c r="N7580">
        <v>7.68</v>
      </c>
    </row>
    <row r="7581" spans="1:14" x14ac:dyDescent="0.25">
      <c r="A7581" s="1">
        <v>33917</v>
      </c>
      <c r="D7581">
        <v>3.17</v>
      </c>
      <c r="F7581">
        <v>3.4</v>
      </c>
      <c r="G7581">
        <v>3.66</v>
      </c>
      <c r="H7581">
        <v>4.57</v>
      </c>
      <c r="I7581">
        <v>5.16</v>
      </c>
      <c r="J7581">
        <v>6.09</v>
      </c>
      <c r="K7581">
        <v>6.59</v>
      </c>
      <c r="L7581">
        <v>7</v>
      </c>
      <c r="N7581">
        <v>7.75</v>
      </c>
    </row>
    <row r="7582" spans="1:14" x14ac:dyDescent="0.25">
      <c r="A7582" s="1">
        <v>33914</v>
      </c>
      <c r="D7582">
        <v>3.13</v>
      </c>
      <c r="F7582">
        <v>3.37</v>
      </c>
      <c r="G7582">
        <v>3.6</v>
      </c>
      <c r="H7582">
        <v>4.4800000000000004</v>
      </c>
      <c r="I7582">
        <v>5.07</v>
      </c>
      <c r="J7582">
        <v>6.02</v>
      </c>
      <c r="K7582">
        <v>6.54</v>
      </c>
      <c r="L7582">
        <v>6.97</v>
      </c>
      <c r="N7582">
        <v>7.76</v>
      </c>
    </row>
    <row r="7583" spans="1:14" x14ac:dyDescent="0.25">
      <c r="A7583" s="1">
        <v>33913</v>
      </c>
      <c r="D7583">
        <v>3.08</v>
      </c>
      <c r="F7583">
        <v>3.3</v>
      </c>
      <c r="G7583">
        <v>3.54</v>
      </c>
      <c r="H7583">
        <v>4.3899999999999997</v>
      </c>
      <c r="I7583">
        <v>4.96</v>
      </c>
      <c r="J7583">
        <v>5.93</v>
      </c>
      <c r="K7583">
        <v>6.44</v>
      </c>
      <c r="L7583">
        <v>6.87</v>
      </c>
      <c r="N7583">
        <v>7.69</v>
      </c>
    </row>
    <row r="7584" spans="1:14" x14ac:dyDescent="0.25">
      <c r="A7584" s="1">
        <v>33912</v>
      </c>
      <c r="D7584">
        <v>3.09</v>
      </c>
      <c r="F7584">
        <v>3.32</v>
      </c>
      <c r="G7584">
        <v>3.56</v>
      </c>
      <c r="H7584">
        <v>4.4400000000000004</v>
      </c>
      <c r="I7584">
        <v>5.01</v>
      </c>
      <c r="J7584">
        <v>5.94</v>
      </c>
      <c r="K7584">
        <v>6.46</v>
      </c>
      <c r="L7584">
        <v>6.89</v>
      </c>
      <c r="N7584">
        <v>7.69</v>
      </c>
    </row>
    <row r="7585" spans="1:14" x14ac:dyDescent="0.25">
      <c r="A7585" s="1">
        <v>33911</v>
      </c>
      <c r="D7585">
        <v>3.1</v>
      </c>
      <c r="F7585">
        <v>3.32</v>
      </c>
      <c r="G7585">
        <v>3.57</v>
      </c>
      <c r="H7585">
        <v>4.4400000000000004</v>
      </c>
      <c r="I7585">
        <v>5.03</v>
      </c>
      <c r="J7585">
        <v>5.94</v>
      </c>
      <c r="K7585">
        <v>6.45</v>
      </c>
      <c r="L7585">
        <v>6.87</v>
      </c>
      <c r="N7585">
        <v>7.65</v>
      </c>
    </row>
    <row r="7586" spans="1:14" x14ac:dyDescent="0.25">
      <c r="A7586" s="1">
        <v>33910</v>
      </c>
      <c r="D7586">
        <v>3.08</v>
      </c>
      <c r="F7586">
        <v>3.35</v>
      </c>
      <c r="G7586">
        <v>3.62</v>
      </c>
      <c r="H7586">
        <v>4.47</v>
      </c>
      <c r="I7586">
        <v>5.07</v>
      </c>
      <c r="J7586">
        <v>5.96</v>
      </c>
      <c r="K7586">
        <v>6.46</v>
      </c>
      <c r="L7586">
        <v>6.88</v>
      </c>
      <c r="N7586">
        <v>7.66</v>
      </c>
    </row>
    <row r="7587" spans="1:14" x14ac:dyDescent="0.25">
      <c r="A7587" s="1">
        <v>33907</v>
      </c>
      <c r="D7587">
        <v>3.03</v>
      </c>
      <c r="F7587">
        <v>3.29</v>
      </c>
      <c r="G7587">
        <v>3.54</v>
      </c>
      <c r="H7587">
        <v>4.4000000000000004</v>
      </c>
      <c r="I7587">
        <v>4.9800000000000004</v>
      </c>
      <c r="J7587">
        <v>5.9</v>
      </c>
      <c r="K7587">
        <v>6.36</v>
      </c>
      <c r="L7587">
        <v>6.8</v>
      </c>
      <c r="N7587">
        <v>7.63</v>
      </c>
    </row>
    <row r="7588" spans="1:14" x14ac:dyDescent="0.25">
      <c r="A7588" s="1">
        <v>33906</v>
      </c>
      <c r="D7588">
        <v>3.02</v>
      </c>
      <c r="F7588">
        <v>3.27</v>
      </c>
      <c r="G7588">
        <v>3.48</v>
      </c>
      <c r="H7588">
        <v>4.33</v>
      </c>
      <c r="I7588">
        <v>4.87</v>
      </c>
      <c r="J7588">
        <v>5.79</v>
      </c>
      <c r="K7588">
        <v>6.27</v>
      </c>
      <c r="L7588">
        <v>6.71</v>
      </c>
      <c r="N7588">
        <v>7.6</v>
      </c>
    </row>
    <row r="7589" spans="1:14" x14ac:dyDescent="0.25">
      <c r="A7589" s="1">
        <v>33905</v>
      </c>
      <c r="D7589">
        <v>3</v>
      </c>
      <c r="F7589">
        <v>3.27</v>
      </c>
      <c r="G7589">
        <v>3.45</v>
      </c>
      <c r="H7589">
        <v>4.33</v>
      </c>
      <c r="I7589">
        <v>4.8899999999999997</v>
      </c>
      <c r="J7589">
        <v>5.83</v>
      </c>
      <c r="K7589">
        <v>6.33</v>
      </c>
      <c r="L7589">
        <v>6.76</v>
      </c>
      <c r="N7589">
        <v>7.64</v>
      </c>
    </row>
    <row r="7590" spans="1:14" x14ac:dyDescent="0.25">
      <c r="A7590" s="1">
        <v>33904</v>
      </c>
      <c r="D7590">
        <v>3</v>
      </c>
      <c r="F7590">
        <v>3.29</v>
      </c>
      <c r="G7590">
        <v>3.48</v>
      </c>
      <c r="H7590">
        <v>4.32</v>
      </c>
      <c r="I7590">
        <v>4.9000000000000004</v>
      </c>
      <c r="J7590">
        <v>5.82</v>
      </c>
      <c r="K7590">
        <v>6.34</v>
      </c>
      <c r="L7590">
        <v>6.78</v>
      </c>
      <c r="N7590">
        <v>7.62</v>
      </c>
    </row>
    <row r="7591" spans="1:14" x14ac:dyDescent="0.25">
      <c r="A7591" s="1">
        <v>33903</v>
      </c>
      <c r="D7591">
        <v>3.02</v>
      </c>
      <c r="F7591">
        <v>3.3</v>
      </c>
      <c r="G7591">
        <v>3.55</v>
      </c>
      <c r="H7591">
        <v>4.3899999999999997</v>
      </c>
      <c r="I7591">
        <v>5</v>
      </c>
      <c r="J7591">
        <v>5.92</v>
      </c>
      <c r="K7591">
        <v>6.42</v>
      </c>
      <c r="L7591">
        <v>6.83</v>
      </c>
      <c r="N7591">
        <v>7.66</v>
      </c>
    </row>
    <row r="7592" spans="1:14" x14ac:dyDescent="0.25">
      <c r="A7592" s="1">
        <v>33900</v>
      </c>
      <c r="D7592">
        <v>3</v>
      </c>
      <c r="F7592">
        <v>3.3</v>
      </c>
      <c r="G7592">
        <v>3.52</v>
      </c>
      <c r="H7592">
        <v>4.37</v>
      </c>
      <c r="I7592">
        <v>4.9800000000000004</v>
      </c>
      <c r="J7592">
        <v>5.91</v>
      </c>
      <c r="K7592">
        <v>6.41</v>
      </c>
      <c r="L7592">
        <v>6.83</v>
      </c>
      <c r="N7592">
        <v>7.65</v>
      </c>
    </row>
    <row r="7593" spans="1:14" x14ac:dyDescent="0.25">
      <c r="A7593" s="1">
        <v>33899</v>
      </c>
      <c r="D7593">
        <v>2.98</v>
      </c>
      <c r="F7593">
        <v>3.25</v>
      </c>
      <c r="G7593">
        <v>3.45</v>
      </c>
      <c r="H7593">
        <v>4.24</v>
      </c>
      <c r="I7593">
        <v>4.8600000000000003</v>
      </c>
      <c r="J7593">
        <v>5.79</v>
      </c>
      <c r="K7593">
        <v>6.32</v>
      </c>
      <c r="L7593">
        <v>6.74</v>
      </c>
      <c r="N7593">
        <v>7.61</v>
      </c>
    </row>
    <row r="7594" spans="1:14" x14ac:dyDescent="0.25">
      <c r="A7594" s="1">
        <v>33898</v>
      </c>
      <c r="D7594">
        <v>2.99</v>
      </c>
      <c r="F7594">
        <v>3.25</v>
      </c>
      <c r="G7594">
        <v>3.47</v>
      </c>
      <c r="H7594">
        <v>4.29</v>
      </c>
      <c r="I7594">
        <v>4.91</v>
      </c>
      <c r="J7594">
        <v>5.82</v>
      </c>
      <c r="K7594">
        <v>6.35</v>
      </c>
      <c r="L7594">
        <v>6.8</v>
      </c>
      <c r="N7594">
        <v>7.63</v>
      </c>
    </row>
    <row r="7595" spans="1:14" x14ac:dyDescent="0.25">
      <c r="A7595" s="1">
        <v>33897</v>
      </c>
      <c r="D7595">
        <v>3.09</v>
      </c>
      <c r="F7595">
        <v>3.34</v>
      </c>
      <c r="G7595">
        <v>3.56</v>
      </c>
      <c r="H7595">
        <v>4.34</v>
      </c>
      <c r="I7595">
        <v>4.97</v>
      </c>
      <c r="J7595">
        <v>5.9</v>
      </c>
      <c r="K7595">
        <v>6.44</v>
      </c>
      <c r="L7595">
        <v>6.86</v>
      </c>
      <c r="N7595">
        <v>7.65</v>
      </c>
    </row>
    <row r="7596" spans="1:14" x14ac:dyDescent="0.25">
      <c r="A7596" s="1">
        <v>33896</v>
      </c>
      <c r="D7596">
        <v>3.04</v>
      </c>
      <c r="F7596">
        <v>3.23</v>
      </c>
      <c r="G7596">
        <v>3.41</v>
      </c>
      <c r="H7596">
        <v>4.1500000000000004</v>
      </c>
      <c r="I7596">
        <v>4.74</v>
      </c>
      <c r="J7596">
        <v>5.71</v>
      </c>
      <c r="K7596">
        <v>6.23</v>
      </c>
      <c r="L7596">
        <v>6.69</v>
      </c>
      <c r="N7596">
        <v>7.57</v>
      </c>
    </row>
    <row r="7597" spans="1:14" x14ac:dyDescent="0.25">
      <c r="A7597" s="1">
        <v>33893</v>
      </c>
      <c r="D7597">
        <v>2.97</v>
      </c>
      <c r="F7597">
        <v>3.13</v>
      </c>
      <c r="G7597">
        <v>3.3</v>
      </c>
      <c r="H7597">
        <v>4.04</v>
      </c>
      <c r="I7597">
        <v>4.5999999999999996</v>
      </c>
      <c r="J7597">
        <v>5.57</v>
      </c>
      <c r="K7597">
        <v>6.12</v>
      </c>
      <c r="L7597">
        <v>6.6</v>
      </c>
      <c r="N7597">
        <v>7.54</v>
      </c>
    </row>
    <row r="7598" spans="1:14" x14ac:dyDescent="0.25">
      <c r="A7598" s="1">
        <v>33892</v>
      </c>
      <c r="D7598">
        <v>2.98</v>
      </c>
      <c r="F7598">
        <v>3.11</v>
      </c>
      <c r="G7598">
        <v>3.27</v>
      </c>
      <c r="H7598">
        <v>4.0199999999999996</v>
      </c>
      <c r="I7598">
        <v>4.5599999999999996</v>
      </c>
      <c r="J7598">
        <v>5.52</v>
      </c>
      <c r="K7598">
        <v>6.08</v>
      </c>
      <c r="L7598">
        <v>6.53</v>
      </c>
      <c r="N7598">
        <v>7.51</v>
      </c>
    </row>
    <row r="7599" spans="1:14" x14ac:dyDescent="0.25">
      <c r="A7599" s="1">
        <v>33891</v>
      </c>
      <c r="D7599">
        <v>2.99</v>
      </c>
      <c r="F7599">
        <v>3.1</v>
      </c>
      <c r="G7599">
        <v>3.26</v>
      </c>
      <c r="H7599">
        <v>4.0199999999999996</v>
      </c>
      <c r="I7599">
        <v>4.54</v>
      </c>
      <c r="J7599">
        <v>5.51</v>
      </c>
      <c r="K7599">
        <v>6.07</v>
      </c>
      <c r="L7599">
        <v>6.51</v>
      </c>
      <c r="N7599">
        <v>7.5</v>
      </c>
    </row>
    <row r="7600" spans="1:14" x14ac:dyDescent="0.25">
      <c r="A7600" s="1">
        <v>33890</v>
      </c>
      <c r="D7600">
        <v>2.95</v>
      </c>
      <c r="F7600">
        <v>3.06</v>
      </c>
      <c r="G7600">
        <v>3.22</v>
      </c>
      <c r="H7600">
        <v>3.99</v>
      </c>
      <c r="I7600">
        <v>4.5199999999999996</v>
      </c>
      <c r="J7600">
        <v>5.49</v>
      </c>
      <c r="K7600">
        <v>6.07</v>
      </c>
      <c r="L7600">
        <v>6.51</v>
      </c>
      <c r="N7600">
        <v>7.53</v>
      </c>
    </row>
    <row r="7601" spans="1:14" x14ac:dyDescent="0.25">
      <c r="A7601" s="1">
        <v>33886</v>
      </c>
      <c r="D7601">
        <v>2.89</v>
      </c>
      <c r="F7601">
        <v>3.03</v>
      </c>
      <c r="G7601">
        <v>3.19</v>
      </c>
      <c r="H7601">
        <v>4</v>
      </c>
      <c r="I7601">
        <v>4.5</v>
      </c>
      <c r="J7601">
        <v>5.5</v>
      </c>
      <c r="K7601">
        <v>6.08</v>
      </c>
      <c r="L7601">
        <v>6.52</v>
      </c>
      <c r="N7601">
        <v>7.52</v>
      </c>
    </row>
    <row r="7602" spans="1:14" x14ac:dyDescent="0.25">
      <c r="A7602" s="1">
        <v>33885</v>
      </c>
      <c r="D7602">
        <v>2.85</v>
      </c>
      <c r="F7602">
        <v>2.97</v>
      </c>
      <c r="G7602">
        <v>3.08</v>
      </c>
      <c r="H7602">
        <v>3.83</v>
      </c>
      <c r="I7602">
        <v>4.3600000000000003</v>
      </c>
      <c r="J7602">
        <v>5.37</v>
      </c>
      <c r="K7602">
        <v>5.99</v>
      </c>
      <c r="L7602">
        <v>6.41</v>
      </c>
      <c r="N7602">
        <v>7.45</v>
      </c>
    </row>
    <row r="7603" spans="1:14" x14ac:dyDescent="0.25">
      <c r="A7603" s="1">
        <v>33884</v>
      </c>
      <c r="D7603">
        <v>2.89</v>
      </c>
      <c r="F7603">
        <v>3</v>
      </c>
      <c r="G7603">
        <v>3.15</v>
      </c>
      <c r="H7603">
        <v>3.88</v>
      </c>
      <c r="I7603">
        <v>4.42</v>
      </c>
      <c r="J7603">
        <v>5.43</v>
      </c>
      <c r="K7603">
        <v>6.03</v>
      </c>
      <c r="L7603">
        <v>6.46</v>
      </c>
      <c r="N7603">
        <v>7.48</v>
      </c>
    </row>
    <row r="7604" spans="1:14" x14ac:dyDescent="0.25">
      <c r="A7604" s="1">
        <v>33883</v>
      </c>
      <c r="D7604">
        <v>2.79</v>
      </c>
      <c r="F7604">
        <v>2.92</v>
      </c>
      <c r="G7604">
        <v>3.05</v>
      </c>
      <c r="H7604">
        <v>3.74</v>
      </c>
      <c r="I7604">
        <v>4.24</v>
      </c>
      <c r="J7604">
        <v>5.25</v>
      </c>
      <c r="K7604">
        <v>5.89</v>
      </c>
      <c r="L7604">
        <v>6.3</v>
      </c>
      <c r="N7604">
        <v>7.41</v>
      </c>
    </row>
    <row r="7605" spans="1:14" x14ac:dyDescent="0.25">
      <c r="A7605" s="1">
        <v>33882</v>
      </c>
      <c r="D7605">
        <v>2.75</v>
      </c>
      <c r="F7605">
        <v>2.87</v>
      </c>
      <c r="G7605">
        <v>2.98</v>
      </c>
      <c r="H7605">
        <v>3.68</v>
      </c>
      <c r="I7605">
        <v>4.18</v>
      </c>
      <c r="J7605">
        <v>5.18</v>
      </c>
      <c r="K7605">
        <v>5.81</v>
      </c>
      <c r="L7605">
        <v>6.24</v>
      </c>
      <c r="N7605">
        <v>7.34</v>
      </c>
    </row>
    <row r="7606" spans="1:14" x14ac:dyDescent="0.25">
      <c r="A7606" s="1">
        <v>33879</v>
      </c>
      <c r="D7606">
        <v>2.69</v>
      </c>
      <c r="F7606">
        <v>2.87</v>
      </c>
      <c r="G7606">
        <v>2.98</v>
      </c>
      <c r="H7606">
        <v>3.71</v>
      </c>
      <c r="I7606">
        <v>4.2</v>
      </c>
      <c r="J7606">
        <v>5.22</v>
      </c>
      <c r="K7606">
        <v>5.84</v>
      </c>
      <c r="L7606">
        <v>6.26</v>
      </c>
      <c r="N7606">
        <v>7.33</v>
      </c>
    </row>
    <row r="7607" spans="1:14" x14ac:dyDescent="0.25">
      <c r="A7607" s="1">
        <v>33878</v>
      </c>
      <c r="D7607">
        <v>2.67</v>
      </c>
      <c r="F7607">
        <v>2.83</v>
      </c>
      <c r="G7607">
        <v>2.96</v>
      </c>
      <c r="H7607">
        <v>3.67</v>
      </c>
      <c r="I7607">
        <v>4.18</v>
      </c>
      <c r="J7607">
        <v>5.18</v>
      </c>
      <c r="K7607">
        <v>5.8</v>
      </c>
      <c r="L7607">
        <v>6.23</v>
      </c>
      <c r="N7607">
        <v>7.3</v>
      </c>
    </row>
    <row r="7608" spans="1:14" x14ac:dyDescent="0.25">
      <c r="A7608" s="1">
        <v>33877</v>
      </c>
      <c r="D7608">
        <v>2.75</v>
      </c>
      <c r="F7608">
        <v>2.92</v>
      </c>
      <c r="G7608">
        <v>3.06</v>
      </c>
      <c r="H7608">
        <v>3.8</v>
      </c>
      <c r="I7608">
        <v>4.34</v>
      </c>
      <c r="J7608">
        <v>5.33</v>
      </c>
      <c r="K7608">
        <v>5.94</v>
      </c>
      <c r="L7608">
        <v>6.37</v>
      </c>
      <c r="N7608">
        <v>7.38</v>
      </c>
    </row>
    <row r="7609" spans="1:14" x14ac:dyDescent="0.25">
      <c r="A7609" s="1">
        <v>33876</v>
      </c>
      <c r="D7609">
        <v>2.79</v>
      </c>
      <c r="F7609">
        <v>2.93</v>
      </c>
      <c r="G7609">
        <v>3.06</v>
      </c>
      <c r="H7609">
        <v>3.8</v>
      </c>
      <c r="I7609">
        <v>4.3099999999999996</v>
      </c>
      <c r="J7609">
        <v>5.31</v>
      </c>
      <c r="K7609">
        <v>5.92</v>
      </c>
      <c r="L7609">
        <v>6.37</v>
      </c>
      <c r="N7609">
        <v>7.36</v>
      </c>
    </row>
    <row r="7610" spans="1:14" x14ac:dyDescent="0.25">
      <c r="A7610" s="1">
        <v>33875</v>
      </c>
      <c r="D7610">
        <v>2.79</v>
      </c>
      <c r="F7610">
        <v>2.93</v>
      </c>
      <c r="G7610">
        <v>3.04</v>
      </c>
      <c r="H7610">
        <v>3.77</v>
      </c>
      <c r="I7610">
        <v>4.29</v>
      </c>
      <c r="J7610">
        <v>5.28</v>
      </c>
      <c r="K7610">
        <v>5.91</v>
      </c>
      <c r="L7610">
        <v>6.37</v>
      </c>
      <c r="N7610">
        <v>7.34</v>
      </c>
    </row>
    <row r="7611" spans="1:14" x14ac:dyDescent="0.25">
      <c r="A7611" s="1">
        <v>33872</v>
      </c>
      <c r="D7611">
        <v>2.86</v>
      </c>
      <c r="F7611">
        <v>2.92</v>
      </c>
      <c r="G7611">
        <v>3.04</v>
      </c>
      <c r="H7611">
        <v>3.78</v>
      </c>
      <c r="I7611">
        <v>4.3099999999999996</v>
      </c>
      <c r="J7611">
        <v>5.33</v>
      </c>
      <c r="K7611">
        <v>5.96</v>
      </c>
      <c r="L7611">
        <v>6.41</v>
      </c>
      <c r="N7611">
        <v>7.35</v>
      </c>
    </row>
    <row r="7612" spans="1:14" x14ac:dyDescent="0.25">
      <c r="A7612" s="1">
        <v>33871</v>
      </c>
      <c r="D7612">
        <v>2.95</v>
      </c>
      <c r="F7612">
        <v>3.01</v>
      </c>
      <c r="G7612">
        <v>3.17</v>
      </c>
      <c r="H7612">
        <v>3.91</v>
      </c>
      <c r="I7612">
        <v>4.45</v>
      </c>
      <c r="J7612">
        <v>5.47</v>
      </c>
      <c r="K7612">
        <v>6.06</v>
      </c>
      <c r="L7612">
        <v>6.48</v>
      </c>
      <c r="N7612">
        <v>7.42</v>
      </c>
    </row>
    <row r="7613" spans="1:14" x14ac:dyDescent="0.25">
      <c r="A7613" s="1">
        <v>33870</v>
      </c>
      <c r="D7613">
        <v>2.98</v>
      </c>
      <c r="F7613">
        <v>3.06</v>
      </c>
      <c r="G7613">
        <v>3.21</v>
      </c>
      <c r="H7613">
        <v>3.97</v>
      </c>
      <c r="I7613">
        <v>4.5199999999999996</v>
      </c>
      <c r="J7613">
        <v>5.54</v>
      </c>
      <c r="K7613">
        <v>6.13</v>
      </c>
      <c r="L7613">
        <v>6.54</v>
      </c>
      <c r="N7613">
        <v>7.48</v>
      </c>
    </row>
    <row r="7614" spans="1:14" x14ac:dyDescent="0.25">
      <c r="A7614" s="1">
        <v>33869</v>
      </c>
      <c r="D7614">
        <v>2.98</v>
      </c>
      <c r="F7614">
        <v>3.04</v>
      </c>
      <c r="G7614">
        <v>3.2</v>
      </c>
      <c r="H7614">
        <v>3.98</v>
      </c>
      <c r="I7614">
        <v>4.49</v>
      </c>
      <c r="J7614">
        <v>5.52</v>
      </c>
      <c r="K7614">
        <v>6.07</v>
      </c>
      <c r="L7614">
        <v>6.5</v>
      </c>
      <c r="N7614">
        <v>7.45</v>
      </c>
    </row>
    <row r="7615" spans="1:14" x14ac:dyDescent="0.25">
      <c r="A7615" s="1">
        <v>33868</v>
      </c>
      <c r="D7615">
        <v>2.97</v>
      </c>
      <c r="F7615">
        <v>3</v>
      </c>
      <c r="G7615">
        <v>3.16</v>
      </c>
      <c r="H7615">
        <v>3.91</v>
      </c>
      <c r="I7615">
        <v>4.45</v>
      </c>
      <c r="J7615">
        <v>5.46</v>
      </c>
      <c r="K7615">
        <v>5.99</v>
      </c>
      <c r="L7615">
        <v>6.42</v>
      </c>
      <c r="N7615">
        <v>7.35</v>
      </c>
    </row>
    <row r="7616" spans="1:14" x14ac:dyDescent="0.25">
      <c r="A7616" s="1">
        <v>33865</v>
      </c>
      <c r="D7616">
        <v>2.94</v>
      </c>
      <c r="F7616">
        <v>2.99</v>
      </c>
      <c r="G7616">
        <v>3.13</v>
      </c>
      <c r="H7616">
        <v>3.86</v>
      </c>
      <c r="I7616">
        <v>4.4000000000000004</v>
      </c>
      <c r="J7616">
        <v>5.41</v>
      </c>
      <c r="K7616">
        <v>5.97</v>
      </c>
      <c r="L7616">
        <v>6.41</v>
      </c>
      <c r="N7616">
        <v>7.32</v>
      </c>
    </row>
    <row r="7617" spans="1:14" x14ac:dyDescent="0.25">
      <c r="A7617" s="1">
        <v>33864</v>
      </c>
      <c r="D7617">
        <v>2.94</v>
      </c>
      <c r="F7617">
        <v>3</v>
      </c>
      <c r="G7617">
        <v>3.14</v>
      </c>
      <c r="H7617">
        <v>3.86</v>
      </c>
      <c r="I7617">
        <v>4.4000000000000004</v>
      </c>
      <c r="J7617">
        <v>5.41</v>
      </c>
      <c r="K7617">
        <v>5.95</v>
      </c>
      <c r="L7617">
        <v>6.4</v>
      </c>
      <c r="N7617">
        <v>7.34</v>
      </c>
    </row>
    <row r="7618" spans="1:14" x14ac:dyDescent="0.25">
      <c r="A7618" s="1">
        <v>33863</v>
      </c>
      <c r="D7618">
        <v>2.96</v>
      </c>
      <c r="F7618">
        <v>3.01</v>
      </c>
      <c r="G7618">
        <v>3.17</v>
      </c>
      <c r="H7618">
        <v>3.87</v>
      </c>
      <c r="I7618">
        <v>4.42</v>
      </c>
      <c r="J7618">
        <v>5.4</v>
      </c>
      <c r="K7618">
        <v>5.95</v>
      </c>
      <c r="L7618">
        <v>6.41</v>
      </c>
      <c r="N7618">
        <v>7.35</v>
      </c>
    </row>
    <row r="7619" spans="1:14" x14ac:dyDescent="0.25">
      <c r="A7619" s="1">
        <v>33862</v>
      </c>
      <c r="D7619">
        <v>2.98</v>
      </c>
      <c r="F7619">
        <v>3.02</v>
      </c>
      <c r="G7619">
        <v>3.2</v>
      </c>
      <c r="H7619">
        <v>3.89</v>
      </c>
      <c r="I7619">
        <v>4.43</v>
      </c>
      <c r="J7619">
        <v>5.37</v>
      </c>
      <c r="K7619">
        <v>5.94</v>
      </c>
      <c r="L7619">
        <v>6.4</v>
      </c>
      <c r="N7619">
        <v>7.33</v>
      </c>
    </row>
    <row r="7620" spans="1:14" x14ac:dyDescent="0.25">
      <c r="A7620" s="1">
        <v>33861</v>
      </c>
      <c r="D7620">
        <v>2.95</v>
      </c>
      <c r="F7620">
        <v>2.99</v>
      </c>
      <c r="G7620">
        <v>3.13</v>
      </c>
      <c r="H7620">
        <v>3.8</v>
      </c>
      <c r="I7620">
        <v>4.33</v>
      </c>
      <c r="J7620">
        <v>5.28</v>
      </c>
      <c r="K7620">
        <v>5.86</v>
      </c>
      <c r="L7620">
        <v>6.32</v>
      </c>
      <c r="N7620">
        <v>7.26</v>
      </c>
    </row>
    <row r="7621" spans="1:14" x14ac:dyDescent="0.25">
      <c r="A7621" s="1">
        <v>33858</v>
      </c>
      <c r="D7621">
        <v>2.98</v>
      </c>
      <c r="F7621">
        <v>3.04</v>
      </c>
      <c r="G7621">
        <v>3.19</v>
      </c>
      <c r="H7621">
        <v>3.87</v>
      </c>
      <c r="I7621">
        <v>4.3899999999999997</v>
      </c>
      <c r="J7621">
        <v>5.33</v>
      </c>
      <c r="K7621">
        <v>5.91</v>
      </c>
      <c r="L7621">
        <v>6.37</v>
      </c>
      <c r="N7621">
        <v>7.3</v>
      </c>
    </row>
    <row r="7622" spans="1:14" x14ac:dyDescent="0.25">
      <c r="A7622" s="1">
        <v>33857</v>
      </c>
      <c r="D7622">
        <v>2.97</v>
      </c>
      <c r="F7622">
        <v>3.02</v>
      </c>
      <c r="G7622">
        <v>3.17</v>
      </c>
      <c r="H7622">
        <v>3.83</v>
      </c>
      <c r="I7622">
        <v>4.34</v>
      </c>
      <c r="J7622">
        <v>5.26</v>
      </c>
      <c r="K7622">
        <v>5.84</v>
      </c>
      <c r="L7622">
        <v>6.31</v>
      </c>
      <c r="N7622">
        <v>7.24</v>
      </c>
    </row>
    <row r="7623" spans="1:14" x14ac:dyDescent="0.25">
      <c r="A7623" s="1">
        <v>33856</v>
      </c>
      <c r="D7623">
        <v>2.97</v>
      </c>
      <c r="F7623">
        <v>3.02</v>
      </c>
      <c r="G7623">
        <v>3.17</v>
      </c>
      <c r="H7623">
        <v>3.85</v>
      </c>
      <c r="I7623">
        <v>4.34</v>
      </c>
      <c r="J7623">
        <v>5.25</v>
      </c>
      <c r="K7623">
        <v>5.83</v>
      </c>
      <c r="L7623">
        <v>6.31</v>
      </c>
      <c r="N7623">
        <v>7.25</v>
      </c>
    </row>
    <row r="7624" spans="1:14" x14ac:dyDescent="0.25">
      <c r="A7624" s="1">
        <v>33855</v>
      </c>
      <c r="D7624">
        <v>2.96</v>
      </c>
      <c r="F7624">
        <v>3.01</v>
      </c>
      <c r="G7624">
        <v>3.14</v>
      </c>
      <c r="H7624">
        <v>3.83</v>
      </c>
      <c r="I7624">
        <v>4.3099999999999996</v>
      </c>
      <c r="J7624">
        <v>5.21</v>
      </c>
      <c r="K7624">
        <v>5.8</v>
      </c>
      <c r="L7624">
        <v>6.29</v>
      </c>
      <c r="N7624">
        <v>7.23</v>
      </c>
    </row>
    <row r="7625" spans="1:14" x14ac:dyDescent="0.25">
      <c r="A7625" s="1">
        <v>33851</v>
      </c>
      <c r="D7625">
        <v>2.98</v>
      </c>
      <c r="F7625">
        <v>3.05</v>
      </c>
      <c r="G7625">
        <v>3.18</v>
      </c>
      <c r="H7625">
        <v>3.89</v>
      </c>
      <c r="I7625">
        <v>4.38</v>
      </c>
      <c r="J7625">
        <v>5.3</v>
      </c>
      <c r="K7625">
        <v>5.9</v>
      </c>
      <c r="L7625">
        <v>6.4</v>
      </c>
      <c r="N7625">
        <v>7.29</v>
      </c>
    </row>
    <row r="7626" spans="1:14" x14ac:dyDescent="0.25">
      <c r="A7626" s="1">
        <v>33850</v>
      </c>
      <c r="D7626">
        <v>3.21</v>
      </c>
      <c r="F7626">
        <v>3.29</v>
      </c>
      <c r="G7626">
        <v>3.43</v>
      </c>
      <c r="H7626">
        <v>4.09</v>
      </c>
      <c r="I7626">
        <v>4.59</v>
      </c>
      <c r="J7626">
        <v>5.5</v>
      </c>
      <c r="K7626">
        <v>6.07</v>
      </c>
      <c r="L7626">
        <v>6.54</v>
      </c>
      <c r="N7626">
        <v>7.37</v>
      </c>
    </row>
    <row r="7627" spans="1:14" x14ac:dyDescent="0.25">
      <c r="A7627" s="1">
        <v>33849</v>
      </c>
      <c r="D7627">
        <v>3.21</v>
      </c>
      <c r="F7627">
        <v>3.31</v>
      </c>
      <c r="G7627">
        <v>3.43</v>
      </c>
      <c r="H7627">
        <v>4.0999999999999996</v>
      </c>
      <c r="I7627">
        <v>4.59</v>
      </c>
      <c r="J7627">
        <v>5.5</v>
      </c>
      <c r="K7627">
        <v>6.07</v>
      </c>
      <c r="L7627">
        <v>6.54</v>
      </c>
      <c r="N7627">
        <v>7.37</v>
      </c>
    </row>
    <row r="7628" spans="1:14" x14ac:dyDescent="0.25">
      <c r="A7628" s="1">
        <v>33848</v>
      </c>
      <c r="D7628">
        <v>3.22</v>
      </c>
      <c r="F7628">
        <v>3.32</v>
      </c>
      <c r="G7628">
        <v>3.45</v>
      </c>
      <c r="H7628">
        <v>4.12</v>
      </c>
      <c r="I7628">
        <v>4.6399999999999997</v>
      </c>
      <c r="J7628">
        <v>5.52</v>
      </c>
      <c r="K7628">
        <v>6.11</v>
      </c>
      <c r="L7628">
        <v>6.56</v>
      </c>
      <c r="N7628">
        <v>7.38</v>
      </c>
    </row>
    <row r="7629" spans="1:14" x14ac:dyDescent="0.25">
      <c r="A7629" s="1">
        <v>33847</v>
      </c>
      <c r="D7629">
        <v>3.23</v>
      </c>
      <c r="F7629">
        <v>3.35</v>
      </c>
      <c r="G7629">
        <v>3.47</v>
      </c>
      <c r="H7629">
        <v>4.1500000000000004</v>
      </c>
      <c r="I7629">
        <v>4.6900000000000004</v>
      </c>
      <c r="J7629">
        <v>5.6</v>
      </c>
      <c r="K7629">
        <v>6.17</v>
      </c>
      <c r="L7629">
        <v>6.62</v>
      </c>
      <c r="N7629">
        <v>7.42</v>
      </c>
    </row>
    <row r="7630" spans="1:14" x14ac:dyDescent="0.25">
      <c r="A7630" s="1">
        <v>33844</v>
      </c>
      <c r="D7630">
        <v>3.23</v>
      </c>
      <c r="F7630">
        <v>3.34</v>
      </c>
      <c r="G7630">
        <v>3.47</v>
      </c>
      <c r="H7630">
        <v>4.16</v>
      </c>
      <c r="I7630">
        <v>4.72</v>
      </c>
      <c r="J7630">
        <v>5.6</v>
      </c>
      <c r="K7630">
        <v>6.18</v>
      </c>
      <c r="L7630">
        <v>6.63</v>
      </c>
      <c r="N7630">
        <v>7.42</v>
      </c>
    </row>
    <row r="7631" spans="1:14" x14ac:dyDescent="0.25">
      <c r="A7631" s="1">
        <v>33843</v>
      </c>
      <c r="D7631">
        <v>3.23</v>
      </c>
      <c r="F7631">
        <v>3.34</v>
      </c>
      <c r="G7631">
        <v>3.48</v>
      </c>
      <c r="H7631">
        <v>4.2300000000000004</v>
      </c>
      <c r="I7631">
        <v>4.76</v>
      </c>
      <c r="J7631">
        <v>5.65</v>
      </c>
      <c r="K7631">
        <v>6.2</v>
      </c>
      <c r="L7631">
        <v>6.64</v>
      </c>
      <c r="N7631">
        <v>7.42</v>
      </c>
    </row>
    <row r="7632" spans="1:14" x14ac:dyDescent="0.25">
      <c r="A7632" s="1">
        <v>33842</v>
      </c>
      <c r="D7632">
        <v>3.23</v>
      </c>
      <c r="F7632">
        <v>3.34</v>
      </c>
      <c r="G7632">
        <v>3.5</v>
      </c>
      <c r="H7632">
        <v>4.26</v>
      </c>
      <c r="I7632">
        <v>4.8099999999999996</v>
      </c>
      <c r="J7632">
        <v>5.7</v>
      </c>
      <c r="K7632">
        <v>6.25</v>
      </c>
      <c r="L7632">
        <v>6.68</v>
      </c>
      <c r="N7632">
        <v>7.43</v>
      </c>
    </row>
    <row r="7633" spans="1:14" x14ac:dyDescent="0.25">
      <c r="A7633" s="1">
        <v>33841</v>
      </c>
      <c r="D7633">
        <v>3.24</v>
      </c>
      <c r="F7633">
        <v>3.36</v>
      </c>
      <c r="G7633">
        <v>3.57</v>
      </c>
      <c r="H7633">
        <v>4.32</v>
      </c>
      <c r="I7633">
        <v>4.8600000000000003</v>
      </c>
      <c r="J7633">
        <v>5.76</v>
      </c>
      <c r="K7633">
        <v>6.29</v>
      </c>
      <c r="L7633">
        <v>6.73</v>
      </c>
      <c r="N7633">
        <v>7.47</v>
      </c>
    </row>
    <row r="7634" spans="1:14" x14ac:dyDescent="0.25">
      <c r="A7634" s="1">
        <v>33840</v>
      </c>
      <c r="D7634">
        <v>3.23</v>
      </c>
      <c r="F7634">
        <v>3.36</v>
      </c>
      <c r="G7634">
        <v>3.57</v>
      </c>
      <c r="H7634">
        <v>4.2699999999999996</v>
      </c>
      <c r="I7634">
        <v>4.8</v>
      </c>
      <c r="J7634">
        <v>5.72</v>
      </c>
      <c r="K7634">
        <v>6.25</v>
      </c>
      <c r="L7634">
        <v>6.68</v>
      </c>
      <c r="N7634">
        <v>7.44</v>
      </c>
    </row>
    <row r="7635" spans="1:14" x14ac:dyDescent="0.25">
      <c r="A7635" s="1">
        <v>33837</v>
      </c>
      <c r="D7635">
        <v>3.14</v>
      </c>
      <c r="F7635">
        <v>3.28</v>
      </c>
      <c r="G7635">
        <v>3.46</v>
      </c>
      <c r="H7635">
        <v>4.13</v>
      </c>
      <c r="I7635">
        <v>4.63</v>
      </c>
      <c r="J7635">
        <v>5.54</v>
      </c>
      <c r="K7635">
        <v>6.08</v>
      </c>
      <c r="L7635">
        <v>6.53</v>
      </c>
      <c r="N7635">
        <v>7.36</v>
      </c>
    </row>
    <row r="7636" spans="1:14" x14ac:dyDescent="0.25">
      <c r="A7636" s="1">
        <v>33836</v>
      </c>
      <c r="D7636">
        <v>3.15</v>
      </c>
      <c r="F7636">
        <v>3.25</v>
      </c>
      <c r="G7636">
        <v>3.4</v>
      </c>
      <c r="H7636">
        <v>4.04</v>
      </c>
      <c r="I7636">
        <v>4.54</v>
      </c>
      <c r="J7636">
        <v>5.42</v>
      </c>
      <c r="K7636">
        <v>5.98</v>
      </c>
      <c r="L7636">
        <v>6.46</v>
      </c>
      <c r="N7636">
        <v>7.32</v>
      </c>
    </row>
    <row r="7637" spans="1:14" x14ac:dyDescent="0.25">
      <c r="A7637" s="1">
        <v>33835</v>
      </c>
      <c r="D7637">
        <v>3.15</v>
      </c>
      <c r="F7637">
        <v>3.24</v>
      </c>
      <c r="G7637">
        <v>3.38</v>
      </c>
      <c r="H7637">
        <v>4.0599999999999996</v>
      </c>
      <c r="I7637">
        <v>4.55</v>
      </c>
      <c r="J7637">
        <v>5.43</v>
      </c>
      <c r="K7637">
        <v>5.99</v>
      </c>
      <c r="L7637">
        <v>6.47</v>
      </c>
      <c r="N7637">
        <v>7.33</v>
      </c>
    </row>
    <row r="7638" spans="1:14" x14ac:dyDescent="0.25">
      <c r="A7638" s="1">
        <v>33834</v>
      </c>
      <c r="D7638">
        <v>3.14</v>
      </c>
      <c r="F7638">
        <v>3.22</v>
      </c>
      <c r="G7638">
        <v>3.36</v>
      </c>
      <c r="H7638">
        <v>4.04</v>
      </c>
      <c r="I7638">
        <v>4.5599999999999996</v>
      </c>
      <c r="J7638">
        <v>5.44</v>
      </c>
      <c r="K7638">
        <v>6</v>
      </c>
      <c r="L7638">
        <v>6.48</v>
      </c>
      <c r="N7638">
        <v>7.33</v>
      </c>
    </row>
    <row r="7639" spans="1:14" x14ac:dyDescent="0.25">
      <c r="A7639" s="1">
        <v>33833</v>
      </c>
      <c r="D7639">
        <v>3.16</v>
      </c>
      <c r="F7639">
        <v>3.27</v>
      </c>
      <c r="G7639">
        <v>3.41</v>
      </c>
      <c r="H7639">
        <v>4.13</v>
      </c>
      <c r="I7639">
        <v>4.66</v>
      </c>
      <c r="J7639">
        <v>5.55</v>
      </c>
      <c r="K7639">
        <v>6.09</v>
      </c>
      <c r="L7639">
        <v>6.56</v>
      </c>
      <c r="N7639">
        <v>7.37</v>
      </c>
    </row>
    <row r="7640" spans="1:14" x14ac:dyDescent="0.25">
      <c r="A7640" s="1">
        <v>33830</v>
      </c>
      <c r="D7640">
        <v>3.13</v>
      </c>
      <c r="F7640">
        <v>3.26</v>
      </c>
      <c r="G7640">
        <v>3.4</v>
      </c>
      <c r="H7640">
        <v>4.1399999999999997</v>
      </c>
      <c r="I7640">
        <v>4.67</v>
      </c>
      <c r="J7640">
        <v>5.54</v>
      </c>
      <c r="K7640">
        <v>6.06</v>
      </c>
      <c r="L7640">
        <v>6.53</v>
      </c>
      <c r="N7640">
        <v>7.33</v>
      </c>
    </row>
    <row r="7641" spans="1:14" x14ac:dyDescent="0.25">
      <c r="A7641" s="1">
        <v>33829</v>
      </c>
      <c r="D7641">
        <v>3.16</v>
      </c>
      <c r="F7641">
        <v>3.28</v>
      </c>
      <c r="G7641">
        <v>3.43</v>
      </c>
      <c r="H7641">
        <v>4.1900000000000004</v>
      </c>
      <c r="I7641">
        <v>4.72</v>
      </c>
      <c r="J7641">
        <v>5.57</v>
      </c>
      <c r="K7641">
        <v>6.09</v>
      </c>
      <c r="L7641">
        <v>6.55</v>
      </c>
      <c r="N7641">
        <v>7.36</v>
      </c>
    </row>
    <row r="7642" spans="1:14" x14ac:dyDescent="0.25">
      <c r="A7642" s="1">
        <v>33828</v>
      </c>
      <c r="D7642">
        <v>3.19</v>
      </c>
      <c r="F7642">
        <v>3.3</v>
      </c>
      <c r="G7642">
        <v>3.45</v>
      </c>
      <c r="H7642">
        <v>4.1900000000000004</v>
      </c>
      <c r="I7642">
        <v>4.71</v>
      </c>
      <c r="J7642">
        <v>5.54</v>
      </c>
      <c r="K7642">
        <v>6.02</v>
      </c>
      <c r="L7642">
        <v>6.48</v>
      </c>
      <c r="N7642">
        <v>7.33</v>
      </c>
    </row>
    <row r="7643" spans="1:14" x14ac:dyDescent="0.25">
      <c r="A7643" s="1">
        <v>33827</v>
      </c>
      <c r="D7643">
        <v>3.2</v>
      </c>
      <c r="F7643">
        <v>3.3</v>
      </c>
      <c r="G7643">
        <v>3.43</v>
      </c>
      <c r="H7643">
        <v>4.1500000000000004</v>
      </c>
      <c r="I7643">
        <v>4.66</v>
      </c>
      <c r="J7643">
        <v>5.5</v>
      </c>
      <c r="K7643">
        <v>5.99</v>
      </c>
      <c r="L7643">
        <v>6.5</v>
      </c>
      <c r="N7643">
        <v>7.33</v>
      </c>
    </row>
    <row r="7644" spans="1:14" x14ac:dyDescent="0.25">
      <c r="A7644" s="1">
        <v>33826</v>
      </c>
      <c r="D7644">
        <v>3.2</v>
      </c>
      <c r="F7644">
        <v>3.3</v>
      </c>
      <c r="G7644">
        <v>3.42</v>
      </c>
      <c r="H7644">
        <v>4.12</v>
      </c>
      <c r="I7644">
        <v>4.67</v>
      </c>
      <c r="J7644">
        <v>5.5</v>
      </c>
      <c r="K7644">
        <v>6.01</v>
      </c>
      <c r="L7644">
        <v>6.52</v>
      </c>
      <c r="N7644">
        <v>7.37</v>
      </c>
    </row>
    <row r="7645" spans="1:14" x14ac:dyDescent="0.25">
      <c r="A7645" s="1">
        <v>33823</v>
      </c>
      <c r="D7645">
        <v>3.21</v>
      </c>
      <c r="F7645">
        <v>3.29</v>
      </c>
      <c r="G7645">
        <v>3.44</v>
      </c>
      <c r="H7645">
        <v>4.18</v>
      </c>
      <c r="I7645">
        <v>4.71</v>
      </c>
      <c r="J7645">
        <v>5.56</v>
      </c>
      <c r="K7645">
        <v>6.08</v>
      </c>
      <c r="L7645">
        <v>6.57</v>
      </c>
      <c r="N7645">
        <v>7.4</v>
      </c>
    </row>
    <row r="7646" spans="1:14" x14ac:dyDescent="0.25">
      <c r="A7646" s="1">
        <v>33822</v>
      </c>
      <c r="D7646">
        <v>3.23</v>
      </c>
      <c r="F7646">
        <v>3.35</v>
      </c>
      <c r="G7646">
        <v>3.54</v>
      </c>
      <c r="H7646">
        <v>4.29</v>
      </c>
      <c r="I7646">
        <v>4.82</v>
      </c>
      <c r="J7646">
        <v>5.67</v>
      </c>
      <c r="K7646">
        <v>6.18</v>
      </c>
      <c r="L7646">
        <v>6.65</v>
      </c>
      <c r="N7646">
        <v>7.45</v>
      </c>
    </row>
    <row r="7647" spans="1:14" x14ac:dyDescent="0.25">
      <c r="A7647" s="1">
        <v>33821</v>
      </c>
      <c r="D7647">
        <v>3.24</v>
      </c>
      <c r="F7647">
        <v>3.36</v>
      </c>
      <c r="G7647">
        <v>3.55</v>
      </c>
      <c r="H7647">
        <v>4.29</v>
      </c>
      <c r="I7647">
        <v>4.83</v>
      </c>
      <c r="J7647">
        <v>5.69</v>
      </c>
      <c r="K7647">
        <v>6.17</v>
      </c>
      <c r="L7647">
        <v>6.64</v>
      </c>
      <c r="N7647">
        <v>7.43</v>
      </c>
    </row>
    <row r="7648" spans="1:14" x14ac:dyDescent="0.25">
      <c r="A7648" s="1">
        <v>33820</v>
      </c>
      <c r="D7648">
        <v>3.24</v>
      </c>
      <c r="F7648">
        <v>3.36</v>
      </c>
      <c r="G7648">
        <v>3.57</v>
      </c>
      <c r="H7648">
        <v>4.3099999999999996</v>
      </c>
      <c r="I7648">
        <v>4.88</v>
      </c>
      <c r="J7648">
        <v>5.72</v>
      </c>
      <c r="K7648">
        <v>6.2</v>
      </c>
      <c r="L7648">
        <v>6.66</v>
      </c>
      <c r="N7648">
        <v>7.43</v>
      </c>
    </row>
    <row r="7649" spans="1:14" x14ac:dyDescent="0.25">
      <c r="A7649" s="1">
        <v>33819</v>
      </c>
      <c r="D7649">
        <v>3.25</v>
      </c>
      <c r="F7649">
        <v>3.38</v>
      </c>
      <c r="G7649">
        <v>3.61</v>
      </c>
      <c r="H7649">
        <v>4.4000000000000004</v>
      </c>
      <c r="I7649">
        <v>4.97</v>
      </c>
      <c r="J7649">
        <v>5.82</v>
      </c>
      <c r="K7649">
        <v>6.28</v>
      </c>
      <c r="L7649">
        <v>6.72</v>
      </c>
      <c r="N7649">
        <v>7.46</v>
      </c>
    </row>
    <row r="7650" spans="1:14" x14ac:dyDescent="0.25">
      <c r="A7650" s="1">
        <v>33816</v>
      </c>
      <c r="D7650">
        <v>3.25</v>
      </c>
      <c r="F7650">
        <v>3.38</v>
      </c>
      <c r="G7650">
        <v>3.62</v>
      </c>
      <c r="H7650">
        <v>4.42</v>
      </c>
      <c r="I7650">
        <v>4.97</v>
      </c>
      <c r="J7650">
        <v>5.84</v>
      </c>
      <c r="K7650">
        <v>6.27</v>
      </c>
      <c r="L7650">
        <v>6.72</v>
      </c>
      <c r="N7650">
        <v>7.46</v>
      </c>
    </row>
    <row r="7651" spans="1:14" x14ac:dyDescent="0.25">
      <c r="A7651" s="1">
        <v>33815</v>
      </c>
      <c r="D7651">
        <v>3.25</v>
      </c>
      <c r="F7651">
        <v>3.36</v>
      </c>
      <c r="G7651">
        <v>3.58</v>
      </c>
      <c r="H7651">
        <v>4.33</v>
      </c>
      <c r="I7651">
        <v>4.88</v>
      </c>
      <c r="J7651">
        <v>5.76</v>
      </c>
      <c r="K7651">
        <v>6.24</v>
      </c>
      <c r="L7651">
        <v>6.69</v>
      </c>
      <c r="N7651">
        <v>7.46</v>
      </c>
    </row>
    <row r="7652" spans="1:14" x14ac:dyDescent="0.25">
      <c r="A7652" s="1">
        <v>33814</v>
      </c>
      <c r="D7652">
        <v>3.25</v>
      </c>
      <c r="F7652">
        <v>3.36</v>
      </c>
      <c r="G7652">
        <v>3.54</v>
      </c>
      <c r="H7652">
        <v>4.25</v>
      </c>
      <c r="I7652">
        <v>4.76</v>
      </c>
      <c r="J7652">
        <v>5.62</v>
      </c>
      <c r="K7652">
        <v>6.09</v>
      </c>
      <c r="L7652">
        <v>6.6</v>
      </c>
      <c r="N7652">
        <v>7.43</v>
      </c>
    </row>
    <row r="7653" spans="1:14" x14ac:dyDescent="0.25">
      <c r="A7653" s="1">
        <v>33813</v>
      </c>
      <c r="D7653">
        <v>3.26</v>
      </c>
      <c r="F7653">
        <v>3.36</v>
      </c>
      <c r="G7653">
        <v>3.55</v>
      </c>
      <c r="H7653">
        <v>4.2699999999999996</v>
      </c>
      <c r="I7653">
        <v>4.75</v>
      </c>
      <c r="J7653">
        <v>5.63</v>
      </c>
      <c r="K7653">
        <v>6.11</v>
      </c>
      <c r="L7653">
        <v>6.63</v>
      </c>
      <c r="N7653">
        <v>7.44</v>
      </c>
    </row>
    <row r="7654" spans="1:14" x14ac:dyDescent="0.25">
      <c r="A7654" s="1">
        <v>33812</v>
      </c>
      <c r="D7654">
        <v>3.26</v>
      </c>
      <c r="F7654">
        <v>3.38</v>
      </c>
      <c r="G7654">
        <v>3.58</v>
      </c>
      <c r="H7654">
        <v>4.2699999999999996</v>
      </c>
      <c r="I7654">
        <v>4.78</v>
      </c>
      <c r="J7654">
        <v>5.66</v>
      </c>
      <c r="K7654">
        <v>6.16</v>
      </c>
      <c r="L7654">
        <v>6.69</v>
      </c>
      <c r="N7654">
        <v>7.53</v>
      </c>
    </row>
    <row r="7655" spans="1:14" x14ac:dyDescent="0.25">
      <c r="A7655" s="1">
        <v>33809</v>
      </c>
      <c r="D7655">
        <v>3.23</v>
      </c>
      <c r="F7655">
        <v>3.34</v>
      </c>
      <c r="G7655">
        <v>3.55</v>
      </c>
      <c r="H7655">
        <v>4.25</v>
      </c>
      <c r="I7655">
        <v>4.7699999999999996</v>
      </c>
      <c r="J7655">
        <v>5.66</v>
      </c>
      <c r="K7655">
        <v>6.2</v>
      </c>
      <c r="L7655">
        <v>6.73</v>
      </c>
      <c r="N7655">
        <v>7.57</v>
      </c>
    </row>
    <row r="7656" spans="1:14" x14ac:dyDescent="0.25">
      <c r="A7656" s="1">
        <v>33808</v>
      </c>
      <c r="D7656">
        <v>3.23</v>
      </c>
      <c r="F7656">
        <v>3.33</v>
      </c>
      <c r="G7656">
        <v>3.52</v>
      </c>
      <c r="H7656">
        <v>4.2</v>
      </c>
      <c r="I7656">
        <v>4.71</v>
      </c>
      <c r="J7656">
        <v>5.62</v>
      </c>
      <c r="K7656">
        <v>6.18</v>
      </c>
      <c r="L7656">
        <v>6.72</v>
      </c>
      <c r="N7656">
        <v>7.54</v>
      </c>
    </row>
    <row r="7657" spans="1:14" x14ac:dyDescent="0.25">
      <c r="A7657" s="1">
        <v>33807</v>
      </c>
      <c r="D7657">
        <v>3.24</v>
      </c>
      <c r="F7657">
        <v>3.34</v>
      </c>
      <c r="G7657">
        <v>3.53</v>
      </c>
      <c r="H7657">
        <v>4.29</v>
      </c>
      <c r="I7657">
        <v>4.8099999999999996</v>
      </c>
      <c r="J7657">
        <v>5.77</v>
      </c>
      <c r="K7657">
        <v>6.32</v>
      </c>
      <c r="L7657">
        <v>6.85</v>
      </c>
      <c r="N7657">
        <v>7.62</v>
      </c>
    </row>
    <row r="7658" spans="1:14" x14ac:dyDescent="0.25">
      <c r="A7658" s="1">
        <v>33806</v>
      </c>
      <c r="D7658">
        <v>3.26</v>
      </c>
      <c r="F7658">
        <v>3.36</v>
      </c>
      <c r="G7658">
        <v>3.55</v>
      </c>
      <c r="H7658">
        <v>4.34</v>
      </c>
      <c r="I7658">
        <v>4.87</v>
      </c>
      <c r="J7658">
        <v>5.82</v>
      </c>
      <c r="K7658">
        <v>6.37</v>
      </c>
      <c r="L7658">
        <v>6.89</v>
      </c>
      <c r="N7658">
        <v>7.67</v>
      </c>
    </row>
    <row r="7659" spans="1:14" x14ac:dyDescent="0.25">
      <c r="A7659" s="1">
        <v>33805</v>
      </c>
      <c r="D7659">
        <v>3.26</v>
      </c>
      <c r="F7659">
        <v>3.35</v>
      </c>
      <c r="G7659">
        <v>3.51</v>
      </c>
      <c r="H7659">
        <v>4.3</v>
      </c>
      <c r="I7659">
        <v>4.84</v>
      </c>
      <c r="J7659">
        <v>5.82</v>
      </c>
      <c r="K7659">
        <v>6.38</v>
      </c>
      <c r="L7659">
        <v>6.9</v>
      </c>
      <c r="N7659">
        <v>7.66</v>
      </c>
    </row>
    <row r="7660" spans="1:14" x14ac:dyDescent="0.25">
      <c r="A7660" s="1">
        <v>33802</v>
      </c>
      <c r="D7660">
        <v>3.23</v>
      </c>
      <c r="F7660">
        <v>3.32</v>
      </c>
      <c r="G7660">
        <v>3.5</v>
      </c>
      <c r="H7660">
        <v>4.2699999999999996</v>
      </c>
      <c r="I7660">
        <v>4.83</v>
      </c>
      <c r="J7660">
        <v>5.82</v>
      </c>
      <c r="K7660">
        <v>6.38</v>
      </c>
      <c r="L7660">
        <v>6.9</v>
      </c>
      <c r="N7660">
        <v>7.68</v>
      </c>
    </row>
    <row r="7661" spans="1:14" x14ac:dyDescent="0.25">
      <c r="A7661" s="1">
        <v>33801</v>
      </c>
      <c r="D7661">
        <v>3.24</v>
      </c>
      <c r="F7661">
        <v>3.32</v>
      </c>
      <c r="G7661">
        <v>3.49</v>
      </c>
      <c r="H7661">
        <v>4.25</v>
      </c>
      <c r="I7661">
        <v>4.8</v>
      </c>
      <c r="J7661">
        <v>5.8</v>
      </c>
      <c r="K7661">
        <v>6.35</v>
      </c>
      <c r="L7661">
        <v>6.87</v>
      </c>
      <c r="N7661">
        <v>7.62</v>
      </c>
    </row>
    <row r="7662" spans="1:14" x14ac:dyDescent="0.25">
      <c r="A7662" s="1">
        <v>33800</v>
      </c>
      <c r="D7662">
        <v>3.25</v>
      </c>
      <c r="F7662">
        <v>3.33</v>
      </c>
      <c r="G7662">
        <v>3.48</v>
      </c>
      <c r="H7662">
        <v>4.25</v>
      </c>
      <c r="I7662">
        <v>4.82</v>
      </c>
      <c r="J7662">
        <v>5.8</v>
      </c>
      <c r="K7662">
        <v>6.37</v>
      </c>
      <c r="L7662">
        <v>6.9</v>
      </c>
      <c r="N7662">
        <v>7.64</v>
      </c>
    </row>
    <row r="7663" spans="1:14" x14ac:dyDescent="0.25">
      <c r="A7663" s="1">
        <v>33799</v>
      </c>
      <c r="D7663">
        <v>3.28</v>
      </c>
      <c r="F7663">
        <v>3.38</v>
      </c>
      <c r="G7663">
        <v>3.57</v>
      </c>
      <c r="H7663">
        <v>4.32</v>
      </c>
      <c r="I7663">
        <v>4.91</v>
      </c>
      <c r="J7663">
        <v>5.9</v>
      </c>
      <c r="K7663">
        <v>6.45</v>
      </c>
      <c r="L7663">
        <v>6.97</v>
      </c>
      <c r="N7663">
        <v>7.69</v>
      </c>
    </row>
    <row r="7664" spans="1:14" x14ac:dyDescent="0.25">
      <c r="A7664" s="1">
        <v>33798</v>
      </c>
      <c r="D7664">
        <v>3.29</v>
      </c>
      <c r="F7664">
        <v>3.4</v>
      </c>
      <c r="G7664">
        <v>3.62</v>
      </c>
      <c r="H7664">
        <v>4.4000000000000004</v>
      </c>
      <c r="I7664">
        <v>4.97</v>
      </c>
      <c r="J7664">
        <v>5.94</v>
      </c>
      <c r="K7664">
        <v>6.46</v>
      </c>
      <c r="L7664">
        <v>6.97</v>
      </c>
      <c r="N7664">
        <v>7.67</v>
      </c>
    </row>
    <row r="7665" spans="1:14" x14ac:dyDescent="0.25">
      <c r="A7665" s="1">
        <v>33795</v>
      </c>
      <c r="D7665">
        <v>3.29</v>
      </c>
      <c r="F7665">
        <v>3.37</v>
      </c>
      <c r="G7665">
        <v>3.62</v>
      </c>
      <c r="H7665">
        <v>4.38</v>
      </c>
      <c r="I7665">
        <v>4.95</v>
      </c>
      <c r="J7665">
        <v>5.92</v>
      </c>
      <c r="K7665">
        <v>6.43</v>
      </c>
      <c r="L7665">
        <v>6.93</v>
      </c>
      <c r="N7665">
        <v>7.64</v>
      </c>
    </row>
    <row r="7666" spans="1:14" x14ac:dyDescent="0.25">
      <c r="A7666" s="1">
        <v>33794</v>
      </c>
      <c r="D7666">
        <v>3.28</v>
      </c>
      <c r="F7666">
        <v>3.37</v>
      </c>
      <c r="G7666">
        <v>3.63</v>
      </c>
      <c r="H7666">
        <v>4.4000000000000004</v>
      </c>
      <c r="I7666">
        <v>4.97</v>
      </c>
      <c r="J7666">
        <v>5.93</v>
      </c>
      <c r="K7666">
        <v>6.45</v>
      </c>
      <c r="L7666">
        <v>6.91</v>
      </c>
      <c r="N7666">
        <v>7.61</v>
      </c>
    </row>
    <row r="7667" spans="1:14" x14ac:dyDescent="0.25">
      <c r="A7667" s="1">
        <v>33793</v>
      </c>
      <c r="D7667">
        <v>3.29</v>
      </c>
      <c r="F7667">
        <v>3.39</v>
      </c>
      <c r="G7667">
        <v>3.63</v>
      </c>
      <c r="H7667">
        <v>4.4000000000000004</v>
      </c>
      <c r="I7667">
        <v>4.9800000000000004</v>
      </c>
      <c r="J7667">
        <v>5.93</v>
      </c>
      <c r="K7667">
        <v>6.45</v>
      </c>
      <c r="L7667">
        <v>6.91</v>
      </c>
      <c r="N7667">
        <v>7.61</v>
      </c>
    </row>
    <row r="7668" spans="1:14" x14ac:dyDescent="0.25">
      <c r="A7668" s="1">
        <v>33792</v>
      </c>
      <c r="D7668">
        <v>3.28</v>
      </c>
      <c r="F7668">
        <v>3.38</v>
      </c>
      <c r="G7668">
        <v>3.63</v>
      </c>
      <c r="H7668">
        <v>4.4000000000000004</v>
      </c>
      <c r="I7668">
        <v>4.9800000000000004</v>
      </c>
      <c r="J7668">
        <v>5.91</v>
      </c>
      <c r="K7668">
        <v>6.45</v>
      </c>
      <c r="L7668">
        <v>6.87</v>
      </c>
      <c r="N7668">
        <v>7.61</v>
      </c>
    </row>
    <row r="7669" spans="1:14" x14ac:dyDescent="0.25">
      <c r="A7669" s="1">
        <v>33791</v>
      </c>
      <c r="D7669">
        <v>3.29</v>
      </c>
      <c r="F7669">
        <v>3.41</v>
      </c>
      <c r="G7669">
        <v>3.67</v>
      </c>
      <c r="H7669">
        <v>4.46</v>
      </c>
      <c r="I7669">
        <v>5.0599999999999996</v>
      </c>
      <c r="J7669">
        <v>5.97</v>
      </c>
      <c r="K7669">
        <v>6.49</v>
      </c>
      <c r="L7669">
        <v>6.9</v>
      </c>
      <c r="N7669">
        <v>7.62</v>
      </c>
    </row>
    <row r="7670" spans="1:14" x14ac:dyDescent="0.25">
      <c r="A7670" s="1">
        <v>33787</v>
      </c>
      <c r="D7670">
        <v>3.31</v>
      </c>
      <c r="F7670">
        <v>3.45</v>
      </c>
      <c r="G7670">
        <v>3.7</v>
      </c>
      <c r="H7670">
        <v>4.55</v>
      </c>
      <c r="I7670">
        <v>5.15</v>
      </c>
      <c r="J7670">
        <v>6.02</v>
      </c>
      <c r="K7670">
        <v>6.53</v>
      </c>
      <c r="L7670">
        <v>6.93</v>
      </c>
      <c r="N7670">
        <v>7.63</v>
      </c>
    </row>
    <row r="7671" spans="1:14" x14ac:dyDescent="0.25">
      <c r="A7671" s="1">
        <v>33786</v>
      </c>
      <c r="D7671">
        <v>3.63</v>
      </c>
      <c r="F7671">
        <v>3.75</v>
      </c>
      <c r="G7671">
        <v>4.04</v>
      </c>
      <c r="H7671">
        <v>4.82</v>
      </c>
      <c r="I7671">
        <v>5.38</v>
      </c>
      <c r="J7671">
        <v>6.27</v>
      </c>
      <c r="K7671">
        <v>6.73</v>
      </c>
      <c r="L7671">
        <v>7.1</v>
      </c>
      <c r="N7671">
        <v>7.76</v>
      </c>
    </row>
    <row r="7672" spans="1:14" x14ac:dyDescent="0.25">
      <c r="A7672" s="1">
        <v>33785</v>
      </c>
      <c r="D7672">
        <v>3.65</v>
      </c>
      <c r="F7672">
        <v>3.77</v>
      </c>
      <c r="G7672">
        <v>4.05</v>
      </c>
      <c r="H7672">
        <v>4.83</v>
      </c>
      <c r="I7672">
        <v>5.39</v>
      </c>
      <c r="J7672">
        <v>6.29</v>
      </c>
      <c r="K7672">
        <v>6.76</v>
      </c>
      <c r="L7672">
        <v>7.14</v>
      </c>
      <c r="N7672">
        <v>7.79</v>
      </c>
    </row>
    <row r="7673" spans="1:14" x14ac:dyDescent="0.25">
      <c r="A7673" s="1">
        <v>33784</v>
      </c>
      <c r="D7673">
        <v>3.66</v>
      </c>
      <c r="F7673">
        <v>3.77</v>
      </c>
      <c r="G7673">
        <v>4.04</v>
      </c>
      <c r="H7673">
        <v>4.83</v>
      </c>
      <c r="I7673">
        <v>5.38</v>
      </c>
      <c r="J7673">
        <v>6.29</v>
      </c>
      <c r="K7673">
        <v>6.74</v>
      </c>
      <c r="L7673">
        <v>7.12</v>
      </c>
      <c r="N7673">
        <v>7.78</v>
      </c>
    </row>
    <row r="7674" spans="1:14" x14ac:dyDescent="0.25">
      <c r="A7674" s="1">
        <v>33781</v>
      </c>
      <c r="D7674">
        <v>3.71</v>
      </c>
      <c r="F7674">
        <v>3.83</v>
      </c>
      <c r="G7674">
        <v>4.1100000000000003</v>
      </c>
      <c r="H7674">
        <v>4.88</v>
      </c>
      <c r="I7674">
        <v>5.42</v>
      </c>
      <c r="J7674">
        <v>6.33</v>
      </c>
      <c r="K7674">
        <v>6.78</v>
      </c>
      <c r="L7674">
        <v>7.15</v>
      </c>
      <c r="N7674">
        <v>7.79</v>
      </c>
    </row>
    <row r="7675" spans="1:14" x14ac:dyDescent="0.25">
      <c r="A7675" s="1">
        <v>33780</v>
      </c>
      <c r="D7675">
        <v>3.71</v>
      </c>
      <c r="F7675">
        <v>3.82</v>
      </c>
      <c r="G7675">
        <v>4.09</v>
      </c>
      <c r="H7675">
        <v>4.8899999999999997</v>
      </c>
      <c r="I7675">
        <v>5.41</v>
      </c>
      <c r="J7675">
        <v>6.32</v>
      </c>
      <c r="K7675">
        <v>6.75</v>
      </c>
      <c r="L7675">
        <v>7.14</v>
      </c>
      <c r="N7675">
        <v>7.78</v>
      </c>
    </row>
    <row r="7676" spans="1:14" x14ac:dyDescent="0.25">
      <c r="A7676" s="1">
        <v>33779</v>
      </c>
      <c r="D7676">
        <v>3.72</v>
      </c>
      <c r="F7676">
        <v>3.85</v>
      </c>
      <c r="G7676">
        <v>4.1100000000000003</v>
      </c>
      <c r="H7676">
        <v>4.96</v>
      </c>
      <c r="I7676">
        <v>5.47</v>
      </c>
      <c r="J7676">
        <v>6.39</v>
      </c>
      <c r="K7676">
        <v>6.83</v>
      </c>
      <c r="L7676">
        <v>7.2</v>
      </c>
      <c r="N7676">
        <v>7.83</v>
      </c>
    </row>
    <row r="7677" spans="1:14" x14ac:dyDescent="0.25">
      <c r="A7677" s="1">
        <v>33778</v>
      </c>
      <c r="D7677">
        <v>3.77</v>
      </c>
      <c r="F7677">
        <v>3.93</v>
      </c>
      <c r="G7677">
        <v>4.22</v>
      </c>
      <c r="H7677">
        <v>5.0999999999999996</v>
      </c>
      <c r="I7677">
        <v>5.58</v>
      </c>
      <c r="J7677">
        <v>6.5</v>
      </c>
      <c r="K7677">
        <v>6.88</v>
      </c>
      <c r="L7677">
        <v>7.25</v>
      </c>
      <c r="N7677">
        <v>7.85</v>
      </c>
    </row>
    <row r="7678" spans="1:14" x14ac:dyDescent="0.25">
      <c r="A7678" s="1">
        <v>33777</v>
      </c>
      <c r="D7678">
        <v>3.75</v>
      </c>
      <c r="F7678">
        <v>3.88</v>
      </c>
      <c r="G7678">
        <v>4.1500000000000004</v>
      </c>
      <c r="H7678">
        <v>4.99</v>
      </c>
      <c r="I7678">
        <v>5.55</v>
      </c>
      <c r="J7678">
        <v>6.45</v>
      </c>
      <c r="K7678">
        <v>6.86</v>
      </c>
      <c r="L7678">
        <v>7.24</v>
      </c>
      <c r="N7678">
        <v>7.84</v>
      </c>
    </row>
    <row r="7679" spans="1:14" x14ac:dyDescent="0.25">
      <c r="A7679" s="1">
        <v>33774</v>
      </c>
      <c r="D7679">
        <v>3.74</v>
      </c>
      <c r="F7679">
        <v>3.89</v>
      </c>
      <c r="G7679">
        <v>4.17</v>
      </c>
      <c r="H7679">
        <v>5</v>
      </c>
      <c r="I7679">
        <v>5.54</v>
      </c>
      <c r="J7679">
        <v>6.45</v>
      </c>
      <c r="K7679">
        <v>6.87</v>
      </c>
      <c r="L7679">
        <v>7.24</v>
      </c>
      <c r="N7679">
        <v>7.83</v>
      </c>
    </row>
    <row r="7680" spans="1:14" x14ac:dyDescent="0.25">
      <c r="A7680" s="1">
        <v>33773</v>
      </c>
      <c r="D7680">
        <v>3.69</v>
      </c>
      <c r="F7680">
        <v>3.82</v>
      </c>
      <c r="G7680">
        <v>4.08</v>
      </c>
      <c r="H7680">
        <v>4.9400000000000004</v>
      </c>
      <c r="I7680">
        <v>5.5</v>
      </c>
      <c r="J7680">
        <v>6.39</v>
      </c>
      <c r="K7680">
        <v>6.81</v>
      </c>
      <c r="L7680">
        <v>7.19</v>
      </c>
      <c r="N7680">
        <v>7.8</v>
      </c>
    </row>
    <row r="7681" spans="1:14" x14ac:dyDescent="0.25">
      <c r="A7681" s="1">
        <v>33772</v>
      </c>
      <c r="D7681">
        <v>3.7</v>
      </c>
      <c r="F7681">
        <v>3.83</v>
      </c>
      <c r="G7681">
        <v>4.0999999999999996</v>
      </c>
      <c r="H7681">
        <v>5</v>
      </c>
      <c r="I7681">
        <v>5.55</v>
      </c>
      <c r="J7681">
        <v>6.44</v>
      </c>
      <c r="K7681">
        <v>6.86</v>
      </c>
      <c r="L7681">
        <v>7.23</v>
      </c>
      <c r="N7681">
        <v>7.82</v>
      </c>
    </row>
    <row r="7682" spans="1:14" x14ac:dyDescent="0.25">
      <c r="A7682" s="1">
        <v>33771</v>
      </c>
      <c r="D7682">
        <v>3.72</v>
      </c>
      <c r="F7682">
        <v>3.86</v>
      </c>
      <c r="G7682">
        <v>4.12</v>
      </c>
      <c r="H7682">
        <v>5.0199999999999996</v>
      </c>
      <c r="I7682">
        <v>5.56</v>
      </c>
      <c r="J7682">
        <v>6.44</v>
      </c>
      <c r="K7682">
        <v>6.88</v>
      </c>
      <c r="L7682">
        <v>7.24</v>
      </c>
      <c r="N7682">
        <v>7.84</v>
      </c>
    </row>
    <row r="7683" spans="1:14" x14ac:dyDescent="0.25">
      <c r="A7683" s="1">
        <v>33770</v>
      </c>
      <c r="D7683">
        <v>3.75</v>
      </c>
      <c r="F7683">
        <v>3.88</v>
      </c>
      <c r="G7683">
        <v>4.13</v>
      </c>
      <c r="H7683">
        <v>5.05</v>
      </c>
      <c r="I7683">
        <v>5.6</v>
      </c>
      <c r="J7683">
        <v>6.49</v>
      </c>
      <c r="K7683">
        <v>6.93</v>
      </c>
      <c r="L7683">
        <v>7.28</v>
      </c>
      <c r="N7683">
        <v>7.85</v>
      </c>
    </row>
    <row r="7684" spans="1:14" x14ac:dyDescent="0.25">
      <c r="A7684" s="1">
        <v>33767</v>
      </c>
      <c r="D7684">
        <v>3.75</v>
      </c>
      <c r="F7684">
        <v>3.88</v>
      </c>
      <c r="G7684">
        <v>4.1399999999999997</v>
      </c>
      <c r="H7684">
        <v>5.0599999999999996</v>
      </c>
      <c r="I7684">
        <v>5.61</v>
      </c>
      <c r="J7684">
        <v>6.49</v>
      </c>
      <c r="K7684">
        <v>6.94</v>
      </c>
      <c r="L7684">
        <v>7.29</v>
      </c>
      <c r="N7684">
        <v>7.85</v>
      </c>
    </row>
    <row r="7685" spans="1:14" x14ac:dyDescent="0.25">
      <c r="A7685" s="1">
        <v>33766</v>
      </c>
      <c r="D7685">
        <v>3.75</v>
      </c>
      <c r="F7685">
        <v>3.92</v>
      </c>
      <c r="G7685">
        <v>4.18</v>
      </c>
      <c r="H7685">
        <v>5.09</v>
      </c>
      <c r="I7685">
        <v>5.67</v>
      </c>
      <c r="J7685">
        <v>6.56</v>
      </c>
      <c r="K7685">
        <v>6.98</v>
      </c>
      <c r="L7685">
        <v>7.33</v>
      </c>
      <c r="N7685">
        <v>7.88</v>
      </c>
    </row>
    <row r="7686" spans="1:14" x14ac:dyDescent="0.25">
      <c r="A7686" s="1">
        <v>33765</v>
      </c>
      <c r="D7686">
        <v>3.77</v>
      </c>
      <c r="F7686">
        <v>3.95</v>
      </c>
      <c r="G7686">
        <v>4.2</v>
      </c>
      <c r="H7686">
        <v>5.13</v>
      </c>
      <c r="I7686">
        <v>5.69</v>
      </c>
      <c r="J7686">
        <v>6.59</v>
      </c>
      <c r="K7686">
        <v>7.01</v>
      </c>
      <c r="L7686">
        <v>7.35</v>
      </c>
      <c r="N7686">
        <v>7.9</v>
      </c>
    </row>
    <row r="7687" spans="1:14" x14ac:dyDescent="0.25">
      <c r="A7687" s="1">
        <v>33764</v>
      </c>
      <c r="D7687">
        <v>3.77</v>
      </c>
      <c r="F7687">
        <v>3.94</v>
      </c>
      <c r="G7687">
        <v>4.2</v>
      </c>
      <c r="H7687">
        <v>5.1100000000000003</v>
      </c>
      <c r="I7687">
        <v>5.69</v>
      </c>
      <c r="J7687">
        <v>6.59</v>
      </c>
      <c r="K7687">
        <v>6.99</v>
      </c>
      <c r="L7687">
        <v>7.33</v>
      </c>
      <c r="N7687">
        <v>7.88</v>
      </c>
    </row>
    <row r="7688" spans="1:14" x14ac:dyDescent="0.25">
      <c r="A7688" s="1">
        <v>33763</v>
      </c>
      <c r="D7688">
        <v>3.78</v>
      </c>
      <c r="F7688">
        <v>3.95</v>
      </c>
      <c r="G7688">
        <v>4.2</v>
      </c>
      <c r="H7688">
        <v>5.1100000000000003</v>
      </c>
      <c r="I7688">
        <v>5.69</v>
      </c>
      <c r="J7688">
        <v>6.56</v>
      </c>
      <c r="K7688">
        <v>6.97</v>
      </c>
      <c r="L7688">
        <v>7.31</v>
      </c>
      <c r="N7688">
        <v>7.84</v>
      </c>
    </row>
    <row r="7689" spans="1:14" x14ac:dyDescent="0.25">
      <c r="A7689" s="1">
        <v>33760</v>
      </c>
      <c r="D7689">
        <v>3.77</v>
      </c>
      <c r="F7689">
        <v>3.94</v>
      </c>
      <c r="G7689">
        <v>4.21</v>
      </c>
      <c r="H7689">
        <v>5.13</v>
      </c>
      <c r="I7689">
        <v>5.7</v>
      </c>
      <c r="J7689">
        <v>6.55</v>
      </c>
      <c r="K7689">
        <v>6.96</v>
      </c>
      <c r="L7689">
        <v>7.31</v>
      </c>
      <c r="N7689">
        <v>7.84</v>
      </c>
    </row>
    <row r="7690" spans="1:14" x14ac:dyDescent="0.25">
      <c r="A7690" s="1">
        <v>33759</v>
      </c>
      <c r="D7690">
        <v>3.78</v>
      </c>
      <c r="F7690">
        <v>3.98</v>
      </c>
      <c r="G7690">
        <v>4.26</v>
      </c>
      <c r="H7690">
        <v>5.22</v>
      </c>
      <c r="I7690">
        <v>5.76</v>
      </c>
      <c r="J7690">
        <v>6.6</v>
      </c>
      <c r="K7690">
        <v>7.01</v>
      </c>
      <c r="L7690">
        <v>7.34</v>
      </c>
      <c r="N7690">
        <v>7.88</v>
      </c>
    </row>
    <row r="7691" spans="1:14" x14ac:dyDescent="0.25">
      <c r="A7691" s="1">
        <v>33758</v>
      </c>
      <c r="D7691">
        <v>3.8</v>
      </c>
      <c r="F7691">
        <v>3.99</v>
      </c>
      <c r="G7691">
        <v>4.2699999999999996</v>
      </c>
      <c r="H7691">
        <v>5.2</v>
      </c>
      <c r="I7691">
        <v>5.76</v>
      </c>
      <c r="J7691">
        <v>6.6</v>
      </c>
      <c r="K7691">
        <v>7.01</v>
      </c>
      <c r="L7691">
        <v>7.34</v>
      </c>
      <c r="N7691">
        <v>7.88</v>
      </c>
    </row>
    <row r="7692" spans="1:14" x14ac:dyDescent="0.25">
      <c r="A7692" s="1">
        <v>33757</v>
      </c>
      <c r="D7692">
        <v>3.83</v>
      </c>
      <c r="F7692">
        <v>4</v>
      </c>
      <c r="G7692">
        <v>4.3</v>
      </c>
      <c r="H7692">
        <v>5.23</v>
      </c>
      <c r="I7692">
        <v>5.78</v>
      </c>
      <c r="J7692">
        <v>6.61</v>
      </c>
      <c r="K7692">
        <v>7.02</v>
      </c>
      <c r="L7692">
        <v>7.35</v>
      </c>
      <c r="N7692">
        <v>7.87</v>
      </c>
    </row>
    <row r="7693" spans="1:14" x14ac:dyDescent="0.25">
      <c r="A7693" s="1">
        <v>33756</v>
      </c>
      <c r="D7693">
        <v>3.82</v>
      </c>
      <c r="F7693">
        <v>4.01</v>
      </c>
      <c r="G7693">
        <v>4.32</v>
      </c>
      <c r="H7693">
        <v>5.29</v>
      </c>
      <c r="I7693">
        <v>5.84</v>
      </c>
      <c r="J7693">
        <v>6.69</v>
      </c>
      <c r="K7693">
        <v>7.06</v>
      </c>
      <c r="L7693">
        <v>7.39</v>
      </c>
      <c r="N7693">
        <v>7.9</v>
      </c>
    </row>
    <row r="7694" spans="1:14" x14ac:dyDescent="0.25">
      <c r="A7694" s="1">
        <v>33753</v>
      </c>
      <c r="D7694">
        <v>3.79</v>
      </c>
      <c r="F7694">
        <v>3.96</v>
      </c>
      <c r="G7694">
        <v>4.24</v>
      </c>
      <c r="H7694">
        <v>5.19</v>
      </c>
      <c r="I7694">
        <v>5.75</v>
      </c>
      <c r="J7694">
        <v>6.61</v>
      </c>
      <c r="K7694">
        <v>7</v>
      </c>
      <c r="L7694">
        <v>7.33</v>
      </c>
      <c r="N7694">
        <v>7.84</v>
      </c>
    </row>
    <row r="7695" spans="1:14" x14ac:dyDescent="0.25">
      <c r="A7695" s="1">
        <v>33752</v>
      </c>
      <c r="D7695">
        <v>3.77</v>
      </c>
      <c r="F7695">
        <v>3.95</v>
      </c>
      <c r="G7695">
        <v>4.24</v>
      </c>
      <c r="H7695">
        <v>5.22</v>
      </c>
      <c r="I7695">
        <v>5.79</v>
      </c>
      <c r="J7695">
        <v>6.67</v>
      </c>
      <c r="K7695">
        <v>7.04</v>
      </c>
      <c r="L7695">
        <v>7.36</v>
      </c>
      <c r="N7695">
        <v>7.87</v>
      </c>
    </row>
    <row r="7696" spans="1:14" x14ac:dyDescent="0.25">
      <c r="A7696" s="1">
        <v>33751</v>
      </c>
      <c r="D7696">
        <v>3.79</v>
      </c>
      <c r="F7696">
        <v>3.98</v>
      </c>
      <c r="G7696">
        <v>4.2699999999999996</v>
      </c>
      <c r="H7696">
        <v>5.28</v>
      </c>
      <c r="I7696">
        <v>5.86</v>
      </c>
      <c r="J7696">
        <v>6.74</v>
      </c>
      <c r="K7696">
        <v>7.11</v>
      </c>
      <c r="L7696">
        <v>7.44</v>
      </c>
      <c r="N7696">
        <v>7.91</v>
      </c>
    </row>
    <row r="7697" spans="1:14" x14ac:dyDescent="0.25">
      <c r="A7697" s="1">
        <v>33750</v>
      </c>
      <c r="D7697">
        <v>3.84</v>
      </c>
      <c r="F7697">
        <v>4.0199999999999996</v>
      </c>
      <c r="G7697">
        <v>4.32</v>
      </c>
      <c r="H7697">
        <v>5.35</v>
      </c>
      <c r="I7697">
        <v>5.91</v>
      </c>
      <c r="J7697">
        <v>6.79</v>
      </c>
      <c r="K7697">
        <v>7.14</v>
      </c>
      <c r="L7697">
        <v>7.46</v>
      </c>
      <c r="N7697">
        <v>7.92</v>
      </c>
    </row>
    <row r="7698" spans="1:14" x14ac:dyDescent="0.25">
      <c r="A7698" s="1">
        <v>33746</v>
      </c>
      <c r="D7698">
        <v>3.77</v>
      </c>
      <c r="F7698">
        <v>3.91</v>
      </c>
      <c r="G7698">
        <v>4.1900000000000004</v>
      </c>
      <c r="H7698">
        <v>5.24</v>
      </c>
      <c r="I7698">
        <v>5.81</v>
      </c>
      <c r="J7698">
        <v>6.69</v>
      </c>
      <c r="K7698">
        <v>7.05</v>
      </c>
      <c r="L7698">
        <v>7.35</v>
      </c>
      <c r="N7698">
        <v>7.83</v>
      </c>
    </row>
    <row r="7699" spans="1:14" x14ac:dyDescent="0.25">
      <c r="A7699" s="1">
        <v>33745</v>
      </c>
      <c r="D7699">
        <v>3.76</v>
      </c>
      <c r="F7699">
        <v>3.93</v>
      </c>
      <c r="G7699">
        <v>4.25</v>
      </c>
      <c r="H7699">
        <v>5.34</v>
      </c>
      <c r="I7699">
        <v>5.89</v>
      </c>
      <c r="J7699">
        <v>6.77</v>
      </c>
      <c r="K7699">
        <v>7.1</v>
      </c>
      <c r="L7699">
        <v>7.39</v>
      </c>
      <c r="N7699">
        <v>7.86</v>
      </c>
    </row>
    <row r="7700" spans="1:14" x14ac:dyDescent="0.25">
      <c r="A7700" s="1">
        <v>33744</v>
      </c>
      <c r="D7700">
        <v>3.65</v>
      </c>
      <c r="F7700">
        <v>3.79</v>
      </c>
      <c r="G7700">
        <v>4.08</v>
      </c>
      <c r="H7700">
        <v>5.13</v>
      </c>
      <c r="I7700">
        <v>5.66</v>
      </c>
      <c r="J7700">
        <v>6.55</v>
      </c>
      <c r="K7700">
        <v>6.93</v>
      </c>
      <c r="L7700">
        <v>7.25</v>
      </c>
      <c r="N7700">
        <v>7.79</v>
      </c>
    </row>
    <row r="7701" spans="1:14" x14ac:dyDescent="0.25">
      <c r="A7701" s="1">
        <v>33743</v>
      </c>
      <c r="D7701">
        <v>3.62</v>
      </c>
      <c r="F7701">
        <v>3.74</v>
      </c>
      <c r="G7701">
        <v>4</v>
      </c>
      <c r="H7701">
        <v>5</v>
      </c>
      <c r="I7701">
        <v>5.59</v>
      </c>
      <c r="J7701">
        <v>6.47</v>
      </c>
      <c r="K7701">
        <v>6.86</v>
      </c>
      <c r="L7701">
        <v>7.2</v>
      </c>
      <c r="N7701">
        <v>7.77</v>
      </c>
    </row>
    <row r="7702" spans="1:14" x14ac:dyDescent="0.25">
      <c r="A7702" s="1">
        <v>33742</v>
      </c>
      <c r="D7702">
        <v>3.69</v>
      </c>
      <c r="F7702">
        <v>3.83</v>
      </c>
      <c r="G7702">
        <v>4.08</v>
      </c>
      <c r="H7702">
        <v>5.12</v>
      </c>
      <c r="I7702">
        <v>5.69</v>
      </c>
      <c r="J7702">
        <v>6.59</v>
      </c>
      <c r="K7702">
        <v>6.96</v>
      </c>
      <c r="L7702">
        <v>7.28</v>
      </c>
      <c r="N7702">
        <v>7.82</v>
      </c>
    </row>
    <row r="7703" spans="1:14" x14ac:dyDescent="0.25">
      <c r="A7703" s="1">
        <v>33739</v>
      </c>
      <c r="D7703">
        <v>3.66</v>
      </c>
      <c r="F7703">
        <v>3.8</v>
      </c>
      <c r="G7703">
        <v>4.08</v>
      </c>
      <c r="H7703">
        <v>5.1100000000000003</v>
      </c>
      <c r="I7703">
        <v>5.7</v>
      </c>
      <c r="J7703">
        <v>6.6</v>
      </c>
      <c r="K7703">
        <v>6.96</v>
      </c>
      <c r="L7703">
        <v>7.28</v>
      </c>
      <c r="N7703">
        <v>7.81</v>
      </c>
    </row>
    <row r="7704" spans="1:14" x14ac:dyDescent="0.25">
      <c r="A7704" s="1">
        <v>33738</v>
      </c>
      <c r="D7704">
        <v>3.65</v>
      </c>
      <c r="F7704">
        <v>3.82</v>
      </c>
      <c r="G7704">
        <v>4.09</v>
      </c>
      <c r="H7704">
        <v>5.13</v>
      </c>
      <c r="I7704">
        <v>5.72</v>
      </c>
      <c r="J7704">
        <v>6.63</v>
      </c>
      <c r="K7704">
        <v>7</v>
      </c>
      <c r="L7704">
        <v>7.34</v>
      </c>
      <c r="N7704">
        <v>7.87</v>
      </c>
    </row>
    <row r="7705" spans="1:14" x14ac:dyDescent="0.25">
      <c r="A7705" s="1">
        <v>33737</v>
      </c>
      <c r="D7705">
        <v>3.67</v>
      </c>
      <c r="F7705">
        <v>3.81</v>
      </c>
      <c r="G7705">
        <v>4.09</v>
      </c>
      <c r="H7705">
        <v>5.14</v>
      </c>
      <c r="I7705">
        <v>5.72</v>
      </c>
      <c r="J7705">
        <v>6.64</v>
      </c>
      <c r="K7705">
        <v>7</v>
      </c>
      <c r="L7705">
        <v>7.34</v>
      </c>
      <c r="N7705">
        <v>7.85</v>
      </c>
    </row>
    <row r="7706" spans="1:14" x14ac:dyDescent="0.25">
      <c r="A7706" s="1">
        <v>33736</v>
      </c>
      <c r="D7706">
        <v>3.7</v>
      </c>
      <c r="F7706">
        <v>3.84</v>
      </c>
      <c r="G7706">
        <v>4.1500000000000004</v>
      </c>
      <c r="H7706">
        <v>5.19</v>
      </c>
      <c r="I7706">
        <v>5.78</v>
      </c>
      <c r="J7706">
        <v>6.66</v>
      </c>
      <c r="K7706">
        <v>7.02</v>
      </c>
      <c r="L7706">
        <v>7.36</v>
      </c>
      <c r="N7706">
        <v>7.86</v>
      </c>
    </row>
    <row r="7707" spans="1:14" x14ac:dyDescent="0.25">
      <c r="A7707" s="1">
        <v>33735</v>
      </c>
      <c r="D7707">
        <v>3.74</v>
      </c>
      <c r="F7707">
        <v>3.87</v>
      </c>
      <c r="G7707">
        <v>4.18</v>
      </c>
      <c r="H7707">
        <v>5.24</v>
      </c>
      <c r="I7707">
        <v>5.82</v>
      </c>
      <c r="J7707">
        <v>6.71</v>
      </c>
      <c r="K7707">
        <v>7.07</v>
      </c>
      <c r="L7707">
        <v>7.4</v>
      </c>
      <c r="N7707">
        <v>7.9</v>
      </c>
    </row>
    <row r="7708" spans="1:14" x14ac:dyDescent="0.25">
      <c r="A7708" s="1">
        <v>33732</v>
      </c>
      <c r="D7708">
        <v>3.72</v>
      </c>
      <c r="F7708">
        <v>3.88</v>
      </c>
      <c r="G7708">
        <v>4.22</v>
      </c>
      <c r="H7708">
        <v>5.29</v>
      </c>
      <c r="I7708">
        <v>5.88</v>
      </c>
      <c r="J7708">
        <v>6.73</v>
      </c>
      <c r="K7708">
        <v>7.09</v>
      </c>
      <c r="L7708">
        <v>7.41</v>
      </c>
      <c r="N7708">
        <v>7.9</v>
      </c>
    </row>
    <row r="7709" spans="1:14" x14ac:dyDescent="0.25">
      <c r="A7709" s="1">
        <v>33731</v>
      </c>
      <c r="D7709">
        <v>3.71</v>
      </c>
      <c r="F7709">
        <v>3.9</v>
      </c>
      <c r="G7709">
        <v>4.26</v>
      </c>
      <c r="H7709">
        <v>5.34</v>
      </c>
      <c r="I7709">
        <v>5.96</v>
      </c>
      <c r="J7709">
        <v>6.8</v>
      </c>
      <c r="K7709">
        <v>7.16</v>
      </c>
      <c r="L7709">
        <v>7.49</v>
      </c>
      <c r="N7709">
        <v>8</v>
      </c>
    </row>
    <row r="7710" spans="1:14" x14ac:dyDescent="0.25">
      <c r="A7710" s="1">
        <v>33730</v>
      </c>
      <c r="D7710">
        <v>3.7</v>
      </c>
      <c r="F7710">
        <v>3.88</v>
      </c>
      <c r="G7710">
        <v>4.22</v>
      </c>
      <c r="H7710">
        <v>5.25</v>
      </c>
      <c r="I7710">
        <v>5.9</v>
      </c>
      <c r="J7710">
        <v>6.76</v>
      </c>
      <c r="K7710">
        <v>7.15</v>
      </c>
      <c r="L7710">
        <v>7.46</v>
      </c>
      <c r="N7710">
        <v>7.97</v>
      </c>
    </row>
    <row r="7711" spans="1:14" x14ac:dyDescent="0.25">
      <c r="A7711" s="1">
        <v>33729</v>
      </c>
      <c r="D7711">
        <v>3.72</v>
      </c>
      <c r="F7711">
        <v>3.92</v>
      </c>
      <c r="G7711">
        <v>4.2699999999999996</v>
      </c>
      <c r="H7711">
        <v>5.3</v>
      </c>
      <c r="I7711">
        <v>5.92</v>
      </c>
      <c r="J7711">
        <v>6.8</v>
      </c>
      <c r="K7711">
        <v>7.18</v>
      </c>
      <c r="L7711">
        <v>7.56</v>
      </c>
      <c r="N7711">
        <v>8.01</v>
      </c>
    </row>
    <row r="7712" spans="1:14" x14ac:dyDescent="0.25">
      <c r="A7712" s="1">
        <v>33728</v>
      </c>
      <c r="D7712">
        <v>3.71</v>
      </c>
      <c r="F7712">
        <v>3.91</v>
      </c>
      <c r="G7712">
        <v>4.28</v>
      </c>
      <c r="H7712">
        <v>5.32</v>
      </c>
      <c r="I7712">
        <v>5.95</v>
      </c>
      <c r="J7712">
        <v>6.82</v>
      </c>
      <c r="K7712">
        <v>7.21</v>
      </c>
      <c r="L7712">
        <v>7.58</v>
      </c>
      <c r="N7712">
        <v>8.0299999999999994</v>
      </c>
    </row>
    <row r="7713" spans="1:14" x14ac:dyDescent="0.25">
      <c r="A7713" s="1">
        <v>33725</v>
      </c>
      <c r="D7713">
        <v>3.72</v>
      </c>
      <c r="F7713">
        <v>3.89</v>
      </c>
      <c r="G7713">
        <v>4.28</v>
      </c>
      <c r="H7713">
        <v>5.33</v>
      </c>
      <c r="I7713">
        <v>5.97</v>
      </c>
      <c r="J7713">
        <v>6.82</v>
      </c>
      <c r="K7713">
        <v>7.2</v>
      </c>
      <c r="L7713">
        <v>7.56</v>
      </c>
      <c r="N7713">
        <v>8.01</v>
      </c>
    </row>
    <row r="7714" spans="1:14" x14ac:dyDescent="0.25">
      <c r="A7714" s="1">
        <v>33724</v>
      </c>
      <c r="D7714">
        <v>3.79</v>
      </c>
      <c r="F7714">
        <v>3.97</v>
      </c>
      <c r="G7714">
        <v>4.4000000000000004</v>
      </c>
      <c r="H7714">
        <v>5.46</v>
      </c>
      <c r="I7714">
        <v>6.05</v>
      </c>
      <c r="J7714">
        <v>6.91</v>
      </c>
      <c r="K7714">
        <v>7.26</v>
      </c>
      <c r="L7714">
        <v>7.61</v>
      </c>
      <c r="N7714">
        <v>8.06</v>
      </c>
    </row>
    <row r="7715" spans="1:14" x14ac:dyDescent="0.25">
      <c r="A7715" s="1">
        <v>33723</v>
      </c>
      <c r="D7715">
        <v>3.8</v>
      </c>
      <c r="F7715">
        <v>3.96</v>
      </c>
      <c r="G7715">
        <v>4.34</v>
      </c>
      <c r="H7715">
        <v>5.39</v>
      </c>
      <c r="I7715">
        <v>6.01</v>
      </c>
      <c r="J7715">
        <v>6.88</v>
      </c>
      <c r="K7715">
        <v>7.26</v>
      </c>
      <c r="L7715">
        <v>7.6</v>
      </c>
      <c r="N7715">
        <v>8.08</v>
      </c>
    </row>
    <row r="7716" spans="1:14" x14ac:dyDescent="0.25">
      <c r="A7716" s="1">
        <v>33722</v>
      </c>
      <c r="D7716">
        <v>3.8</v>
      </c>
      <c r="F7716">
        <v>3.97</v>
      </c>
      <c r="G7716">
        <v>4.34</v>
      </c>
      <c r="H7716">
        <v>5.4</v>
      </c>
      <c r="I7716">
        <v>6.03</v>
      </c>
      <c r="J7716">
        <v>6.87</v>
      </c>
      <c r="K7716">
        <v>7.23</v>
      </c>
      <c r="L7716">
        <v>7.57</v>
      </c>
      <c r="N7716">
        <v>8.06</v>
      </c>
    </row>
    <row r="7717" spans="1:14" x14ac:dyDescent="0.25">
      <c r="A7717" s="1">
        <v>33721</v>
      </c>
      <c r="D7717">
        <v>3.82</v>
      </c>
      <c r="F7717">
        <v>4</v>
      </c>
      <c r="G7717">
        <v>4.3600000000000003</v>
      </c>
      <c r="H7717">
        <v>5.42</v>
      </c>
      <c r="I7717">
        <v>6.04</v>
      </c>
      <c r="J7717">
        <v>6.9</v>
      </c>
      <c r="K7717">
        <v>7.25</v>
      </c>
      <c r="L7717">
        <v>7.6</v>
      </c>
      <c r="N7717">
        <v>8.1</v>
      </c>
    </row>
    <row r="7718" spans="1:14" x14ac:dyDescent="0.25">
      <c r="A7718" s="1">
        <v>33718</v>
      </c>
      <c r="D7718">
        <v>3.76</v>
      </c>
      <c r="F7718">
        <v>3.94</v>
      </c>
      <c r="G7718">
        <v>4.2699999999999996</v>
      </c>
      <c r="H7718">
        <v>5.33</v>
      </c>
      <c r="I7718">
        <v>5.99</v>
      </c>
      <c r="J7718">
        <v>6.85</v>
      </c>
      <c r="K7718">
        <v>7.21</v>
      </c>
      <c r="L7718">
        <v>7.55</v>
      </c>
      <c r="N7718">
        <v>8.06</v>
      </c>
    </row>
    <row r="7719" spans="1:14" x14ac:dyDescent="0.25">
      <c r="A7719" s="1">
        <v>33717</v>
      </c>
      <c r="D7719">
        <v>3.76</v>
      </c>
      <c r="F7719">
        <v>3.97</v>
      </c>
      <c r="G7719">
        <v>4.3499999999999996</v>
      </c>
      <c r="H7719">
        <v>5.41</v>
      </c>
      <c r="I7719">
        <v>6.05</v>
      </c>
      <c r="J7719">
        <v>6.91</v>
      </c>
      <c r="K7719">
        <v>7.25</v>
      </c>
      <c r="L7719">
        <v>7.59</v>
      </c>
      <c r="N7719">
        <v>8.06</v>
      </c>
    </row>
    <row r="7720" spans="1:14" x14ac:dyDescent="0.25">
      <c r="A7720" s="1">
        <v>33716</v>
      </c>
      <c r="D7720">
        <v>3.77</v>
      </c>
      <c r="F7720">
        <v>3.98</v>
      </c>
      <c r="G7720">
        <v>4.33</v>
      </c>
      <c r="H7720">
        <v>5.41</v>
      </c>
      <c r="I7720">
        <v>6.01</v>
      </c>
      <c r="J7720">
        <v>6.89</v>
      </c>
      <c r="K7720">
        <v>7.23</v>
      </c>
      <c r="L7720">
        <v>7.57</v>
      </c>
      <c r="N7720">
        <v>8.0399999999999991</v>
      </c>
    </row>
    <row r="7721" spans="1:14" x14ac:dyDescent="0.25">
      <c r="A7721" s="1">
        <v>33715</v>
      </c>
      <c r="D7721">
        <v>3.77</v>
      </c>
      <c r="F7721">
        <v>3.98</v>
      </c>
      <c r="G7721">
        <v>4.33</v>
      </c>
      <c r="H7721">
        <v>5.41</v>
      </c>
      <c r="I7721">
        <v>6.01</v>
      </c>
      <c r="J7721">
        <v>6.89</v>
      </c>
      <c r="K7721">
        <v>7.24</v>
      </c>
      <c r="L7721">
        <v>7.58</v>
      </c>
      <c r="N7721">
        <v>8.0299999999999994</v>
      </c>
    </row>
    <row r="7722" spans="1:14" x14ac:dyDescent="0.25">
      <c r="A7722" s="1">
        <v>33714</v>
      </c>
      <c r="D7722">
        <v>3.79</v>
      </c>
      <c r="F7722">
        <v>4.01</v>
      </c>
      <c r="G7722">
        <v>4.34</v>
      </c>
      <c r="H7722">
        <v>5.45</v>
      </c>
      <c r="I7722">
        <v>6.03</v>
      </c>
      <c r="J7722">
        <v>6.9</v>
      </c>
      <c r="K7722">
        <v>7.25</v>
      </c>
      <c r="L7722">
        <v>7.59</v>
      </c>
      <c r="N7722">
        <v>8.02</v>
      </c>
    </row>
    <row r="7723" spans="1:14" x14ac:dyDescent="0.25">
      <c r="A7723" s="1">
        <v>33710</v>
      </c>
      <c r="D7723">
        <v>3.73</v>
      </c>
      <c r="F7723">
        <v>3.9</v>
      </c>
      <c r="G7723">
        <v>4.2300000000000004</v>
      </c>
      <c r="H7723">
        <v>5.34</v>
      </c>
      <c r="I7723">
        <v>5.9</v>
      </c>
      <c r="J7723">
        <v>6.76</v>
      </c>
      <c r="K7723">
        <v>7.11</v>
      </c>
      <c r="L7723">
        <v>7.45</v>
      </c>
      <c r="N7723">
        <v>7.93</v>
      </c>
    </row>
    <row r="7724" spans="1:14" x14ac:dyDescent="0.25">
      <c r="A7724" s="1">
        <v>33709</v>
      </c>
      <c r="D7724">
        <v>3.7</v>
      </c>
      <c r="F7724">
        <v>3.84</v>
      </c>
      <c r="G7724">
        <v>4.1399999999999997</v>
      </c>
      <c r="H7724">
        <v>5.22</v>
      </c>
      <c r="I7724">
        <v>5.77</v>
      </c>
      <c r="J7724">
        <v>6.66</v>
      </c>
      <c r="K7724">
        <v>7.02</v>
      </c>
      <c r="L7724">
        <v>7.37</v>
      </c>
      <c r="N7724">
        <v>7.87</v>
      </c>
    </row>
    <row r="7725" spans="1:14" x14ac:dyDescent="0.25">
      <c r="A7725" s="1">
        <v>33708</v>
      </c>
      <c r="D7725">
        <v>3.7</v>
      </c>
      <c r="F7725">
        <v>3.85</v>
      </c>
      <c r="G7725">
        <v>4.0999999999999996</v>
      </c>
      <c r="H7725">
        <v>5.15</v>
      </c>
      <c r="I7725">
        <v>5.71</v>
      </c>
      <c r="J7725">
        <v>6.6</v>
      </c>
      <c r="K7725">
        <v>6.99</v>
      </c>
      <c r="L7725">
        <v>7.35</v>
      </c>
      <c r="N7725">
        <v>7.88</v>
      </c>
    </row>
    <row r="7726" spans="1:14" x14ac:dyDescent="0.25">
      <c r="A7726" s="1">
        <v>33707</v>
      </c>
      <c r="D7726">
        <v>3.7</v>
      </c>
      <c r="F7726">
        <v>3.85</v>
      </c>
      <c r="G7726">
        <v>4.08</v>
      </c>
      <c r="H7726">
        <v>5.1100000000000003</v>
      </c>
      <c r="I7726">
        <v>5.69</v>
      </c>
      <c r="J7726">
        <v>6.58</v>
      </c>
      <c r="K7726">
        <v>6.98</v>
      </c>
      <c r="L7726">
        <v>7.33</v>
      </c>
      <c r="N7726">
        <v>7.86</v>
      </c>
    </row>
    <row r="7727" spans="1:14" x14ac:dyDescent="0.25">
      <c r="A7727" s="1">
        <v>33704</v>
      </c>
      <c r="D7727">
        <v>3.74</v>
      </c>
      <c r="F7727">
        <v>3.88</v>
      </c>
      <c r="G7727">
        <v>4.12</v>
      </c>
      <c r="H7727">
        <v>5.16</v>
      </c>
      <c r="I7727">
        <v>5.72</v>
      </c>
      <c r="J7727">
        <v>6.62</v>
      </c>
      <c r="K7727">
        <v>7.03</v>
      </c>
      <c r="L7727">
        <v>7.37</v>
      </c>
      <c r="N7727">
        <v>7.89</v>
      </c>
    </row>
    <row r="7728" spans="1:14" x14ac:dyDescent="0.25">
      <c r="A7728" s="1">
        <v>33703</v>
      </c>
      <c r="D7728">
        <v>3.75</v>
      </c>
      <c r="F7728">
        <v>3.87</v>
      </c>
      <c r="G7728">
        <v>4.08</v>
      </c>
      <c r="H7728">
        <v>5.09</v>
      </c>
      <c r="I7728">
        <v>5.65</v>
      </c>
      <c r="J7728">
        <v>6.59</v>
      </c>
      <c r="K7728">
        <v>7.02</v>
      </c>
      <c r="L7728">
        <v>7.35</v>
      </c>
      <c r="N7728">
        <v>7.85</v>
      </c>
    </row>
    <row r="7729" spans="1:14" x14ac:dyDescent="0.25">
      <c r="A7729" s="1">
        <v>33702</v>
      </c>
      <c r="D7729">
        <v>3.96</v>
      </c>
      <c r="F7729">
        <v>4.0999999999999996</v>
      </c>
      <c r="G7729">
        <v>4.32</v>
      </c>
      <c r="H7729">
        <v>5.33</v>
      </c>
      <c r="I7729">
        <v>5.87</v>
      </c>
      <c r="J7729">
        <v>6.76</v>
      </c>
      <c r="K7729">
        <v>7.14</v>
      </c>
      <c r="L7729">
        <v>7.44</v>
      </c>
      <c r="N7729">
        <v>7.94</v>
      </c>
    </row>
    <row r="7730" spans="1:14" x14ac:dyDescent="0.25">
      <c r="A7730" s="1">
        <v>33701</v>
      </c>
      <c r="D7730">
        <v>3.96</v>
      </c>
      <c r="F7730">
        <v>4.12</v>
      </c>
      <c r="G7730">
        <v>4.3499999999999996</v>
      </c>
      <c r="H7730">
        <v>5.34</v>
      </c>
      <c r="I7730">
        <v>5.89</v>
      </c>
      <c r="J7730">
        <v>6.73</v>
      </c>
      <c r="K7730">
        <v>7.12</v>
      </c>
      <c r="L7730">
        <v>7.41</v>
      </c>
      <c r="N7730">
        <v>7.9</v>
      </c>
    </row>
    <row r="7731" spans="1:14" x14ac:dyDescent="0.25">
      <c r="A7731" s="1">
        <v>33700</v>
      </c>
      <c r="D7731">
        <v>4.03</v>
      </c>
      <c r="F7731">
        <v>4.17</v>
      </c>
      <c r="G7731">
        <v>4.3899999999999997</v>
      </c>
      <c r="H7731">
        <v>5.36</v>
      </c>
      <c r="I7731">
        <v>5.91</v>
      </c>
      <c r="J7731">
        <v>6.74</v>
      </c>
      <c r="K7731">
        <v>7.12</v>
      </c>
      <c r="L7731">
        <v>7.41</v>
      </c>
      <c r="N7731">
        <v>7.88</v>
      </c>
    </row>
    <row r="7732" spans="1:14" x14ac:dyDescent="0.25">
      <c r="A7732" s="1">
        <v>33697</v>
      </c>
      <c r="D7732">
        <v>4.0599999999999996</v>
      </c>
      <c r="F7732">
        <v>4.17</v>
      </c>
      <c r="G7732">
        <v>4.4000000000000004</v>
      </c>
      <c r="H7732">
        <v>5.37</v>
      </c>
      <c r="I7732">
        <v>5.93</v>
      </c>
      <c r="J7732">
        <v>6.76</v>
      </c>
      <c r="K7732">
        <v>7.13</v>
      </c>
      <c r="L7732">
        <v>7.42</v>
      </c>
      <c r="N7732">
        <v>7.88</v>
      </c>
    </row>
    <row r="7733" spans="1:14" x14ac:dyDescent="0.25">
      <c r="A7733" s="1">
        <v>33696</v>
      </c>
      <c r="D7733">
        <v>4.12</v>
      </c>
      <c r="F7733">
        <v>4.2699999999999996</v>
      </c>
      <c r="G7733">
        <v>4.53</v>
      </c>
      <c r="H7733">
        <v>5.55</v>
      </c>
      <c r="I7733">
        <v>6.1</v>
      </c>
      <c r="J7733">
        <v>6.85</v>
      </c>
      <c r="K7733">
        <v>7.2</v>
      </c>
      <c r="L7733">
        <v>7.47</v>
      </c>
      <c r="N7733">
        <v>7.92</v>
      </c>
    </row>
    <row r="7734" spans="1:14" x14ac:dyDescent="0.25">
      <c r="A7734" s="1">
        <v>33695</v>
      </c>
      <c r="D7734">
        <v>4.1100000000000003</v>
      </c>
      <c r="F7734">
        <v>4.26</v>
      </c>
      <c r="G7734">
        <v>4.4800000000000004</v>
      </c>
      <c r="H7734">
        <v>5.53</v>
      </c>
      <c r="I7734">
        <v>6.07</v>
      </c>
      <c r="J7734">
        <v>6.82</v>
      </c>
      <c r="K7734">
        <v>7.17</v>
      </c>
      <c r="L7734">
        <v>7.46</v>
      </c>
      <c r="N7734">
        <v>7.9</v>
      </c>
    </row>
    <row r="7735" spans="1:14" x14ac:dyDescent="0.25">
      <c r="A7735" s="1">
        <v>33694</v>
      </c>
      <c r="D7735">
        <v>4.1500000000000004</v>
      </c>
      <c r="F7735">
        <v>4.32</v>
      </c>
      <c r="G7735">
        <v>4.54</v>
      </c>
      <c r="H7735">
        <v>5.6</v>
      </c>
      <c r="I7735">
        <v>6.17</v>
      </c>
      <c r="J7735">
        <v>6.94</v>
      </c>
      <c r="K7735">
        <v>7.25</v>
      </c>
      <c r="L7735">
        <v>7.54</v>
      </c>
      <c r="N7735">
        <v>7.96</v>
      </c>
    </row>
    <row r="7736" spans="1:14" x14ac:dyDescent="0.25">
      <c r="A7736" s="1">
        <v>33693</v>
      </c>
      <c r="D7736">
        <v>4.16</v>
      </c>
      <c r="F7736">
        <v>4.33</v>
      </c>
      <c r="G7736">
        <v>4.5599999999999996</v>
      </c>
      <c r="H7736">
        <v>5.61</v>
      </c>
      <c r="I7736">
        <v>6.19</v>
      </c>
      <c r="J7736">
        <v>6.93</v>
      </c>
      <c r="K7736">
        <v>7.25</v>
      </c>
      <c r="L7736">
        <v>7.54</v>
      </c>
      <c r="N7736">
        <v>7.95</v>
      </c>
    </row>
    <row r="7737" spans="1:14" x14ac:dyDescent="0.25">
      <c r="A7737" s="1">
        <v>33690</v>
      </c>
      <c r="D7737">
        <v>4.1100000000000003</v>
      </c>
      <c r="F7737">
        <v>4.29</v>
      </c>
      <c r="G7737">
        <v>4.5999999999999996</v>
      </c>
      <c r="H7737">
        <v>5.68</v>
      </c>
      <c r="I7737">
        <v>6.22</v>
      </c>
      <c r="J7737">
        <v>6.97</v>
      </c>
      <c r="K7737">
        <v>7.27</v>
      </c>
      <c r="L7737">
        <v>7.54</v>
      </c>
      <c r="N7737">
        <v>7.94</v>
      </c>
    </row>
    <row r="7738" spans="1:14" x14ac:dyDescent="0.25">
      <c r="A7738" s="1">
        <v>33689</v>
      </c>
      <c r="D7738">
        <v>4.1100000000000003</v>
      </c>
      <c r="F7738">
        <v>4.3</v>
      </c>
      <c r="G7738">
        <v>4.5999999999999996</v>
      </c>
      <c r="H7738">
        <v>5.69</v>
      </c>
      <c r="I7738">
        <v>6.23</v>
      </c>
      <c r="J7738">
        <v>6.98</v>
      </c>
      <c r="K7738">
        <v>7.29</v>
      </c>
      <c r="L7738">
        <v>7.57</v>
      </c>
      <c r="N7738">
        <v>7.99</v>
      </c>
    </row>
    <row r="7739" spans="1:14" x14ac:dyDescent="0.25">
      <c r="A7739" s="1">
        <v>33688</v>
      </c>
      <c r="D7739">
        <v>4.1100000000000003</v>
      </c>
      <c r="F7739">
        <v>4.3099999999999996</v>
      </c>
      <c r="G7739">
        <v>4.62</v>
      </c>
      <c r="H7739">
        <v>5.72</v>
      </c>
      <c r="I7739">
        <v>6.22</v>
      </c>
      <c r="J7739">
        <v>6.96</v>
      </c>
      <c r="K7739">
        <v>7.25</v>
      </c>
      <c r="L7739">
        <v>7.53</v>
      </c>
      <c r="N7739">
        <v>7.94</v>
      </c>
    </row>
    <row r="7740" spans="1:14" x14ac:dyDescent="0.25">
      <c r="A7740" s="1">
        <v>33687</v>
      </c>
      <c r="D7740">
        <v>4.1500000000000004</v>
      </c>
      <c r="F7740">
        <v>4.34</v>
      </c>
      <c r="G7740">
        <v>4.66</v>
      </c>
      <c r="H7740">
        <v>5.78</v>
      </c>
      <c r="I7740">
        <v>6.26</v>
      </c>
      <c r="J7740">
        <v>7</v>
      </c>
      <c r="K7740">
        <v>7.27</v>
      </c>
      <c r="L7740">
        <v>7.53</v>
      </c>
      <c r="N7740">
        <v>7.94</v>
      </c>
    </row>
    <row r="7741" spans="1:14" x14ac:dyDescent="0.25">
      <c r="A7741" s="1">
        <v>33686</v>
      </c>
      <c r="D7741">
        <v>4.17</v>
      </c>
      <c r="F7741">
        <v>4.41</v>
      </c>
      <c r="G7741">
        <v>4.74</v>
      </c>
      <c r="H7741">
        <v>5.87</v>
      </c>
      <c r="I7741">
        <v>6.37</v>
      </c>
      <c r="J7741">
        <v>7.1</v>
      </c>
      <c r="K7741">
        <v>7.37</v>
      </c>
      <c r="L7741">
        <v>7.62</v>
      </c>
      <c r="N7741">
        <v>8.0399999999999991</v>
      </c>
    </row>
    <row r="7742" spans="1:14" x14ac:dyDescent="0.25">
      <c r="A7742" s="1">
        <v>33683</v>
      </c>
      <c r="D7742">
        <v>4.16</v>
      </c>
      <c r="F7742">
        <v>4.4000000000000004</v>
      </c>
      <c r="G7742">
        <v>4.74</v>
      </c>
      <c r="H7742">
        <v>5.86</v>
      </c>
      <c r="I7742">
        <v>6.36</v>
      </c>
      <c r="J7742">
        <v>7.12</v>
      </c>
      <c r="K7742">
        <v>7.38</v>
      </c>
      <c r="L7742">
        <v>7.64</v>
      </c>
      <c r="N7742">
        <v>8.0500000000000007</v>
      </c>
    </row>
    <row r="7743" spans="1:14" x14ac:dyDescent="0.25">
      <c r="A7743" s="1">
        <v>33682</v>
      </c>
      <c r="D7743">
        <v>4.1500000000000004</v>
      </c>
      <c r="F7743">
        <v>4.38</v>
      </c>
      <c r="G7743">
        <v>4.6900000000000004</v>
      </c>
      <c r="H7743">
        <v>5.79</v>
      </c>
      <c r="I7743">
        <v>6.29</v>
      </c>
      <c r="J7743">
        <v>7.03</v>
      </c>
      <c r="K7743">
        <v>7.31</v>
      </c>
      <c r="L7743">
        <v>7.57</v>
      </c>
      <c r="N7743">
        <v>7.98</v>
      </c>
    </row>
    <row r="7744" spans="1:14" x14ac:dyDescent="0.25">
      <c r="A7744" s="1">
        <v>33681</v>
      </c>
      <c r="D7744">
        <v>4.1500000000000004</v>
      </c>
      <c r="F7744">
        <v>4.4000000000000004</v>
      </c>
      <c r="G7744">
        <v>4.74</v>
      </c>
      <c r="H7744">
        <v>5.84</v>
      </c>
      <c r="I7744">
        <v>6.33</v>
      </c>
      <c r="J7744">
        <v>7.06</v>
      </c>
      <c r="K7744">
        <v>7.36</v>
      </c>
      <c r="L7744">
        <v>7.62</v>
      </c>
      <c r="N7744">
        <v>8.01</v>
      </c>
    </row>
    <row r="7745" spans="1:14" x14ac:dyDescent="0.25">
      <c r="A7745" s="1">
        <v>33680</v>
      </c>
      <c r="D7745">
        <v>4.16</v>
      </c>
      <c r="F7745">
        <v>4.3899999999999997</v>
      </c>
      <c r="G7745">
        <v>4.72</v>
      </c>
      <c r="H7745">
        <v>5.83</v>
      </c>
      <c r="I7745">
        <v>6.32</v>
      </c>
      <c r="J7745">
        <v>7.06</v>
      </c>
      <c r="K7745">
        <v>7.37</v>
      </c>
      <c r="L7745">
        <v>7.62</v>
      </c>
      <c r="N7745">
        <v>8.02</v>
      </c>
    </row>
    <row r="7746" spans="1:14" x14ac:dyDescent="0.25">
      <c r="A7746" s="1">
        <v>33679</v>
      </c>
      <c r="D7746">
        <v>4.18</v>
      </c>
      <c r="F7746">
        <v>4.41</v>
      </c>
      <c r="G7746">
        <v>4.78</v>
      </c>
      <c r="H7746">
        <v>5.87</v>
      </c>
      <c r="I7746">
        <v>6.37</v>
      </c>
      <c r="J7746">
        <v>7.12</v>
      </c>
      <c r="K7746">
        <v>7.43</v>
      </c>
      <c r="L7746">
        <v>7.69</v>
      </c>
      <c r="N7746">
        <v>8.07</v>
      </c>
    </row>
    <row r="7747" spans="1:14" x14ac:dyDescent="0.25">
      <c r="A7747" s="1">
        <v>33676</v>
      </c>
      <c r="D7747">
        <v>4.16</v>
      </c>
      <c r="F7747">
        <v>4.38</v>
      </c>
      <c r="G7747">
        <v>4.79</v>
      </c>
      <c r="H7747">
        <v>5.86</v>
      </c>
      <c r="I7747">
        <v>6.37</v>
      </c>
      <c r="J7747">
        <v>7.14</v>
      </c>
      <c r="K7747">
        <v>7.44</v>
      </c>
      <c r="L7747">
        <v>7.71</v>
      </c>
      <c r="N7747">
        <v>8.06</v>
      </c>
    </row>
    <row r="7748" spans="1:14" x14ac:dyDescent="0.25">
      <c r="A7748" s="1">
        <v>33675</v>
      </c>
      <c r="D7748">
        <v>4.12</v>
      </c>
      <c r="F7748">
        <v>4.33</v>
      </c>
      <c r="G7748">
        <v>4.6900000000000004</v>
      </c>
      <c r="H7748">
        <v>5.74</v>
      </c>
      <c r="I7748">
        <v>6.22</v>
      </c>
      <c r="J7748">
        <v>7.01</v>
      </c>
      <c r="K7748">
        <v>7.33</v>
      </c>
      <c r="L7748">
        <v>7.62</v>
      </c>
      <c r="N7748">
        <v>8.0399999999999991</v>
      </c>
    </row>
    <row r="7749" spans="1:14" x14ac:dyDescent="0.25">
      <c r="A7749" s="1">
        <v>33674</v>
      </c>
      <c r="D7749">
        <v>4.1100000000000003</v>
      </c>
      <c r="F7749">
        <v>4.3099999999999996</v>
      </c>
      <c r="G7749">
        <v>4.5999999999999996</v>
      </c>
      <c r="H7749">
        <v>5.58</v>
      </c>
      <c r="I7749">
        <v>6.07</v>
      </c>
      <c r="J7749">
        <v>6.86</v>
      </c>
      <c r="K7749">
        <v>7.21</v>
      </c>
      <c r="L7749">
        <v>7.51</v>
      </c>
      <c r="N7749">
        <v>7.96</v>
      </c>
    </row>
    <row r="7750" spans="1:14" x14ac:dyDescent="0.25">
      <c r="A7750" s="1">
        <v>33673</v>
      </c>
      <c r="D7750">
        <v>4.1100000000000003</v>
      </c>
      <c r="F7750">
        <v>4.29</v>
      </c>
      <c r="G7750">
        <v>4.58</v>
      </c>
      <c r="H7750">
        <v>5.56</v>
      </c>
      <c r="I7750">
        <v>6.02</v>
      </c>
      <c r="J7750">
        <v>6.78</v>
      </c>
      <c r="K7750">
        <v>7.11</v>
      </c>
      <c r="L7750">
        <v>7.43</v>
      </c>
      <c r="N7750">
        <v>7.89</v>
      </c>
    </row>
    <row r="7751" spans="1:14" x14ac:dyDescent="0.25">
      <c r="A7751" s="1">
        <v>33672</v>
      </c>
      <c r="D7751">
        <v>4.0999999999999996</v>
      </c>
      <c r="F7751">
        <v>4.2699999999999996</v>
      </c>
      <c r="G7751">
        <v>4.55</v>
      </c>
      <c r="H7751">
        <v>5.54</v>
      </c>
      <c r="I7751">
        <v>6.01</v>
      </c>
      <c r="J7751">
        <v>6.77</v>
      </c>
      <c r="K7751">
        <v>7.1</v>
      </c>
      <c r="L7751">
        <v>7.42</v>
      </c>
      <c r="N7751">
        <v>7.88</v>
      </c>
    </row>
    <row r="7752" spans="1:14" x14ac:dyDescent="0.25">
      <c r="A7752" s="1">
        <v>33669</v>
      </c>
      <c r="D7752">
        <v>4.1399999999999997</v>
      </c>
      <c r="F7752">
        <v>4.29</v>
      </c>
      <c r="G7752">
        <v>4.5999999999999996</v>
      </c>
      <c r="H7752">
        <v>5.6</v>
      </c>
      <c r="I7752">
        <v>6.05</v>
      </c>
      <c r="J7752">
        <v>6.85</v>
      </c>
      <c r="K7752">
        <v>7.18</v>
      </c>
      <c r="L7752">
        <v>7.48</v>
      </c>
      <c r="N7752">
        <v>7.93</v>
      </c>
    </row>
    <row r="7753" spans="1:14" x14ac:dyDescent="0.25">
      <c r="A7753" s="1">
        <v>33668</v>
      </c>
      <c r="D7753">
        <v>4.1399999999999997</v>
      </c>
      <c r="F7753">
        <v>4.3</v>
      </c>
      <c r="G7753">
        <v>4.63</v>
      </c>
      <c r="H7753">
        <v>5.62</v>
      </c>
      <c r="I7753">
        <v>6.1</v>
      </c>
      <c r="J7753">
        <v>6.87</v>
      </c>
      <c r="K7753">
        <v>7.21</v>
      </c>
      <c r="L7753">
        <v>7.51</v>
      </c>
      <c r="N7753">
        <v>7.95</v>
      </c>
    </row>
    <row r="7754" spans="1:14" x14ac:dyDescent="0.25">
      <c r="A7754" s="1">
        <v>33667</v>
      </c>
      <c r="D7754">
        <v>4.13</v>
      </c>
      <c r="F7754">
        <v>4.2699999999999996</v>
      </c>
      <c r="G7754">
        <v>4.5199999999999996</v>
      </c>
      <c r="H7754">
        <v>5.5</v>
      </c>
      <c r="I7754">
        <v>5.98</v>
      </c>
      <c r="J7754">
        <v>6.76</v>
      </c>
      <c r="K7754">
        <v>7.1</v>
      </c>
      <c r="L7754">
        <v>7.43</v>
      </c>
      <c r="N7754">
        <v>7.9</v>
      </c>
    </row>
    <row r="7755" spans="1:14" x14ac:dyDescent="0.25">
      <c r="A7755" s="1">
        <v>33666</v>
      </c>
      <c r="D7755">
        <v>4.1399999999999997</v>
      </c>
      <c r="F7755">
        <v>4.28</v>
      </c>
      <c r="G7755">
        <v>4.51</v>
      </c>
      <c r="H7755">
        <v>5.48</v>
      </c>
      <c r="I7755">
        <v>5.94</v>
      </c>
      <c r="J7755">
        <v>6.76</v>
      </c>
      <c r="K7755">
        <v>7.11</v>
      </c>
      <c r="L7755">
        <v>7.43</v>
      </c>
      <c r="N7755">
        <v>7.93</v>
      </c>
    </row>
    <row r="7756" spans="1:14" x14ac:dyDescent="0.25">
      <c r="A7756" s="1">
        <v>33665</v>
      </c>
      <c r="D7756">
        <v>4.1399999999999997</v>
      </c>
      <c r="F7756">
        <v>4.28</v>
      </c>
      <c r="G7756">
        <v>4.5</v>
      </c>
      <c r="H7756">
        <v>5.45</v>
      </c>
      <c r="I7756">
        <v>5.94</v>
      </c>
      <c r="J7756">
        <v>6.73</v>
      </c>
      <c r="K7756">
        <v>7.07</v>
      </c>
      <c r="L7756">
        <v>7.38</v>
      </c>
      <c r="N7756">
        <v>7.9</v>
      </c>
    </row>
    <row r="7757" spans="1:14" x14ac:dyDescent="0.25">
      <c r="A7757" s="1">
        <v>33662</v>
      </c>
      <c r="D7757">
        <v>4.03</v>
      </c>
      <c r="F7757">
        <v>4.1399999999999997</v>
      </c>
      <c r="G7757">
        <v>4.3499999999999996</v>
      </c>
      <c r="H7757">
        <v>5.27</v>
      </c>
      <c r="I7757">
        <v>5.75</v>
      </c>
      <c r="J7757">
        <v>6.58</v>
      </c>
      <c r="K7757">
        <v>6.95</v>
      </c>
      <c r="L7757">
        <v>7.27</v>
      </c>
      <c r="N7757">
        <v>7.8</v>
      </c>
    </row>
    <row r="7758" spans="1:14" x14ac:dyDescent="0.25">
      <c r="A7758" s="1">
        <v>33661</v>
      </c>
      <c r="D7758">
        <v>4.04</v>
      </c>
      <c r="F7758">
        <v>4.1399999999999997</v>
      </c>
      <c r="G7758">
        <v>4.3600000000000003</v>
      </c>
      <c r="H7758">
        <v>5.34</v>
      </c>
      <c r="I7758">
        <v>5.84</v>
      </c>
      <c r="J7758">
        <v>6.67</v>
      </c>
      <c r="K7758">
        <v>7.02</v>
      </c>
      <c r="L7758">
        <v>7.35</v>
      </c>
      <c r="N7758">
        <v>7.86</v>
      </c>
    </row>
    <row r="7759" spans="1:14" x14ac:dyDescent="0.25">
      <c r="A7759" s="1">
        <v>33660</v>
      </c>
      <c r="D7759">
        <v>4.05</v>
      </c>
      <c r="F7759">
        <v>4.18</v>
      </c>
      <c r="G7759">
        <v>4.4000000000000004</v>
      </c>
      <c r="H7759">
        <v>5.37</v>
      </c>
      <c r="I7759">
        <v>5.84</v>
      </c>
      <c r="J7759">
        <v>6.66</v>
      </c>
      <c r="K7759">
        <v>7.01</v>
      </c>
      <c r="L7759">
        <v>7.33</v>
      </c>
      <c r="N7759">
        <v>7.85</v>
      </c>
    </row>
    <row r="7760" spans="1:14" x14ac:dyDescent="0.25">
      <c r="A7760" s="1">
        <v>33659</v>
      </c>
      <c r="D7760">
        <v>4.07</v>
      </c>
      <c r="F7760">
        <v>4.22</v>
      </c>
      <c r="G7760">
        <v>4.47</v>
      </c>
      <c r="H7760">
        <v>5.43</v>
      </c>
      <c r="I7760">
        <v>5.92</v>
      </c>
      <c r="J7760">
        <v>6.78</v>
      </c>
      <c r="K7760">
        <v>7.09</v>
      </c>
      <c r="L7760">
        <v>7.44</v>
      </c>
      <c r="N7760">
        <v>7.94</v>
      </c>
    </row>
    <row r="7761" spans="1:14" x14ac:dyDescent="0.25">
      <c r="A7761" s="1">
        <v>33658</v>
      </c>
      <c r="D7761">
        <v>4.07</v>
      </c>
      <c r="F7761">
        <v>4.2300000000000004</v>
      </c>
      <c r="G7761">
        <v>4.4800000000000004</v>
      </c>
      <c r="H7761">
        <v>5.46</v>
      </c>
      <c r="I7761">
        <v>5.96</v>
      </c>
      <c r="J7761">
        <v>6.81</v>
      </c>
      <c r="K7761">
        <v>7.12</v>
      </c>
      <c r="L7761">
        <v>7.47</v>
      </c>
      <c r="N7761">
        <v>7.97</v>
      </c>
    </row>
    <row r="7762" spans="1:14" x14ac:dyDescent="0.25">
      <c r="A7762" s="1">
        <v>33655</v>
      </c>
      <c r="D7762">
        <v>4.03</v>
      </c>
      <c r="F7762">
        <v>4.2</v>
      </c>
      <c r="G7762">
        <v>4.47</v>
      </c>
      <c r="H7762">
        <v>5.46</v>
      </c>
      <c r="I7762">
        <v>5.93</v>
      </c>
      <c r="J7762">
        <v>6.77</v>
      </c>
      <c r="K7762">
        <v>7.1</v>
      </c>
      <c r="L7762">
        <v>7.45</v>
      </c>
      <c r="N7762">
        <v>7.95</v>
      </c>
    </row>
    <row r="7763" spans="1:14" x14ac:dyDescent="0.25">
      <c r="A7763" s="1">
        <v>33654</v>
      </c>
      <c r="D7763">
        <v>3.98</v>
      </c>
      <c r="F7763">
        <v>4.1399999999999997</v>
      </c>
      <c r="G7763">
        <v>4.38</v>
      </c>
      <c r="H7763">
        <v>5.3</v>
      </c>
      <c r="I7763">
        <v>5.78</v>
      </c>
      <c r="J7763">
        <v>6.67</v>
      </c>
      <c r="K7763">
        <v>7.03</v>
      </c>
      <c r="L7763">
        <v>7.41</v>
      </c>
      <c r="N7763">
        <v>7.91</v>
      </c>
    </row>
    <row r="7764" spans="1:14" x14ac:dyDescent="0.25">
      <c r="A7764" s="1">
        <v>33653</v>
      </c>
      <c r="D7764">
        <v>3.95</v>
      </c>
      <c r="F7764">
        <v>4.1100000000000003</v>
      </c>
      <c r="G7764">
        <v>4.33</v>
      </c>
      <c r="H7764">
        <v>5.28</v>
      </c>
      <c r="I7764">
        <v>5.78</v>
      </c>
      <c r="J7764">
        <v>6.67</v>
      </c>
      <c r="K7764">
        <v>7.05</v>
      </c>
      <c r="L7764">
        <v>7.42</v>
      </c>
      <c r="N7764">
        <v>7.93</v>
      </c>
    </row>
    <row r="7765" spans="1:14" x14ac:dyDescent="0.25">
      <c r="A7765" s="1">
        <v>33652</v>
      </c>
      <c r="D7765">
        <v>3.93</v>
      </c>
      <c r="F7765">
        <v>4.08</v>
      </c>
      <c r="G7765">
        <v>4.3099999999999996</v>
      </c>
      <c r="H7765">
        <v>5.24</v>
      </c>
      <c r="I7765">
        <v>5.77</v>
      </c>
      <c r="J7765">
        <v>6.69</v>
      </c>
      <c r="K7765">
        <v>7.07</v>
      </c>
      <c r="L7765">
        <v>7.47</v>
      </c>
      <c r="N7765">
        <v>7.97</v>
      </c>
    </row>
    <row r="7766" spans="1:14" x14ac:dyDescent="0.25">
      <c r="A7766" s="1">
        <v>33648</v>
      </c>
      <c r="D7766">
        <v>3.89</v>
      </c>
      <c r="F7766">
        <v>4.04</v>
      </c>
      <c r="G7766">
        <v>4.32</v>
      </c>
      <c r="H7766">
        <v>5.27</v>
      </c>
      <c r="I7766">
        <v>5.76</v>
      </c>
      <c r="J7766">
        <v>6.65</v>
      </c>
      <c r="K7766">
        <v>7.02</v>
      </c>
      <c r="L7766">
        <v>7.41</v>
      </c>
      <c r="N7766">
        <v>7.91</v>
      </c>
    </row>
    <row r="7767" spans="1:14" x14ac:dyDescent="0.25">
      <c r="A7767" s="1">
        <v>33647</v>
      </c>
      <c r="D7767">
        <v>3.89</v>
      </c>
      <c r="F7767">
        <v>4.03</v>
      </c>
      <c r="G7767">
        <v>4.26</v>
      </c>
      <c r="H7767">
        <v>5.22</v>
      </c>
      <c r="I7767">
        <v>5.72</v>
      </c>
      <c r="J7767">
        <v>6.61</v>
      </c>
      <c r="K7767">
        <v>7</v>
      </c>
      <c r="L7767">
        <v>7.4</v>
      </c>
      <c r="N7767">
        <v>7.92</v>
      </c>
    </row>
    <row r="7768" spans="1:14" x14ac:dyDescent="0.25">
      <c r="A7768" s="1">
        <v>33646</v>
      </c>
      <c r="D7768">
        <v>3.85</v>
      </c>
      <c r="F7768">
        <v>3.97</v>
      </c>
      <c r="G7768">
        <v>4.16</v>
      </c>
      <c r="H7768">
        <v>5.08</v>
      </c>
      <c r="I7768">
        <v>5.55</v>
      </c>
      <c r="J7768">
        <v>6.46</v>
      </c>
      <c r="K7768">
        <v>6.88</v>
      </c>
      <c r="L7768">
        <v>7.3</v>
      </c>
      <c r="N7768">
        <v>7.81</v>
      </c>
    </row>
    <row r="7769" spans="1:14" x14ac:dyDescent="0.25">
      <c r="A7769" s="1">
        <v>33645</v>
      </c>
      <c r="D7769">
        <v>3.85</v>
      </c>
      <c r="F7769">
        <v>3.97</v>
      </c>
      <c r="G7769">
        <v>4.1399999999999997</v>
      </c>
      <c r="H7769">
        <v>5.01</v>
      </c>
      <c r="I7769">
        <v>5.51</v>
      </c>
      <c r="J7769">
        <v>6.4</v>
      </c>
      <c r="K7769">
        <v>6.82</v>
      </c>
      <c r="L7769">
        <v>7.23</v>
      </c>
      <c r="N7769">
        <v>7.79</v>
      </c>
    </row>
    <row r="7770" spans="1:14" x14ac:dyDescent="0.25">
      <c r="A7770" s="1">
        <v>33644</v>
      </c>
      <c r="D7770">
        <v>3.83</v>
      </c>
      <c r="F7770">
        <v>3.93</v>
      </c>
      <c r="G7770">
        <v>4.08</v>
      </c>
      <c r="H7770">
        <v>4.9400000000000004</v>
      </c>
      <c r="I7770">
        <v>5.52</v>
      </c>
      <c r="J7770">
        <v>6.38</v>
      </c>
      <c r="K7770">
        <v>6.79</v>
      </c>
      <c r="L7770">
        <v>7.21</v>
      </c>
      <c r="N7770">
        <v>7.79</v>
      </c>
    </row>
    <row r="7771" spans="1:14" x14ac:dyDescent="0.25">
      <c r="A7771" s="1">
        <v>33641</v>
      </c>
      <c r="D7771">
        <v>3.84</v>
      </c>
      <c r="F7771">
        <v>3.92</v>
      </c>
      <c r="G7771">
        <v>4.0999999999999996</v>
      </c>
      <c r="H7771">
        <v>4.97</v>
      </c>
      <c r="I7771">
        <v>5.51</v>
      </c>
      <c r="J7771">
        <v>6.4</v>
      </c>
      <c r="K7771">
        <v>6.8</v>
      </c>
      <c r="L7771">
        <v>7.2</v>
      </c>
      <c r="N7771">
        <v>7.77</v>
      </c>
    </row>
    <row r="7772" spans="1:14" x14ac:dyDescent="0.25">
      <c r="A7772" s="1">
        <v>33640</v>
      </c>
      <c r="D7772">
        <v>3.91</v>
      </c>
      <c r="F7772">
        <v>4.0199999999999996</v>
      </c>
      <c r="G7772">
        <v>4.2</v>
      </c>
      <c r="H7772">
        <v>5.05</v>
      </c>
      <c r="I7772">
        <v>5.56</v>
      </c>
      <c r="J7772">
        <v>6.4</v>
      </c>
      <c r="K7772">
        <v>6.81</v>
      </c>
      <c r="L7772">
        <v>7.2</v>
      </c>
      <c r="N7772">
        <v>7.75</v>
      </c>
    </row>
    <row r="7773" spans="1:14" x14ac:dyDescent="0.25">
      <c r="A7773" s="1">
        <v>33639</v>
      </c>
      <c r="D7773">
        <v>3.94</v>
      </c>
      <c r="F7773">
        <v>4.03</v>
      </c>
      <c r="G7773">
        <v>4.21</v>
      </c>
      <c r="H7773">
        <v>5.07</v>
      </c>
      <c r="I7773">
        <v>5.59</v>
      </c>
      <c r="J7773">
        <v>6.4</v>
      </c>
      <c r="K7773">
        <v>6.83</v>
      </c>
      <c r="L7773">
        <v>7.21</v>
      </c>
      <c r="N7773">
        <v>7.74</v>
      </c>
    </row>
    <row r="7774" spans="1:14" x14ac:dyDescent="0.25">
      <c r="A7774" s="1">
        <v>33638</v>
      </c>
      <c r="D7774">
        <v>3.94</v>
      </c>
      <c r="F7774">
        <v>4.04</v>
      </c>
      <c r="G7774">
        <v>4.21</v>
      </c>
      <c r="H7774">
        <v>5.12</v>
      </c>
      <c r="I7774">
        <v>5.67</v>
      </c>
      <c r="J7774">
        <v>6.46</v>
      </c>
      <c r="K7774">
        <v>6.91</v>
      </c>
      <c r="L7774">
        <v>7.29</v>
      </c>
      <c r="N7774">
        <v>7.76</v>
      </c>
    </row>
    <row r="7775" spans="1:14" x14ac:dyDescent="0.25">
      <c r="A7775" s="1">
        <v>33637</v>
      </c>
      <c r="D7775">
        <v>3.96</v>
      </c>
      <c r="F7775">
        <v>4.0599999999999996</v>
      </c>
      <c r="G7775">
        <v>4.2300000000000004</v>
      </c>
      <c r="H7775">
        <v>5.15</v>
      </c>
      <c r="I7775">
        <v>5.72</v>
      </c>
      <c r="J7775">
        <v>6.52</v>
      </c>
      <c r="K7775">
        <v>6.98</v>
      </c>
      <c r="L7775">
        <v>7.36</v>
      </c>
      <c r="N7775">
        <v>7.82</v>
      </c>
    </row>
    <row r="7776" spans="1:14" x14ac:dyDescent="0.25">
      <c r="A7776" s="1">
        <v>33634</v>
      </c>
      <c r="D7776">
        <v>3.94</v>
      </c>
      <c r="F7776">
        <v>4.07</v>
      </c>
      <c r="G7776">
        <v>4.2300000000000004</v>
      </c>
      <c r="H7776">
        <v>5.1100000000000003</v>
      </c>
      <c r="I7776">
        <v>5.65</v>
      </c>
      <c r="J7776">
        <v>6.44</v>
      </c>
      <c r="K7776">
        <v>6.92</v>
      </c>
      <c r="L7776">
        <v>7.31</v>
      </c>
      <c r="N7776">
        <v>7.77</v>
      </c>
    </row>
    <row r="7777" spans="1:14" x14ac:dyDescent="0.25">
      <c r="A7777" s="1">
        <v>33633</v>
      </c>
      <c r="D7777">
        <v>3.93</v>
      </c>
      <c r="F7777">
        <v>4.07</v>
      </c>
      <c r="G7777">
        <v>4.24</v>
      </c>
      <c r="H7777">
        <v>5.17</v>
      </c>
      <c r="I7777">
        <v>5.71</v>
      </c>
      <c r="J7777">
        <v>6.48</v>
      </c>
      <c r="K7777">
        <v>6.93</v>
      </c>
      <c r="L7777">
        <v>7.31</v>
      </c>
      <c r="N7777">
        <v>7.79</v>
      </c>
    </row>
    <row r="7778" spans="1:14" x14ac:dyDescent="0.25">
      <c r="A7778" s="1">
        <v>33632</v>
      </c>
      <c r="D7778">
        <v>3.96</v>
      </c>
      <c r="F7778">
        <v>4.07</v>
      </c>
      <c r="G7778">
        <v>4.22</v>
      </c>
      <c r="H7778">
        <v>5.15</v>
      </c>
      <c r="I7778">
        <v>5.67</v>
      </c>
      <c r="J7778">
        <v>6.42</v>
      </c>
      <c r="K7778">
        <v>6.89</v>
      </c>
      <c r="L7778">
        <v>7.25</v>
      </c>
      <c r="N7778">
        <v>7.75</v>
      </c>
    </row>
    <row r="7779" spans="1:14" x14ac:dyDescent="0.25">
      <c r="A7779" s="1">
        <v>33631</v>
      </c>
      <c r="D7779">
        <v>3.93</v>
      </c>
      <c r="F7779">
        <v>4.05</v>
      </c>
      <c r="G7779">
        <v>4.2</v>
      </c>
      <c r="H7779">
        <v>5.0999999999999996</v>
      </c>
      <c r="I7779">
        <v>5.58</v>
      </c>
      <c r="J7779">
        <v>6.32</v>
      </c>
      <c r="K7779">
        <v>6.8</v>
      </c>
      <c r="L7779">
        <v>7.16</v>
      </c>
      <c r="N7779">
        <v>7.66</v>
      </c>
    </row>
    <row r="7780" spans="1:14" x14ac:dyDescent="0.25">
      <c r="A7780" s="1">
        <v>33630</v>
      </c>
      <c r="D7780">
        <v>3.93</v>
      </c>
      <c r="F7780">
        <v>4.07</v>
      </c>
      <c r="G7780">
        <v>4.24</v>
      </c>
      <c r="H7780">
        <v>5.15</v>
      </c>
      <c r="I7780">
        <v>5.66</v>
      </c>
      <c r="J7780">
        <v>6.41</v>
      </c>
      <c r="K7780">
        <v>6.88</v>
      </c>
      <c r="L7780">
        <v>7.24</v>
      </c>
      <c r="N7780">
        <v>7.71</v>
      </c>
    </row>
    <row r="7781" spans="1:14" x14ac:dyDescent="0.25">
      <c r="A7781" s="1">
        <v>33627</v>
      </c>
      <c r="D7781">
        <v>3.91</v>
      </c>
      <c r="F7781">
        <v>4.0599999999999996</v>
      </c>
      <c r="G7781">
        <v>4.22</v>
      </c>
      <c r="H7781">
        <v>5.13</v>
      </c>
      <c r="I7781">
        <v>5.62</v>
      </c>
      <c r="J7781">
        <v>6.4</v>
      </c>
      <c r="K7781">
        <v>6.89</v>
      </c>
      <c r="L7781">
        <v>7.25</v>
      </c>
      <c r="N7781">
        <v>7.71</v>
      </c>
    </row>
    <row r="7782" spans="1:14" x14ac:dyDescent="0.25">
      <c r="A7782" s="1">
        <v>33626</v>
      </c>
      <c r="D7782">
        <v>3.87</v>
      </c>
      <c r="F7782">
        <v>3.98</v>
      </c>
      <c r="G7782">
        <v>4.1500000000000004</v>
      </c>
      <c r="H7782">
        <v>5.0199999999999996</v>
      </c>
      <c r="I7782">
        <v>5.51</v>
      </c>
      <c r="J7782">
        <v>6.32</v>
      </c>
      <c r="K7782">
        <v>6.84</v>
      </c>
      <c r="L7782">
        <v>7.2</v>
      </c>
      <c r="N7782">
        <v>7.71</v>
      </c>
    </row>
    <row r="7783" spans="1:14" x14ac:dyDescent="0.25">
      <c r="A7783" s="1">
        <v>33625</v>
      </c>
      <c r="D7783">
        <v>3.85</v>
      </c>
      <c r="F7783">
        <v>3.97</v>
      </c>
      <c r="G7783">
        <v>4.0999999999999996</v>
      </c>
      <c r="H7783">
        <v>4.95</v>
      </c>
      <c r="I7783">
        <v>5.4</v>
      </c>
      <c r="J7783">
        <v>6.28</v>
      </c>
      <c r="K7783">
        <v>6.74</v>
      </c>
      <c r="L7783">
        <v>7.09</v>
      </c>
      <c r="N7783">
        <v>7.62</v>
      </c>
    </row>
    <row r="7784" spans="1:14" x14ac:dyDescent="0.25">
      <c r="A7784" s="1">
        <v>33624</v>
      </c>
      <c r="D7784">
        <v>3.86</v>
      </c>
      <c r="F7784">
        <v>3.97</v>
      </c>
      <c r="G7784">
        <v>4.0999999999999996</v>
      </c>
      <c r="H7784">
        <v>4.97</v>
      </c>
      <c r="I7784">
        <v>5.36</v>
      </c>
      <c r="J7784">
        <v>6.27</v>
      </c>
      <c r="K7784">
        <v>6.71</v>
      </c>
      <c r="L7784">
        <v>7.03</v>
      </c>
      <c r="N7784">
        <v>7.57</v>
      </c>
    </row>
    <row r="7785" spans="1:14" x14ac:dyDescent="0.25">
      <c r="A7785" s="1">
        <v>33620</v>
      </c>
      <c r="D7785">
        <v>3.89</v>
      </c>
      <c r="F7785">
        <v>4.0199999999999996</v>
      </c>
      <c r="G7785">
        <v>4.1399999999999997</v>
      </c>
      <c r="H7785">
        <v>5.0199999999999996</v>
      </c>
      <c r="I7785">
        <v>5.46</v>
      </c>
      <c r="J7785">
        <v>6.36</v>
      </c>
      <c r="K7785">
        <v>6.81</v>
      </c>
      <c r="L7785">
        <v>7.09</v>
      </c>
      <c r="N7785">
        <v>7.61</v>
      </c>
    </row>
    <row r="7786" spans="1:14" x14ac:dyDescent="0.25">
      <c r="A7786" s="1">
        <v>33619</v>
      </c>
      <c r="D7786">
        <v>3.89</v>
      </c>
      <c r="F7786">
        <v>4.0199999999999996</v>
      </c>
      <c r="G7786">
        <v>4.18</v>
      </c>
      <c r="H7786">
        <v>5.07</v>
      </c>
      <c r="I7786">
        <v>5.51</v>
      </c>
      <c r="J7786">
        <v>6.41</v>
      </c>
      <c r="K7786">
        <v>6.84</v>
      </c>
      <c r="L7786">
        <v>7.13</v>
      </c>
      <c r="N7786">
        <v>7.65</v>
      </c>
    </row>
    <row r="7787" spans="1:14" x14ac:dyDescent="0.25">
      <c r="A7787" s="1">
        <v>33618</v>
      </c>
      <c r="D7787">
        <v>3.94</v>
      </c>
      <c r="F7787">
        <v>4.05</v>
      </c>
      <c r="G7787">
        <v>4.22</v>
      </c>
      <c r="H7787">
        <v>5.07</v>
      </c>
      <c r="I7787">
        <v>5.48</v>
      </c>
      <c r="J7787">
        <v>6.37</v>
      </c>
      <c r="K7787">
        <v>6.78</v>
      </c>
      <c r="L7787">
        <v>7.05</v>
      </c>
      <c r="N7787">
        <v>7.57</v>
      </c>
    </row>
    <row r="7788" spans="1:14" x14ac:dyDescent="0.25">
      <c r="A7788" s="1">
        <v>33617</v>
      </c>
      <c r="D7788">
        <v>3.92</v>
      </c>
      <c r="F7788">
        <v>4.01</v>
      </c>
      <c r="G7788">
        <v>4.16</v>
      </c>
      <c r="H7788">
        <v>5</v>
      </c>
      <c r="I7788">
        <v>5.44</v>
      </c>
      <c r="J7788">
        <v>6.34</v>
      </c>
      <c r="K7788">
        <v>6.77</v>
      </c>
      <c r="L7788">
        <v>7.03</v>
      </c>
      <c r="N7788">
        <v>7.54</v>
      </c>
    </row>
    <row r="7789" spans="1:14" x14ac:dyDescent="0.25">
      <c r="A7789" s="1">
        <v>33616</v>
      </c>
      <c r="D7789">
        <v>3.92</v>
      </c>
      <c r="F7789">
        <v>4.0199999999999996</v>
      </c>
      <c r="G7789">
        <v>4.17</v>
      </c>
      <c r="H7789">
        <v>4.93</v>
      </c>
      <c r="I7789">
        <v>5.34</v>
      </c>
      <c r="J7789">
        <v>6.21</v>
      </c>
      <c r="K7789">
        <v>6.62</v>
      </c>
      <c r="L7789">
        <v>6.92</v>
      </c>
      <c r="N7789">
        <v>7.49</v>
      </c>
    </row>
    <row r="7790" spans="1:14" x14ac:dyDescent="0.25">
      <c r="A7790" s="1">
        <v>33613</v>
      </c>
      <c r="D7790">
        <v>3.92</v>
      </c>
      <c r="F7790">
        <v>4</v>
      </c>
      <c r="G7790">
        <v>4.1100000000000003</v>
      </c>
      <c r="H7790">
        <v>4.8499999999999996</v>
      </c>
      <c r="I7790">
        <v>5.22</v>
      </c>
      <c r="J7790">
        <v>6.1</v>
      </c>
      <c r="K7790">
        <v>6.54</v>
      </c>
      <c r="L7790">
        <v>6.85</v>
      </c>
      <c r="N7790">
        <v>7.47</v>
      </c>
    </row>
    <row r="7791" spans="1:14" x14ac:dyDescent="0.25">
      <c r="A7791" s="1">
        <v>33612</v>
      </c>
      <c r="D7791">
        <v>3.87</v>
      </c>
      <c r="F7791">
        <v>3.96</v>
      </c>
      <c r="G7791">
        <v>4.05</v>
      </c>
      <c r="H7791">
        <v>4.7699999999999996</v>
      </c>
      <c r="I7791">
        <v>5.13</v>
      </c>
      <c r="J7791">
        <v>6.02</v>
      </c>
      <c r="K7791">
        <v>6.47</v>
      </c>
      <c r="L7791">
        <v>6.79</v>
      </c>
      <c r="N7791">
        <v>7.42</v>
      </c>
    </row>
    <row r="7792" spans="1:14" x14ac:dyDescent="0.25">
      <c r="A7792" s="1">
        <v>33611</v>
      </c>
      <c r="D7792">
        <v>3.82</v>
      </c>
      <c r="F7792">
        <v>3.9</v>
      </c>
      <c r="G7792">
        <v>4</v>
      </c>
      <c r="H7792">
        <v>4.66</v>
      </c>
      <c r="I7792">
        <v>5.05</v>
      </c>
      <c r="J7792">
        <v>5.96</v>
      </c>
      <c r="K7792">
        <v>6.42</v>
      </c>
      <c r="L7792">
        <v>6.77</v>
      </c>
      <c r="N7792">
        <v>7.41</v>
      </c>
    </row>
    <row r="7793" spans="1:14" x14ac:dyDescent="0.25">
      <c r="A7793" s="1">
        <v>33610</v>
      </c>
      <c r="D7793">
        <v>3.85</v>
      </c>
      <c r="F7793">
        <v>3.93</v>
      </c>
      <c r="G7793">
        <v>4.03</v>
      </c>
      <c r="H7793">
        <v>4.67</v>
      </c>
      <c r="I7793">
        <v>5.0599999999999996</v>
      </c>
      <c r="J7793">
        <v>5.94</v>
      </c>
      <c r="K7793">
        <v>6.44</v>
      </c>
      <c r="L7793">
        <v>6.76</v>
      </c>
      <c r="N7793">
        <v>7.39</v>
      </c>
    </row>
    <row r="7794" spans="1:14" x14ac:dyDescent="0.25">
      <c r="A7794" s="1">
        <v>33609</v>
      </c>
      <c r="D7794">
        <v>3.92</v>
      </c>
      <c r="F7794">
        <v>3.96</v>
      </c>
      <c r="G7794">
        <v>4.12</v>
      </c>
      <c r="H7794">
        <v>4.76</v>
      </c>
      <c r="I7794">
        <v>5.14</v>
      </c>
      <c r="J7794">
        <v>6.02</v>
      </c>
      <c r="K7794">
        <v>6.51</v>
      </c>
      <c r="L7794">
        <v>6.82</v>
      </c>
      <c r="N7794">
        <v>7.44</v>
      </c>
    </row>
    <row r="7795" spans="1:14" x14ac:dyDescent="0.25">
      <c r="A7795" s="1">
        <v>33606</v>
      </c>
      <c r="D7795">
        <v>3.95</v>
      </c>
      <c r="F7795">
        <v>4.0199999999999996</v>
      </c>
      <c r="G7795">
        <v>4.16</v>
      </c>
      <c r="H7795">
        <v>4.8</v>
      </c>
      <c r="I7795">
        <v>5.19</v>
      </c>
      <c r="J7795">
        <v>6.05</v>
      </c>
      <c r="K7795">
        <v>6.54</v>
      </c>
      <c r="L7795">
        <v>6.85</v>
      </c>
      <c r="N7795">
        <v>7.48</v>
      </c>
    </row>
    <row r="7796" spans="1:14" x14ac:dyDescent="0.25">
      <c r="A7796" s="1">
        <v>33605</v>
      </c>
      <c r="D7796">
        <v>3.96</v>
      </c>
      <c r="F7796">
        <v>4.01</v>
      </c>
      <c r="G7796">
        <v>4.13</v>
      </c>
      <c r="H7796">
        <v>4.7699999999999996</v>
      </c>
      <c r="I7796">
        <v>5.13</v>
      </c>
      <c r="J7796">
        <v>5.98</v>
      </c>
      <c r="K7796">
        <v>6.46</v>
      </c>
      <c r="L7796">
        <v>6.78</v>
      </c>
      <c r="N7796">
        <v>7.46</v>
      </c>
    </row>
    <row r="7797" spans="1:14" x14ac:dyDescent="0.25">
      <c r="A7797" s="1">
        <v>33603</v>
      </c>
      <c r="D7797">
        <v>3.96</v>
      </c>
      <c r="F7797">
        <v>4</v>
      </c>
      <c r="G7797">
        <v>4.12</v>
      </c>
      <c r="H7797">
        <v>4.7699999999999996</v>
      </c>
      <c r="I7797">
        <v>5.1100000000000003</v>
      </c>
      <c r="J7797">
        <v>5.93</v>
      </c>
      <c r="K7797">
        <v>6.38</v>
      </c>
      <c r="L7797">
        <v>6.71</v>
      </c>
      <c r="N7797">
        <v>7.41</v>
      </c>
    </row>
    <row r="7798" spans="1:14" x14ac:dyDescent="0.25">
      <c r="A7798" s="1">
        <v>33602</v>
      </c>
      <c r="D7798">
        <v>3.97</v>
      </c>
      <c r="F7798">
        <v>4.0199999999999996</v>
      </c>
      <c r="G7798">
        <v>4.1399999999999997</v>
      </c>
      <c r="H7798">
        <v>4.8</v>
      </c>
      <c r="I7798">
        <v>5.14</v>
      </c>
      <c r="J7798">
        <v>5.97</v>
      </c>
      <c r="K7798">
        <v>6.44</v>
      </c>
      <c r="L7798">
        <v>6.76</v>
      </c>
      <c r="N7798">
        <v>7.45</v>
      </c>
    </row>
    <row r="7799" spans="1:14" x14ac:dyDescent="0.25">
      <c r="A7799" s="1">
        <v>33599</v>
      </c>
      <c r="D7799">
        <v>3.96</v>
      </c>
      <c r="F7799">
        <v>4.0199999999999996</v>
      </c>
      <c r="G7799">
        <v>4.18</v>
      </c>
      <c r="H7799">
        <v>4.8499999999999996</v>
      </c>
      <c r="I7799">
        <v>5.15</v>
      </c>
      <c r="J7799">
        <v>6</v>
      </c>
      <c r="K7799">
        <v>6.5</v>
      </c>
      <c r="L7799">
        <v>6.82</v>
      </c>
      <c r="N7799">
        <v>7.52</v>
      </c>
    </row>
    <row r="7800" spans="1:14" x14ac:dyDescent="0.25">
      <c r="A7800" s="1">
        <v>33598</v>
      </c>
      <c r="D7800">
        <v>3.92</v>
      </c>
      <c r="F7800">
        <v>4.0599999999999996</v>
      </c>
      <c r="G7800">
        <v>4.1900000000000004</v>
      </c>
      <c r="H7800">
        <v>4.8499999999999996</v>
      </c>
      <c r="I7800">
        <v>5.17</v>
      </c>
      <c r="J7800">
        <v>6</v>
      </c>
      <c r="K7800">
        <v>6.51</v>
      </c>
      <c r="L7800">
        <v>6.85</v>
      </c>
      <c r="N7800">
        <v>7.51</v>
      </c>
    </row>
    <row r="7801" spans="1:14" x14ac:dyDescent="0.25">
      <c r="A7801" s="1">
        <v>33596</v>
      </c>
      <c r="D7801">
        <v>3.91</v>
      </c>
      <c r="F7801">
        <v>4.0199999999999996</v>
      </c>
      <c r="G7801">
        <v>4.18</v>
      </c>
      <c r="H7801">
        <v>4.84</v>
      </c>
      <c r="I7801">
        <v>5.18</v>
      </c>
      <c r="J7801">
        <v>6.01</v>
      </c>
      <c r="K7801">
        <v>6.53</v>
      </c>
      <c r="L7801">
        <v>6.88</v>
      </c>
      <c r="N7801">
        <v>7.53</v>
      </c>
    </row>
    <row r="7802" spans="1:14" x14ac:dyDescent="0.25">
      <c r="A7802" s="1">
        <v>33595</v>
      </c>
      <c r="D7802">
        <v>3.87</v>
      </c>
      <c r="F7802">
        <v>4.01</v>
      </c>
      <c r="G7802">
        <v>4.13</v>
      </c>
      <c r="H7802">
        <v>4.79</v>
      </c>
      <c r="I7802">
        <v>5.17</v>
      </c>
      <c r="J7802">
        <v>6</v>
      </c>
      <c r="K7802">
        <v>6.51</v>
      </c>
      <c r="L7802">
        <v>6.88</v>
      </c>
      <c r="N7802">
        <v>7.53</v>
      </c>
    </row>
    <row r="7803" spans="1:14" x14ac:dyDescent="0.25">
      <c r="A7803" s="1">
        <v>33592</v>
      </c>
      <c r="D7803">
        <v>3.84</v>
      </c>
      <c r="F7803">
        <v>3.98</v>
      </c>
      <c r="G7803">
        <v>4.1100000000000003</v>
      </c>
      <c r="H7803">
        <v>4.8</v>
      </c>
      <c r="I7803">
        <v>5.2</v>
      </c>
      <c r="J7803">
        <v>6.02</v>
      </c>
      <c r="K7803">
        <v>6.59</v>
      </c>
      <c r="L7803">
        <v>6.97</v>
      </c>
      <c r="N7803">
        <v>7.59</v>
      </c>
    </row>
    <row r="7804" spans="1:14" x14ac:dyDescent="0.25">
      <c r="A7804" s="1">
        <v>33591</v>
      </c>
      <c r="D7804">
        <v>4.1500000000000004</v>
      </c>
      <c r="F7804">
        <v>4.29</v>
      </c>
      <c r="G7804">
        <v>4.3899999999999997</v>
      </c>
      <c r="H7804">
        <v>5.05</v>
      </c>
      <c r="I7804">
        <v>5.4</v>
      </c>
      <c r="J7804">
        <v>6.19</v>
      </c>
      <c r="K7804">
        <v>6.73</v>
      </c>
      <c r="L7804">
        <v>7.11</v>
      </c>
      <c r="N7804">
        <v>7.68</v>
      </c>
    </row>
    <row r="7805" spans="1:14" x14ac:dyDescent="0.25">
      <c r="A7805" s="1">
        <v>33590</v>
      </c>
      <c r="D7805">
        <v>4.2300000000000004</v>
      </c>
      <c r="F7805">
        <v>4.3499999999999996</v>
      </c>
      <c r="G7805">
        <v>4.4400000000000004</v>
      </c>
      <c r="H7805">
        <v>5.1100000000000003</v>
      </c>
      <c r="I7805">
        <v>5.46</v>
      </c>
      <c r="J7805">
        <v>6.3</v>
      </c>
      <c r="K7805">
        <v>6.78</v>
      </c>
      <c r="L7805">
        <v>7.19</v>
      </c>
      <c r="N7805">
        <v>7.76</v>
      </c>
    </row>
    <row r="7806" spans="1:14" x14ac:dyDescent="0.25">
      <c r="A7806" s="1">
        <v>33589</v>
      </c>
      <c r="D7806">
        <v>4.22</v>
      </c>
      <c r="F7806">
        <v>4.32</v>
      </c>
      <c r="G7806">
        <v>4.38</v>
      </c>
      <c r="H7806">
        <v>5.0199999999999996</v>
      </c>
      <c r="I7806">
        <v>5.39</v>
      </c>
      <c r="J7806">
        <v>6.24</v>
      </c>
      <c r="K7806">
        <v>6.75</v>
      </c>
      <c r="L7806">
        <v>7.18</v>
      </c>
      <c r="N7806">
        <v>7.75</v>
      </c>
    </row>
    <row r="7807" spans="1:14" x14ac:dyDescent="0.25">
      <c r="A7807" s="1">
        <v>33588</v>
      </c>
      <c r="D7807">
        <v>4.25</v>
      </c>
      <c r="F7807">
        <v>4.34</v>
      </c>
      <c r="G7807">
        <v>4.42</v>
      </c>
      <c r="H7807">
        <v>5.0599999999999996</v>
      </c>
      <c r="I7807">
        <v>5.44</v>
      </c>
      <c r="J7807">
        <v>6.28</v>
      </c>
      <c r="K7807">
        <v>6.78</v>
      </c>
      <c r="L7807">
        <v>7.21</v>
      </c>
      <c r="N7807">
        <v>7.77</v>
      </c>
    </row>
    <row r="7808" spans="1:14" x14ac:dyDescent="0.25">
      <c r="A7808" s="1">
        <v>33585</v>
      </c>
      <c r="D7808">
        <v>4.26</v>
      </c>
      <c r="F7808">
        <v>4.33</v>
      </c>
      <c r="G7808">
        <v>4.43</v>
      </c>
      <c r="H7808">
        <v>5.09</v>
      </c>
      <c r="I7808">
        <v>5.46</v>
      </c>
      <c r="J7808">
        <v>6.3</v>
      </c>
      <c r="K7808">
        <v>6.79</v>
      </c>
      <c r="L7808">
        <v>7.22</v>
      </c>
      <c r="N7808">
        <v>7.79</v>
      </c>
    </row>
    <row r="7809" spans="1:14" x14ac:dyDescent="0.25">
      <c r="A7809" s="1">
        <v>33584</v>
      </c>
      <c r="D7809">
        <v>4.26</v>
      </c>
      <c r="F7809">
        <v>4.32</v>
      </c>
      <c r="G7809">
        <v>4.42</v>
      </c>
      <c r="H7809">
        <v>5.0599999999999996</v>
      </c>
      <c r="I7809">
        <v>5.43</v>
      </c>
      <c r="J7809">
        <v>6.23</v>
      </c>
      <c r="K7809">
        <v>6.74</v>
      </c>
      <c r="L7809">
        <v>7.19</v>
      </c>
      <c r="N7809">
        <v>7.77</v>
      </c>
    </row>
    <row r="7810" spans="1:14" x14ac:dyDescent="0.25">
      <c r="A7810" s="1">
        <v>33583</v>
      </c>
      <c r="D7810">
        <v>4.26</v>
      </c>
      <c r="F7810">
        <v>4.32</v>
      </c>
      <c r="G7810">
        <v>4.46</v>
      </c>
      <c r="H7810">
        <v>5.04</v>
      </c>
      <c r="I7810">
        <v>5.44</v>
      </c>
      <c r="J7810">
        <v>6.26</v>
      </c>
      <c r="K7810">
        <v>6.76</v>
      </c>
      <c r="L7810">
        <v>7.22</v>
      </c>
      <c r="N7810">
        <v>7.81</v>
      </c>
    </row>
    <row r="7811" spans="1:14" x14ac:dyDescent="0.25">
      <c r="A7811" s="1">
        <v>33582</v>
      </c>
      <c r="D7811">
        <v>4.32</v>
      </c>
      <c r="F7811">
        <v>4.3600000000000003</v>
      </c>
      <c r="G7811">
        <v>4.47</v>
      </c>
      <c r="H7811">
        <v>5.07</v>
      </c>
      <c r="I7811">
        <v>5.48</v>
      </c>
      <c r="J7811">
        <v>6.25</v>
      </c>
      <c r="K7811">
        <v>6.75</v>
      </c>
      <c r="L7811">
        <v>7.21</v>
      </c>
      <c r="N7811">
        <v>7.79</v>
      </c>
    </row>
    <row r="7812" spans="1:14" x14ac:dyDescent="0.25">
      <c r="A7812" s="1">
        <v>33581</v>
      </c>
      <c r="D7812">
        <v>4.28</v>
      </c>
      <c r="F7812">
        <v>4.33</v>
      </c>
      <c r="G7812">
        <v>4.4400000000000004</v>
      </c>
      <c r="H7812">
        <v>5.09</v>
      </c>
      <c r="I7812">
        <v>5.48</v>
      </c>
      <c r="J7812">
        <v>6.23</v>
      </c>
      <c r="K7812">
        <v>6.75</v>
      </c>
      <c r="L7812">
        <v>7.22</v>
      </c>
      <c r="N7812">
        <v>7.78</v>
      </c>
    </row>
    <row r="7813" spans="1:14" x14ac:dyDescent="0.25">
      <c r="A7813" s="1">
        <v>33578</v>
      </c>
      <c r="D7813">
        <v>4.3600000000000003</v>
      </c>
      <c r="F7813">
        <v>4.38</v>
      </c>
      <c r="G7813">
        <v>4.53</v>
      </c>
      <c r="H7813">
        <v>5.19</v>
      </c>
      <c r="I7813">
        <v>5.58</v>
      </c>
      <c r="J7813">
        <v>6.31</v>
      </c>
      <c r="K7813">
        <v>6.81</v>
      </c>
      <c r="L7813">
        <v>7.26</v>
      </c>
      <c r="N7813">
        <v>7.78</v>
      </c>
    </row>
    <row r="7814" spans="1:14" x14ac:dyDescent="0.25">
      <c r="A7814" s="1">
        <v>33577</v>
      </c>
      <c r="D7814">
        <v>4.43</v>
      </c>
      <c r="F7814">
        <v>4.4800000000000004</v>
      </c>
      <c r="G7814">
        <v>4.5999999999999996</v>
      </c>
      <c r="H7814">
        <v>5.22</v>
      </c>
      <c r="I7814">
        <v>5.6</v>
      </c>
      <c r="J7814">
        <v>6.3</v>
      </c>
      <c r="K7814">
        <v>6.78</v>
      </c>
      <c r="L7814">
        <v>7.21</v>
      </c>
      <c r="N7814">
        <v>7.86</v>
      </c>
    </row>
    <row r="7815" spans="1:14" x14ac:dyDescent="0.25">
      <c r="A7815" s="1">
        <v>33576</v>
      </c>
      <c r="D7815">
        <v>4.43</v>
      </c>
      <c r="F7815">
        <v>4.47</v>
      </c>
      <c r="G7815">
        <v>4.59</v>
      </c>
      <c r="H7815">
        <v>5.22</v>
      </c>
      <c r="I7815">
        <v>5.59</v>
      </c>
      <c r="J7815">
        <v>6.27</v>
      </c>
      <c r="K7815">
        <v>6.74</v>
      </c>
      <c r="L7815">
        <v>7.17</v>
      </c>
      <c r="N7815">
        <v>7.84</v>
      </c>
    </row>
    <row r="7816" spans="1:14" x14ac:dyDescent="0.25">
      <c r="A7816" s="1">
        <v>33575</v>
      </c>
      <c r="D7816">
        <v>4.4800000000000004</v>
      </c>
      <c r="F7816">
        <v>4.53</v>
      </c>
      <c r="G7816">
        <v>4.6399999999999997</v>
      </c>
      <c r="H7816">
        <v>5.29</v>
      </c>
      <c r="I7816">
        <v>5.67</v>
      </c>
      <c r="J7816">
        <v>6.39</v>
      </c>
      <c r="K7816">
        <v>6.86</v>
      </c>
      <c r="L7816">
        <v>7.28</v>
      </c>
      <c r="N7816">
        <v>7.9</v>
      </c>
    </row>
    <row r="7817" spans="1:14" x14ac:dyDescent="0.25">
      <c r="A7817" s="1">
        <v>33574</v>
      </c>
      <c r="D7817">
        <v>4.51</v>
      </c>
      <c r="F7817">
        <v>4.5599999999999996</v>
      </c>
      <c r="G7817">
        <v>4.68</v>
      </c>
      <c r="H7817">
        <v>5.33</v>
      </c>
      <c r="I7817">
        <v>5.71</v>
      </c>
      <c r="J7817">
        <v>6.43</v>
      </c>
      <c r="K7817">
        <v>6.91</v>
      </c>
      <c r="L7817">
        <v>7.32</v>
      </c>
      <c r="N7817">
        <v>7.92</v>
      </c>
    </row>
    <row r="7818" spans="1:14" x14ac:dyDescent="0.25">
      <c r="A7818" s="1">
        <v>33571</v>
      </c>
      <c r="D7818">
        <v>4.47</v>
      </c>
      <c r="F7818">
        <v>4.57</v>
      </c>
      <c r="G7818">
        <v>4.6900000000000004</v>
      </c>
      <c r="H7818">
        <v>5.38</v>
      </c>
      <c r="I7818">
        <v>5.76</v>
      </c>
      <c r="J7818">
        <v>6.48</v>
      </c>
      <c r="K7818">
        <v>6.99</v>
      </c>
      <c r="L7818">
        <v>7.38</v>
      </c>
      <c r="N7818">
        <v>7.94</v>
      </c>
    </row>
    <row r="7819" spans="1:14" x14ac:dyDescent="0.25">
      <c r="A7819" s="1">
        <v>33569</v>
      </c>
      <c r="D7819">
        <v>4.51</v>
      </c>
      <c r="F7819">
        <v>4.62</v>
      </c>
      <c r="G7819">
        <v>4.74</v>
      </c>
      <c r="H7819">
        <v>5.43</v>
      </c>
      <c r="I7819">
        <v>5.8</v>
      </c>
      <c r="J7819">
        <v>6.53</v>
      </c>
      <c r="K7819">
        <v>7.03</v>
      </c>
      <c r="L7819">
        <v>7.42</v>
      </c>
      <c r="N7819">
        <v>7.97</v>
      </c>
    </row>
    <row r="7820" spans="1:14" x14ac:dyDescent="0.25">
      <c r="A7820" s="1">
        <v>33568</v>
      </c>
      <c r="D7820">
        <v>4.5199999999999996</v>
      </c>
      <c r="F7820">
        <v>4.63</v>
      </c>
      <c r="G7820">
        <v>4.75</v>
      </c>
      <c r="H7820">
        <v>5.45</v>
      </c>
      <c r="I7820">
        <v>5.81</v>
      </c>
      <c r="J7820">
        <v>6.53</v>
      </c>
      <c r="K7820">
        <v>7.04</v>
      </c>
      <c r="L7820">
        <v>7.42</v>
      </c>
      <c r="N7820">
        <v>7.95</v>
      </c>
    </row>
    <row r="7821" spans="1:14" x14ac:dyDescent="0.25">
      <c r="A7821" s="1">
        <v>33567</v>
      </c>
      <c r="D7821">
        <v>4.55</v>
      </c>
      <c r="F7821">
        <v>4.68</v>
      </c>
      <c r="G7821">
        <v>4.78</v>
      </c>
      <c r="H7821">
        <v>5.5</v>
      </c>
      <c r="I7821">
        <v>5.86</v>
      </c>
      <c r="J7821">
        <v>6.61</v>
      </c>
      <c r="K7821">
        <v>7.06</v>
      </c>
      <c r="L7821">
        <v>7.45</v>
      </c>
      <c r="N7821">
        <v>7.99</v>
      </c>
    </row>
    <row r="7822" spans="1:14" x14ac:dyDescent="0.25">
      <c r="A7822" s="1">
        <v>33564</v>
      </c>
      <c r="D7822">
        <v>4.55</v>
      </c>
      <c r="F7822">
        <v>4.67</v>
      </c>
      <c r="G7822">
        <v>4.75</v>
      </c>
      <c r="H7822">
        <v>5.49</v>
      </c>
      <c r="I7822">
        <v>5.82</v>
      </c>
      <c r="J7822">
        <v>6.56</v>
      </c>
      <c r="K7822">
        <v>7.02</v>
      </c>
      <c r="L7822">
        <v>7.44</v>
      </c>
      <c r="N7822">
        <v>7.99</v>
      </c>
    </row>
    <row r="7823" spans="1:14" x14ac:dyDescent="0.25">
      <c r="A7823" s="1">
        <v>33563</v>
      </c>
      <c r="D7823">
        <v>4.5599999999999996</v>
      </c>
      <c r="F7823">
        <v>4.68</v>
      </c>
      <c r="G7823">
        <v>4.7699999999999996</v>
      </c>
      <c r="H7823">
        <v>5.5</v>
      </c>
      <c r="I7823">
        <v>5.82</v>
      </c>
      <c r="J7823">
        <v>6.54</v>
      </c>
      <c r="K7823">
        <v>6.99</v>
      </c>
      <c r="L7823">
        <v>7.39</v>
      </c>
      <c r="N7823">
        <v>7.96</v>
      </c>
    </row>
    <row r="7824" spans="1:14" x14ac:dyDescent="0.25">
      <c r="A7824" s="1">
        <v>33562</v>
      </c>
      <c r="D7824">
        <v>4.62</v>
      </c>
      <c r="F7824">
        <v>4.7300000000000004</v>
      </c>
      <c r="G7824">
        <v>4.83</v>
      </c>
      <c r="H7824">
        <v>5.52</v>
      </c>
      <c r="I7824">
        <v>5.84</v>
      </c>
      <c r="J7824">
        <v>6.56</v>
      </c>
      <c r="K7824">
        <v>7.01</v>
      </c>
      <c r="L7824">
        <v>7.38</v>
      </c>
      <c r="N7824">
        <v>7.92</v>
      </c>
    </row>
    <row r="7825" spans="1:14" x14ac:dyDescent="0.25">
      <c r="A7825" s="1">
        <v>33561</v>
      </c>
      <c r="D7825">
        <v>4.66</v>
      </c>
      <c r="F7825">
        <v>4.74</v>
      </c>
      <c r="G7825">
        <v>4.84</v>
      </c>
      <c r="H7825">
        <v>5.5</v>
      </c>
      <c r="I7825">
        <v>5.83</v>
      </c>
      <c r="J7825">
        <v>6.55</v>
      </c>
      <c r="K7825">
        <v>6.99</v>
      </c>
      <c r="L7825">
        <v>7.37</v>
      </c>
      <c r="N7825">
        <v>7.9</v>
      </c>
    </row>
    <row r="7826" spans="1:14" x14ac:dyDescent="0.25">
      <c r="A7826" s="1">
        <v>33560</v>
      </c>
      <c r="D7826">
        <v>4.71</v>
      </c>
      <c r="F7826">
        <v>4.82</v>
      </c>
      <c r="G7826">
        <v>4.8899999999999997</v>
      </c>
      <c r="H7826">
        <v>5.55</v>
      </c>
      <c r="I7826">
        <v>5.88</v>
      </c>
      <c r="J7826">
        <v>6.57</v>
      </c>
      <c r="K7826">
        <v>6.98</v>
      </c>
      <c r="L7826">
        <v>7.33</v>
      </c>
      <c r="N7826">
        <v>7.84</v>
      </c>
    </row>
    <row r="7827" spans="1:14" x14ac:dyDescent="0.25">
      <c r="A7827" s="1">
        <v>33557</v>
      </c>
      <c r="D7827">
        <v>4.72</v>
      </c>
      <c r="F7827">
        <v>4.8099999999999996</v>
      </c>
      <c r="G7827">
        <v>4.8899999999999997</v>
      </c>
      <c r="H7827">
        <v>5.54</v>
      </c>
      <c r="I7827">
        <v>5.88</v>
      </c>
      <c r="J7827">
        <v>6.58</v>
      </c>
      <c r="K7827">
        <v>6.99</v>
      </c>
      <c r="L7827">
        <v>7.33</v>
      </c>
      <c r="N7827">
        <v>7.84</v>
      </c>
    </row>
    <row r="7828" spans="1:14" x14ac:dyDescent="0.25">
      <c r="A7828" s="1">
        <v>33556</v>
      </c>
      <c r="D7828">
        <v>4.76</v>
      </c>
      <c r="F7828">
        <v>4.8600000000000003</v>
      </c>
      <c r="G7828">
        <v>4.95</v>
      </c>
      <c r="H7828">
        <v>5.6</v>
      </c>
      <c r="I7828">
        <v>5.93</v>
      </c>
      <c r="J7828">
        <v>6.62</v>
      </c>
      <c r="K7828">
        <v>7.02</v>
      </c>
      <c r="L7828">
        <v>7.35</v>
      </c>
      <c r="N7828">
        <v>7.82</v>
      </c>
    </row>
    <row r="7829" spans="1:14" x14ac:dyDescent="0.25">
      <c r="A7829" s="1">
        <v>33555</v>
      </c>
      <c r="D7829">
        <v>4.76</v>
      </c>
      <c r="F7829">
        <v>4.8899999999999997</v>
      </c>
      <c r="G7829">
        <v>5.0199999999999996</v>
      </c>
      <c r="H7829">
        <v>5.65</v>
      </c>
      <c r="I7829">
        <v>6</v>
      </c>
      <c r="J7829">
        <v>6.69</v>
      </c>
      <c r="K7829">
        <v>7.08</v>
      </c>
      <c r="L7829">
        <v>7.41</v>
      </c>
      <c r="N7829">
        <v>7.88</v>
      </c>
    </row>
    <row r="7830" spans="1:14" x14ac:dyDescent="0.25">
      <c r="A7830" s="1">
        <v>33554</v>
      </c>
      <c r="D7830">
        <v>4.7699999999999996</v>
      </c>
      <c r="F7830">
        <v>4.8899999999999997</v>
      </c>
      <c r="G7830">
        <v>4.9800000000000004</v>
      </c>
      <c r="H7830">
        <v>5.65</v>
      </c>
      <c r="I7830">
        <v>5.97</v>
      </c>
      <c r="J7830">
        <v>6.65</v>
      </c>
      <c r="K7830">
        <v>7.05</v>
      </c>
      <c r="L7830">
        <v>7.37</v>
      </c>
      <c r="N7830">
        <v>7.8</v>
      </c>
    </row>
    <row r="7831" spans="1:14" x14ac:dyDescent="0.25">
      <c r="A7831" s="1">
        <v>33550</v>
      </c>
      <c r="D7831">
        <v>4.75</v>
      </c>
      <c r="F7831">
        <v>4.88</v>
      </c>
      <c r="G7831">
        <v>4.96</v>
      </c>
      <c r="H7831">
        <v>5.63</v>
      </c>
      <c r="I7831">
        <v>5.96</v>
      </c>
      <c r="J7831">
        <v>6.66</v>
      </c>
      <c r="K7831">
        <v>7.08</v>
      </c>
      <c r="L7831">
        <v>7.41</v>
      </c>
      <c r="N7831">
        <v>7.88</v>
      </c>
    </row>
    <row r="7832" spans="1:14" x14ac:dyDescent="0.25">
      <c r="A7832" s="1">
        <v>33549</v>
      </c>
      <c r="D7832">
        <v>4.76</v>
      </c>
      <c r="F7832">
        <v>4.88</v>
      </c>
      <c r="G7832">
        <v>4.96</v>
      </c>
      <c r="H7832">
        <v>5.62</v>
      </c>
      <c r="I7832">
        <v>5.95</v>
      </c>
      <c r="J7832">
        <v>6.65</v>
      </c>
      <c r="K7832">
        <v>7.08</v>
      </c>
      <c r="L7832">
        <v>7.43</v>
      </c>
      <c r="N7832">
        <v>7.92</v>
      </c>
    </row>
    <row r="7833" spans="1:14" x14ac:dyDescent="0.25">
      <c r="A7833" s="1">
        <v>33548</v>
      </c>
      <c r="D7833">
        <v>4.76</v>
      </c>
      <c r="F7833">
        <v>4.8899999999999997</v>
      </c>
      <c r="G7833">
        <v>4.9800000000000004</v>
      </c>
      <c r="H7833">
        <v>5.63</v>
      </c>
      <c r="I7833">
        <v>5.97</v>
      </c>
      <c r="J7833">
        <v>6.72</v>
      </c>
      <c r="K7833">
        <v>7.16</v>
      </c>
      <c r="L7833">
        <v>7.51</v>
      </c>
      <c r="N7833">
        <v>8.01</v>
      </c>
    </row>
    <row r="7834" spans="1:14" x14ac:dyDescent="0.25">
      <c r="A7834" s="1">
        <v>33547</v>
      </c>
      <c r="D7834">
        <v>4.9000000000000004</v>
      </c>
      <c r="F7834">
        <v>5.01</v>
      </c>
      <c r="G7834">
        <v>5.07</v>
      </c>
      <c r="H7834">
        <v>5.7</v>
      </c>
      <c r="I7834">
        <v>6.04</v>
      </c>
      <c r="J7834">
        <v>6.79</v>
      </c>
      <c r="K7834">
        <v>7.21</v>
      </c>
      <c r="L7834">
        <v>7.56</v>
      </c>
      <c r="N7834">
        <v>8.02</v>
      </c>
    </row>
    <row r="7835" spans="1:14" x14ac:dyDescent="0.25">
      <c r="A7835" s="1">
        <v>33546</v>
      </c>
      <c r="D7835">
        <v>4.88</v>
      </c>
      <c r="F7835">
        <v>4.99</v>
      </c>
      <c r="G7835">
        <v>5.0199999999999996</v>
      </c>
      <c r="H7835">
        <v>5.63</v>
      </c>
      <c r="I7835">
        <v>6.03</v>
      </c>
      <c r="J7835">
        <v>6.74</v>
      </c>
      <c r="K7835">
        <v>7.18</v>
      </c>
      <c r="L7835">
        <v>7.5</v>
      </c>
      <c r="N7835">
        <v>7.95</v>
      </c>
    </row>
    <row r="7836" spans="1:14" x14ac:dyDescent="0.25">
      <c r="A7836" s="1">
        <v>33543</v>
      </c>
      <c r="D7836">
        <v>4.8899999999999997</v>
      </c>
      <c r="F7836">
        <v>4.9800000000000004</v>
      </c>
      <c r="G7836">
        <v>5.03</v>
      </c>
      <c r="H7836">
        <v>5.65</v>
      </c>
      <c r="I7836">
        <v>6.02</v>
      </c>
      <c r="J7836">
        <v>6.71</v>
      </c>
      <c r="K7836">
        <v>7.16</v>
      </c>
      <c r="L7836">
        <v>7.48</v>
      </c>
      <c r="N7836">
        <v>7.93</v>
      </c>
    </row>
    <row r="7837" spans="1:14" x14ac:dyDescent="0.25">
      <c r="A7837" s="1">
        <v>33542</v>
      </c>
      <c r="D7837">
        <v>4.96</v>
      </c>
      <c r="F7837">
        <v>5.03</v>
      </c>
      <c r="G7837">
        <v>5.0999999999999996</v>
      </c>
      <c r="H7837">
        <v>5.7</v>
      </c>
      <c r="I7837">
        <v>6.06</v>
      </c>
      <c r="J7837">
        <v>6.74</v>
      </c>
      <c r="K7837">
        <v>7.15</v>
      </c>
      <c r="L7837">
        <v>7.47</v>
      </c>
      <c r="N7837">
        <v>7.91</v>
      </c>
    </row>
    <row r="7838" spans="1:14" x14ac:dyDescent="0.25">
      <c r="A7838" s="1">
        <v>33541</v>
      </c>
      <c r="D7838">
        <v>4.9800000000000004</v>
      </c>
      <c r="F7838">
        <v>5.07</v>
      </c>
      <c r="G7838">
        <v>5.13</v>
      </c>
      <c r="H7838">
        <v>5.73</v>
      </c>
      <c r="I7838">
        <v>6.12</v>
      </c>
      <c r="J7838">
        <v>6.77</v>
      </c>
      <c r="K7838">
        <v>7.18</v>
      </c>
      <c r="L7838">
        <v>7.48</v>
      </c>
      <c r="N7838">
        <v>7.9</v>
      </c>
    </row>
    <row r="7839" spans="1:14" x14ac:dyDescent="0.25">
      <c r="A7839" s="1">
        <v>33540</v>
      </c>
      <c r="D7839">
        <v>5.03</v>
      </c>
      <c r="F7839">
        <v>5.13</v>
      </c>
      <c r="G7839">
        <v>5.19</v>
      </c>
      <c r="H7839">
        <v>5.78</v>
      </c>
      <c r="I7839">
        <v>6.14</v>
      </c>
      <c r="J7839">
        <v>6.8</v>
      </c>
      <c r="K7839">
        <v>7.19</v>
      </c>
      <c r="L7839">
        <v>7.51</v>
      </c>
      <c r="N7839">
        <v>7.91</v>
      </c>
    </row>
    <row r="7840" spans="1:14" x14ac:dyDescent="0.25">
      <c r="A7840" s="1">
        <v>33539</v>
      </c>
      <c r="D7840">
        <v>5.09</v>
      </c>
      <c r="F7840">
        <v>5.2</v>
      </c>
      <c r="G7840">
        <v>5.29</v>
      </c>
      <c r="H7840">
        <v>5.88</v>
      </c>
      <c r="I7840">
        <v>6.24</v>
      </c>
      <c r="J7840">
        <v>6.91</v>
      </c>
      <c r="K7840">
        <v>7.32</v>
      </c>
      <c r="L7840">
        <v>7.65</v>
      </c>
      <c r="N7840">
        <v>8.0299999999999994</v>
      </c>
    </row>
    <row r="7841" spans="1:14" x14ac:dyDescent="0.25">
      <c r="A7841" s="1">
        <v>33536</v>
      </c>
      <c r="D7841">
        <v>5.1100000000000003</v>
      </c>
      <c r="F7841">
        <v>5.25</v>
      </c>
      <c r="G7841">
        <v>5.32</v>
      </c>
      <c r="H7841">
        <v>5.93</v>
      </c>
      <c r="I7841">
        <v>6.28</v>
      </c>
      <c r="J7841">
        <v>6.96</v>
      </c>
      <c r="K7841">
        <v>7.36</v>
      </c>
      <c r="L7841">
        <v>7.68</v>
      </c>
      <c r="N7841">
        <v>8.0500000000000007</v>
      </c>
    </row>
    <row r="7842" spans="1:14" x14ac:dyDescent="0.25">
      <c r="A7842" s="1">
        <v>33535</v>
      </c>
      <c r="D7842">
        <v>5.12</v>
      </c>
      <c r="F7842">
        <v>5.25</v>
      </c>
      <c r="G7842">
        <v>5.32</v>
      </c>
      <c r="H7842">
        <v>5.93</v>
      </c>
      <c r="I7842">
        <v>6.25</v>
      </c>
      <c r="J7842">
        <v>6.91</v>
      </c>
      <c r="K7842">
        <v>7.33</v>
      </c>
      <c r="L7842">
        <v>7.65</v>
      </c>
      <c r="N7842">
        <v>8.0299999999999994</v>
      </c>
    </row>
    <row r="7843" spans="1:14" x14ac:dyDescent="0.25">
      <c r="A7843" s="1">
        <v>33534</v>
      </c>
      <c r="D7843">
        <v>5.19</v>
      </c>
      <c r="F7843">
        <v>5.33</v>
      </c>
      <c r="G7843">
        <v>5.42</v>
      </c>
      <c r="H7843">
        <v>6.01</v>
      </c>
      <c r="I7843">
        <v>6.35</v>
      </c>
      <c r="J7843">
        <v>7</v>
      </c>
      <c r="K7843">
        <v>7.37</v>
      </c>
      <c r="L7843">
        <v>7.69</v>
      </c>
      <c r="N7843">
        <v>8.09</v>
      </c>
    </row>
    <row r="7844" spans="1:14" x14ac:dyDescent="0.25">
      <c r="A7844" s="1">
        <v>33533</v>
      </c>
      <c r="D7844">
        <v>5.21</v>
      </c>
      <c r="F7844">
        <v>5.35</v>
      </c>
      <c r="G7844">
        <v>5.44</v>
      </c>
      <c r="H7844">
        <v>6.02</v>
      </c>
      <c r="I7844">
        <v>6.33</v>
      </c>
      <c r="J7844">
        <v>6.99</v>
      </c>
      <c r="K7844">
        <v>7.35</v>
      </c>
      <c r="L7844">
        <v>7.67</v>
      </c>
      <c r="N7844">
        <v>8.1</v>
      </c>
    </row>
    <row r="7845" spans="1:14" x14ac:dyDescent="0.25">
      <c r="A7845" s="1">
        <v>33532</v>
      </c>
      <c r="D7845">
        <v>5.19</v>
      </c>
      <c r="F7845">
        <v>5.34</v>
      </c>
      <c r="G7845">
        <v>5.43</v>
      </c>
      <c r="H7845">
        <v>5.99</v>
      </c>
      <c r="I7845">
        <v>6.3</v>
      </c>
      <c r="J7845">
        <v>6.95</v>
      </c>
      <c r="K7845">
        <v>7.3</v>
      </c>
      <c r="L7845">
        <v>7.62</v>
      </c>
      <c r="N7845">
        <v>8.06</v>
      </c>
    </row>
    <row r="7846" spans="1:14" x14ac:dyDescent="0.25">
      <c r="A7846" s="1">
        <v>33529</v>
      </c>
      <c r="D7846">
        <v>5.18</v>
      </c>
      <c r="F7846">
        <v>5.28</v>
      </c>
      <c r="G7846">
        <v>5.39</v>
      </c>
      <c r="H7846">
        <v>5.95</v>
      </c>
      <c r="I7846">
        <v>6.24</v>
      </c>
      <c r="J7846">
        <v>6.88</v>
      </c>
      <c r="K7846">
        <v>7.22</v>
      </c>
      <c r="L7846">
        <v>7.53</v>
      </c>
      <c r="N7846">
        <v>7.97</v>
      </c>
    </row>
    <row r="7847" spans="1:14" x14ac:dyDescent="0.25">
      <c r="A7847" s="1">
        <v>33528</v>
      </c>
      <c r="D7847">
        <v>5.18</v>
      </c>
      <c r="F7847">
        <v>5.28</v>
      </c>
      <c r="G7847">
        <v>5.38</v>
      </c>
      <c r="H7847">
        <v>5.93</v>
      </c>
      <c r="I7847">
        <v>6.25</v>
      </c>
      <c r="J7847">
        <v>6.9</v>
      </c>
      <c r="K7847">
        <v>7.24</v>
      </c>
      <c r="L7847">
        <v>7.55</v>
      </c>
      <c r="N7847">
        <v>8</v>
      </c>
    </row>
    <row r="7848" spans="1:14" x14ac:dyDescent="0.25">
      <c r="A7848" s="1">
        <v>33527</v>
      </c>
      <c r="D7848">
        <v>5.12</v>
      </c>
      <c r="F7848">
        <v>5.22</v>
      </c>
      <c r="G7848">
        <v>5.27</v>
      </c>
      <c r="H7848">
        <v>5.86</v>
      </c>
      <c r="I7848">
        <v>6.17</v>
      </c>
      <c r="J7848">
        <v>6.79</v>
      </c>
      <c r="K7848">
        <v>7.15</v>
      </c>
      <c r="L7848">
        <v>7.45</v>
      </c>
      <c r="N7848">
        <v>7.88</v>
      </c>
    </row>
    <row r="7849" spans="1:14" x14ac:dyDescent="0.25">
      <c r="A7849" s="1">
        <v>33526</v>
      </c>
      <c r="D7849">
        <v>5.13</v>
      </c>
      <c r="F7849">
        <v>5.24</v>
      </c>
      <c r="G7849">
        <v>5.28</v>
      </c>
      <c r="H7849">
        <v>5.85</v>
      </c>
      <c r="I7849">
        <v>6.17</v>
      </c>
      <c r="J7849">
        <v>6.81</v>
      </c>
      <c r="K7849">
        <v>7.16</v>
      </c>
      <c r="L7849">
        <v>7.46</v>
      </c>
      <c r="N7849">
        <v>7.87</v>
      </c>
    </row>
    <row r="7850" spans="1:14" x14ac:dyDescent="0.25">
      <c r="A7850" s="1">
        <v>33522</v>
      </c>
      <c r="D7850">
        <v>5.14</v>
      </c>
      <c r="F7850">
        <v>5.23</v>
      </c>
      <c r="G7850">
        <v>5.33</v>
      </c>
      <c r="H7850">
        <v>5.91</v>
      </c>
      <c r="I7850">
        <v>6.22</v>
      </c>
      <c r="J7850">
        <v>6.84</v>
      </c>
      <c r="K7850">
        <v>7.19</v>
      </c>
      <c r="L7850">
        <v>7.49</v>
      </c>
      <c r="N7850">
        <v>7.9</v>
      </c>
    </row>
    <row r="7851" spans="1:14" x14ac:dyDescent="0.25">
      <c r="A7851" s="1">
        <v>33521</v>
      </c>
      <c r="D7851">
        <v>5.18</v>
      </c>
      <c r="F7851">
        <v>5.29</v>
      </c>
      <c r="G7851">
        <v>5.4</v>
      </c>
      <c r="H7851">
        <v>5.98</v>
      </c>
      <c r="I7851">
        <v>6.3</v>
      </c>
      <c r="J7851">
        <v>6.93</v>
      </c>
      <c r="K7851">
        <v>7.3</v>
      </c>
      <c r="L7851">
        <v>7.58</v>
      </c>
      <c r="N7851">
        <v>7.98</v>
      </c>
    </row>
    <row r="7852" spans="1:14" x14ac:dyDescent="0.25">
      <c r="A7852" s="1">
        <v>33520</v>
      </c>
      <c r="D7852">
        <v>5.16</v>
      </c>
      <c r="F7852">
        <v>5.28</v>
      </c>
      <c r="G7852">
        <v>5.36</v>
      </c>
      <c r="H7852">
        <v>5.93</v>
      </c>
      <c r="I7852">
        <v>6.23</v>
      </c>
      <c r="J7852">
        <v>6.87</v>
      </c>
      <c r="K7852">
        <v>7.24</v>
      </c>
      <c r="L7852">
        <v>7.51</v>
      </c>
      <c r="N7852">
        <v>7.91</v>
      </c>
    </row>
    <row r="7853" spans="1:14" x14ac:dyDescent="0.25">
      <c r="A7853" s="1">
        <v>33519</v>
      </c>
      <c r="D7853">
        <v>5.17</v>
      </c>
      <c r="F7853">
        <v>5.29</v>
      </c>
      <c r="G7853">
        <v>5.35</v>
      </c>
      <c r="H7853">
        <v>5.89</v>
      </c>
      <c r="I7853">
        <v>6.19</v>
      </c>
      <c r="J7853">
        <v>6.82</v>
      </c>
      <c r="K7853">
        <v>7.2</v>
      </c>
      <c r="L7853">
        <v>7.43</v>
      </c>
      <c r="N7853">
        <v>7.82</v>
      </c>
    </row>
    <row r="7854" spans="1:14" x14ac:dyDescent="0.25">
      <c r="A7854" s="1">
        <v>33518</v>
      </c>
      <c r="D7854">
        <v>5.18</v>
      </c>
      <c r="F7854">
        <v>5.3</v>
      </c>
      <c r="G7854">
        <v>5.35</v>
      </c>
      <c r="H7854">
        <v>5.93</v>
      </c>
      <c r="I7854">
        <v>6.2</v>
      </c>
      <c r="J7854">
        <v>6.81</v>
      </c>
      <c r="K7854">
        <v>7.18</v>
      </c>
      <c r="L7854">
        <v>7.4</v>
      </c>
      <c r="N7854">
        <v>7.79</v>
      </c>
    </row>
    <row r="7855" spans="1:14" x14ac:dyDescent="0.25">
      <c r="A7855" s="1">
        <v>33515</v>
      </c>
      <c r="D7855">
        <v>5.17</v>
      </c>
      <c r="F7855">
        <v>5.29</v>
      </c>
      <c r="G7855">
        <v>5.35</v>
      </c>
      <c r="H7855">
        <v>5.91</v>
      </c>
      <c r="I7855">
        <v>6.2</v>
      </c>
      <c r="J7855">
        <v>6.81</v>
      </c>
      <c r="K7855">
        <v>7.18</v>
      </c>
      <c r="L7855">
        <v>7.39</v>
      </c>
      <c r="N7855">
        <v>7.79</v>
      </c>
    </row>
    <row r="7856" spans="1:14" x14ac:dyDescent="0.25">
      <c r="A7856" s="1">
        <v>33514</v>
      </c>
      <c r="D7856">
        <v>5.19</v>
      </c>
      <c r="F7856">
        <v>5.33</v>
      </c>
      <c r="G7856">
        <v>5.39</v>
      </c>
      <c r="H7856">
        <v>5.98</v>
      </c>
      <c r="I7856">
        <v>6.25</v>
      </c>
      <c r="J7856">
        <v>6.88</v>
      </c>
      <c r="K7856">
        <v>7.26</v>
      </c>
      <c r="L7856">
        <v>7.47</v>
      </c>
      <c r="N7856">
        <v>7.84</v>
      </c>
    </row>
    <row r="7857" spans="1:14" x14ac:dyDescent="0.25">
      <c r="A7857" s="1">
        <v>33513</v>
      </c>
      <c r="D7857">
        <v>5.24</v>
      </c>
      <c r="F7857">
        <v>5.37</v>
      </c>
      <c r="G7857">
        <v>5.43</v>
      </c>
      <c r="H7857">
        <v>5.99</v>
      </c>
      <c r="I7857">
        <v>6.29</v>
      </c>
      <c r="J7857">
        <v>6.9</v>
      </c>
      <c r="K7857">
        <v>7.28</v>
      </c>
      <c r="L7857">
        <v>7.47</v>
      </c>
      <c r="N7857">
        <v>7.83</v>
      </c>
    </row>
    <row r="7858" spans="1:14" x14ac:dyDescent="0.25">
      <c r="A7858" s="1">
        <v>33512</v>
      </c>
      <c r="D7858">
        <v>5.25</v>
      </c>
      <c r="F7858">
        <v>5.35</v>
      </c>
      <c r="G7858">
        <v>5.42</v>
      </c>
      <c r="H7858">
        <v>5.99</v>
      </c>
      <c r="I7858">
        <v>6.26</v>
      </c>
      <c r="J7858">
        <v>6.9</v>
      </c>
      <c r="K7858">
        <v>7.27</v>
      </c>
      <c r="L7858">
        <v>7.45</v>
      </c>
      <c r="N7858">
        <v>7.81</v>
      </c>
    </row>
    <row r="7859" spans="1:14" x14ac:dyDescent="0.25">
      <c r="A7859" s="1">
        <v>33511</v>
      </c>
      <c r="D7859">
        <v>5.26</v>
      </c>
      <c r="F7859">
        <v>5.34</v>
      </c>
      <c r="G7859">
        <v>5.42</v>
      </c>
      <c r="H7859">
        <v>5.99</v>
      </c>
      <c r="I7859">
        <v>6.28</v>
      </c>
      <c r="J7859">
        <v>6.92</v>
      </c>
      <c r="K7859">
        <v>7.29</v>
      </c>
      <c r="L7859">
        <v>7.47</v>
      </c>
      <c r="N7859">
        <v>7.82</v>
      </c>
    </row>
    <row r="7860" spans="1:14" x14ac:dyDescent="0.25">
      <c r="A7860" s="1">
        <v>33508</v>
      </c>
      <c r="D7860">
        <v>5.28</v>
      </c>
      <c r="F7860">
        <v>5.36</v>
      </c>
      <c r="G7860">
        <v>5.43</v>
      </c>
      <c r="H7860">
        <v>6.02</v>
      </c>
      <c r="I7860">
        <v>6.31</v>
      </c>
      <c r="J7860">
        <v>6.95</v>
      </c>
      <c r="K7860">
        <v>7.31</v>
      </c>
      <c r="L7860">
        <v>7.49</v>
      </c>
      <c r="N7860">
        <v>7.83</v>
      </c>
    </row>
    <row r="7861" spans="1:14" x14ac:dyDescent="0.25">
      <c r="A7861" s="1">
        <v>33507</v>
      </c>
      <c r="D7861">
        <v>5.28</v>
      </c>
      <c r="F7861">
        <v>5.4</v>
      </c>
      <c r="G7861">
        <v>5.47</v>
      </c>
      <c r="H7861">
        <v>6.05</v>
      </c>
      <c r="I7861">
        <v>6.35</v>
      </c>
      <c r="J7861">
        <v>7.03</v>
      </c>
      <c r="K7861">
        <v>7.38</v>
      </c>
      <c r="L7861">
        <v>7.56</v>
      </c>
      <c r="N7861">
        <v>7.89</v>
      </c>
    </row>
    <row r="7862" spans="1:14" x14ac:dyDescent="0.25">
      <c r="A7862" s="1">
        <v>33506</v>
      </c>
      <c r="D7862">
        <v>5.33</v>
      </c>
      <c r="F7862">
        <v>5.45</v>
      </c>
      <c r="G7862">
        <v>5.53</v>
      </c>
      <c r="H7862">
        <v>6.12</v>
      </c>
      <c r="I7862">
        <v>6.42</v>
      </c>
      <c r="J7862">
        <v>7.06</v>
      </c>
      <c r="K7862">
        <v>7.4</v>
      </c>
      <c r="L7862">
        <v>7.58</v>
      </c>
      <c r="N7862">
        <v>7.91</v>
      </c>
    </row>
    <row r="7863" spans="1:14" x14ac:dyDescent="0.25">
      <c r="A7863" s="1">
        <v>33505</v>
      </c>
      <c r="D7863">
        <v>5.33</v>
      </c>
      <c r="F7863">
        <v>5.46</v>
      </c>
      <c r="G7863">
        <v>5.54</v>
      </c>
      <c r="H7863">
        <v>6.11</v>
      </c>
      <c r="I7863">
        <v>6.42</v>
      </c>
      <c r="J7863">
        <v>7.09</v>
      </c>
      <c r="K7863">
        <v>7.38</v>
      </c>
      <c r="L7863">
        <v>7.56</v>
      </c>
      <c r="N7863">
        <v>7.89</v>
      </c>
    </row>
    <row r="7864" spans="1:14" x14ac:dyDescent="0.25">
      <c r="A7864" s="1">
        <v>33504</v>
      </c>
      <c r="D7864">
        <v>5.37</v>
      </c>
      <c r="F7864">
        <v>5.47</v>
      </c>
      <c r="G7864">
        <v>5.54</v>
      </c>
      <c r="H7864">
        <v>6.17</v>
      </c>
      <c r="I7864">
        <v>6.42</v>
      </c>
      <c r="J7864">
        <v>7.09</v>
      </c>
      <c r="K7864">
        <v>7.38</v>
      </c>
      <c r="L7864">
        <v>7.55</v>
      </c>
      <c r="N7864">
        <v>7.88</v>
      </c>
    </row>
    <row r="7865" spans="1:14" x14ac:dyDescent="0.25">
      <c r="A7865" s="1">
        <v>33501</v>
      </c>
      <c r="D7865">
        <v>5.35</v>
      </c>
      <c r="F7865">
        <v>5.47</v>
      </c>
      <c r="G7865">
        <v>5.55</v>
      </c>
      <c r="H7865">
        <v>6.18</v>
      </c>
      <c r="I7865">
        <v>6.44</v>
      </c>
      <c r="J7865">
        <v>7.09</v>
      </c>
      <c r="K7865">
        <v>7.4</v>
      </c>
      <c r="L7865">
        <v>7.57</v>
      </c>
      <c r="N7865">
        <v>7.89</v>
      </c>
    </row>
    <row r="7866" spans="1:14" x14ac:dyDescent="0.25">
      <c r="A7866" s="1">
        <v>33500</v>
      </c>
      <c r="D7866">
        <v>5.36</v>
      </c>
      <c r="F7866">
        <v>5.48</v>
      </c>
      <c r="G7866">
        <v>5.59</v>
      </c>
      <c r="H7866">
        <v>6.2</v>
      </c>
      <c r="I7866">
        <v>6.47</v>
      </c>
      <c r="J7866">
        <v>7.1</v>
      </c>
      <c r="K7866">
        <v>7.43</v>
      </c>
      <c r="L7866">
        <v>7.61</v>
      </c>
      <c r="N7866">
        <v>7.92</v>
      </c>
    </row>
    <row r="7867" spans="1:14" x14ac:dyDescent="0.25">
      <c r="A7867" s="1">
        <v>33499</v>
      </c>
      <c r="D7867">
        <v>5.34</v>
      </c>
      <c r="F7867">
        <v>5.45</v>
      </c>
      <c r="G7867">
        <v>5.56</v>
      </c>
      <c r="H7867">
        <v>6.18</v>
      </c>
      <c r="I7867">
        <v>6.48</v>
      </c>
      <c r="J7867">
        <v>7.1</v>
      </c>
      <c r="K7867">
        <v>7.43</v>
      </c>
      <c r="L7867">
        <v>7.62</v>
      </c>
      <c r="N7867">
        <v>7.92</v>
      </c>
    </row>
    <row r="7868" spans="1:14" x14ac:dyDescent="0.25">
      <c r="A7868" s="1">
        <v>33498</v>
      </c>
      <c r="D7868">
        <v>5.35</v>
      </c>
      <c r="F7868">
        <v>5.46</v>
      </c>
      <c r="G7868">
        <v>5.56</v>
      </c>
      <c r="H7868">
        <v>6.18</v>
      </c>
      <c r="I7868">
        <v>6.5</v>
      </c>
      <c r="J7868">
        <v>7.1</v>
      </c>
      <c r="K7868">
        <v>7.43</v>
      </c>
      <c r="L7868">
        <v>7.62</v>
      </c>
      <c r="N7868">
        <v>7.92</v>
      </c>
    </row>
    <row r="7869" spans="1:14" x14ac:dyDescent="0.25">
      <c r="A7869" s="1">
        <v>33497</v>
      </c>
      <c r="D7869">
        <v>5.34</v>
      </c>
      <c r="F7869">
        <v>5.44</v>
      </c>
      <c r="G7869">
        <v>5.55</v>
      </c>
      <c r="H7869">
        <v>6.17</v>
      </c>
      <c r="I7869">
        <v>6.5</v>
      </c>
      <c r="J7869">
        <v>7.11</v>
      </c>
      <c r="K7869">
        <v>7.44</v>
      </c>
      <c r="L7869">
        <v>7.63</v>
      </c>
      <c r="N7869">
        <v>7.93</v>
      </c>
    </row>
    <row r="7870" spans="1:14" x14ac:dyDescent="0.25">
      <c r="A7870" s="1">
        <v>33494</v>
      </c>
      <c r="D7870">
        <v>5.31</v>
      </c>
      <c r="F7870">
        <v>5.42</v>
      </c>
      <c r="G7870">
        <v>5.53</v>
      </c>
      <c r="H7870">
        <v>6.18</v>
      </c>
      <c r="I7870">
        <v>6.51</v>
      </c>
      <c r="J7870">
        <v>7.13</v>
      </c>
      <c r="K7870">
        <v>7.48</v>
      </c>
      <c r="L7870">
        <v>7.66</v>
      </c>
      <c r="N7870">
        <v>7.95</v>
      </c>
    </row>
    <row r="7871" spans="1:14" x14ac:dyDescent="0.25">
      <c r="A7871" s="1">
        <v>33493</v>
      </c>
      <c r="D7871">
        <v>5.38</v>
      </c>
      <c r="F7871">
        <v>5.47</v>
      </c>
      <c r="G7871">
        <v>5.56</v>
      </c>
      <c r="H7871">
        <v>6.2</v>
      </c>
      <c r="I7871">
        <v>6.53</v>
      </c>
      <c r="J7871">
        <v>7.15</v>
      </c>
      <c r="K7871">
        <v>7.52</v>
      </c>
      <c r="L7871">
        <v>7.67</v>
      </c>
      <c r="N7871">
        <v>7.96</v>
      </c>
    </row>
    <row r="7872" spans="1:14" x14ac:dyDescent="0.25">
      <c r="A7872" s="1">
        <v>33492</v>
      </c>
      <c r="D7872">
        <v>5.42</v>
      </c>
      <c r="F7872">
        <v>5.5</v>
      </c>
      <c r="G7872">
        <v>5.61</v>
      </c>
      <c r="H7872">
        <v>6.23</v>
      </c>
      <c r="I7872">
        <v>6.58</v>
      </c>
      <c r="J7872">
        <v>7.21</v>
      </c>
      <c r="K7872">
        <v>7.56</v>
      </c>
      <c r="L7872">
        <v>7.74</v>
      </c>
      <c r="N7872">
        <v>8.02</v>
      </c>
    </row>
    <row r="7873" spans="1:14" x14ac:dyDescent="0.25">
      <c r="A7873" s="1">
        <v>33491</v>
      </c>
      <c r="D7873">
        <v>5.4</v>
      </c>
      <c r="F7873">
        <v>5.49</v>
      </c>
      <c r="G7873">
        <v>5.61</v>
      </c>
      <c r="H7873">
        <v>6.21</v>
      </c>
      <c r="I7873">
        <v>6.58</v>
      </c>
      <c r="J7873">
        <v>7.2</v>
      </c>
      <c r="K7873">
        <v>7.55</v>
      </c>
      <c r="L7873">
        <v>7.73</v>
      </c>
      <c r="N7873">
        <v>8.01</v>
      </c>
    </row>
    <row r="7874" spans="1:14" x14ac:dyDescent="0.25">
      <c r="A7874" s="1">
        <v>33490</v>
      </c>
      <c r="D7874">
        <v>5.44</v>
      </c>
      <c r="F7874">
        <v>5.53</v>
      </c>
      <c r="G7874">
        <v>5.61</v>
      </c>
      <c r="H7874">
        <v>6.23</v>
      </c>
      <c r="I7874">
        <v>6.58</v>
      </c>
      <c r="J7874">
        <v>7.2</v>
      </c>
      <c r="K7874">
        <v>7.56</v>
      </c>
      <c r="L7874">
        <v>7.73</v>
      </c>
      <c r="N7874">
        <v>8</v>
      </c>
    </row>
    <row r="7875" spans="1:14" x14ac:dyDescent="0.25">
      <c r="A7875" s="1">
        <v>33487</v>
      </c>
      <c r="D7875">
        <v>5.45</v>
      </c>
      <c r="F7875">
        <v>5.56</v>
      </c>
      <c r="G7875">
        <v>5.65</v>
      </c>
      <c r="H7875">
        <v>6.26</v>
      </c>
      <c r="I7875">
        <v>6.62</v>
      </c>
      <c r="J7875">
        <v>7.24</v>
      </c>
      <c r="K7875">
        <v>7.6</v>
      </c>
      <c r="L7875">
        <v>7.76</v>
      </c>
      <c r="N7875">
        <v>8.02</v>
      </c>
    </row>
    <row r="7876" spans="1:14" x14ac:dyDescent="0.25">
      <c r="A7876" s="1">
        <v>33486</v>
      </c>
      <c r="D7876">
        <v>5.48</v>
      </c>
      <c r="F7876">
        <v>5.61</v>
      </c>
      <c r="G7876">
        <v>5.71</v>
      </c>
      <c r="H7876">
        <v>6.31</v>
      </c>
      <c r="I7876">
        <v>6.67</v>
      </c>
      <c r="J7876">
        <v>7.32</v>
      </c>
      <c r="K7876">
        <v>7.67</v>
      </c>
      <c r="L7876">
        <v>7.83</v>
      </c>
      <c r="N7876">
        <v>8.09</v>
      </c>
    </row>
    <row r="7877" spans="1:14" x14ac:dyDescent="0.25">
      <c r="A7877" s="1">
        <v>33485</v>
      </c>
      <c r="D7877">
        <v>5.49</v>
      </c>
      <c r="F7877">
        <v>5.61</v>
      </c>
      <c r="G7877">
        <v>5.71</v>
      </c>
      <c r="H7877">
        <v>6.31</v>
      </c>
      <c r="I7877">
        <v>6.67</v>
      </c>
      <c r="J7877">
        <v>7.31</v>
      </c>
      <c r="K7877">
        <v>7.66</v>
      </c>
      <c r="L7877">
        <v>7.81</v>
      </c>
      <c r="N7877">
        <v>8.06</v>
      </c>
    </row>
    <row r="7878" spans="1:14" x14ac:dyDescent="0.25">
      <c r="A7878" s="1">
        <v>33484</v>
      </c>
      <c r="D7878">
        <v>5.51</v>
      </c>
      <c r="F7878">
        <v>5.61</v>
      </c>
      <c r="G7878">
        <v>5.72</v>
      </c>
      <c r="H7878">
        <v>6.33</v>
      </c>
      <c r="I7878">
        <v>6.67</v>
      </c>
      <c r="J7878">
        <v>7.32</v>
      </c>
      <c r="K7878">
        <v>7.66</v>
      </c>
      <c r="L7878">
        <v>7.81</v>
      </c>
      <c r="N7878">
        <v>8.0500000000000007</v>
      </c>
    </row>
    <row r="7879" spans="1:14" x14ac:dyDescent="0.25">
      <c r="A7879" s="1">
        <v>33480</v>
      </c>
      <c r="D7879">
        <v>5.49</v>
      </c>
      <c r="F7879">
        <v>5.6</v>
      </c>
      <c r="G7879">
        <v>5.72</v>
      </c>
      <c r="H7879">
        <v>6.36</v>
      </c>
      <c r="I7879">
        <v>6.68</v>
      </c>
      <c r="J7879">
        <v>7.34</v>
      </c>
      <c r="K7879">
        <v>7.67</v>
      </c>
      <c r="L7879">
        <v>7.82</v>
      </c>
      <c r="N7879">
        <v>8.06</v>
      </c>
    </row>
    <row r="7880" spans="1:14" x14ac:dyDescent="0.25">
      <c r="A7880" s="1">
        <v>33479</v>
      </c>
      <c r="D7880">
        <v>5.43</v>
      </c>
      <c r="F7880">
        <v>5.53</v>
      </c>
      <c r="G7880">
        <v>5.65</v>
      </c>
      <c r="H7880">
        <v>6.25</v>
      </c>
      <c r="I7880">
        <v>6.59</v>
      </c>
      <c r="J7880">
        <v>7.24</v>
      </c>
      <c r="K7880">
        <v>7.58</v>
      </c>
      <c r="L7880">
        <v>7.74</v>
      </c>
      <c r="N7880">
        <v>7.99</v>
      </c>
    </row>
    <row r="7881" spans="1:14" x14ac:dyDescent="0.25">
      <c r="A7881" s="1">
        <v>33478</v>
      </c>
      <c r="D7881">
        <v>5.46</v>
      </c>
      <c r="F7881">
        <v>5.56</v>
      </c>
      <c r="G7881">
        <v>5.68</v>
      </c>
      <c r="H7881">
        <v>6.3</v>
      </c>
      <c r="I7881">
        <v>6.65</v>
      </c>
      <c r="J7881">
        <v>7.32</v>
      </c>
      <c r="K7881">
        <v>7.65</v>
      </c>
      <c r="L7881">
        <v>7.82</v>
      </c>
      <c r="N7881">
        <v>8.06</v>
      </c>
    </row>
    <row r="7882" spans="1:14" x14ac:dyDescent="0.25">
      <c r="A7882" s="1">
        <v>33477</v>
      </c>
      <c r="D7882">
        <v>5.55</v>
      </c>
      <c r="F7882">
        <v>5.68</v>
      </c>
      <c r="G7882">
        <v>5.8</v>
      </c>
      <c r="H7882">
        <v>6.41</v>
      </c>
      <c r="I7882">
        <v>6.76</v>
      </c>
      <c r="J7882">
        <v>7.42</v>
      </c>
      <c r="K7882">
        <v>7.74</v>
      </c>
      <c r="L7882">
        <v>7.89</v>
      </c>
      <c r="N7882">
        <v>8.14</v>
      </c>
    </row>
    <row r="7883" spans="1:14" x14ac:dyDescent="0.25">
      <c r="A7883" s="1">
        <v>33476</v>
      </c>
      <c r="D7883">
        <v>5.58</v>
      </c>
      <c r="F7883">
        <v>5.72</v>
      </c>
      <c r="G7883">
        <v>5.85</v>
      </c>
      <c r="H7883">
        <v>6.48</v>
      </c>
      <c r="I7883">
        <v>6.81</v>
      </c>
      <c r="J7883">
        <v>7.44</v>
      </c>
      <c r="K7883">
        <v>7.75</v>
      </c>
      <c r="L7883">
        <v>7.91</v>
      </c>
      <c r="N7883">
        <v>8.15</v>
      </c>
    </row>
    <row r="7884" spans="1:14" x14ac:dyDescent="0.25">
      <c r="A7884" s="1">
        <v>33473</v>
      </c>
      <c r="D7884">
        <v>5.56</v>
      </c>
      <c r="F7884">
        <v>5.71</v>
      </c>
      <c r="G7884">
        <v>5.82</v>
      </c>
      <c r="H7884">
        <v>6.46</v>
      </c>
      <c r="I7884">
        <v>6.78</v>
      </c>
      <c r="J7884">
        <v>7.39</v>
      </c>
      <c r="K7884">
        <v>7.71</v>
      </c>
      <c r="L7884">
        <v>7.88</v>
      </c>
      <c r="N7884">
        <v>8.1300000000000008</v>
      </c>
    </row>
    <row r="7885" spans="1:14" x14ac:dyDescent="0.25">
      <c r="A7885" s="1">
        <v>33472</v>
      </c>
      <c r="D7885">
        <v>5.47</v>
      </c>
      <c r="F7885">
        <v>5.56</v>
      </c>
      <c r="G7885">
        <v>5.66</v>
      </c>
      <c r="H7885">
        <v>6.27</v>
      </c>
      <c r="I7885">
        <v>6.65</v>
      </c>
      <c r="J7885">
        <v>7.25</v>
      </c>
      <c r="K7885">
        <v>7.61</v>
      </c>
      <c r="L7885">
        <v>7.78</v>
      </c>
      <c r="N7885">
        <v>8.0500000000000007</v>
      </c>
    </row>
    <row r="7886" spans="1:14" x14ac:dyDescent="0.25">
      <c r="A7886" s="1">
        <v>33471</v>
      </c>
      <c r="D7886">
        <v>5.44</v>
      </c>
      <c r="F7886">
        <v>5.52</v>
      </c>
      <c r="G7886">
        <v>5.63</v>
      </c>
      <c r="H7886">
        <v>6.27</v>
      </c>
      <c r="I7886">
        <v>6.65</v>
      </c>
      <c r="J7886">
        <v>7.27</v>
      </c>
      <c r="K7886">
        <v>7.63</v>
      </c>
      <c r="L7886">
        <v>7.8</v>
      </c>
      <c r="N7886">
        <v>8.07</v>
      </c>
    </row>
    <row r="7887" spans="1:14" x14ac:dyDescent="0.25">
      <c r="A7887" s="1">
        <v>33470</v>
      </c>
      <c r="D7887">
        <v>5.26</v>
      </c>
      <c r="F7887">
        <v>5.35</v>
      </c>
      <c r="G7887">
        <v>5.48</v>
      </c>
      <c r="H7887">
        <v>6.17</v>
      </c>
      <c r="I7887">
        <v>6.58</v>
      </c>
      <c r="J7887">
        <v>7.24</v>
      </c>
      <c r="K7887">
        <v>7.61</v>
      </c>
      <c r="L7887">
        <v>7.81</v>
      </c>
      <c r="N7887">
        <v>8.09</v>
      </c>
    </row>
    <row r="7888" spans="1:14" x14ac:dyDescent="0.25">
      <c r="A7888" s="1">
        <v>33469</v>
      </c>
      <c r="D7888">
        <v>5.27</v>
      </c>
      <c r="F7888">
        <v>5.43</v>
      </c>
      <c r="G7888">
        <v>5.52</v>
      </c>
      <c r="H7888">
        <v>6.24</v>
      </c>
      <c r="I7888">
        <v>6.63</v>
      </c>
      <c r="J7888">
        <v>7.31</v>
      </c>
      <c r="K7888">
        <v>7.65</v>
      </c>
      <c r="L7888">
        <v>7.83</v>
      </c>
      <c r="N7888">
        <v>8.11</v>
      </c>
    </row>
    <row r="7889" spans="1:14" x14ac:dyDescent="0.25">
      <c r="A7889" s="1">
        <v>33466</v>
      </c>
      <c r="D7889">
        <v>5.42</v>
      </c>
      <c r="F7889">
        <v>5.54</v>
      </c>
      <c r="G7889">
        <v>5.65</v>
      </c>
      <c r="H7889">
        <v>6.31</v>
      </c>
      <c r="I7889">
        <v>6.69</v>
      </c>
      <c r="J7889">
        <v>7.33</v>
      </c>
      <c r="K7889">
        <v>7.66</v>
      </c>
      <c r="L7889">
        <v>7.84</v>
      </c>
      <c r="N7889">
        <v>8.09</v>
      </c>
    </row>
    <row r="7890" spans="1:14" x14ac:dyDescent="0.25">
      <c r="A7890" s="1">
        <v>33465</v>
      </c>
      <c r="D7890">
        <v>5.46</v>
      </c>
      <c r="F7890">
        <v>5.59</v>
      </c>
      <c r="G7890">
        <v>5.67</v>
      </c>
      <c r="H7890">
        <v>6.33</v>
      </c>
      <c r="I7890">
        <v>6.73</v>
      </c>
      <c r="J7890">
        <v>7.37</v>
      </c>
      <c r="K7890">
        <v>7.68</v>
      </c>
      <c r="L7890">
        <v>7.84</v>
      </c>
      <c r="N7890">
        <v>8.09</v>
      </c>
    </row>
    <row r="7891" spans="1:14" x14ac:dyDescent="0.25">
      <c r="A7891" s="1">
        <v>33464</v>
      </c>
      <c r="D7891">
        <v>5.45</v>
      </c>
      <c r="F7891">
        <v>5.6</v>
      </c>
      <c r="G7891">
        <v>5.7</v>
      </c>
      <c r="H7891">
        <v>6.37</v>
      </c>
      <c r="I7891">
        <v>6.75</v>
      </c>
      <c r="J7891">
        <v>7.37</v>
      </c>
      <c r="K7891">
        <v>7.66</v>
      </c>
      <c r="L7891">
        <v>7.82</v>
      </c>
      <c r="N7891">
        <v>8.08</v>
      </c>
    </row>
    <row r="7892" spans="1:14" x14ac:dyDescent="0.25">
      <c r="A7892" s="1">
        <v>33463</v>
      </c>
      <c r="D7892">
        <v>5.45</v>
      </c>
      <c r="F7892">
        <v>5.64</v>
      </c>
      <c r="G7892">
        <v>5.8</v>
      </c>
      <c r="H7892">
        <v>6.48</v>
      </c>
      <c r="I7892">
        <v>6.84</v>
      </c>
      <c r="J7892">
        <v>7.46</v>
      </c>
      <c r="K7892">
        <v>7.76</v>
      </c>
      <c r="L7892">
        <v>7.91</v>
      </c>
      <c r="N7892">
        <v>8.17</v>
      </c>
    </row>
    <row r="7893" spans="1:14" x14ac:dyDescent="0.25">
      <c r="A7893" s="1">
        <v>33462</v>
      </c>
      <c r="D7893">
        <v>5.48</v>
      </c>
      <c r="F7893">
        <v>5.62</v>
      </c>
      <c r="G7893">
        <v>5.8</v>
      </c>
      <c r="H7893">
        <v>6.49</v>
      </c>
      <c r="I7893">
        <v>6.85</v>
      </c>
      <c r="J7893">
        <v>7.49</v>
      </c>
      <c r="K7893">
        <v>7.8</v>
      </c>
      <c r="L7893">
        <v>7.95</v>
      </c>
      <c r="N7893">
        <v>8.2100000000000009</v>
      </c>
    </row>
    <row r="7894" spans="1:14" x14ac:dyDescent="0.25">
      <c r="A7894" s="1">
        <v>33459</v>
      </c>
      <c r="D7894">
        <v>5.48</v>
      </c>
      <c r="F7894">
        <v>5.62</v>
      </c>
      <c r="G7894">
        <v>5.8</v>
      </c>
      <c r="H7894">
        <v>6.49</v>
      </c>
      <c r="I7894">
        <v>6.86</v>
      </c>
      <c r="J7894">
        <v>7.51</v>
      </c>
      <c r="K7894">
        <v>7.82</v>
      </c>
      <c r="L7894">
        <v>7.98</v>
      </c>
      <c r="N7894">
        <v>8.23</v>
      </c>
    </row>
    <row r="7895" spans="1:14" x14ac:dyDescent="0.25">
      <c r="A7895" s="1">
        <v>33458</v>
      </c>
      <c r="D7895">
        <v>5.54</v>
      </c>
      <c r="F7895">
        <v>5.66</v>
      </c>
      <c r="G7895">
        <v>5.82</v>
      </c>
      <c r="H7895">
        <v>6.52</v>
      </c>
      <c r="I7895">
        <v>6.9</v>
      </c>
      <c r="J7895">
        <v>7.53</v>
      </c>
      <c r="K7895">
        <v>7.84</v>
      </c>
      <c r="L7895">
        <v>7.98</v>
      </c>
      <c r="N7895">
        <v>8.2200000000000006</v>
      </c>
    </row>
    <row r="7896" spans="1:14" x14ac:dyDescent="0.25">
      <c r="A7896" s="1">
        <v>33457</v>
      </c>
      <c r="D7896">
        <v>5.55</v>
      </c>
      <c r="F7896">
        <v>5.69</v>
      </c>
      <c r="G7896">
        <v>5.85</v>
      </c>
      <c r="H7896">
        <v>6.54</v>
      </c>
      <c r="I7896">
        <v>6.9</v>
      </c>
      <c r="J7896">
        <v>7.51</v>
      </c>
      <c r="K7896">
        <v>7.8</v>
      </c>
      <c r="L7896">
        <v>7.93</v>
      </c>
      <c r="N7896">
        <v>8.17</v>
      </c>
    </row>
    <row r="7897" spans="1:14" x14ac:dyDescent="0.25">
      <c r="A7897" s="1">
        <v>33456</v>
      </c>
      <c r="D7897">
        <v>5.58</v>
      </c>
      <c r="F7897">
        <v>5.72</v>
      </c>
      <c r="G7897">
        <v>5.91</v>
      </c>
      <c r="H7897">
        <v>6.57</v>
      </c>
      <c r="I7897">
        <v>6.91</v>
      </c>
      <c r="J7897">
        <v>7.54</v>
      </c>
      <c r="K7897">
        <v>7.82</v>
      </c>
      <c r="L7897">
        <v>7.97</v>
      </c>
      <c r="N7897">
        <v>8.18</v>
      </c>
    </row>
    <row r="7898" spans="1:14" x14ac:dyDescent="0.25">
      <c r="A7898" s="1">
        <v>33455</v>
      </c>
      <c r="D7898">
        <v>5.68</v>
      </c>
      <c r="F7898">
        <v>5.84</v>
      </c>
      <c r="G7898">
        <v>6.04</v>
      </c>
      <c r="H7898">
        <v>6.69</v>
      </c>
      <c r="I7898">
        <v>7.05</v>
      </c>
      <c r="J7898">
        <v>7.62</v>
      </c>
      <c r="K7898">
        <v>7.89</v>
      </c>
      <c r="L7898">
        <v>8.0399999999999991</v>
      </c>
      <c r="N7898">
        <v>8.24</v>
      </c>
    </row>
    <row r="7899" spans="1:14" x14ac:dyDescent="0.25">
      <c r="A7899" s="1">
        <v>33452</v>
      </c>
      <c r="D7899">
        <v>5.63</v>
      </c>
      <c r="F7899">
        <v>5.82</v>
      </c>
      <c r="G7899">
        <v>6.04</v>
      </c>
      <c r="H7899">
        <v>6.69</v>
      </c>
      <c r="I7899">
        <v>7.06</v>
      </c>
      <c r="J7899">
        <v>7.62</v>
      </c>
      <c r="K7899">
        <v>7.9</v>
      </c>
      <c r="L7899">
        <v>8.06</v>
      </c>
      <c r="N7899">
        <v>8.25</v>
      </c>
    </row>
    <row r="7900" spans="1:14" x14ac:dyDescent="0.25">
      <c r="A7900" s="1">
        <v>33451</v>
      </c>
      <c r="D7900">
        <v>5.72</v>
      </c>
      <c r="F7900">
        <v>5.94</v>
      </c>
      <c r="G7900">
        <v>6.23</v>
      </c>
      <c r="H7900">
        <v>6.84</v>
      </c>
      <c r="I7900">
        <v>7.22</v>
      </c>
      <c r="J7900">
        <v>7.78</v>
      </c>
      <c r="K7900">
        <v>8.0500000000000007</v>
      </c>
      <c r="L7900">
        <v>8.1999999999999993</v>
      </c>
      <c r="N7900">
        <v>8.3800000000000008</v>
      </c>
    </row>
    <row r="7901" spans="1:14" x14ac:dyDescent="0.25">
      <c r="A7901" s="1">
        <v>33450</v>
      </c>
      <c r="D7901">
        <v>5.7</v>
      </c>
      <c r="F7901">
        <v>5.93</v>
      </c>
      <c r="G7901">
        <v>6.19</v>
      </c>
      <c r="H7901">
        <v>6.81</v>
      </c>
      <c r="I7901">
        <v>7.21</v>
      </c>
      <c r="J7901">
        <v>7.77</v>
      </c>
      <c r="K7901">
        <v>8.0299999999999994</v>
      </c>
      <c r="L7901">
        <v>8.1999999999999993</v>
      </c>
      <c r="N7901">
        <v>8.36</v>
      </c>
    </row>
    <row r="7902" spans="1:14" x14ac:dyDescent="0.25">
      <c r="A7902" s="1">
        <v>33449</v>
      </c>
      <c r="D7902">
        <v>5.73</v>
      </c>
      <c r="F7902">
        <v>5.95</v>
      </c>
      <c r="G7902">
        <v>6.23</v>
      </c>
      <c r="H7902">
        <v>6.84</v>
      </c>
      <c r="I7902">
        <v>7.27</v>
      </c>
      <c r="J7902">
        <v>7.81</v>
      </c>
      <c r="K7902">
        <v>8.06</v>
      </c>
      <c r="L7902">
        <v>8.2100000000000009</v>
      </c>
      <c r="N7902">
        <v>8.39</v>
      </c>
    </row>
    <row r="7903" spans="1:14" x14ac:dyDescent="0.25">
      <c r="A7903" s="1">
        <v>33448</v>
      </c>
      <c r="D7903">
        <v>5.75</v>
      </c>
      <c r="F7903">
        <v>5.96</v>
      </c>
      <c r="G7903">
        <v>6.21</v>
      </c>
      <c r="H7903">
        <v>6.82</v>
      </c>
      <c r="I7903">
        <v>7.28</v>
      </c>
      <c r="J7903">
        <v>7.81</v>
      </c>
      <c r="K7903">
        <v>8.06</v>
      </c>
      <c r="L7903">
        <v>8.1999999999999993</v>
      </c>
      <c r="N7903">
        <v>8.39</v>
      </c>
    </row>
    <row r="7904" spans="1:14" x14ac:dyDescent="0.25">
      <c r="A7904" s="1">
        <v>33445</v>
      </c>
      <c r="D7904">
        <v>5.76</v>
      </c>
      <c r="F7904">
        <v>5.96</v>
      </c>
      <c r="G7904">
        <v>6.24</v>
      </c>
      <c r="H7904">
        <v>6.85</v>
      </c>
      <c r="I7904">
        <v>7.3</v>
      </c>
      <c r="J7904">
        <v>7.82</v>
      </c>
      <c r="K7904">
        <v>8.06</v>
      </c>
      <c r="L7904">
        <v>8.1999999999999993</v>
      </c>
      <c r="N7904">
        <v>8.39</v>
      </c>
    </row>
    <row r="7905" spans="1:14" x14ac:dyDescent="0.25">
      <c r="A7905" s="1">
        <v>33444</v>
      </c>
      <c r="D7905">
        <v>5.76</v>
      </c>
      <c r="F7905">
        <v>5.98</v>
      </c>
      <c r="G7905">
        <v>6.29</v>
      </c>
      <c r="H7905">
        <v>6.87</v>
      </c>
      <c r="I7905">
        <v>7.31</v>
      </c>
      <c r="J7905">
        <v>7.81</v>
      </c>
      <c r="K7905">
        <v>8.06</v>
      </c>
      <c r="L7905">
        <v>8.1999999999999993</v>
      </c>
      <c r="N7905">
        <v>8.3800000000000008</v>
      </c>
    </row>
    <row r="7906" spans="1:14" x14ac:dyDescent="0.25">
      <c r="A7906" s="1">
        <v>33443</v>
      </c>
      <c r="D7906">
        <v>5.75</v>
      </c>
      <c r="F7906">
        <v>5.97</v>
      </c>
      <c r="G7906">
        <v>6.28</v>
      </c>
      <c r="H7906">
        <v>6.88</v>
      </c>
      <c r="I7906">
        <v>7.33</v>
      </c>
      <c r="J7906">
        <v>7.86</v>
      </c>
      <c r="K7906">
        <v>8.1</v>
      </c>
      <c r="L7906">
        <v>8.24</v>
      </c>
      <c r="N7906">
        <v>8.42</v>
      </c>
    </row>
    <row r="7907" spans="1:14" x14ac:dyDescent="0.25">
      <c r="A7907" s="1">
        <v>33442</v>
      </c>
      <c r="D7907">
        <v>5.76</v>
      </c>
      <c r="F7907">
        <v>6.01</v>
      </c>
      <c r="G7907">
        <v>6.33</v>
      </c>
      <c r="H7907">
        <v>6.94</v>
      </c>
      <c r="I7907">
        <v>7.41</v>
      </c>
      <c r="J7907">
        <v>7.96</v>
      </c>
      <c r="K7907">
        <v>8.17</v>
      </c>
      <c r="L7907">
        <v>8.31</v>
      </c>
      <c r="N7907">
        <v>8.5</v>
      </c>
    </row>
    <row r="7908" spans="1:14" x14ac:dyDescent="0.25">
      <c r="A7908" s="1">
        <v>33441</v>
      </c>
      <c r="D7908">
        <v>5.76</v>
      </c>
      <c r="F7908">
        <v>6.02</v>
      </c>
      <c r="G7908">
        <v>6.31</v>
      </c>
      <c r="H7908">
        <v>6.91</v>
      </c>
      <c r="I7908">
        <v>7.39</v>
      </c>
      <c r="J7908">
        <v>7.92</v>
      </c>
      <c r="K7908">
        <v>8.15</v>
      </c>
      <c r="L7908">
        <v>8.2799999999999994</v>
      </c>
      <c r="N7908">
        <v>8.48</v>
      </c>
    </row>
    <row r="7909" spans="1:14" x14ac:dyDescent="0.25">
      <c r="A7909" s="1">
        <v>33438</v>
      </c>
      <c r="D7909">
        <v>5.76</v>
      </c>
      <c r="F7909">
        <v>5.99</v>
      </c>
      <c r="G7909">
        <v>6.28</v>
      </c>
      <c r="H7909">
        <v>6.89</v>
      </c>
      <c r="I7909">
        <v>7.37</v>
      </c>
      <c r="J7909">
        <v>7.91</v>
      </c>
      <c r="K7909">
        <v>8.15</v>
      </c>
      <c r="L7909">
        <v>8.2799999999999994</v>
      </c>
      <c r="N7909">
        <v>8.48</v>
      </c>
    </row>
    <row r="7910" spans="1:14" x14ac:dyDescent="0.25">
      <c r="A7910" s="1">
        <v>33437</v>
      </c>
      <c r="D7910">
        <v>5.77</v>
      </c>
      <c r="F7910">
        <v>6.01</v>
      </c>
      <c r="G7910">
        <v>6.34</v>
      </c>
      <c r="H7910">
        <v>6.91</v>
      </c>
      <c r="I7910">
        <v>7.42</v>
      </c>
      <c r="J7910">
        <v>7.95</v>
      </c>
      <c r="K7910">
        <v>8.17</v>
      </c>
      <c r="L7910">
        <v>8.31</v>
      </c>
      <c r="N7910">
        <v>8.5</v>
      </c>
    </row>
    <row r="7911" spans="1:14" x14ac:dyDescent="0.25">
      <c r="A7911" s="1">
        <v>33436</v>
      </c>
      <c r="D7911">
        <v>5.79</v>
      </c>
      <c r="F7911">
        <v>6.03</v>
      </c>
      <c r="G7911">
        <v>6.35</v>
      </c>
      <c r="H7911">
        <v>6.94</v>
      </c>
      <c r="I7911">
        <v>7.39</v>
      </c>
      <c r="J7911">
        <v>7.94</v>
      </c>
      <c r="K7911">
        <v>8.17</v>
      </c>
      <c r="L7911">
        <v>8.3000000000000007</v>
      </c>
      <c r="N7911">
        <v>8.49</v>
      </c>
    </row>
    <row r="7912" spans="1:14" x14ac:dyDescent="0.25">
      <c r="A7912" s="1">
        <v>33435</v>
      </c>
      <c r="D7912">
        <v>5.76</v>
      </c>
      <c r="F7912">
        <v>5.99</v>
      </c>
      <c r="G7912">
        <v>6.32</v>
      </c>
      <c r="H7912">
        <v>6.9</v>
      </c>
      <c r="I7912">
        <v>7.35</v>
      </c>
      <c r="J7912">
        <v>7.91</v>
      </c>
      <c r="K7912">
        <v>8.14</v>
      </c>
      <c r="L7912">
        <v>8.27</v>
      </c>
      <c r="N7912">
        <v>8.4600000000000009</v>
      </c>
    </row>
    <row r="7913" spans="1:14" x14ac:dyDescent="0.25">
      <c r="A7913" s="1">
        <v>33434</v>
      </c>
      <c r="D7913">
        <v>5.75</v>
      </c>
      <c r="F7913">
        <v>5.96</v>
      </c>
      <c r="G7913">
        <v>6.29</v>
      </c>
      <c r="H7913">
        <v>6.88</v>
      </c>
      <c r="I7913">
        <v>7.37</v>
      </c>
      <c r="J7913">
        <v>7.9</v>
      </c>
      <c r="K7913">
        <v>8.1300000000000008</v>
      </c>
      <c r="L7913">
        <v>8.26</v>
      </c>
      <c r="N7913">
        <v>8.44</v>
      </c>
    </row>
    <row r="7914" spans="1:14" x14ac:dyDescent="0.25">
      <c r="A7914" s="1">
        <v>33431</v>
      </c>
      <c r="D7914">
        <v>5.72</v>
      </c>
      <c r="F7914">
        <v>5.94</v>
      </c>
      <c r="G7914">
        <v>6.26</v>
      </c>
      <c r="H7914">
        <v>6.88</v>
      </c>
      <c r="I7914">
        <v>7.36</v>
      </c>
      <c r="J7914">
        <v>7.9</v>
      </c>
      <c r="K7914">
        <v>8.1300000000000008</v>
      </c>
      <c r="L7914">
        <v>8.26</v>
      </c>
      <c r="N7914">
        <v>8.44</v>
      </c>
    </row>
    <row r="7915" spans="1:14" x14ac:dyDescent="0.25">
      <c r="A7915" s="1">
        <v>33430</v>
      </c>
      <c r="D7915">
        <v>5.74</v>
      </c>
      <c r="F7915">
        <v>5.96</v>
      </c>
      <c r="G7915">
        <v>6.27</v>
      </c>
      <c r="H7915">
        <v>6.92</v>
      </c>
      <c r="I7915">
        <v>7.42</v>
      </c>
      <c r="J7915">
        <v>7.95</v>
      </c>
      <c r="K7915">
        <v>8.17</v>
      </c>
      <c r="L7915">
        <v>8.3000000000000007</v>
      </c>
      <c r="N7915">
        <v>8.4700000000000006</v>
      </c>
    </row>
    <row r="7916" spans="1:14" x14ac:dyDescent="0.25">
      <c r="A7916" s="1">
        <v>33429</v>
      </c>
      <c r="D7916">
        <v>5.75</v>
      </c>
      <c r="F7916">
        <v>5.96</v>
      </c>
      <c r="G7916">
        <v>6.28</v>
      </c>
      <c r="H7916">
        <v>6.97</v>
      </c>
      <c r="I7916">
        <v>7.47</v>
      </c>
      <c r="J7916">
        <v>8</v>
      </c>
      <c r="K7916">
        <v>8.23</v>
      </c>
      <c r="L7916">
        <v>8.35</v>
      </c>
      <c r="N7916">
        <v>8.5299999999999994</v>
      </c>
    </row>
    <row r="7917" spans="1:14" x14ac:dyDescent="0.25">
      <c r="A7917" s="1">
        <v>33428</v>
      </c>
      <c r="D7917">
        <v>5.76</v>
      </c>
      <c r="F7917">
        <v>5.97</v>
      </c>
      <c r="G7917">
        <v>6.31</v>
      </c>
      <c r="H7917">
        <v>7</v>
      </c>
      <c r="I7917">
        <v>7.46</v>
      </c>
      <c r="J7917">
        <v>8.02</v>
      </c>
      <c r="K7917">
        <v>8.27</v>
      </c>
      <c r="L7917">
        <v>8.36</v>
      </c>
      <c r="N7917">
        <v>8.5299999999999994</v>
      </c>
    </row>
    <row r="7918" spans="1:14" x14ac:dyDescent="0.25">
      <c r="A7918" s="1">
        <v>33427</v>
      </c>
      <c r="D7918">
        <v>5.75</v>
      </c>
      <c r="F7918">
        <v>5.94</v>
      </c>
      <c r="G7918">
        <v>6.36</v>
      </c>
      <c r="H7918">
        <v>7</v>
      </c>
      <c r="I7918">
        <v>7.48</v>
      </c>
      <c r="J7918">
        <v>8</v>
      </c>
      <c r="K7918">
        <v>8.25</v>
      </c>
      <c r="L7918">
        <v>8.34</v>
      </c>
      <c r="N7918">
        <v>8.51</v>
      </c>
    </row>
    <row r="7919" spans="1:14" x14ac:dyDescent="0.25">
      <c r="A7919" s="1">
        <v>33424</v>
      </c>
      <c r="D7919">
        <v>5.76</v>
      </c>
      <c r="F7919">
        <v>5.97</v>
      </c>
      <c r="G7919">
        <v>6.4</v>
      </c>
      <c r="H7919">
        <v>7.04</v>
      </c>
      <c r="I7919">
        <v>7.48</v>
      </c>
      <c r="J7919">
        <v>8.01</v>
      </c>
      <c r="K7919">
        <v>8.23</v>
      </c>
      <c r="L7919">
        <v>8.34</v>
      </c>
      <c r="N7919">
        <v>8.49</v>
      </c>
    </row>
    <row r="7920" spans="1:14" x14ac:dyDescent="0.25">
      <c r="A7920" s="1">
        <v>33422</v>
      </c>
      <c r="D7920">
        <v>5.73</v>
      </c>
      <c r="F7920">
        <v>5.96</v>
      </c>
      <c r="G7920">
        <v>6.39</v>
      </c>
      <c r="H7920">
        <v>6.97</v>
      </c>
      <c r="I7920">
        <v>7.4</v>
      </c>
      <c r="J7920">
        <v>7.92</v>
      </c>
      <c r="K7920">
        <v>8.15</v>
      </c>
      <c r="L7920">
        <v>8.26</v>
      </c>
      <c r="N7920">
        <v>8.42</v>
      </c>
    </row>
    <row r="7921" spans="1:14" x14ac:dyDescent="0.25">
      <c r="A7921" s="1">
        <v>33421</v>
      </c>
      <c r="D7921">
        <v>5.75</v>
      </c>
      <c r="F7921">
        <v>5.99</v>
      </c>
      <c r="G7921">
        <v>6.41</v>
      </c>
      <c r="H7921">
        <v>7</v>
      </c>
      <c r="I7921">
        <v>7.41</v>
      </c>
      <c r="J7921">
        <v>7.95</v>
      </c>
      <c r="K7921">
        <v>8.18</v>
      </c>
      <c r="L7921">
        <v>8.27</v>
      </c>
      <c r="N7921">
        <v>8.44</v>
      </c>
    </row>
    <row r="7922" spans="1:14" x14ac:dyDescent="0.25">
      <c r="A7922" s="1">
        <v>33420</v>
      </c>
      <c r="D7922">
        <v>5.76</v>
      </c>
      <c r="F7922">
        <v>5.99</v>
      </c>
      <c r="G7922">
        <v>6.38</v>
      </c>
      <c r="H7922">
        <v>6.97</v>
      </c>
      <c r="I7922">
        <v>7.39</v>
      </c>
      <c r="J7922">
        <v>7.93</v>
      </c>
      <c r="K7922">
        <v>8.17</v>
      </c>
      <c r="L7922">
        <v>8.26</v>
      </c>
      <c r="N7922">
        <v>8.44</v>
      </c>
    </row>
    <row r="7923" spans="1:14" x14ac:dyDescent="0.25">
      <c r="A7923" s="1">
        <v>33417</v>
      </c>
      <c r="D7923">
        <v>5.71</v>
      </c>
      <c r="F7923">
        <v>5.95</v>
      </c>
      <c r="G7923">
        <v>6.32</v>
      </c>
      <c r="H7923">
        <v>6.9</v>
      </c>
      <c r="I7923">
        <v>7.33</v>
      </c>
      <c r="J7923">
        <v>7.9</v>
      </c>
      <c r="K7923">
        <v>8.14</v>
      </c>
      <c r="L7923">
        <v>8.24</v>
      </c>
      <c r="N7923">
        <v>8.42</v>
      </c>
    </row>
    <row r="7924" spans="1:14" x14ac:dyDescent="0.25">
      <c r="A7924" s="1">
        <v>33416</v>
      </c>
      <c r="D7924">
        <v>5.73</v>
      </c>
      <c r="F7924">
        <v>6</v>
      </c>
      <c r="G7924">
        <v>6.35</v>
      </c>
      <c r="H7924">
        <v>7</v>
      </c>
      <c r="I7924">
        <v>7.43</v>
      </c>
      <c r="J7924">
        <v>7.97</v>
      </c>
      <c r="K7924">
        <v>8.2100000000000009</v>
      </c>
      <c r="L7924">
        <v>8.32</v>
      </c>
      <c r="N7924">
        <v>8.49</v>
      </c>
    </row>
    <row r="7925" spans="1:14" x14ac:dyDescent="0.25">
      <c r="A7925" s="1">
        <v>33415</v>
      </c>
      <c r="D7925">
        <v>5.73</v>
      </c>
      <c r="F7925">
        <v>6.02</v>
      </c>
      <c r="G7925">
        <v>6.38</v>
      </c>
      <c r="H7925">
        <v>7.01</v>
      </c>
      <c r="I7925">
        <v>7.46</v>
      </c>
      <c r="J7925">
        <v>7.98</v>
      </c>
      <c r="K7925">
        <v>8.23</v>
      </c>
      <c r="L7925">
        <v>8.33</v>
      </c>
      <c r="N7925">
        <v>8.51</v>
      </c>
    </row>
    <row r="7926" spans="1:14" x14ac:dyDescent="0.25">
      <c r="A7926" s="1">
        <v>33414</v>
      </c>
      <c r="D7926">
        <v>5.75</v>
      </c>
      <c r="F7926">
        <v>6.03</v>
      </c>
      <c r="G7926">
        <v>6.39</v>
      </c>
      <c r="H7926">
        <v>7.04</v>
      </c>
      <c r="I7926">
        <v>7.45</v>
      </c>
      <c r="J7926">
        <v>7.99</v>
      </c>
      <c r="K7926">
        <v>8.2200000000000006</v>
      </c>
      <c r="L7926">
        <v>8.33</v>
      </c>
      <c r="N7926">
        <v>8.51</v>
      </c>
    </row>
    <row r="7927" spans="1:14" x14ac:dyDescent="0.25">
      <c r="A7927" s="1">
        <v>33413</v>
      </c>
      <c r="D7927">
        <v>5.75</v>
      </c>
      <c r="F7927">
        <v>6.04</v>
      </c>
      <c r="G7927">
        <v>6.38</v>
      </c>
      <c r="H7927">
        <v>6.96</v>
      </c>
      <c r="I7927">
        <v>7.45</v>
      </c>
      <c r="J7927">
        <v>7.98</v>
      </c>
      <c r="K7927">
        <v>8.2100000000000009</v>
      </c>
      <c r="L7927">
        <v>8.33</v>
      </c>
      <c r="N7927">
        <v>8.51</v>
      </c>
    </row>
    <row r="7928" spans="1:14" x14ac:dyDescent="0.25">
      <c r="A7928" s="1">
        <v>33410</v>
      </c>
      <c r="D7928">
        <v>5.75</v>
      </c>
      <c r="F7928">
        <v>6.02</v>
      </c>
      <c r="G7928">
        <v>6.37</v>
      </c>
      <c r="H7928">
        <v>6.94</v>
      </c>
      <c r="I7928">
        <v>7.41</v>
      </c>
      <c r="J7928">
        <v>7.95</v>
      </c>
      <c r="K7928">
        <v>8.1999999999999993</v>
      </c>
      <c r="L7928">
        <v>8.32</v>
      </c>
      <c r="N7928">
        <v>8.51</v>
      </c>
    </row>
    <row r="7929" spans="1:14" x14ac:dyDescent="0.25">
      <c r="A7929" s="1">
        <v>33409</v>
      </c>
      <c r="D7929">
        <v>5.74</v>
      </c>
      <c r="F7929">
        <v>6</v>
      </c>
      <c r="G7929">
        <v>6.34</v>
      </c>
      <c r="H7929">
        <v>6.87</v>
      </c>
      <c r="I7929">
        <v>7.36</v>
      </c>
      <c r="J7929">
        <v>7.91</v>
      </c>
      <c r="K7929">
        <v>8.17</v>
      </c>
      <c r="L7929">
        <v>8.3000000000000007</v>
      </c>
      <c r="N7929">
        <v>8.48</v>
      </c>
    </row>
    <row r="7930" spans="1:14" x14ac:dyDescent="0.25">
      <c r="A7930" s="1">
        <v>33408</v>
      </c>
      <c r="D7930">
        <v>5.74</v>
      </c>
      <c r="F7930">
        <v>6.02</v>
      </c>
      <c r="G7930">
        <v>6.37</v>
      </c>
      <c r="H7930">
        <v>6.95</v>
      </c>
      <c r="I7930">
        <v>7.41</v>
      </c>
      <c r="J7930">
        <v>7.97</v>
      </c>
      <c r="K7930">
        <v>8.2100000000000009</v>
      </c>
      <c r="L7930">
        <v>8.33</v>
      </c>
      <c r="N7930">
        <v>8.52</v>
      </c>
    </row>
    <row r="7931" spans="1:14" x14ac:dyDescent="0.25">
      <c r="A7931" s="1">
        <v>33407</v>
      </c>
      <c r="D7931">
        <v>5.8</v>
      </c>
      <c r="F7931">
        <v>6.06</v>
      </c>
      <c r="G7931">
        <v>6.41</v>
      </c>
      <c r="H7931">
        <v>7</v>
      </c>
      <c r="I7931">
        <v>7.45</v>
      </c>
      <c r="J7931">
        <v>7.97</v>
      </c>
      <c r="K7931">
        <v>8.1999999999999993</v>
      </c>
      <c r="L7931">
        <v>8.32</v>
      </c>
      <c r="N7931">
        <v>8.52</v>
      </c>
    </row>
    <row r="7932" spans="1:14" x14ac:dyDescent="0.25">
      <c r="A7932" s="1">
        <v>33406</v>
      </c>
      <c r="D7932">
        <v>5.78</v>
      </c>
      <c r="F7932">
        <v>6.08</v>
      </c>
      <c r="G7932">
        <v>6.38</v>
      </c>
      <c r="H7932">
        <v>7.02</v>
      </c>
      <c r="I7932">
        <v>7.43</v>
      </c>
      <c r="J7932">
        <v>7.96</v>
      </c>
      <c r="K7932">
        <v>8.19</v>
      </c>
      <c r="L7932">
        <v>8.3000000000000007</v>
      </c>
      <c r="N7932">
        <v>8.49</v>
      </c>
    </row>
    <row r="7933" spans="1:14" x14ac:dyDescent="0.25">
      <c r="A7933" s="1">
        <v>33403</v>
      </c>
      <c r="D7933">
        <v>5.77</v>
      </c>
      <c r="F7933">
        <v>6.05</v>
      </c>
      <c r="G7933">
        <v>6.37</v>
      </c>
      <c r="H7933">
        <v>7.02</v>
      </c>
      <c r="I7933">
        <v>7.43</v>
      </c>
      <c r="J7933">
        <v>7.94</v>
      </c>
      <c r="K7933">
        <v>8.17</v>
      </c>
      <c r="L7933">
        <v>8.2899999999999991</v>
      </c>
      <c r="N7933">
        <v>8.4700000000000006</v>
      </c>
    </row>
    <row r="7934" spans="1:14" x14ac:dyDescent="0.25">
      <c r="A7934" s="1">
        <v>33402</v>
      </c>
      <c r="D7934">
        <v>5.76</v>
      </c>
      <c r="F7934">
        <v>6.08</v>
      </c>
      <c r="G7934">
        <v>6.4</v>
      </c>
      <c r="H7934">
        <v>7.08</v>
      </c>
      <c r="I7934">
        <v>7.47</v>
      </c>
      <c r="J7934">
        <v>8</v>
      </c>
      <c r="K7934">
        <v>8.24</v>
      </c>
      <c r="L7934">
        <v>8.34</v>
      </c>
      <c r="N7934">
        <v>8.5299999999999994</v>
      </c>
    </row>
    <row r="7935" spans="1:14" x14ac:dyDescent="0.25">
      <c r="A7935" s="1">
        <v>33401</v>
      </c>
      <c r="D7935">
        <v>5.73</v>
      </c>
      <c r="F7935">
        <v>6.07</v>
      </c>
      <c r="G7935">
        <v>6.43</v>
      </c>
      <c r="H7935">
        <v>7.08</v>
      </c>
      <c r="I7935">
        <v>7.48</v>
      </c>
      <c r="J7935">
        <v>8.02</v>
      </c>
      <c r="K7935">
        <v>8.25</v>
      </c>
      <c r="L7935">
        <v>8.36</v>
      </c>
      <c r="N7935">
        <v>8.5500000000000007</v>
      </c>
    </row>
    <row r="7936" spans="1:14" x14ac:dyDescent="0.25">
      <c r="A7936" s="1">
        <v>33400</v>
      </c>
      <c r="D7936">
        <v>5.74</v>
      </c>
      <c r="F7936">
        <v>6.05</v>
      </c>
      <c r="G7936">
        <v>6.39</v>
      </c>
      <c r="H7936">
        <v>6.99</v>
      </c>
      <c r="I7936">
        <v>7.42</v>
      </c>
      <c r="J7936">
        <v>7.96</v>
      </c>
      <c r="K7936">
        <v>8.19</v>
      </c>
      <c r="L7936">
        <v>8.2899999999999991</v>
      </c>
      <c r="N7936">
        <v>8.48</v>
      </c>
    </row>
    <row r="7937" spans="1:14" x14ac:dyDescent="0.25">
      <c r="A7937" s="1">
        <v>33399</v>
      </c>
      <c r="D7937">
        <v>5.77</v>
      </c>
      <c r="F7937">
        <v>6.04</v>
      </c>
      <c r="G7937">
        <v>6.4</v>
      </c>
      <c r="H7937">
        <v>7.01</v>
      </c>
      <c r="I7937">
        <v>7.42</v>
      </c>
      <c r="J7937">
        <v>7.95</v>
      </c>
      <c r="K7937">
        <v>8.19</v>
      </c>
      <c r="L7937">
        <v>8.2899999999999991</v>
      </c>
      <c r="N7937">
        <v>8.48</v>
      </c>
    </row>
    <row r="7938" spans="1:14" x14ac:dyDescent="0.25">
      <c r="A7938" s="1">
        <v>33396</v>
      </c>
      <c r="D7938">
        <v>5.74</v>
      </c>
      <c r="F7938">
        <v>6.01</v>
      </c>
      <c r="G7938">
        <v>6.39</v>
      </c>
      <c r="H7938">
        <v>6.98</v>
      </c>
      <c r="I7938">
        <v>7.43</v>
      </c>
      <c r="J7938">
        <v>7.96</v>
      </c>
      <c r="K7938">
        <v>8.18</v>
      </c>
      <c r="L7938">
        <v>8.2899999999999991</v>
      </c>
      <c r="N7938">
        <v>8.48</v>
      </c>
    </row>
    <row r="7939" spans="1:14" x14ac:dyDescent="0.25">
      <c r="A7939" s="1">
        <v>33395</v>
      </c>
      <c r="D7939">
        <v>5.74</v>
      </c>
      <c r="F7939">
        <v>5.98</v>
      </c>
      <c r="G7939">
        <v>6.29</v>
      </c>
      <c r="H7939">
        <v>6.86</v>
      </c>
      <c r="I7939">
        <v>7.31</v>
      </c>
      <c r="J7939">
        <v>7.89</v>
      </c>
      <c r="K7939">
        <v>8.1199999999999992</v>
      </c>
      <c r="L7939">
        <v>8.23</v>
      </c>
      <c r="N7939">
        <v>8.42</v>
      </c>
    </row>
    <row r="7940" spans="1:14" x14ac:dyDescent="0.25">
      <c r="A7940" s="1">
        <v>33394</v>
      </c>
      <c r="D7940">
        <v>5.76</v>
      </c>
      <c r="F7940">
        <v>6</v>
      </c>
      <c r="G7940">
        <v>6.28</v>
      </c>
      <c r="H7940">
        <v>6.83</v>
      </c>
      <c r="I7940">
        <v>7.26</v>
      </c>
      <c r="J7940">
        <v>7.84</v>
      </c>
      <c r="K7940">
        <v>8.07</v>
      </c>
      <c r="L7940">
        <v>8.19</v>
      </c>
      <c r="N7940">
        <v>8.39</v>
      </c>
    </row>
    <row r="7941" spans="1:14" x14ac:dyDescent="0.25">
      <c r="A7941" s="1">
        <v>33393</v>
      </c>
      <c r="D7941">
        <v>5.74</v>
      </c>
      <c r="F7941">
        <v>5.98</v>
      </c>
      <c r="G7941">
        <v>6.26</v>
      </c>
      <c r="H7941">
        <v>6.79</v>
      </c>
      <c r="I7941">
        <v>7.22</v>
      </c>
      <c r="J7941">
        <v>7.8</v>
      </c>
      <c r="K7941">
        <v>8.02</v>
      </c>
      <c r="L7941">
        <v>8.14</v>
      </c>
      <c r="N7941">
        <v>8.34</v>
      </c>
    </row>
    <row r="7942" spans="1:14" x14ac:dyDescent="0.25">
      <c r="A7942" s="1">
        <v>33392</v>
      </c>
      <c r="D7942">
        <v>5.79</v>
      </c>
      <c r="F7942">
        <v>6</v>
      </c>
      <c r="G7942">
        <v>6.27</v>
      </c>
      <c r="H7942">
        <v>6.79</v>
      </c>
      <c r="I7942">
        <v>7.21</v>
      </c>
      <c r="J7942">
        <v>7.8</v>
      </c>
      <c r="K7942">
        <v>8.01</v>
      </c>
      <c r="L7942">
        <v>8.14</v>
      </c>
      <c r="N7942">
        <v>8.34</v>
      </c>
    </row>
    <row r="7943" spans="1:14" x14ac:dyDescent="0.25">
      <c r="A7943" s="1">
        <v>33389</v>
      </c>
      <c r="D7943">
        <v>5.71</v>
      </c>
      <c r="F7943">
        <v>5.94</v>
      </c>
      <c r="G7943">
        <v>6.16</v>
      </c>
      <c r="H7943">
        <v>6.68</v>
      </c>
      <c r="I7943">
        <v>7.1</v>
      </c>
      <c r="J7943">
        <v>7.69</v>
      </c>
      <c r="K7943">
        <v>7.92</v>
      </c>
      <c r="L7943">
        <v>8.06</v>
      </c>
      <c r="N7943">
        <v>8.26</v>
      </c>
    </row>
    <row r="7944" spans="1:14" x14ac:dyDescent="0.25">
      <c r="A7944" s="1">
        <v>33388</v>
      </c>
      <c r="D7944">
        <v>5.62</v>
      </c>
      <c r="F7944">
        <v>5.87</v>
      </c>
      <c r="G7944">
        <v>6.13</v>
      </c>
      <c r="H7944">
        <v>6.6</v>
      </c>
      <c r="I7944">
        <v>7.03</v>
      </c>
      <c r="J7944">
        <v>7.63</v>
      </c>
      <c r="K7944">
        <v>7.89</v>
      </c>
      <c r="L7944">
        <v>8.02</v>
      </c>
      <c r="N7944">
        <v>8.2200000000000006</v>
      </c>
    </row>
    <row r="7945" spans="1:14" x14ac:dyDescent="0.25">
      <c r="A7945" s="1">
        <v>33387</v>
      </c>
      <c r="D7945">
        <v>5.62</v>
      </c>
      <c r="F7945">
        <v>5.87</v>
      </c>
      <c r="G7945">
        <v>6.11</v>
      </c>
      <c r="H7945">
        <v>6.61</v>
      </c>
      <c r="I7945">
        <v>7.06</v>
      </c>
      <c r="J7945">
        <v>7.66</v>
      </c>
      <c r="K7945">
        <v>7.92</v>
      </c>
      <c r="L7945">
        <v>8.07</v>
      </c>
      <c r="N7945">
        <v>8.2899999999999991</v>
      </c>
    </row>
    <row r="7946" spans="1:14" x14ac:dyDescent="0.25">
      <c r="A7946" s="1">
        <v>33386</v>
      </c>
      <c r="D7946">
        <v>5.59</v>
      </c>
      <c r="F7946">
        <v>5.87</v>
      </c>
      <c r="G7946">
        <v>6.12</v>
      </c>
      <c r="H7946">
        <v>6.66</v>
      </c>
      <c r="I7946">
        <v>7.07</v>
      </c>
      <c r="J7946">
        <v>7.66</v>
      </c>
      <c r="K7946">
        <v>7.93</v>
      </c>
      <c r="L7946">
        <v>8.07</v>
      </c>
      <c r="N7946">
        <v>8.2799999999999994</v>
      </c>
    </row>
    <row r="7947" spans="1:14" x14ac:dyDescent="0.25">
      <c r="A7947" s="1">
        <v>33382</v>
      </c>
      <c r="D7947">
        <v>5.57</v>
      </c>
      <c r="F7947">
        <v>5.88</v>
      </c>
      <c r="G7947">
        <v>6.11</v>
      </c>
      <c r="H7947">
        <v>6.69</v>
      </c>
      <c r="I7947">
        <v>7.1</v>
      </c>
      <c r="J7947">
        <v>7.68</v>
      </c>
      <c r="K7947">
        <v>7.97</v>
      </c>
      <c r="L7947">
        <v>8.1</v>
      </c>
      <c r="N7947">
        <v>8.31</v>
      </c>
    </row>
    <row r="7948" spans="1:14" x14ac:dyDescent="0.25">
      <c r="A7948" s="1">
        <v>33381</v>
      </c>
      <c r="D7948">
        <v>5.57</v>
      </c>
      <c r="F7948">
        <v>5.88</v>
      </c>
      <c r="G7948">
        <v>6.13</v>
      </c>
      <c r="H7948">
        <v>6.74</v>
      </c>
      <c r="I7948">
        <v>7.1</v>
      </c>
      <c r="J7948">
        <v>7.71</v>
      </c>
      <c r="K7948">
        <v>7.96</v>
      </c>
      <c r="L7948">
        <v>8.1</v>
      </c>
      <c r="N7948">
        <v>8.31</v>
      </c>
    </row>
    <row r="7949" spans="1:14" x14ac:dyDescent="0.25">
      <c r="A7949" s="1">
        <v>33380</v>
      </c>
      <c r="D7949">
        <v>5.63</v>
      </c>
      <c r="F7949">
        <v>5.91</v>
      </c>
      <c r="G7949">
        <v>6.15</v>
      </c>
      <c r="H7949">
        <v>6.77</v>
      </c>
      <c r="I7949">
        <v>7.1</v>
      </c>
      <c r="J7949">
        <v>7.72</v>
      </c>
      <c r="K7949">
        <v>7.95</v>
      </c>
      <c r="L7949">
        <v>8.06</v>
      </c>
      <c r="N7949">
        <v>8.2799999999999994</v>
      </c>
    </row>
    <row r="7950" spans="1:14" x14ac:dyDescent="0.25">
      <c r="A7950" s="1">
        <v>33379</v>
      </c>
      <c r="D7950">
        <v>5.67</v>
      </c>
      <c r="F7950">
        <v>5.92</v>
      </c>
      <c r="G7950">
        <v>6.18</v>
      </c>
      <c r="H7950">
        <v>6.84</v>
      </c>
      <c r="I7950">
        <v>7.13</v>
      </c>
      <c r="J7950">
        <v>7.74</v>
      </c>
      <c r="K7950">
        <v>7.95</v>
      </c>
      <c r="L7950">
        <v>8.06</v>
      </c>
      <c r="N7950">
        <v>8.26</v>
      </c>
    </row>
    <row r="7951" spans="1:14" x14ac:dyDescent="0.25">
      <c r="A7951" s="1">
        <v>33378</v>
      </c>
      <c r="D7951">
        <v>5.63</v>
      </c>
      <c r="F7951">
        <v>5.88</v>
      </c>
      <c r="G7951">
        <v>6.2</v>
      </c>
      <c r="H7951">
        <v>6.86</v>
      </c>
      <c r="I7951">
        <v>7.16</v>
      </c>
      <c r="J7951">
        <v>7.78</v>
      </c>
      <c r="K7951">
        <v>7.98</v>
      </c>
      <c r="L7951">
        <v>8.1</v>
      </c>
      <c r="N7951">
        <v>8.3000000000000007</v>
      </c>
    </row>
    <row r="7952" spans="1:14" x14ac:dyDescent="0.25">
      <c r="A7952" s="1">
        <v>33375</v>
      </c>
      <c r="D7952">
        <v>5.57</v>
      </c>
      <c r="F7952">
        <v>5.83</v>
      </c>
      <c r="G7952">
        <v>6.16</v>
      </c>
      <c r="H7952">
        <v>6.86</v>
      </c>
      <c r="I7952">
        <v>7.14</v>
      </c>
      <c r="J7952">
        <v>7.77</v>
      </c>
      <c r="K7952">
        <v>7.98</v>
      </c>
      <c r="L7952">
        <v>8.08</v>
      </c>
      <c r="N7952">
        <v>8.2799999999999994</v>
      </c>
    </row>
    <row r="7953" spans="1:14" x14ac:dyDescent="0.25">
      <c r="A7953" s="1">
        <v>33374</v>
      </c>
      <c r="D7953">
        <v>5.57</v>
      </c>
      <c r="F7953">
        <v>5.84</v>
      </c>
      <c r="G7953">
        <v>6.15</v>
      </c>
      <c r="H7953">
        <v>6.84</v>
      </c>
      <c r="I7953">
        <v>7.12</v>
      </c>
      <c r="J7953">
        <v>7.77</v>
      </c>
      <c r="K7953">
        <v>7.99</v>
      </c>
      <c r="L7953">
        <v>8.1199999999999992</v>
      </c>
      <c r="N7953">
        <v>8.33</v>
      </c>
    </row>
    <row r="7954" spans="1:14" x14ac:dyDescent="0.25">
      <c r="A7954" s="1">
        <v>33373</v>
      </c>
      <c r="D7954">
        <v>5.62</v>
      </c>
      <c r="F7954">
        <v>5.86</v>
      </c>
      <c r="G7954">
        <v>6.13</v>
      </c>
      <c r="H7954">
        <v>6.84</v>
      </c>
      <c r="I7954">
        <v>7.12</v>
      </c>
      <c r="J7954">
        <v>7.77</v>
      </c>
      <c r="K7954">
        <v>8.02</v>
      </c>
      <c r="L7954">
        <v>8.1300000000000008</v>
      </c>
      <c r="N7954">
        <v>8.34</v>
      </c>
    </row>
    <row r="7955" spans="1:14" x14ac:dyDescent="0.25">
      <c r="A7955" s="1">
        <v>33372</v>
      </c>
      <c r="D7955">
        <v>5.66</v>
      </c>
      <c r="F7955">
        <v>5.88</v>
      </c>
      <c r="G7955">
        <v>6.12</v>
      </c>
      <c r="H7955">
        <v>6.86</v>
      </c>
      <c r="I7955">
        <v>7.13</v>
      </c>
      <c r="J7955">
        <v>7.78</v>
      </c>
      <c r="K7955">
        <v>8.02</v>
      </c>
      <c r="L7955">
        <v>8.14</v>
      </c>
      <c r="N7955">
        <v>8.36</v>
      </c>
    </row>
    <row r="7956" spans="1:14" x14ac:dyDescent="0.25">
      <c r="A7956" s="1">
        <v>33371</v>
      </c>
      <c r="D7956">
        <v>5.65</v>
      </c>
      <c r="F7956">
        <v>5.86</v>
      </c>
      <c r="G7956">
        <v>6.11</v>
      </c>
      <c r="H7956">
        <v>6.84</v>
      </c>
      <c r="I7956">
        <v>7.13</v>
      </c>
      <c r="J7956">
        <v>7.72</v>
      </c>
      <c r="K7956">
        <v>7.96</v>
      </c>
      <c r="L7956">
        <v>8.07</v>
      </c>
      <c r="N7956">
        <v>8.27</v>
      </c>
    </row>
    <row r="7957" spans="1:14" x14ac:dyDescent="0.25">
      <c r="A7957" s="1">
        <v>33368</v>
      </c>
      <c r="D7957">
        <v>5.65</v>
      </c>
      <c r="F7957">
        <v>5.88</v>
      </c>
      <c r="G7957">
        <v>6.13</v>
      </c>
      <c r="H7957">
        <v>6.87</v>
      </c>
      <c r="I7957">
        <v>7.17</v>
      </c>
      <c r="J7957">
        <v>7.76</v>
      </c>
      <c r="K7957">
        <v>8</v>
      </c>
      <c r="L7957">
        <v>8.1199999999999992</v>
      </c>
      <c r="N7957">
        <v>8.33</v>
      </c>
    </row>
    <row r="7958" spans="1:14" x14ac:dyDescent="0.25">
      <c r="A7958" s="1">
        <v>33367</v>
      </c>
      <c r="D7958">
        <v>5.65</v>
      </c>
      <c r="F7958">
        <v>5.89</v>
      </c>
      <c r="G7958">
        <v>6.13</v>
      </c>
      <c r="H7958">
        <v>6.84</v>
      </c>
      <c r="I7958">
        <v>7.12</v>
      </c>
      <c r="J7958">
        <v>7.68</v>
      </c>
      <c r="K7958">
        <v>7.92</v>
      </c>
      <c r="L7958">
        <v>8.02</v>
      </c>
      <c r="N7958">
        <v>8.2100000000000009</v>
      </c>
    </row>
    <row r="7959" spans="1:14" x14ac:dyDescent="0.25">
      <c r="A7959" s="1">
        <v>33366</v>
      </c>
      <c r="D7959">
        <v>5.67</v>
      </c>
      <c r="F7959">
        <v>5.9</v>
      </c>
      <c r="G7959">
        <v>6.14</v>
      </c>
      <c r="H7959">
        <v>6.84</v>
      </c>
      <c r="I7959">
        <v>7.12</v>
      </c>
      <c r="J7959">
        <v>7.68</v>
      </c>
      <c r="K7959">
        <v>7.92</v>
      </c>
      <c r="L7959">
        <v>8.0399999999999991</v>
      </c>
      <c r="N7959">
        <v>8.24</v>
      </c>
    </row>
    <row r="7960" spans="1:14" x14ac:dyDescent="0.25">
      <c r="A7960" s="1">
        <v>33365</v>
      </c>
      <c r="D7960">
        <v>5.67</v>
      </c>
      <c r="F7960">
        <v>5.91</v>
      </c>
      <c r="G7960">
        <v>6.15</v>
      </c>
      <c r="H7960">
        <v>6.82</v>
      </c>
      <c r="I7960">
        <v>7.1</v>
      </c>
      <c r="J7960">
        <v>7.67</v>
      </c>
      <c r="K7960">
        <v>7.92</v>
      </c>
      <c r="L7960">
        <v>8.06</v>
      </c>
      <c r="N7960">
        <v>8.24</v>
      </c>
    </row>
    <row r="7961" spans="1:14" x14ac:dyDescent="0.25">
      <c r="A7961" s="1">
        <v>33364</v>
      </c>
      <c r="D7961">
        <v>5.64</v>
      </c>
      <c r="F7961">
        <v>5.85</v>
      </c>
      <c r="G7961">
        <v>6.11</v>
      </c>
      <c r="H7961">
        <v>6.82</v>
      </c>
      <c r="I7961">
        <v>7.16</v>
      </c>
      <c r="J7961">
        <v>7.67</v>
      </c>
      <c r="K7961">
        <v>7.91</v>
      </c>
      <c r="L7961">
        <v>8.0500000000000007</v>
      </c>
      <c r="N7961">
        <v>8.23</v>
      </c>
    </row>
    <row r="7962" spans="1:14" x14ac:dyDescent="0.25">
      <c r="A7962" s="1">
        <v>33361</v>
      </c>
      <c r="D7962">
        <v>5.64</v>
      </c>
      <c r="F7962">
        <v>5.83</v>
      </c>
      <c r="G7962">
        <v>6.1</v>
      </c>
      <c r="H7962">
        <v>6.8</v>
      </c>
      <c r="I7962">
        <v>7.16</v>
      </c>
      <c r="J7962">
        <v>7.67</v>
      </c>
      <c r="K7962">
        <v>7.91</v>
      </c>
      <c r="L7962">
        <v>8.0399999999999991</v>
      </c>
      <c r="N7962">
        <v>8.2200000000000006</v>
      </c>
    </row>
    <row r="7963" spans="1:14" x14ac:dyDescent="0.25">
      <c r="A7963" s="1">
        <v>33360</v>
      </c>
      <c r="D7963">
        <v>5.63</v>
      </c>
      <c r="F7963">
        <v>5.82</v>
      </c>
      <c r="G7963">
        <v>6.06</v>
      </c>
      <c r="H7963">
        <v>6.76</v>
      </c>
      <c r="I7963">
        <v>7.11</v>
      </c>
      <c r="J7963">
        <v>7.59</v>
      </c>
      <c r="K7963">
        <v>7.84</v>
      </c>
      <c r="L7963">
        <v>7.97</v>
      </c>
      <c r="N7963">
        <v>8.14</v>
      </c>
    </row>
    <row r="7964" spans="1:14" x14ac:dyDescent="0.25">
      <c r="A7964" s="1">
        <v>33359</v>
      </c>
      <c r="D7964">
        <v>5.71</v>
      </c>
      <c r="F7964">
        <v>5.84</v>
      </c>
      <c r="G7964">
        <v>6.09</v>
      </c>
      <c r="H7964">
        <v>6.8</v>
      </c>
      <c r="I7964">
        <v>7.14</v>
      </c>
      <c r="J7964">
        <v>7.63</v>
      </c>
      <c r="K7964">
        <v>7.87</v>
      </c>
      <c r="L7964">
        <v>8.01</v>
      </c>
      <c r="N7964">
        <v>8.18</v>
      </c>
    </row>
    <row r="7965" spans="1:14" x14ac:dyDescent="0.25">
      <c r="A7965" s="1">
        <v>33358</v>
      </c>
      <c r="D7965">
        <v>5.68</v>
      </c>
      <c r="F7965">
        <v>5.83</v>
      </c>
      <c r="G7965">
        <v>6.06</v>
      </c>
      <c r="H7965">
        <v>6.8</v>
      </c>
      <c r="I7965">
        <v>7.15</v>
      </c>
      <c r="J7965">
        <v>7.63</v>
      </c>
      <c r="K7965">
        <v>7.88</v>
      </c>
      <c r="L7965">
        <v>8.02</v>
      </c>
      <c r="N7965">
        <v>8.1999999999999993</v>
      </c>
    </row>
    <row r="7966" spans="1:14" x14ac:dyDescent="0.25">
      <c r="A7966" s="1">
        <v>33357</v>
      </c>
      <c r="D7966">
        <v>5.77</v>
      </c>
      <c r="F7966">
        <v>5.98</v>
      </c>
      <c r="G7966">
        <v>6.22</v>
      </c>
      <c r="H7966">
        <v>6.9</v>
      </c>
      <c r="I7966">
        <v>7.22</v>
      </c>
      <c r="J7966">
        <v>7.7</v>
      </c>
      <c r="K7966">
        <v>7.93</v>
      </c>
      <c r="L7966">
        <v>8.07</v>
      </c>
      <c r="N7966">
        <v>8.23</v>
      </c>
    </row>
    <row r="7967" spans="1:14" x14ac:dyDescent="0.25">
      <c r="A7967" s="1">
        <v>33354</v>
      </c>
      <c r="D7967">
        <v>5.79</v>
      </c>
      <c r="F7967">
        <v>5.99</v>
      </c>
      <c r="G7967">
        <v>6.21</v>
      </c>
      <c r="H7967">
        <v>6.89</v>
      </c>
      <c r="I7967">
        <v>7.23</v>
      </c>
      <c r="J7967">
        <v>7.68</v>
      </c>
      <c r="K7967">
        <v>7.93</v>
      </c>
      <c r="L7967">
        <v>8.06</v>
      </c>
      <c r="N7967">
        <v>8.2200000000000006</v>
      </c>
    </row>
    <row r="7968" spans="1:14" x14ac:dyDescent="0.25">
      <c r="A7968" s="1">
        <v>33353</v>
      </c>
      <c r="D7968">
        <v>5.78</v>
      </c>
      <c r="F7968">
        <v>5.96</v>
      </c>
      <c r="G7968">
        <v>6.19</v>
      </c>
      <c r="H7968">
        <v>6.93</v>
      </c>
      <c r="I7968">
        <v>7.22</v>
      </c>
      <c r="J7968">
        <v>7.7</v>
      </c>
      <c r="K7968">
        <v>7.95</v>
      </c>
      <c r="L7968">
        <v>8.07</v>
      </c>
      <c r="N7968">
        <v>8.24</v>
      </c>
    </row>
    <row r="7969" spans="1:14" x14ac:dyDescent="0.25">
      <c r="A7969" s="1">
        <v>33352</v>
      </c>
      <c r="D7969">
        <v>5.84</v>
      </c>
      <c r="F7969">
        <v>5.99</v>
      </c>
      <c r="G7969">
        <v>6.23</v>
      </c>
      <c r="H7969">
        <v>6.95</v>
      </c>
      <c r="I7969">
        <v>7.25</v>
      </c>
      <c r="J7969">
        <v>7.73</v>
      </c>
      <c r="K7969">
        <v>7.93</v>
      </c>
      <c r="L7969">
        <v>8.06</v>
      </c>
      <c r="N7969">
        <v>8.2200000000000006</v>
      </c>
    </row>
    <row r="7970" spans="1:14" x14ac:dyDescent="0.25">
      <c r="A7970" s="1">
        <v>33351</v>
      </c>
      <c r="D7970">
        <v>5.89</v>
      </c>
      <c r="F7970">
        <v>6.03</v>
      </c>
      <c r="G7970">
        <v>6.28</v>
      </c>
      <c r="H7970">
        <v>7.05</v>
      </c>
      <c r="I7970">
        <v>7.28</v>
      </c>
      <c r="J7970">
        <v>7.78</v>
      </c>
      <c r="K7970">
        <v>7.99</v>
      </c>
      <c r="L7970">
        <v>8.1199999999999992</v>
      </c>
      <c r="N7970">
        <v>8.2799999999999994</v>
      </c>
    </row>
    <row r="7971" spans="1:14" x14ac:dyDescent="0.25">
      <c r="A7971" s="1">
        <v>33350</v>
      </c>
      <c r="D7971">
        <v>5.87</v>
      </c>
      <c r="F7971">
        <v>6.01</v>
      </c>
      <c r="G7971">
        <v>6.32</v>
      </c>
      <c r="H7971">
        <v>7.07</v>
      </c>
      <c r="I7971">
        <v>7.29</v>
      </c>
      <c r="J7971">
        <v>7.83</v>
      </c>
      <c r="K7971">
        <v>8.02</v>
      </c>
      <c r="L7971">
        <v>8.15</v>
      </c>
      <c r="N7971">
        <v>8.3000000000000007</v>
      </c>
    </row>
    <row r="7972" spans="1:14" x14ac:dyDescent="0.25">
      <c r="A7972" s="1">
        <v>33347</v>
      </c>
      <c r="D7972">
        <v>5.93</v>
      </c>
      <c r="F7972">
        <v>6.04</v>
      </c>
      <c r="G7972">
        <v>6.31</v>
      </c>
      <c r="H7972">
        <v>7.03</v>
      </c>
      <c r="I7972">
        <v>7.27</v>
      </c>
      <c r="J7972">
        <v>7.8</v>
      </c>
      <c r="K7972">
        <v>7.99</v>
      </c>
      <c r="L7972">
        <v>8.1</v>
      </c>
      <c r="N7972">
        <v>8.24</v>
      </c>
    </row>
    <row r="7973" spans="1:14" x14ac:dyDescent="0.25">
      <c r="A7973" s="1">
        <v>33346</v>
      </c>
      <c r="D7973">
        <v>5.84</v>
      </c>
      <c r="F7973">
        <v>5.98</v>
      </c>
      <c r="G7973">
        <v>6.34</v>
      </c>
      <c r="H7973">
        <v>6.99</v>
      </c>
      <c r="I7973">
        <v>7.24</v>
      </c>
      <c r="J7973">
        <v>7.74</v>
      </c>
      <c r="K7973">
        <v>7.92</v>
      </c>
      <c r="L7973">
        <v>8.02</v>
      </c>
      <c r="N7973">
        <v>8.18</v>
      </c>
    </row>
    <row r="7974" spans="1:14" x14ac:dyDescent="0.25">
      <c r="A7974" s="1">
        <v>33345</v>
      </c>
      <c r="D7974">
        <v>5.73</v>
      </c>
      <c r="F7974">
        <v>5.89</v>
      </c>
      <c r="G7974">
        <v>6.2</v>
      </c>
      <c r="H7974">
        <v>6.9</v>
      </c>
      <c r="I7974">
        <v>7.17</v>
      </c>
      <c r="J7974">
        <v>7.64</v>
      </c>
      <c r="K7974">
        <v>7.83</v>
      </c>
      <c r="L7974">
        <v>7.95</v>
      </c>
      <c r="N7974">
        <v>8.11</v>
      </c>
    </row>
    <row r="7975" spans="1:14" x14ac:dyDescent="0.25">
      <c r="A7975" s="1">
        <v>33344</v>
      </c>
      <c r="D7975">
        <v>5.79</v>
      </c>
      <c r="F7975">
        <v>5.95</v>
      </c>
      <c r="G7975">
        <v>6.23</v>
      </c>
      <c r="H7975">
        <v>6.92</v>
      </c>
      <c r="I7975">
        <v>7.2</v>
      </c>
      <c r="J7975">
        <v>7.66</v>
      </c>
      <c r="K7975">
        <v>7.85</v>
      </c>
      <c r="L7975">
        <v>7.97</v>
      </c>
      <c r="N7975">
        <v>8.1300000000000008</v>
      </c>
    </row>
    <row r="7976" spans="1:14" x14ac:dyDescent="0.25">
      <c r="A7976" s="1">
        <v>33343</v>
      </c>
      <c r="D7976">
        <v>5.77</v>
      </c>
      <c r="F7976">
        <v>5.96</v>
      </c>
      <c r="G7976">
        <v>6.22</v>
      </c>
      <c r="H7976">
        <v>6.9</v>
      </c>
      <c r="I7976">
        <v>7.17</v>
      </c>
      <c r="J7976">
        <v>7.64</v>
      </c>
      <c r="K7976">
        <v>7.84</v>
      </c>
      <c r="L7976">
        <v>7.95</v>
      </c>
      <c r="N7976">
        <v>8.1199999999999992</v>
      </c>
    </row>
    <row r="7977" spans="1:14" x14ac:dyDescent="0.25">
      <c r="A7977" s="1">
        <v>33340</v>
      </c>
      <c r="D7977">
        <v>5.68</v>
      </c>
      <c r="F7977">
        <v>5.89</v>
      </c>
      <c r="G7977">
        <v>6.14</v>
      </c>
      <c r="H7977">
        <v>6.88</v>
      </c>
      <c r="I7977">
        <v>7.18</v>
      </c>
      <c r="J7977">
        <v>7.64</v>
      </c>
      <c r="K7977">
        <v>7.86</v>
      </c>
      <c r="L7977">
        <v>7.98</v>
      </c>
      <c r="N7977">
        <v>8.16</v>
      </c>
    </row>
    <row r="7978" spans="1:14" x14ac:dyDescent="0.25">
      <c r="A7978" s="1">
        <v>33339</v>
      </c>
      <c r="D7978">
        <v>5.74</v>
      </c>
      <c r="F7978">
        <v>5.91</v>
      </c>
      <c r="G7978">
        <v>6.23</v>
      </c>
      <c r="H7978">
        <v>6.95</v>
      </c>
      <c r="I7978">
        <v>7.25</v>
      </c>
      <c r="J7978">
        <v>7.74</v>
      </c>
      <c r="K7978">
        <v>7.97</v>
      </c>
      <c r="L7978">
        <v>8.09</v>
      </c>
      <c r="N7978">
        <v>8.27</v>
      </c>
    </row>
    <row r="7979" spans="1:14" x14ac:dyDescent="0.25">
      <c r="A7979" s="1">
        <v>33338</v>
      </c>
      <c r="D7979">
        <v>5.79</v>
      </c>
      <c r="F7979">
        <v>5.97</v>
      </c>
      <c r="G7979">
        <v>6.28</v>
      </c>
      <c r="H7979">
        <v>7.02</v>
      </c>
      <c r="I7979">
        <v>7.31</v>
      </c>
      <c r="J7979">
        <v>7.75</v>
      </c>
      <c r="K7979">
        <v>7.98</v>
      </c>
      <c r="L7979">
        <v>8.1</v>
      </c>
      <c r="N7979">
        <v>8.27</v>
      </c>
    </row>
    <row r="7980" spans="1:14" x14ac:dyDescent="0.25">
      <c r="A7980" s="1">
        <v>33337</v>
      </c>
      <c r="D7980">
        <v>5.79</v>
      </c>
      <c r="F7980">
        <v>5.95</v>
      </c>
      <c r="G7980">
        <v>6.23</v>
      </c>
      <c r="H7980">
        <v>6.94</v>
      </c>
      <c r="I7980">
        <v>7.23</v>
      </c>
      <c r="J7980">
        <v>7.68</v>
      </c>
      <c r="K7980">
        <v>7.93</v>
      </c>
      <c r="L7980">
        <v>8.0299999999999994</v>
      </c>
      <c r="N7980">
        <v>8.1999999999999993</v>
      </c>
    </row>
    <row r="7981" spans="1:14" x14ac:dyDescent="0.25">
      <c r="A7981" s="1">
        <v>33336</v>
      </c>
      <c r="D7981">
        <v>5.83</v>
      </c>
      <c r="F7981">
        <v>5.97</v>
      </c>
      <c r="G7981">
        <v>6.21</v>
      </c>
      <c r="H7981">
        <v>6.91</v>
      </c>
      <c r="I7981">
        <v>7.21</v>
      </c>
      <c r="J7981">
        <v>7.63</v>
      </c>
      <c r="K7981">
        <v>7.88</v>
      </c>
      <c r="L7981">
        <v>7.98</v>
      </c>
      <c r="N7981">
        <v>8.16</v>
      </c>
    </row>
    <row r="7982" spans="1:14" x14ac:dyDescent="0.25">
      <c r="A7982" s="1">
        <v>33333</v>
      </c>
      <c r="D7982">
        <v>5.89</v>
      </c>
      <c r="F7982">
        <v>6.01</v>
      </c>
      <c r="G7982">
        <v>6.24</v>
      </c>
      <c r="H7982">
        <v>6.92</v>
      </c>
      <c r="I7982">
        <v>7.2</v>
      </c>
      <c r="J7982">
        <v>7.65</v>
      </c>
      <c r="K7982">
        <v>7.89</v>
      </c>
      <c r="L7982">
        <v>7.99</v>
      </c>
      <c r="N7982">
        <v>8.18</v>
      </c>
    </row>
    <row r="7983" spans="1:14" x14ac:dyDescent="0.25">
      <c r="A7983" s="1">
        <v>33332</v>
      </c>
      <c r="D7983">
        <v>5.92</v>
      </c>
      <c r="F7983">
        <v>6.03</v>
      </c>
      <c r="G7983">
        <v>6.24</v>
      </c>
      <c r="H7983">
        <v>6.94</v>
      </c>
      <c r="I7983">
        <v>7.22</v>
      </c>
      <c r="J7983">
        <v>7.67</v>
      </c>
      <c r="K7983">
        <v>7.9</v>
      </c>
      <c r="L7983">
        <v>8</v>
      </c>
      <c r="N7983">
        <v>8.19</v>
      </c>
    </row>
    <row r="7984" spans="1:14" x14ac:dyDescent="0.25">
      <c r="A7984" s="1">
        <v>33331</v>
      </c>
      <c r="D7984">
        <v>5.95</v>
      </c>
      <c r="F7984">
        <v>6.06</v>
      </c>
      <c r="G7984">
        <v>6.28</v>
      </c>
      <c r="H7984">
        <v>6.99</v>
      </c>
      <c r="I7984">
        <v>7.27</v>
      </c>
      <c r="J7984">
        <v>7.71</v>
      </c>
      <c r="K7984">
        <v>7.94</v>
      </c>
      <c r="L7984">
        <v>8.0500000000000007</v>
      </c>
      <c r="N7984">
        <v>8.24</v>
      </c>
    </row>
    <row r="7985" spans="1:14" x14ac:dyDescent="0.25">
      <c r="A7985" s="1">
        <v>33330</v>
      </c>
      <c r="D7985">
        <v>5.95</v>
      </c>
      <c r="F7985">
        <v>6.05</v>
      </c>
      <c r="G7985">
        <v>6.26</v>
      </c>
      <c r="H7985">
        <v>6.97</v>
      </c>
      <c r="I7985">
        <v>7.24</v>
      </c>
      <c r="J7985">
        <v>7.68</v>
      </c>
      <c r="K7985">
        <v>7.92</v>
      </c>
      <c r="L7985">
        <v>8.0299999999999994</v>
      </c>
      <c r="N7985">
        <v>8.2200000000000006</v>
      </c>
    </row>
    <row r="7986" spans="1:14" x14ac:dyDescent="0.25">
      <c r="A7986" s="1">
        <v>33329</v>
      </c>
      <c r="D7986">
        <v>5.94</v>
      </c>
      <c r="F7986">
        <v>6.04</v>
      </c>
      <c r="G7986">
        <v>6.27</v>
      </c>
      <c r="H7986">
        <v>7.01</v>
      </c>
      <c r="I7986">
        <v>7.3</v>
      </c>
      <c r="J7986">
        <v>7.74</v>
      </c>
      <c r="K7986">
        <v>7.97</v>
      </c>
      <c r="L7986">
        <v>8.07</v>
      </c>
      <c r="N7986">
        <v>8.25</v>
      </c>
    </row>
    <row r="7987" spans="1:14" x14ac:dyDescent="0.25">
      <c r="A7987" s="1">
        <v>33325</v>
      </c>
      <c r="D7987">
        <v>5.92</v>
      </c>
      <c r="F7987">
        <v>6.05</v>
      </c>
      <c r="G7987">
        <v>6.28</v>
      </c>
      <c r="H7987">
        <v>7.02</v>
      </c>
      <c r="I7987">
        <v>7.3</v>
      </c>
      <c r="J7987">
        <v>7.73</v>
      </c>
      <c r="K7987">
        <v>7.96</v>
      </c>
      <c r="L7987">
        <v>8.0500000000000007</v>
      </c>
      <c r="N7987">
        <v>8.24</v>
      </c>
    </row>
    <row r="7988" spans="1:14" x14ac:dyDescent="0.25">
      <c r="A7988" s="1">
        <v>33324</v>
      </c>
      <c r="D7988">
        <v>5.99</v>
      </c>
      <c r="F7988">
        <v>6.08</v>
      </c>
      <c r="G7988">
        <v>6.33</v>
      </c>
      <c r="H7988">
        <v>7.07</v>
      </c>
      <c r="I7988">
        <v>7.36</v>
      </c>
      <c r="J7988">
        <v>7.76</v>
      </c>
      <c r="K7988">
        <v>7.99</v>
      </c>
      <c r="L7988">
        <v>8.08</v>
      </c>
      <c r="N7988">
        <v>8.26</v>
      </c>
    </row>
    <row r="7989" spans="1:14" x14ac:dyDescent="0.25">
      <c r="A7989" s="1">
        <v>33323</v>
      </c>
      <c r="D7989">
        <v>6.05</v>
      </c>
      <c r="F7989">
        <v>6.14</v>
      </c>
      <c r="G7989">
        <v>6.39</v>
      </c>
      <c r="H7989">
        <v>7.16</v>
      </c>
      <c r="I7989">
        <v>7.4</v>
      </c>
      <c r="J7989">
        <v>7.84</v>
      </c>
      <c r="K7989">
        <v>8.0399999999999991</v>
      </c>
      <c r="L7989">
        <v>8.1300000000000008</v>
      </c>
      <c r="N7989">
        <v>8.31</v>
      </c>
    </row>
    <row r="7990" spans="1:14" x14ac:dyDescent="0.25">
      <c r="A7990" s="1">
        <v>33322</v>
      </c>
      <c r="D7990">
        <v>6.07</v>
      </c>
      <c r="F7990">
        <v>6.17</v>
      </c>
      <c r="G7990">
        <v>6.35</v>
      </c>
      <c r="H7990">
        <v>7.14</v>
      </c>
      <c r="I7990">
        <v>7.39</v>
      </c>
      <c r="J7990">
        <v>7.83</v>
      </c>
      <c r="K7990">
        <v>8.0299999999999994</v>
      </c>
      <c r="L7990">
        <v>8.1300000000000008</v>
      </c>
      <c r="N7990">
        <v>8.32</v>
      </c>
    </row>
    <row r="7991" spans="1:14" x14ac:dyDescent="0.25">
      <c r="A7991" s="1">
        <v>33319</v>
      </c>
      <c r="D7991">
        <v>6.06</v>
      </c>
      <c r="F7991">
        <v>6.16</v>
      </c>
      <c r="G7991">
        <v>6.37</v>
      </c>
      <c r="H7991">
        <v>7.13</v>
      </c>
      <c r="I7991">
        <v>7.39</v>
      </c>
      <c r="J7991">
        <v>7.82</v>
      </c>
      <c r="K7991">
        <v>8.0299999999999994</v>
      </c>
      <c r="L7991">
        <v>8.1300000000000008</v>
      </c>
      <c r="N7991">
        <v>8.33</v>
      </c>
    </row>
    <row r="7992" spans="1:14" x14ac:dyDescent="0.25">
      <c r="A7992" s="1">
        <v>33318</v>
      </c>
      <c r="D7992">
        <v>6.06</v>
      </c>
      <c r="F7992">
        <v>6.15</v>
      </c>
      <c r="G7992">
        <v>6.39</v>
      </c>
      <c r="H7992">
        <v>7.13</v>
      </c>
      <c r="I7992">
        <v>7.4</v>
      </c>
      <c r="J7992">
        <v>7.82</v>
      </c>
      <c r="K7992">
        <v>8.0399999999999991</v>
      </c>
      <c r="L7992">
        <v>8.16</v>
      </c>
      <c r="N7992">
        <v>8.34</v>
      </c>
    </row>
    <row r="7993" spans="1:14" x14ac:dyDescent="0.25">
      <c r="A7993" s="1">
        <v>33317</v>
      </c>
      <c r="D7993">
        <v>6.07</v>
      </c>
      <c r="F7993">
        <v>6.18</v>
      </c>
      <c r="G7993">
        <v>6.44</v>
      </c>
      <c r="H7993">
        <v>7.2</v>
      </c>
      <c r="I7993">
        <v>7.46</v>
      </c>
      <c r="J7993">
        <v>7.88</v>
      </c>
      <c r="K7993">
        <v>8.09</v>
      </c>
      <c r="L7993">
        <v>8.1999999999999993</v>
      </c>
      <c r="N7993">
        <v>8.3699999999999992</v>
      </c>
    </row>
    <row r="7994" spans="1:14" x14ac:dyDescent="0.25">
      <c r="A7994" s="1">
        <v>33316</v>
      </c>
      <c r="D7994">
        <v>6.08</v>
      </c>
      <c r="F7994">
        <v>6.23</v>
      </c>
      <c r="G7994">
        <v>6.48</v>
      </c>
      <c r="H7994">
        <v>7.22</v>
      </c>
      <c r="I7994">
        <v>7.48</v>
      </c>
      <c r="J7994">
        <v>7.93</v>
      </c>
      <c r="K7994">
        <v>8.14</v>
      </c>
      <c r="L7994">
        <v>8.25</v>
      </c>
      <c r="N7994">
        <v>8.42</v>
      </c>
    </row>
    <row r="7995" spans="1:14" x14ac:dyDescent="0.25">
      <c r="A7995" s="1">
        <v>33315</v>
      </c>
      <c r="D7995">
        <v>6.03</v>
      </c>
      <c r="F7995">
        <v>6.13</v>
      </c>
      <c r="G7995">
        <v>6.36</v>
      </c>
      <c r="H7995">
        <v>7.09</v>
      </c>
      <c r="I7995">
        <v>7.35</v>
      </c>
      <c r="J7995">
        <v>7.79</v>
      </c>
      <c r="K7995">
        <v>8.0399999999999991</v>
      </c>
      <c r="L7995">
        <v>8.15</v>
      </c>
      <c r="N7995">
        <v>8.34</v>
      </c>
    </row>
    <row r="7996" spans="1:14" x14ac:dyDescent="0.25">
      <c r="A7996" s="1">
        <v>33312</v>
      </c>
      <c r="D7996">
        <v>5.98</v>
      </c>
      <c r="F7996">
        <v>6.1</v>
      </c>
      <c r="G7996">
        <v>6.3</v>
      </c>
      <c r="H7996">
        <v>7.01</v>
      </c>
      <c r="I7996">
        <v>7.26</v>
      </c>
      <c r="J7996">
        <v>7.73</v>
      </c>
      <c r="K7996">
        <v>7.98</v>
      </c>
      <c r="L7996">
        <v>8.1</v>
      </c>
      <c r="N7996">
        <v>8.3000000000000007</v>
      </c>
    </row>
    <row r="7997" spans="1:14" x14ac:dyDescent="0.25">
      <c r="A7997" s="1">
        <v>33311</v>
      </c>
      <c r="D7997">
        <v>5.94</v>
      </c>
      <c r="F7997">
        <v>6.04</v>
      </c>
      <c r="G7997">
        <v>6.26</v>
      </c>
      <c r="H7997">
        <v>6.95</v>
      </c>
      <c r="I7997">
        <v>7.19</v>
      </c>
      <c r="J7997">
        <v>7.64</v>
      </c>
      <c r="K7997">
        <v>7.9</v>
      </c>
      <c r="L7997">
        <v>8.02</v>
      </c>
      <c r="N7997">
        <v>8.1999999999999993</v>
      </c>
    </row>
    <row r="7998" spans="1:14" x14ac:dyDescent="0.25">
      <c r="A7998" s="1">
        <v>33310</v>
      </c>
      <c r="D7998">
        <v>6.02</v>
      </c>
      <c r="F7998">
        <v>6.12</v>
      </c>
      <c r="G7998">
        <v>6.3</v>
      </c>
      <c r="H7998">
        <v>7</v>
      </c>
      <c r="I7998">
        <v>7.23</v>
      </c>
      <c r="J7998">
        <v>7.67</v>
      </c>
      <c r="K7998">
        <v>7.91</v>
      </c>
      <c r="L7998">
        <v>8.02</v>
      </c>
      <c r="N7998">
        <v>8.1999999999999993</v>
      </c>
    </row>
    <row r="7999" spans="1:14" x14ac:dyDescent="0.25">
      <c r="A7999" s="1">
        <v>33309</v>
      </c>
      <c r="D7999">
        <v>6.05</v>
      </c>
      <c r="F7999">
        <v>6.19</v>
      </c>
      <c r="G7999">
        <v>6.38</v>
      </c>
      <c r="H7999">
        <v>7.07</v>
      </c>
      <c r="I7999">
        <v>7.33</v>
      </c>
      <c r="J7999">
        <v>7.74</v>
      </c>
      <c r="K7999">
        <v>7.98</v>
      </c>
      <c r="L7999">
        <v>8.09</v>
      </c>
      <c r="N7999">
        <v>8.26</v>
      </c>
    </row>
    <row r="8000" spans="1:14" x14ac:dyDescent="0.25">
      <c r="A8000" s="1">
        <v>33308</v>
      </c>
      <c r="D8000">
        <v>6.08</v>
      </c>
      <c r="F8000">
        <v>6.21</v>
      </c>
      <c r="G8000">
        <v>6.37</v>
      </c>
      <c r="H8000">
        <v>7.05</v>
      </c>
      <c r="I8000">
        <v>7.3</v>
      </c>
      <c r="J8000">
        <v>7.71</v>
      </c>
      <c r="K8000">
        <v>7.94</v>
      </c>
      <c r="L8000">
        <v>8.06</v>
      </c>
      <c r="N8000">
        <v>8.23</v>
      </c>
    </row>
    <row r="8001" spans="1:14" x14ac:dyDescent="0.25">
      <c r="A8001" s="1">
        <v>33305</v>
      </c>
      <c r="D8001">
        <v>6.16</v>
      </c>
      <c r="F8001">
        <v>6.25</v>
      </c>
      <c r="G8001">
        <v>6.41</v>
      </c>
      <c r="H8001">
        <v>7.08</v>
      </c>
      <c r="I8001">
        <v>7.35</v>
      </c>
      <c r="J8001">
        <v>7.77</v>
      </c>
      <c r="K8001">
        <v>8.01</v>
      </c>
      <c r="L8001">
        <v>8.1300000000000008</v>
      </c>
      <c r="N8001">
        <v>8.3000000000000007</v>
      </c>
    </row>
    <row r="8002" spans="1:14" x14ac:dyDescent="0.25">
      <c r="A8002" s="1">
        <v>33304</v>
      </c>
      <c r="D8002">
        <v>6.27</v>
      </c>
      <c r="F8002">
        <v>6.36</v>
      </c>
      <c r="G8002">
        <v>6.5</v>
      </c>
      <c r="H8002">
        <v>7.12</v>
      </c>
      <c r="I8002">
        <v>7.34</v>
      </c>
      <c r="J8002">
        <v>7.73</v>
      </c>
      <c r="K8002">
        <v>7.97</v>
      </c>
      <c r="L8002">
        <v>8.07</v>
      </c>
      <c r="N8002">
        <v>8.23</v>
      </c>
    </row>
    <row r="8003" spans="1:14" x14ac:dyDescent="0.25">
      <c r="A8003" s="1">
        <v>33303</v>
      </c>
      <c r="D8003">
        <v>6.28</v>
      </c>
      <c r="F8003">
        <v>6.35</v>
      </c>
      <c r="G8003">
        <v>6.5</v>
      </c>
      <c r="H8003">
        <v>7.15</v>
      </c>
      <c r="I8003">
        <v>7.38</v>
      </c>
      <c r="J8003">
        <v>7.77</v>
      </c>
      <c r="K8003">
        <v>8.01</v>
      </c>
      <c r="L8003">
        <v>8.11</v>
      </c>
      <c r="N8003">
        <v>8.2899999999999991</v>
      </c>
    </row>
    <row r="8004" spans="1:14" x14ac:dyDescent="0.25">
      <c r="A8004" s="1">
        <v>33302</v>
      </c>
      <c r="D8004">
        <v>6.25</v>
      </c>
      <c r="F8004">
        <v>6.32</v>
      </c>
      <c r="G8004">
        <v>6.48</v>
      </c>
      <c r="H8004">
        <v>7.13</v>
      </c>
      <c r="I8004">
        <v>7.35</v>
      </c>
      <c r="J8004">
        <v>7.73</v>
      </c>
      <c r="K8004">
        <v>7.98</v>
      </c>
      <c r="L8004">
        <v>8.08</v>
      </c>
      <c r="N8004">
        <v>8.25</v>
      </c>
    </row>
    <row r="8005" spans="1:14" x14ac:dyDescent="0.25">
      <c r="A8005" s="1">
        <v>33301</v>
      </c>
      <c r="D8005">
        <v>6.24</v>
      </c>
      <c r="F8005">
        <v>6.36</v>
      </c>
      <c r="G8005">
        <v>6.51</v>
      </c>
      <c r="H8005">
        <v>7.16</v>
      </c>
      <c r="I8005">
        <v>7.4</v>
      </c>
      <c r="J8005">
        <v>7.77</v>
      </c>
      <c r="K8005">
        <v>8.01</v>
      </c>
      <c r="L8005">
        <v>8.1199999999999992</v>
      </c>
      <c r="N8005">
        <v>8.2899999999999991</v>
      </c>
    </row>
    <row r="8006" spans="1:14" x14ac:dyDescent="0.25">
      <c r="A8006" s="1">
        <v>33298</v>
      </c>
      <c r="D8006">
        <v>6.27</v>
      </c>
      <c r="F8006">
        <v>6.38</v>
      </c>
      <c r="G8006">
        <v>6.52</v>
      </c>
      <c r="H8006">
        <v>7.18</v>
      </c>
      <c r="I8006">
        <v>7.41</v>
      </c>
      <c r="J8006">
        <v>7.78</v>
      </c>
      <c r="K8006">
        <v>8</v>
      </c>
      <c r="L8006">
        <v>8.1199999999999992</v>
      </c>
      <c r="N8006">
        <v>8.2799999999999994</v>
      </c>
    </row>
    <row r="8007" spans="1:14" x14ac:dyDescent="0.25">
      <c r="A8007" s="1">
        <v>33297</v>
      </c>
      <c r="D8007">
        <v>6.22</v>
      </c>
      <c r="F8007">
        <v>6.32</v>
      </c>
      <c r="G8007">
        <v>6.41</v>
      </c>
      <c r="H8007">
        <v>7.04</v>
      </c>
      <c r="I8007">
        <v>7.26</v>
      </c>
      <c r="J8007">
        <v>7.66</v>
      </c>
      <c r="K8007">
        <v>7.89</v>
      </c>
      <c r="L8007">
        <v>8.02</v>
      </c>
      <c r="N8007">
        <v>8.19</v>
      </c>
    </row>
    <row r="8008" spans="1:14" x14ac:dyDescent="0.25">
      <c r="A8008" s="1">
        <v>33296</v>
      </c>
      <c r="D8008">
        <v>6.21</v>
      </c>
      <c r="F8008">
        <v>6.28</v>
      </c>
      <c r="G8008">
        <v>6.36</v>
      </c>
      <c r="H8008">
        <v>7.02</v>
      </c>
      <c r="I8008">
        <v>7.25</v>
      </c>
      <c r="J8008">
        <v>7.64</v>
      </c>
      <c r="K8008">
        <v>7.87</v>
      </c>
      <c r="L8008">
        <v>7.98</v>
      </c>
      <c r="N8008">
        <v>8.15</v>
      </c>
    </row>
    <row r="8009" spans="1:14" x14ac:dyDescent="0.25">
      <c r="A8009" s="1">
        <v>33295</v>
      </c>
      <c r="D8009">
        <v>6.22</v>
      </c>
      <c r="F8009">
        <v>6.3</v>
      </c>
      <c r="G8009">
        <v>6.37</v>
      </c>
      <c r="H8009">
        <v>7</v>
      </c>
      <c r="I8009">
        <v>7.24</v>
      </c>
      <c r="J8009">
        <v>7.62</v>
      </c>
      <c r="K8009">
        <v>7.85</v>
      </c>
      <c r="L8009">
        <v>7.96</v>
      </c>
      <c r="N8009">
        <v>8.14</v>
      </c>
    </row>
    <row r="8010" spans="1:14" x14ac:dyDescent="0.25">
      <c r="A8010" s="1">
        <v>33294</v>
      </c>
      <c r="D8010">
        <v>6.16</v>
      </c>
      <c r="F8010">
        <v>6.25</v>
      </c>
      <c r="G8010">
        <v>6.33</v>
      </c>
      <c r="H8010">
        <v>6.99</v>
      </c>
      <c r="I8010">
        <v>7.2</v>
      </c>
      <c r="J8010">
        <v>7.57</v>
      </c>
      <c r="K8010">
        <v>7.79</v>
      </c>
      <c r="L8010">
        <v>7.91</v>
      </c>
      <c r="N8010">
        <v>8.0500000000000007</v>
      </c>
    </row>
    <row r="8011" spans="1:14" x14ac:dyDescent="0.25">
      <c r="A8011" s="1">
        <v>33291</v>
      </c>
      <c r="D8011">
        <v>6.12</v>
      </c>
      <c r="F8011">
        <v>6.23</v>
      </c>
      <c r="G8011">
        <v>6.33</v>
      </c>
      <c r="H8011">
        <v>6.98</v>
      </c>
      <c r="I8011">
        <v>7.21</v>
      </c>
      <c r="J8011">
        <v>7.57</v>
      </c>
      <c r="K8011">
        <v>7.82</v>
      </c>
      <c r="L8011">
        <v>7.91</v>
      </c>
      <c r="N8011">
        <v>8.07</v>
      </c>
    </row>
    <row r="8012" spans="1:14" x14ac:dyDescent="0.25">
      <c r="A8012" s="1">
        <v>33290</v>
      </c>
      <c r="D8012">
        <v>6.09</v>
      </c>
      <c r="F8012">
        <v>6.17</v>
      </c>
      <c r="G8012">
        <v>6.29</v>
      </c>
      <c r="H8012">
        <v>6.9</v>
      </c>
      <c r="I8012">
        <v>7.13</v>
      </c>
      <c r="J8012">
        <v>7.51</v>
      </c>
      <c r="K8012">
        <v>7.77</v>
      </c>
      <c r="L8012">
        <v>7.88</v>
      </c>
      <c r="N8012">
        <v>8.0399999999999991</v>
      </c>
    </row>
    <row r="8013" spans="1:14" x14ac:dyDescent="0.25">
      <c r="A8013" s="1">
        <v>33289</v>
      </c>
      <c r="D8013">
        <v>6.11</v>
      </c>
      <c r="F8013">
        <v>6.19</v>
      </c>
      <c r="G8013">
        <v>6.28</v>
      </c>
      <c r="H8013">
        <v>6.87</v>
      </c>
      <c r="I8013">
        <v>7.08</v>
      </c>
      <c r="J8013">
        <v>7.49</v>
      </c>
      <c r="K8013">
        <v>7.73</v>
      </c>
      <c r="L8013">
        <v>7.84</v>
      </c>
      <c r="N8013">
        <v>8.02</v>
      </c>
    </row>
    <row r="8014" spans="1:14" x14ac:dyDescent="0.25">
      <c r="A8014" s="1">
        <v>33288</v>
      </c>
      <c r="D8014">
        <v>6.13</v>
      </c>
      <c r="F8014">
        <v>6.2</v>
      </c>
      <c r="G8014">
        <v>6.3</v>
      </c>
      <c r="H8014">
        <v>6.87</v>
      </c>
      <c r="I8014">
        <v>7.07</v>
      </c>
      <c r="J8014">
        <v>7.46</v>
      </c>
      <c r="K8014">
        <v>7.7</v>
      </c>
      <c r="L8014">
        <v>7.8</v>
      </c>
      <c r="N8014">
        <v>7.99</v>
      </c>
    </row>
    <row r="8015" spans="1:14" x14ac:dyDescent="0.25">
      <c r="A8015" s="1">
        <v>33284</v>
      </c>
      <c r="D8015">
        <v>6.08</v>
      </c>
      <c r="F8015">
        <v>6.16</v>
      </c>
      <c r="G8015">
        <v>6.24</v>
      </c>
      <c r="H8015">
        <v>6.82</v>
      </c>
      <c r="I8015">
        <v>7.02</v>
      </c>
      <c r="J8015">
        <v>7.41</v>
      </c>
      <c r="K8015">
        <v>7.67</v>
      </c>
      <c r="L8015">
        <v>7.78</v>
      </c>
      <c r="N8015">
        <v>7.97</v>
      </c>
    </row>
    <row r="8016" spans="1:14" x14ac:dyDescent="0.25">
      <c r="A8016" s="1">
        <v>33283</v>
      </c>
      <c r="D8016">
        <v>6.02</v>
      </c>
      <c r="F8016">
        <v>6.1</v>
      </c>
      <c r="G8016">
        <v>6.19</v>
      </c>
      <c r="H8016">
        <v>6.77</v>
      </c>
      <c r="I8016">
        <v>6.98</v>
      </c>
      <c r="J8016">
        <v>7.38</v>
      </c>
      <c r="K8016">
        <v>7.67</v>
      </c>
      <c r="L8016">
        <v>7.8</v>
      </c>
      <c r="N8016">
        <v>7.99</v>
      </c>
    </row>
    <row r="8017" spans="1:14" x14ac:dyDescent="0.25">
      <c r="A8017" s="1">
        <v>33282</v>
      </c>
      <c r="D8017">
        <v>6.03</v>
      </c>
      <c r="F8017">
        <v>6.13</v>
      </c>
      <c r="G8017">
        <v>6.21</v>
      </c>
      <c r="H8017">
        <v>6.78</v>
      </c>
      <c r="I8017">
        <v>6.98</v>
      </c>
      <c r="J8017">
        <v>7.39</v>
      </c>
      <c r="K8017">
        <v>7.66</v>
      </c>
      <c r="L8017">
        <v>7.78</v>
      </c>
      <c r="N8017">
        <v>7.97</v>
      </c>
    </row>
    <row r="8018" spans="1:14" x14ac:dyDescent="0.25">
      <c r="A8018" s="1">
        <v>33281</v>
      </c>
      <c r="D8018">
        <v>6.02</v>
      </c>
      <c r="F8018">
        <v>6.13</v>
      </c>
      <c r="G8018">
        <v>6.18</v>
      </c>
      <c r="H8018">
        <v>6.78</v>
      </c>
      <c r="I8018">
        <v>6.97</v>
      </c>
      <c r="J8018">
        <v>7.39</v>
      </c>
      <c r="K8018">
        <v>7.66</v>
      </c>
      <c r="L8018">
        <v>7.78</v>
      </c>
      <c r="N8018">
        <v>7.96</v>
      </c>
    </row>
    <row r="8019" spans="1:14" x14ac:dyDescent="0.25">
      <c r="A8019" s="1">
        <v>33280</v>
      </c>
      <c r="D8019">
        <v>6.05</v>
      </c>
      <c r="F8019">
        <v>6.13</v>
      </c>
      <c r="G8019">
        <v>6.18</v>
      </c>
      <c r="H8019">
        <v>6.78</v>
      </c>
      <c r="I8019">
        <v>6.95</v>
      </c>
      <c r="J8019">
        <v>7.39</v>
      </c>
      <c r="K8019">
        <v>7.65</v>
      </c>
      <c r="L8019">
        <v>7.78</v>
      </c>
      <c r="N8019">
        <v>7.97</v>
      </c>
    </row>
    <row r="8020" spans="1:14" x14ac:dyDescent="0.25">
      <c r="A8020" s="1">
        <v>33277</v>
      </c>
      <c r="D8020">
        <v>6.09</v>
      </c>
      <c r="F8020">
        <v>6.15</v>
      </c>
      <c r="G8020">
        <v>6.21</v>
      </c>
      <c r="H8020">
        <v>6.8</v>
      </c>
      <c r="I8020">
        <v>6.99</v>
      </c>
      <c r="J8020">
        <v>7.4</v>
      </c>
      <c r="K8020">
        <v>7.66</v>
      </c>
      <c r="L8020">
        <v>7.77</v>
      </c>
      <c r="N8020">
        <v>7.95</v>
      </c>
    </row>
    <row r="8021" spans="1:14" x14ac:dyDescent="0.25">
      <c r="A8021" s="1">
        <v>33276</v>
      </c>
      <c r="D8021">
        <v>6.11</v>
      </c>
      <c r="F8021">
        <v>6.15</v>
      </c>
      <c r="G8021">
        <v>6.23</v>
      </c>
      <c r="H8021">
        <v>6.8</v>
      </c>
      <c r="I8021">
        <v>7</v>
      </c>
      <c r="J8021">
        <v>7.42</v>
      </c>
      <c r="K8021">
        <v>7.7</v>
      </c>
      <c r="L8021">
        <v>7.82</v>
      </c>
      <c r="N8021">
        <v>8.01</v>
      </c>
    </row>
    <row r="8022" spans="1:14" x14ac:dyDescent="0.25">
      <c r="A8022" s="1">
        <v>33275</v>
      </c>
      <c r="D8022">
        <v>6.08</v>
      </c>
      <c r="F8022">
        <v>6.14</v>
      </c>
      <c r="G8022">
        <v>6.22</v>
      </c>
      <c r="H8022">
        <v>6.82</v>
      </c>
      <c r="I8022">
        <v>6.99</v>
      </c>
      <c r="J8022">
        <v>7.4</v>
      </c>
      <c r="K8022">
        <v>7.68</v>
      </c>
      <c r="L8022">
        <v>7.79</v>
      </c>
      <c r="N8022">
        <v>8.02</v>
      </c>
    </row>
    <row r="8023" spans="1:14" x14ac:dyDescent="0.25">
      <c r="A8023" s="1">
        <v>33274</v>
      </c>
      <c r="D8023">
        <v>6.15</v>
      </c>
      <c r="F8023">
        <v>6.2</v>
      </c>
      <c r="G8023">
        <v>6.23</v>
      </c>
      <c r="H8023">
        <v>6.8</v>
      </c>
      <c r="I8023">
        <v>6.98</v>
      </c>
      <c r="J8023">
        <v>7.4</v>
      </c>
      <c r="K8023">
        <v>7.68</v>
      </c>
      <c r="L8023">
        <v>7.85</v>
      </c>
      <c r="N8023">
        <v>8.02</v>
      </c>
    </row>
    <row r="8024" spans="1:14" x14ac:dyDescent="0.25">
      <c r="A8024" s="1">
        <v>33273</v>
      </c>
      <c r="D8024">
        <v>6.15</v>
      </c>
      <c r="F8024">
        <v>6.23</v>
      </c>
      <c r="G8024">
        <v>6.24</v>
      </c>
      <c r="H8024">
        <v>6.82</v>
      </c>
      <c r="I8024">
        <v>7.07</v>
      </c>
      <c r="J8024">
        <v>7.43</v>
      </c>
      <c r="K8024">
        <v>7.72</v>
      </c>
      <c r="L8024">
        <v>7.88</v>
      </c>
      <c r="N8024">
        <v>8.0500000000000007</v>
      </c>
    </row>
    <row r="8025" spans="1:14" x14ac:dyDescent="0.25">
      <c r="A8025" s="1">
        <v>33270</v>
      </c>
      <c r="D8025">
        <v>6.17</v>
      </c>
      <c r="F8025">
        <v>6.24</v>
      </c>
      <c r="G8025">
        <v>6.27</v>
      </c>
      <c r="H8025">
        <v>6.83</v>
      </c>
      <c r="I8025">
        <v>7.1</v>
      </c>
      <c r="J8025">
        <v>7.45</v>
      </c>
      <c r="K8025">
        <v>7.75</v>
      </c>
      <c r="L8025">
        <v>7.91</v>
      </c>
      <c r="N8025">
        <v>8.09</v>
      </c>
    </row>
    <row r="8026" spans="1:14" x14ac:dyDescent="0.25">
      <c r="A8026" s="1">
        <v>33269</v>
      </c>
      <c r="D8026">
        <v>6.37</v>
      </c>
      <c r="F8026">
        <v>6.49</v>
      </c>
      <c r="G8026">
        <v>6.51</v>
      </c>
      <c r="H8026">
        <v>7.05</v>
      </c>
      <c r="I8026">
        <v>7.3</v>
      </c>
      <c r="J8026">
        <v>7.62</v>
      </c>
      <c r="K8026">
        <v>7.89</v>
      </c>
      <c r="L8026">
        <v>8.0299999999999994</v>
      </c>
      <c r="N8026">
        <v>8.2100000000000009</v>
      </c>
    </row>
    <row r="8027" spans="1:14" x14ac:dyDescent="0.25">
      <c r="A8027" s="1">
        <v>33268</v>
      </c>
      <c r="D8027">
        <v>6.39</v>
      </c>
      <c r="F8027">
        <v>6.53</v>
      </c>
      <c r="G8027">
        <v>6.56</v>
      </c>
      <c r="H8027">
        <v>7.07</v>
      </c>
      <c r="I8027">
        <v>7.34</v>
      </c>
      <c r="J8027">
        <v>7.64</v>
      </c>
      <c r="K8027">
        <v>7.9</v>
      </c>
      <c r="L8027">
        <v>8.0500000000000007</v>
      </c>
      <c r="N8027">
        <v>8.23</v>
      </c>
    </row>
    <row r="8028" spans="1:14" x14ac:dyDescent="0.25">
      <c r="A8028" s="1">
        <v>33267</v>
      </c>
      <c r="D8028">
        <v>6.41</v>
      </c>
      <c r="F8028">
        <v>6.55</v>
      </c>
      <c r="G8028">
        <v>6.59</v>
      </c>
      <c r="H8028">
        <v>7.1</v>
      </c>
      <c r="I8028">
        <v>7.35</v>
      </c>
      <c r="J8028">
        <v>7.64</v>
      </c>
      <c r="K8028">
        <v>7.9</v>
      </c>
      <c r="L8028">
        <v>8.0299999999999994</v>
      </c>
      <c r="N8028">
        <v>8.1999999999999993</v>
      </c>
    </row>
    <row r="8029" spans="1:14" x14ac:dyDescent="0.25">
      <c r="A8029" s="1">
        <v>33266</v>
      </c>
      <c r="D8029">
        <v>6.44</v>
      </c>
      <c r="F8029">
        <v>6.55</v>
      </c>
      <c r="G8029">
        <v>6.64</v>
      </c>
      <c r="H8029">
        <v>7.12</v>
      </c>
      <c r="I8029">
        <v>7.38</v>
      </c>
      <c r="J8029">
        <v>7.67</v>
      </c>
      <c r="K8029">
        <v>7.93</v>
      </c>
      <c r="L8029">
        <v>8.06</v>
      </c>
      <c r="N8029">
        <v>8.23</v>
      </c>
    </row>
    <row r="8030" spans="1:14" x14ac:dyDescent="0.25">
      <c r="A8030" s="1">
        <v>33263</v>
      </c>
      <c r="D8030">
        <v>6.35</v>
      </c>
      <c r="F8030">
        <v>6.52</v>
      </c>
      <c r="G8030">
        <v>6.61</v>
      </c>
      <c r="H8030">
        <v>7.1</v>
      </c>
      <c r="I8030">
        <v>7.36</v>
      </c>
      <c r="J8030">
        <v>7.67</v>
      </c>
      <c r="K8030">
        <v>7.93</v>
      </c>
      <c r="L8030">
        <v>8.06</v>
      </c>
      <c r="N8030">
        <v>8.24</v>
      </c>
    </row>
    <row r="8031" spans="1:14" x14ac:dyDescent="0.25">
      <c r="A8031" s="1">
        <v>33262</v>
      </c>
      <c r="D8031">
        <v>6.31</v>
      </c>
      <c r="F8031">
        <v>6.47</v>
      </c>
      <c r="G8031">
        <v>6.54</v>
      </c>
      <c r="H8031">
        <v>7.04</v>
      </c>
      <c r="I8031">
        <v>7.32</v>
      </c>
      <c r="J8031">
        <v>7.61</v>
      </c>
      <c r="K8031">
        <v>7.88</v>
      </c>
      <c r="L8031">
        <v>8</v>
      </c>
      <c r="N8031">
        <v>8.18</v>
      </c>
    </row>
    <row r="8032" spans="1:14" x14ac:dyDescent="0.25">
      <c r="A8032" s="1">
        <v>33261</v>
      </c>
      <c r="D8032">
        <v>6.32</v>
      </c>
      <c r="F8032">
        <v>6.49</v>
      </c>
      <c r="G8032">
        <v>6.59</v>
      </c>
      <c r="H8032">
        <v>7.08</v>
      </c>
      <c r="I8032">
        <v>7.36</v>
      </c>
      <c r="J8032">
        <v>7.67</v>
      </c>
      <c r="K8032">
        <v>7.91</v>
      </c>
      <c r="L8032">
        <v>8.0399999999999991</v>
      </c>
      <c r="N8032">
        <v>8.2100000000000009</v>
      </c>
    </row>
    <row r="8033" spans="1:14" x14ac:dyDescent="0.25">
      <c r="A8033" s="1">
        <v>33260</v>
      </c>
      <c r="D8033">
        <v>6.24</v>
      </c>
      <c r="F8033">
        <v>6.48</v>
      </c>
      <c r="G8033">
        <v>6.59</v>
      </c>
      <c r="H8033">
        <v>7.13</v>
      </c>
      <c r="I8033">
        <v>7.37</v>
      </c>
      <c r="J8033">
        <v>7.7</v>
      </c>
      <c r="K8033">
        <v>7.94</v>
      </c>
      <c r="L8033">
        <v>8.07</v>
      </c>
      <c r="N8033">
        <v>8.23</v>
      </c>
    </row>
    <row r="8034" spans="1:14" x14ac:dyDescent="0.25">
      <c r="A8034" s="1">
        <v>33256</v>
      </c>
      <c r="D8034">
        <v>6.24</v>
      </c>
      <c r="F8034">
        <v>6.51</v>
      </c>
      <c r="G8034">
        <v>6.61</v>
      </c>
      <c r="H8034">
        <v>7.14</v>
      </c>
      <c r="I8034">
        <v>7.38</v>
      </c>
      <c r="J8034">
        <v>7.68</v>
      </c>
      <c r="K8034">
        <v>7.92</v>
      </c>
      <c r="L8034">
        <v>8.0299999999999994</v>
      </c>
      <c r="N8034">
        <v>8.17</v>
      </c>
    </row>
    <row r="8035" spans="1:14" x14ac:dyDescent="0.25">
      <c r="A8035" s="1">
        <v>33255</v>
      </c>
      <c r="D8035">
        <v>6.3</v>
      </c>
      <c r="F8035">
        <v>6.56</v>
      </c>
      <c r="G8035">
        <v>6.66</v>
      </c>
      <c r="H8035">
        <v>7.19</v>
      </c>
      <c r="I8035">
        <v>7.42</v>
      </c>
      <c r="J8035">
        <v>7.71</v>
      </c>
      <c r="K8035">
        <v>7.93</v>
      </c>
      <c r="L8035">
        <v>8.0500000000000007</v>
      </c>
      <c r="N8035">
        <v>8.18</v>
      </c>
    </row>
    <row r="8036" spans="1:14" x14ac:dyDescent="0.25">
      <c r="A8036" s="1">
        <v>33254</v>
      </c>
      <c r="D8036">
        <v>6.22</v>
      </c>
      <c r="F8036">
        <v>6.46</v>
      </c>
      <c r="G8036">
        <v>6.61</v>
      </c>
      <c r="H8036">
        <v>7.21</v>
      </c>
      <c r="I8036">
        <v>7.47</v>
      </c>
      <c r="J8036">
        <v>7.83</v>
      </c>
      <c r="K8036">
        <v>8.09</v>
      </c>
      <c r="L8036">
        <v>8.24</v>
      </c>
      <c r="N8036">
        <v>8.4</v>
      </c>
    </row>
    <row r="8037" spans="1:14" x14ac:dyDescent="0.25">
      <c r="A8037" s="1">
        <v>33253</v>
      </c>
      <c r="D8037">
        <v>6.23</v>
      </c>
      <c r="F8037">
        <v>6.44</v>
      </c>
      <c r="G8037">
        <v>6.6</v>
      </c>
      <c r="H8037">
        <v>7.16</v>
      </c>
      <c r="I8037">
        <v>7.43</v>
      </c>
      <c r="J8037">
        <v>7.79</v>
      </c>
      <c r="K8037">
        <v>8.07</v>
      </c>
      <c r="L8037">
        <v>8.2200000000000006</v>
      </c>
      <c r="N8037">
        <v>8.41</v>
      </c>
    </row>
    <row r="8038" spans="1:14" x14ac:dyDescent="0.25">
      <c r="A8038" s="1">
        <v>33252</v>
      </c>
      <c r="D8038">
        <v>6.24</v>
      </c>
      <c r="F8038">
        <v>6.47</v>
      </c>
      <c r="G8038">
        <v>6.6</v>
      </c>
      <c r="H8038">
        <v>7.18</v>
      </c>
      <c r="I8038">
        <v>7.44</v>
      </c>
      <c r="J8038">
        <v>7.82</v>
      </c>
      <c r="K8038">
        <v>8.09</v>
      </c>
      <c r="L8038">
        <v>8.23</v>
      </c>
      <c r="N8038">
        <v>8.41</v>
      </c>
    </row>
    <row r="8039" spans="1:14" x14ac:dyDescent="0.25">
      <c r="A8039" s="1">
        <v>33249</v>
      </c>
      <c r="D8039">
        <v>6.34</v>
      </c>
      <c r="F8039">
        <v>6.55</v>
      </c>
      <c r="G8039">
        <v>6.62</v>
      </c>
      <c r="H8039">
        <v>7.14</v>
      </c>
      <c r="I8039">
        <v>7.4</v>
      </c>
      <c r="J8039">
        <v>7.79</v>
      </c>
      <c r="K8039">
        <v>8.06</v>
      </c>
      <c r="L8039">
        <v>8.1999999999999993</v>
      </c>
      <c r="N8039">
        <v>8.39</v>
      </c>
    </row>
    <row r="8040" spans="1:14" x14ac:dyDescent="0.25">
      <c r="A8040" s="1">
        <v>33248</v>
      </c>
      <c r="D8040">
        <v>6.4</v>
      </c>
      <c r="F8040">
        <v>6.57</v>
      </c>
      <c r="G8040">
        <v>6.64</v>
      </c>
      <c r="H8040">
        <v>7.14</v>
      </c>
      <c r="I8040">
        <v>7.39</v>
      </c>
      <c r="J8040">
        <v>7.76</v>
      </c>
      <c r="K8040">
        <v>8.02</v>
      </c>
      <c r="L8040">
        <v>8.16</v>
      </c>
      <c r="N8040">
        <v>8.3699999999999992</v>
      </c>
    </row>
    <row r="8041" spans="1:14" x14ac:dyDescent="0.25">
      <c r="A8041" s="1">
        <v>33247</v>
      </c>
      <c r="D8041">
        <v>6.44</v>
      </c>
      <c r="F8041">
        <v>6.61</v>
      </c>
      <c r="G8041">
        <v>6.68</v>
      </c>
      <c r="H8041">
        <v>7.1</v>
      </c>
      <c r="I8041">
        <v>7.46</v>
      </c>
      <c r="J8041">
        <v>7.81</v>
      </c>
      <c r="K8041">
        <v>8.1199999999999992</v>
      </c>
      <c r="L8041">
        <v>8.25</v>
      </c>
      <c r="N8041">
        <v>8.4600000000000009</v>
      </c>
    </row>
    <row r="8042" spans="1:14" x14ac:dyDescent="0.25">
      <c r="A8042" s="1">
        <v>33246</v>
      </c>
      <c r="D8042">
        <v>6.64</v>
      </c>
      <c r="F8042">
        <v>6.74</v>
      </c>
      <c r="G8042">
        <v>6.75</v>
      </c>
      <c r="H8042">
        <v>7.15</v>
      </c>
      <c r="I8042">
        <v>7.39</v>
      </c>
      <c r="J8042">
        <v>7.74</v>
      </c>
      <c r="K8042">
        <v>8.06</v>
      </c>
      <c r="L8042">
        <v>8.16</v>
      </c>
      <c r="N8042">
        <v>8.3699999999999992</v>
      </c>
    </row>
    <row r="8043" spans="1:14" x14ac:dyDescent="0.25">
      <c r="A8043" s="1">
        <v>33245</v>
      </c>
      <c r="D8043">
        <v>6.71</v>
      </c>
      <c r="F8043">
        <v>6.84</v>
      </c>
      <c r="G8043">
        <v>6.84</v>
      </c>
      <c r="H8043">
        <v>7.2</v>
      </c>
      <c r="I8043">
        <v>7.43</v>
      </c>
      <c r="J8043">
        <v>7.75</v>
      </c>
      <c r="K8043">
        <v>8.0399999999999991</v>
      </c>
      <c r="L8043">
        <v>8.1300000000000008</v>
      </c>
      <c r="N8043">
        <v>8.32</v>
      </c>
    </row>
    <row r="8044" spans="1:14" x14ac:dyDescent="0.25">
      <c r="A8044" s="1">
        <v>33242</v>
      </c>
      <c r="D8044">
        <v>6.73</v>
      </c>
      <c r="F8044">
        <v>6.82</v>
      </c>
      <c r="G8044">
        <v>6.83</v>
      </c>
      <c r="H8044">
        <v>7.17</v>
      </c>
      <c r="I8044">
        <v>7.37</v>
      </c>
      <c r="J8044">
        <v>7.65</v>
      </c>
      <c r="K8044">
        <v>7.94</v>
      </c>
      <c r="L8044">
        <v>8.02</v>
      </c>
      <c r="N8044">
        <v>8.1999999999999993</v>
      </c>
    </row>
    <row r="8045" spans="1:14" x14ac:dyDescent="0.25">
      <c r="A8045" s="1">
        <v>33241</v>
      </c>
      <c r="D8045">
        <v>6.64</v>
      </c>
      <c r="F8045">
        <v>6.71</v>
      </c>
      <c r="G8045">
        <v>6.72</v>
      </c>
      <c r="H8045">
        <v>7.08</v>
      </c>
      <c r="I8045">
        <v>7.27</v>
      </c>
      <c r="J8045">
        <v>7.56</v>
      </c>
      <c r="K8045">
        <v>7.86</v>
      </c>
      <c r="L8045">
        <v>7.93</v>
      </c>
      <c r="N8045">
        <v>8.11</v>
      </c>
    </row>
    <row r="8046" spans="1:14" x14ac:dyDescent="0.25">
      <c r="A8046" s="1">
        <v>33240</v>
      </c>
      <c r="D8046">
        <v>6.66</v>
      </c>
      <c r="F8046">
        <v>6.73</v>
      </c>
      <c r="G8046">
        <v>6.74</v>
      </c>
      <c r="H8046">
        <v>7.08</v>
      </c>
      <c r="I8046">
        <v>7.3</v>
      </c>
      <c r="J8046">
        <v>7.59</v>
      </c>
      <c r="K8046">
        <v>7.9</v>
      </c>
      <c r="L8046">
        <v>7.97</v>
      </c>
      <c r="N8046">
        <v>8.14</v>
      </c>
    </row>
    <row r="8047" spans="1:14" x14ac:dyDescent="0.25">
      <c r="A8047" s="1">
        <v>33238</v>
      </c>
      <c r="D8047">
        <v>6.63</v>
      </c>
      <c r="F8047">
        <v>6.73</v>
      </c>
      <c r="G8047">
        <v>6.82</v>
      </c>
      <c r="H8047">
        <v>7.15</v>
      </c>
      <c r="I8047">
        <v>7.4</v>
      </c>
      <c r="J8047">
        <v>7.68</v>
      </c>
      <c r="K8047">
        <v>8</v>
      </c>
      <c r="L8047">
        <v>8.08</v>
      </c>
      <c r="N8047">
        <v>8.26</v>
      </c>
    </row>
    <row r="8048" spans="1:14" x14ac:dyDescent="0.25">
      <c r="A8048" s="1">
        <v>33235</v>
      </c>
      <c r="D8048">
        <v>6.64</v>
      </c>
      <c r="F8048">
        <v>6.85</v>
      </c>
      <c r="G8048">
        <v>6.91</v>
      </c>
      <c r="H8048">
        <v>7.25</v>
      </c>
      <c r="I8048">
        <v>7.48</v>
      </c>
      <c r="J8048">
        <v>7.78</v>
      </c>
      <c r="K8048">
        <v>8.08</v>
      </c>
      <c r="L8048">
        <v>8.14</v>
      </c>
      <c r="N8048">
        <v>8.31</v>
      </c>
    </row>
    <row r="8049" spans="1:14" x14ac:dyDescent="0.25">
      <c r="A8049" s="1">
        <v>33234</v>
      </c>
      <c r="D8049">
        <v>6.67</v>
      </c>
      <c r="F8049">
        <v>6.91</v>
      </c>
      <c r="G8049">
        <v>6.94</v>
      </c>
      <c r="H8049">
        <v>7.25</v>
      </c>
      <c r="I8049">
        <v>7.46</v>
      </c>
      <c r="J8049">
        <v>7.75</v>
      </c>
      <c r="K8049">
        <v>8.0299999999999994</v>
      </c>
      <c r="L8049">
        <v>8.11</v>
      </c>
      <c r="N8049">
        <v>8.25</v>
      </c>
    </row>
    <row r="8050" spans="1:14" x14ac:dyDescent="0.25">
      <c r="A8050" s="1">
        <v>33233</v>
      </c>
      <c r="D8050">
        <v>6.68</v>
      </c>
      <c r="F8050">
        <v>6.91</v>
      </c>
      <c r="G8050">
        <v>6.94</v>
      </c>
      <c r="H8050">
        <v>7.27</v>
      </c>
      <c r="I8050">
        <v>7.5</v>
      </c>
      <c r="J8050">
        <v>7.78</v>
      </c>
      <c r="K8050">
        <v>8.07</v>
      </c>
      <c r="L8050">
        <v>8.15</v>
      </c>
      <c r="N8050">
        <v>8.3000000000000007</v>
      </c>
    </row>
    <row r="8051" spans="1:14" x14ac:dyDescent="0.25">
      <c r="A8051" s="1">
        <v>33231</v>
      </c>
      <c r="D8051">
        <v>6.73</v>
      </c>
      <c r="F8051">
        <v>6.95</v>
      </c>
      <c r="G8051">
        <v>6.99</v>
      </c>
      <c r="H8051">
        <v>7.35</v>
      </c>
      <c r="I8051">
        <v>7.53</v>
      </c>
      <c r="J8051">
        <v>7.84</v>
      </c>
      <c r="K8051">
        <v>8.1199999999999992</v>
      </c>
      <c r="L8051">
        <v>8.1999999999999993</v>
      </c>
      <c r="N8051">
        <v>8.36</v>
      </c>
    </row>
    <row r="8052" spans="1:14" x14ac:dyDescent="0.25">
      <c r="A8052" s="1">
        <v>33228</v>
      </c>
      <c r="D8052">
        <v>6.79</v>
      </c>
      <c r="F8052">
        <v>6.94</v>
      </c>
      <c r="G8052">
        <v>6.95</v>
      </c>
      <c r="H8052">
        <v>7.3</v>
      </c>
      <c r="I8052">
        <v>7.46</v>
      </c>
      <c r="J8052">
        <v>7.75</v>
      </c>
      <c r="K8052">
        <v>8.0299999999999994</v>
      </c>
      <c r="L8052">
        <v>8.11</v>
      </c>
      <c r="N8052">
        <v>8.2799999999999994</v>
      </c>
    </row>
    <row r="8053" spans="1:14" x14ac:dyDescent="0.25">
      <c r="A8053" s="1">
        <v>33227</v>
      </c>
      <c r="D8053">
        <v>6.75</v>
      </c>
      <c r="F8053">
        <v>6.87</v>
      </c>
      <c r="G8053">
        <v>6.9</v>
      </c>
      <c r="H8053">
        <v>7.25</v>
      </c>
      <c r="I8053">
        <v>7.41</v>
      </c>
      <c r="J8053">
        <v>7.67</v>
      </c>
      <c r="K8053">
        <v>7.96</v>
      </c>
      <c r="L8053">
        <v>8.0500000000000007</v>
      </c>
      <c r="N8053">
        <v>8.2200000000000006</v>
      </c>
    </row>
    <row r="8054" spans="1:14" x14ac:dyDescent="0.25">
      <c r="A8054" s="1">
        <v>33226</v>
      </c>
      <c r="D8054">
        <v>6.83</v>
      </c>
      <c r="F8054">
        <v>6.91</v>
      </c>
      <c r="G8054">
        <v>6.89</v>
      </c>
      <c r="H8054">
        <v>7.21</v>
      </c>
      <c r="I8054">
        <v>7.37</v>
      </c>
      <c r="J8054">
        <v>7.64</v>
      </c>
      <c r="K8054">
        <v>7.92</v>
      </c>
      <c r="L8054">
        <v>8</v>
      </c>
      <c r="N8054">
        <v>8.19</v>
      </c>
    </row>
    <row r="8055" spans="1:14" x14ac:dyDescent="0.25">
      <c r="A8055" s="1">
        <v>33225</v>
      </c>
      <c r="D8055">
        <v>6.94</v>
      </c>
      <c r="F8055">
        <v>7.05</v>
      </c>
      <c r="G8055">
        <v>7.02</v>
      </c>
      <c r="H8055">
        <v>7.28</v>
      </c>
      <c r="I8055">
        <v>7.4</v>
      </c>
      <c r="J8055">
        <v>7.67</v>
      </c>
      <c r="K8055">
        <v>7.93</v>
      </c>
      <c r="L8055">
        <v>7.99</v>
      </c>
      <c r="N8055">
        <v>8.15</v>
      </c>
    </row>
    <row r="8056" spans="1:14" x14ac:dyDescent="0.25">
      <c r="A8056" s="1">
        <v>33224</v>
      </c>
      <c r="D8056">
        <v>7.02</v>
      </c>
      <c r="F8056">
        <v>7.07</v>
      </c>
      <c r="G8056">
        <v>7.06</v>
      </c>
      <c r="H8056">
        <v>7.31</v>
      </c>
      <c r="I8056">
        <v>7.45</v>
      </c>
      <c r="J8056">
        <v>7.71</v>
      </c>
      <c r="K8056">
        <v>7.96</v>
      </c>
      <c r="L8056">
        <v>8.02</v>
      </c>
      <c r="N8056">
        <v>8.18</v>
      </c>
    </row>
    <row r="8057" spans="1:14" x14ac:dyDescent="0.25">
      <c r="A8057" s="1">
        <v>33221</v>
      </c>
      <c r="D8057">
        <v>7.06</v>
      </c>
      <c r="F8057">
        <v>7.08</v>
      </c>
      <c r="G8057">
        <v>7.09</v>
      </c>
      <c r="H8057">
        <v>7.35</v>
      </c>
      <c r="I8057">
        <v>7.47</v>
      </c>
      <c r="J8057">
        <v>7.74</v>
      </c>
      <c r="K8057">
        <v>7.97</v>
      </c>
      <c r="L8057">
        <v>8.0500000000000007</v>
      </c>
      <c r="N8057">
        <v>8.1999999999999993</v>
      </c>
    </row>
    <row r="8058" spans="1:14" x14ac:dyDescent="0.25">
      <c r="A8058" s="1">
        <v>33220</v>
      </c>
      <c r="D8058">
        <v>7.05</v>
      </c>
      <c r="F8058">
        <v>7.04</v>
      </c>
      <c r="G8058">
        <v>7.11</v>
      </c>
      <c r="H8058">
        <v>7.31</v>
      </c>
      <c r="I8058">
        <v>7.42</v>
      </c>
      <c r="J8058">
        <v>7.68</v>
      </c>
      <c r="K8058">
        <v>7.91</v>
      </c>
      <c r="L8058">
        <v>7.98</v>
      </c>
      <c r="N8058">
        <v>8.14</v>
      </c>
    </row>
    <row r="8059" spans="1:14" x14ac:dyDescent="0.25">
      <c r="A8059" s="1">
        <v>33219</v>
      </c>
      <c r="D8059">
        <v>7</v>
      </c>
      <c r="F8059">
        <v>7</v>
      </c>
      <c r="G8059">
        <v>7.03</v>
      </c>
      <c r="H8059">
        <v>7.22</v>
      </c>
      <c r="I8059">
        <v>7.33</v>
      </c>
      <c r="J8059">
        <v>7.59</v>
      </c>
      <c r="K8059">
        <v>7.84</v>
      </c>
      <c r="L8059">
        <v>7.91</v>
      </c>
      <c r="N8059">
        <v>8.07</v>
      </c>
    </row>
    <row r="8060" spans="1:14" x14ac:dyDescent="0.25">
      <c r="A8060" s="1">
        <v>33218</v>
      </c>
      <c r="D8060">
        <v>7.06</v>
      </c>
      <c r="F8060">
        <v>7.06</v>
      </c>
      <c r="G8060">
        <v>7.07</v>
      </c>
      <c r="H8060">
        <v>7.26</v>
      </c>
      <c r="I8060">
        <v>7.38</v>
      </c>
      <c r="J8060">
        <v>7.6</v>
      </c>
      <c r="K8060">
        <v>7.87</v>
      </c>
      <c r="L8060">
        <v>7.94</v>
      </c>
      <c r="N8060">
        <v>8.1</v>
      </c>
    </row>
    <row r="8061" spans="1:14" x14ac:dyDescent="0.25">
      <c r="A8061" s="1">
        <v>33217</v>
      </c>
      <c r="D8061">
        <v>7.07</v>
      </c>
      <c r="F8061">
        <v>7.04</v>
      </c>
      <c r="G8061">
        <v>7.1</v>
      </c>
      <c r="H8061">
        <v>7.28</v>
      </c>
      <c r="I8061">
        <v>7.4</v>
      </c>
      <c r="J8061">
        <v>7.63</v>
      </c>
      <c r="K8061">
        <v>7.91</v>
      </c>
      <c r="L8061">
        <v>7.98</v>
      </c>
      <c r="N8061">
        <v>8.14</v>
      </c>
    </row>
    <row r="8062" spans="1:14" x14ac:dyDescent="0.25">
      <c r="A8062" s="1">
        <v>33214</v>
      </c>
      <c r="D8062">
        <v>7.1</v>
      </c>
      <c r="F8062">
        <v>7.08</v>
      </c>
      <c r="G8062">
        <v>7.12</v>
      </c>
      <c r="H8062">
        <v>7.33</v>
      </c>
      <c r="I8062">
        <v>7.45</v>
      </c>
      <c r="J8062">
        <v>7.67</v>
      </c>
      <c r="K8062">
        <v>7.96</v>
      </c>
      <c r="L8062">
        <v>8.0299999999999994</v>
      </c>
      <c r="N8062">
        <v>8.19</v>
      </c>
    </row>
    <row r="8063" spans="1:14" x14ac:dyDescent="0.25">
      <c r="A8063" s="1">
        <v>33213</v>
      </c>
      <c r="D8063">
        <v>7.22</v>
      </c>
      <c r="F8063">
        <v>7.23</v>
      </c>
      <c r="G8063">
        <v>7.27</v>
      </c>
      <c r="H8063">
        <v>7.48</v>
      </c>
      <c r="I8063">
        <v>7.6</v>
      </c>
      <c r="J8063">
        <v>7.82</v>
      </c>
      <c r="K8063">
        <v>8.11</v>
      </c>
      <c r="L8063">
        <v>8.18</v>
      </c>
      <c r="N8063">
        <v>8.35</v>
      </c>
    </row>
    <row r="8064" spans="1:14" x14ac:dyDescent="0.25">
      <c r="A8064" s="1">
        <v>33212</v>
      </c>
      <c r="D8064">
        <v>7.23</v>
      </c>
      <c r="F8064">
        <v>7.21</v>
      </c>
      <c r="G8064">
        <v>7.24</v>
      </c>
      <c r="H8064">
        <v>7.46</v>
      </c>
      <c r="I8064">
        <v>7.58</v>
      </c>
      <c r="J8064">
        <v>7.82</v>
      </c>
      <c r="K8064">
        <v>8.09</v>
      </c>
      <c r="L8064">
        <v>8.16</v>
      </c>
      <c r="N8064">
        <v>8.32</v>
      </c>
    </row>
    <row r="8065" spans="1:14" x14ac:dyDescent="0.25">
      <c r="A8065" s="1">
        <v>33211</v>
      </c>
      <c r="D8065">
        <v>7.24</v>
      </c>
      <c r="F8065">
        <v>7.23</v>
      </c>
      <c r="G8065">
        <v>7.25</v>
      </c>
      <c r="H8065">
        <v>7.46</v>
      </c>
      <c r="I8065">
        <v>7.58</v>
      </c>
      <c r="J8065">
        <v>7.83</v>
      </c>
      <c r="K8065">
        <v>8.11</v>
      </c>
      <c r="L8065">
        <v>8.1999999999999993</v>
      </c>
      <c r="N8065">
        <v>8.3699999999999992</v>
      </c>
    </row>
    <row r="8066" spans="1:14" x14ac:dyDescent="0.25">
      <c r="A8066" s="1">
        <v>33210</v>
      </c>
      <c r="D8066">
        <v>7.28</v>
      </c>
      <c r="F8066">
        <v>7.37</v>
      </c>
      <c r="G8066">
        <v>7.31</v>
      </c>
      <c r="H8066">
        <v>7.51</v>
      </c>
      <c r="I8066">
        <v>7.65</v>
      </c>
      <c r="J8066">
        <v>7.88</v>
      </c>
      <c r="K8066">
        <v>8.14</v>
      </c>
      <c r="L8066">
        <v>8.2200000000000006</v>
      </c>
      <c r="N8066">
        <v>8.36</v>
      </c>
    </row>
    <row r="8067" spans="1:14" x14ac:dyDescent="0.25">
      <c r="A8067" s="1">
        <v>33207</v>
      </c>
      <c r="D8067">
        <v>7.24</v>
      </c>
      <c r="F8067">
        <v>7.36</v>
      </c>
      <c r="G8067">
        <v>7.31</v>
      </c>
      <c r="H8067">
        <v>7.53</v>
      </c>
      <c r="I8067">
        <v>7.67</v>
      </c>
      <c r="J8067">
        <v>7.91</v>
      </c>
      <c r="K8067">
        <v>8.18</v>
      </c>
      <c r="L8067">
        <v>8.26</v>
      </c>
      <c r="N8067">
        <v>8.4</v>
      </c>
    </row>
    <row r="8068" spans="1:14" x14ac:dyDescent="0.25">
      <c r="A8068" s="1">
        <v>33206</v>
      </c>
      <c r="D8068">
        <v>7.26</v>
      </c>
      <c r="F8068">
        <v>7.38</v>
      </c>
      <c r="G8068">
        <v>7.34</v>
      </c>
      <c r="H8068">
        <v>7.58</v>
      </c>
      <c r="I8068">
        <v>7.72</v>
      </c>
      <c r="J8068">
        <v>7.96</v>
      </c>
      <c r="K8068">
        <v>8.23</v>
      </c>
      <c r="L8068">
        <v>8.32</v>
      </c>
      <c r="N8068">
        <v>8.4700000000000006</v>
      </c>
    </row>
    <row r="8069" spans="1:14" x14ac:dyDescent="0.25">
      <c r="A8069" s="1">
        <v>33205</v>
      </c>
      <c r="D8069">
        <v>7.29</v>
      </c>
      <c r="F8069">
        <v>7.38</v>
      </c>
      <c r="G8069">
        <v>7.34</v>
      </c>
      <c r="H8069">
        <v>7.56</v>
      </c>
      <c r="I8069">
        <v>7.71</v>
      </c>
      <c r="J8069">
        <v>7.94</v>
      </c>
      <c r="K8069">
        <v>8.2200000000000006</v>
      </c>
      <c r="L8069">
        <v>8.3000000000000007</v>
      </c>
      <c r="N8069">
        <v>8.4600000000000009</v>
      </c>
    </row>
    <row r="8070" spans="1:14" x14ac:dyDescent="0.25">
      <c r="A8070" s="1">
        <v>33204</v>
      </c>
      <c r="D8070">
        <v>7.27</v>
      </c>
      <c r="F8070">
        <v>7.34</v>
      </c>
      <c r="G8070">
        <v>7.28</v>
      </c>
      <c r="H8070">
        <v>7.5</v>
      </c>
      <c r="I8070">
        <v>7.66</v>
      </c>
      <c r="J8070">
        <v>7.94</v>
      </c>
      <c r="K8070">
        <v>8.18</v>
      </c>
      <c r="L8070">
        <v>8.2799999999999994</v>
      </c>
      <c r="N8070">
        <v>8.44</v>
      </c>
    </row>
    <row r="8071" spans="1:14" x14ac:dyDescent="0.25">
      <c r="A8071" s="1">
        <v>33203</v>
      </c>
      <c r="D8071">
        <v>7.26</v>
      </c>
      <c r="F8071">
        <v>7.33</v>
      </c>
      <c r="G8071">
        <v>7.24</v>
      </c>
      <c r="H8071">
        <v>7.55</v>
      </c>
      <c r="I8071">
        <v>7.65</v>
      </c>
      <c r="J8071">
        <v>7.92</v>
      </c>
      <c r="K8071">
        <v>8.17</v>
      </c>
      <c r="L8071">
        <v>8.27</v>
      </c>
      <c r="N8071">
        <v>8.42</v>
      </c>
    </row>
    <row r="8072" spans="1:14" x14ac:dyDescent="0.25">
      <c r="A8072" s="1">
        <v>33200</v>
      </c>
      <c r="D8072">
        <v>7.25</v>
      </c>
      <c r="F8072">
        <v>7.32</v>
      </c>
      <c r="G8072">
        <v>7.23</v>
      </c>
      <c r="H8072">
        <v>7.53</v>
      </c>
      <c r="I8072">
        <v>7.63</v>
      </c>
      <c r="J8072">
        <v>7.92</v>
      </c>
      <c r="K8072">
        <v>8.16</v>
      </c>
      <c r="L8072">
        <v>8.2799999999999994</v>
      </c>
      <c r="N8072">
        <v>8.44</v>
      </c>
    </row>
    <row r="8073" spans="1:14" x14ac:dyDescent="0.25">
      <c r="A8073" s="1">
        <v>33198</v>
      </c>
      <c r="D8073">
        <v>7.27</v>
      </c>
      <c r="F8073">
        <v>7.37</v>
      </c>
      <c r="G8073">
        <v>7.26</v>
      </c>
      <c r="H8073">
        <v>7.55</v>
      </c>
      <c r="I8073">
        <v>7.66</v>
      </c>
      <c r="J8073">
        <v>7.92</v>
      </c>
      <c r="K8073">
        <v>8.16</v>
      </c>
      <c r="L8073">
        <v>8.27</v>
      </c>
      <c r="N8073">
        <v>8.44</v>
      </c>
    </row>
    <row r="8074" spans="1:14" x14ac:dyDescent="0.25">
      <c r="A8074" s="1">
        <v>33197</v>
      </c>
      <c r="D8074">
        <v>7.32</v>
      </c>
      <c r="F8074">
        <v>7.42</v>
      </c>
      <c r="G8074">
        <v>7.34</v>
      </c>
      <c r="H8074">
        <v>7.62</v>
      </c>
      <c r="I8074">
        <v>7.72</v>
      </c>
      <c r="J8074">
        <v>7.98</v>
      </c>
      <c r="K8074">
        <v>8.2100000000000009</v>
      </c>
      <c r="L8074">
        <v>8.31</v>
      </c>
      <c r="N8074">
        <v>8.4700000000000006</v>
      </c>
    </row>
    <row r="8075" spans="1:14" x14ac:dyDescent="0.25">
      <c r="A8075" s="1">
        <v>33196</v>
      </c>
      <c r="D8075">
        <v>7.33</v>
      </c>
      <c r="F8075">
        <v>7.43</v>
      </c>
      <c r="G8075">
        <v>7.33</v>
      </c>
      <c r="H8075">
        <v>7.62</v>
      </c>
      <c r="I8075">
        <v>7.73</v>
      </c>
      <c r="J8075">
        <v>8.01</v>
      </c>
      <c r="K8075">
        <v>8.24</v>
      </c>
      <c r="L8075">
        <v>8.35</v>
      </c>
      <c r="N8075">
        <v>8.51</v>
      </c>
    </row>
    <row r="8076" spans="1:14" x14ac:dyDescent="0.25">
      <c r="A8076" s="1">
        <v>33193</v>
      </c>
      <c r="D8076">
        <v>7.31</v>
      </c>
      <c r="F8076">
        <v>7.37</v>
      </c>
      <c r="G8076">
        <v>7.27</v>
      </c>
      <c r="H8076">
        <v>7.58</v>
      </c>
      <c r="I8076">
        <v>7.69</v>
      </c>
      <c r="J8076">
        <v>7.96</v>
      </c>
      <c r="K8076">
        <v>8.1999999999999993</v>
      </c>
      <c r="L8076">
        <v>8.3000000000000007</v>
      </c>
      <c r="N8076">
        <v>8.4600000000000009</v>
      </c>
    </row>
    <row r="8077" spans="1:14" x14ac:dyDescent="0.25">
      <c r="A8077" s="1">
        <v>33192</v>
      </c>
      <c r="D8077">
        <v>7.32</v>
      </c>
      <c r="F8077">
        <v>7.4</v>
      </c>
      <c r="G8077">
        <v>7.32</v>
      </c>
      <c r="H8077">
        <v>7.6</v>
      </c>
      <c r="I8077">
        <v>7.71</v>
      </c>
      <c r="J8077">
        <v>8.01</v>
      </c>
      <c r="K8077">
        <v>8.26</v>
      </c>
      <c r="L8077">
        <v>8.3699999999999992</v>
      </c>
      <c r="N8077">
        <v>8.5299999999999994</v>
      </c>
    </row>
    <row r="8078" spans="1:14" x14ac:dyDescent="0.25">
      <c r="A8078" s="1">
        <v>33191</v>
      </c>
      <c r="D8078">
        <v>7.3</v>
      </c>
      <c r="F8078">
        <v>7.38</v>
      </c>
      <c r="G8078">
        <v>7.31</v>
      </c>
      <c r="H8078">
        <v>7.58</v>
      </c>
      <c r="I8078">
        <v>7.7</v>
      </c>
      <c r="J8078">
        <v>8.01</v>
      </c>
      <c r="K8078">
        <v>8.25</v>
      </c>
      <c r="L8078">
        <v>8.36</v>
      </c>
      <c r="N8078">
        <v>8.51</v>
      </c>
    </row>
    <row r="8079" spans="1:14" x14ac:dyDescent="0.25">
      <c r="A8079" s="1">
        <v>33190</v>
      </c>
      <c r="D8079">
        <v>7.27</v>
      </c>
      <c r="F8079">
        <v>7.39</v>
      </c>
      <c r="G8079">
        <v>7.3</v>
      </c>
      <c r="H8079">
        <v>7.6</v>
      </c>
      <c r="I8079">
        <v>7.7</v>
      </c>
      <c r="J8079">
        <v>8.01</v>
      </c>
      <c r="K8079">
        <v>8.26</v>
      </c>
      <c r="L8079">
        <v>8.3699999999999992</v>
      </c>
      <c r="N8079">
        <v>8.52</v>
      </c>
    </row>
    <row r="8080" spans="1:14" x14ac:dyDescent="0.25">
      <c r="A8080" s="1">
        <v>33186</v>
      </c>
      <c r="D8080">
        <v>7.27</v>
      </c>
      <c r="F8080">
        <v>7.39</v>
      </c>
      <c r="G8080">
        <v>7.33</v>
      </c>
      <c r="H8080">
        <v>7.61</v>
      </c>
      <c r="I8080">
        <v>7.75</v>
      </c>
      <c r="J8080">
        <v>8.1</v>
      </c>
      <c r="K8080">
        <v>8.36</v>
      </c>
      <c r="L8080">
        <v>8.49</v>
      </c>
      <c r="N8080">
        <v>8.6300000000000008</v>
      </c>
    </row>
    <row r="8081" spans="1:14" x14ac:dyDescent="0.25">
      <c r="A8081" s="1">
        <v>33185</v>
      </c>
      <c r="D8081">
        <v>7.32</v>
      </c>
      <c r="F8081">
        <v>7.42</v>
      </c>
      <c r="G8081">
        <v>7.35</v>
      </c>
      <c r="H8081">
        <v>7.67</v>
      </c>
      <c r="I8081">
        <v>7.82</v>
      </c>
      <c r="J8081">
        <v>8.18</v>
      </c>
      <c r="K8081">
        <v>8.44</v>
      </c>
      <c r="L8081">
        <v>8.58</v>
      </c>
      <c r="N8081">
        <v>8.73</v>
      </c>
    </row>
    <row r="8082" spans="1:14" x14ac:dyDescent="0.25">
      <c r="A8082" s="1">
        <v>33184</v>
      </c>
      <c r="D8082">
        <v>7.32</v>
      </c>
      <c r="F8082">
        <v>7.43</v>
      </c>
      <c r="G8082">
        <v>7.36</v>
      </c>
      <c r="H8082">
        <v>7.67</v>
      </c>
      <c r="I8082">
        <v>7.82</v>
      </c>
      <c r="J8082">
        <v>8.16</v>
      </c>
      <c r="K8082">
        <v>8.44</v>
      </c>
      <c r="L8082">
        <v>8.57</v>
      </c>
      <c r="N8082">
        <v>8.7100000000000009</v>
      </c>
    </row>
    <row r="8083" spans="1:14" x14ac:dyDescent="0.25">
      <c r="A8083" s="1">
        <v>33183</v>
      </c>
      <c r="D8083">
        <v>7.31</v>
      </c>
      <c r="F8083">
        <v>7.42</v>
      </c>
      <c r="G8083">
        <v>7.36</v>
      </c>
      <c r="H8083">
        <v>7.65</v>
      </c>
      <c r="I8083">
        <v>7.8</v>
      </c>
      <c r="J8083">
        <v>8.11</v>
      </c>
      <c r="K8083">
        <v>8.3699999999999992</v>
      </c>
      <c r="L8083">
        <v>8.52</v>
      </c>
      <c r="N8083">
        <v>8.64</v>
      </c>
    </row>
    <row r="8084" spans="1:14" x14ac:dyDescent="0.25">
      <c r="A8084" s="1">
        <v>33182</v>
      </c>
      <c r="D8084">
        <v>7.31</v>
      </c>
      <c r="F8084">
        <v>7.39</v>
      </c>
      <c r="G8084">
        <v>7.33</v>
      </c>
      <c r="H8084">
        <v>7.63</v>
      </c>
      <c r="I8084">
        <v>7.84</v>
      </c>
      <c r="J8084">
        <v>8.1</v>
      </c>
      <c r="K8084">
        <v>8.36</v>
      </c>
      <c r="L8084">
        <v>8.5</v>
      </c>
      <c r="N8084">
        <v>8.6300000000000008</v>
      </c>
    </row>
    <row r="8085" spans="1:14" x14ac:dyDescent="0.25">
      <c r="A8085" s="1">
        <v>33179</v>
      </c>
      <c r="D8085">
        <v>7.31</v>
      </c>
      <c r="F8085">
        <v>7.4</v>
      </c>
      <c r="G8085">
        <v>7.35</v>
      </c>
      <c r="H8085">
        <v>7.68</v>
      </c>
      <c r="I8085">
        <v>7.88</v>
      </c>
      <c r="J8085">
        <v>8.16</v>
      </c>
      <c r="K8085">
        <v>8.42</v>
      </c>
      <c r="L8085">
        <v>8.57</v>
      </c>
      <c r="N8085">
        <v>8.6999999999999993</v>
      </c>
    </row>
    <row r="8086" spans="1:14" x14ac:dyDescent="0.25">
      <c r="A8086" s="1">
        <v>33178</v>
      </c>
      <c r="D8086">
        <v>7.28</v>
      </c>
      <c r="F8086">
        <v>7.38</v>
      </c>
      <c r="G8086">
        <v>7.32</v>
      </c>
      <c r="H8086">
        <v>7.68</v>
      </c>
      <c r="I8086">
        <v>7.88</v>
      </c>
      <c r="J8086">
        <v>8.15</v>
      </c>
      <c r="K8086">
        <v>8.42</v>
      </c>
      <c r="L8086">
        <v>8.57</v>
      </c>
      <c r="N8086">
        <v>8.6999999999999993</v>
      </c>
    </row>
    <row r="8087" spans="1:14" x14ac:dyDescent="0.25">
      <c r="A8087" s="1">
        <v>33177</v>
      </c>
      <c r="D8087">
        <v>7.34</v>
      </c>
      <c r="F8087">
        <v>7.46</v>
      </c>
      <c r="G8087">
        <v>7.43</v>
      </c>
      <c r="H8087">
        <v>7.77</v>
      </c>
      <c r="I8087">
        <v>7.97</v>
      </c>
      <c r="J8087">
        <v>8.24</v>
      </c>
      <c r="K8087">
        <v>8.5</v>
      </c>
      <c r="L8087">
        <v>8.65</v>
      </c>
      <c r="N8087">
        <v>8.7799999999999994</v>
      </c>
    </row>
    <row r="8088" spans="1:14" x14ac:dyDescent="0.25">
      <c r="A8088" s="1">
        <v>33176</v>
      </c>
      <c r="D8088">
        <v>7.37</v>
      </c>
      <c r="F8088">
        <v>7.51</v>
      </c>
      <c r="G8088">
        <v>7.48</v>
      </c>
      <c r="H8088">
        <v>7.79</v>
      </c>
      <c r="I8088">
        <v>8.02</v>
      </c>
      <c r="J8088">
        <v>8.2799999999999994</v>
      </c>
      <c r="K8088">
        <v>8.56</v>
      </c>
      <c r="L8088">
        <v>8.6999999999999993</v>
      </c>
      <c r="N8088">
        <v>8.83</v>
      </c>
    </row>
    <row r="8089" spans="1:14" x14ac:dyDescent="0.25">
      <c r="A8089" s="1">
        <v>33175</v>
      </c>
      <c r="D8089">
        <v>7.38</v>
      </c>
      <c r="F8089">
        <v>7.48</v>
      </c>
      <c r="G8089">
        <v>7.48</v>
      </c>
      <c r="H8089">
        <v>7.82</v>
      </c>
      <c r="I8089">
        <v>8.01</v>
      </c>
      <c r="J8089">
        <v>8.27</v>
      </c>
      <c r="K8089">
        <v>8.5399999999999991</v>
      </c>
      <c r="L8089">
        <v>8.6999999999999993</v>
      </c>
      <c r="N8089">
        <v>8.84</v>
      </c>
    </row>
    <row r="8090" spans="1:14" x14ac:dyDescent="0.25">
      <c r="A8090" s="1">
        <v>33172</v>
      </c>
      <c r="D8090">
        <v>7.36</v>
      </c>
      <c r="F8090">
        <v>7.45</v>
      </c>
      <c r="G8090">
        <v>7.46</v>
      </c>
      <c r="H8090">
        <v>7.8</v>
      </c>
      <c r="I8090">
        <v>7.97</v>
      </c>
      <c r="J8090">
        <v>8.23</v>
      </c>
      <c r="K8090">
        <v>8.48</v>
      </c>
      <c r="L8090">
        <v>8.6300000000000008</v>
      </c>
      <c r="N8090">
        <v>8.76</v>
      </c>
    </row>
    <row r="8091" spans="1:14" x14ac:dyDescent="0.25">
      <c r="A8091" s="1">
        <v>33171</v>
      </c>
      <c r="D8091">
        <v>7.41</v>
      </c>
      <c r="F8091">
        <v>7.51</v>
      </c>
      <c r="G8091">
        <v>7.46</v>
      </c>
      <c r="H8091">
        <v>7.8</v>
      </c>
      <c r="I8091">
        <v>7.97</v>
      </c>
      <c r="J8091">
        <v>8.2100000000000009</v>
      </c>
      <c r="K8091">
        <v>8.4700000000000006</v>
      </c>
      <c r="L8091">
        <v>8.6199999999999992</v>
      </c>
      <c r="N8091">
        <v>8.74</v>
      </c>
    </row>
    <row r="8092" spans="1:14" x14ac:dyDescent="0.25">
      <c r="A8092" s="1">
        <v>33170</v>
      </c>
      <c r="D8092">
        <v>7.46</v>
      </c>
      <c r="F8092">
        <v>7.53</v>
      </c>
      <c r="G8092">
        <v>7.52</v>
      </c>
      <c r="H8092">
        <v>7.84</v>
      </c>
      <c r="I8092">
        <v>8</v>
      </c>
      <c r="J8092">
        <v>8.26</v>
      </c>
      <c r="K8092">
        <v>8.52</v>
      </c>
      <c r="L8092">
        <v>8.66</v>
      </c>
      <c r="N8092">
        <v>8.7899999999999991</v>
      </c>
    </row>
    <row r="8093" spans="1:14" x14ac:dyDescent="0.25">
      <c r="A8093" s="1">
        <v>33169</v>
      </c>
      <c r="D8093">
        <v>7.45</v>
      </c>
      <c r="F8093">
        <v>7.53</v>
      </c>
      <c r="G8093">
        <v>7.52</v>
      </c>
      <c r="H8093">
        <v>7.84</v>
      </c>
      <c r="I8093">
        <v>8</v>
      </c>
      <c r="J8093">
        <v>8.25</v>
      </c>
      <c r="K8093">
        <v>8.51</v>
      </c>
      <c r="L8093">
        <v>8.65</v>
      </c>
      <c r="N8093">
        <v>8.7899999999999991</v>
      </c>
    </row>
    <row r="8094" spans="1:14" x14ac:dyDescent="0.25">
      <c r="A8094" s="1">
        <v>33168</v>
      </c>
      <c r="D8094">
        <v>7.47</v>
      </c>
      <c r="F8094">
        <v>7.55</v>
      </c>
      <c r="G8094">
        <v>7.53</v>
      </c>
      <c r="H8094">
        <v>7.85</v>
      </c>
      <c r="I8094">
        <v>8.0299999999999994</v>
      </c>
      <c r="J8094">
        <v>8.25</v>
      </c>
      <c r="K8094">
        <v>8.5</v>
      </c>
      <c r="L8094">
        <v>8.6300000000000008</v>
      </c>
      <c r="N8094">
        <v>8.76</v>
      </c>
    </row>
    <row r="8095" spans="1:14" x14ac:dyDescent="0.25">
      <c r="A8095" s="1">
        <v>33165</v>
      </c>
      <c r="D8095">
        <v>7.48</v>
      </c>
      <c r="F8095">
        <v>7.56</v>
      </c>
      <c r="G8095">
        <v>7.55</v>
      </c>
      <c r="H8095">
        <v>7.85</v>
      </c>
      <c r="I8095">
        <v>8.02</v>
      </c>
      <c r="J8095">
        <v>8.25</v>
      </c>
      <c r="K8095">
        <v>8.49</v>
      </c>
      <c r="L8095">
        <v>8.6199999999999992</v>
      </c>
      <c r="N8095">
        <v>8.75</v>
      </c>
    </row>
    <row r="8096" spans="1:14" x14ac:dyDescent="0.25">
      <c r="A8096" s="1">
        <v>33164</v>
      </c>
      <c r="D8096">
        <v>7.49</v>
      </c>
      <c r="F8096">
        <v>7.57</v>
      </c>
      <c r="G8096">
        <v>7.59</v>
      </c>
      <c r="H8096">
        <v>7.91</v>
      </c>
      <c r="I8096">
        <v>8.08</v>
      </c>
      <c r="J8096">
        <v>8.32</v>
      </c>
      <c r="K8096">
        <v>8.59</v>
      </c>
      <c r="L8096">
        <v>8.7100000000000009</v>
      </c>
      <c r="N8096">
        <v>8.85</v>
      </c>
    </row>
    <row r="8097" spans="1:14" x14ac:dyDescent="0.25">
      <c r="A8097" s="1">
        <v>33163</v>
      </c>
      <c r="D8097">
        <v>7.44</v>
      </c>
      <c r="F8097">
        <v>7.59</v>
      </c>
      <c r="G8097">
        <v>7.6</v>
      </c>
      <c r="H8097">
        <v>7.92</v>
      </c>
      <c r="I8097">
        <v>8.1199999999999992</v>
      </c>
      <c r="J8097">
        <v>8.3699999999999992</v>
      </c>
      <c r="K8097">
        <v>8.6300000000000008</v>
      </c>
      <c r="L8097">
        <v>8.76</v>
      </c>
      <c r="N8097">
        <v>8.89</v>
      </c>
    </row>
    <row r="8098" spans="1:14" x14ac:dyDescent="0.25">
      <c r="A8098" s="1">
        <v>33162</v>
      </c>
      <c r="D8098">
        <v>7.39</v>
      </c>
      <c r="F8098">
        <v>7.58</v>
      </c>
      <c r="G8098">
        <v>7.58</v>
      </c>
      <c r="H8098">
        <v>7.92</v>
      </c>
      <c r="I8098">
        <v>8.1300000000000008</v>
      </c>
      <c r="J8098">
        <v>8.39</v>
      </c>
      <c r="K8098">
        <v>8.66</v>
      </c>
      <c r="L8098">
        <v>8.7899999999999991</v>
      </c>
      <c r="N8098">
        <v>8.94</v>
      </c>
    </row>
    <row r="8099" spans="1:14" x14ac:dyDescent="0.25">
      <c r="A8099" s="1">
        <v>33161</v>
      </c>
      <c r="D8099">
        <v>7.4</v>
      </c>
      <c r="F8099">
        <v>7.56</v>
      </c>
      <c r="G8099">
        <v>7.58</v>
      </c>
      <c r="H8099">
        <v>7.92</v>
      </c>
      <c r="I8099">
        <v>8.1300000000000008</v>
      </c>
      <c r="J8099">
        <v>8.39</v>
      </c>
      <c r="K8099">
        <v>8.67</v>
      </c>
      <c r="L8099">
        <v>8.8000000000000007</v>
      </c>
      <c r="N8099">
        <v>8.9499999999999993</v>
      </c>
    </row>
    <row r="8100" spans="1:14" x14ac:dyDescent="0.25">
      <c r="A8100" s="1">
        <v>33158</v>
      </c>
      <c r="D8100">
        <v>7.37</v>
      </c>
      <c r="F8100">
        <v>7.52</v>
      </c>
      <c r="G8100">
        <v>7.59</v>
      </c>
      <c r="H8100">
        <v>7.94</v>
      </c>
      <c r="I8100">
        <v>8.16</v>
      </c>
      <c r="J8100">
        <v>8.44</v>
      </c>
      <c r="K8100">
        <v>8.6999999999999993</v>
      </c>
      <c r="L8100">
        <v>8.84</v>
      </c>
      <c r="N8100">
        <v>8.98</v>
      </c>
    </row>
    <row r="8101" spans="1:14" x14ac:dyDescent="0.25">
      <c r="A8101" s="1">
        <v>33157</v>
      </c>
      <c r="D8101">
        <v>7.35</v>
      </c>
      <c r="F8101">
        <v>7.51</v>
      </c>
      <c r="G8101">
        <v>7.6</v>
      </c>
      <c r="H8101">
        <v>7.99</v>
      </c>
      <c r="I8101">
        <v>8.2200000000000006</v>
      </c>
      <c r="J8101">
        <v>8.51</v>
      </c>
      <c r="K8101">
        <v>8.7899999999999991</v>
      </c>
      <c r="L8101">
        <v>8.92</v>
      </c>
      <c r="N8101">
        <v>9.08</v>
      </c>
    </row>
    <row r="8102" spans="1:14" x14ac:dyDescent="0.25">
      <c r="A8102" s="1">
        <v>33156</v>
      </c>
      <c r="D8102">
        <v>7.44</v>
      </c>
      <c r="F8102">
        <v>7.6</v>
      </c>
      <c r="G8102">
        <v>7.64</v>
      </c>
      <c r="H8102">
        <v>7.99</v>
      </c>
      <c r="I8102">
        <v>8.19</v>
      </c>
      <c r="J8102">
        <v>8.49</v>
      </c>
      <c r="K8102">
        <v>8.7799999999999994</v>
      </c>
      <c r="L8102">
        <v>8.89</v>
      </c>
      <c r="N8102">
        <v>9.0299999999999994</v>
      </c>
    </row>
    <row r="8103" spans="1:14" x14ac:dyDescent="0.25">
      <c r="A8103" s="1">
        <v>33155</v>
      </c>
      <c r="D8103">
        <v>7.41</v>
      </c>
      <c r="F8103">
        <v>7.58</v>
      </c>
      <c r="G8103">
        <v>7.64</v>
      </c>
      <c r="H8103">
        <v>7.94</v>
      </c>
      <c r="I8103">
        <v>8.14</v>
      </c>
      <c r="J8103">
        <v>8.43</v>
      </c>
      <c r="K8103">
        <v>8.7200000000000006</v>
      </c>
      <c r="L8103">
        <v>8.83</v>
      </c>
      <c r="N8103">
        <v>8.98</v>
      </c>
    </row>
    <row r="8104" spans="1:14" x14ac:dyDescent="0.25">
      <c r="A8104" s="1">
        <v>33151</v>
      </c>
      <c r="D8104">
        <v>7.27</v>
      </c>
      <c r="F8104">
        <v>7.44</v>
      </c>
      <c r="G8104">
        <v>7.51</v>
      </c>
      <c r="H8104">
        <v>7.81</v>
      </c>
      <c r="I8104">
        <v>8</v>
      </c>
      <c r="J8104">
        <v>8.27</v>
      </c>
      <c r="K8104">
        <v>8.5399999999999991</v>
      </c>
      <c r="L8104">
        <v>8.65</v>
      </c>
      <c r="N8104">
        <v>8.7899999999999991</v>
      </c>
    </row>
    <row r="8105" spans="1:14" x14ac:dyDescent="0.25">
      <c r="A8105" s="1">
        <v>33150</v>
      </c>
      <c r="D8105">
        <v>7.36</v>
      </c>
      <c r="F8105">
        <v>7.51</v>
      </c>
      <c r="G8105">
        <v>7.56</v>
      </c>
      <c r="H8105">
        <v>7.87</v>
      </c>
      <c r="I8105">
        <v>8.0399999999999991</v>
      </c>
      <c r="J8105">
        <v>8.3000000000000007</v>
      </c>
      <c r="K8105">
        <v>8.58</v>
      </c>
      <c r="L8105">
        <v>8.67</v>
      </c>
      <c r="N8105">
        <v>8.81</v>
      </c>
    </row>
    <row r="8106" spans="1:14" x14ac:dyDescent="0.25">
      <c r="A8106" s="1">
        <v>33149</v>
      </c>
      <c r="D8106">
        <v>7.38</v>
      </c>
      <c r="F8106">
        <v>7.53</v>
      </c>
      <c r="G8106">
        <v>7.57</v>
      </c>
      <c r="H8106">
        <v>7.88</v>
      </c>
      <c r="I8106">
        <v>8.09</v>
      </c>
      <c r="J8106">
        <v>8.33</v>
      </c>
      <c r="K8106">
        <v>8.6</v>
      </c>
      <c r="L8106">
        <v>8.7100000000000009</v>
      </c>
      <c r="N8106">
        <v>8.85</v>
      </c>
    </row>
    <row r="8107" spans="1:14" x14ac:dyDescent="0.25">
      <c r="A8107" s="1">
        <v>33148</v>
      </c>
      <c r="D8107">
        <v>7.41</v>
      </c>
      <c r="F8107">
        <v>7.55</v>
      </c>
      <c r="G8107">
        <v>7.61</v>
      </c>
      <c r="H8107">
        <v>7.92</v>
      </c>
      <c r="I8107">
        <v>8.1</v>
      </c>
      <c r="J8107">
        <v>8.35</v>
      </c>
      <c r="K8107">
        <v>8.6</v>
      </c>
      <c r="L8107">
        <v>8.69</v>
      </c>
      <c r="N8107">
        <v>8.84</v>
      </c>
    </row>
    <row r="8108" spans="1:14" x14ac:dyDescent="0.25">
      <c r="A8108" s="1">
        <v>33147</v>
      </c>
      <c r="D8108">
        <v>7.37</v>
      </c>
      <c r="F8108">
        <v>7.53</v>
      </c>
      <c r="G8108">
        <v>7.63</v>
      </c>
      <c r="H8108">
        <v>7.94</v>
      </c>
      <c r="I8108">
        <v>8.1199999999999992</v>
      </c>
      <c r="J8108">
        <v>8.3800000000000008</v>
      </c>
      <c r="K8108">
        <v>8.6300000000000008</v>
      </c>
      <c r="L8108">
        <v>8.7100000000000009</v>
      </c>
      <c r="N8108">
        <v>8.84</v>
      </c>
    </row>
    <row r="8109" spans="1:14" x14ac:dyDescent="0.25">
      <c r="A8109" s="1">
        <v>33144</v>
      </c>
      <c r="D8109">
        <v>7.37</v>
      </c>
      <c r="F8109">
        <v>7.54</v>
      </c>
      <c r="G8109">
        <v>7.69</v>
      </c>
      <c r="H8109">
        <v>8.02</v>
      </c>
      <c r="I8109">
        <v>8.19</v>
      </c>
      <c r="J8109">
        <v>8.4700000000000006</v>
      </c>
      <c r="K8109">
        <v>8.73</v>
      </c>
      <c r="L8109">
        <v>8.82</v>
      </c>
      <c r="N8109">
        <v>8.9600000000000009</v>
      </c>
    </row>
    <row r="8110" spans="1:14" x14ac:dyDescent="0.25">
      <c r="A8110" s="1">
        <v>33143</v>
      </c>
      <c r="D8110">
        <v>7.47</v>
      </c>
      <c r="F8110">
        <v>7.61</v>
      </c>
      <c r="G8110">
        <v>7.72</v>
      </c>
      <c r="H8110">
        <v>8.0500000000000007</v>
      </c>
      <c r="I8110">
        <v>8.2799999999999994</v>
      </c>
      <c r="J8110">
        <v>8.52</v>
      </c>
      <c r="K8110">
        <v>8.81</v>
      </c>
      <c r="L8110">
        <v>8.91</v>
      </c>
      <c r="N8110">
        <v>9.0500000000000007</v>
      </c>
    </row>
    <row r="8111" spans="1:14" x14ac:dyDescent="0.25">
      <c r="A8111" s="1">
        <v>33142</v>
      </c>
      <c r="D8111">
        <v>7.57</v>
      </c>
      <c r="F8111">
        <v>7.74</v>
      </c>
      <c r="G8111">
        <v>7.84</v>
      </c>
      <c r="H8111">
        <v>8.16</v>
      </c>
      <c r="I8111">
        <v>8.3800000000000008</v>
      </c>
      <c r="J8111">
        <v>8.6300000000000008</v>
      </c>
      <c r="K8111">
        <v>8.9</v>
      </c>
      <c r="L8111">
        <v>9</v>
      </c>
      <c r="N8111">
        <v>9.14</v>
      </c>
    </row>
    <row r="8112" spans="1:14" x14ac:dyDescent="0.25">
      <c r="A8112" s="1">
        <v>33141</v>
      </c>
      <c r="D8112">
        <v>7.59</v>
      </c>
      <c r="F8112">
        <v>7.78</v>
      </c>
      <c r="G8112">
        <v>7.85</v>
      </c>
      <c r="H8112">
        <v>8.18</v>
      </c>
      <c r="I8112">
        <v>8.4</v>
      </c>
      <c r="J8112">
        <v>8.64</v>
      </c>
      <c r="K8112">
        <v>8.91</v>
      </c>
      <c r="L8112">
        <v>9.02</v>
      </c>
      <c r="N8112">
        <v>9.15</v>
      </c>
    </row>
    <row r="8113" spans="1:14" x14ac:dyDescent="0.25">
      <c r="A8113" s="1">
        <v>33140</v>
      </c>
      <c r="D8113">
        <v>7.63</v>
      </c>
      <c r="F8113">
        <v>7.75</v>
      </c>
      <c r="G8113">
        <v>7.83</v>
      </c>
      <c r="H8113">
        <v>8.2100000000000009</v>
      </c>
      <c r="I8113">
        <v>8.3800000000000008</v>
      </c>
      <c r="J8113">
        <v>8.64</v>
      </c>
      <c r="K8113">
        <v>8.92</v>
      </c>
      <c r="L8113">
        <v>9.0399999999999991</v>
      </c>
      <c r="N8113">
        <v>9.18</v>
      </c>
    </row>
    <row r="8114" spans="1:14" x14ac:dyDescent="0.25">
      <c r="A8114" s="1">
        <v>33137</v>
      </c>
      <c r="D8114">
        <v>7.6</v>
      </c>
      <c r="F8114">
        <v>7.71</v>
      </c>
      <c r="G8114">
        <v>7.77</v>
      </c>
      <c r="H8114">
        <v>8.1199999999999992</v>
      </c>
      <c r="I8114">
        <v>8.31</v>
      </c>
      <c r="J8114">
        <v>8.58</v>
      </c>
      <c r="K8114">
        <v>8.8699999999999992</v>
      </c>
      <c r="L8114">
        <v>8.99</v>
      </c>
      <c r="N8114">
        <v>9.1300000000000008</v>
      </c>
    </row>
    <row r="8115" spans="1:14" x14ac:dyDescent="0.25">
      <c r="A8115" s="1">
        <v>33136</v>
      </c>
      <c r="D8115">
        <v>7.63</v>
      </c>
      <c r="F8115">
        <v>7.73</v>
      </c>
      <c r="G8115">
        <v>7.81</v>
      </c>
      <c r="H8115">
        <v>8.1</v>
      </c>
      <c r="I8115">
        <v>8.27</v>
      </c>
      <c r="J8115">
        <v>8.5299999999999994</v>
      </c>
      <c r="K8115">
        <v>8.8000000000000007</v>
      </c>
      <c r="L8115">
        <v>8.91</v>
      </c>
      <c r="N8115">
        <v>9.0500000000000007</v>
      </c>
    </row>
    <row r="8116" spans="1:14" x14ac:dyDescent="0.25">
      <c r="A8116" s="1">
        <v>33135</v>
      </c>
      <c r="D8116">
        <v>7.64</v>
      </c>
      <c r="F8116">
        <v>7.69</v>
      </c>
      <c r="G8116">
        <v>7.79</v>
      </c>
      <c r="H8116">
        <v>8.08</v>
      </c>
      <c r="I8116">
        <v>8.24</v>
      </c>
      <c r="J8116">
        <v>8.51</v>
      </c>
      <c r="K8116">
        <v>8.7799999999999994</v>
      </c>
      <c r="L8116">
        <v>8.8800000000000008</v>
      </c>
      <c r="N8116">
        <v>9.02</v>
      </c>
    </row>
    <row r="8117" spans="1:14" x14ac:dyDescent="0.25">
      <c r="A8117" s="1">
        <v>33134</v>
      </c>
      <c r="D8117">
        <v>7.61</v>
      </c>
      <c r="F8117">
        <v>7.66</v>
      </c>
      <c r="G8117">
        <v>7.73</v>
      </c>
      <c r="H8117">
        <v>8.0299999999999994</v>
      </c>
      <c r="I8117">
        <v>8.2200000000000006</v>
      </c>
      <c r="J8117">
        <v>8.48</v>
      </c>
      <c r="K8117">
        <v>8.77</v>
      </c>
      <c r="L8117">
        <v>8.9</v>
      </c>
      <c r="N8117">
        <v>9.0500000000000007</v>
      </c>
    </row>
    <row r="8118" spans="1:14" x14ac:dyDescent="0.25">
      <c r="A8118" s="1">
        <v>33133</v>
      </c>
      <c r="D8118">
        <v>7.61</v>
      </c>
      <c r="F8118">
        <v>7.66</v>
      </c>
      <c r="G8118">
        <v>7.73</v>
      </c>
      <c r="H8118">
        <v>8.0500000000000007</v>
      </c>
      <c r="I8118">
        <v>8.23</v>
      </c>
      <c r="J8118">
        <v>8.49</v>
      </c>
      <c r="K8118">
        <v>8.7799999999999994</v>
      </c>
      <c r="L8118">
        <v>8.9</v>
      </c>
      <c r="N8118">
        <v>9.06</v>
      </c>
    </row>
    <row r="8119" spans="1:14" x14ac:dyDescent="0.25">
      <c r="A8119" s="1">
        <v>33130</v>
      </c>
      <c r="D8119">
        <v>7.59</v>
      </c>
      <c r="F8119">
        <v>7.63</v>
      </c>
      <c r="G8119">
        <v>7.72</v>
      </c>
      <c r="H8119">
        <v>8.0299999999999994</v>
      </c>
      <c r="I8119">
        <v>8.23</v>
      </c>
      <c r="J8119">
        <v>8.48</v>
      </c>
      <c r="K8119">
        <v>8.75</v>
      </c>
      <c r="L8119">
        <v>8.8699999999999992</v>
      </c>
      <c r="N8119">
        <v>9.01</v>
      </c>
    </row>
    <row r="8120" spans="1:14" x14ac:dyDescent="0.25">
      <c r="A8120" s="1">
        <v>33129</v>
      </c>
      <c r="D8120">
        <v>7.59</v>
      </c>
      <c r="F8120">
        <v>7.65</v>
      </c>
      <c r="G8120">
        <v>7.7</v>
      </c>
      <c r="H8120">
        <v>8.01</v>
      </c>
      <c r="I8120">
        <v>8.19</v>
      </c>
      <c r="J8120">
        <v>8.44</v>
      </c>
      <c r="K8120">
        <v>8.7100000000000009</v>
      </c>
      <c r="L8120">
        <v>8.82</v>
      </c>
      <c r="N8120">
        <v>8.9600000000000009</v>
      </c>
    </row>
    <row r="8121" spans="1:14" x14ac:dyDescent="0.25">
      <c r="A8121" s="1">
        <v>33128</v>
      </c>
      <c r="D8121">
        <v>7.61</v>
      </c>
      <c r="F8121">
        <v>7.7</v>
      </c>
      <c r="G8121">
        <v>7.75</v>
      </c>
      <c r="H8121">
        <v>8.0500000000000007</v>
      </c>
      <c r="I8121">
        <v>8.26</v>
      </c>
      <c r="J8121">
        <v>8.4499999999999993</v>
      </c>
      <c r="K8121">
        <v>8.7200000000000006</v>
      </c>
      <c r="L8121">
        <v>8.82</v>
      </c>
      <c r="N8121">
        <v>8.9600000000000009</v>
      </c>
    </row>
    <row r="8122" spans="1:14" x14ac:dyDescent="0.25">
      <c r="A8122" s="1">
        <v>33127</v>
      </c>
      <c r="D8122">
        <v>7.67</v>
      </c>
      <c r="F8122">
        <v>7.76</v>
      </c>
      <c r="G8122">
        <v>7.81</v>
      </c>
      <c r="H8122">
        <v>8.1</v>
      </c>
      <c r="I8122">
        <v>8.27</v>
      </c>
      <c r="J8122">
        <v>8.48</v>
      </c>
      <c r="K8122">
        <v>8.73</v>
      </c>
      <c r="L8122">
        <v>8.83</v>
      </c>
      <c r="N8122">
        <v>8.9600000000000009</v>
      </c>
    </row>
    <row r="8123" spans="1:14" x14ac:dyDescent="0.25">
      <c r="A8123" s="1">
        <v>33126</v>
      </c>
      <c r="D8123">
        <v>7.68</v>
      </c>
      <c r="F8123">
        <v>7.76</v>
      </c>
      <c r="G8123">
        <v>7.79</v>
      </c>
      <c r="H8123">
        <v>8.09</v>
      </c>
      <c r="I8123">
        <v>8.26</v>
      </c>
      <c r="J8123">
        <v>8.5</v>
      </c>
      <c r="K8123">
        <v>8.75</v>
      </c>
      <c r="L8123">
        <v>8.85</v>
      </c>
      <c r="N8123">
        <v>8.98</v>
      </c>
    </row>
    <row r="8124" spans="1:14" x14ac:dyDescent="0.25">
      <c r="A8124" s="1">
        <v>33123</v>
      </c>
      <c r="D8124">
        <v>7.63</v>
      </c>
      <c r="F8124">
        <v>7.73</v>
      </c>
      <c r="G8124">
        <v>7.73</v>
      </c>
      <c r="H8124">
        <v>8.0399999999999991</v>
      </c>
      <c r="I8124">
        <v>8.2200000000000006</v>
      </c>
      <c r="J8124">
        <v>8.4499999999999993</v>
      </c>
      <c r="K8124">
        <v>8.7200000000000006</v>
      </c>
      <c r="L8124">
        <v>8.81</v>
      </c>
      <c r="N8124">
        <v>8.92</v>
      </c>
    </row>
    <row r="8125" spans="1:14" x14ac:dyDescent="0.25">
      <c r="A8125" s="1">
        <v>33122</v>
      </c>
      <c r="D8125">
        <v>7.62</v>
      </c>
      <c r="F8125">
        <v>7.71</v>
      </c>
      <c r="G8125">
        <v>7.74</v>
      </c>
      <c r="H8125">
        <v>8.06</v>
      </c>
      <c r="I8125">
        <v>8.24</v>
      </c>
      <c r="J8125">
        <v>8.4700000000000006</v>
      </c>
      <c r="K8125">
        <v>8.75</v>
      </c>
      <c r="L8125">
        <v>8.84</v>
      </c>
      <c r="N8125">
        <v>8.9600000000000009</v>
      </c>
    </row>
    <row r="8126" spans="1:14" x14ac:dyDescent="0.25">
      <c r="A8126" s="1">
        <v>33121</v>
      </c>
      <c r="D8126">
        <v>7.61</v>
      </c>
      <c r="F8126">
        <v>7.71</v>
      </c>
      <c r="G8126">
        <v>7.74</v>
      </c>
      <c r="H8126">
        <v>8.0399999999999991</v>
      </c>
      <c r="I8126">
        <v>8.23</v>
      </c>
      <c r="J8126">
        <v>8.4700000000000006</v>
      </c>
      <c r="K8126">
        <v>8.75</v>
      </c>
      <c r="L8126">
        <v>8.86</v>
      </c>
      <c r="N8126">
        <v>8.98</v>
      </c>
    </row>
    <row r="8127" spans="1:14" x14ac:dyDescent="0.25">
      <c r="A8127" s="1">
        <v>33120</v>
      </c>
      <c r="D8127">
        <v>7.64</v>
      </c>
      <c r="F8127">
        <v>7.75</v>
      </c>
      <c r="G8127">
        <v>7.76</v>
      </c>
      <c r="H8127">
        <v>8.09</v>
      </c>
      <c r="I8127">
        <v>8.2799999999999994</v>
      </c>
      <c r="J8127">
        <v>8.5299999999999994</v>
      </c>
      <c r="K8127">
        <v>8.8000000000000007</v>
      </c>
      <c r="L8127">
        <v>8.9</v>
      </c>
      <c r="N8127">
        <v>9.0299999999999994</v>
      </c>
    </row>
    <row r="8128" spans="1:14" x14ac:dyDescent="0.25">
      <c r="A8128" s="1">
        <v>33116</v>
      </c>
      <c r="D8128">
        <v>7.63</v>
      </c>
      <c r="F8128">
        <v>7.74</v>
      </c>
      <c r="G8128">
        <v>7.76</v>
      </c>
      <c r="H8128">
        <v>8.07</v>
      </c>
      <c r="I8128">
        <v>8.26</v>
      </c>
      <c r="J8128">
        <v>8.5</v>
      </c>
      <c r="K8128">
        <v>8.77</v>
      </c>
      <c r="L8128">
        <v>8.86</v>
      </c>
      <c r="N8128">
        <v>8.99</v>
      </c>
    </row>
    <row r="8129" spans="1:14" x14ac:dyDescent="0.25">
      <c r="A8129" s="1">
        <v>33115</v>
      </c>
      <c r="D8129">
        <v>7.7</v>
      </c>
      <c r="F8129">
        <v>7.8</v>
      </c>
      <c r="G8129">
        <v>7.83</v>
      </c>
      <c r="H8129">
        <v>8.1199999999999992</v>
      </c>
      <c r="I8129">
        <v>8.31</v>
      </c>
      <c r="J8129">
        <v>8.52</v>
      </c>
      <c r="K8129">
        <v>8.77</v>
      </c>
      <c r="L8129">
        <v>8.86</v>
      </c>
      <c r="N8129">
        <v>8.98</v>
      </c>
    </row>
    <row r="8130" spans="1:14" x14ac:dyDescent="0.25">
      <c r="A8130" s="1">
        <v>33114</v>
      </c>
      <c r="D8130">
        <v>7.72</v>
      </c>
      <c r="F8130">
        <v>7.84</v>
      </c>
      <c r="G8130">
        <v>7.85</v>
      </c>
      <c r="H8130">
        <v>8.16</v>
      </c>
      <c r="I8130">
        <v>8.33</v>
      </c>
      <c r="J8130">
        <v>8.52</v>
      </c>
      <c r="K8130">
        <v>8.75</v>
      </c>
      <c r="L8130">
        <v>8.84</v>
      </c>
      <c r="N8130">
        <v>8.9499999999999993</v>
      </c>
    </row>
    <row r="8131" spans="1:14" x14ac:dyDescent="0.25">
      <c r="A8131" s="1">
        <v>33113</v>
      </c>
      <c r="D8131">
        <v>7.73</v>
      </c>
      <c r="F8131">
        <v>7.87</v>
      </c>
      <c r="G8131">
        <v>7.94</v>
      </c>
      <c r="H8131">
        <v>8.23</v>
      </c>
      <c r="I8131">
        <v>8.42</v>
      </c>
      <c r="J8131">
        <v>8.67</v>
      </c>
      <c r="K8131">
        <v>8.85</v>
      </c>
      <c r="L8131">
        <v>8.94</v>
      </c>
      <c r="N8131">
        <v>9.07</v>
      </c>
    </row>
    <row r="8132" spans="1:14" x14ac:dyDescent="0.25">
      <c r="A8132" s="1">
        <v>33112</v>
      </c>
      <c r="D8132">
        <v>7.78</v>
      </c>
      <c r="F8132">
        <v>7.89</v>
      </c>
      <c r="G8132">
        <v>7.89</v>
      </c>
      <c r="H8132">
        <v>8.2100000000000009</v>
      </c>
      <c r="I8132">
        <v>8.34</v>
      </c>
      <c r="J8132">
        <v>8.61</v>
      </c>
      <c r="K8132">
        <v>8.8000000000000007</v>
      </c>
      <c r="L8132">
        <v>8.9</v>
      </c>
      <c r="N8132">
        <v>9.02</v>
      </c>
    </row>
    <row r="8133" spans="1:14" x14ac:dyDescent="0.25">
      <c r="A8133" s="1">
        <v>33109</v>
      </c>
      <c r="D8133">
        <v>7.74</v>
      </c>
      <c r="F8133">
        <v>7.88</v>
      </c>
      <c r="G8133">
        <v>7.96</v>
      </c>
      <c r="H8133">
        <v>8.32</v>
      </c>
      <c r="I8133">
        <v>8.5</v>
      </c>
      <c r="J8133">
        <v>8.75</v>
      </c>
      <c r="K8133">
        <v>8.94</v>
      </c>
      <c r="L8133">
        <v>9.0500000000000007</v>
      </c>
      <c r="N8133">
        <v>9.17</v>
      </c>
    </row>
    <row r="8134" spans="1:14" x14ac:dyDescent="0.25">
      <c r="A8134" s="1">
        <v>33108</v>
      </c>
      <c r="D8134">
        <v>7.79</v>
      </c>
      <c r="F8134">
        <v>7.91</v>
      </c>
      <c r="G8134">
        <v>7.99</v>
      </c>
      <c r="H8134">
        <v>8.26</v>
      </c>
      <c r="I8134">
        <v>8.44</v>
      </c>
      <c r="J8134">
        <v>8.69</v>
      </c>
      <c r="K8134">
        <v>8.8800000000000008</v>
      </c>
      <c r="L8134">
        <v>9</v>
      </c>
      <c r="N8134">
        <v>9.11</v>
      </c>
    </row>
    <row r="8135" spans="1:14" x14ac:dyDescent="0.25">
      <c r="A8135" s="1">
        <v>33107</v>
      </c>
      <c r="D8135">
        <v>7.85</v>
      </c>
      <c r="F8135">
        <v>7.91</v>
      </c>
      <c r="G8135">
        <v>7.94</v>
      </c>
      <c r="H8135">
        <v>8.26</v>
      </c>
      <c r="I8135">
        <v>8.3800000000000008</v>
      </c>
      <c r="J8135">
        <v>8.6199999999999992</v>
      </c>
      <c r="K8135">
        <v>8.8000000000000007</v>
      </c>
      <c r="L8135">
        <v>8.91</v>
      </c>
      <c r="N8135">
        <v>9.0299999999999994</v>
      </c>
    </row>
    <row r="8136" spans="1:14" x14ac:dyDescent="0.25">
      <c r="A8136" s="1">
        <v>33106</v>
      </c>
      <c r="D8136">
        <v>7.83</v>
      </c>
      <c r="F8136">
        <v>7.88</v>
      </c>
      <c r="G8136">
        <v>7.9</v>
      </c>
      <c r="H8136">
        <v>8.19</v>
      </c>
      <c r="I8136">
        <v>8.32</v>
      </c>
      <c r="J8136">
        <v>8.56</v>
      </c>
      <c r="K8136">
        <v>8.74</v>
      </c>
      <c r="L8136">
        <v>8.84</v>
      </c>
      <c r="N8136">
        <v>8.94</v>
      </c>
    </row>
    <row r="8137" spans="1:14" x14ac:dyDescent="0.25">
      <c r="A8137" s="1">
        <v>33105</v>
      </c>
      <c r="D8137">
        <v>7.77</v>
      </c>
      <c r="F8137">
        <v>7.85</v>
      </c>
      <c r="G8137">
        <v>7.84</v>
      </c>
      <c r="H8137">
        <v>8.1300000000000008</v>
      </c>
      <c r="I8137">
        <v>8.2799999999999994</v>
      </c>
      <c r="J8137">
        <v>8.5</v>
      </c>
      <c r="K8137">
        <v>8.6999999999999993</v>
      </c>
      <c r="L8137">
        <v>8.81</v>
      </c>
      <c r="N8137">
        <v>8.92</v>
      </c>
    </row>
    <row r="8138" spans="1:14" x14ac:dyDescent="0.25">
      <c r="A8138" s="1">
        <v>33102</v>
      </c>
      <c r="D8138">
        <v>7.72</v>
      </c>
      <c r="F8138">
        <v>7.82</v>
      </c>
      <c r="G8138">
        <v>7.8</v>
      </c>
      <c r="H8138">
        <v>8.11</v>
      </c>
      <c r="I8138">
        <v>8.27</v>
      </c>
      <c r="J8138">
        <v>8.49</v>
      </c>
      <c r="K8138">
        <v>8.68</v>
      </c>
      <c r="L8138">
        <v>8.8000000000000007</v>
      </c>
      <c r="N8138">
        <v>8.94</v>
      </c>
    </row>
    <row r="8139" spans="1:14" x14ac:dyDescent="0.25">
      <c r="A8139" s="1">
        <v>33101</v>
      </c>
      <c r="D8139">
        <v>7.73</v>
      </c>
      <c r="F8139">
        <v>7.83</v>
      </c>
      <c r="G8139">
        <v>7.81</v>
      </c>
      <c r="H8139">
        <v>8.09</v>
      </c>
      <c r="I8139">
        <v>8.23</v>
      </c>
      <c r="J8139">
        <v>8.4499999999999993</v>
      </c>
      <c r="K8139">
        <v>8.65</v>
      </c>
      <c r="L8139">
        <v>8.76</v>
      </c>
      <c r="N8139">
        <v>8.91</v>
      </c>
    </row>
    <row r="8140" spans="1:14" x14ac:dyDescent="0.25">
      <c r="A8140" s="1">
        <v>33100</v>
      </c>
      <c r="D8140">
        <v>7.7</v>
      </c>
      <c r="F8140">
        <v>7.73</v>
      </c>
      <c r="G8140">
        <v>7.68</v>
      </c>
      <c r="H8140">
        <v>7.94</v>
      </c>
      <c r="I8140">
        <v>8.08</v>
      </c>
      <c r="J8140">
        <v>8.33</v>
      </c>
      <c r="K8140">
        <v>8.5399999999999991</v>
      </c>
      <c r="L8140">
        <v>8.64</v>
      </c>
      <c r="N8140">
        <v>8.76</v>
      </c>
    </row>
    <row r="8141" spans="1:14" x14ac:dyDescent="0.25">
      <c r="A8141" s="1">
        <v>33099</v>
      </c>
      <c r="D8141">
        <v>7.68</v>
      </c>
      <c r="F8141">
        <v>7.72</v>
      </c>
      <c r="G8141">
        <v>7.69</v>
      </c>
      <c r="H8141">
        <v>7.94</v>
      </c>
      <c r="I8141">
        <v>8.08</v>
      </c>
      <c r="J8141">
        <v>8.34</v>
      </c>
      <c r="K8141">
        <v>8.5500000000000007</v>
      </c>
      <c r="L8141">
        <v>8.66</v>
      </c>
      <c r="N8141">
        <v>8.7799999999999994</v>
      </c>
    </row>
    <row r="8142" spans="1:14" x14ac:dyDescent="0.25">
      <c r="A8142" s="1">
        <v>33098</v>
      </c>
      <c r="D8142">
        <v>7.66</v>
      </c>
      <c r="F8142">
        <v>7.7</v>
      </c>
      <c r="G8142">
        <v>7.65</v>
      </c>
      <c r="H8142">
        <v>7.94</v>
      </c>
      <c r="I8142">
        <v>8.08</v>
      </c>
      <c r="J8142">
        <v>8.36</v>
      </c>
      <c r="K8142">
        <v>8.59</v>
      </c>
      <c r="L8142">
        <v>8.7100000000000009</v>
      </c>
      <c r="N8142">
        <v>8.83</v>
      </c>
    </row>
    <row r="8143" spans="1:14" x14ac:dyDescent="0.25">
      <c r="A8143" s="1">
        <v>33095</v>
      </c>
      <c r="D8143">
        <v>7.64</v>
      </c>
      <c r="F8143">
        <v>7.68</v>
      </c>
      <c r="G8143">
        <v>7.67</v>
      </c>
      <c r="H8143">
        <v>7.95</v>
      </c>
      <c r="I8143">
        <v>8.1199999999999992</v>
      </c>
      <c r="J8143">
        <v>8.35</v>
      </c>
      <c r="K8143">
        <v>8.58</v>
      </c>
      <c r="L8143">
        <v>8.68</v>
      </c>
      <c r="N8143">
        <v>8.7899999999999991</v>
      </c>
    </row>
    <row r="8144" spans="1:14" x14ac:dyDescent="0.25">
      <c r="A8144" s="1">
        <v>33094</v>
      </c>
      <c r="D8144">
        <v>7.66</v>
      </c>
      <c r="F8144">
        <v>7.69</v>
      </c>
      <c r="G8144">
        <v>7.72</v>
      </c>
      <c r="H8144">
        <v>7.99</v>
      </c>
      <c r="I8144">
        <v>8.1300000000000008</v>
      </c>
      <c r="J8144">
        <v>8.33</v>
      </c>
      <c r="K8144">
        <v>8.5500000000000007</v>
      </c>
      <c r="L8144">
        <v>8.66</v>
      </c>
      <c r="N8144">
        <v>8.75</v>
      </c>
    </row>
    <row r="8145" spans="1:14" x14ac:dyDescent="0.25">
      <c r="A8145" s="1">
        <v>33093</v>
      </c>
      <c r="D8145">
        <v>7.62</v>
      </c>
      <c r="F8145">
        <v>7.69</v>
      </c>
      <c r="G8145">
        <v>7.73</v>
      </c>
      <c r="H8145">
        <v>8.02</v>
      </c>
      <c r="I8145">
        <v>8.19</v>
      </c>
      <c r="J8145">
        <v>8.43</v>
      </c>
      <c r="K8145">
        <v>8.65</v>
      </c>
      <c r="L8145">
        <v>8.77</v>
      </c>
      <c r="N8145">
        <v>8.8699999999999992</v>
      </c>
    </row>
    <row r="8146" spans="1:14" x14ac:dyDescent="0.25">
      <c r="A8146" s="1">
        <v>33092</v>
      </c>
      <c r="D8146">
        <v>7.61</v>
      </c>
      <c r="F8146">
        <v>7.73</v>
      </c>
      <c r="G8146">
        <v>7.75</v>
      </c>
      <c r="H8146">
        <v>8.0399999999999991</v>
      </c>
      <c r="I8146">
        <v>8.19</v>
      </c>
      <c r="J8146">
        <v>8.41</v>
      </c>
      <c r="K8146">
        <v>8.65</v>
      </c>
      <c r="L8146">
        <v>8.7799999999999994</v>
      </c>
      <c r="N8146">
        <v>8.86</v>
      </c>
    </row>
    <row r="8147" spans="1:14" x14ac:dyDescent="0.25">
      <c r="A8147" s="1">
        <v>33091</v>
      </c>
      <c r="D8147">
        <v>7.54</v>
      </c>
      <c r="F8147">
        <v>7.59</v>
      </c>
      <c r="G8147">
        <v>7.63</v>
      </c>
      <c r="H8147">
        <v>7.9</v>
      </c>
      <c r="I8147">
        <v>8.11</v>
      </c>
      <c r="J8147">
        <v>8.2899999999999991</v>
      </c>
      <c r="K8147">
        <v>8.5500000000000007</v>
      </c>
      <c r="L8147">
        <v>8.7100000000000009</v>
      </c>
      <c r="N8147">
        <v>8.82</v>
      </c>
    </row>
    <row r="8148" spans="1:14" x14ac:dyDescent="0.25">
      <c r="A8148" s="1">
        <v>33088</v>
      </c>
      <c r="D8148">
        <v>7.52</v>
      </c>
      <c r="F8148">
        <v>7.55</v>
      </c>
      <c r="G8148">
        <v>7.56</v>
      </c>
      <c r="H8148">
        <v>7.79</v>
      </c>
      <c r="I8148">
        <v>7.98</v>
      </c>
      <c r="J8148">
        <v>8.11</v>
      </c>
      <c r="K8148">
        <v>8.32</v>
      </c>
      <c r="L8148">
        <v>8.43</v>
      </c>
      <c r="N8148">
        <v>8.5500000000000007</v>
      </c>
    </row>
    <row r="8149" spans="1:14" x14ac:dyDescent="0.25">
      <c r="A8149" s="1">
        <v>33087</v>
      </c>
      <c r="D8149">
        <v>7.68</v>
      </c>
      <c r="F8149">
        <v>7.67</v>
      </c>
      <c r="G8149">
        <v>7.7</v>
      </c>
      <c r="H8149">
        <v>7.9</v>
      </c>
      <c r="I8149">
        <v>8.0299999999999994</v>
      </c>
      <c r="J8149">
        <v>8.15</v>
      </c>
      <c r="K8149">
        <v>8.3000000000000007</v>
      </c>
      <c r="L8149">
        <v>8.41</v>
      </c>
      <c r="N8149">
        <v>8.4600000000000009</v>
      </c>
    </row>
    <row r="8150" spans="1:14" x14ac:dyDescent="0.25">
      <c r="A8150" s="1">
        <v>33086</v>
      </c>
      <c r="D8150">
        <v>7.67</v>
      </c>
      <c r="F8150">
        <v>7.65</v>
      </c>
      <c r="G8150">
        <v>7.63</v>
      </c>
      <c r="H8150">
        <v>7.85</v>
      </c>
      <c r="I8150">
        <v>7.96</v>
      </c>
      <c r="J8150">
        <v>8.06</v>
      </c>
      <c r="K8150">
        <v>8.1999999999999993</v>
      </c>
      <c r="L8150">
        <v>8.2899999999999991</v>
      </c>
      <c r="N8150">
        <v>8.36</v>
      </c>
    </row>
    <row r="8151" spans="1:14" x14ac:dyDescent="0.25">
      <c r="A8151" s="1">
        <v>33085</v>
      </c>
      <c r="D8151">
        <v>7.74</v>
      </c>
      <c r="F8151">
        <v>7.72</v>
      </c>
      <c r="G8151">
        <v>7.72</v>
      </c>
      <c r="H8151">
        <v>7.91</v>
      </c>
      <c r="I8151">
        <v>8.0399999999999991</v>
      </c>
      <c r="J8151">
        <v>8.1300000000000008</v>
      </c>
      <c r="K8151">
        <v>8.2799999999999994</v>
      </c>
      <c r="L8151">
        <v>8.36</v>
      </c>
      <c r="N8151">
        <v>8.42</v>
      </c>
    </row>
    <row r="8152" spans="1:14" x14ac:dyDescent="0.25">
      <c r="A8152" s="1">
        <v>33084</v>
      </c>
      <c r="D8152">
        <v>7.74</v>
      </c>
      <c r="F8152">
        <v>7.74</v>
      </c>
      <c r="G8152">
        <v>7.75</v>
      </c>
      <c r="H8152">
        <v>7.93</v>
      </c>
      <c r="I8152">
        <v>8.0500000000000007</v>
      </c>
      <c r="J8152">
        <v>8.14</v>
      </c>
      <c r="K8152">
        <v>8.2799999999999994</v>
      </c>
      <c r="L8152">
        <v>8.34</v>
      </c>
      <c r="N8152">
        <v>8.4</v>
      </c>
    </row>
    <row r="8153" spans="1:14" x14ac:dyDescent="0.25">
      <c r="A8153" s="1">
        <v>33081</v>
      </c>
      <c r="D8153">
        <v>7.77</v>
      </c>
      <c r="F8153">
        <v>7.79</v>
      </c>
      <c r="G8153">
        <v>7.8</v>
      </c>
      <c r="H8153">
        <v>8</v>
      </c>
      <c r="I8153">
        <v>8.15</v>
      </c>
      <c r="J8153">
        <v>8.25</v>
      </c>
      <c r="K8153">
        <v>8.36</v>
      </c>
      <c r="L8153">
        <v>8.42</v>
      </c>
      <c r="N8153">
        <v>8.48</v>
      </c>
    </row>
    <row r="8154" spans="1:14" x14ac:dyDescent="0.25">
      <c r="A8154" s="1">
        <v>33080</v>
      </c>
      <c r="D8154">
        <v>7.83</v>
      </c>
      <c r="F8154">
        <v>7.86</v>
      </c>
      <c r="G8154">
        <v>7.9</v>
      </c>
      <c r="H8154">
        <v>8.08</v>
      </c>
      <c r="I8154">
        <v>8.24</v>
      </c>
      <c r="J8154">
        <v>8.31</v>
      </c>
      <c r="K8154">
        <v>8.4499999999999993</v>
      </c>
      <c r="L8154">
        <v>8.49</v>
      </c>
      <c r="N8154">
        <v>8.5399999999999991</v>
      </c>
    </row>
    <row r="8155" spans="1:14" x14ac:dyDescent="0.25">
      <c r="A8155" s="1">
        <v>33079</v>
      </c>
      <c r="D8155">
        <v>7.81</v>
      </c>
      <c r="F8155">
        <v>7.85</v>
      </c>
      <c r="G8155">
        <v>7.87</v>
      </c>
      <c r="H8155">
        <v>8.08</v>
      </c>
      <c r="I8155">
        <v>8.24</v>
      </c>
      <c r="J8155">
        <v>8.31</v>
      </c>
      <c r="K8155">
        <v>8.44</v>
      </c>
      <c r="L8155">
        <v>8.49</v>
      </c>
      <c r="N8155">
        <v>8.5500000000000007</v>
      </c>
    </row>
    <row r="8156" spans="1:14" x14ac:dyDescent="0.25">
      <c r="A8156" s="1">
        <v>33078</v>
      </c>
      <c r="D8156">
        <v>7.78</v>
      </c>
      <c r="F8156">
        <v>7.82</v>
      </c>
      <c r="G8156">
        <v>7.88</v>
      </c>
      <c r="H8156">
        <v>8.1199999999999992</v>
      </c>
      <c r="I8156">
        <v>8.25</v>
      </c>
      <c r="J8156">
        <v>8.35</v>
      </c>
      <c r="K8156">
        <v>8.48</v>
      </c>
      <c r="L8156">
        <v>8.5299999999999994</v>
      </c>
      <c r="N8156">
        <v>8.59</v>
      </c>
    </row>
    <row r="8157" spans="1:14" x14ac:dyDescent="0.25">
      <c r="A8157" s="1">
        <v>33077</v>
      </c>
      <c r="D8157">
        <v>7.73</v>
      </c>
      <c r="F8157">
        <v>7.78</v>
      </c>
      <c r="G8157">
        <v>7.81</v>
      </c>
      <c r="H8157">
        <v>8.0500000000000007</v>
      </c>
      <c r="I8157">
        <v>8.17</v>
      </c>
      <c r="J8157">
        <v>8.2799999999999994</v>
      </c>
      <c r="K8157">
        <v>8.43</v>
      </c>
      <c r="L8157">
        <v>8.48</v>
      </c>
      <c r="N8157">
        <v>8.5399999999999991</v>
      </c>
    </row>
    <row r="8158" spans="1:14" x14ac:dyDescent="0.25">
      <c r="A8158" s="1">
        <v>33074</v>
      </c>
      <c r="D8158">
        <v>7.79</v>
      </c>
      <c r="F8158">
        <v>7.84</v>
      </c>
      <c r="G8158">
        <v>7.84</v>
      </c>
      <c r="H8158">
        <v>8.08</v>
      </c>
      <c r="I8158">
        <v>8.18</v>
      </c>
      <c r="J8158">
        <v>8.2799999999999994</v>
      </c>
      <c r="K8158">
        <v>8.43</v>
      </c>
      <c r="L8158">
        <v>8.48</v>
      </c>
      <c r="N8158">
        <v>8.5399999999999991</v>
      </c>
    </row>
    <row r="8159" spans="1:14" x14ac:dyDescent="0.25">
      <c r="A8159" s="1">
        <v>33073</v>
      </c>
      <c r="D8159">
        <v>7.79</v>
      </c>
      <c r="F8159">
        <v>7.85</v>
      </c>
      <c r="G8159">
        <v>7.87</v>
      </c>
      <c r="H8159">
        <v>8.1300000000000008</v>
      </c>
      <c r="I8159">
        <v>8.23</v>
      </c>
      <c r="J8159">
        <v>8.33</v>
      </c>
      <c r="K8159">
        <v>8.4700000000000006</v>
      </c>
      <c r="L8159">
        <v>8.51</v>
      </c>
      <c r="N8159">
        <v>8.56</v>
      </c>
    </row>
    <row r="8160" spans="1:14" x14ac:dyDescent="0.25">
      <c r="A8160" s="1">
        <v>33072</v>
      </c>
      <c r="D8160">
        <v>7.8</v>
      </c>
      <c r="F8160">
        <v>7.88</v>
      </c>
      <c r="G8160">
        <v>7.87</v>
      </c>
      <c r="H8160">
        <v>8.1300000000000008</v>
      </c>
      <c r="I8160">
        <v>8.24</v>
      </c>
      <c r="J8160">
        <v>8.34</v>
      </c>
      <c r="K8160">
        <v>8.4700000000000006</v>
      </c>
      <c r="L8160">
        <v>8.5</v>
      </c>
      <c r="N8160">
        <v>8.5500000000000007</v>
      </c>
    </row>
    <row r="8161" spans="1:14" x14ac:dyDescent="0.25">
      <c r="A8161" s="1">
        <v>33071</v>
      </c>
      <c r="D8161">
        <v>7.87</v>
      </c>
      <c r="F8161">
        <v>7.91</v>
      </c>
      <c r="G8161">
        <v>7.88</v>
      </c>
      <c r="H8161">
        <v>8.1300000000000008</v>
      </c>
      <c r="I8161">
        <v>8.23</v>
      </c>
      <c r="J8161">
        <v>8.3000000000000007</v>
      </c>
      <c r="K8161">
        <v>8.42</v>
      </c>
      <c r="L8161">
        <v>8.44</v>
      </c>
      <c r="N8161">
        <v>8.4600000000000009</v>
      </c>
    </row>
    <row r="8162" spans="1:14" x14ac:dyDescent="0.25">
      <c r="A8162" s="1">
        <v>33070</v>
      </c>
      <c r="D8162">
        <v>7.86</v>
      </c>
      <c r="F8162">
        <v>7.91</v>
      </c>
      <c r="G8162">
        <v>7.89</v>
      </c>
      <c r="H8162">
        <v>8.15</v>
      </c>
      <c r="I8162">
        <v>8.26</v>
      </c>
      <c r="J8162">
        <v>8.31</v>
      </c>
      <c r="K8162">
        <v>8.43</v>
      </c>
      <c r="L8162">
        <v>8.44</v>
      </c>
      <c r="N8162">
        <v>8.4600000000000009</v>
      </c>
    </row>
    <row r="8163" spans="1:14" x14ac:dyDescent="0.25">
      <c r="A8163" s="1">
        <v>33067</v>
      </c>
      <c r="D8163">
        <v>7.85</v>
      </c>
      <c r="F8163">
        <v>7.91</v>
      </c>
      <c r="G8163">
        <v>7.89</v>
      </c>
      <c r="H8163">
        <v>8.1300000000000008</v>
      </c>
      <c r="I8163">
        <v>8.25</v>
      </c>
      <c r="J8163">
        <v>8.32</v>
      </c>
      <c r="K8163">
        <v>8.43</v>
      </c>
      <c r="L8163">
        <v>8.4499999999999993</v>
      </c>
      <c r="N8163">
        <v>8.4600000000000009</v>
      </c>
    </row>
    <row r="8164" spans="1:14" x14ac:dyDescent="0.25">
      <c r="A8164" s="1">
        <v>33066</v>
      </c>
      <c r="D8164">
        <v>7.94</v>
      </c>
      <c r="F8164">
        <v>7.98</v>
      </c>
      <c r="G8164">
        <v>7.98</v>
      </c>
      <c r="H8164">
        <v>8.1999999999999993</v>
      </c>
      <c r="I8164">
        <v>8.31</v>
      </c>
      <c r="J8164">
        <v>8.3699999999999992</v>
      </c>
      <c r="K8164">
        <v>8.49</v>
      </c>
      <c r="L8164">
        <v>8.5</v>
      </c>
      <c r="N8164">
        <v>8.5</v>
      </c>
    </row>
    <row r="8165" spans="1:14" x14ac:dyDescent="0.25">
      <c r="A8165" s="1">
        <v>33065</v>
      </c>
      <c r="D8165">
        <v>8.0500000000000007</v>
      </c>
      <c r="F8165">
        <v>8.15</v>
      </c>
      <c r="G8165">
        <v>8.18</v>
      </c>
      <c r="H8165">
        <v>8.4</v>
      </c>
      <c r="I8165">
        <v>8.4600000000000009</v>
      </c>
      <c r="J8165">
        <v>8.49</v>
      </c>
      <c r="K8165">
        <v>8.58</v>
      </c>
      <c r="L8165">
        <v>8.57</v>
      </c>
      <c r="N8165">
        <v>8.56</v>
      </c>
    </row>
    <row r="8166" spans="1:14" x14ac:dyDescent="0.25">
      <c r="A8166" s="1">
        <v>33064</v>
      </c>
      <c r="D8166">
        <v>8.07</v>
      </c>
      <c r="F8166">
        <v>8.17</v>
      </c>
      <c r="G8166">
        <v>8.2100000000000009</v>
      </c>
      <c r="H8166">
        <v>8.4</v>
      </c>
      <c r="I8166">
        <v>8.48</v>
      </c>
      <c r="J8166">
        <v>8.5</v>
      </c>
      <c r="K8166">
        <v>8.61</v>
      </c>
      <c r="L8166">
        <v>8.57</v>
      </c>
      <c r="N8166">
        <v>8.56</v>
      </c>
    </row>
    <row r="8167" spans="1:14" x14ac:dyDescent="0.25">
      <c r="A8167" s="1">
        <v>33063</v>
      </c>
      <c r="D8167">
        <v>8.06</v>
      </c>
      <c r="F8167">
        <v>8.14</v>
      </c>
      <c r="G8167">
        <v>8.19</v>
      </c>
      <c r="H8167">
        <v>8.39</v>
      </c>
      <c r="I8167">
        <v>8.4600000000000009</v>
      </c>
      <c r="J8167">
        <v>8.49</v>
      </c>
      <c r="K8167">
        <v>8.6</v>
      </c>
      <c r="L8167">
        <v>8.57</v>
      </c>
      <c r="N8167">
        <v>8.5500000000000007</v>
      </c>
    </row>
    <row r="8168" spans="1:14" x14ac:dyDescent="0.25">
      <c r="A8168" s="1">
        <v>33060</v>
      </c>
      <c r="D8168">
        <v>8.01</v>
      </c>
      <c r="F8168">
        <v>8.08</v>
      </c>
      <c r="G8168">
        <v>8.14</v>
      </c>
      <c r="H8168">
        <v>8.32</v>
      </c>
      <c r="I8168">
        <v>8.41</v>
      </c>
      <c r="J8168">
        <v>8.44</v>
      </c>
      <c r="K8168">
        <v>8.56</v>
      </c>
      <c r="L8168">
        <v>8.51</v>
      </c>
      <c r="N8168">
        <v>8.51</v>
      </c>
    </row>
    <row r="8169" spans="1:14" x14ac:dyDescent="0.25">
      <c r="A8169" s="1">
        <v>33059</v>
      </c>
      <c r="D8169">
        <v>7.92</v>
      </c>
      <c r="F8169">
        <v>7.98</v>
      </c>
      <c r="G8169">
        <v>8.02</v>
      </c>
      <c r="H8169">
        <v>8.2200000000000006</v>
      </c>
      <c r="I8169">
        <v>8.31</v>
      </c>
      <c r="J8169">
        <v>8.34</v>
      </c>
      <c r="K8169">
        <v>8.4499999999999993</v>
      </c>
      <c r="L8169">
        <v>8.42</v>
      </c>
      <c r="N8169">
        <v>8.42</v>
      </c>
    </row>
    <row r="8170" spans="1:14" x14ac:dyDescent="0.25">
      <c r="A8170" s="1">
        <v>33057</v>
      </c>
      <c r="D8170">
        <v>7.96</v>
      </c>
      <c r="F8170">
        <v>8</v>
      </c>
      <c r="G8170">
        <v>8.01</v>
      </c>
      <c r="H8170">
        <v>8.1999999999999993</v>
      </c>
      <c r="I8170">
        <v>8.2799999999999994</v>
      </c>
      <c r="J8170">
        <v>8.32</v>
      </c>
      <c r="K8170">
        <v>8.44</v>
      </c>
      <c r="L8170">
        <v>8.4</v>
      </c>
      <c r="N8170">
        <v>8.4</v>
      </c>
    </row>
    <row r="8171" spans="1:14" x14ac:dyDescent="0.25">
      <c r="A8171" s="1">
        <v>33056</v>
      </c>
      <c r="D8171">
        <v>8</v>
      </c>
      <c r="F8171">
        <v>8.0299999999999994</v>
      </c>
      <c r="G8171">
        <v>8.06</v>
      </c>
      <c r="H8171">
        <v>8.25</v>
      </c>
      <c r="I8171">
        <v>8.32</v>
      </c>
      <c r="J8171">
        <v>8.35</v>
      </c>
      <c r="K8171">
        <v>8.4600000000000009</v>
      </c>
      <c r="L8171">
        <v>8.43</v>
      </c>
      <c r="N8171">
        <v>8.41</v>
      </c>
    </row>
    <row r="8172" spans="1:14" x14ac:dyDescent="0.25">
      <c r="A8172" s="1">
        <v>33053</v>
      </c>
      <c r="D8172">
        <v>8</v>
      </c>
      <c r="F8172">
        <v>8.02</v>
      </c>
      <c r="G8172">
        <v>8.0500000000000007</v>
      </c>
      <c r="H8172">
        <v>8.24</v>
      </c>
      <c r="I8172">
        <v>8.32</v>
      </c>
      <c r="J8172">
        <v>8.35</v>
      </c>
      <c r="K8172">
        <v>8.4600000000000009</v>
      </c>
      <c r="L8172">
        <v>8.43</v>
      </c>
      <c r="N8172">
        <v>8.41</v>
      </c>
    </row>
    <row r="8173" spans="1:14" x14ac:dyDescent="0.25">
      <c r="A8173" s="1">
        <v>33052</v>
      </c>
      <c r="D8173">
        <v>8</v>
      </c>
      <c r="F8173">
        <v>8.0299999999999994</v>
      </c>
      <c r="G8173">
        <v>8.07</v>
      </c>
      <c r="H8173">
        <v>8.31</v>
      </c>
      <c r="I8173">
        <v>8.3699999999999992</v>
      </c>
      <c r="J8173">
        <v>8.41</v>
      </c>
      <c r="K8173">
        <v>8.51</v>
      </c>
      <c r="L8173">
        <v>8.4700000000000006</v>
      </c>
      <c r="N8173">
        <v>8.4499999999999993</v>
      </c>
    </row>
    <row r="8174" spans="1:14" x14ac:dyDescent="0.25">
      <c r="A8174" s="1">
        <v>33051</v>
      </c>
      <c r="D8174">
        <v>8.0500000000000007</v>
      </c>
      <c r="F8174">
        <v>8.1</v>
      </c>
      <c r="G8174">
        <v>8.14</v>
      </c>
      <c r="H8174">
        <v>8.3699999999999992</v>
      </c>
      <c r="I8174">
        <v>8.43</v>
      </c>
      <c r="J8174">
        <v>8.4700000000000006</v>
      </c>
      <c r="K8174">
        <v>8.56</v>
      </c>
      <c r="L8174">
        <v>8.52</v>
      </c>
      <c r="N8174">
        <v>8.49</v>
      </c>
    </row>
    <row r="8175" spans="1:14" x14ac:dyDescent="0.25">
      <c r="A8175" s="1">
        <v>33050</v>
      </c>
      <c r="D8175">
        <v>8.07</v>
      </c>
      <c r="F8175">
        <v>8.1199999999999992</v>
      </c>
      <c r="G8175">
        <v>8.19</v>
      </c>
      <c r="H8175">
        <v>8.41</v>
      </c>
      <c r="I8175">
        <v>8.49</v>
      </c>
      <c r="J8175">
        <v>8.51</v>
      </c>
      <c r="K8175">
        <v>8.59</v>
      </c>
      <c r="L8175">
        <v>8.56</v>
      </c>
      <c r="N8175">
        <v>8.5299999999999994</v>
      </c>
    </row>
    <row r="8176" spans="1:14" x14ac:dyDescent="0.25">
      <c r="A8176" s="1">
        <v>33049</v>
      </c>
      <c r="D8176">
        <v>8.0500000000000007</v>
      </c>
      <c r="F8176">
        <v>8.09</v>
      </c>
      <c r="G8176">
        <v>8.19</v>
      </c>
      <c r="H8176">
        <v>8.4499999999999993</v>
      </c>
      <c r="I8176">
        <v>8.48</v>
      </c>
      <c r="J8176">
        <v>8.5299999999999994</v>
      </c>
      <c r="K8176">
        <v>8.6199999999999992</v>
      </c>
      <c r="L8176">
        <v>8.58</v>
      </c>
      <c r="N8176">
        <v>8.56</v>
      </c>
    </row>
    <row r="8177" spans="1:14" x14ac:dyDescent="0.25">
      <c r="A8177" s="1">
        <v>33046</v>
      </c>
      <c r="D8177">
        <v>8.0399999999999991</v>
      </c>
      <c r="F8177">
        <v>8.0500000000000007</v>
      </c>
      <c r="G8177">
        <v>8.1199999999999992</v>
      </c>
      <c r="H8177">
        <v>8.4</v>
      </c>
      <c r="I8177">
        <v>8.43</v>
      </c>
      <c r="J8177">
        <v>8.4600000000000009</v>
      </c>
      <c r="K8177">
        <v>8.5500000000000007</v>
      </c>
      <c r="L8177">
        <v>8.51</v>
      </c>
      <c r="N8177">
        <v>8.49</v>
      </c>
    </row>
    <row r="8178" spans="1:14" x14ac:dyDescent="0.25">
      <c r="A8178" s="1">
        <v>33045</v>
      </c>
      <c r="D8178">
        <v>8.0299999999999994</v>
      </c>
      <c r="F8178">
        <v>8.08</v>
      </c>
      <c r="G8178">
        <v>8.14</v>
      </c>
      <c r="H8178">
        <v>8.41</v>
      </c>
      <c r="I8178">
        <v>8.44</v>
      </c>
      <c r="J8178">
        <v>8.48</v>
      </c>
      <c r="K8178">
        <v>8.57</v>
      </c>
      <c r="L8178">
        <v>8.52</v>
      </c>
      <c r="N8178">
        <v>8.5</v>
      </c>
    </row>
    <row r="8179" spans="1:14" x14ac:dyDescent="0.25">
      <c r="A8179" s="1">
        <v>33044</v>
      </c>
      <c r="D8179">
        <v>8.0299999999999994</v>
      </c>
      <c r="F8179">
        <v>8.07</v>
      </c>
      <c r="G8179">
        <v>8.16</v>
      </c>
      <c r="H8179">
        <v>8.43</v>
      </c>
      <c r="I8179">
        <v>8.4600000000000009</v>
      </c>
      <c r="J8179">
        <v>8.51</v>
      </c>
      <c r="K8179">
        <v>8.59</v>
      </c>
      <c r="L8179">
        <v>8.5500000000000007</v>
      </c>
      <c r="N8179">
        <v>8.52</v>
      </c>
    </row>
    <row r="8180" spans="1:14" x14ac:dyDescent="0.25">
      <c r="A8180" s="1">
        <v>33043</v>
      </c>
      <c r="D8180">
        <v>8</v>
      </c>
      <c r="F8180">
        <v>8.07</v>
      </c>
      <c r="G8180">
        <v>8.15</v>
      </c>
      <c r="H8180">
        <v>8.41</v>
      </c>
      <c r="I8180">
        <v>8.4499999999999993</v>
      </c>
      <c r="J8180">
        <v>8.4700000000000006</v>
      </c>
      <c r="K8180">
        <v>8.5500000000000007</v>
      </c>
      <c r="L8180">
        <v>8.51</v>
      </c>
      <c r="N8180">
        <v>8.48</v>
      </c>
    </row>
    <row r="8181" spans="1:14" x14ac:dyDescent="0.25">
      <c r="A8181" s="1">
        <v>33042</v>
      </c>
      <c r="D8181">
        <v>7.93</v>
      </c>
      <c r="F8181">
        <v>8.06</v>
      </c>
      <c r="G8181">
        <v>8.11</v>
      </c>
      <c r="H8181">
        <v>8.39</v>
      </c>
      <c r="I8181">
        <v>8.42</v>
      </c>
      <c r="J8181">
        <v>8.4499999999999993</v>
      </c>
      <c r="K8181">
        <v>8.5299999999999994</v>
      </c>
      <c r="L8181">
        <v>8.5</v>
      </c>
      <c r="N8181">
        <v>8.4700000000000006</v>
      </c>
    </row>
    <row r="8182" spans="1:14" x14ac:dyDescent="0.25">
      <c r="A8182" s="1">
        <v>33039</v>
      </c>
      <c r="D8182">
        <v>7.95</v>
      </c>
      <c r="F8182">
        <v>8.0399999999999991</v>
      </c>
      <c r="G8182">
        <v>8.0500000000000007</v>
      </c>
      <c r="H8182">
        <v>8.33</v>
      </c>
      <c r="I8182">
        <v>8.3699999999999992</v>
      </c>
      <c r="J8182">
        <v>8.41</v>
      </c>
      <c r="K8182">
        <v>8.49</v>
      </c>
      <c r="L8182">
        <v>8.4600000000000009</v>
      </c>
      <c r="N8182">
        <v>8.43</v>
      </c>
    </row>
    <row r="8183" spans="1:14" x14ac:dyDescent="0.25">
      <c r="A8183" s="1">
        <v>33038</v>
      </c>
      <c r="D8183">
        <v>7.92</v>
      </c>
      <c r="F8183">
        <v>7.98</v>
      </c>
      <c r="G8183">
        <v>8</v>
      </c>
      <c r="H8183">
        <v>8.24</v>
      </c>
      <c r="I8183">
        <v>8.2899999999999991</v>
      </c>
      <c r="J8183">
        <v>8.32</v>
      </c>
      <c r="K8183">
        <v>8.41</v>
      </c>
      <c r="L8183">
        <v>8.3800000000000008</v>
      </c>
      <c r="N8183">
        <v>8.36</v>
      </c>
    </row>
    <row r="8184" spans="1:14" x14ac:dyDescent="0.25">
      <c r="A8184" s="1">
        <v>33037</v>
      </c>
      <c r="D8184">
        <v>7.93</v>
      </c>
      <c r="F8184">
        <v>7.99</v>
      </c>
      <c r="G8184">
        <v>8.02</v>
      </c>
      <c r="H8184">
        <v>8.27</v>
      </c>
      <c r="I8184">
        <v>8.32</v>
      </c>
      <c r="J8184">
        <v>8.35</v>
      </c>
      <c r="K8184">
        <v>8.44</v>
      </c>
      <c r="L8184">
        <v>8.4</v>
      </c>
      <c r="N8184">
        <v>8.39</v>
      </c>
    </row>
    <row r="8185" spans="1:14" x14ac:dyDescent="0.25">
      <c r="A8185" s="1">
        <v>33036</v>
      </c>
      <c r="D8185">
        <v>7.99</v>
      </c>
      <c r="F8185">
        <v>8.0500000000000007</v>
      </c>
      <c r="G8185">
        <v>8.09</v>
      </c>
      <c r="H8185">
        <v>8.36</v>
      </c>
      <c r="I8185">
        <v>8.42</v>
      </c>
      <c r="J8185">
        <v>8.44</v>
      </c>
      <c r="K8185">
        <v>8.52</v>
      </c>
      <c r="L8185">
        <v>8.48</v>
      </c>
      <c r="N8185">
        <v>8.4499999999999993</v>
      </c>
    </row>
    <row r="8186" spans="1:14" x14ac:dyDescent="0.25">
      <c r="A8186" s="1">
        <v>33035</v>
      </c>
      <c r="D8186">
        <v>7.99</v>
      </c>
      <c r="F8186">
        <v>8.07</v>
      </c>
      <c r="G8186">
        <v>8.09</v>
      </c>
      <c r="H8186">
        <v>8.36</v>
      </c>
      <c r="I8186">
        <v>8.41</v>
      </c>
      <c r="J8186">
        <v>8.43</v>
      </c>
      <c r="K8186">
        <v>8.52</v>
      </c>
      <c r="L8186">
        <v>8.48</v>
      </c>
      <c r="N8186">
        <v>8.4499999999999993</v>
      </c>
    </row>
    <row r="8187" spans="1:14" x14ac:dyDescent="0.25">
      <c r="A8187" s="1">
        <v>33032</v>
      </c>
      <c r="D8187">
        <v>7.96</v>
      </c>
      <c r="F8187">
        <v>8.0299999999999994</v>
      </c>
      <c r="G8187">
        <v>8.07</v>
      </c>
      <c r="H8187">
        <v>8.33</v>
      </c>
      <c r="I8187">
        <v>8.3800000000000008</v>
      </c>
      <c r="J8187">
        <v>8.42</v>
      </c>
      <c r="K8187">
        <v>8.51</v>
      </c>
      <c r="L8187">
        <v>8.4600000000000009</v>
      </c>
      <c r="N8187">
        <v>8.44</v>
      </c>
    </row>
    <row r="8188" spans="1:14" x14ac:dyDescent="0.25">
      <c r="A8188" s="1">
        <v>33031</v>
      </c>
      <c r="D8188">
        <v>7.96</v>
      </c>
      <c r="F8188">
        <v>8.01</v>
      </c>
      <c r="G8188">
        <v>8.07</v>
      </c>
      <c r="H8188">
        <v>8.34</v>
      </c>
      <c r="I8188">
        <v>8.3800000000000008</v>
      </c>
      <c r="J8188">
        <v>8.41</v>
      </c>
      <c r="K8188">
        <v>8.49</v>
      </c>
      <c r="L8188">
        <v>8.4600000000000009</v>
      </c>
      <c r="N8188">
        <v>8.43</v>
      </c>
    </row>
    <row r="8189" spans="1:14" x14ac:dyDescent="0.25">
      <c r="A8189" s="1">
        <v>33030</v>
      </c>
      <c r="D8189">
        <v>7.96</v>
      </c>
      <c r="F8189">
        <v>8.02</v>
      </c>
      <c r="G8189">
        <v>8.09</v>
      </c>
      <c r="H8189">
        <v>8.34</v>
      </c>
      <c r="I8189">
        <v>8.4</v>
      </c>
      <c r="J8189">
        <v>8.43</v>
      </c>
      <c r="K8189">
        <v>8.51</v>
      </c>
      <c r="L8189">
        <v>8.4600000000000009</v>
      </c>
      <c r="N8189">
        <v>8.44</v>
      </c>
    </row>
    <row r="8190" spans="1:14" x14ac:dyDescent="0.25">
      <c r="A8190" s="1">
        <v>33029</v>
      </c>
      <c r="D8190">
        <v>7.96</v>
      </c>
      <c r="F8190">
        <v>8.0299999999999994</v>
      </c>
      <c r="G8190">
        <v>8.09</v>
      </c>
      <c r="H8190">
        <v>8.34</v>
      </c>
      <c r="I8190">
        <v>8.3800000000000008</v>
      </c>
      <c r="J8190">
        <v>8.42</v>
      </c>
      <c r="K8190">
        <v>8.51</v>
      </c>
      <c r="L8190">
        <v>8.4700000000000006</v>
      </c>
      <c r="N8190">
        <v>8.4600000000000009</v>
      </c>
    </row>
    <row r="8191" spans="1:14" x14ac:dyDescent="0.25">
      <c r="A8191" s="1">
        <v>33028</v>
      </c>
      <c r="D8191">
        <v>7.96</v>
      </c>
      <c r="F8191">
        <v>8.0299999999999994</v>
      </c>
      <c r="G8191">
        <v>8.07</v>
      </c>
      <c r="H8191">
        <v>8.31</v>
      </c>
      <c r="I8191">
        <v>8.36</v>
      </c>
      <c r="J8191">
        <v>8.39</v>
      </c>
      <c r="K8191">
        <v>8.4700000000000006</v>
      </c>
      <c r="L8191">
        <v>8.44</v>
      </c>
      <c r="N8191">
        <v>8.43</v>
      </c>
    </row>
    <row r="8192" spans="1:14" x14ac:dyDescent="0.25">
      <c r="A8192" s="1">
        <v>33025</v>
      </c>
      <c r="D8192">
        <v>7.94</v>
      </c>
      <c r="F8192">
        <v>8.01</v>
      </c>
      <c r="G8192">
        <v>8.06</v>
      </c>
      <c r="H8192">
        <v>8.33</v>
      </c>
      <c r="I8192">
        <v>8.36</v>
      </c>
      <c r="J8192">
        <v>8.3800000000000008</v>
      </c>
      <c r="K8192">
        <v>8.4700000000000006</v>
      </c>
      <c r="L8192">
        <v>8.44</v>
      </c>
      <c r="N8192">
        <v>8.43</v>
      </c>
    </row>
    <row r="8193" spans="1:14" x14ac:dyDescent="0.25">
      <c r="A8193" s="1">
        <v>33024</v>
      </c>
      <c r="D8193">
        <v>8.01</v>
      </c>
      <c r="F8193">
        <v>8.1199999999999992</v>
      </c>
      <c r="G8193">
        <v>8.2200000000000006</v>
      </c>
      <c r="H8193">
        <v>8.5</v>
      </c>
      <c r="I8193">
        <v>8.5299999999999994</v>
      </c>
      <c r="J8193">
        <v>8.56</v>
      </c>
      <c r="K8193">
        <v>8.64</v>
      </c>
      <c r="L8193">
        <v>8.6</v>
      </c>
      <c r="N8193">
        <v>8.58</v>
      </c>
    </row>
    <row r="8194" spans="1:14" x14ac:dyDescent="0.25">
      <c r="A8194" s="1">
        <v>33023</v>
      </c>
      <c r="D8194">
        <v>8.0299999999999994</v>
      </c>
      <c r="F8194">
        <v>8.09</v>
      </c>
      <c r="G8194">
        <v>8.1999999999999993</v>
      </c>
      <c r="H8194">
        <v>8.48</v>
      </c>
      <c r="I8194">
        <v>8.5399999999999991</v>
      </c>
      <c r="J8194">
        <v>8.56</v>
      </c>
      <c r="K8194">
        <v>8.65</v>
      </c>
      <c r="L8194">
        <v>8.6199999999999992</v>
      </c>
      <c r="N8194">
        <v>8.6</v>
      </c>
    </row>
    <row r="8195" spans="1:14" x14ac:dyDescent="0.25">
      <c r="A8195" s="1">
        <v>33022</v>
      </c>
      <c r="D8195">
        <v>8.02</v>
      </c>
      <c r="F8195">
        <v>8.17</v>
      </c>
      <c r="G8195">
        <v>8.23</v>
      </c>
      <c r="H8195">
        <v>8.52</v>
      </c>
      <c r="I8195">
        <v>8.57</v>
      </c>
      <c r="J8195">
        <v>8.59</v>
      </c>
      <c r="K8195">
        <v>8.68</v>
      </c>
      <c r="L8195">
        <v>8.66</v>
      </c>
      <c r="N8195">
        <v>8.64</v>
      </c>
    </row>
    <row r="8196" spans="1:14" x14ac:dyDescent="0.25">
      <c r="A8196" s="1">
        <v>33018</v>
      </c>
      <c r="D8196">
        <v>8.01</v>
      </c>
      <c r="F8196">
        <v>8.18</v>
      </c>
      <c r="G8196">
        <v>8.23</v>
      </c>
      <c r="H8196">
        <v>8.5299999999999994</v>
      </c>
      <c r="I8196">
        <v>8.59</v>
      </c>
      <c r="J8196">
        <v>8.61</v>
      </c>
      <c r="K8196">
        <v>8.7100000000000009</v>
      </c>
      <c r="L8196">
        <v>8.69</v>
      </c>
      <c r="N8196">
        <v>8.67</v>
      </c>
    </row>
    <row r="8197" spans="1:14" x14ac:dyDescent="0.25">
      <c r="A8197" s="1">
        <v>33017</v>
      </c>
      <c r="D8197">
        <v>7.95</v>
      </c>
      <c r="F8197">
        <v>8.1199999999999992</v>
      </c>
      <c r="G8197">
        <v>8.16</v>
      </c>
      <c r="H8197">
        <v>8.5</v>
      </c>
      <c r="I8197">
        <v>8.5399999999999991</v>
      </c>
      <c r="J8197">
        <v>8.58</v>
      </c>
      <c r="K8197">
        <v>8.66</v>
      </c>
      <c r="L8197">
        <v>8.6300000000000008</v>
      </c>
      <c r="N8197">
        <v>8.6</v>
      </c>
    </row>
    <row r="8198" spans="1:14" x14ac:dyDescent="0.25">
      <c r="A8198" s="1">
        <v>33016</v>
      </c>
      <c r="D8198">
        <v>7.91</v>
      </c>
      <c r="F8198">
        <v>8.11</v>
      </c>
      <c r="G8198">
        <v>8.17</v>
      </c>
      <c r="H8198">
        <v>8.51</v>
      </c>
      <c r="I8198">
        <v>8.5500000000000007</v>
      </c>
      <c r="J8198">
        <v>8.61</v>
      </c>
      <c r="K8198">
        <v>8.65</v>
      </c>
      <c r="L8198">
        <v>8.61</v>
      </c>
      <c r="N8198">
        <v>8.59</v>
      </c>
    </row>
    <row r="8199" spans="1:14" x14ac:dyDescent="0.25">
      <c r="A8199" s="1">
        <v>33015</v>
      </c>
      <c r="D8199">
        <v>7.99</v>
      </c>
      <c r="F8199">
        <v>8.18</v>
      </c>
      <c r="G8199">
        <v>8.2200000000000006</v>
      </c>
      <c r="H8199">
        <v>8.5399999999999991</v>
      </c>
      <c r="I8199">
        <v>8.58</v>
      </c>
      <c r="J8199">
        <v>8.66</v>
      </c>
      <c r="K8199">
        <v>8.69</v>
      </c>
      <c r="L8199">
        <v>8.65</v>
      </c>
      <c r="N8199">
        <v>8.61</v>
      </c>
    </row>
    <row r="8200" spans="1:14" x14ac:dyDescent="0.25">
      <c r="A8200" s="1">
        <v>33014</v>
      </c>
      <c r="D8200">
        <v>8.02</v>
      </c>
      <c r="F8200">
        <v>8.18</v>
      </c>
      <c r="G8200">
        <v>8.3000000000000007</v>
      </c>
      <c r="H8200">
        <v>8.61</v>
      </c>
      <c r="I8200">
        <v>8.66</v>
      </c>
      <c r="J8200">
        <v>8.74</v>
      </c>
      <c r="K8200">
        <v>8.77</v>
      </c>
      <c r="L8200">
        <v>8.74</v>
      </c>
      <c r="N8200">
        <v>8.69</v>
      </c>
    </row>
    <row r="8201" spans="1:14" x14ac:dyDescent="0.25">
      <c r="A8201" s="1">
        <v>33011</v>
      </c>
      <c r="D8201">
        <v>8.01</v>
      </c>
      <c r="F8201">
        <v>8.16</v>
      </c>
      <c r="G8201">
        <v>8.31</v>
      </c>
      <c r="H8201">
        <v>8.6300000000000008</v>
      </c>
      <c r="I8201">
        <v>8.69</v>
      </c>
      <c r="J8201">
        <v>8.74</v>
      </c>
      <c r="K8201">
        <v>8.7899999999999991</v>
      </c>
      <c r="L8201">
        <v>8.75</v>
      </c>
      <c r="N8201">
        <v>8.6999999999999993</v>
      </c>
    </row>
    <row r="8202" spans="1:14" x14ac:dyDescent="0.25">
      <c r="A8202" s="1">
        <v>33010</v>
      </c>
      <c r="D8202">
        <v>7.93</v>
      </c>
      <c r="F8202">
        <v>8.1</v>
      </c>
      <c r="G8202">
        <v>8.24</v>
      </c>
      <c r="H8202">
        <v>8.56</v>
      </c>
      <c r="I8202">
        <v>8.6</v>
      </c>
      <c r="J8202">
        <v>8.69</v>
      </c>
      <c r="K8202">
        <v>8.73</v>
      </c>
      <c r="L8202">
        <v>8.69</v>
      </c>
      <c r="N8202">
        <v>8.65</v>
      </c>
    </row>
    <row r="8203" spans="1:14" x14ac:dyDescent="0.25">
      <c r="A8203" s="1">
        <v>33009</v>
      </c>
      <c r="D8203">
        <v>7.93</v>
      </c>
      <c r="F8203">
        <v>8.09</v>
      </c>
      <c r="G8203">
        <v>8.23</v>
      </c>
      <c r="H8203">
        <v>8.5399999999999991</v>
      </c>
      <c r="I8203">
        <v>8.59</v>
      </c>
      <c r="J8203">
        <v>8.66</v>
      </c>
      <c r="K8203">
        <v>8.7100000000000009</v>
      </c>
      <c r="L8203">
        <v>8.68</v>
      </c>
      <c r="N8203">
        <v>8.64</v>
      </c>
    </row>
    <row r="8204" spans="1:14" x14ac:dyDescent="0.25">
      <c r="A8204" s="1">
        <v>33008</v>
      </c>
      <c r="D8204">
        <v>7.91</v>
      </c>
      <c r="F8204">
        <v>8.09</v>
      </c>
      <c r="G8204">
        <v>8.23</v>
      </c>
      <c r="H8204">
        <v>8.5399999999999991</v>
      </c>
      <c r="I8204">
        <v>8.58</v>
      </c>
      <c r="J8204">
        <v>8.64</v>
      </c>
      <c r="K8204">
        <v>8.68</v>
      </c>
      <c r="L8204">
        <v>8.65</v>
      </c>
      <c r="N8204">
        <v>8.6199999999999992</v>
      </c>
    </row>
    <row r="8205" spans="1:14" x14ac:dyDescent="0.25">
      <c r="A8205" s="1">
        <v>33007</v>
      </c>
      <c r="D8205">
        <v>7.89</v>
      </c>
      <c r="F8205">
        <v>8.06</v>
      </c>
      <c r="G8205">
        <v>8.1999999999999993</v>
      </c>
      <c r="H8205">
        <v>8.51</v>
      </c>
      <c r="I8205">
        <v>8.5399999999999991</v>
      </c>
      <c r="J8205">
        <v>8.6</v>
      </c>
      <c r="K8205">
        <v>8.64</v>
      </c>
      <c r="L8205">
        <v>8.61</v>
      </c>
      <c r="N8205">
        <v>8.58</v>
      </c>
    </row>
    <row r="8206" spans="1:14" x14ac:dyDescent="0.25">
      <c r="A8206" s="1">
        <v>33004</v>
      </c>
      <c r="D8206">
        <v>7.88</v>
      </c>
      <c r="F8206">
        <v>8.0399999999999991</v>
      </c>
      <c r="G8206">
        <v>8.2100000000000009</v>
      </c>
      <c r="H8206">
        <v>8.5500000000000007</v>
      </c>
      <c r="I8206">
        <v>8.58</v>
      </c>
      <c r="J8206">
        <v>8.64</v>
      </c>
      <c r="K8206">
        <v>8.68</v>
      </c>
      <c r="L8206">
        <v>8.64</v>
      </c>
      <c r="N8206">
        <v>8.64</v>
      </c>
    </row>
    <row r="8207" spans="1:14" x14ac:dyDescent="0.25">
      <c r="A8207" s="1">
        <v>33003</v>
      </c>
      <c r="D8207">
        <v>7.97</v>
      </c>
      <c r="F8207">
        <v>8.15</v>
      </c>
      <c r="G8207">
        <v>8.33</v>
      </c>
      <c r="H8207">
        <v>8.69</v>
      </c>
      <c r="I8207">
        <v>8.73</v>
      </c>
      <c r="J8207">
        <v>8.8000000000000007</v>
      </c>
      <c r="K8207">
        <v>8.86</v>
      </c>
      <c r="L8207">
        <v>8.82</v>
      </c>
      <c r="N8207">
        <v>8.81</v>
      </c>
    </row>
    <row r="8208" spans="1:14" x14ac:dyDescent="0.25">
      <c r="A8208" s="1">
        <v>33002</v>
      </c>
      <c r="D8208">
        <v>8.01</v>
      </c>
      <c r="F8208">
        <v>8.1999999999999993</v>
      </c>
      <c r="G8208">
        <v>8.4</v>
      </c>
      <c r="H8208">
        <v>8.75</v>
      </c>
      <c r="I8208">
        <v>8.7899999999999991</v>
      </c>
      <c r="J8208">
        <v>8.8699999999999992</v>
      </c>
      <c r="K8208">
        <v>8.92</v>
      </c>
      <c r="L8208">
        <v>8.8800000000000008</v>
      </c>
      <c r="N8208">
        <v>8.9</v>
      </c>
    </row>
    <row r="8209" spans="1:14" x14ac:dyDescent="0.25">
      <c r="A8209" s="1">
        <v>33001</v>
      </c>
      <c r="D8209">
        <v>8.06</v>
      </c>
      <c r="F8209">
        <v>8.2200000000000006</v>
      </c>
      <c r="G8209">
        <v>8.4</v>
      </c>
      <c r="H8209">
        <v>8.68</v>
      </c>
      <c r="I8209">
        <v>8.73</v>
      </c>
      <c r="J8209">
        <v>8.7899999999999991</v>
      </c>
      <c r="K8209">
        <v>8.83</v>
      </c>
      <c r="L8209">
        <v>8.84</v>
      </c>
      <c r="N8209">
        <v>8.81</v>
      </c>
    </row>
    <row r="8210" spans="1:14" x14ac:dyDescent="0.25">
      <c r="A8210" s="1">
        <v>33000</v>
      </c>
      <c r="D8210">
        <v>8.09</v>
      </c>
      <c r="F8210">
        <v>8.26</v>
      </c>
      <c r="G8210">
        <v>8.44</v>
      </c>
      <c r="H8210">
        <v>8.74</v>
      </c>
      <c r="I8210">
        <v>8.82</v>
      </c>
      <c r="J8210">
        <v>8.83</v>
      </c>
      <c r="K8210">
        <v>8.86</v>
      </c>
      <c r="L8210">
        <v>8.8699999999999992</v>
      </c>
      <c r="N8210">
        <v>8.85</v>
      </c>
    </row>
    <row r="8211" spans="1:14" x14ac:dyDescent="0.25">
      <c r="A8211" s="1">
        <v>32997</v>
      </c>
      <c r="D8211">
        <v>8.02</v>
      </c>
      <c r="F8211">
        <v>8.25</v>
      </c>
      <c r="G8211">
        <v>8.43</v>
      </c>
      <c r="H8211">
        <v>8.6999999999999993</v>
      </c>
      <c r="I8211">
        <v>8.77</v>
      </c>
      <c r="J8211">
        <v>8.8000000000000007</v>
      </c>
      <c r="K8211">
        <v>8.83</v>
      </c>
      <c r="L8211">
        <v>8.84</v>
      </c>
      <c r="N8211">
        <v>8.83</v>
      </c>
    </row>
    <row r="8212" spans="1:14" x14ac:dyDescent="0.25">
      <c r="A8212" s="1">
        <v>32996</v>
      </c>
      <c r="D8212">
        <v>8.15</v>
      </c>
      <c r="F8212">
        <v>8.4499999999999993</v>
      </c>
      <c r="G8212">
        <v>8.6199999999999992</v>
      </c>
      <c r="H8212">
        <v>8.98</v>
      </c>
      <c r="I8212">
        <v>9.0500000000000007</v>
      </c>
      <c r="J8212">
        <v>9.0399999999999991</v>
      </c>
      <c r="K8212">
        <v>9.0500000000000007</v>
      </c>
      <c r="L8212">
        <v>9.0399999999999991</v>
      </c>
      <c r="N8212">
        <v>8.99</v>
      </c>
    </row>
    <row r="8213" spans="1:14" x14ac:dyDescent="0.25">
      <c r="A8213" s="1">
        <v>32995</v>
      </c>
      <c r="D8213">
        <v>8.17</v>
      </c>
      <c r="F8213">
        <v>8.49</v>
      </c>
      <c r="G8213">
        <v>8.6300000000000008</v>
      </c>
      <c r="H8213">
        <v>9.0500000000000007</v>
      </c>
      <c r="I8213">
        <v>9.11</v>
      </c>
      <c r="J8213">
        <v>9.1</v>
      </c>
      <c r="K8213">
        <v>9.1199999999999992</v>
      </c>
      <c r="L8213">
        <v>9.09</v>
      </c>
      <c r="N8213">
        <v>9.0500000000000007</v>
      </c>
    </row>
    <row r="8214" spans="1:14" x14ac:dyDescent="0.25">
      <c r="A8214" s="1">
        <v>32994</v>
      </c>
      <c r="D8214">
        <v>8.19</v>
      </c>
      <c r="F8214">
        <v>8.49</v>
      </c>
      <c r="G8214">
        <v>8.56</v>
      </c>
      <c r="H8214">
        <v>9.02</v>
      </c>
      <c r="I8214">
        <v>9.09</v>
      </c>
      <c r="J8214">
        <v>9.08</v>
      </c>
      <c r="K8214">
        <v>9.09</v>
      </c>
      <c r="L8214">
        <v>9.08</v>
      </c>
      <c r="N8214">
        <v>9.0399999999999991</v>
      </c>
    </row>
    <row r="8215" spans="1:14" x14ac:dyDescent="0.25">
      <c r="A8215" s="1">
        <v>32993</v>
      </c>
      <c r="D8215">
        <v>8.07</v>
      </c>
      <c r="F8215">
        <v>8.44</v>
      </c>
      <c r="G8215">
        <v>8.58</v>
      </c>
      <c r="H8215">
        <v>8.9600000000000009</v>
      </c>
      <c r="I8215">
        <v>9.0500000000000007</v>
      </c>
      <c r="J8215">
        <v>9.0399999999999991</v>
      </c>
      <c r="K8215">
        <v>9.06</v>
      </c>
      <c r="L8215">
        <v>9.0399999999999991</v>
      </c>
      <c r="N8215">
        <v>9</v>
      </c>
    </row>
    <row r="8216" spans="1:14" x14ac:dyDescent="0.25">
      <c r="A8216" s="1">
        <v>32990</v>
      </c>
      <c r="D8216">
        <v>8.0500000000000007</v>
      </c>
      <c r="F8216">
        <v>8.3800000000000008</v>
      </c>
      <c r="G8216">
        <v>8.57</v>
      </c>
      <c r="H8216">
        <v>8.98</v>
      </c>
      <c r="I8216">
        <v>9.07</v>
      </c>
      <c r="J8216">
        <v>9.06</v>
      </c>
      <c r="K8216">
        <v>9.09</v>
      </c>
      <c r="L8216">
        <v>9.06</v>
      </c>
      <c r="N8216">
        <v>9.0399999999999991</v>
      </c>
    </row>
    <row r="8217" spans="1:14" x14ac:dyDescent="0.25">
      <c r="A8217" s="1">
        <v>32989</v>
      </c>
      <c r="D8217">
        <v>8.09</v>
      </c>
      <c r="F8217">
        <v>8.4499999999999993</v>
      </c>
      <c r="G8217">
        <v>8.64</v>
      </c>
      <c r="H8217">
        <v>9.0299999999999994</v>
      </c>
      <c r="I8217">
        <v>9.11</v>
      </c>
      <c r="J8217">
        <v>9.09</v>
      </c>
      <c r="K8217">
        <v>9.1</v>
      </c>
      <c r="L8217">
        <v>9.07</v>
      </c>
      <c r="N8217">
        <v>9.0399999999999991</v>
      </c>
    </row>
    <row r="8218" spans="1:14" x14ac:dyDescent="0.25">
      <c r="A8218" s="1">
        <v>32988</v>
      </c>
      <c r="D8218">
        <v>8.06</v>
      </c>
      <c r="F8218">
        <v>8.4</v>
      </c>
      <c r="G8218">
        <v>8.57</v>
      </c>
      <c r="H8218">
        <v>8.9499999999999993</v>
      </c>
      <c r="I8218">
        <v>9.01</v>
      </c>
      <c r="J8218">
        <v>9</v>
      </c>
      <c r="K8218">
        <v>9.0299999999999994</v>
      </c>
      <c r="L8218">
        <v>9.01</v>
      </c>
      <c r="N8218">
        <v>8.98</v>
      </c>
    </row>
    <row r="8219" spans="1:14" x14ac:dyDescent="0.25">
      <c r="A8219" s="1">
        <v>32987</v>
      </c>
      <c r="D8219">
        <v>8.0299999999999994</v>
      </c>
      <c r="F8219">
        <v>8.36</v>
      </c>
      <c r="G8219">
        <v>8.5500000000000007</v>
      </c>
      <c r="H8219">
        <v>8.92</v>
      </c>
      <c r="I8219">
        <v>8.98</v>
      </c>
      <c r="J8219">
        <v>8.9600000000000009</v>
      </c>
      <c r="K8219">
        <v>9.01</v>
      </c>
      <c r="L8219">
        <v>9</v>
      </c>
      <c r="N8219">
        <v>8.98</v>
      </c>
    </row>
    <row r="8220" spans="1:14" x14ac:dyDescent="0.25">
      <c r="A8220" s="1">
        <v>32986</v>
      </c>
      <c r="D8220">
        <v>8</v>
      </c>
      <c r="F8220">
        <v>8.31</v>
      </c>
      <c r="G8220">
        <v>8.5</v>
      </c>
      <c r="H8220">
        <v>8.8699999999999992</v>
      </c>
      <c r="I8220">
        <v>8.91</v>
      </c>
      <c r="J8220">
        <v>8.92</v>
      </c>
      <c r="K8220">
        <v>8.9700000000000006</v>
      </c>
      <c r="L8220">
        <v>8.98</v>
      </c>
      <c r="N8220">
        <v>8.9600000000000009</v>
      </c>
    </row>
    <row r="8221" spans="1:14" x14ac:dyDescent="0.25">
      <c r="A8221" s="1">
        <v>32983</v>
      </c>
      <c r="D8221">
        <v>7.95</v>
      </c>
      <c r="F8221">
        <v>8.24</v>
      </c>
      <c r="G8221">
        <v>8.44</v>
      </c>
      <c r="H8221">
        <v>8.82</v>
      </c>
      <c r="I8221">
        <v>8.8800000000000008</v>
      </c>
      <c r="J8221">
        <v>8.8800000000000008</v>
      </c>
      <c r="K8221">
        <v>8.9499999999999993</v>
      </c>
      <c r="L8221">
        <v>8.9499999999999993</v>
      </c>
      <c r="N8221">
        <v>8.93</v>
      </c>
    </row>
    <row r="8222" spans="1:14" x14ac:dyDescent="0.25">
      <c r="A8222" s="1">
        <v>32982</v>
      </c>
      <c r="D8222">
        <v>8.06</v>
      </c>
      <c r="F8222">
        <v>8.2799999999999994</v>
      </c>
      <c r="G8222">
        <v>8.4600000000000009</v>
      </c>
      <c r="H8222">
        <v>8.81</v>
      </c>
      <c r="I8222">
        <v>8.86</v>
      </c>
      <c r="J8222">
        <v>8.84</v>
      </c>
      <c r="K8222">
        <v>8.8800000000000008</v>
      </c>
      <c r="L8222">
        <v>8.8699999999999992</v>
      </c>
      <c r="N8222">
        <v>8.86</v>
      </c>
    </row>
    <row r="8223" spans="1:14" x14ac:dyDescent="0.25">
      <c r="A8223" s="1">
        <v>32981</v>
      </c>
      <c r="D8223">
        <v>8.08</v>
      </c>
      <c r="F8223">
        <v>8.3000000000000007</v>
      </c>
      <c r="G8223">
        <v>8.49</v>
      </c>
      <c r="H8223">
        <v>8.7899999999999991</v>
      </c>
      <c r="I8223">
        <v>8.84</v>
      </c>
      <c r="J8223">
        <v>8.84</v>
      </c>
      <c r="K8223">
        <v>8.8800000000000008</v>
      </c>
      <c r="L8223">
        <v>8.86</v>
      </c>
      <c r="N8223">
        <v>8.85</v>
      </c>
    </row>
    <row r="8224" spans="1:14" x14ac:dyDescent="0.25">
      <c r="A8224" s="1">
        <v>32980</v>
      </c>
      <c r="D8224">
        <v>8.0299999999999994</v>
      </c>
      <c r="F8224">
        <v>8.23</v>
      </c>
      <c r="G8224">
        <v>8.3800000000000008</v>
      </c>
      <c r="H8224">
        <v>8.6999999999999993</v>
      </c>
      <c r="I8224">
        <v>8.75</v>
      </c>
      <c r="J8224">
        <v>8.73</v>
      </c>
      <c r="K8224">
        <v>8.7799999999999994</v>
      </c>
      <c r="L8224">
        <v>8.77</v>
      </c>
      <c r="N8224">
        <v>8.74</v>
      </c>
    </row>
    <row r="8225" spans="1:14" x14ac:dyDescent="0.25">
      <c r="A8225" s="1">
        <v>32979</v>
      </c>
      <c r="D8225">
        <v>8.01</v>
      </c>
      <c r="F8225">
        <v>8.18</v>
      </c>
      <c r="G8225">
        <v>8.2899999999999991</v>
      </c>
      <c r="H8225">
        <v>8.61</v>
      </c>
      <c r="I8225">
        <v>8.66</v>
      </c>
      <c r="J8225">
        <v>8.65</v>
      </c>
      <c r="K8225">
        <v>8.69</v>
      </c>
      <c r="L8225">
        <v>8.68</v>
      </c>
      <c r="N8225">
        <v>8.64</v>
      </c>
    </row>
    <row r="8226" spans="1:14" x14ac:dyDescent="0.25">
      <c r="A8226" s="1">
        <v>32975</v>
      </c>
      <c r="D8226">
        <v>8.02</v>
      </c>
      <c r="F8226">
        <v>8.1999999999999993</v>
      </c>
      <c r="G8226">
        <v>8.2899999999999991</v>
      </c>
      <c r="H8226">
        <v>8.57</v>
      </c>
      <c r="I8226">
        <v>8.6300000000000008</v>
      </c>
      <c r="J8226">
        <v>8.6199999999999992</v>
      </c>
      <c r="K8226">
        <v>8.65</v>
      </c>
      <c r="L8226">
        <v>8.64</v>
      </c>
      <c r="N8226">
        <v>8.6</v>
      </c>
    </row>
    <row r="8227" spans="1:14" x14ac:dyDescent="0.25">
      <c r="A8227" s="1">
        <v>32974</v>
      </c>
      <c r="D8227">
        <v>8.0299999999999994</v>
      </c>
      <c r="F8227">
        <v>8.1999999999999993</v>
      </c>
      <c r="G8227">
        <v>8.2799999999999994</v>
      </c>
      <c r="H8227">
        <v>8.56</v>
      </c>
      <c r="I8227">
        <v>8.6199999999999992</v>
      </c>
      <c r="J8227">
        <v>8.6</v>
      </c>
      <c r="K8227">
        <v>8.6300000000000008</v>
      </c>
      <c r="L8227">
        <v>8.6300000000000008</v>
      </c>
      <c r="N8227">
        <v>8.58</v>
      </c>
    </row>
    <row r="8228" spans="1:14" x14ac:dyDescent="0.25">
      <c r="A8228" s="1">
        <v>32973</v>
      </c>
      <c r="D8228">
        <v>8.0500000000000007</v>
      </c>
      <c r="F8228">
        <v>8.2100000000000009</v>
      </c>
      <c r="G8228">
        <v>8.2899999999999991</v>
      </c>
      <c r="H8228">
        <v>8.5399999999999991</v>
      </c>
      <c r="I8228">
        <v>8.59</v>
      </c>
      <c r="J8228">
        <v>8.58</v>
      </c>
      <c r="K8228">
        <v>8.65</v>
      </c>
      <c r="L8228">
        <v>8.6</v>
      </c>
      <c r="N8228">
        <v>8.57</v>
      </c>
    </row>
    <row r="8229" spans="1:14" x14ac:dyDescent="0.25">
      <c r="A8229" s="1">
        <v>32972</v>
      </c>
      <c r="D8229">
        <v>8.09</v>
      </c>
      <c r="F8229">
        <v>8.23</v>
      </c>
      <c r="G8229">
        <v>8.2899999999999991</v>
      </c>
      <c r="H8229">
        <v>8.5399999999999991</v>
      </c>
      <c r="I8229">
        <v>8.6</v>
      </c>
      <c r="J8229">
        <v>8.58</v>
      </c>
      <c r="K8229">
        <v>8.65</v>
      </c>
      <c r="L8229">
        <v>8.59</v>
      </c>
      <c r="N8229">
        <v>8.5500000000000007</v>
      </c>
    </row>
    <row r="8230" spans="1:14" x14ac:dyDescent="0.25">
      <c r="A8230" s="1">
        <v>32969</v>
      </c>
      <c r="D8230">
        <v>8.02</v>
      </c>
      <c r="F8230">
        <v>8.16</v>
      </c>
      <c r="G8230">
        <v>8.26</v>
      </c>
      <c r="H8230">
        <v>8.52</v>
      </c>
      <c r="I8230">
        <v>8.58</v>
      </c>
      <c r="J8230">
        <v>8.5500000000000007</v>
      </c>
      <c r="K8230">
        <v>8.61</v>
      </c>
      <c r="L8230">
        <v>8.56</v>
      </c>
      <c r="N8230">
        <v>8.52</v>
      </c>
    </row>
    <row r="8231" spans="1:14" x14ac:dyDescent="0.25">
      <c r="A8231" s="1">
        <v>32968</v>
      </c>
      <c r="D8231">
        <v>8.02</v>
      </c>
      <c r="F8231">
        <v>8.18</v>
      </c>
      <c r="G8231">
        <v>8.2799999999999994</v>
      </c>
      <c r="H8231">
        <v>8.5399999999999991</v>
      </c>
      <c r="I8231">
        <v>8.6</v>
      </c>
      <c r="J8231">
        <v>8.57</v>
      </c>
      <c r="K8231">
        <v>8.6300000000000008</v>
      </c>
      <c r="L8231">
        <v>8.57</v>
      </c>
      <c r="N8231">
        <v>8.52</v>
      </c>
    </row>
    <row r="8232" spans="1:14" x14ac:dyDescent="0.25">
      <c r="A8232" s="1">
        <v>32967</v>
      </c>
      <c r="D8232">
        <v>8.01</v>
      </c>
      <c r="F8232">
        <v>8.17</v>
      </c>
      <c r="G8232">
        <v>8.27</v>
      </c>
      <c r="H8232">
        <v>8.5399999999999991</v>
      </c>
      <c r="I8232">
        <v>8.59</v>
      </c>
      <c r="J8232">
        <v>8.56</v>
      </c>
      <c r="K8232">
        <v>8.6199999999999992</v>
      </c>
      <c r="L8232">
        <v>8.5500000000000007</v>
      </c>
      <c r="N8232">
        <v>8.52</v>
      </c>
    </row>
    <row r="8233" spans="1:14" x14ac:dyDescent="0.25">
      <c r="A8233" s="1">
        <v>32966</v>
      </c>
      <c r="D8233">
        <v>8.09</v>
      </c>
      <c r="F8233">
        <v>8.25</v>
      </c>
      <c r="G8233">
        <v>8.32</v>
      </c>
      <c r="H8233">
        <v>8.61</v>
      </c>
      <c r="I8233">
        <v>8.65</v>
      </c>
      <c r="J8233">
        <v>8.64</v>
      </c>
      <c r="K8233">
        <v>8.69</v>
      </c>
      <c r="L8233">
        <v>8.6300000000000008</v>
      </c>
      <c r="N8233">
        <v>8.61</v>
      </c>
    </row>
    <row r="8234" spans="1:14" x14ac:dyDescent="0.25">
      <c r="A8234" s="1">
        <v>32965</v>
      </c>
      <c r="D8234">
        <v>8.0500000000000007</v>
      </c>
      <c r="F8234">
        <v>8.23</v>
      </c>
      <c r="G8234">
        <v>8.34</v>
      </c>
      <c r="H8234">
        <v>8.6199999999999992</v>
      </c>
      <c r="I8234">
        <v>8.67</v>
      </c>
      <c r="J8234">
        <v>8.65</v>
      </c>
      <c r="K8234">
        <v>8.69</v>
      </c>
      <c r="L8234">
        <v>8.65</v>
      </c>
      <c r="N8234">
        <v>8.6300000000000008</v>
      </c>
    </row>
    <row r="8235" spans="1:14" x14ac:dyDescent="0.25">
      <c r="A8235" s="1">
        <v>32962</v>
      </c>
      <c r="D8235">
        <v>8.07</v>
      </c>
      <c r="F8235">
        <v>8.24</v>
      </c>
      <c r="G8235">
        <v>8.35</v>
      </c>
      <c r="H8235">
        <v>8.64</v>
      </c>
      <c r="I8235">
        <v>8.69</v>
      </c>
      <c r="J8235">
        <v>8.65</v>
      </c>
      <c r="K8235">
        <v>8.6999999999999993</v>
      </c>
      <c r="L8235">
        <v>8.65</v>
      </c>
      <c r="N8235">
        <v>8.6300000000000008</v>
      </c>
    </row>
    <row r="8236" spans="1:14" x14ac:dyDescent="0.25">
      <c r="A8236" s="1">
        <v>32961</v>
      </c>
      <c r="D8236">
        <v>8.1</v>
      </c>
      <c r="F8236">
        <v>8.2799999999999994</v>
      </c>
      <c r="G8236">
        <v>8.36</v>
      </c>
      <c r="H8236">
        <v>8.6199999999999992</v>
      </c>
      <c r="I8236">
        <v>8.65</v>
      </c>
      <c r="J8236">
        <v>8.6</v>
      </c>
      <c r="K8236">
        <v>8.66</v>
      </c>
      <c r="L8236">
        <v>8.6</v>
      </c>
      <c r="N8236">
        <v>8.58</v>
      </c>
    </row>
    <row r="8237" spans="1:14" x14ac:dyDescent="0.25">
      <c r="A8237" s="1">
        <v>32960</v>
      </c>
      <c r="D8237">
        <v>8.1199999999999992</v>
      </c>
      <c r="F8237">
        <v>8.27</v>
      </c>
      <c r="G8237">
        <v>8.33</v>
      </c>
      <c r="H8237">
        <v>8.57</v>
      </c>
      <c r="I8237">
        <v>8.6</v>
      </c>
      <c r="J8237">
        <v>8.5299999999999994</v>
      </c>
      <c r="K8237">
        <v>8.58</v>
      </c>
      <c r="L8237">
        <v>8.51</v>
      </c>
      <c r="N8237">
        <v>8.4700000000000006</v>
      </c>
    </row>
    <row r="8238" spans="1:14" x14ac:dyDescent="0.25">
      <c r="A8238" s="1">
        <v>32959</v>
      </c>
      <c r="D8238">
        <v>8.17</v>
      </c>
      <c r="F8238">
        <v>8.3000000000000007</v>
      </c>
      <c r="G8238">
        <v>8.35</v>
      </c>
      <c r="H8238">
        <v>8.59</v>
      </c>
      <c r="I8238">
        <v>8.6</v>
      </c>
      <c r="J8238">
        <v>8.5500000000000007</v>
      </c>
      <c r="K8238">
        <v>8.59</v>
      </c>
      <c r="L8238">
        <v>8.52</v>
      </c>
      <c r="N8238">
        <v>8.48</v>
      </c>
    </row>
    <row r="8239" spans="1:14" x14ac:dyDescent="0.25">
      <c r="A8239" s="1">
        <v>32958</v>
      </c>
      <c r="D8239">
        <v>8.1300000000000008</v>
      </c>
      <c r="F8239">
        <v>8.2799999999999994</v>
      </c>
      <c r="G8239">
        <v>8.3000000000000007</v>
      </c>
      <c r="H8239">
        <v>8.61</v>
      </c>
      <c r="I8239">
        <v>8.59</v>
      </c>
      <c r="J8239">
        <v>8.52</v>
      </c>
      <c r="K8239">
        <v>8.58</v>
      </c>
      <c r="L8239">
        <v>8.51</v>
      </c>
      <c r="N8239">
        <v>8.4700000000000006</v>
      </c>
    </row>
    <row r="8240" spans="1:14" x14ac:dyDescent="0.25">
      <c r="A8240" s="1">
        <v>32955</v>
      </c>
      <c r="D8240">
        <v>8.15</v>
      </c>
      <c r="F8240">
        <v>8.26</v>
      </c>
      <c r="G8240">
        <v>8.2899999999999991</v>
      </c>
      <c r="H8240">
        <v>8.61</v>
      </c>
      <c r="I8240">
        <v>8.59</v>
      </c>
      <c r="J8240">
        <v>8.5399999999999991</v>
      </c>
      <c r="K8240">
        <v>8.59</v>
      </c>
      <c r="L8240">
        <v>8.52</v>
      </c>
      <c r="N8240">
        <v>8.48</v>
      </c>
    </row>
    <row r="8241" spans="1:14" x14ac:dyDescent="0.25">
      <c r="A8241" s="1">
        <v>32954</v>
      </c>
      <c r="D8241">
        <v>8.17</v>
      </c>
      <c r="F8241">
        <v>8.27</v>
      </c>
      <c r="G8241">
        <v>8.32</v>
      </c>
      <c r="H8241">
        <v>8.6199999999999992</v>
      </c>
      <c r="I8241">
        <v>8.6</v>
      </c>
      <c r="J8241">
        <v>8.56</v>
      </c>
      <c r="K8241">
        <v>8.61</v>
      </c>
      <c r="L8241">
        <v>8.5299999999999994</v>
      </c>
      <c r="N8241">
        <v>8.49</v>
      </c>
    </row>
    <row r="8242" spans="1:14" x14ac:dyDescent="0.25">
      <c r="A8242" s="1">
        <v>32953</v>
      </c>
      <c r="D8242">
        <v>8.23</v>
      </c>
      <c r="F8242">
        <v>8.34</v>
      </c>
      <c r="G8242">
        <v>8.39</v>
      </c>
      <c r="H8242">
        <v>8.69</v>
      </c>
      <c r="I8242">
        <v>8.66</v>
      </c>
      <c r="J8242">
        <v>8.6199999999999992</v>
      </c>
      <c r="K8242">
        <v>8.6300000000000008</v>
      </c>
      <c r="L8242">
        <v>8.5500000000000007</v>
      </c>
      <c r="N8242">
        <v>8.4700000000000006</v>
      </c>
    </row>
    <row r="8243" spans="1:14" x14ac:dyDescent="0.25">
      <c r="A8243" s="1">
        <v>32952</v>
      </c>
      <c r="D8243">
        <v>8.25</v>
      </c>
      <c r="F8243">
        <v>8.35</v>
      </c>
      <c r="G8243">
        <v>8.3800000000000008</v>
      </c>
      <c r="H8243">
        <v>8.68</v>
      </c>
      <c r="I8243">
        <v>8.65</v>
      </c>
      <c r="J8243">
        <v>8.61</v>
      </c>
      <c r="K8243">
        <v>8.6199999999999992</v>
      </c>
      <c r="L8243">
        <v>8.5399999999999991</v>
      </c>
      <c r="N8243">
        <v>8.4700000000000006</v>
      </c>
    </row>
    <row r="8244" spans="1:14" x14ac:dyDescent="0.25">
      <c r="A8244" s="1">
        <v>32951</v>
      </c>
      <c r="D8244">
        <v>8.2200000000000006</v>
      </c>
      <c r="F8244">
        <v>8.32</v>
      </c>
      <c r="G8244">
        <v>8.3800000000000008</v>
      </c>
      <c r="H8244">
        <v>8.68</v>
      </c>
      <c r="I8244">
        <v>8.66</v>
      </c>
      <c r="J8244">
        <v>8.65</v>
      </c>
      <c r="K8244">
        <v>8.66</v>
      </c>
      <c r="L8244">
        <v>8.59</v>
      </c>
      <c r="N8244">
        <v>8.5399999999999991</v>
      </c>
    </row>
    <row r="8245" spans="1:14" x14ac:dyDescent="0.25">
      <c r="A8245" s="1">
        <v>32948</v>
      </c>
      <c r="D8245">
        <v>8.19</v>
      </c>
      <c r="F8245">
        <v>8.2899999999999991</v>
      </c>
      <c r="G8245">
        <v>8.36</v>
      </c>
      <c r="H8245">
        <v>8.64</v>
      </c>
      <c r="I8245">
        <v>8.6199999999999992</v>
      </c>
      <c r="J8245">
        <v>8.61</v>
      </c>
      <c r="K8245">
        <v>8.64</v>
      </c>
      <c r="L8245">
        <v>8.59</v>
      </c>
      <c r="N8245">
        <v>8.5500000000000007</v>
      </c>
    </row>
    <row r="8246" spans="1:14" x14ac:dyDescent="0.25">
      <c r="A8246" s="1">
        <v>32947</v>
      </c>
      <c r="D8246">
        <v>8.2100000000000009</v>
      </c>
      <c r="F8246">
        <v>8.32</v>
      </c>
      <c r="G8246">
        <v>8.41</v>
      </c>
      <c r="H8246">
        <v>8.7100000000000009</v>
      </c>
      <c r="I8246">
        <v>8.6999999999999993</v>
      </c>
      <c r="J8246">
        <v>8.69</v>
      </c>
      <c r="K8246">
        <v>8.73</v>
      </c>
      <c r="L8246">
        <v>8.66</v>
      </c>
      <c r="N8246">
        <v>8.6300000000000008</v>
      </c>
    </row>
    <row r="8247" spans="1:14" x14ac:dyDescent="0.25">
      <c r="A8247" s="1">
        <v>32946</v>
      </c>
      <c r="D8247">
        <v>8.23</v>
      </c>
      <c r="F8247">
        <v>8.31</v>
      </c>
      <c r="G8247">
        <v>8.41</v>
      </c>
      <c r="H8247">
        <v>8.69</v>
      </c>
      <c r="I8247">
        <v>8.6999999999999993</v>
      </c>
      <c r="J8247">
        <v>8.67</v>
      </c>
      <c r="K8247">
        <v>8.7100000000000009</v>
      </c>
      <c r="L8247">
        <v>8.65</v>
      </c>
      <c r="N8247">
        <v>8.61</v>
      </c>
    </row>
    <row r="8248" spans="1:14" x14ac:dyDescent="0.25">
      <c r="A8248" s="1">
        <v>32945</v>
      </c>
      <c r="D8248">
        <v>8.26</v>
      </c>
      <c r="F8248">
        <v>8.34</v>
      </c>
      <c r="G8248">
        <v>8.48</v>
      </c>
      <c r="H8248">
        <v>8.77</v>
      </c>
      <c r="I8248">
        <v>8.77</v>
      </c>
      <c r="J8248">
        <v>8.75</v>
      </c>
      <c r="K8248">
        <v>8.7799999999999994</v>
      </c>
      <c r="L8248">
        <v>8.73</v>
      </c>
      <c r="N8248">
        <v>8.7200000000000006</v>
      </c>
    </row>
    <row r="8249" spans="1:14" x14ac:dyDescent="0.25">
      <c r="A8249" s="1">
        <v>32944</v>
      </c>
      <c r="D8249">
        <v>8.26</v>
      </c>
      <c r="F8249">
        <v>8.33</v>
      </c>
      <c r="G8249">
        <v>8.44</v>
      </c>
      <c r="H8249">
        <v>8.7100000000000009</v>
      </c>
      <c r="I8249">
        <v>8.6999999999999993</v>
      </c>
      <c r="J8249">
        <v>8.67</v>
      </c>
      <c r="K8249">
        <v>8.6999999999999993</v>
      </c>
      <c r="L8249">
        <v>8.6300000000000008</v>
      </c>
      <c r="N8249">
        <v>8.6199999999999992</v>
      </c>
    </row>
    <row r="8250" spans="1:14" x14ac:dyDescent="0.25">
      <c r="A8250" s="1">
        <v>32941</v>
      </c>
      <c r="D8250">
        <v>8.26</v>
      </c>
      <c r="F8250">
        <v>8.33</v>
      </c>
      <c r="G8250">
        <v>8.4600000000000009</v>
      </c>
      <c r="H8250">
        <v>8.73</v>
      </c>
      <c r="I8250">
        <v>8.7100000000000009</v>
      </c>
      <c r="J8250">
        <v>8.68</v>
      </c>
      <c r="K8250">
        <v>8.7100000000000009</v>
      </c>
      <c r="L8250">
        <v>8.65</v>
      </c>
      <c r="N8250">
        <v>8.6300000000000008</v>
      </c>
    </row>
    <row r="8251" spans="1:14" x14ac:dyDescent="0.25">
      <c r="A8251" s="1">
        <v>32940</v>
      </c>
      <c r="D8251">
        <v>8.18</v>
      </c>
      <c r="F8251">
        <v>8.24</v>
      </c>
      <c r="G8251">
        <v>8.35</v>
      </c>
      <c r="H8251">
        <v>8.59</v>
      </c>
      <c r="I8251">
        <v>8.58</v>
      </c>
      <c r="J8251">
        <v>8.57</v>
      </c>
      <c r="K8251">
        <v>8.6199999999999992</v>
      </c>
      <c r="L8251">
        <v>8.57</v>
      </c>
      <c r="N8251">
        <v>8.56</v>
      </c>
    </row>
    <row r="8252" spans="1:14" x14ac:dyDescent="0.25">
      <c r="A8252" s="1">
        <v>32939</v>
      </c>
      <c r="D8252">
        <v>8.18</v>
      </c>
      <c r="F8252">
        <v>8.2200000000000006</v>
      </c>
      <c r="G8252">
        <v>8.2899999999999991</v>
      </c>
      <c r="H8252">
        <v>8.5399999999999991</v>
      </c>
      <c r="I8252">
        <v>8.5500000000000007</v>
      </c>
      <c r="J8252">
        <v>8.56</v>
      </c>
      <c r="K8252">
        <v>8.6300000000000008</v>
      </c>
      <c r="L8252">
        <v>8.58</v>
      </c>
      <c r="N8252">
        <v>8.58</v>
      </c>
    </row>
    <row r="8253" spans="1:14" x14ac:dyDescent="0.25">
      <c r="A8253" s="1">
        <v>32938</v>
      </c>
      <c r="D8253">
        <v>8.17</v>
      </c>
      <c r="F8253">
        <v>8.24</v>
      </c>
      <c r="G8253">
        <v>8.31</v>
      </c>
      <c r="H8253">
        <v>8.5399999999999991</v>
      </c>
      <c r="I8253">
        <v>8.56</v>
      </c>
      <c r="J8253">
        <v>8.57</v>
      </c>
      <c r="K8253">
        <v>8.64</v>
      </c>
      <c r="L8253">
        <v>8.59</v>
      </c>
      <c r="N8253">
        <v>8.59</v>
      </c>
    </row>
    <row r="8254" spans="1:14" x14ac:dyDescent="0.25">
      <c r="A8254" s="1">
        <v>32937</v>
      </c>
      <c r="D8254">
        <v>8.09</v>
      </c>
      <c r="F8254">
        <v>8.27</v>
      </c>
      <c r="G8254">
        <v>8.31</v>
      </c>
      <c r="H8254">
        <v>8.5500000000000007</v>
      </c>
      <c r="I8254">
        <v>8.59</v>
      </c>
      <c r="J8254">
        <v>8.58</v>
      </c>
      <c r="K8254">
        <v>8.69</v>
      </c>
      <c r="L8254">
        <v>8.65</v>
      </c>
      <c r="N8254">
        <v>8.66</v>
      </c>
    </row>
    <row r="8255" spans="1:14" x14ac:dyDescent="0.25">
      <c r="A8255" s="1">
        <v>32934</v>
      </c>
      <c r="D8255">
        <v>8.02</v>
      </c>
      <c r="F8255">
        <v>8.17</v>
      </c>
      <c r="G8255">
        <v>8.2200000000000006</v>
      </c>
      <c r="H8255">
        <v>8.48</v>
      </c>
      <c r="I8255">
        <v>8.5</v>
      </c>
      <c r="J8255">
        <v>8.5</v>
      </c>
      <c r="K8255">
        <v>8.57</v>
      </c>
      <c r="L8255">
        <v>8.5399999999999991</v>
      </c>
      <c r="N8255">
        <v>8.5500000000000007</v>
      </c>
    </row>
    <row r="8256" spans="1:14" x14ac:dyDescent="0.25">
      <c r="A8256" s="1">
        <v>32933</v>
      </c>
      <c r="D8256">
        <v>8.08</v>
      </c>
      <c r="F8256">
        <v>8.19</v>
      </c>
      <c r="G8256">
        <v>8.2100000000000009</v>
      </c>
      <c r="H8256">
        <v>8.5299999999999994</v>
      </c>
      <c r="I8256">
        <v>8.5299999999999994</v>
      </c>
      <c r="J8256">
        <v>8.5299999999999994</v>
      </c>
      <c r="K8256">
        <v>8.6199999999999992</v>
      </c>
      <c r="L8256">
        <v>8.59</v>
      </c>
      <c r="N8256">
        <v>8.61</v>
      </c>
    </row>
    <row r="8257" spans="1:14" x14ac:dyDescent="0.25">
      <c r="A8257" s="1">
        <v>32932</v>
      </c>
      <c r="D8257">
        <v>8.0399999999999991</v>
      </c>
      <c r="F8257">
        <v>8.14</v>
      </c>
      <c r="G8257">
        <v>8.1199999999999992</v>
      </c>
      <c r="H8257">
        <v>8.43</v>
      </c>
      <c r="I8257">
        <v>8.4499999999999993</v>
      </c>
      <c r="J8257">
        <v>8.44</v>
      </c>
      <c r="K8257">
        <v>8.5399999999999991</v>
      </c>
      <c r="L8257">
        <v>8.51</v>
      </c>
      <c r="N8257">
        <v>8.5399999999999991</v>
      </c>
    </row>
    <row r="8258" spans="1:14" x14ac:dyDescent="0.25">
      <c r="A8258" s="1">
        <v>32931</v>
      </c>
      <c r="D8258">
        <v>7.99</v>
      </c>
      <c r="F8258">
        <v>8.1</v>
      </c>
      <c r="G8258">
        <v>8.06</v>
      </c>
      <c r="H8258">
        <v>8.34</v>
      </c>
      <c r="I8258">
        <v>8.34</v>
      </c>
      <c r="J8258">
        <v>8.34</v>
      </c>
      <c r="K8258">
        <v>8.43</v>
      </c>
      <c r="L8258">
        <v>8.41</v>
      </c>
      <c r="N8258">
        <v>8.4499999999999993</v>
      </c>
    </row>
    <row r="8259" spans="1:14" x14ac:dyDescent="0.25">
      <c r="A8259" s="1">
        <v>32930</v>
      </c>
      <c r="D8259">
        <v>7.97</v>
      </c>
      <c r="F8259">
        <v>8.09</v>
      </c>
      <c r="G8259">
        <v>8.1</v>
      </c>
      <c r="H8259">
        <v>8.3800000000000008</v>
      </c>
      <c r="I8259">
        <v>8.4</v>
      </c>
      <c r="J8259">
        <v>8.4</v>
      </c>
      <c r="K8259">
        <v>8.49</v>
      </c>
      <c r="L8259">
        <v>8.4600000000000009</v>
      </c>
      <c r="N8259">
        <v>8.49</v>
      </c>
    </row>
    <row r="8260" spans="1:14" x14ac:dyDescent="0.25">
      <c r="A8260" s="1">
        <v>32927</v>
      </c>
      <c r="D8260">
        <v>7.93</v>
      </c>
      <c r="F8260">
        <v>8.09</v>
      </c>
      <c r="G8260">
        <v>8.11</v>
      </c>
      <c r="H8260">
        <v>8.43</v>
      </c>
      <c r="I8260">
        <v>8.4499999999999993</v>
      </c>
      <c r="J8260">
        <v>8.4700000000000006</v>
      </c>
      <c r="K8260">
        <v>8.56</v>
      </c>
      <c r="L8260">
        <v>8.5299999999999994</v>
      </c>
      <c r="N8260">
        <v>8.56</v>
      </c>
    </row>
    <row r="8261" spans="1:14" x14ac:dyDescent="0.25">
      <c r="A8261" s="1">
        <v>32926</v>
      </c>
      <c r="D8261">
        <v>7.99</v>
      </c>
      <c r="F8261">
        <v>8.15</v>
      </c>
      <c r="G8261">
        <v>8.17</v>
      </c>
      <c r="H8261">
        <v>8.4499999999999993</v>
      </c>
      <c r="I8261">
        <v>8.48</v>
      </c>
      <c r="J8261">
        <v>8.48</v>
      </c>
      <c r="K8261">
        <v>8.57</v>
      </c>
      <c r="L8261">
        <v>8.5399999999999991</v>
      </c>
      <c r="N8261">
        <v>8.56</v>
      </c>
    </row>
    <row r="8262" spans="1:14" x14ac:dyDescent="0.25">
      <c r="A8262" s="1">
        <v>32925</v>
      </c>
      <c r="D8262">
        <v>8.01</v>
      </c>
      <c r="F8262">
        <v>8.19</v>
      </c>
      <c r="G8262">
        <v>8.2200000000000006</v>
      </c>
      <c r="H8262">
        <v>8.5</v>
      </c>
      <c r="I8262">
        <v>8.52</v>
      </c>
      <c r="J8262">
        <v>8.6</v>
      </c>
      <c r="K8262">
        <v>8.6300000000000008</v>
      </c>
      <c r="L8262">
        <v>8.6199999999999992</v>
      </c>
      <c r="N8262">
        <v>8.66</v>
      </c>
    </row>
    <row r="8263" spans="1:14" x14ac:dyDescent="0.25">
      <c r="A8263" s="1">
        <v>32924</v>
      </c>
      <c r="D8263">
        <v>8.06</v>
      </c>
      <c r="F8263">
        <v>8.1999999999999993</v>
      </c>
      <c r="G8263">
        <v>8.24</v>
      </c>
      <c r="H8263">
        <v>8.52</v>
      </c>
      <c r="I8263">
        <v>8.52</v>
      </c>
      <c r="J8263">
        <v>8.58</v>
      </c>
      <c r="K8263">
        <v>8.6300000000000008</v>
      </c>
      <c r="L8263">
        <v>8.6199999999999992</v>
      </c>
      <c r="N8263">
        <v>8.66</v>
      </c>
    </row>
    <row r="8264" spans="1:14" x14ac:dyDescent="0.25">
      <c r="A8264" s="1">
        <v>32920</v>
      </c>
      <c r="D8264">
        <v>7.94</v>
      </c>
      <c r="F8264">
        <v>8.07</v>
      </c>
      <c r="G8264">
        <v>8.09</v>
      </c>
      <c r="H8264">
        <v>8.36</v>
      </c>
      <c r="I8264">
        <v>8.34</v>
      </c>
      <c r="J8264">
        <v>8.41</v>
      </c>
      <c r="K8264">
        <v>8.43</v>
      </c>
      <c r="L8264">
        <v>8.42</v>
      </c>
      <c r="N8264">
        <v>8.4600000000000009</v>
      </c>
    </row>
    <row r="8265" spans="1:14" x14ac:dyDescent="0.25">
      <c r="A8265" s="1">
        <v>32919</v>
      </c>
      <c r="D8265">
        <v>7.97</v>
      </c>
      <c r="F8265">
        <v>8.08</v>
      </c>
      <c r="G8265">
        <v>8.11</v>
      </c>
      <c r="H8265">
        <v>8.35</v>
      </c>
      <c r="I8265">
        <v>8.35</v>
      </c>
      <c r="J8265">
        <v>8.4</v>
      </c>
      <c r="K8265">
        <v>8.44</v>
      </c>
      <c r="L8265">
        <v>8.43</v>
      </c>
      <c r="N8265">
        <v>8.4700000000000006</v>
      </c>
    </row>
    <row r="8266" spans="1:14" x14ac:dyDescent="0.25">
      <c r="A8266" s="1">
        <v>32918</v>
      </c>
      <c r="D8266">
        <v>7.87</v>
      </c>
      <c r="F8266">
        <v>8</v>
      </c>
      <c r="G8266">
        <v>8.0299999999999994</v>
      </c>
      <c r="H8266">
        <v>8.27</v>
      </c>
      <c r="I8266">
        <v>8.27</v>
      </c>
      <c r="J8266">
        <v>8.34</v>
      </c>
      <c r="K8266">
        <v>8.36</v>
      </c>
      <c r="L8266">
        <v>8.36</v>
      </c>
      <c r="N8266">
        <v>8.41</v>
      </c>
    </row>
    <row r="8267" spans="1:14" x14ac:dyDescent="0.25">
      <c r="A8267" s="1">
        <v>32917</v>
      </c>
      <c r="D8267">
        <v>7.84</v>
      </c>
      <c r="F8267">
        <v>7.97</v>
      </c>
      <c r="G8267">
        <v>7.95</v>
      </c>
      <c r="H8267">
        <v>8.2100000000000009</v>
      </c>
      <c r="I8267">
        <v>8.2100000000000009</v>
      </c>
      <c r="J8267">
        <v>8.2899999999999991</v>
      </c>
      <c r="K8267">
        <v>8.36</v>
      </c>
      <c r="L8267">
        <v>8.35</v>
      </c>
      <c r="N8267">
        <v>8.39</v>
      </c>
    </row>
    <row r="8268" spans="1:14" x14ac:dyDescent="0.25">
      <c r="A8268" s="1">
        <v>32916</v>
      </c>
      <c r="D8268">
        <v>7.99</v>
      </c>
      <c r="F8268">
        <v>8.11</v>
      </c>
      <c r="G8268">
        <v>8.06</v>
      </c>
      <c r="H8268">
        <v>8.32</v>
      </c>
      <c r="I8268">
        <v>8.32</v>
      </c>
      <c r="J8268">
        <v>8.3699999999999992</v>
      </c>
      <c r="K8268">
        <v>8.41</v>
      </c>
      <c r="L8268">
        <v>8.4</v>
      </c>
      <c r="N8268">
        <v>8.43</v>
      </c>
    </row>
    <row r="8269" spans="1:14" x14ac:dyDescent="0.25">
      <c r="A8269" s="1">
        <v>32913</v>
      </c>
      <c r="D8269">
        <v>8.02</v>
      </c>
      <c r="F8269">
        <v>8.09</v>
      </c>
      <c r="G8269">
        <v>8.0299999999999994</v>
      </c>
      <c r="H8269">
        <v>8.25</v>
      </c>
      <c r="I8269">
        <v>8.24</v>
      </c>
      <c r="J8269">
        <v>8.2899999999999991</v>
      </c>
      <c r="K8269">
        <v>8.34</v>
      </c>
      <c r="L8269">
        <v>8.31</v>
      </c>
      <c r="N8269">
        <v>8.36</v>
      </c>
    </row>
    <row r="8270" spans="1:14" x14ac:dyDescent="0.25">
      <c r="A8270" s="1">
        <v>32912</v>
      </c>
      <c r="D8270">
        <v>8.08</v>
      </c>
      <c r="F8270">
        <v>8.18</v>
      </c>
      <c r="G8270">
        <v>8.1300000000000008</v>
      </c>
      <c r="H8270">
        <v>8.3699999999999992</v>
      </c>
      <c r="I8270">
        <v>8.39</v>
      </c>
      <c r="J8270">
        <v>8.4499999999999993</v>
      </c>
      <c r="K8270">
        <v>8.48</v>
      </c>
      <c r="L8270">
        <v>8.49</v>
      </c>
      <c r="N8270">
        <v>8.5</v>
      </c>
    </row>
    <row r="8271" spans="1:14" x14ac:dyDescent="0.25">
      <c r="A8271" s="1">
        <v>32911</v>
      </c>
      <c r="D8271">
        <v>8.08</v>
      </c>
      <c r="F8271">
        <v>8.19</v>
      </c>
      <c r="G8271">
        <v>8.17</v>
      </c>
      <c r="H8271">
        <v>8.42</v>
      </c>
      <c r="I8271">
        <v>8.43</v>
      </c>
      <c r="J8271">
        <v>8.51</v>
      </c>
      <c r="K8271">
        <v>8.5299999999999994</v>
      </c>
      <c r="L8271">
        <v>8.52</v>
      </c>
      <c r="N8271">
        <v>8.57</v>
      </c>
    </row>
    <row r="8272" spans="1:14" x14ac:dyDescent="0.25">
      <c r="A8272" s="1">
        <v>32910</v>
      </c>
      <c r="D8272">
        <v>8.09</v>
      </c>
      <c r="F8272">
        <v>8.17</v>
      </c>
      <c r="G8272">
        <v>8.15</v>
      </c>
      <c r="H8272">
        <v>8.42</v>
      </c>
      <c r="I8272">
        <v>8.43</v>
      </c>
      <c r="J8272">
        <v>8.49</v>
      </c>
      <c r="K8272">
        <v>8.52</v>
      </c>
      <c r="L8272">
        <v>8.57</v>
      </c>
      <c r="N8272">
        <v>8.58</v>
      </c>
    </row>
    <row r="8273" spans="1:14" x14ac:dyDescent="0.25">
      <c r="A8273" s="1">
        <v>32909</v>
      </c>
      <c r="D8273">
        <v>8.08</v>
      </c>
      <c r="F8273">
        <v>8.18</v>
      </c>
      <c r="G8273">
        <v>8.15</v>
      </c>
      <c r="H8273">
        <v>8.3699999999999992</v>
      </c>
      <c r="I8273">
        <v>8.43</v>
      </c>
      <c r="J8273">
        <v>8.44</v>
      </c>
      <c r="K8273">
        <v>8.48</v>
      </c>
      <c r="L8273">
        <v>8.5299999999999994</v>
      </c>
      <c r="N8273">
        <v>8.5299999999999994</v>
      </c>
    </row>
    <row r="8274" spans="1:14" x14ac:dyDescent="0.25">
      <c r="A8274" s="1">
        <v>32906</v>
      </c>
      <c r="D8274">
        <v>8.07</v>
      </c>
      <c r="F8274">
        <v>8.17</v>
      </c>
      <c r="G8274">
        <v>8.1300000000000008</v>
      </c>
      <c r="H8274">
        <v>8.3699999999999992</v>
      </c>
      <c r="I8274">
        <v>8.43</v>
      </c>
      <c r="J8274">
        <v>8.42</v>
      </c>
      <c r="K8274">
        <v>8.4600000000000009</v>
      </c>
      <c r="L8274">
        <v>8.5</v>
      </c>
      <c r="N8274">
        <v>8.51</v>
      </c>
    </row>
    <row r="8275" spans="1:14" x14ac:dyDescent="0.25">
      <c r="A8275" s="1">
        <v>32905</v>
      </c>
      <c r="D8275">
        <v>8.02</v>
      </c>
      <c r="F8275">
        <v>8.1300000000000008</v>
      </c>
      <c r="G8275">
        <v>8.09</v>
      </c>
      <c r="H8275">
        <v>8.2799999999999994</v>
      </c>
      <c r="I8275">
        <v>8.35</v>
      </c>
      <c r="J8275">
        <v>8.35</v>
      </c>
      <c r="K8275">
        <v>8.3800000000000008</v>
      </c>
      <c r="L8275">
        <v>8.42</v>
      </c>
      <c r="N8275">
        <v>8.44</v>
      </c>
    </row>
    <row r="8276" spans="1:14" x14ac:dyDescent="0.25">
      <c r="A8276" s="1">
        <v>32904</v>
      </c>
      <c r="D8276">
        <v>8</v>
      </c>
      <c r="F8276">
        <v>8.1300000000000008</v>
      </c>
      <c r="G8276">
        <v>8.08</v>
      </c>
      <c r="H8276">
        <v>8.2799999999999994</v>
      </c>
      <c r="I8276">
        <v>8.36</v>
      </c>
      <c r="J8276">
        <v>8.35</v>
      </c>
      <c r="K8276">
        <v>8.39</v>
      </c>
      <c r="L8276">
        <v>8.43</v>
      </c>
      <c r="N8276">
        <v>8.4600000000000009</v>
      </c>
    </row>
    <row r="8277" spans="1:14" x14ac:dyDescent="0.25">
      <c r="A8277" s="1">
        <v>32903</v>
      </c>
      <c r="D8277">
        <v>8</v>
      </c>
      <c r="F8277">
        <v>8.14</v>
      </c>
      <c r="G8277">
        <v>8.09</v>
      </c>
      <c r="H8277">
        <v>8.3000000000000007</v>
      </c>
      <c r="I8277">
        <v>8.39</v>
      </c>
      <c r="J8277">
        <v>8.43</v>
      </c>
      <c r="K8277">
        <v>8.4700000000000006</v>
      </c>
      <c r="L8277">
        <v>8.51</v>
      </c>
      <c r="N8277">
        <v>8.5500000000000007</v>
      </c>
    </row>
    <row r="8278" spans="1:14" x14ac:dyDescent="0.25">
      <c r="A8278" s="1">
        <v>32902</v>
      </c>
      <c r="D8278">
        <v>8</v>
      </c>
      <c r="F8278">
        <v>8.09</v>
      </c>
      <c r="G8278">
        <v>8.08</v>
      </c>
      <c r="H8278">
        <v>8.3000000000000007</v>
      </c>
      <c r="I8278">
        <v>8.39</v>
      </c>
      <c r="J8278">
        <v>8.39</v>
      </c>
      <c r="K8278">
        <v>8.4499999999999993</v>
      </c>
      <c r="L8278">
        <v>8.5</v>
      </c>
      <c r="N8278">
        <v>8.5399999999999991</v>
      </c>
    </row>
    <row r="8279" spans="1:14" x14ac:dyDescent="0.25">
      <c r="A8279" s="1">
        <v>32899</v>
      </c>
      <c r="D8279">
        <v>7.93</v>
      </c>
      <c r="F8279">
        <v>8.0399999999999991</v>
      </c>
      <c r="G8279">
        <v>8.07</v>
      </c>
      <c r="H8279">
        <v>8.2799999999999994</v>
      </c>
      <c r="I8279">
        <v>8.3800000000000008</v>
      </c>
      <c r="J8279">
        <v>8.3800000000000008</v>
      </c>
      <c r="K8279">
        <v>8.4499999999999993</v>
      </c>
      <c r="L8279">
        <v>8.49</v>
      </c>
      <c r="N8279">
        <v>8.5500000000000007</v>
      </c>
    </row>
    <row r="8280" spans="1:14" x14ac:dyDescent="0.25">
      <c r="A8280" s="1">
        <v>32898</v>
      </c>
      <c r="D8280">
        <v>7.95</v>
      </c>
      <c r="F8280">
        <v>8.01</v>
      </c>
      <c r="G8280">
        <v>8.0299999999999994</v>
      </c>
      <c r="H8280">
        <v>8.24</v>
      </c>
      <c r="I8280">
        <v>8.32</v>
      </c>
      <c r="J8280">
        <v>8.31</v>
      </c>
      <c r="K8280">
        <v>8.39</v>
      </c>
      <c r="L8280">
        <v>8.42</v>
      </c>
      <c r="N8280">
        <v>8.4600000000000009</v>
      </c>
    </row>
    <row r="8281" spans="1:14" x14ac:dyDescent="0.25">
      <c r="A8281" s="1">
        <v>32897</v>
      </c>
      <c r="D8281">
        <v>7.93</v>
      </c>
      <c r="F8281">
        <v>7.99</v>
      </c>
      <c r="G8281">
        <v>8</v>
      </c>
      <c r="H8281">
        <v>8.1999999999999993</v>
      </c>
      <c r="I8281">
        <v>8.2899999999999991</v>
      </c>
      <c r="J8281">
        <v>8.2799999999999994</v>
      </c>
      <c r="K8281">
        <v>8.34</v>
      </c>
      <c r="L8281">
        <v>8.3800000000000008</v>
      </c>
      <c r="N8281">
        <v>8.41</v>
      </c>
    </row>
    <row r="8282" spans="1:14" x14ac:dyDescent="0.25">
      <c r="A8282" s="1">
        <v>32896</v>
      </c>
      <c r="D8282">
        <v>7.93</v>
      </c>
      <c r="F8282">
        <v>7.97</v>
      </c>
      <c r="G8282">
        <v>7.97</v>
      </c>
      <c r="H8282">
        <v>8.18</v>
      </c>
      <c r="I8282">
        <v>8.1999999999999993</v>
      </c>
      <c r="J8282">
        <v>8.18</v>
      </c>
      <c r="K8282">
        <v>8.23</v>
      </c>
      <c r="L8282">
        <v>8.26</v>
      </c>
      <c r="N8282">
        <v>8.2899999999999991</v>
      </c>
    </row>
    <row r="8283" spans="1:14" x14ac:dyDescent="0.25">
      <c r="A8283" s="1">
        <v>32895</v>
      </c>
      <c r="D8283">
        <v>7.99</v>
      </c>
      <c r="F8283">
        <v>7.99</v>
      </c>
      <c r="G8283">
        <v>7.98</v>
      </c>
      <c r="H8283">
        <v>8.18</v>
      </c>
      <c r="I8283">
        <v>8.1999999999999993</v>
      </c>
      <c r="J8283">
        <v>8.19</v>
      </c>
      <c r="K8283">
        <v>8.25</v>
      </c>
      <c r="L8283">
        <v>8.27</v>
      </c>
      <c r="N8283">
        <v>8.31</v>
      </c>
    </row>
    <row r="8284" spans="1:14" x14ac:dyDescent="0.25">
      <c r="A8284" s="1">
        <v>32892</v>
      </c>
      <c r="D8284">
        <v>8</v>
      </c>
      <c r="F8284">
        <v>8.01</v>
      </c>
      <c r="G8284">
        <v>8</v>
      </c>
      <c r="H8284">
        <v>8.1999999999999993</v>
      </c>
      <c r="I8284">
        <v>8.23</v>
      </c>
      <c r="J8284">
        <v>8.1999999999999993</v>
      </c>
      <c r="K8284">
        <v>8.24</v>
      </c>
      <c r="L8284">
        <v>8.26</v>
      </c>
      <c r="N8284">
        <v>8.2899999999999991</v>
      </c>
    </row>
    <row r="8285" spans="1:14" x14ac:dyDescent="0.25">
      <c r="A8285" s="1">
        <v>32891</v>
      </c>
      <c r="D8285">
        <v>8.0399999999999991</v>
      </c>
      <c r="F8285">
        <v>8.08</v>
      </c>
      <c r="G8285">
        <v>8.0500000000000007</v>
      </c>
      <c r="H8285">
        <v>8.25</v>
      </c>
      <c r="I8285">
        <v>8.2799999999999994</v>
      </c>
      <c r="J8285">
        <v>8.27</v>
      </c>
      <c r="K8285">
        <v>8.31</v>
      </c>
      <c r="L8285">
        <v>8.32</v>
      </c>
      <c r="N8285">
        <v>8.35</v>
      </c>
    </row>
    <row r="8286" spans="1:14" x14ac:dyDescent="0.25">
      <c r="A8286" s="1">
        <v>32890</v>
      </c>
      <c r="D8286">
        <v>7.97</v>
      </c>
      <c r="F8286">
        <v>7.97</v>
      </c>
      <c r="G8286">
        <v>7.91</v>
      </c>
      <c r="H8286">
        <v>8.09</v>
      </c>
      <c r="I8286">
        <v>8.11</v>
      </c>
      <c r="J8286">
        <v>8.11</v>
      </c>
      <c r="K8286">
        <v>8.17</v>
      </c>
      <c r="L8286">
        <v>8.19</v>
      </c>
      <c r="N8286">
        <v>8.25</v>
      </c>
    </row>
    <row r="8287" spans="1:14" x14ac:dyDescent="0.25">
      <c r="A8287" s="1">
        <v>32889</v>
      </c>
      <c r="D8287">
        <v>7.89</v>
      </c>
      <c r="F8287">
        <v>7.99</v>
      </c>
      <c r="G8287">
        <v>7.92</v>
      </c>
      <c r="H8287">
        <v>8.1</v>
      </c>
      <c r="I8287">
        <v>8.1300000000000008</v>
      </c>
      <c r="J8287">
        <v>8.11</v>
      </c>
      <c r="K8287">
        <v>8.18</v>
      </c>
      <c r="L8287">
        <v>8.1999999999999993</v>
      </c>
      <c r="N8287">
        <v>8.25</v>
      </c>
    </row>
    <row r="8288" spans="1:14" x14ac:dyDescent="0.25">
      <c r="A8288" s="1">
        <v>32885</v>
      </c>
      <c r="D8288">
        <v>7.74</v>
      </c>
      <c r="F8288">
        <v>7.81</v>
      </c>
      <c r="G8288">
        <v>7.76</v>
      </c>
      <c r="H8288">
        <v>7.93</v>
      </c>
      <c r="I8288">
        <v>7.98</v>
      </c>
      <c r="J8288">
        <v>7.99</v>
      </c>
      <c r="K8288">
        <v>8.07</v>
      </c>
      <c r="L8288">
        <v>8.1</v>
      </c>
      <c r="N8288">
        <v>8.17</v>
      </c>
    </row>
    <row r="8289" spans="1:14" x14ac:dyDescent="0.25">
      <c r="A8289" s="1">
        <v>32884</v>
      </c>
      <c r="D8289">
        <v>7.8</v>
      </c>
      <c r="F8289">
        <v>7.8</v>
      </c>
      <c r="G8289">
        <v>7.77</v>
      </c>
      <c r="H8289">
        <v>7.91</v>
      </c>
      <c r="I8289">
        <v>7.95</v>
      </c>
      <c r="J8289">
        <v>7.94</v>
      </c>
      <c r="K8289">
        <v>8.01</v>
      </c>
      <c r="L8289">
        <v>8.0399999999999991</v>
      </c>
      <c r="N8289">
        <v>8.11</v>
      </c>
    </row>
    <row r="8290" spans="1:14" x14ac:dyDescent="0.25">
      <c r="A8290" s="1">
        <v>32883</v>
      </c>
      <c r="D8290">
        <v>7.75</v>
      </c>
      <c r="F8290">
        <v>7.78</v>
      </c>
      <c r="G8290">
        <v>7.77</v>
      </c>
      <c r="H8290">
        <v>7.91</v>
      </c>
      <c r="I8290">
        <v>7.95</v>
      </c>
      <c r="J8290">
        <v>7.92</v>
      </c>
      <c r="K8290">
        <v>8</v>
      </c>
      <c r="L8290">
        <v>8.0299999999999994</v>
      </c>
      <c r="N8290">
        <v>8.11</v>
      </c>
    </row>
    <row r="8291" spans="1:14" x14ac:dyDescent="0.25">
      <c r="A8291" s="1">
        <v>32882</v>
      </c>
      <c r="D8291">
        <v>7.8</v>
      </c>
      <c r="F8291">
        <v>7.82</v>
      </c>
      <c r="G8291">
        <v>7.78</v>
      </c>
      <c r="H8291">
        <v>7.91</v>
      </c>
      <c r="I8291">
        <v>7.94</v>
      </c>
      <c r="J8291">
        <v>7.92</v>
      </c>
      <c r="K8291">
        <v>8.0500000000000007</v>
      </c>
      <c r="L8291">
        <v>8.02</v>
      </c>
      <c r="N8291">
        <v>8.1</v>
      </c>
    </row>
    <row r="8292" spans="1:14" x14ac:dyDescent="0.25">
      <c r="A8292" s="1">
        <v>32881</v>
      </c>
      <c r="D8292">
        <v>7.79</v>
      </c>
      <c r="F8292">
        <v>7.88</v>
      </c>
      <c r="G8292">
        <v>7.81</v>
      </c>
      <c r="H8292">
        <v>7.9</v>
      </c>
      <c r="I8292">
        <v>7.95</v>
      </c>
      <c r="J8292">
        <v>7.92</v>
      </c>
      <c r="K8292">
        <v>8.0500000000000007</v>
      </c>
      <c r="L8292">
        <v>8.02</v>
      </c>
      <c r="N8292">
        <v>8.09</v>
      </c>
    </row>
    <row r="8293" spans="1:14" x14ac:dyDescent="0.25">
      <c r="A8293" s="1">
        <v>32878</v>
      </c>
      <c r="D8293">
        <v>7.79</v>
      </c>
      <c r="F8293">
        <v>7.85</v>
      </c>
      <c r="G8293">
        <v>7.79</v>
      </c>
      <c r="H8293">
        <v>7.9</v>
      </c>
      <c r="I8293">
        <v>7.94</v>
      </c>
      <c r="J8293">
        <v>7.92</v>
      </c>
      <c r="K8293">
        <v>8.0299999999999994</v>
      </c>
      <c r="L8293">
        <v>7.99</v>
      </c>
      <c r="N8293">
        <v>8.06</v>
      </c>
    </row>
    <row r="8294" spans="1:14" x14ac:dyDescent="0.25">
      <c r="A8294" s="1">
        <v>32877</v>
      </c>
      <c r="D8294">
        <v>7.84</v>
      </c>
      <c r="F8294">
        <v>7.9</v>
      </c>
      <c r="G8294">
        <v>7.82</v>
      </c>
      <c r="H8294">
        <v>7.92</v>
      </c>
      <c r="I8294">
        <v>7.93</v>
      </c>
      <c r="J8294">
        <v>7.91</v>
      </c>
      <c r="K8294">
        <v>8.02</v>
      </c>
      <c r="L8294">
        <v>7.98</v>
      </c>
      <c r="N8294">
        <v>8.0399999999999991</v>
      </c>
    </row>
    <row r="8295" spans="1:14" x14ac:dyDescent="0.25">
      <c r="A8295" s="1">
        <v>32876</v>
      </c>
      <c r="D8295">
        <v>7.89</v>
      </c>
      <c r="F8295">
        <v>7.94</v>
      </c>
      <c r="G8295">
        <v>7.85</v>
      </c>
      <c r="H8295">
        <v>7.94</v>
      </c>
      <c r="I8295">
        <v>7.96</v>
      </c>
      <c r="J8295">
        <v>7.92</v>
      </c>
      <c r="K8295">
        <v>8.0399999999999991</v>
      </c>
      <c r="L8295">
        <v>7.99</v>
      </c>
      <c r="N8295">
        <v>8.0399999999999991</v>
      </c>
    </row>
    <row r="8296" spans="1:14" x14ac:dyDescent="0.25">
      <c r="A8296" s="1">
        <v>32875</v>
      </c>
      <c r="D8296">
        <v>7.83</v>
      </c>
      <c r="F8296">
        <v>7.89</v>
      </c>
      <c r="G8296">
        <v>7.81</v>
      </c>
      <c r="H8296">
        <v>7.87</v>
      </c>
      <c r="I8296">
        <v>7.9</v>
      </c>
      <c r="J8296">
        <v>7.87</v>
      </c>
      <c r="K8296">
        <v>7.98</v>
      </c>
      <c r="L8296">
        <v>7.94</v>
      </c>
      <c r="N8296">
        <v>8</v>
      </c>
    </row>
  </sheetData>
  <sortState xmlns:xlrd2="http://schemas.microsoft.com/office/spreadsheetml/2017/richdata2" ref="A2:N8296">
    <sortCondition descending="1" ref="A8256:A8296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5505F-C94B-40B0-BA5A-A774F5BE43F6}">
  <dimension ref="A1:G9305"/>
  <sheetViews>
    <sheetView workbookViewId="0">
      <selection activeCell="C12" sqref="C12"/>
    </sheetView>
  </sheetViews>
  <sheetFormatPr defaultColWidth="9" defaultRowHeight="15" x14ac:dyDescent="0.25"/>
  <cols>
    <col min="1" max="1" width="10.7109375" bestFit="1" customWidth="1"/>
    <col min="2" max="6" width="11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33970</v>
      </c>
      <c r="B2">
        <v>92.169998000000007</v>
      </c>
      <c r="C2">
        <v>92.43</v>
      </c>
      <c r="D2">
        <v>91.940002000000007</v>
      </c>
      <c r="E2">
        <v>92.360000999999997</v>
      </c>
      <c r="F2">
        <v>92.360000999999997</v>
      </c>
      <c r="G2">
        <v>0</v>
      </c>
    </row>
    <row r="3" spans="1:7" x14ac:dyDescent="0.25">
      <c r="A3" s="1">
        <v>33972</v>
      </c>
      <c r="B3" t="s">
        <v>444</v>
      </c>
      <c r="C3" t="s">
        <v>444</v>
      </c>
      <c r="D3" t="s">
        <v>444</v>
      </c>
      <c r="E3" t="s">
        <v>444</v>
      </c>
      <c r="F3" t="s">
        <v>444</v>
      </c>
      <c r="G3" t="s">
        <v>444</v>
      </c>
    </row>
    <row r="4" spans="1:7" x14ac:dyDescent="0.25">
      <c r="A4" s="1">
        <v>33973</v>
      </c>
      <c r="B4">
        <v>92.389999000000003</v>
      </c>
      <c r="C4">
        <v>93.629997000000003</v>
      </c>
      <c r="D4">
        <v>92.379997000000003</v>
      </c>
      <c r="E4">
        <v>93.459998999999996</v>
      </c>
      <c r="F4">
        <v>93.459998999999996</v>
      </c>
      <c r="G4">
        <v>0</v>
      </c>
    </row>
    <row r="5" spans="1:7" x14ac:dyDescent="0.25">
      <c r="A5" s="1">
        <v>33974</v>
      </c>
      <c r="B5">
        <v>93.360000999999997</v>
      </c>
      <c r="C5">
        <v>93.620002999999997</v>
      </c>
      <c r="D5">
        <v>92.260002</v>
      </c>
      <c r="E5">
        <v>92.629997000000003</v>
      </c>
      <c r="F5">
        <v>92.629997000000003</v>
      </c>
      <c r="G5">
        <v>0</v>
      </c>
    </row>
    <row r="6" spans="1:7" x14ac:dyDescent="0.25">
      <c r="A6" s="1">
        <v>33975</v>
      </c>
      <c r="B6">
        <v>92.650002000000001</v>
      </c>
      <c r="C6">
        <v>93.239998</v>
      </c>
      <c r="D6">
        <v>92.370002999999997</v>
      </c>
      <c r="E6">
        <v>93.07</v>
      </c>
      <c r="F6">
        <v>93.07</v>
      </c>
      <c r="G6">
        <v>0</v>
      </c>
    </row>
    <row r="7" spans="1:7" x14ac:dyDescent="0.25">
      <c r="A7" s="1">
        <v>33976</v>
      </c>
      <c r="B7">
        <v>93.110000999999997</v>
      </c>
      <c r="C7">
        <v>93.25</v>
      </c>
      <c r="D7">
        <v>92.879997000000003</v>
      </c>
      <c r="E7">
        <v>93.190002000000007</v>
      </c>
      <c r="F7">
        <v>93.190002000000007</v>
      </c>
      <c r="G7">
        <v>0</v>
      </c>
    </row>
    <row r="8" spans="1:7" x14ac:dyDescent="0.25">
      <c r="A8" s="1">
        <v>33977</v>
      </c>
      <c r="B8">
        <v>93.160004000000001</v>
      </c>
      <c r="C8">
        <v>93.75</v>
      </c>
      <c r="D8">
        <v>93.040001000000004</v>
      </c>
      <c r="E8">
        <v>93.449996999999996</v>
      </c>
      <c r="F8">
        <v>93.449996999999996</v>
      </c>
      <c r="G8">
        <v>0</v>
      </c>
    </row>
    <row r="9" spans="1:7" x14ac:dyDescent="0.25">
      <c r="A9" s="1">
        <v>33979</v>
      </c>
      <c r="B9" t="s">
        <v>444</v>
      </c>
      <c r="C9" t="s">
        <v>444</v>
      </c>
      <c r="D9" t="s">
        <v>444</v>
      </c>
      <c r="E9" t="s">
        <v>444</v>
      </c>
      <c r="F9" t="s">
        <v>444</v>
      </c>
      <c r="G9" t="s">
        <v>444</v>
      </c>
    </row>
    <row r="10" spans="1:7" x14ac:dyDescent="0.25">
      <c r="A10" s="1">
        <v>33980</v>
      </c>
      <c r="B10">
        <v>93.230002999999996</v>
      </c>
      <c r="C10">
        <v>93.389999000000003</v>
      </c>
      <c r="D10">
        <v>92.370002999999997</v>
      </c>
      <c r="E10">
        <v>92.690002000000007</v>
      </c>
      <c r="F10">
        <v>92.690002000000007</v>
      </c>
      <c r="G10">
        <v>0</v>
      </c>
    </row>
    <row r="11" spans="1:7" x14ac:dyDescent="0.25">
      <c r="A11" s="1">
        <v>33981</v>
      </c>
      <c r="B11">
        <v>92.690002000000007</v>
      </c>
      <c r="C11">
        <v>93.080001999999993</v>
      </c>
      <c r="D11">
        <v>92.330001999999993</v>
      </c>
      <c r="E11">
        <v>92.889999000000003</v>
      </c>
      <c r="F11">
        <v>92.889999000000003</v>
      </c>
      <c r="G11">
        <v>0</v>
      </c>
    </row>
    <row r="12" spans="1:7" x14ac:dyDescent="0.25">
      <c r="A12" s="1">
        <v>33982</v>
      </c>
      <c r="B12">
        <v>92.980002999999996</v>
      </c>
      <c r="C12">
        <v>93.290001000000004</v>
      </c>
      <c r="D12">
        <v>92.589995999999999</v>
      </c>
      <c r="E12">
        <v>92.620002999999997</v>
      </c>
      <c r="F12">
        <v>92.620002999999997</v>
      </c>
      <c r="G12">
        <v>0</v>
      </c>
    </row>
    <row r="13" spans="1:7" x14ac:dyDescent="0.25">
      <c r="A13" s="1">
        <v>33983</v>
      </c>
      <c r="B13">
        <v>92.510002</v>
      </c>
      <c r="C13">
        <v>92.790001000000004</v>
      </c>
      <c r="D13">
        <v>92.349997999999999</v>
      </c>
      <c r="E13">
        <v>92.660004000000001</v>
      </c>
      <c r="F13">
        <v>92.660004000000001</v>
      </c>
      <c r="G13">
        <v>0</v>
      </c>
    </row>
    <row r="14" spans="1:7" x14ac:dyDescent="0.25">
      <c r="A14" s="1">
        <v>33984</v>
      </c>
      <c r="B14">
        <v>92.730002999999996</v>
      </c>
      <c r="C14">
        <v>93.150002000000001</v>
      </c>
      <c r="D14">
        <v>92.489998</v>
      </c>
      <c r="E14">
        <v>93.040001000000004</v>
      </c>
      <c r="F14">
        <v>93.040001000000004</v>
      </c>
      <c r="G14">
        <v>0</v>
      </c>
    </row>
    <row r="15" spans="1:7" x14ac:dyDescent="0.25">
      <c r="A15" s="1">
        <v>33986</v>
      </c>
      <c r="B15" t="s">
        <v>444</v>
      </c>
      <c r="C15" t="s">
        <v>444</v>
      </c>
      <c r="D15" t="s">
        <v>444</v>
      </c>
      <c r="E15" t="s">
        <v>444</v>
      </c>
      <c r="F15" t="s">
        <v>444</v>
      </c>
      <c r="G15" t="s">
        <v>444</v>
      </c>
    </row>
    <row r="16" spans="1:7" x14ac:dyDescent="0.25">
      <c r="A16" s="1">
        <v>33987</v>
      </c>
      <c r="B16">
        <v>93.040001000000004</v>
      </c>
      <c r="C16">
        <v>93.120002999999997</v>
      </c>
      <c r="D16">
        <v>91.959998999999996</v>
      </c>
      <c r="E16">
        <v>92.059997999999993</v>
      </c>
      <c r="F16">
        <v>92.059997999999993</v>
      </c>
      <c r="G16">
        <v>0</v>
      </c>
    </row>
    <row r="17" spans="1:7" x14ac:dyDescent="0.25">
      <c r="A17" s="1">
        <v>33988</v>
      </c>
      <c r="B17">
        <v>92.089995999999999</v>
      </c>
      <c r="C17">
        <v>92.339995999999999</v>
      </c>
      <c r="D17">
        <v>91.790001000000004</v>
      </c>
      <c r="E17">
        <v>92</v>
      </c>
      <c r="F17">
        <v>92</v>
      </c>
      <c r="G17">
        <v>0</v>
      </c>
    </row>
    <row r="18" spans="1:7" x14ac:dyDescent="0.25">
      <c r="A18" s="1">
        <v>33989</v>
      </c>
      <c r="B18">
        <v>92</v>
      </c>
      <c r="C18">
        <v>92.089995999999999</v>
      </c>
      <c r="D18">
        <v>91.540001000000004</v>
      </c>
      <c r="E18">
        <v>91.550003000000004</v>
      </c>
      <c r="F18">
        <v>91.550003000000004</v>
      </c>
      <c r="G18">
        <v>0</v>
      </c>
    </row>
    <row r="19" spans="1:7" x14ac:dyDescent="0.25">
      <c r="A19" s="1">
        <v>33990</v>
      </c>
      <c r="B19">
        <v>91.629997000000003</v>
      </c>
      <c r="C19">
        <v>92.449996999999996</v>
      </c>
      <c r="D19">
        <v>91.470000999999996</v>
      </c>
      <c r="E19">
        <v>92.25</v>
      </c>
      <c r="F19">
        <v>92.25</v>
      </c>
      <c r="G19">
        <v>0</v>
      </c>
    </row>
    <row r="20" spans="1:7" x14ac:dyDescent="0.25">
      <c r="A20" s="1">
        <v>33991</v>
      </c>
      <c r="B20">
        <v>92.239998</v>
      </c>
      <c r="C20">
        <v>92.309997999999993</v>
      </c>
      <c r="D20">
        <v>91.349997999999999</v>
      </c>
      <c r="E20">
        <v>91.410004000000001</v>
      </c>
      <c r="F20">
        <v>91.410004000000001</v>
      </c>
      <c r="G20">
        <v>0</v>
      </c>
    </row>
    <row r="21" spans="1:7" x14ac:dyDescent="0.25">
      <c r="A21" s="1">
        <v>33993</v>
      </c>
      <c r="B21" t="s">
        <v>444</v>
      </c>
      <c r="C21" t="s">
        <v>444</v>
      </c>
      <c r="D21" t="s">
        <v>444</v>
      </c>
      <c r="E21" t="s">
        <v>444</v>
      </c>
      <c r="F21" t="s">
        <v>444</v>
      </c>
      <c r="G21" t="s">
        <v>444</v>
      </c>
    </row>
    <row r="22" spans="1:7" x14ac:dyDescent="0.25">
      <c r="A22" s="1">
        <v>33994</v>
      </c>
      <c r="B22">
        <v>91.379997000000003</v>
      </c>
      <c r="C22">
        <v>91.440002000000007</v>
      </c>
      <c r="D22">
        <v>90.230002999999996</v>
      </c>
      <c r="E22">
        <v>90.470000999999996</v>
      </c>
      <c r="F22">
        <v>90.470000999999996</v>
      </c>
      <c r="G22">
        <v>0</v>
      </c>
    </row>
    <row r="23" spans="1:7" x14ac:dyDescent="0.25">
      <c r="A23" s="1">
        <v>33995</v>
      </c>
      <c r="B23">
        <v>90.5</v>
      </c>
      <c r="C23">
        <v>90.779999000000004</v>
      </c>
      <c r="D23">
        <v>90.089995999999999</v>
      </c>
      <c r="E23">
        <v>90.550003000000004</v>
      </c>
      <c r="F23">
        <v>90.550003000000004</v>
      </c>
      <c r="G23">
        <v>0</v>
      </c>
    </row>
    <row r="24" spans="1:7" x14ac:dyDescent="0.25">
      <c r="A24" s="1">
        <v>33996</v>
      </c>
      <c r="B24">
        <v>90.620002999999997</v>
      </c>
      <c r="C24">
        <v>91.379997000000003</v>
      </c>
      <c r="D24">
        <v>90.589995999999999</v>
      </c>
      <c r="E24">
        <v>91.360000999999997</v>
      </c>
      <c r="F24">
        <v>91.360000999999997</v>
      </c>
      <c r="G24">
        <v>0</v>
      </c>
    </row>
    <row r="25" spans="1:7" x14ac:dyDescent="0.25">
      <c r="A25" s="1">
        <v>33997</v>
      </c>
      <c r="B25">
        <v>91.349997999999999</v>
      </c>
      <c r="C25">
        <v>91.449996999999996</v>
      </c>
      <c r="D25">
        <v>90.779999000000004</v>
      </c>
      <c r="E25">
        <v>91.279999000000004</v>
      </c>
      <c r="F25">
        <v>91.279999000000004</v>
      </c>
      <c r="G25">
        <v>0</v>
      </c>
    </row>
    <row r="26" spans="1:7" x14ac:dyDescent="0.25">
      <c r="A26" s="1">
        <v>33998</v>
      </c>
      <c r="B26">
        <v>91.440002000000007</v>
      </c>
      <c r="C26">
        <v>92.610000999999997</v>
      </c>
      <c r="D26">
        <v>91.080001999999993</v>
      </c>
      <c r="E26">
        <v>92.459998999999996</v>
      </c>
      <c r="F26">
        <v>92.459998999999996</v>
      </c>
      <c r="G26">
        <v>0</v>
      </c>
    </row>
    <row r="27" spans="1:7" x14ac:dyDescent="0.25">
      <c r="A27" s="1">
        <v>34000</v>
      </c>
      <c r="B27" t="s">
        <v>444</v>
      </c>
      <c r="C27" t="s">
        <v>444</v>
      </c>
      <c r="D27" t="s">
        <v>444</v>
      </c>
      <c r="E27" t="s">
        <v>444</v>
      </c>
      <c r="F27" t="s">
        <v>444</v>
      </c>
      <c r="G27" t="s">
        <v>444</v>
      </c>
    </row>
    <row r="28" spans="1:7" x14ac:dyDescent="0.25">
      <c r="A28" s="1">
        <v>34001</v>
      </c>
      <c r="B28">
        <v>92.470000999999996</v>
      </c>
      <c r="C28">
        <v>93.730002999999996</v>
      </c>
      <c r="D28">
        <v>92.419998000000007</v>
      </c>
      <c r="E28">
        <v>93.559997999999993</v>
      </c>
      <c r="F28">
        <v>93.559997999999993</v>
      </c>
      <c r="G28">
        <v>0</v>
      </c>
    </row>
    <row r="29" spans="1:7" x14ac:dyDescent="0.25">
      <c r="A29" s="1">
        <v>34002</v>
      </c>
      <c r="B29">
        <v>93.599997999999999</v>
      </c>
      <c r="C29">
        <v>94.040001000000004</v>
      </c>
      <c r="D29">
        <v>93.199996999999996</v>
      </c>
      <c r="E29">
        <v>93.919998000000007</v>
      </c>
      <c r="F29">
        <v>93.919998000000007</v>
      </c>
      <c r="G29">
        <v>0</v>
      </c>
    </row>
    <row r="30" spans="1:7" x14ac:dyDescent="0.25">
      <c r="A30" s="1">
        <v>34003</v>
      </c>
      <c r="B30">
        <v>93.910004000000001</v>
      </c>
      <c r="C30">
        <v>94.599997999999999</v>
      </c>
      <c r="D30">
        <v>93.599997999999999</v>
      </c>
      <c r="E30">
        <v>94.239998</v>
      </c>
      <c r="F30">
        <v>94.239998</v>
      </c>
      <c r="G30">
        <v>0</v>
      </c>
    </row>
    <row r="31" spans="1:7" x14ac:dyDescent="0.25">
      <c r="A31" s="1">
        <v>34004</v>
      </c>
      <c r="B31">
        <v>94.18</v>
      </c>
      <c r="C31">
        <v>94.860000999999997</v>
      </c>
      <c r="D31">
        <v>94.040001000000004</v>
      </c>
      <c r="E31">
        <v>94.529999000000004</v>
      </c>
      <c r="F31">
        <v>94.529999000000004</v>
      </c>
      <c r="G31">
        <v>0</v>
      </c>
    </row>
    <row r="32" spans="1:7" x14ac:dyDescent="0.25">
      <c r="A32" s="1">
        <v>34005</v>
      </c>
      <c r="B32">
        <v>94.610000999999997</v>
      </c>
      <c r="C32">
        <v>94.709998999999996</v>
      </c>
      <c r="D32">
        <v>93.919998000000007</v>
      </c>
      <c r="E32">
        <v>94.400002000000001</v>
      </c>
      <c r="F32">
        <v>94.400002000000001</v>
      </c>
      <c r="G32">
        <v>0</v>
      </c>
    </row>
    <row r="33" spans="1:7" x14ac:dyDescent="0.25">
      <c r="A33" s="1">
        <v>34007</v>
      </c>
      <c r="B33" t="s">
        <v>444</v>
      </c>
      <c r="C33" t="s">
        <v>444</v>
      </c>
      <c r="D33" t="s">
        <v>444</v>
      </c>
      <c r="E33" t="s">
        <v>444</v>
      </c>
      <c r="F33" t="s">
        <v>444</v>
      </c>
      <c r="G33" t="s">
        <v>444</v>
      </c>
    </row>
    <row r="34" spans="1:7" x14ac:dyDescent="0.25">
      <c r="A34" s="1">
        <v>34008</v>
      </c>
      <c r="B34">
        <v>94.389999000000003</v>
      </c>
      <c r="C34">
        <v>94.449996999999996</v>
      </c>
      <c r="D34">
        <v>94.029999000000004</v>
      </c>
      <c r="E34">
        <v>94.349997999999999</v>
      </c>
      <c r="F34">
        <v>94.349997999999999</v>
      </c>
      <c r="G34">
        <v>0</v>
      </c>
    </row>
    <row r="35" spans="1:7" x14ac:dyDescent="0.25">
      <c r="A35" s="1">
        <v>34009</v>
      </c>
      <c r="B35">
        <v>94.400002000000001</v>
      </c>
      <c r="C35">
        <v>94.629997000000003</v>
      </c>
      <c r="D35">
        <v>93.900002000000001</v>
      </c>
      <c r="E35">
        <v>94.029999000000004</v>
      </c>
      <c r="F35">
        <v>94.029999000000004</v>
      </c>
      <c r="G35">
        <v>0</v>
      </c>
    </row>
    <row r="36" spans="1:7" x14ac:dyDescent="0.25">
      <c r="A36" s="1">
        <v>34010</v>
      </c>
      <c r="B36">
        <v>93.940002000000007</v>
      </c>
      <c r="C36">
        <v>94.480002999999996</v>
      </c>
      <c r="D36">
        <v>93.599997999999999</v>
      </c>
      <c r="E36">
        <v>94.480002999999996</v>
      </c>
      <c r="F36">
        <v>94.480002999999996</v>
      </c>
      <c r="G36">
        <v>0</v>
      </c>
    </row>
    <row r="37" spans="1:7" x14ac:dyDescent="0.25">
      <c r="A37" s="1">
        <v>34011</v>
      </c>
      <c r="B37">
        <v>94.510002</v>
      </c>
      <c r="C37">
        <v>94.589995999999999</v>
      </c>
      <c r="D37">
        <v>94.07</v>
      </c>
      <c r="E37">
        <v>94.32</v>
      </c>
      <c r="F37">
        <v>94.32</v>
      </c>
      <c r="G37">
        <v>0</v>
      </c>
    </row>
    <row r="38" spans="1:7" x14ac:dyDescent="0.25">
      <c r="A38" s="1">
        <v>34012</v>
      </c>
      <c r="B38">
        <v>94.25</v>
      </c>
      <c r="C38">
        <v>94.459998999999996</v>
      </c>
      <c r="D38">
        <v>93.610000999999997</v>
      </c>
      <c r="E38">
        <v>94.25</v>
      </c>
      <c r="F38">
        <v>94.25</v>
      </c>
      <c r="G38">
        <v>0</v>
      </c>
    </row>
    <row r="39" spans="1:7" x14ac:dyDescent="0.25">
      <c r="A39" s="1">
        <v>34014</v>
      </c>
      <c r="B39" t="s">
        <v>444</v>
      </c>
      <c r="C39" t="s">
        <v>444</v>
      </c>
      <c r="D39" t="s">
        <v>444</v>
      </c>
      <c r="E39" t="s">
        <v>444</v>
      </c>
      <c r="F39" t="s">
        <v>444</v>
      </c>
      <c r="G39" t="s">
        <v>444</v>
      </c>
    </row>
    <row r="40" spans="1:7" x14ac:dyDescent="0.25">
      <c r="A40" s="1">
        <v>34015</v>
      </c>
      <c r="B40">
        <v>94.459998999999996</v>
      </c>
      <c r="C40">
        <v>94.57</v>
      </c>
      <c r="D40">
        <v>94.220000999999996</v>
      </c>
      <c r="E40">
        <v>94.379997000000003</v>
      </c>
      <c r="F40">
        <v>94.379997000000003</v>
      </c>
      <c r="G40">
        <v>0</v>
      </c>
    </row>
    <row r="41" spans="1:7" x14ac:dyDescent="0.25">
      <c r="A41" s="1">
        <v>34016</v>
      </c>
      <c r="B41">
        <v>94.440002000000007</v>
      </c>
      <c r="C41">
        <v>94.449996999999996</v>
      </c>
      <c r="D41">
        <v>93.050003000000004</v>
      </c>
      <c r="E41">
        <v>93.089995999999999</v>
      </c>
      <c r="F41">
        <v>93.089995999999999</v>
      </c>
      <c r="G41">
        <v>0</v>
      </c>
    </row>
    <row r="42" spans="1:7" x14ac:dyDescent="0.25">
      <c r="A42" s="1">
        <v>34017</v>
      </c>
      <c r="B42">
        <v>93.07</v>
      </c>
      <c r="C42">
        <v>93.260002</v>
      </c>
      <c r="D42">
        <v>92.660004000000001</v>
      </c>
      <c r="E42">
        <v>92.93</v>
      </c>
      <c r="F42">
        <v>92.93</v>
      </c>
      <c r="G42">
        <v>0</v>
      </c>
    </row>
    <row r="43" spans="1:7" x14ac:dyDescent="0.25">
      <c r="A43" s="1">
        <v>34018</v>
      </c>
      <c r="B43">
        <v>93</v>
      </c>
      <c r="C43">
        <v>94.389999000000003</v>
      </c>
      <c r="D43">
        <v>92.910004000000001</v>
      </c>
      <c r="E43">
        <v>93.199996999999996</v>
      </c>
      <c r="F43">
        <v>93.199996999999996</v>
      </c>
      <c r="G43">
        <v>0</v>
      </c>
    </row>
    <row r="44" spans="1:7" x14ac:dyDescent="0.25">
      <c r="A44" s="1">
        <v>34019</v>
      </c>
      <c r="B44">
        <v>93.099997999999999</v>
      </c>
      <c r="C44">
        <v>93.599997999999999</v>
      </c>
      <c r="D44">
        <v>92.839995999999999</v>
      </c>
      <c r="E44">
        <v>93.349997999999999</v>
      </c>
      <c r="F44">
        <v>93.349997999999999</v>
      </c>
      <c r="G44">
        <v>0</v>
      </c>
    </row>
    <row r="45" spans="1:7" x14ac:dyDescent="0.25">
      <c r="A45" s="1">
        <v>34021</v>
      </c>
      <c r="B45" t="s">
        <v>444</v>
      </c>
      <c r="C45" t="s">
        <v>444</v>
      </c>
      <c r="D45" t="s">
        <v>444</v>
      </c>
      <c r="E45" t="s">
        <v>444</v>
      </c>
      <c r="F45" t="s">
        <v>444</v>
      </c>
      <c r="G45" t="s">
        <v>444</v>
      </c>
    </row>
    <row r="46" spans="1:7" x14ac:dyDescent="0.25">
      <c r="A46" s="1">
        <v>34022</v>
      </c>
      <c r="B46">
        <v>93.379997000000003</v>
      </c>
      <c r="C46">
        <v>93.419998000000007</v>
      </c>
      <c r="D46">
        <v>92.629997000000003</v>
      </c>
      <c r="E46">
        <v>92.650002000000001</v>
      </c>
      <c r="F46">
        <v>92.650002000000001</v>
      </c>
      <c r="G46">
        <v>0</v>
      </c>
    </row>
    <row r="47" spans="1:7" x14ac:dyDescent="0.25">
      <c r="A47" s="1">
        <v>34023</v>
      </c>
      <c r="B47">
        <v>92.68</v>
      </c>
      <c r="C47">
        <v>93.139999000000003</v>
      </c>
      <c r="D47">
        <v>92.43</v>
      </c>
      <c r="E47">
        <v>92.910004000000001</v>
      </c>
      <c r="F47">
        <v>92.910004000000001</v>
      </c>
      <c r="G47">
        <v>0</v>
      </c>
    </row>
    <row r="48" spans="1:7" x14ac:dyDescent="0.25">
      <c r="A48" s="1">
        <v>34024</v>
      </c>
      <c r="B48">
        <v>92.849997999999999</v>
      </c>
      <c r="C48">
        <v>93.459998999999996</v>
      </c>
      <c r="D48">
        <v>92.720000999999996</v>
      </c>
      <c r="E48">
        <v>93.410004000000001</v>
      </c>
      <c r="F48">
        <v>93.410004000000001</v>
      </c>
      <c r="G48">
        <v>0</v>
      </c>
    </row>
    <row r="49" spans="1:7" x14ac:dyDescent="0.25">
      <c r="A49" s="1">
        <v>34025</v>
      </c>
      <c r="B49">
        <v>93.470000999999996</v>
      </c>
      <c r="C49">
        <v>93.779999000000004</v>
      </c>
      <c r="D49">
        <v>93.18</v>
      </c>
      <c r="E49">
        <v>93.519997000000004</v>
      </c>
      <c r="F49">
        <v>93.519997000000004</v>
      </c>
      <c r="G49">
        <v>0</v>
      </c>
    </row>
    <row r="50" spans="1:7" x14ac:dyDescent="0.25">
      <c r="A50" s="1">
        <v>34026</v>
      </c>
      <c r="B50">
        <v>93.599997999999999</v>
      </c>
      <c r="C50">
        <v>94.139999000000003</v>
      </c>
      <c r="D50">
        <v>93.540001000000004</v>
      </c>
      <c r="E50">
        <v>94.050003000000004</v>
      </c>
      <c r="F50">
        <v>94.050003000000004</v>
      </c>
      <c r="G50">
        <v>0</v>
      </c>
    </row>
    <row r="51" spans="1:7" x14ac:dyDescent="0.25">
      <c r="A51" s="1">
        <v>34028</v>
      </c>
      <c r="B51" t="s">
        <v>444</v>
      </c>
      <c r="C51" t="s">
        <v>444</v>
      </c>
      <c r="D51" t="s">
        <v>444</v>
      </c>
      <c r="E51" t="s">
        <v>444</v>
      </c>
      <c r="F51" t="s">
        <v>444</v>
      </c>
      <c r="G51" t="s">
        <v>444</v>
      </c>
    </row>
    <row r="52" spans="1:7" x14ac:dyDescent="0.25">
      <c r="A52" s="1">
        <v>34029</v>
      </c>
      <c r="B52">
        <v>94.089995999999999</v>
      </c>
      <c r="C52">
        <v>94.400002000000001</v>
      </c>
      <c r="D52">
        <v>93.75</v>
      </c>
      <c r="E52">
        <v>94.18</v>
      </c>
      <c r="F52">
        <v>94.18</v>
      </c>
      <c r="G52">
        <v>0</v>
      </c>
    </row>
    <row r="53" spans="1:7" x14ac:dyDescent="0.25">
      <c r="A53" s="1">
        <v>34030</v>
      </c>
      <c r="B53">
        <v>93.480002999999996</v>
      </c>
      <c r="C53">
        <v>94.230002999999996</v>
      </c>
      <c r="D53">
        <v>93.230002999999996</v>
      </c>
      <c r="E53">
        <v>93.239998</v>
      </c>
      <c r="F53">
        <v>93.239998</v>
      </c>
      <c r="G53">
        <v>0</v>
      </c>
    </row>
    <row r="54" spans="1:7" x14ac:dyDescent="0.25">
      <c r="A54" s="1">
        <v>34031</v>
      </c>
      <c r="B54">
        <v>93.080001999999993</v>
      </c>
      <c r="C54">
        <v>93.599997999999999</v>
      </c>
      <c r="D54">
        <v>92.900002000000001</v>
      </c>
      <c r="E54">
        <v>93.400002000000001</v>
      </c>
      <c r="F54">
        <v>93.400002000000001</v>
      </c>
      <c r="G54">
        <v>0</v>
      </c>
    </row>
    <row r="55" spans="1:7" x14ac:dyDescent="0.25">
      <c r="A55" s="1">
        <v>34032</v>
      </c>
      <c r="B55">
        <v>93.150002000000001</v>
      </c>
      <c r="C55">
        <v>93.730002999999996</v>
      </c>
      <c r="D55">
        <v>92.93</v>
      </c>
      <c r="E55">
        <v>93.220000999999996</v>
      </c>
      <c r="F55">
        <v>93.220000999999996</v>
      </c>
      <c r="G55">
        <v>0</v>
      </c>
    </row>
    <row r="56" spans="1:7" x14ac:dyDescent="0.25">
      <c r="A56" s="1">
        <v>34033</v>
      </c>
      <c r="B56">
        <v>93.120002999999997</v>
      </c>
      <c r="C56">
        <v>94.489998</v>
      </c>
      <c r="D56">
        <v>93.059997999999993</v>
      </c>
      <c r="E56">
        <v>94.300003000000004</v>
      </c>
      <c r="F56">
        <v>94.300003000000004</v>
      </c>
      <c r="G56">
        <v>0</v>
      </c>
    </row>
    <row r="57" spans="1:7" x14ac:dyDescent="0.25">
      <c r="A57" s="1">
        <v>34035</v>
      </c>
      <c r="B57" t="s">
        <v>444</v>
      </c>
      <c r="C57" t="s">
        <v>444</v>
      </c>
      <c r="D57" t="s">
        <v>444</v>
      </c>
      <c r="E57" t="s">
        <v>444</v>
      </c>
      <c r="F57" t="s">
        <v>444</v>
      </c>
      <c r="G57" t="s">
        <v>444</v>
      </c>
    </row>
    <row r="58" spans="1:7" x14ac:dyDescent="0.25">
      <c r="A58" s="1">
        <v>34036</v>
      </c>
      <c r="B58">
        <v>94.309997999999993</v>
      </c>
      <c r="C58">
        <v>94.440002000000007</v>
      </c>
      <c r="D58">
        <v>93.830001999999993</v>
      </c>
      <c r="E58">
        <v>94.019997000000004</v>
      </c>
      <c r="F58">
        <v>94.019997000000004</v>
      </c>
      <c r="G58">
        <v>0</v>
      </c>
    </row>
    <row r="59" spans="1:7" x14ac:dyDescent="0.25">
      <c r="A59" s="1">
        <v>34037</v>
      </c>
      <c r="B59">
        <v>93.959998999999996</v>
      </c>
      <c r="C59">
        <v>94.57</v>
      </c>
      <c r="D59">
        <v>93.839995999999999</v>
      </c>
      <c r="E59">
        <v>94.379997000000003</v>
      </c>
      <c r="F59">
        <v>94.379997000000003</v>
      </c>
      <c r="G59">
        <v>0</v>
      </c>
    </row>
    <row r="60" spans="1:7" x14ac:dyDescent="0.25">
      <c r="A60" s="1">
        <v>34038</v>
      </c>
      <c r="B60">
        <v>94.389999000000003</v>
      </c>
      <c r="C60">
        <v>94.669998000000007</v>
      </c>
      <c r="D60">
        <v>94.260002</v>
      </c>
      <c r="E60">
        <v>94.290001000000004</v>
      </c>
      <c r="F60">
        <v>94.290001000000004</v>
      </c>
      <c r="G60">
        <v>0</v>
      </c>
    </row>
    <row r="61" spans="1:7" x14ac:dyDescent="0.25">
      <c r="A61" s="1">
        <v>34039</v>
      </c>
      <c r="B61">
        <v>94.330001999999993</v>
      </c>
      <c r="C61">
        <v>94.800003000000004</v>
      </c>
      <c r="D61">
        <v>94.18</v>
      </c>
      <c r="E61">
        <v>94.360000999999997</v>
      </c>
      <c r="F61">
        <v>94.360000999999997</v>
      </c>
      <c r="G61">
        <v>0</v>
      </c>
    </row>
    <row r="62" spans="1:7" x14ac:dyDescent="0.25">
      <c r="A62" s="1">
        <v>34040</v>
      </c>
      <c r="B62">
        <v>94.309997999999993</v>
      </c>
      <c r="C62">
        <v>94.650002000000001</v>
      </c>
      <c r="D62">
        <v>94.190002000000007</v>
      </c>
      <c r="E62">
        <v>94.5</v>
      </c>
      <c r="F62">
        <v>94.5</v>
      </c>
      <c r="G62">
        <v>0</v>
      </c>
    </row>
    <row r="63" spans="1:7" x14ac:dyDescent="0.25">
      <c r="A63" s="1">
        <v>34042</v>
      </c>
      <c r="B63" t="s">
        <v>444</v>
      </c>
      <c r="C63" t="s">
        <v>444</v>
      </c>
      <c r="D63" t="s">
        <v>444</v>
      </c>
      <c r="E63" t="s">
        <v>444</v>
      </c>
      <c r="F63" t="s">
        <v>444</v>
      </c>
      <c r="G63" t="s">
        <v>444</v>
      </c>
    </row>
    <row r="64" spans="1:7" x14ac:dyDescent="0.25">
      <c r="A64" s="1">
        <v>34043</v>
      </c>
      <c r="B64">
        <v>94.589995999999999</v>
      </c>
      <c r="C64">
        <v>94.769997000000004</v>
      </c>
      <c r="D64">
        <v>94.400002000000001</v>
      </c>
      <c r="E64">
        <v>94.510002</v>
      </c>
      <c r="F64">
        <v>94.510002</v>
      </c>
      <c r="G64">
        <v>0</v>
      </c>
    </row>
    <row r="65" spans="1:7" x14ac:dyDescent="0.25">
      <c r="A65" s="1">
        <v>34044</v>
      </c>
      <c r="B65">
        <v>94.410004000000001</v>
      </c>
      <c r="C65">
        <v>94.559997999999993</v>
      </c>
      <c r="D65">
        <v>94</v>
      </c>
      <c r="E65">
        <v>94.300003000000004</v>
      </c>
      <c r="F65">
        <v>94.300003000000004</v>
      </c>
      <c r="G65">
        <v>0</v>
      </c>
    </row>
    <row r="66" spans="1:7" x14ac:dyDescent="0.25">
      <c r="A66" s="1">
        <v>34045</v>
      </c>
      <c r="B66">
        <v>94.269997000000004</v>
      </c>
      <c r="C66">
        <v>94.43</v>
      </c>
      <c r="D66">
        <v>94.089995999999999</v>
      </c>
      <c r="E66">
        <v>94.220000999999996</v>
      </c>
      <c r="F66">
        <v>94.220000999999996</v>
      </c>
      <c r="G66">
        <v>0</v>
      </c>
    </row>
    <row r="67" spans="1:7" x14ac:dyDescent="0.25">
      <c r="A67" s="1">
        <v>34046</v>
      </c>
      <c r="B67">
        <v>94.220000999999996</v>
      </c>
      <c r="C67">
        <v>94.459998999999996</v>
      </c>
      <c r="D67">
        <v>93.099997999999999</v>
      </c>
      <c r="E67">
        <v>93.18</v>
      </c>
      <c r="F67">
        <v>93.18</v>
      </c>
      <c r="G67">
        <v>0</v>
      </c>
    </row>
    <row r="68" spans="1:7" x14ac:dyDescent="0.25">
      <c r="A68" s="1">
        <v>34047</v>
      </c>
      <c r="B68">
        <v>93.18</v>
      </c>
      <c r="C68">
        <v>93.309997999999993</v>
      </c>
      <c r="D68">
        <v>92.540001000000004</v>
      </c>
      <c r="E68">
        <v>92.889999000000003</v>
      </c>
      <c r="F68">
        <v>92.889999000000003</v>
      </c>
      <c r="G68">
        <v>0</v>
      </c>
    </row>
    <row r="69" spans="1:7" x14ac:dyDescent="0.25">
      <c r="A69" s="1">
        <v>34049</v>
      </c>
      <c r="B69" t="s">
        <v>444</v>
      </c>
      <c r="C69" t="s">
        <v>444</v>
      </c>
      <c r="D69" t="s">
        <v>444</v>
      </c>
      <c r="E69" t="s">
        <v>444</v>
      </c>
      <c r="F69" t="s">
        <v>444</v>
      </c>
      <c r="G69" t="s">
        <v>444</v>
      </c>
    </row>
    <row r="70" spans="1:7" x14ac:dyDescent="0.25">
      <c r="A70" s="1">
        <v>34050</v>
      </c>
      <c r="B70">
        <v>93.110000999999997</v>
      </c>
      <c r="C70">
        <v>93.379997000000003</v>
      </c>
      <c r="D70">
        <v>92.660004000000001</v>
      </c>
      <c r="E70">
        <v>92.919998000000007</v>
      </c>
      <c r="F70">
        <v>92.919998000000007</v>
      </c>
      <c r="G70">
        <v>0</v>
      </c>
    </row>
    <row r="71" spans="1:7" x14ac:dyDescent="0.25">
      <c r="A71" s="1">
        <v>34051</v>
      </c>
      <c r="B71">
        <v>92.889999000000003</v>
      </c>
      <c r="C71">
        <v>92.959998999999996</v>
      </c>
      <c r="D71">
        <v>92.610000999999997</v>
      </c>
      <c r="E71">
        <v>92.730002999999996</v>
      </c>
      <c r="F71">
        <v>92.730002999999996</v>
      </c>
      <c r="G71">
        <v>0</v>
      </c>
    </row>
    <row r="72" spans="1:7" x14ac:dyDescent="0.25">
      <c r="A72" s="1">
        <v>34052</v>
      </c>
      <c r="B72">
        <v>92.739998</v>
      </c>
      <c r="C72">
        <v>93.379997000000003</v>
      </c>
      <c r="D72">
        <v>92.550003000000004</v>
      </c>
      <c r="E72">
        <v>93.290001000000004</v>
      </c>
      <c r="F72">
        <v>93.290001000000004</v>
      </c>
      <c r="G72">
        <v>0</v>
      </c>
    </row>
    <row r="73" spans="1:7" x14ac:dyDescent="0.25">
      <c r="A73" s="1">
        <v>34053</v>
      </c>
      <c r="B73">
        <v>93.260002</v>
      </c>
      <c r="C73">
        <v>93.580001999999993</v>
      </c>
      <c r="D73">
        <v>93.029999000000004</v>
      </c>
      <c r="E73">
        <v>93.519997000000004</v>
      </c>
      <c r="F73">
        <v>93.519997000000004</v>
      </c>
      <c r="G73">
        <v>0</v>
      </c>
    </row>
    <row r="74" spans="1:7" x14ac:dyDescent="0.25">
      <c r="A74" s="1">
        <v>34054</v>
      </c>
      <c r="B74">
        <v>93.480002999999996</v>
      </c>
      <c r="C74">
        <v>93.559997999999993</v>
      </c>
      <c r="D74">
        <v>92.739998</v>
      </c>
      <c r="E74">
        <v>92.93</v>
      </c>
      <c r="F74">
        <v>92.93</v>
      </c>
      <c r="G74">
        <v>0</v>
      </c>
    </row>
    <row r="75" spans="1:7" x14ac:dyDescent="0.25">
      <c r="A75" s="1">
        <v>34056</v>
      </c>
      <c r="B75" t="s">
        <v>444</v>
      </c>
      <c r="C75" t="s">
        <v>444</v>
      </c>
      <c r="D75" t="s">
        <v>444</v>
      </c>
      <c r="E75" t="s">
        <v>444</v>
      </c>
      <c r="F75" t="s">
        <v>444</v>
      </c>
      <c r="G75" t="s">
        <v>444</v>
      </c>
    </row>
    <row r="76" spans="1:7" x14ac:dyDescent="0.25">
      <c r="A76" s="1">
        <v>34057</v>
      </c>
      <c r="B76">
        <v>92.860000999999997</v>
      </c>
      <c r="C76">
        <v>93.089995999999999</v>
      </c>
      <c r="D76">
        <v>92.660004000000001</v>
      </c>
      <c r="E76">
        <v>92.779999000000004</v>
      </c>
      <c r="F76">
        <v>92.779999000000004</v>
      </c>
      <c r="G76">
        <v>0</v>
      </c>
    </row>
    <row r="77" spans="1:7" x14ac:dyDescent="0.25">
      <c r="A77" s="1">
        <v>34058</v>
      </c>
      <c r="B77">
        <v>92.760002</v>
      </c>
      <c r="C77">
        <v>93.080001999999993</v>
      </c>
      <c r="D77">
        <v>92.449996999999996</v>
      </c>
      <c r="E77">
        <v>92.449996999999996</v>
      </c>
      <c r="F77">
        <v>92.449996999999996</v>
      </c>
      <c r="G77">
        <v>0</v>
      </c>
    </row>
    <row r="78" spans="1:7" x14ac:dyDescent="0.25">
      <c r="A78" s="1">
        <v>34059</v>
      </c>
      <c r="B78">
        <v>92.449996999999996</v>
      </c>
      <c r="C78">
        <v>92.519997000000004</v>
      </c>
      <c r="D78">
        <v>91.790001000000004</v>
      </c>
      <c r="E78">
        <v>91.870002999999997</v>
      </c>
      <c r="F78">
        <v>91.870002999999997</v>
      </c>
      <c r="G78">
        <v>0</v>
      </c>
    </row>
    <row r="79" spans="1:7" x14ac:dyDescent="0.25">
      <c r="A79" s="1">
        <v>34060</v>
      </c>
      <c r="B79">
        <v>91.959998999999996</v>
      </c>
      <c r="C79">
        <v>92.309997999999993</v>
      </c>
      <c r="D79">
        <v>90.989998</v>
      </c>
      <c r="E79">
        <v>91.099997999999999</v>
      </c>
      <c r="F79">
        <v>91.099997999999999</v>
      </c>
      <c r="G79">
        <v>0</v>
      </c>
    </row>
    <row r="80" spans="1:7" x14ac:dyDescent="0.25">
      <c r="A80" s="1">
        <v>34061</v>
      </c>
      <c r="B80">
        <v>91.150002000000001</v>
      </c>
      <c r="C80">
        <v>92.059997999999993</v>
      </c>
      <c r="D80">
        <v>90.779999000000004</v>
      </c>
      <c r="E80">
        <v>91.370002999999997</v>
      </c>
      <c r="F80">
        <v>91.370002999999997</v>
      </c>
      <c r="G80">
        <v>0</v>
      </c>
    </row>
    <row r="81" spans="1:7" x14ac:dyDescent="0.25">
      <c r="A81" s="1">
        <v>34063</v>
      </c>
      <c r="B81" t="s">
        <v>444</v>
      </c>
      <c r="C81" t="s">
        <v>444</v>
      </c>
      <c r="D81" t="s">
        <v>444</v>
      </c>
      <c r="E81" t="s">
        <v>444</v>
      </c>
      <c r="F81" t="s">
        <v>444</v>
      </c>
      <c r="G81" t="s">
        <v>444</v>
      </c>
    </row>
    <row r="82" spans="1:7" x14ac:dyDescent="0.25">
      <c r="A82" s="1">
        <v>34064</v>
      </c>
      <c r="B82">
        <v>91.339995999999999</v>
      </c>
      <c r="C82">
        <v>91.610000999999997</v>
      </c>
      <c r="D82">
        <v>91.129997000000003</v>
      </c>
      <c r="E82">
        <v>91.209998999999996</v>
      </c>
      <c r="F82">
        <v>91.209998999999996</v>
      </c>
      <c r="G82">
        <v>0</v>
      </c>
    </row>
    <row r="83" spans="1:7" x14ac:dyDescent="0.25">
      <c r="A83" s="1">
        <v>34065</v>
      </c>
      <c r="B83">
        <v>91.209998999999996</v>
      </c>
      <c r="C83">
        <v>91.919998000000007</v>
      </c>
      <c r="D83">
        <v>91.190002000000007</v>
      </c>
      <c r="E83">
        <v>91.720000999999996</v>
      </c>
      <c r="F83">
        <v>91.720000999999996</v>
      </c>
      <c r="G83">
        <v>0</v>
      </c>
    </row>
    <row r="84" spans="1:7" x14ac:dyDescent="0.25">
      <c r="A84" s="1">
        <v>34066</v>
      </c>
      <c r="B84">
        <v>91.779999000000004</v>
      </c>
      <c r="C84">
        <v>92.099997999999999</v>
      </c>
      <c r="D84">
        <v>91.559997999999993</v>
      </c>
      <c r="E84">
        <v>91.959998999999996</v>
      </c>
      <c r="F84">
        <v>91.959998999999996</v>
      </c>
      <c r="G84">
        <v>0</v>
      </c>
    </row>
    <row r="85" spans="1:7" x14ac:dyDescent="0.25">
      <c r="A85" s="1">
        <v>34067</v>
      </c>
      <c r="B85">
        <v>91.919998000000007</v>
      </c>
      <c r="C85">
        <v>92.040001000000004</v>
      </c>
      <c r="D85">
        <v>91.129997000000003</v>
      </c>
      <c r="E85">
        <v>91.260002</v>
      </c>
      <c r="F85">
        <v>91.260002</v>
      </c>
      <c r="G85">
        <v>0</v>
      </c>
    </row>
    <row r="86" spans="1:7" x14ac:dyDescent="0.25">
      <c r="A86" s="1">
        <v>34068</v>
      </c>
      <c r="B86">
        <v>91.25</v>
      </c>
      <c r="C86">
        <v>91.370002999999997</v>
      </c>
      <c r="D86">
        <v>91.18</v>
      </c>
      <c r="E86">
        <v>91.220000999999996</v>
      </c>
      <c r="F86">
        <v>91.220000999999996</v>
      </c>
      <c r="G86">
        <v>0</v>
      </c>
    </row>
    <row r="87" spans="1:7" x14ac:dyDescent="0.25">
      <c r="A87" s="1">
        <v>34070</v>
      </c>
      <c r="B87" t="s">
        <v>444</v>
      </c>
      <c r="C87" t="s">
        <v>444</v>
      </c>
      <c r="D87" t="s">
        <v>444</v>
      </c>
      <c r="E87" t="s">
        <v>444</v>
      </c>
      <c r="F87" t="s">
        <v>444</v>
      </c>
      <c r="G87" t="s">
        <v>444</v>
      </c>
    </row>
    <row r="88" spans="1:7" x14ac:dyDescent="0.25">
      <c r="A88" s="1">
        <v>34071</v>
      </c>
      <c r="B88">
        <v>91</v>
      </c>
      <c r="C88">
        <v>91.230002999999996</v>
      </c>
      <c r="D88">
        <v>90.559997999999993</v>
      </c>
      <c r="E88">
        <v>90.669998000000007</v>
      </c>
      <c r="F88">
        <v>90.669998000000007</v>
      </c>
      <c r="G88">
        <v>0</v>
      </c>
    </row>
    <row r="89" spans="1:7" x14ac:dyDescent="0.25">
      <c r="A89" s="1">
        <v>34072</v>
      </c>
      <c r="B89">
        <v>90.669998000000007</v>
      </c>
      <c r="C89">
        <v>90.849997999999999</v>
      </c>
      <c r="D89">
        <v>89.839995999999999</v>
      </c>
      <c r="E89">
        <v>89.970000999999996</v>
      </c>
      <c r="F89">
        <v>89.970000999999996</v>
      </c>
      <c r="G89">
        <v>0</v>
      </c>
    </row>
    <row r="90" spans="1:7" x14ac:dyDescent="0.25">
      <c r="A90" s="1">
        <v>34073</v>
      </c>
      <c r="B90">
        <v>89.980002999999996</v>
      </c>
      <c r="C90">
        <v>90.620002999999997</v>
      </c>
      <c r="D90">
        <v>89.949996999999996</v>
      </c>
      <c r="E90">
        <v>90.5</v>
      </c>
      <c r="F90">
        <v>90.5</v>
      </c>
      <c r="G90">
        <v>0</v>
      </c>
    </row>
    <row r="91" spans="1:7" x14ac:dyDescent="0.25">
      <c r="A91" s="1">
        <v>34074</v>
      </c>
      <c r="B91">
        <v>90.510002</v>
      </c>
      <c r="C91">
        <v>91.019997000000004</v>
      </c>
      <c r="D91">
        <v>90.440002000000007</v>
      </c>
      <c r="E91">
        <v>90.949996999999996</v>
      </c>
      <c r="F91">
        <v>90.949996999999996</v>
      </c>
      <c r="G91">
        <v>0</v>
      </c>
    </row>
    <row r="92" spans="1:7" x14ac:dyDescent="0.25">
      <c r="A92" s="1">
        <v>34075</v>
      </c>
      <c r="B92">
        <v>90.970000999999996</v>
      </c>
      <c r="C92">
        <v>91.389999000000003</v>
      </c>
      <c r="D92">
        <v>90.769997000000004</v>
      </c>
      <c r="E92">
        <v>91.309997999999993</v>
      </c>
      <c r="F92">
        <v>91.309997999999993</v>
      </c>
      <c r="G92">
        <v>0</v>
      </c>
    </row>
    <row r="93" spans="1:7" x14ac:dyDescent="0.25">
      <c r="A93" s="1">
        <v>34077</v>
      </c>
      <c r="B93" t="s">
        <v>444</v>
      </c>
      <c r="C93" t="s">
        <v>444</v>
      </c>
      <c r="D93" t="s">
        <v>444</v>
      </c>
      <c r="E93" t="s">
        <v>444</v>
      </c>
      <c r="F93" t="s">
        <v>444</v>
      </c>
      <c r="G93" t="s">
        <v>444</v>
      </c>
    </row>
    <row r="94" spans="1:7" x14ac:dyDescent="0.25">
      <c r="A94" s="1">
        <v>34078</v>
      </c>
      <c r="B94">
        <v>91.239998</v>
      </c>
      <c r="C94">
        <v>91.279999000000004</v>
      </c>
      <c r="D94">
        <v>90.290001000000004</v>
      </c>
      <c r="E94">
        <v>90.349997999999999</v>
      </c>
      <c r="F94">
        <v>90.349997999999999</v>
      </c>
      <c r="G94">
        <v>0</v>
      </c>
    </row>
    <row r="95" spans="1:7" x14ac:dyDescent="0.25">
      <c r="A95" s="1">
        <v>34079</v>
      </c>
      <c r="B95">
        <v>90.419998000000007</v>
      </c>
      <c r="C95">
        <v>90.519997000000004</v>
      </c>
      <c r="D95">
        <v>89.669998000000007</v>
      </c>
      <c r="E95">
        <v>90.18</v>
      </c>
      <c r="F95">
        <v>90.18</v>
      </c>
      <c r="G95">
        <v>0</v>
      </c>
    </row>
    <row r="96" spans="1:7" x14ac:dyDescent="0.25">
      <c r="A96" s="1">
        <v>34080</v>
      </c>
      <c r="B96">
        <v>90.18</v>
      </c>
      <c r="C96">
        <v>90.68</v>
      </c>
      <c r="D96">
        <v>90</v>
      </c>
      <c r="E96">
        <v>90.32</v>
      </c>
      <c r="F96">
        <v>90.32</v>
      </c>
      <c r="G96">
        <v>0</v>
      </c>
    </row>
    <row r="97" spans="1:7" x14ac:dyDescent="0.25">
      <c r="A97" s="1">
        <v>34081</v>
      </c>
      <c r="B97">
        <v>90.32</v>
      </c>
      <c r="C97">
        <v>90.739998</v>
      </c>
      <c r="D97">
        <v>89.779999000000004</v>
      </c>
      <c r="E97">
        <v>89.779999000000004</v>
      </c>
      <c r="F97">
        <v>89.779999000000004</v>
      </c>
      <c r="G97">
        <v>0</v>
      </c>
    </row>
    <row r="98" spans="1:7" x14ac:dyDescent="0.25">
      <c r="A98" s="1">
        <v>34082</v>
      </c>
      <c r="B98">
        <v>89.809997999999993</v>
      </c>
      <c r="C98">
        <v>90.099997999999999</v>
      </c>
      <c r="D98">
        <v>89.110000999999997</v>
      </c>
      <c r="E98">
        <v>89.379997000000003</v>
      </c>
      <c r="F98">
        <v>89.379997000000003</v>
      </c>
      <c r="G98">
        <v>0</v>
      </c>
    </row>
    <row r="99" spans="1:7" x14ac:dyDescent="0.25">
      <c r="A99" s="1">
        <v>34084</v>
      </c>
      <c r="B99" t="s">
        <v>444</v>
      </c>
      <c r="C99" t="s">
        <v>444</v>
      </c>
      <c r="D99" t="s">
        <v>444</v>
      </c>
      <c r="E99" t="s">
        <v>444</v>
      </c>
      <c r="F99" t="s">
        <v>444</v>
      </c>
      <c r="G99" t="s">
        <v>444</v>
      </c>
    </row>
    <row r="100" spans="1:7" x14ac:dyDescent="0.25">
      <c r="A100" s="1">
        <v>34085</v>
      </c>
      <c r="B100">
        <v>89.300003000000004</v>
      </c>
      <c r="C100">
        <v>89.309997999999993</v>
      </c>
      <c r="D100">
        <v>88.370002999999997</v>
      </c>
      <c r="E100">
        <v>88.510002</v>
      </c>
      <c r="F100">
        <v>88.510002</v>
      </c>
      <c r="G100">
        <v>0</v>
      </c>
    </row>
    <row r="101" spans="1:7" x14ac:dyDescent="0.25">
      <c r="A101" s="1">
        <v>34086</v>
      </c>
      <c r="B101">
        <v>88.660004000000001</v>
      </c>
      <c r="C101">
        <v>89.610000999999997</v>
      </c>
      <c r="D101">
        <v>88.459998999999996</v>
      </c>
      <c r="E101">
        <v>89.610000999999997</v>
      </c>
      <c r="F101">
        <v>89.610000999999997</v>
      </c>
      <c r="G101">
        <v>0</v>
      </c>
    </row>
    <row r="102" spans="1:7" x14ac:dyDescent="0.25">
      <c r="A102" s="1">
        <v>34087</v>
      </c>
      <c r="B102">
        <v>89.639999000000003</v>
      </c>
      <c r="C102">
        <v>90.010002</v>
      </c>
      <c r="D102">
        <v>89.260002</v>
      </c>
      <c r="E102">
        <v>89.269997000000004</v>
      </c>
      <c r="F102">
        <v>89.269997000000004</v>
      </c>
      <c r="G102">
        <v>0</v>
      </c>
    </row>
    <row r="103" spans="1:7" x14ac:dyDescent="0.25">
      <c r="A103" s="1">
        <v>34088</v>
      </c>
      <c r="B103">
        <v>89.330001999999993</v>
      </c>
      <c r="C103">
        <v>89.529999000000004</v>
      </c>
      <c r="D103">
        <v>88.900002000000001</v>
      </c>
      <c r="E103">
        <v>89.25</v>
      </c>
      <c r="F103">
        <v>89.25</v>
      </c>
      <c r="G103">
        <v>0</v>
      </c>
    </row>
    <row r="104" spans="1:7" x14ac:dyDescent="0.25">
      <c r="A104" s="1">
        <v>34089</v>
      </c>
      <c r="B104">
        <v>89.290001000000004</v>
      </c>
      <c r="C104">
        <v>89.730002999999996</v>
      </c>
      <c r="D104">
        <v>89.150002000000001</v>
      </c>
      <c r="E104">
        <v>89.489998</v>
      </c>
      <c r="F104">
        <v>89.489998</v>
      </c>
      <c r="G104">
        <v>0</v>
      </c>
    </row>
    <row r="105" spans="1:7" x14ac:dyDescent="0.25">
      <c r="A105" s="1">
        <v>34091</v>
      </c>
      <c r="B105" t="s">
        <v>444</v>
      </c>
      <c r="C105" t="s">
        <v>444</v>
      </c>
      <c r="D105" t="s">
        <v>444</v>
      </c>
      <c r="E105" t="s">
        <v>444</v>
      </c>
      <c r="F105" t="s">
        <v>444</v>
      </c>
      <c r="G105" t="s">
        <v>444</v>
      </c>
    </row>
    <row r="106" spans="1:7" x14ac:dyDescent="0.25">
      <c r="A106" s="1">
        <v>34092</v>
      </c>
      <c r="B106">
        <v>89.489998</v>
      </c>
      <c r="C106">
        <v>89.900002000000001</v>
      </c>
      <c r="D106">
        <v>89.290001000000004</v>
      </c>
      <c r="E106">
        <v>89.32</v>
      </c>
      <c r="F106">
        <v>89.32</v>
      </c>
      <c r="G106">
        <v>0</v>
      </c>
    </row>
    <row r="107" spans="1:7" x14ac:dyDescent="0.25">
      <c r="A107" s="1">
        <v>34093</v>
      </c>
      <c r="B107">
        <v>89.360000999999997</v>
      </c>
      <c r="C107">
        <v>89.379997000000003</v>
      </c>
      <c r="D107">
        <v>88.82</v>
      </c>
      <c r="E107">
        <v>89</v>
      </c>
      <c r="F107">
        <v>89</v>
      </c>
      <c r="G107">
        <v>0</v>
      </c>
    </row>
    <row r="108" spans="1:7" x14ac:dyDescent="0.25">
      <c r="A108" s="1">
        <v>34094</v>
      </c>
      <c r="B108">
        <v>88.949996999999996</v>
      </c>
      <c r="C108">
        <v>89.269997000000004</v>
      </c>
      <c r="D108">
        <v>88.800003000000004</v>
      </c>
      <c r="E108">
        <v>89.110000999999997</v>
      </c>
      <c r="F108">
        <v>89.110000999999997</v>
      </c>
      <c r="G108">
        <v>0</v>
      </c>
    </row>
    <row r="109" spans="1:7" x14ac:dyDescent="0.25">
      <c r="A109" s="1">
        <v>34095</v>
      </c>
      <c r="B109">
        <v>89.110000999999997</v>
      </c>
      <c r="C109">
        <v>89.32</v>
      </c>
      <c r="D109">
        <v>88.739998</v>
      </c>
      <c r="E109">
        <v>88.769997000000004</v>
      </c>
      <c r="F109">
        <v>88.769997000000004</v>
      </c>
      <c r="G109">
        <v>0</v>
      </c>
    </row>
    <row r="110" spans="1:7" x14ac:dyDescent="0.25">
      <c r="A110" s="1">
        <v>34096</v>
      </c>
      <c r="B110">
        <v>88.760002</v>
      </c>
      <c r="C110">
        <v>89.260002</v>
      </c>
      <c r="D110">
        <v>88.529999000000004</v>
      </c>
      <c r="E110">
        <v>89.230002999999996</v>
      </c>
      <c r="F110">
        <v>89.230002999999996</v>
      </c>
      <c r="G110">
        <v>0</v>
      </c>
    </row>
    <row r="111" spans="1:7" x14ac:dyDescent="0.25">
      <c r="A111" s="1">
        <v>34098</v>
      </c>
      <c r="B111" t="s">
        <v>444</v>
      </c>
      <c r="C111" t="s">
        <v>444</v>
      </c>
      <c r="D111" t="s">
        <v>444</v>
      </c>
      <c r="E111" t="s">
        <v>444</v>
      </c>
      <c r="F111" t="s">
        <v>444</v>
      </c>
      <c r="G111" t="s">
        <v>444</v>
      </c>
    </row>
    <row r="112" spans="1:7" x14ac:dyDescent="0.25">
      <c r="A112" s="1">
        <v>34099</v>
      </c>
      <c r="B112">
        <v>89.269997000000004</v>
      </c>
      <c r="C112">
        <v>90.550003000000004</v>
      </c>
      <c r="D112">
        <v>89.169998000000007</v>
      </c>
      <c r="E112">
        <v>90.519997000000004</v>
      </c>
      <c r="F112">
        <v>90.519997000000004</v>
      </c>
      <c r="G112">
        <v>0</v>
      </c>
    </row>
    <row r="113" spans="1:7" x14ac:dyDescent="0.25">
      <c r="A113" s="1">
        <v>34100</v>
      </c>
      <c r="B113">
        <v>90.489998</v>
      </c>
      <c r="C113">
        <v>90.779999000000004</v>
      </c>
      <c r="D113">
        <v>90.330001999999993</v>
      </c>
      <c r="E113">
        <v>90.510002</v>
      </c>
      <c r="F113">
        <v>90.510002</v>
      </c>
      <c r="G113">
        <v>0</v>
      </c>
    </row>
    <row r="114" spans="1:7" x14ac:dyDescent="0.25">
      <c r="A114" s="1">
        <v>34101</v>
      </c>
      <c r="B114">
        <v>90.540001000000004</v>
      </c>
      <c r="C114">
        <v>90.959998999999996</v>
      </c>
      <c r="D114">
        <v>90.449996999999996</v>
      </c>
      <c r="E114">
        <v>90.580001999999993</v>
      </c>
      <c r="F114">
        <v>90.580001999999993</v>
      </c>
      <c r="G114">
        <v>0</v>
      </c>
    </row>
    <row r="115" spans="1:7" x14ac:dyDescent="0.25">
      <c r="A115" s="1">
        <v>34102</v>
      </c>
      <c r="B115">
        <v>90.559997999999993</v>
      </c>
      <c r="C115">
        <v>90.970000999999996</v>
      </c>
      <c r="D115">
        <v>90.550003000000004</v>
      </c>
      <c r="E115">
        <v>90.93</v>
      </c>
      <c r="F115">
        <v>90.93</v>
      </c>
      <c r="G115">
        <v>0</v>
      </c>
    </row>
    <row r="116" spans="1:7" x14ac:dyDescent="0.25">
      <c r="A116" s="1">
        <v>34103</v>
      </c>
      <c r="B116">
        <v>90.949996999999996</v>
      </c>
      <c r="C116">
        <v>91</v>
      </c>
      <c r="D116">
        <v>90.110000999999997</v>
      </c>
      <c r="E116">
        <v>90.169998000000007</v>
      </c>
      <c r="F116">
        <v>90.169998000000007</v>
      </c>
      <c r="G116">
        <v>0</v>
      </c>
    </row>
    <row r="117" spans="1:7" x14ac:dyDescent="0.25">
      <c r="A117" s="1">
        <v>34105</v>
      </c>
      <c r="B117" t="s">
        <v>444</v>
      </c>
      <c r="C117" t="s">
        <v>444</v>
      </c>
      <c r="D117" t="s">
        <v>444</v>
      </c>
      <c r="E117" t="s">
        <v>444</v>
      </c>
      <c r="F117" t="s">
        <v>444</v>
      </c>
      <c r="G117" t="s">
        <v>444</v>
      </c>
    </row>
    <row r="118" spans="1:7" x14ac:dyDescent="0.25">
      <c r="A118" s="1">
        <v>34106</v>
      </c>
      <c r="B118">
        <v>90.190002000000007</v>
      </c>
      <c r="C118">
        <v>90.769997000000004</v>
      </c>
      <c r="D118">
        <v>90.099997999999999</v>
      </c>
      <c r="E118">
        <v>90.639999000000003</v>
      </c>
      <c r="F118">
        <v>90.639999000000003</v>
      </c>
      <c r="G118">
        <v>0</v>
      </c>
    </row>
    <row r="119" spans="1:7" x14ac:dyDescent="0.25">
      <c r="A119" s="1">
        <v>34107</v>
      </c>
      <c r="B119">
        <v>90.650002000000001</v>
      </c>
      <c r="C119">
        <v>91.230002999999996</v>
      </c>
      <c r="D119">
        <v>90.620002999999997</v>
      </c>
      <c r="E119">
        <v>90.900002000000001</v>
      </c>
      <c r="F119">
        <v>90.900002000000001</v>
      </c>
      <c r="G119">
        <v>0</v>
      </c>
    </row>
    <row r="120" spans="1:7" x14ac:dyDescent="0.25">
      <c r="A120" s="1">
        <v>34108</v>
      </c>
      <c r="B120">
        <v>90.889999000000003</v>
      </c>
      <c r="C120">
        <v>91.019997000000004</v>
      </c>
      <c r="D120">
        <v>90.389999000000003</v>
      </c>
      <c r="E120">
        <v>90.660004000000001</v>
      </c>
      <c r="F120">
        <v>90.660004000000001</v>
      </c>
      <c r="G120">
        <v>0</v>
      </c>
    </row>
    <row r="121" spans="1:7" x14ac:dyDescent="0.25">
      <c r="A121" s="1">
        <v>34109</v>
      </c>
      <c r="B121">
        <v>90.650002000000001</v>
      </c>
      <c r="C121">
        <v>90.769997000000004</v>
      </c>
      <c r="D121">
        <v>90.150002000000001</v>
      </c>
      <c r="E121">
        <v>90.389999000000003</v>
      </c>
      <c r="F121">
        <v>90.389999000000003</v>
      </c>
      <c r="G121">
        <v>0</v>
      </c>
    </row>
    <row r="122" spans="1:7" x14ac:dyDescent="0.25">
      <c r="A122" s="1">
        <v>34110</v>
      </c>
      <c r="B122">
        <v>90.370002999999997</v>
      </c>
      <c r="C122">
        <v>90.889999000000003</v>
      </c>
      <c r="D122">
        <v>90.279999000000004</v>
      </c>
      <c r="E122">
        <v>90.699996999999996</v>
      </c>
      <c r="F122">
        <v>90.699996999999996</v>
      </c>
      <c r="G122">
        <v>0</v>
      </c>
    </row>
    <row r="123" spans="1:7" x14ac:dyDescent="0.25">
      <c r="A123" s="1">
        <v>34112</v>
      </c>
      <c r="B123" t="s">
        <v>444</v>
      </c>
      <c r="C123" t="s">
        <v>444</v>
      </c>
      <c r="D123" t="s">
        <v>444</v>
      </c>
      <c r="E123" t="s">
        <v>444</v>
      </c>
      <c r="F123" t="s">
        <v>444</v>
      </c>
      <c r="G123" t="s">
        <v>444</v>
      </c>
    </row>
    <row r="124" spans="1:7" x14ac:dyDescent="0.25">
      <c r="A124" s="1">
        <v>34113</v>
      </c>
      <c r="B124">
        <v>90.769997000000004</v>
      </c>
      <c r="C124">
        <v>91.379997000000003</v>
      </c>
      <c r="D124">
        <v>90.709998999999996</v>
      </c>
      <c r="E124">
        <v>91.040001000000004</v>
      </c>
      <c r="F124">
        <v>91.040001000000004</v>
      </c>
      <c r="G124">
        <v>0</v>
      </c>
    </row>
    <row r="125" spans="1:7" x14ac:dyDescent="0.25">
      <c r="A125" s="1">
        <v>34114</v>
      </c>
      <c r="B125">
        <v>91.040001000000004</v>
      </c>
      <c r="C125">
        <v>91.139999000000003</v>
      </c>
      <c r="D125">
        <v>90.489998</v>
      </c>
      <c r="E125">
        <v>90.620002999999997</v>
      </c>
      <c r="F125">
        <v>90.620002999999997</v>
      </c>
      <c r="G125">
        <v>0</v>
      </c>
    </row>
    <row r="126" spans="1:7" x14ac:dyDescent="0.25">
      <c r="A126" s="1">
        <v>34115</v>
      </c>
      <c r="B126">
        <v>90.620002999999997</v>
      </c>
      <c r="C126">
        <v>90.75</v>
      </c>
      <c r="D126">
        <v>90.330001999999993</v>
      </c>
      <c r="E126">
        <v>90.489998</v>
      </c>
      <c r="F126">
        <v>90.489998</v>
      </c>
      <c r="G126">
        <v>0</v>
      </c>
    </row>
    <row r="127" spans="1:7" x14ac:dyDescent="0.25">
      <c r="A127" s="1">
        <v>34116</v>
      </c>
      <c r="B127">
        <v>90.5</v>
      </c>
      <c r="C127">
        <v>90.589995999999999</v>
      </c>
      <c r="D127">
        <v>89.440002000000007</v>
      </c>
      <c r="E127">
        <v>89.519997000000004</v>
      </c>
      <c r="F127">
        <v>89.519997000000004</v>
      </c>
      <c r="G127">
        <v>0</v>
      </c>
    </row>
    <row r="128" spans="1:7" x14ac:dyDescent="0.25">
      <c r="A128" s="1">
        <v>34117</v>
      </c>
      <c r="B128">
        <v>89.510002</v>
      </c>
      <c r="C128">
        <v>89.620002999999997</v>
      </c>
      <c r="D128">
        <v>88.889999000000003</v>
      </c>
      <c r="E128">
        <v>88.959998999999996</v>
      </c>
      <c r="F128">
        <v>88.959998999999996</v>
      </c>
      <c r="G128">
        <v>0</v>
      </c>
    </row>
    <row r="129" spans="1:7" x14ac:dyDescent="0.25">
      <c r="A129" s="1">
        <v>34119</v>
      </c>
      <c r="B129" t="s">
        <v>444</v>
      </c>
      <c r="C129" t="s">
        <v>444</v>
      </c>
      <c r="D129" t="s">
        <v>444</v>
      </c>
      <c r="E129" t="s">
        <v>444</v>
      </c>
      <c r="F129" t="s">
        <v>444</v>
      </c>
      <c r="G129" t="s">
        <v>444</v>
      </c>
    </row>
    <row r="130" spans="1:7" x14ac:dyDescent="0.25">
      <c r="A130" s="1">
        <v>34120</v>
      </c>
      <c r="B130">
        <v>89.050003000000004</v>
      </c>
      <c r="C130">
        <v>89.209998999999996</v>
      </c>
      <c r="D130">
        <v>89.029999000000004</v>
      </c>
      <c r="E130">
        <v>89.080001999999993</v>
      </c>
      <c r="F130">
        <v>89.080001999999993</v>
      </c>
      <c r="G130">
        <v>0</v>
      </c>
    </row>
    <row r="131" spans="1:7" x14ac:dyDescent="0.25">
      <c r="A131" s="1">
        <v>34121</v>
      </c>
      <c r="B131">
        <v>89.099997999999999</v>
      </c>
      <c r="C131">
        <v>89.360000999999997</v>
      </c>
      <c r="D131">
        <v>88.940002000000007</v>
      </c>
      <c r="E131">
        <v>89.019997000000004</v>
      </c>
      <c r="F131">
        <v>89.019997000000004</v>
      </c>
      <c r="G131">
        <v>0</v>
      </c>
    </row>
    <row r="132" spans="1:7" x14ac:dyDescent="0.25">
      <c r="A132" s="1">
        <v>34122</v>
      </c>
      <c r="B132">
        <v>88.849997999999999</v>
      </c>
      <c r="C132">
        <v>89.550003000000004</v>
      </c>
      <c r="D132">
        <v>88.849997999999999</v>
      </c>
      <c r="E132">
        <v>89.400002000000001</v>
      </c>
      <c r="F132">
        <v>89.400002000000001</v>
      </c>
      <c r="G132">
        <v>0</v>
      </c>
    </row>
    <row r="133" spans="1:7" x14ac:dyDescent="0.25">
      <c r="A133" s="1">
        <v>34123</v>
      </c>
      <c r="B133">
        <v>89.410004000000001</v>
      </c>
      <c r="C133">
        <v>89.699996999999996</v>
      </c>
      <c r="D133">
        <v>89.32</v>
      </c>
      <c r="E133">
        <v>89.32</v>
      </c>
      <c r="F133">
        <v>89.32</v>
      </c>
      <c r="G133">
        <v>0</v>
      </c>
    </row>
    <row r="134" spans="1:7" x14ac:dyDescent="0.25">
      <c r="A134" s="1">
        <v>34124</v>
      </c>
      <c r="B134">
        <v>89.309997999999993</v>
      </c>
      <c r="C134">
        <v>90.839995999999999</v>
      </c>
      <c r="D134">
        <v>89.300003000000004</v>
      </c>
      <c r="E134">
        <v>90.75</v>
      </c>
      <c r="F134">
        <v>90.75</v>
      </c>
      <c r="G134">
        <v>0</v>
      </c>
    </row>
    <row r="135" spans="1:7" x14ac:dyDescent="0.25">
      <c r="A135" s="1">
        <v>34126</v>
      </c>
      <c r="B135" t="s">
        <v>444</v>
      </c>
      <c r="C135" t="s">
        <v>444</v>
      </c>
      <c r="D135" t="s">
        <v>444</v>
      </c>
      <c r="E135" t="s">
        <v>444</v>
      </c>
      <c r="F135" t="s">
        <v>444</v>
      </c>
      <c r="G135" t="s">
        <v>444</v>
      </c>
    </row>
    <row r="136" spans="1:7" x14ac:dyDescent="0.25">
      <c r="A136" s="1">
        <v>34127</v>
      </c>
      <c r="B136">
        <v>90.760002</v>
      </c>
      <c r="C136">
        <v>90.809997999999993</v>
      </c>
      <c r="D136">
        <v>90.330001999999993</v>
      </c>
      <c r="E136">
        <v>90.419998000000007</v>
      </c>
      <c r="F136">
        <v>90.419998000000007</v>
      </c>
      <c r="G136">
        <v>0</v>
      </c>
    </row>
    <row r="137" spans="1:7" x14ac:dyDescent="0.25">
      <c r="A137" s="1">
        <v>34128</v>
      </c>
      <c r="B137">
        <v>90.400002000000001</v>
      </c>
      <c r="C137">
        <v>90.57</v>
      </c>
      <c r="D137">
        <v>90.190002000000007</v>
      </c>
      <c r="E137">
        <v>90.440002000000007</v>
      </c>
      <c r="F137">
        <v>90.440002000000007</v>
      </c>
      <c r="G137">
        <v>0</v>
      </c>
    </row>
    <row r="138" spans="1:7" x14ac:dyDescent="0.25">
      <c r="A138" s="1">
        <v>34129</v>
      </c>
      <c r="B138">
        <v>90.449996999999996</v>
      </c>
      <c r="C138">
        <v>91.059997999999993</v>
      </c>
      <c r="D138">
        <v>90.370002999999997</v>
      </c>
      <c r="E138">
        <v>90.830001999999993</v>
      </c>
      <c r="F138">
        <v>90.830001999999993</v>
      </c>
      <c r="G138">
        <v>0</v>
      </c>
    </row>
    <row r="139" spans="1:7" x14ac:dyDescent="0.25">
      <c r="A139" s="1">
        <v>34130</v>
      </c>
      <c r="B139">
        <v>90.879997000000003</v>
      </c>
      <c r="C139">
        <v>91.010002</v>
      </c>
      <c r="D139">
        <v>90.419998000000007</v>
      </c>
      <c r="E139">
        <v>90.440002000000007</v>
      </c>
      <c r="F139">
        <v>90.440002000000007</v>
      </c>
      <c r="G139">
        <v>0</v>
      </c>
    </row>
    <row r="140" spans="1:7" x14ac:dyDescent="0.25">
      <c r="A140" s="1">
        <v>34131</v>
      </c>
      <c r="B140">
        <v>90.43</v>
      </c>
      <c r="C140">
        <v>90.699996999999996</v>
      </c>
      <c r="D140">
        <v>90.040001000000004</v>
      </c>
      <c r="E140">
        <v>90.440002000000007</v>
      </c>
      <c r="F140">
        <v>90.440002000000007</v>
      </c>
      <c r="G140">
        <v>0</v>
      </c>
    </row>
    <row r="141" spans="1:7" x14ac:dyDescent="0.25">
      <c r="A141" s="1">
        <v>34133</v>
      </c>
      <c r="B141" t="s">
        <v>444</v>
      </c>
      <c r="C141" t="s">
        <v>444</v>
      </c>
      <c r="D141" t="s">
        <v>444</v>
      </c>
      <c r="E141" t="s">
        <v>444</v>
      </c>
      <c r="F141" t="s">
        <v>444</v>
      </c>
      <c r="G141" t="s">
        <v>444</v>
      </c>
    </row>
    <row r="142" spans="1:7" x14ac:dyDescent="0.25">
      <c r="A142" s="1">
        <v>34134</v>
      </c>
      <c r="B142">
        <v>90.410004000000001</v>
      </c>
      <c r="C142">
        <v>90.440002000000007</v>
      </c>
      <c r="D142">
        <v>90.010002</v>
      </c>
      <c r="E142">
        <v>90.300003000000004</v>
      </c>
      <c r="F142">
        <v>90.300003000000004</v>
      </c>
      <c r="G142">
        <v>0</v>
      </c>
    </row>
    <row r="143" spans="1:7" x14ac:dyDescent="0.25">
      <c r="A143" s="1">
        <v>34135</v>
      </c>
      <c r="B143">
        <v>90.279999000000004</v>
      </c>
      <c r="C143">
        <v>91.150002000000001</v>
      </c>
      <c r="D143">
        <v>90.110000999999997</v>
      </c>
      <c r="E143">
        <v>91.07</v>
      </c>
      <c r="F143">
        <v>91.07</v>
      </c>
      <c r="G143">
        <v>0</v>
      </c>
    </row>
    <row r="144" spans="1:7" x14ac:dyDescent="0.25">
      <c r="A144" s="1">
        <v>34136</v>
      </c>
      <c r="B144">
        <v>91.110000999999997</v>
      </c>
      <c r="C144">
        <v>91.919998000000007</v>
      </c>
      <c r="D144">
        <v>90.989998</v>
      </c>
      <c r="E144">
        <v>91.730002999999996</v>
      </c>
      <c r="F144">
        <v>91.730002999999996</v>
      </c>
      <c r="G144">
        <v>0</v>
      </c>
    </row>
    <row r="145" spans="1:7" x14ac:dyDescent="0.25">
      <c r="A145" s="1">
        <v>34137</v>
      </c>
      <c r="B145">
        <v>91.690002000000007</v>
      </c>
      <c r="C145">
        <v>91.989998</v>
      </c>
      <c r="D145">
        <v>91.440002000000007</v>
      </c>
      <c r="E145">
        <v>91.779999000000004</v>
      </c>
      <c r="F145">
        <v>91.779999000000004</v>
      </c>
      <c r="G145">
        <v>0</v>
      </c>
    </row>
    <row r="146" spans="1:7" x14ac:dyDescent="0.25">
      <c r="A146" s="1">
        <v>34138</v>
      </c>
      <c r="B146">
        <v>91.800003000000004</v>
      </c>
      <c r="C146">
        <v>93.110000999999997</v>
      </c>
      <c r="D146">
        <v>91.68</v>
      </c>
      <c r="E146">
        <v>92.93</v>
      </c>
      <c r="F146">
        <v>92.93</v>
      </c>
      <c r="G146">
        <v>0</v>
      </c>
    </row>
    <row r="147" spans="1:7" x14ac:dyDescent="0.25">
      <c r="A147" s="1">
        <v>34140</v>
      </c>
      <c r="B147" t="s">
        <v>444</v>
      </c>
      <c r="C147" t="s">
        <v>444</v>
      </c>
      <c r="D147" t="s">
        <v>444</v>
      </c>
      <c r="E147" t="s">
        <v>444</v>
      </c>
      <c r="F147" t="s">
        <v>444</v>
      </c>
      <c r="G147" t="s">
        <v>444</v>
      </c>
    </row>
    <row r="148" spans="1:7" x14ac:dyDescent="0.25">
      <c r="A148" s="1">
        <v>34141</v>
      </c>
      <c r="B148">
        <v>92.919998000000007</v>
      </c>
      <c r="C148">
        <v>93.720000999999996</v>
      </c>
      <c r="D148">
        <v>92.879997000000003</v>
      </c>
      <c r="E148">
        <v>93.360000999999997</v>
      </c>
      <c r="F148">
        <v>93.360000999999997</v>
      </c>
      <c r="G148">
        <v>0</v>
      </c>
    </row>
    <row r="149" spans="1:7" x14ac:dyDescent="0.25">
      <c r="A149" s="1">
        <v>34142</v>
      </c>
      <c r="B149">
        <v>92.919998000000007</v>
      </c>
      <c r="C149">
        <v>93.959998999999996</v>
      </c>
      <c r="D149">
        <v>92.919998000000007</v>
      </c>
      <c r="E149">
        <v>93.760002</v>
      </c>
      <c r="F149">
        <v>93.760002</v>
      </c>
      <c r="G149">
        <v>0</v>
      </c>
    </row>
    <row r="150" spans="1:7" x14ac:dyDescent="0.25">
      <c r="A150" s="1">
        <v>34143</v>
      </c>
      <c r="B150">
        <v>93.739998</v>
      </c>
      <c r="C150">
        <v>94.120002999999997</v>
      </c>
      <c r="D150">
        <v>93.309997999999993</v>
      </c>
      <c r="E150">
        <v>93.480002999999996</v>
      </c>
      <c r="F150">
        <v>93.480002999999996</v>
      </c>
      <c r="G150">
        <v>0</v>
      </c>
    </row>
    <row r="151" spans="1:7" x14ac:dyDescent="0.25">
      <c r="A151" s="1">
        <v>34144</v>
      </c>
      <c r="B151">
        <v>93.449996999999996</v>
      </c>
      <c r="C151">
        <v>94.089995999999999</v>
      </c>
      <c r="D151">
        <v>93.449996999999996</v>
      </c>
      <c r="E151">
        <v>94.080001999999993</v>
      </c>
      <c r="F151">
        <v>94.080001999999993</v>
      </c>
      <c r="G151">
        <v>0</v>
      </c>
    </row>
    <row r="152" spans="1:7" x14ac:dyDescent="0.25">
      <c r="A152" s="1">
        <v>34145</v>
      </c>
      <c r="B152">
        <v>94.139999000000003</v>
      </c>
      <c r="C152">
        <v>94.150002000000001</v>
      </c>
      <c r="D152">
        <v>93.190002000000007</v>
      </c>
      <c r="E152">
        <v>93.550003000000004</v>
      </c>
      <c r="F152">
        <v>93.550003000000004</v>
      </c>
      <c r="G152">
        <v>0</v>
      </c>
    </row>
    <row r="153" spans="1:7" x14ac:dyDescent="0.25">
      <c r="A153" s="1">
        <v>34147</v>
      </c>
      <c r="B153" t="s">
        <v>444</v>
      </c>
      <c r="C153" t="s">
        <v>444</v>
      </c>
      <c r="D153" t="s">
        <v>444</v>
      </c>
      <c r="E153" t="s">
        <v>444</v>
      </c>
      <c r="F153" t="s">
        <v>444</v>
      </c>
      <c r="G153" t="s">
        <v>444</v>
      </c>
    </row>
    <row r="154" spans="1:7" x14ac:dyDescent="0.25">
      <c r="A154" s="1">
        <v>34148</v>
      </c>
      <c r="B154">
        <v>93.589995999999999</v>
      </c>
      <c r="C154">
        <v>94.029999000000004</v>
      </c>
      <c r="D154">
        <v>93.279999000000004</v>
      </c>
      <c r="E154">
        <v>93.410004000000001</v>
      </c>
      <c r="F154">
        <v>93.410004000000001</v>
      </c>
      <c r="G154">
        <v>0</v>
      </c>
    </row>
    <row r="155" spans="1:7" x14ac:dyDescent="0.25">
      <c r="A155" s="1">
        <v>34149</v>
      </c>
      <c r="B155">
        <v>93.370002999999997</v>
      </c>
      <c r="C155">
        <v>93.599997999999999</v>
      </c>
      <c r="D155">
        <v>92.830001999999993</v>
      </c>
      <c r="E155">
        <v>92.839995999999999</v>
      </c>
      <c r="F155">
        <v>92.839995999999999</v>
      </c>
      <c r="G155">
        <v>0</v>
      </c>
    </row>
    <row r="156" spans="1:7" x14ac:dyDescent="0.25">
      <c r="A156" s="1">
        <v>34150</v>
      </c>
      <c r="B156">
        <v>92.93</v>
      </c>
      <c r="C156">
        <v>93.739998</v>
      </c>
      <c r="D156">
        <v>92.660004000000001</v>
      </c>
      <c r="E156">
        <v>93.629997000000003</v>
      </c>
      <c r="F156">
        <v>93.629997000000003</v>
      </c>
      <c r="G156">
        <v>0</v>
      </c>
    </row>
    <row r="157" spans="1:7" x14ac:dyDescent="0.25">
      <c r="A157" s="1">
        <v>34151</v>
      </c>
      <c r="B157">
        <v>93.699996999999996</v>
      </c>
      <c r="C157">
        <v>94.110000999999997</v>
      </c>
      <c r="D157">
        <v>93.089995999999999</v>
      </c>
      <c r="E157">
        <v>93.190002000000007</v>
      </c>
      <c r="F157">
        <v>93.190002000000007</v>
      </c>
      <c r="G157">
        <v>0</v>
      </c>
    </row>
    <row r="158" spans="1:7" x14ac:dyDescent="0.25">
      <c r="A158" s="1">
        <v>34152</v>
      </c>
      <c r="B158">
        <v>93.190002000000007</v>
      </c>
      <c r="C158">
        <v>93.639999000000003</v>
      </c>
      <c r="D158">
        <v>92.82</v>
      </c>
      <c r="E158">
        <v>93.480002999999996</v>
      </c>
      <c r="F158">
        <v>93.480002999999996</v>
      </c>
      <c r="G158">
        <v>0</v>
      </c>
    </row>
    <row r="159" spans="1:7" x14ac:dyDescent="0.25">
      <c r="A159" s="1">
        <v>34154</v>
      </c>
      <c r="B159" t="s">
        <v>444</v>
      </c>
      <c r="C159" t="s">
        <v>444</v>
      </c>
      <c r="D159" t="s">
        <v>444</v>
      </c>
      <c r="E159" t="s">
        <v>444</v>
      </c>
      <c r="F159" t="s">
        <v>444</v>
      </c>
      <c r="G159" t="s">
        <v>444</v>
      </c>
    </row>
    <row r="160" spans="1:7" x14ac:dyDescent="0.25">
      <c r="A160" s="1">
        <v>34155</v>
      </c>
      <c r="B160">
        <v>93.190002000000007</v>
      </c>
      <c r="C160">
        <v>93.639999000000003</v>
      </c>
      <c r="D160">
        <v>92.82</v>
      </c>
      <c r="E160">
        <v>93.480002999999996</v>
      </c>
      <c r="F160">
        <v>93.480002999999996</v>
      </c>
      <c r="G160">
        <v>0</v>
      </c>
    </row>
    <row r="161" spans="1:7" x14ac:dyDescent="0.25">
      <c r="A161" s="1">
        <v>34156</v>
      </c>
      <c r="B161">
        <v>93.550003000000004</v>
      </c>
      <c r="C161">
        <v>93.940002000000007</v>
      </c>
      <c r="D161">
        <v>93.43</v>
      </c>
      <c r="E161">
        <v>93.830001999999993</v>
      </c>
      <c r="F161">
        <v>93.830001999999993</v>
      </c>
      <c r="G161">
        <v>0</v>
      </c>
    </row>
    <row r="162" spans="1:7" x14ac:dyDescent="0.25">
      <c r="A162" s="1">
        <v>34157</v>
      </c>
      <c r="B162">
        <v>93.879997000000003</v>
      </c>
      <c r="C162">
        <v>94.059997999999993</v>
      </c>
      <c r="D162">
        <v>93.370002999999997</v>
      </c>
      <c r="E162">
        <v>94</v>
      </c>
      <c r="F162">
        <v>94</v>
      </c>
      <c r="G162">
        <v>0</v>
      </c>
    </row>
    <row r="163" spans="1:7" x14ac:dyDescent="0.25">
      <c r="A163" s="1">
        <v>34158</v>
      </c>
      <c r="B163">
        <v>93.889999000000003</v>
      </c>
      <c r="C163">
        <v>94.339995999999999</v>
      </c>
      <c r="D163">
        <v>93.620002999999997</v>
      </c>
      <c r="E163">
        <v>94</v>
      </c>
      <c r="F163">
        <v>94</v>
      </c>
      <c r="G163">
        <v>0</v>
      </c>
    </row>
    <row r="164" spans="1:7" x14ac:dyDescent="0.25">
      <c r="A164" s="1">
        <v>34159</v>
      </c>
      <c r="B164">
        <v>93.989998</v>
      </c>
      <c r="C164">
        <v>95.089995999999999</v>
      </c>
      <c r="D164">
        <v>93.910004000000001</v>
      </c>
      <c r="E164">
        <v>94.980002999999996</v>
      </c>
      <c r="F164">
        <v>94.980002999999996</v>
      </c>
      <c r="G164">
        <v>0</v>
      </c>
    </row>
    <row r="165" spans="1:7" x14ac:dyDescent="0.25">
      <c r="A165" s="1">
        <v>34161</v>
      </c>
      <c r="B165" t="s">
        <v>444</v>
      </c>
      <c r="C165" t="s">
        <v>444</v>
      </c>
      <c r="D165" t="s">
        <v>444</v>
      </c>
      <c r="E165" t="s">
        <v>444</v>
      </c>
      <c r="F165" t="s">
        <v>444</v>
      </c>
      <c r="G165" t="s">
        <v>444</v>
      </c>
    </row>
    <row r="166" spans="1:7" x14ac:dyDescent="0.25">
      <c r="A166" s="1">
        <v>34162</v>
      </c>
      <c r="B166">
        <v>95.059997999999993</v>
      </c>
      <c r="C166">
        <v>95.610000999999997</v>
      </c>
      <c r="D166">
        <v>94.879997000000003</v>
      </c>
      <c r="E166">
        <v>95.260002</v>
      </c>
      <c r="F166">
        <v>95.260002</v>
      </c>
      <c r="G166">
        <v>0</v>
      </c>
    </row>
    <row r="167" spans="1:7" x14ac:dyDescent="0.25">
      <c r="A167" s="1">
        <v>34163</v>
      </c>
      <c r="B167">
        <v>95.230002999999996</v>
      </c>
      <c r="C167">
        <v>95.379997000000003</v>
      </c>
      <c r="D167">
        <v>94.529999000000004</v>
      </c>
      <c r="E167">
        <v>94.599997999999999</v>
      </c>
      <c r="F167">
        <v>94.599997999999999</v>
      </c>
      <c r="G167">
        <v>0</v>
      </c>
    </row>
    <row r="168" spans="1:7" x14ac:dyDescent="0.25">
      <c r="A168" s="1">
        <v>34164</v>
      </c>
      <c r="B168">
        <v>94.540001000000004</v>
      </c>
      <c r="C168">
        <v>95.099997999999999</v>
      </c>
      <c r="D168">
        <v>94.349997999999999</v>
      </c>
      <c r="E168">
        <v>94.480002999999996</v>
      </c>
      <c r="F168">
        <v>94.480002999999996</v>
      </c>
      <c r="G168">
        <v>0</v>
      </c>
    </row>
    <row r="169" spans="1:7" x14ac:dyDescent="0.25">
      <c r="A169" s="1">
        <v>34165</v>
      </c>
      <c r="B169">
        <v>94.43</v>
      </c>
      <c r="C169">
        <v>95.050003000000004</v>
      </c>
      <c r="D169">
        <v>94.269997000000004</v>
      </c>
      <c r="E169">
        <v>94.860000999999997</v>
      </c>
      <c r="F169">
        <v>94.860000999999997</v>
      </c>
      <c r="G169">
        <v>0</v>
      </c>
    </row>
    <row r="170" spans="1:7" x14ac:dyDescent="0.25">
      <c r="A170" s="1">
        <v>34166</v>
      </c>
      <c r="B170">
        <v>94.889999000000003</v>
      </c>
      <c r="C170">
        <v>95.360000999999997</v>
      </c>
      <c r="D170">
        <v>94.580001999999993</v>
      </c>
      <c r="E170">
        <v>94.599997999999999</v>
      </c>
      <c r="F170">
        <v>94.599997999999999</v>
      </c>
      <c r="G170">
        <v>0</v>
      </c>
    </row>
    <row r="171" spans="1:7" x14ac:dyDescent="0.25">
      <c r="A171" s="1">
        <v>34168</v>
      </c>
      <c r="B171" t="s">
        <v>444</v>
      </c>
      <c r="C171" t="s">
        <v>444</v>
      </c>
      <c r="D171" t="s">
        <v>444</v>
      </c>
      <c r="E171" t="s">
        <v>444</v>
      </c>
      <c r="F171" t="s">
        <v>444</v>
      </c>
      <c r="G171" t="s">
        <v>444</v>
      </c>
    </row>
    <row r="172" spans="1:7" x14ac:dyDescent="0.25">
      <c r="A172" s="1">
        <v>34169</v>
      </c>
      <c r="B172">
        <v>94.660004000000001</v>
      </c>
      <c r="C172">
        <v>94.690002000000007</v>
      </c>
      <c r="D172">
        <v>94.110000999999997</v>
      </c>
      <c r="E172">
        <v>94.220000999999996</v>
      </c>
      <c r="F172">
        <v>94.220000999999996</v>
      </c>
      <c r="G172">
        <v>0</v>
      </c>
    </row>
    <row r="173" spans="1:7" x14ac:dyDescent="0.25">
      <c r="A173" s="1">
        <v>34170</v>
      </c>
      <c r="B173">
        <v>94.190002000000007</v>
      </c>
      <c r="C173">
        <v>94.540001000000004</v>
      </c>
      <c r="D173">
        <v>93.970000999999996</v>
      </c>
      <c r="E173">
        <v>94.019997000000004</v>
      </c>
      <c r="F173">
        <v>94.019997000000004</v>
      </c>
      <c r="G173">
        <v>0</v>
      </c>
    </row>
    <row r="174" spans="1:7" x14ac:dyDescent="0.25">
      <c r="A174" s="1">
        <v>34171</v>
      </c>
      <c r="B174">
        <v>93.980002999999996</v>
      </c>
      <c r="C174">
        <v>94.139999000000003</v>
      </c>
      <c r="D174">
        <v>93.75</v>
      </c>
      <c r="E174">
        <v>93.970000999999996</v>
      </c>
      <c r="F174">
        <v>93.970000999999996</v>
      </c>
      <c r="G174">
        <v>0</v>
      </c>
    </row>
    <row r="175" spans="1:7" x14ac:dyDescent="0.25">
      <c r="A175" s="1">
        <v>34172</v>
      </c>
      <c r="B175">
        <v>93.93</v>
      </c>
      <c r="C175">
        <v>94.43</v>
      </c>
      <c r="D175">
        <v>93.830001999999993</v>
      </c>
      <c r="E175">
        <v>93.989998</v>
      </c>
      <c r="F175">
        <v>93.989998</v>
      </c>
      <c r="G175">
        <v>0</v>
      </c>
    </row>
    <row r="176" spans="1:7" x14ac:dyDescent="0.25">
      <c r="A176" s="1">
        <v>34173</v>
      </c>
      <c r="B176">
        <v>94.07</v>
      </c>
      <c r="C176">
        <v>94.800003000000004</v>
      </c>
      <c r="D176">
        <v>93.900002000000001</v>
      </c>
      <c r="E176">
        <v>94.57</v>
      </c>
      <c r="F176">
        <v>94.57</v>
      </c>
      <c r="G176">
        <v>0</v>
      </c>
    </row>
    <row r="177" spans="1:7" x14ac:dyDescent="0.25">
      <c r="A177" s="1">
        <v>34175</v>
      </c>
      <c r="B177" t="s">
        <v>444</v>
      </c>
      <c r="C177" t="s">
        <v>444</v>
      </c>
      <c r="D177" t="s">
        <v>444</v>
      </c>
      <c r="E177" t="s">
        <v>444</v>
      </c>
      <c r="F177" t="s">
        <v>444</v>
      </c>
      <c r="G177" t="s">
        <v>444</v>
      </c>
    </row>
    <row r="178" spans="1:7" x14ac:dyDescent="0.25">
      <c r="A178" s="1">
        <v>34176</v>
      </c>
      <c r="B178">
        <v>94.57</v>
      </c>
      <c r="C178">
        <v>94.980002999999996</v>
      </c>
      <c r="D178">
        <v>94.550003000000004</v>
      </c>
      <c r="E178">
        <v>94.760002</v>
      </c>
      <c r="F178">
        <v>94.760002</v>
      </c>
      <c r="G178">
        <v>0</v>
      </c>
    </row>
    <row r="179" spans="1:7" x14ac:dyDescent="0.25">
      <c r="A179" s="1">
        <v>34177</v>
      </c>
      <c r="B179">
        <v>94.75</v>
      </c>
      <c r="C179">
        <v>94.93</v>
      </c>
      <c r="D179">
        <v>94.650002000000001</v>
      </c>
      <c r="E179">
        <v>94.879997000000003</v>
      </c>
      <c r="F179">
        <v>94.879997000000003</v>
      </c>
      <c r="G179">
        <v>0</v>
      </c>
    </row>
    <row r="180" spans="1:7" x14ac:dyDescent="0.25">
      <c r="A180" s="1">
        <v>34178</v>
      </c>
      <c r="B180">
        <v>94.919998000000007</v>
      </c>
      <c r="C180">
        <v>94.980002999999996</v>
      </c>
      <c r="D180">
        <v>94.300003000000004</v>
      </c>
      <c r="E180">
        <v>94.440002000000007</v>
      </c>
      <c r="F180">
        <v>94.440002000000007</v>
      </c>
      <c r="G180">
        <v>0</v>
      </c>
    </row>
    <row r="181" spans="1:7" x14ac:dyDescent="0.25">
      <c r="A181" s="1">
        <v>34179</v>
      </c>
      <c r="B181">
        <v>94.449996999999996</v>
      </c>
      <c r="C181">
        <v>95.540001000000004</v>
      </c>
      <c r="D181">
        <v>94.339995999999999</v>
      </c>
      <c r="E181">
        <v>95.529999000000004</v>
      </c>
      <c r="F181">
        <v>95.529999000000004</v>
      </c>
      <c r="G181">
        <v>0</v>
      </c>
    </row>
    <row r="182" spans="1:7" x14ac:dyDescent="0.25">
      <c r="A182" s="1">
        <v>34180</v>
      </c>
      <c r="B182">
        <v>95.440002000000007</v>
      </c>
      <c r="C182">
        <v>95.620002999999997</v>
      </c>
      <c r="D182">
        <v>95.25</v>
      </c>
      <c r="E182">
        <v>95.370002999999997</v>
      </c>
      <c r="F182">
        <v>95.370002999999997</v>
      </c>
      <c r="G182">
        <v>0</v>
      </c>
    </row>
    <row r="183" spans="1:7" x14ac:dyDescent="0.25">
      <c r="A183" s="1">
        <v>34182</v>
      </c>
      <c r="B183" t="s">
        <v>444</v>
      </c>
      <c r="C183" t="s">
        <v>444</v>
      </c>
      <c r="D183" t="s">
        <v>444</v>
      </c>
      <c r="E183" t="s">
        <v>444</v>
      </c>
      <c r="F183" t="s">
        <v>444</v>
      </c>
      <c r="G183" t="s">
        <v>444</v>
      </c>
    </row>
    <row r="184" spans="1:7" x14ac:dyDescent="0.25">
      <c r="A184" s="1">
        <v>34183</v>
      </c>
      <c r="B184">
        <v>95.480002999999996</v>
      </c>
      <c r="C184">
        <v>95.800003000000004</v>
      </c>
      <c r="D184">
        <v>94.470000999999996</v>
      </c>
      <c r="E184">
        <v>94.629997000000003</v>
      </c>
      <c r="F184">
        <v>94.629997000000003</v>
      </c>
      <c r="G184">
        <v>0</v>
      </c>
    </row>
    <row r="185" spans="1:7" x14ac:dyDescent="0.25">
      <c r="A185" s="1">
        <v>34184</v>
      </c>
      <c r="B185">
        <v>94.580001999999993</v>
      </c>
      <c r="C185">
        <v>94.760002</v>
      </c>
      <c r="D185">
        <v>94.089995999999999</v>
      </c>
      <c r="E185">
        <v>94.400002000000001</v>
      </c>
      <c r="F185">
        <v>94.400002000000001</v>
      </c>
      <c r="G185">
        <v>0</v>
      </c>
    </row>
    <row r="186" spans="1:7" x14ac:dyDescent="0.25">
      <c r="A186" s="1">
        <v>34185</v>
      </c>
      <c r="B186">
        <v>94.449996999999996</v>
      </c>
      <c r="C186">
        <v>94.57</v>
      </c>
      <c r="D186">
        <v>94.139999000000003</v>
      </c>
      <c r="E186">
        <v>94.379997000000003</v>
      </c>
      <c r="F186">
        <v>94.379997000000003</v>
      </c>
      <c r="G186">
        <v>0</v>
      </c>
    </row>
    <row r="187" spans="1:7" x14ac:dyDescent="0.25">
      <c r="A187" s="1">
        <v>34186</v>
      </c>
      <c r="B187">
        <v>94.279999000000004</v>
      </c>
      <c r="C187">
        <v>94.769997000000004</v>
      </c>
      <c r="D187">
        <v>94.279999000000004</v>
      </c>
      <c r="E187">
        <v>94.519997000000004</v>
      </c>
      <c r="F187">
        <v>94.519997000000004</v>
      </c>
      <c r="G187">
        <v>0</v>
      </c>
    </row>
    <row r="188" spans="1:7" x14ac:dyDescent="0.25">
      <c r="A188" s="1">
        <v>34187</v>
      </c>
      <c r="B188">
        <v>94.480002999999996</v>
      </c>
      <c r="C188">
        <v>94.849997999999999</v>
      </c>
      <c r="D188">
        <v>94.080001999999993</v>
      </c>
      <c r="E188">
        <v>94.139999000000003</v>
      </c>
      <c r="F188">
        <v>94.139999000000003</v>
      </c>
      <c r="G188">
        <v>0</v>
      </c>
    </row>
    <row r="189" spans="1:7" x14ac:dyDescent="0.25">
      <c r="A189" s="1">
        <v>34189</v>
      </c>
      <c r="B189" t="s">
        <v>444</v>
      </c>
      <c r="C189" t="s">
        <v>444</v>
      </c>
      <c r="D189" t="s">
        <v>444</v>
      </c>
      <c r="E189" t="s">
        <v>444</v>
      </c>
      <c r="F189" t="s">
        <v>444</v>
      </c>
      <c r="G189" t="s">
        <v>444</v>
      </c>
    </row>
    <row r="190" spans="1:7" x14ac:dyDescent="0.25">
      <c r="A190" s="1">
        <v>34190</v>
      </c>
      <c r="B190">
        <v>94.190002000000007</v>
      </c>
      <c r="C190">
        <v>94.5</v>
      </c>
      <c r="D190">
        <v>94.059997999999993</v>
      </c>
      <c r="E190">
        <v>94.379997000000003</v>
      </c>
      <c r="F190">
        <v>94.379997000000003</v>
      </c>
      <c r="G190">
        <v>0</v>
      </c>
    </row>
    <row r="191" spans="1:7" x14ac:dyDescent="0.25">
      <c r="A191" s="1">
        <v>34191</v>
      </c>
      <c r="B191">
        <v>94.410004000000001</v>
      </c>
      <c r="C191">
        <v>95.230002999999996</v>
      </c>
      <c r="D191">
        <v>94.400002000000001</v>
      </c>
      <c r="E191">
        <v>95.209998999999996</v>
      </c>
      <c r="F191">
        <v>95.209998999999996</v>
      </c>
      <c r="G191">
        <v>0</v>
      </c>
    </row>
    <row r="192" spans="1:7" x14ac:dyDescent="0.25">
      <c r="A192" s="1">
        <v>34192</v>
      </c>
      <c r="B192">
        <v>95.199996999999996</v>
      </c>
      <c r="C192">
        <v>95.300003000000004</v>
      </c>
      <c r="D192">
        <v>94.910004000000001</v>
      </c>
      <c r="E192">
        <v>95.230002999999996</v>
      </c>
      <c r="F192">
        <v>95.230002999999996</v>
      </c>
      <c r="G192">
        <v>0</v>
      </c>
    </row>
    <row r="193" spans="1:7" x14ac:dyDescent="0.25">
      <c r="A193" s="1">
        <v>34193</v>
      </c>
      <c r="B193">
        <v>95.220000999999996</v>
      </c>
      <c r="C193">
        <v>95.639999000000003</v>
      </c>
      <c r="D193">
        <v>95.099997999999999</v>
      </c>
      <c r="E193">
        <v>95.269997000000004</v>
      </c>
      <c r="F193">
        <v>95.269997000000004</v>
      </c>
      <c r="G193">
        <v>0</v>
      </c>
    </row>
    <row r="194" spans="1:7" x14ac:dyDescent="0.25">
      <c r="A194" s="1">
        <v>34194</v>
      </c>
      <c r="B194">
        <v>95.339995999999999</v>
      </c>
      <c r="C194">
        <v>95.470000999999996</v>
      </c>
      <c r="D194">
        <v>95.029999000000004</v>
      </c>
      <c r="E194">
        <v>95.129997000000003</v>
      </c>
      <c r="F194">
        <v>95.129997000000003</v>
      </c>
      <c r="G194">
        <v>0</v>
      </c>
    </row>
    <row r="195" spans="1:7" x14ac:dyDescent="0.25">
      <c r="A195" s="1">
        <v>34196</v>
      </c>
      <c r="B195" t="s">
        <v>444</v>
      </c>
      <c r="C195" t="s">
        <v>444</v>
      </c>
      <c r="D195" t="s">
        <v>444</v>
      </c>
      <c r="E195" t="s">
        <v>444</v>
      </c>
      <c r="F195" t="s">
        <v>444</v>
      </c>
      <c r="G195" t="s">
        <v>444</v>
      </c>
    </row>
    <row r="196" spans="1:7" x14ac:dyDescent="0.25">
      <c r="A196" s="1">
        <v>34197</v>
      </c>
      <c r="B196">
        <v>95.160004000000001</v>
      </c>
      <c r="C196">
        <v>95.190002000000007</v>
      </c>
      <c r="D196">
        <v>93.82</v>
      </c>
      <c r="E196">
        <v>93.940002000000007</v>
      </c>
      <c r="F196">
        <v>93.940002000000007</v>
      </c>
      <c r="G196">
        <v>0</v>
      </c>
    </row>
    <row r="197" spans="1:7" x14ac:dyDescent="0.25">
      <c r="A197" s="1">
        <v>34198</v>
      </c>
      <c r="B197">
        <v>93.989998</v>
      </c>
      <c r="C197">
        <v>94.260002</v>
      </c>
      <c r="D197">
        <v>93.760002</v>
      </c>
      <c r="E197">
        <v>93.980002999999996</v>
      </c>
      <c r="F197">
        <v>93.980002999999996</v>
      </c>
      <c r="G197">
        <v>0</v>
      </c>
    </row>
    <row r="198" spans="1:7" x14ac:dyDescent="0.25">
      <c r="A198" s="1">
        <v>34199</v>
      </c>
      <c r="B198">
        <v>94</v>
      </c>
      <c r="C198">
        <v>94.139999000000003</v>
      </c>
      <c r="D198">
        <v>93.220000999999996</v>
      </c>
      <c r="E198">
        <v>93.379997000000003</v>
      </c>
      <c r="F198">
        <v>93.379997000000003</v>
      </c>
      <c r="G198">
        <v>0</v>
      </c>
    </row>
    <row r="199" spans="1:7" x14ac:dyDescent="0.25">
      <c r="A199" s="1">
        <v>34200</v>
      </c>
      <c r="B199">
        <v>93.419998000000007</v>
      </c>
      <c r="C199">
        <v>94.370002999999997</v>
      </c>
      <c r="D199">
        <v>93.120002999999997</v>
      </c>
      <c r="E199">
        <v>94.120002999999997</v>
      </c>
      <c r="F199">
        <v>94.120002999999997</v>
      </c>
      <c r="G199">
        <v>0</v>
      </c>
    </row>
    <row r="200" spans="1:7" x14ac:dyDescent="0.25">
      <c r="A200" s="1">
        <v>34201</v>
      </c>
      <c r="B200">
        <v>93.949996999999996</v>
      </c>
      <c r="C200">
        <v>94.099997999999999</v>
      </c>
      <c r="D200">
        <v>93.300003000000004</v>
      </c>
      <c r="E200">
        <v>93.379997000000003</v>
      </c>
      <c r="F200">
        <v>93.379997000000003</v>
      </c>
      <c r="G200">
        <v>0</v>
      </c>
    </row>
    <row r="201" spans="1:7" x14ac:dyDescent="0.25">
      <c r="A201" s="1">
        <v>34203</v>
      </c>
      <c r="B201" t="s">
        <v>444</v>
      </c>
      <c r="C201" t="s">
        <v>444</v>
      </c>
      <c r="D201" t="s">
        <v>444</v>
      </c>
      <c r="E201" t="s">
        <v>444</v>
      </c>
      <c r="F201" t="s">
        <v>444</v>
      </c>
      <c r="G201" t="s">
        <v>444</v>
      </c>
    </row>
    <row r="202" spans="1:7" x14ac:dyDescent="0.25">
      <c r="A202" s="1">
        <v>34204</v>
      </c>
      <c r="B202">
        <v>93.300003000000004</v>
      </c>
      <c r="C202">
        <v>93.940002000000007</v>
      </c>
      <c r="D202">
        <v>93.190002000000007</v>
      </c>
      <c r="E202">
        <v>93.68</v>
      </c>
      <c r="F202">
        <v>93.68</v>
      </c>
      <c r="G202">
        <v>0</v>
      </c>
    </row>
    <row r="203" spans="1:7" x14ac:dyDescent="0.25">
      <c r="A203" s="1">
        <v>34205</v>
      </c>
      <c r="B203">
        <v>93.68</v>
      </c>
      <c r="C203">
        <v>94.029999000000004</v>
      </c>
      <c r="D203">
        <v>93.5</v>
      </c>
      <c r="E203">
        <v>93.559997999999993</v>
      </c>
      <c r="F203">
        <v>93.559997999999993</v>
      </c>
      <c r="G203">
        <v>0</v>
      </c>
    </row>
    <row r="204" spans="1:7" x14ac:dyDescent="0.25">
      <c r="A204" s="1">
        <v>34206</v>
      </c>
      <c r="B204">
        <v>93.620002999999997</v>
      </c>
      <c r="C204">
        <v>94.389999000000003</v>
      </c>
      <c r="D204">
        <v>93.57</v>
      </c>
      <c r="E204">
        <v>94.010002</v>
      </c>
      <c r="F204">
        <v>94.010002</v>
      </c>
      <c r="G204">
        <v>0</v>
      </c>
    </row>
    <row r="205" spans="1:7" x14ac:dyDescent="0.25">
      <c r="A205" s="1">
        <v>34207</v>
      </c>
      <c r="B205">
        <v>94.010002</v>
      </c>
      <c r="C205">
        <v>94.190002000000007</v>
      </c>
      <c r="D205">
        <v>93.209998999999996</v>
      </c>
      <c r="E205">
        <v>93.300003000000004</v>
      </c>
      <c r="F205">
        <v>93.300003000000004</v>
      </c>
      <c r="G205">
        <v>0</v>
      </c>
    </row>
    <row r="206" spans="1:7" x14ac:dyDescent="0.25">
      <c r="A206" s="1">
        <v>34208</v>
      </c>
      <c r="B206">
        <v>93.440002000000007</v>
      </c>
      <c r="C206">
        <v>93.620002999999997</v>
      </c>
      <c r="D206">
        <v>93.239998</v>
      </c>
      <c r="E206">
        <v>93.300003000000004</v>
      </c>
      <c r="F206">
        <v>93.300003000000004</v>
      </c>
      <c r="G206">
        <v>0</v>
      </c>
    </row>
    <row r="207" spans="1:7" x14ac:dyDescent="0.25">
      <c r="A207" s="1">
        <v>34210</v>
      </c>
      <c r="B207" t="s">
        <v>444</v>
      </c>
      <c r="C207" t="s">
        <v>444</v>
      </c>
      <c r="D207" t="s">
        <v>444</v>
      </c>
      <c r="E207" t="s">
        <v>444</v>
      </c>
      <c r="F207" t="s">
        <v>444</v>
      </c>
      <c r="G207" t="s">
        <v>444</v>
      </c>
    </row>
    <row r="208" spans="1:7" x14ac:dyDescent="0.25">
      <c r="A208" s="1">
        <v>34211</v>
      </c>
      <c r="B208">
        <v>93.279999000000004</v>
      </c>
      <c r="C208">
        <v>93.860000999999997</v>
      </c>
      <c r="D208">
        <v>93.25</v>
      </c>
      <c r="E208">
        <v>93.620002999999997</v>
      </c>
      <c r="F208">
        <v>93.620002999999997</v>
      </c>
      <c r="G208">
        <v>0</v>
      </c>
    </row>
    <row r="209" spans="1:7" x14ac:dyDescent="0.25">
      <c r="A209" s="1">
        <v>34212</v>
      </c>
      <c r="B209">
        <v>93.660004000000001</v>
      </c>
      <c r="C209">
        <v>94.129997000000003</v>
      </c>
      <c r="D209">
        <v>93.540001000000004</v>
      </c>
      <c r="E209">
        <v>93.949996999999996</v>
      </c>
      <c r="F209">
        <v>93.949996999999996</v>
      </c>
      <c r="G209">
        <v>0</v>
      </c>
    </row>
    <row r="210" spans="1:7" x14ac:dyDescent="0.25">
      <c r="A210" s="1">
        <v>34213</v>
      </c>
      <c r="B210">
        <v>93.959998999999996</v>
      </c>
      <c r="C210">
        <v>94.150002000000001</v>
      </c>
      <c r="D210">
        <v>93.360000999999997</v>
      </c>
      <c r="E210">
        <v>93.510002</v>
      </c>
      <c r="F210">
        <v>93.510002</v>
      </c>
      <c r="G210">
        <v>0</v>
      </c>
    </row>
    <row r="211" spans="1:7" x14ac:dyDescent="0.25">
      <c r="A211" s="1">
        <v>34214</v>
      </c>
      <c r="B211">
        <v>93.599997999999999</v>
      </c>
      <c r="C211">
        <v>93.660004000000001</v>
      </c>
      <c r="D211">
        <v>93.160004000000001</v>
      </c>
      <c r="E211">
        <v>93.190002000000007</v>
      </c>
      <c r="F211">
        <v>93.190002000000007</v>
      </c>
      <c r="G211">
        <v>0</v>
      </c>
    </row>
    <row r="212" spans="1:7" x14ac:dyDescent="0.25">
      <c r="A212" s="1">
        <v>34215</v>
      </c>
      <c r="B212">
        <v>93.230002999999996</v>
      </c>
      <c r="C212">
        <v>93.449996999999996</v>
      </c>
      <c r="D212">
        <v>92.050003000000004</v>
      </c>
      <c r="E212">
        <v>92.080001999999993</v>
      </c>
      <c r="F212">
        <v>92.080001999999993</v>
      </c>
      <c r="G212">
        <v>0</v>
      </c>
    </row>
    <row r="213" spans="1:7" x14ac:dyDescent="0.25">
      <c r="A213" s="1">
        <v>34217</v>
      </c>
      <c r="B213" t="s">
        <v>444</v>
      </c>
      <c r="C213" t="s">
        <v>444</v>
      </c>
      <c r="D213" t="s">
        <v>444</v>
      </c>
      <c r="E213" t="s">
        <v>444</v>
      </c>
      <c r="F213" t="s">
        <v>444</v>
      </c>
      <c r="G213" t="s">
        <v>444</v>
      </c>
    </row>
    <row r="214" spans="1:7" x14ac:dyDescent="0.25">
      <c r="A214" s="1">
        <v>34218</v>
      </c>
      <c r="B214">
        <v>93.230002999999996</v>
      </c>
      <c r="C214">
        <v>93.449996999999996</v>
      </c>
      <c r="D214">
        <v>92.050003000000004</v>
      </c>
      <c r="E214">
        <v>92.080001999999993</v>
      </c>
      <c r="F214">
        <v>92.080001999999993</v>
      </c>
      <c r="G214">
        <v>0</v>
      </c>
    </row>
    <row r="215" spans="1:7" x14ac:dyDescent="0.25">
      <c r="A215" s="1">
        <v>34219</v>
      </c>
      <c r="B215">
        <v>91.599997999999999</v>
      </c>
      <c r="C215">
        <v>91.959998999999996</v>
      </c>
      <c r="D215">
        <v>91.169998000000007</v>
      </c>
      <c r="E215">
        <v>91.360000999999997</v>
      </c>
      <c r="F215">
        <v>91.360000999999997</v>
      </c>
      <c r="G215">
        <v>0</v>
      </c>
    </row>
    <row r="216" spans="1:7" x14ac:dyDescent="0.25">
      <c r="A216" s="1">
        <v>34220</v>
      </c>
      <c r="B216">
        <v>91.489998</v>
      </c>
      <c r="C216">
        <v>91.970000999999996</v>
      </c>
      <c r="D216">
        <v>91.470000999999996</v>
      </c>
      <c r="E216">
        <v>91.720000999999996</v>
      </c>
      <c r="F216">
        <v>91.720000999999996</v>
      </c>
      <c r="G216">
        <v>0</v>
      </c>
    </row>
    <row r="217" spans="1:7" x14ac:dyDescent="0.25">
      <c r="A217" s="1">
        <v>34221</v>
      </c>
      <c r="B217">
        <v>91.739998</v>
      </c>
      <c r="C217">
        <v>91.940002000000007</v>
      </c>
      <c r="D217">
        <v>90.739998</v>
      </c>
      <c r="E217">
        <v>91.050003000000004</v>
      </c>
      <c r="F217">
        <v>91.050003000000004</v>
      </c>
      <c r="G217">
        <v>0</v>
      </c>
    </row>
    <row r="218" spans="1:7" x14ac:dyDescent="0.25">
      <c r="A218" s="1">
        <v>34222</v>
      </c>
      <c r="B218">
        <v>91.169998000000007</v>
      </c>
      <c r="C218">
        <v>91.360000999999997</v>
      </c>
      <c r="D218">
        <v>90.660004000000001</v>
      </c>
      <c r="E218">
        <v>90.800003000000004</v>
      </c>
      <c r="F218">
        <v>90.800003000000004</v>
      </c>
      <c r="G218">
        <v>0</v>
      </c>
    </row>
    <row r="219" spans="1:7" x14ac:dyDescent="0.25">
      <c r="A219" s="1">
        <v>34224</v>
      </c>
      <c r="B219" t="s">
        <v>444</v>
      </c>
      <c r="C219" t="s">
        <v>444</v>
      </c>
      <c r="D219" t="s">
        <v>444</v>
      </c>
      <c r="E219" t="s">
        <v>444</v>
      </c>
      <c r="F219" t="s">
        <v>444</v>
      </c>
      <c r="G219" t="s">
        <v>444</v>
      </c>
    </row>
    <row r="220" spans="1:7" x14ac:dyDescent="0.25">
      <c r="A220" s="1">
        <v>34225</v>
      </c>
      <c r="B220">
        <v>90.809997999999993</v>
      </c>
      <c r="C220">
        <v>91.349997999999999</v>
      </c>
      <c r="D220">
        <v>90.720000999999996</v>
      </c>
      <c r="E220">
        <v>91.18</v>
      </c>
      <c r="F220">
        <v>91.18</v>
      </c>
      <c r="G220">
        <v>0</v>
      </c>
    </row>
    <row r="221" spans="1:7" x14ac:dyDescent="0.25">
      <c r="A221" s="1">
        <v>34226</v>
      </c>
      <c r="B221">
        <v>91.059997999999993</v>
      </c>
      <c r="C221">
        <v>91.519997000000004</v>
      </c>
      <c r="D221">
        <v>91</v>
      </c>
      <c r="E221">
        <v>91.209998999999996</v>
      </c>
      <c r="F221">
        <v>91.209998999999996</v>
      </c>
      <c r="G221">
        <v>0</v>
      </c>
    </row>
    <row r="222" spans="1:7" x14ac:dyDescent="0.25">
      <c r="A222" s="1">
        <v>34227</v>
      </c>
      <c r="B222">
        <v>91.230002999999996</v>
      </c>
      <c r="C222">
        <v>91.389999000000003</v>
      </c>
      <c r="D222">
        <v>90.290001000000004</v>
      </c>
      <c r="E222">
        <v>90.75</v>
      </c>
      <c r="F222">
        <v>90.75</v>
      </c>
      <c r="G222">
        <v>0</v>
      </c>
    </row>
    <row r="223" spans="1:7" x14ac:dyDescent="0.25">
      <c r="A223" s="1">
        <v>34228</v>
      </c>
      <c r="B223">
        <v>90.559997999999993</v>
      </c>
      <c r="C223">
        <v>91.370002999999997</v>
      </c>
      <c r="D223">
        <v>90.309997999999993</v>
      </c>
      <c r="E223">
        <v>90.940002000000007</v>
      </c>
      <c r="F223">
        <v>90.940002000000007</v>
      </c>
      <c r="G223">
        <v>0</v>
      </c>
    </row>
    <row r="224" spans="1:7" x14ac:dyDescent="0.25">
      <c r="A224" s="1">
        <v>34229</v>
      </c>
      <c r="B224">
        <v>91.010002</v>
      </c>
      <c r="C224">
        <v>91.559997999999993</v>
      </c>
      <c r="D224">
        <v>90.949996999999996</v>
      </c>
      <c r="E224">
        <v>91.400002000000001</v>
      </c>
      <c r="F224">
        <v>91.400002000000001</v>
      </c>
      <c r="G224">
        <v>0</v>
      </c>
    </row>
    <row r="225" spans="1:7" x14ac:dyDescent="0.25">
      <c r="A225" s="1">
        <v>34231</v>
      </c>
      <c r="B225" t="s">
        <v>444</v>
      </c>
      <c r="C225" t="s">
        <v>444</v>
      </c>
      <c r="D225" t="s">
        <v>444</v>
      </c>
      <c r="E225" t="s">
        <v>444</v>
      </c>
      <c r="F225" t="s">
        <v>444</v>
      </c>
      <c r="G225" t="s">
        <v>444</v>
      </c>
    </row>
    <row r="226" spans="1:7" x14ac:dyDescent="0.25">
      <c r="A226" s="1">
        <v>34232</v>
      </c>
      <c r="B226">
        <v>91.410004000000001</v>
      </c>
      <c r="C226">
        <v>91.730002999999996</v>
      </c>
      <c r="D226">
        <v>91.290001000000004</v>
      </c>
      <c r="E226">
        <v>91.400002000000001</v>
      </c>
      <c r="F226">
        <v>91.400002000000001</v>
      </c>
      <c r="G226">
        <v>0</v>
      </c>
    </row>
    <row r="227" spans="1:7" x14ac:dyDescent="0.25">
      <c r="A227" s="1">
        <v>34233</v>
      </c>
      <c r="B227">
        <v>91.389999000000003</v>
      </c>
      <c r="C227">
        <v>92.809997999999993</v>
      </c>
      <c r="D227">
        <v>91.209998999999996</v>
      </c>
      <c r="E227">
        <v>92.720000999999996</v>
      </c>
      <c r="F227">
        <v>92.720000999999996</v>
      </c>
      <c r="G227">
        <v>0</v>
      </c>
    </row>
    <row r="228" spans="1:7" x14ac:dyDescent="0.25">
      <c r="A228" s="1">
        <v>34234</v>
      </c>
      <c r="B228">
        <v>92.599997999999999</v>
      </c>
      <c r="C228">
        <v>92.75</v>
      </c>
      <c r="D228">
        <v>92.080001999999993</v>
      </c>
      <c r="E228">
        <v>92.32</v>
      </c>
      <c r="F228">
        <v>92.32</v>
      </c>
      <c r="G228">
        <v>0</v>
      </c>
    </row>
    <row r="229" spans="1:7" x14ac:dyDescent="0.25">
      <c r="A229" s="1">
        <v>34235</v>
      </c>
      <c r="B229">
        <v>92.379997000000003</v>
      </c>
      <c r="C229">
        <v>92.989998</v>
      </c>
      <c r="D229">
        <v>92.230002999999996</v>
      </c>
      <c r="E229">
        <v>92.809997999999993</v>
      </c>
      <c r="F229">
        <v>92.809997999999993</v>
      </c>
      <c r="G229">
        <v>0</v>
      </c>
    </row>
    <row r="230" spans="1:7" x14ac:dyDescent="0.25">
      <c r="A230" s="1">
        <v>34236</v>
      </c>
      <c r="B230">
        <v>92.82</v>
      </c>
      <c r="C230">
        <v>93.32</v>
      </c>
      <c r="D230">
        <v>92.620002999999997</v>
      </c>
      <c r="E230">
        <v>92.650002000000001</v>
      </c>
      <c r="F230">
        <v>92.650002000000001</v>
      </c>
      <c r="G230">
        <v>0</v>
      </c>
    </row>
    <row r="231" spans="1:7" x14ac:dyDescent="0.25">
      <c r="A231" s="1">
        <v>34238</v>
      </c>
      <c r="B231" t="s">
        <v>444</v>
      </c>
      <c r="C231" t="s">
        <v>444</v>
      </c>
      <c r="D231" t="s">
        <v>444</v>
      </c>
      <c r="E231" t="s">
        <v>444</v>
      </c>
      <c r="F231" t="s">
        <v>444</v>
      </c>
      <c r="G231" t="s">
        <v>444</v>
      </c>
    </row>
    <row r="232" spans="1:7" x14ac:dyDescent="0.25">
      <c r="A232" s="1">
        <v>34239</v>
      </c>
      <c r="B232">
        <v>92.650002000000001</v>
      </c>
      <c r="C232">
        <v>92.669998000000007</v>
      </c>
      <c r="D232">
        <v>92.139999000000003</v>
      </c>
      <c r="E232">
        <v>92.25</v>
      </c>
      <c r="F232">
        <v>92.25</v>
      </c>
      <c r="G232">
        <v>0</v>
      </c>
    </row>
    <row r="233" spans="1:7" x14ac:dyDescent="0.25">
      <c r="A233" s="1">
        <v>34240</v>
      </c>
      <c r="B233">
        <v>92.32</v>
      </c>
      <c r="C233">
        <v>92.550003000000004</v>
      </c>
      <c r="D233">
        <v>91.709998999999996</v>
      </c>
      <c r="E233">
        <v>91.82</v>
      </c>
      <c r="F233">
        <v>91.82</v>
      </c>
      <c r="G233">
        <v>0</v>
      </c>
    </row>
    <row r="234" spans="1:7" x14ac:dyDescent="0.25">
      <c r="A234" s="1">
        <v>34241</v>
      </c>
      <c r="B234">
        <v>91.809997999999993</v>
      </c>
      <c r="C234">
        <v>91.980002999999996</v>
      </c>
      <c r="D234">
        <v>91.589995999999999</v>
      </c>
      <c r="E234">
        <v>91.889999000000003</v>
      </c>
      <c r="F234">
        <v>91.889999000000003</v>
      </c>
      <c r="G234">
        <v>0</v>
      </c>
    </row>
    <row r="235" spans="1:7" x14ac:dyDescent="0.25">
      <c r="A235" s="1">
        <v>34242</v>
      </c>
      <c r="B235">
        <v>91.879997000000003</v>
      </c>
      <c r="C235">
        <v>92.910004000000001</v>
      </c>
      <c r="D235">
        <v>91.870002999999997</v>
      </c>
      <c r="E235">
        <v>92.82</v>
      </c>
      <c r="F235">
        <v>92.82</v>
      </c>
      <c r="G235">
        <v>0</v>
      </c>
    </row>
    <row r="236" spans="1:7" x14ac:dyDescent="0.25">
      <c r="A236" s="1">
        <v>34243</v>
      </c>
      <c r="B236">
        <v>92.800003000000004</v>
      </c>
      <c r="C236">
        <v>93.349997999999999</v>
      </c>
      <c r="D236">
        <v>92.529999000000004</v>
      </c>
      <c r="E236">
        <v>92.690002000000007</v>
      </c>
      <c r="F236">
        <v>92.690002000000007</v>
      </c>
      <c r="G236">
        <v>0</v>
      </c>
    </row>
    <row r="237" spans="1:7" x14ac:dyDescent="0.25">
      <c r="A237" s="1">
        <v>34245</v>
      </c>
      <c r="B237" t="s">
        <v>444</v>
      </c>
      <c r="C237" t="s">
        <v>444</v>
      </c>
      <c r="D237" t="s">
        <v>444</v>
      </c>
      <c r="E237" t="s">
        <v>444</v>
      </c>
      <c r="F237" t="s">
        <v>444</v>
      </c>
      <c r="G237" t="s">
        <v>444</v>
      </c>
    </row>
    <row r="238" spans="1:7" x14ac:dyDescent="0.25">
      <c r="A238" s="1">
        <v>34246</v>
      </c>
      <c r="B238">
        <v>92.779999000000004</v>
      </c>
      <c r="C238">
        <v>93.269997000000004</v>
      </c>
      <c r="D238">
        <v>92.139999000000003</v>
      </c>
      <c r="E238">
        <v>92.349997999999999</v>
      </c>
      <c r="F238">
        <v>92.349997999999999</v>
      </c>
      <c r="G238">
        <v>0</v>
      </c>
    </row>
    <row r="239" spans="1:7" x14ac:dyDescent="0.25">
      <c r="A239" s="1">
        <v>34247</v>
      </c>
      <c r="B239">
        <v>92.360000999999997</v>
      </c>
      <c r="C239">
        <v>92.550003000000004</v>
      </c>
      <c r="D239">
        <v>91.949996999999996</v>
      </c>
      <c r="E239">
        <v>92.43</v>
      </c>
      <c r="F239">
        <v>92.43</v>
      </c>
      <c r="G239">
        <v>0</v>
      </c>
    </row>
    <row r="240" spans="1:7" x14ac:dyDescent="0.25">
      <c r="A240" s="1">
        <v>34248</v>
      </c>
      <c r="B240">
        <v>92.489998</v>
      </c>
      <c r="C240">
        <v>92.610000999999997</v>
      </c>
      <c r="D240">
        <v>92.099997999999999</v>
      </c>
      <c r="E240">
        <v>92.279999000000004</v>
      </c>
      <c r="F240">
        <v>92.279999000000004</v>
      </c>
      <c r="G240">
        <v>0</v>
      </c>
    </row>
    <row r="241" spans="1:7" x14ac:dyDescent="0.25">
      <c r="A241" s="1">
        <v>34249</v>
      </c>
      <c r="B241">
        <v>92.279999000000004</v>
      </c>
      <c r="C241">
        <v>92.449996999999996</v>
      </c>
      <c r="D241">
        <v>92.139999000000003</v>
      </c>
      <c r="E241">
        <v>92.309997999999993</v>
      </c>
      <c r="F241">
        <v>92.309997999999993</v>
      </c>
      <c r="G241">
        <v>0</v>
      </c>
    </row>
    <row r="242" spans="1:7" x14ac:dyDescent="0.25">
      <c r="A242" s="1">
        <v>34250</v>
      </c>
      <c r="B242">
        <v>92.349997999999999</v>
      </c>
      <c r="C242">
        <v>92.43</v>
      </c>
      <c r="D242">
        <v>91.480002999999996</v>
      </c>
      <c r="E242">
        <v>91.650002000000001</v>
      </c>
      <c r="F242">
        <v>91.650002000000001</v>
      </c>
      <c r="G242">
        <v>0</v>
      </c>
    </row>
    <row r="243" spans="1:7" x14ac:dyDescent="0.25">
      <c r="A243" s="1">
        <v>34252</v>
      </c>
      <c r="B243" t="s">
        <v>444</v>
      </c>
      <c r="C243" t="s">
        <v>444</v>
      </c>
      <c r="D243" t="s">
        <v>444</v>
      </c>
      <c r="E243" t="s">
        <v>444</v>
      </c>
      <c r="F243" t="s">
        <v>444</v>
      </c>
      <c r="G243" t="s">
        <v>444</v>
      </c>
    </row>
    <row r="244" spans="1:7" x14ac:dyDescent="0.25">
      <c r="A244" s="1">
        <v>34253</v>
      </c>
      <c r="B244">
        <v>91.660004000000001</v>
      </c>
      <c r="C244">
        <v>91.800003000000004</v>
      </c>
      <c r="D244">
        <v>91.43</v>
      </c>
      <c r="E244">
        <v>91.709998999999996</v>
      </c>
      <c r="F244">
        <v>91.709998999999996</v>
      </c>
      <c r="G244">
        <v>0</v>
      </c>
    </row>
    <row r="245" spans="1:7" x14ac:dyDescent="0.25">
      <c r="A245" s="1">
        <v>34254</v>
      </c>
      <c r="B245">
        <v>91.720000999999996</v>
      </c>
      <c r="C245">
        <v>91.760002</v>
      </c>
      <c r="D245">
        <v>91.209998999999996</v>
      </c>
      <c r="E245">
        <v>91.32</v>
      </c>
      <c r="F245">
        <v>91.32</v>
      </c>
      <c r="G245">
        <v>0</v>
      </c>
    </row>
    <row r="246" spans="1:7" x14ac:dyDescent="0.25">
      <c r="A246" s="1">
        <v>34255</v>
      </c>
      <c r="B246">
        <v>91.32</v>
      </c>
      <c r="C246">
        <v>91.860000999999997</v>
      </c>
      <c r="D246">
        <v>91.290001000000004</v>
      </c>
      <c r="E246">
        <v>91.779999000000004</v>
      </c>
      <c r="F246">
        <v>91.779999000000004</v>
      </c>
      <c r="G246">
        <v>0</v>
      </c>
    </row>
    <row r="247" spans="1:7" x14ac:dyDescent="0.25">
      <c r="A247" s="1">
        <v>34256</v>
      </c>
      <c r="B247">
        <v>91.730002999999996</v>
      </c>
      <c r="C247">
        <v>92.519997000000004</v>
      </c>
      <c r="D247">
        <v>91.660004000000001</v>
      </c>
      <c r="E247">
        <v>92.389999000000003</v>
      </c>
      <c r="F247">
        <v>92.389999000000003</v>
      </c>
      <c r="G247">
        <v>0</v>
      </c>
    </row>
    <row r="248" spans="1:7" x14ac:dyDescent="0.25">
      <c r="A248" s="1">
        <v>34257</v>
      </c>
      <c r="B248">
        <v>92.379997000000003</v>
      </c>
      <c r="C248">
        <v>92.669998000000007</v>
      </c>
      <c r="D248">
        <v>92.269997000000004</v>
      </c>
      <c r="E248">
        <v>92.519997000000004</v>
      </c>
      <c r="F248">
        <v>92.519997000000004</v>
      </c>
      <c r="G248">
        <v>0</v>
      </c>
    </row>
    <row r="249" spans="1:7" x14ac:dyDescent="0.25">
      <c r="A249" s="1">
        <v>34259</v>
      </c>
      <c r="B249" t="s">
        <v>444</v>
      </c>
      <c r="C249" t="s">
        <v>444</v>
      </c>
      <c r="D249" t="s">
        <v>444</v>
      </c>
      <c r="E249" t="s">
        <v>444</v>
      </c>
      <c r="F249" t="s">
        <v>444</v>
      </c>
      <c r="G249" t="s">
        <v>444</v>
      </c>
    </row>
    <row r="250" spans="1:7" x14ac:dyDescent="0.25">
      <c r="A250" s="1">
        <v>34260</v>
      </c>
      <c r="B250">
        <v>92.559997999999993</v>
      </c>
      <c r="C250">
        <v>93.470000999999996</v>
      </c>
      <c r="D250">
        <v>92.529999000000004</v>
      </c>
      <c r="E250">
        <v>93.360000999999997</v>
      </c>
      <c r="F250">
        <v>93.360000999999997</v>
      </c>
      <c r="G250">
        <v>0</v>
      </c>
    </row>
    <row r="251" spans="1:7" x14ac:dyDescent="0.25">
      <c r="A251" s="1">
        <v>34261</v>
      </c>
      <c r="B251">
        <v>93.370002999999997</v>
      </c>
      <c r="C251">
        <v>93.540001000000004</v>
      </c>
      <c r="D251">
        <v>93.160004000000001</v>
      </c>
      <c r="E251">
        <v>93.43</v>
      </c>
      <c r="F251">
        <v>93.43</v>
      </c>
      <c r="G251">
        <v>0</v>
      </c>
    </row>
    <row r="252" spans="1:7" x14ac:dyDescent="0.25">
      <c r="A252" s="1">
        <v>34262</v>
      </c>
      <c r="B252">
        <v>93.440002000000007</v>
      </c>
      <c r="C252">
        <v>93.709998999999996</v>
      </c>
      <c r="D252">
        <v>93.160004000000001</v>
      </c>
      <c r="E252">
        <v>93.339995999999999</v>
      </c>
      <c r="F252">
        <v>93.339995999999999</v>
      </c>
      <c r="G252">
        <v>0</v>
      </c>
    </row>
    <row r="253" spans="1:7" x14ac:dyDescent="0.25">
      <c r="A253" s="1">
        <v>34263</v>
      </c>
      <c r="B253">
        <v>93.290001000000004</v>
      </c>
      <c r="C253">
        <v>94.269997000000004</v>
      </c>
      <c r="D253">
        <v>93.25</v>
      </c>
      <c r="E253">
        <v>94.139999000000003</v>
      </c>
      <c r="F253">
        <v>94.139999000000003</v>
      </c>
      <c r="G253">
        <v>0</v>
      </c>
    </row>
    <row r="254" spans="1:7" x14ac:dyDescent="0.25">
      <c r="A254" s="1">
        <v>34264</v>
      </c>
      <c r="B254">
        <v>94.190002000000007</v>
      </c>
      <c r="C254">
        <v>94.540001000000004</v>
      </c>
      <c r="D254">
        <v>94.050003000000004</v>
      </c>
      <c r="E254">
        <v>94.440002000000007</v>
      </c>
      <c r="F254">
        <v>94.440002000000007</v>
      </c>
      <c r="G254">
        <v>0</v>
      </c>
    </row>
    <row r="255" spans="1:7" x14ac:dyDescent="0.25">
      <c r="A255" s="1">
        <v>34266</v>
      </c>
      <c r="B255" t="s">
        <v>444</v>
      </c>
      <c r="C255" t="s">
        <v>444</v>
      </c>
      <c r="D255" t="s">
        <v>444</v>
      </c>
      <c r="E255" t="s">
        <v>444</v>
      </c>
      <c r="F255" t="s">
        <v>444</v>
      </c>
      <c r="G255" t="s">
        <v>444</v>
      </c>
    </row>
    <row r="256" spans="1:7" x14ac:dyDescent="0.25">
      <c r="A256" s="1">
        <v>34267</v>
      </c>
      <c r="B256">
        <v>94.459998999999996</v>
      </c>
      <c r="C256">
        <v>94.870002999999997</v>
      </c>
      <c r="D256">
        <v>94.120002999999997</v>
      </c>
      <c r="E256">
        <v>94.809997999999993</v>
      </c>
      <c r="F256">
        <v>94.809997999999993</v>
      </c>
      <c r="G256">
        <v>0</v>
      </c>
    </row>
    <row r="257" spans="1:7" x14ac:dyDescent="0.25">
      <c r="A257" s="1">
        <v>34268</v>
      </c>
      <c r="B257">
        <v>94.839995999999999</v>
      </c>
      <c r="C257">
        <v>95.019997000000004</v>
      </c>
      <c r="D257">
        <v>94.480002999999996</v>
      </c>
      <c r="E257">
        <v>94.709998999999996</v>
      </c>
      <c r="F257">
        <v>94.709998999999996</v>
      </c>
      <c r="G257">
        <v>0</v>
      </c>
    </row>
    <row r="258" spans="1:7" x14ac:dyDescent="0.25">
      <c r="A258" s="1">
        <v>34269</v>
      </c>
      <c r="B258">
        <v>94.589995999999999</v>
      </c>
      <c r="C258">
        <v>94.93</v>
      </c>
      <c r="D258">
        <v>94.480002999999996</v>
      </c>
      <c r="E258">
        <v>94.849997999999999</v>
      </c>
      <c r="F258">
        <v>94.849997999999999</v>
      </c>
      <c r="G258">
        <v>0</v>
      </c>
    </row>
    <row r="259" spans="1:7" x14ac:dyDescent="0.25">
      <c r="A259" s="1">
        <v>34270</v>
      </c>
      <c r="B259">
        <v>94.879997000000003</v>
      </c>
      <c r="C259">
        <v>95.339995999999999</v>
      </c>
      <c r="D259">
        <v>94.279999000000004</v>
      </c>
      <c r="E259">
        <v>94.480002999999996</v>
      </c>
      <c r="F259">
        <v>94.480002999999996</v>
      </c>
      <c r="G259">
        <v>0</v>
      </c>
    </row>
    <row r="260" spans="1:7" x14ac:dyDescent="0.25">
      <c r="A260" s="1">
        <v>34271</v>
      </c>
      <c r="B260">
        <v>94.480002999999996</v>
      </c>
      <c r="C260">
        <v>95.099997999999999</v>
      </c>
      <c r="D260">
        <v>94.379997000000003</v>
      </c>
      <c r="E260">
        <v>95.080001999999993</v>
      </c>
      <c r="F260">
        <v>95.080001999999993</v>
      </c>
      <c r="G260">
        <v>0</v>
      </c>
    </row>
    <row r="261" spans="1:7" x14ac:dyDescent="0.25">
      <c r="A261" s="1">
        <v>34273</v>
      </c>
      <c r="B261" t="s">
        <v>444</v>
      </c>
      <c r="C261" t="s">
        <v>444</v>
      </c>
      <c r="D261" t="s">
        <v>444</v>
      </c>
      <c r="E261" t="s">
        <v>444</v>
      </c>
      <c r="F261" t="s">
        <v>444</v>
      </c>
      <c r="G261" t="s">
        <v>444</v>
      </c>
    </row>
    <row r="262" spans="1:7" x14ac:dyDescent="0.25">
      <c r="A262" s="1">
        <v>34274</v>
      </c>
      <c r="B262">
        <v>95.190002000000007</v>
      </c>
      <c r="C262">
        <v>95.470000999999996</v>
      </c>
      <c r="D262">
        <v>95.089995999999999</v>
      </c>
      <c r="E262">
        <v>95.279999000000004</v>
      </c>
      <c r="F262">
        <v>95.279999000000004</v>
      </c>
      <c r="G262">
        <v>0</v>
      </c>
    </row>
    <row r="263" spans="1:7" x14ac:dyDescent="0.25">
      <c r="A263" s="1">
        <v>34275</v>
      </c>
      <c r="B263">
        <v>95.339995999999999</v>
      </c>
      <c r="C263">
        <v>95.540001000000004</v>
      </c>
      <c r="D263">
        <v>94.93</v>
      </c>
      <c r="E263">
        <v>95.440002000000007</v>
      </c>
      <c r="F263">
        <v>95.440002000000007</v>
      </c>
      <c r="G263">
        <v>0</v>
      </c>
    </row>
    <row r="264" spans="1:7" x14ac:dyDescent="0.25">
      <c r="A264" s="1">
        <v>34276</v>
      </c>
      <c r="B264">
        <v>95.43</v>
      </c>
      <c r="C264">
        <v>95.489998</v>
      </c>
      <c r="D264">
        <v>94.879997000000003</v>
      </c>
      <c r="E264">
        <v>95.010002</v>
      </c>
      <c r="F264">
        <v>95.010002</v>
      </c>
      <c r="G264">
        <v>0</v>
      </c>
    </row>
    <row r="265" spans="1:7" x14ac:dyDescent="0.25">
      <c r="A265" s="1">
        <v>34277</v>
      </c>
      <c r="B265">
        <v>94.959998999999996</v>
      </c>
      <c r="C265">
        <v>95.269997000000004</v>
      </c>
      <c r="D265">
        <v>94.769997000000004</v>
      </c>
      <c r="E265">
        <v>95.129997000000003</v>
      </c>
      <c r="F265">
        <v>95.129997000000003</v>
      </c>
      <c r="G265">
        <v>0</v>
      </c>
    </row>
    <row r="266" spans="1:7" x14ac:dyDescent="0.25">
      <c r="A266" s="1">
        <v>34278</v>
      </c>
      <c r="B266">
        <v>95.120002999999997</v>
      </c>
      <c r="C266">
        <v>95.419998000000007</v>
      </c>
      <c r="D266">
        <v>94.760002</v>
      </c>
      <c r="E266">
        <v>94.879997000000003</v>
      </c>
      <c r="F266">
        <v>94.879997000000003</v>
      </c>
      <c r="G266">
        <v>0</v>
      </c>
    </row>
    <row r="267" spans="1:7" x14ac:dyDescent="0.25">
      <c r="A267" s="1">
        <v>34280</v>
      </c>
      <c r="B267" t="s">
        <v>444</v>
      </c>
      <c r="C267" t="s">
        <v>444</v>
      </c>
      <c r="D267" t="s">
        <v>444</v>
      </c>
      <c r="E267" t="s">
        <v>444</v>
      </c>
      <c r="F267" t="s">
        <v>444</v>
      </c>
      <c r="G267" t="s">
        <v>444</v>
      </c>
    </row>
    <row r="268" spans="1:7" x14ac:dyDescent="0.25">
      <c r="A268" s="1">
        <v>34281</v>
      </c>
      <c r="B268">
        <v>94.860000999999997</v>
      </c>
      <c r="C268">
        <v>94.900002000000001</v>
      </c>
      <c r="D268">
        <v>94.440002000000007</v>
      </c>
      <c r="E268">
        <v>94.599997999999999</v>
      </c>
      <c r="F268">
        <v>94.599997999999999</v>
      </c>
      <c r="G268">
        <v>0</v>
      </c>
    </row>
    <row r="269" spans="1:7" x14ac:dyDescent="0.25">
      <c r="A269" s="1">
        <v>34282</v>
      </c>
      <c r="B269">
        <v>94.610000999999997</v>
      </c>
      <c r="C269">
        <v>95.360000999999997</v>
      </c>
      <c r="D269">
        <v>94.529999000000004</v>
      </c>
      <c r="E269">
        <v>95.099997999999999</v>
      </c>
      <c r="F269">
        <v>95.099997999999999</v>
      </c>
      <c r="G269">
        <v>0</v>
      </c>
    </row>
    <row r="270" spans="1:7" x14ac:dyDescent="0.25">
      <c r="A270" s="1">
        <v>34283</v>
      </c>
      <c r="B270">
        <v>95.139999000000003</v>
      </c>
      <c r="C270">
        <v>95.279999000000004</v>
      </c>
      <c r="D270">
        <v>94.809997999999993</v>
      </c>
      <c r="E270">
        <v>94.889999000000003</v>
      </c>
      <c r="F270">
        <v>94.889999000000003</v>
      </c>
      <c r="G270">
        <v>0</v>
      </c>
    </row>
    <row r="271" spans="1:7" x14ac:dyDescent="0.25">
      <c r="A271" s="1">
        <v>34284</v>
      </c>
      <c r="B271">
        <v>94.839995999999999</v>
      </c>
      <c r="C271">
        <v>95.07</v>
      </c>
      <c r="D271">
        <v>94.75</v>
      </c>
      <c r="E271">
        <v>94.980002999999996</v>
      </c>
      <c r="F271">
        <v>94.980002999999996</v>
      </c>
      <c r="G271">
        <v>0</v>
      </c>
    </row>
    <row r="272" spans="1:7" x14ac:dyDescent="0.25">
      <c r="A272" s="1">
        <v>34285</v>
      </c>
      <c r="B272">
        <v>95.010002</v>
      </c>
      <c r="C272">
        <v>95.330001999999993</v>
      </c>
      <c r="D272">
        <v>94.410004000000001</v>
      </c>
      <c r="E272">
        <v>94.5</v>
      </c>
      <c r="F272">
        <v>94.5</v>
      </c>
      <c r="G272">
        <v>0</v>
      </c>
    </row>
    <row r="273" spans="1:7" x14ac:dyDescent="0.25">
      <c r="A273" s="1">
        <v>34287</v>
      </c>
      <c r="B273" t="s">
        <v>444</v>
      </c>
      <c r="C273" t="s">
        <v>444</v>
      </c>
      <c r="D273" t="s">
        <v>444</v>
      </c>
      <c r="E273" t="s">
        <v>444</v>
      </c>
      <c r="F273" t="s">
        <v>444</v>
      </c>
      <c r="G273" t="s">
        <v>444</v>
      </c>
    </row>
    <row r="274" spans="1:7" x14ac:dyDescent="0.25">
      <c r="A274" s="1">
        <v>34288</v>
      </c>
      <c r="B274">
        <v>94.610000999999997</v>
      </c>
      <c r="C274">
        <v>95.099997999999999</v>
      </c>
      <c r="D274">
        <v>94.470000999999996</v>
      </c>
      <c r="E274">
        <v>94.949996999999996</v>
      </c>
      <c r="F274">
        <v>94.949996999999996</v>
      </c>
      <c r="G274">
        <v>0</v>
      </c>
    </row>
    <row r="275" spans="1:7" x14ac:dyDescent="0.25">
      <c r="A275" s="1">
        <v>34289</v>
      </c>
      <c r="B275">
        <v>95</v>
      </c>
      <c r="C275">
        <v>95.489998</v>
      </c>
      <c r="D275">
        <v>94.889999000000003</v>
      </c>
      <c r="E275">
        <v>95.260002</v>
      </c>
      <c r="F275">
        <v>95.260002</v>
      </c>
      <c r="G275">
        <v>0</v>
      </c>
    </row>
    <row r="276" spans="1:7" x14ac:dyDescent="0.25">
      <c r="A276" s="1">
        <v>34290</v>
      </c>
      <c r="B276">
        <v>95.339995999999999</v>
      </c>
      <c r="C276">
        <v>95.639999000000003</v>
      </c>
      <c r="D276">
        <v>95.110000999999997</v>
      </c>
      <c r="E276">
        <v>95.190002000000007</v>
      </c>
      <c r="F276">
        <v>95.190002000000007</v>
      </c>
      <c r="G276">
        <v>0</v>
      </c>
    </row>
    <row r="277" spans="1:7" x14ac:dyDescent="0.25">
      <c r="A277" s="1">
        <v>34291</v>
      </c>
      <c r="B277">
        <v>95.300003000000004</v>
      </c>
      <c r="C277">
        <v>95.779999000000004</v>
      </c>
      <c r="D277">
        <v>95.25</v>
      </c>
      <c r="E277">
        <v>95.690002000000007</v>
      </c>
      <c r="F277">
        <v>95.690002000000007</v>
      </c>
      <c r="G277">
        <v>0</v>
      </c>
    </row>
    <row r="278" spans="1:7" x14ac:dyDescent="0.25">
      <c r="A278" s="1">
        <v>34292</v>
      </c>
      <c r="B278">
        <v>95.699996999999996</v>
      </c>
      <c r="C278">
        <v>96.199996999999996</v>
      </c>
      <c r="D278">
        <v>95.669998000000007</v>
      </c>
      <c r="E278">
        <v>96.019997000000004</v>
      </c>
      <c r="F278">
        <v>96.019997000000004</v>
      </c>
      <c r="G278">
        <v>0</v>
      </c>
    </row>
    <row r="279" spans="1:7" x14ac:dyDescent="0.25">
      <c r="A279" s="1">
        <v>34294</v>
      </c>
      <c r="B279" t="s">
        <v>444</v>
      </c>
      <c r="C279" t="s">
        <v>444</v>
      </c>
      <c r="D279" t="s">
        <v>444</v>
      </c>
      <c r="E279" t="s">
        <v>444</v>
      </c>
      <c r="F279" t="s">
        <v>444</v>
      </c>
      <c r="G279" t="s">
        <v>444</v>
      </c>
    </row>
    <row r="280" spans="1:7" x14ac:dyDescent="0.25">
      <c r="A280" s="1">
        <v>34295</v>
      </c>
      <c r="B280">
        <v>96.029999000000004</v>
      </c>
      <c r="C280">
        <v>96.199996999999996</v>
      </c>
      <c r="D280">
        <v>95.559997999999993</v>
      </c>
      <c r="E280">
        <v>95.779999000000004</v>
      </c>
      <c r="F280">
        <v>95.779999000000004</v>
      </c>
      <c r="G280">
        <v>0</v>
      </c>
    </row>
    <row r="281" spans="1:7" x14ac:dyDescent="0.25">
      <c r="A281" s="1">
        <v>34296</v>
      </c>
      <c r="B281">
        <v>95.760002</v>
      </c>
      <c r="C281">
        <v>96.150002000000001</v>
      </c>
      <c r="D281">
        <v>95.440002000000007</v>
      </c>
      <c r="E281">
        <v>95.68</v>
      </c>
      <c r="F281">
        <v>95.68</v>
      </c>
      <c r="G281">
        <v>0</v>
      </c>
    </row>
    <row r="282" spans="1:7" x14ac:dyDescent="0.25">
      <c r="A282" s="1">
        <v>34297</v>
      </c>
      <c r="B282">
        <v>95.650002000000001</v>
      </c>
      <c r="C282">
        <v>95.720000999999996</v>
      </c>
      <c r="D282">
        <v>95.349997999999999</v>
      </c>
      <c r="E282">
        <v>95.599997999999999</v>
      </c>
      <c r="F282">
        <v>95.599997999999999</v>
      </c>
      <c r="G282">
        <v>0</v>
      </c>
    </row>
    <row r="283" spans="1:7" x14ac:dyDescent="0.25">
      <c r="A283" s="1">
        <v>34298</v>
      </c>
      <c r="B283">
        <v>95.650002000000001</v>
      </c>
      <c r="C283">
        <v>95.720000999999996</v>
      </c>
      <c r="D283">
        <v>95.349997999999999</v>
      </c>
      <c r="E283">
        <v>95.599997999999999</v>
      </c>
      <c r="F283">
        <v>95.599997999999999</v>
      </c>
      <c r="G283">
        <v>0</v>
      </c>
    </row>
    <row r="284" spans="1:7" x14ac:dyDescent="0.25">
      <c r="A284" s="1">
        <v>34299</v>
      </c>
      <c r="B284">
        <v>95.889999000000003</v>
      </c>
      <c r="C284">
        <v>96.110000999999997</v>
      </c>
      <c r="D284">
        <v>95.760002</v>
      </c>
      <c r="E284">
        <v>96.019997000000004</v>
      </c>
      <c r="F284">
        <v>96.019997000000004</v>
      </c>
      <c r="G284">
        <v>0</v>
      </c>
    </row>
    <row r="285" spans="1:7" x14ac:dyDescent="0.25">
      <c r="A285" s="1">
        <v>34301</v>
      </c>
      <c r="B285" t="s">
        <v>444</v>
      </c>
      <c r="C285" t="s">
        <v>444</v>
      </c>
      <c r="D285" t="s">
        <v>444</v>
      </c>
      <c r="E285" t="s">
        <v>444</v>
      </c>
      <c r="F285" t="s">
        <v>444</v>
      </c>
      <c r="G285" t="s">
        <v>444</v>
      </c>
    </row>
    <row r="286" spans="1:7" x14ac:dyDescent="0.25">
      <c r="A286" s="1">
        <v>34302</v>
      </c>
      <c r="B286">
        <v>96.050003000000004</v>
      </c>
      <c r="C286">
        <v>96.279999000000004</v>
      </c>
      <c r="D286">
        <v>95.860000999999997</v>
      </c>
      <c r="E286">
        <v>95.949996999999996</v>
      </c>
      <c r="F286">
        <v>95.949996999999996</v>
      </c>
      <c r="G286">
        <v>0</v>
      </c>
    </row>
    <row r="287" spans="1:7" x14ac:dyDescent="0.25">
      <c r="A287" s="1">
        <v>34303</v>
      </c>
      <c r="B287">
        <v>95.919998000000007</v>
      </c>
      <c r="C287">
        <v>96.370002999999997</v>
      </c>
      <c r="D287">
        <v>95.839995999999999</v>
      </c>
      <c r="E287">
        <v>96.209998999999996</v>
      </c>
      <c r="F287">
        <v>96.209998999999996</v>
      </c>
      <c r="G287">
        <v>0</v>
      </c>
    </row>
    <row r="288" spans="1:7" x14ac:dyDescent="0.25">
      <c r="A288" s="1">
        <v>34304</v>
      </c>
      <c r="B288">
        <v>96.209998999999996</v>
      </c>
      <c r="C288">
        <v>96.5</v>
      </c>
      <c r="D288">
        <v>96.080001999999993</v>
      </c>
      <c r="E288">
        <v>96.470000999999996</v>
      </c>
      <c r="F288">
        <v>96.470000999999996</v>
      </c>
      <c r="G288">
        <v>0</v>
      </c>
    </row>
    <row r="289" spans="1:7" x14ac:dyDescent="0.25">
      <c r="A289" s="1">
        <v>34305</v>
      </c>
      <c r="B289">
        <v>96.470000999999996</v>
      </c>
      <c r="C289">
        <v>96.529999000000004</v>
      </c>
      <c r="D289">
        <v>96.269997000000004</v>
      </c>
      <c r="E289">
        <v>96.440002000000007</v>
      </c>
      <c r="F289">
        <v>96.440002000000007</v>
      </c>
      <c r="G289">
        <v>0</v>
      </c>
    </row>
    <row r="290" spans="1:7" x14ac:dyDescent="0.25">
      <c r="A290" s="1">
        <v>34306</v>
      </c>
      <c r="B290">
        <v>96.480002999999996</v>
      </c>
      <c r="C290">
        <v>96.480002999999996</v>
      </c>
      <c r="D290">
        <v>96.029999000000004</v>
      </c>
      <c r="E290">
        <v>96.080001999999993</v>
      </c>
      <c r="F290">
        <v>96.080001999999993</v>
      </c>
      <c r="G290">
        <v>0</v>
      </c>
    </row>
    <row r="291" spans="1:7" x14ac:dyDescent="0.25">
      <c r="A291" s="1">
        <v>34308</v>
      </c>
      <c r="B291" t="s">
        <v>444</v>
      </c>
      <c r="C291" t="s">
        <v>444</v>
      </c>
      <c r="D291" t="s">
        <v>444</v>
      </c>
      <c r="E291" t="s">
        <v>444</v>
      </c>
      <c r="F291" t="s">
        <v>444</v>
      </c>
      <c r="G291" t="s">
        <v>444</v>
      </c>
    </row>
    <row r="292" spans="1:7" x14ac:dyDescent="0.25">
      <c r="A292" s="1">
        <v>34309</v>
      </c>
      <c r="B292">
        <v>96.010002</v>
      </c>
      <c r="C292">
        <v>96.040001000000004</v>
      </c>
      <c r="D292">
        <v>94.940002000000007</v>
      </c>
      <c r="E292">
        <v>94.980002999999996</v>
      </c>
      <c r="F292">
        <v>94.980002999999996</v>
      </c>
      <c r="G292">
        <v>0</v>
      </c>
    </row>
    <row r="293" spans="1:7" x14ac:dyDescent="0.25">
      <c r="A293" s="1">
        <v>34310</v>
      </c>
      <c r="B293">
        <v>94.970000999999996</v>
      </c>
      <c r="C293">
        <v>95.25</v>
      </c>
      <c r="D293">
        <v>94.900002000000001</v>
      </c>
      <c r="E293">
        <v>95.110000999999997</v>
      </c>
      <c r="F293">
        <v>95.110000999999997</v>
      </c>
      <c r="G293">
        <v>0</v>
      </c>
    </row>
    <row r="294" spans="1:7" x14ac:dyDescent="0.25">
      <c r="A294" s="1">
        <v>34311</v>
      </c>
      <c r="B294">
        <v>95.129997000000003</v>
      </c>
      <c r="C294">
        <v>95.510002</v>
      </c>
      <c r="D294">
        <v>95.019997000000004</v>
      </c>
      <c r="E294">
        <v>95.160004000000001</v>
      </c>
      <c r="F294">
        <v>95.160004000000001</v>
      </c>
      <c r="G294">
        <v>0</v>
      </c>
    </row>
    <row r="295" spans="1:7" x14ac:dyDescent="0.25">
      <c r="A295" s="1">
        <v>34312</v>
      </c>
      <c r="B295">
        <v>95.290001000000004</v>
      </c>
      <c r="C295">
        <v>95.440002000000007</v>
      </c>
      <c r="D295">
        <v>95.160004000000001</v>
      </c>
      <c r="E295">
        <v>95.300003000000004</v>
      </c>
      <c r="F295">
        <v>95.300003000000004</v>
      </c>
      <c r="G295">
        <v>0</v>
      </c>
    </row>
    <row r="296" spans="1:7" x14ac:dyDescent="0.25">
      <c r="A296" s="1">
        <v>34313</v>
      </c>
      <c r="B296">
        <v>95.199996999999996</v>
      </c>
      <c r="C296">
        <v>95.290001000000004</v>
      </c>
      <c r="D296">
        <v>94.900002000000001</v>
      </c>
      <c r="E296">
        <v>95.050003000000004</v>
      </c>
      <c r="F296">
        <v>95.050003000000004</v>
      </c>
      <c r="G296">
        <v>0</v>
      </c>
    </row>
    <row r="297" spans="1:7" x14ac:dyDescent="0.25">
      <c r="A297" s="1">
        <v>34315</v>
      </c>
      <c r="B297" t="s">
        <v>444</v>
      </c>
      <c r="C297" t="s">
        <v>444</v>
      </c>
      <c r="D297" t="s">
        <v>444</v>
      </c>
      <c r="E297" t="s">
        <v>444</v>
      </c>
      <c r="F297" t="s">
        <v>444</v>
      </c>
      <c r="G297" t="s">
        <v>444</v>
      </c>
    </row>
    <row r="298" spans="1:7" x14ac:dyDescent="0.25">
      <c r="A298" s="1">
        <v>34316</v>
      </c>
      <c r="B298">
        <v>95.050003000000004</v>
      </c>
      <c r="C298">
        <v>95.559997999999993</v>
      </c>
      <c r="D298">
        <v>94.879997000000003</v>
      </c>
      <c r="E298">
        <v>95.510002</v>
      </c>
      <c r="F298">
        <v>95.510002</v>
      </c>
      <c r="G298">
        <v>0</v>
      </c>
    </row>
    <row r="299" spans="1:7" x14ac:dyDescent="0.25">
      <c r="A299" s="1">
        <v>34317</v>
      </c>
      <c r="B299">
        <v>95.510002</v>
      </c>
      <c r="C299">
        <v>95.879997000000003</v>
      </c>
      <c r="D299">
        <v>95.400002000000001</v>
      </c>
      <c r="E299">
        <v>95.809997999999993</v>
      </c>
      <c r="F299">
        <v>95.809997999999993</v>
      </c>
      <c r="G299">
        <v>0</v>
      </c>
    </row>
    <row r="300" spans="1:7" x14ac:dyDescent="0.25">
      <c r="A300" s="1">
        <v>34318</v>
      </c>
      <c r="B300">
        <v>95.800003000000004</v>
      </c>
      <c r="C300">
        <v>96.089995999999999</v>
      </c>
      <c r="D300">
        <v>95.760002</v>
      </c>
      <c r="E300">
        <v>95.980002999999996</v>
      </c>
      <c r="F300">
        <v>95.980002999999996</v>
      </c>
      <c r="G300">
        <v>0</v>
      </c>
    </row>
    <row r="301" spans="1:7" x14ac:dyDescent="0.25">
      <c r="A301" s="1">
        <v>34319</v>
      </c>
      <c r="B301">
        <v>96.029999000000004</v>
      </c>
      <c r="C301">
        <v>96.099997999999999</v>
      </c>
      <c r="D301">
        <v>95.5</v>
      </c>
      <c r="E301">
        <v>95.669998000000007</v>
      </c>
      <c r="F301">
        <v>95.669998000000007</v>
      </c>
      <c r="G301">
        <v>0</v>
      </c>
    </row>
    <row r="302" spans="1:7" x14ac:dyDescent="0.25">
      <c r="A302" s="1">
        <v>34320</v>
      </c>
      <c r="B302">
        <v>95.589995999999999</v>
      </c>
      <c r="C302">
        <v>95.739998</v>
      </c>
      <c r="D302">
        <v>95.449996999999996</v>
      </c>
      <c r="E302">
        <v>95.739998</v>
      </c>
      <c r="F302">
        <v>95.739998</v>
      </c>
      <c r="G302">
        <v>0</v>
      </c>
    </row>
    <row r="303" spans="1:7" x14ac:dyDescent="0.25">
      <c r="A303" s="1">
        <v>34322</v>
      </c>
      <c r="B303" t="s">
        <v>444</v>
      </c>
      <c r="C303" t="s">
        <v>444</v>
      </c>
      <c r="D303" t="s">
        <v>444</v>
      </c>
      <c r="E303" t="s">
        <v>444</v>
      </c>
      <c r="F303" t="s">
        <v>444</v>
      </c>
      <c r="G303" t="s">
        <v>444</v>
      </c>
    </row>
    <row r="304" spans="1:7" x14ac:dyDescent="0.25">
      <c r="A304" s="1">
        <v>34323</v>
      </c>
      <c r="B304">
        <v>95.720000999999996</v>
      </c>
      <c r="C304">
        <v>96.010002</v>
      </c>
      <c r="D304">
        <v>95.68</v>
      </c>
      <c r="E304">
        <v>95.730002999999996</v>
      </c>
      <c r="F304">
        <v>95.730002999999996</v>
      </c>
      <c r="G304">
        <v>0</v>
      </c>
    </row>
    <row r="305" spans="1:7" x14ac:dyDescent="0.25">
      <c r="A305" s="1">
        <v>34324</v>
      </c>
      <c r="B305">
        <v>95.739998</v>
      </c>
      <c r="C305">
        <v>95.779999000000004</v>
      </c>
      <c r="D305">
        <v>95.470000999999996</v>
      </c>
      <c r="E305">
        <v>95.660004000000001</v>
      </c>
      <c r="F305">
        <v>95.660004000000001</v>
      </c>
      <c r="G305">
        <v>0</v>
      </c>
    </row>
    <row r="306" spans="1:7" x14ac:dyDescent="0.25">
      <c r="A306" s="1">
        <v>34325</v>
      </c>
      <c r="B306">
        <v>95.580001999999993</v>
      </c>
      <c r="C306">
        <v>95.669998000000007</v>
      </c>
      <c r="D306">
        <v>95.099997999999999</v>
      </c>
      <c r="E306">
        <v>95.139999000000003</v>
      </c>
      <c r="F306">
        <v>95.139999000000003</v>
      </c>
      <c r="G306">
        <v>0</v>
      </c>
    </row>
    <row r="307" spans="1:7" x14ac:dyDescent="0.25">
      <c r="A307" s="1">
        <v>34326</v>
      </c>
      <c r="B307">
        <v>95.150002000000001</v>
      </c>
      <c r="C307">
        <v>95.230002999999996</v>
      </c>
      <c r="D307">
        <v>94.669998000000007</v>
      </c>
      <c r="E307">
        <v>94.68</v>
      </c>
      <c r="F307">
        <v>94.68</v>
      </c>
      <c r="G307">
        <v>0</v>
      </c>
    </row>
    <row r="308" spans="1:7" x14ac:dyDescent="0.25">
      <c r="A308" s="1">
        <v>34327</v>
      </c>
      <c r="B308">
        <v>95.150002000000001</v>
      </c>
      <c r="C308">
        <v>95.230002999999996</v>
      </c>
      <c r="D308">
        <v>94.669998000000007</v>
      </c>
      <c r="E308">
        <v>94.68</v>
      </c>
      <c r="F308">
        <v>94.68</v>
      </c>
      <c r="G308">
        <v>0</v>
      </c>
    </row>
    <row r="309" spans="1:7" x14ac:dyDescent="0.25">
      <c r="A309" s="1">
        <v>34329</v>
      </c>
      <c r="B309" t="s">
        <v>444</v>
      </c>
      <c r="C309" t="s">
        <v>444</v>
      </c>
      <c r="D309" t="s">
        <v>444</v>
      </c>
      <c r="E309" t="s">
        <v>444</v>
      </c>
      <c r="F309" t="s">
        <v>444</v>
      </c>
      <c r="G309" t="s">
        <v>444</v>
      </c>
    </row>
    <row r="310" spans="1:7" x14ac:dyDescent="0.25">
      <c r="A310" s="1">
        <v>34330</v>
      </c>
      <c r="B310">
        <v>94.989998</v>
      </c>
      <c r="C310">
        <v>95.370002999999997</v>
      </c>
      <c r="D310">
        <v>94.959998999999996</v>
      </c>
      <c r="E310">
        <v>95.239998</v>
      </c>
      <c r="F310">
        <v>95.239998</v>
      </c>
      <c r="G310">
        <v>0</v>
      </c>
    </row>
    <row r="311" spans="1:7" x14ac:dyDescent="0.25">
      <c r="A311" s="1">
        <v>34331</v>
      </c>
      <c r="B311">
        <v>95.269997000000004</v>
      </c>
      <c r="C311">
        <v>95.32</v>
      </c>
      <c r="D311">
        <v>95.059997999999993</v>
      </c>
      <c r="E311">
        <v>95.139999000000003</v>
      </c>
      <c r="F311">
        <v>95.139999000000003</v>
      </c>
      <c r="G311">
        <v>0</v>
      </c>
    </row>
    <row r="312" spans="1:7" x14ac:dyDescent="0.25">
      <c r="A312" s="1">
        <v>34332</v>
      </c>
      <c r="B312">
        <v>95.18</v>
      </c>
      <c r="C312">
        <v>96.519997000000004</v>
      </c>
      <c r="D312">
        <v>95.160004000000001</v>
      </c>
      <c r="E312">
        <v>96.449996999999996</v>
      </c>
      <c r="F312">
        <v>96.449996999999996</v>
      </c>
      <c r="G312">
        <v>0</v>
      </c>
    </row>
    <row r="313" spans="1:7" x14ac:dyDescent="0.25">
      <c r="A313" s="1">
        <v>34333</v>
      </c>
      <c r="B313">
        <v>96.370002999999997</v>
      </c>
      <c r="C313">
        <v>96.790001000000004</v>
      </c>
      <c r="D313">
        <v>96.220000999999996</v>
      </c>
      <c r="E313">
        <v>96.699996999999996</v>
      </c>
      <c r="F313">
        <v>96.699996999999996</v>
      </c>
      <c r="G313">
        <v>0</v>
      </c>
    </row>
    <row r="314" spans="1:7" x14ac:dyDescent="0.25">
      <c r="A314" s="1">
        <v>34334</v>
      </c>
      <c r="B314">
        <v>96.669998000000007</v>
      </c>
      <c r="C314">
        <v>96.849997999999999</v>
      </c>
      <c r="D314">
        <v>96.550003000000004</v>
      </c>
      <c r="E314">
        <v>96.839995999999999</v>
      </c>
      <c r="F314">
        <v>96.839995999999999</v>
      </c>
      <c r="G314">
        <v>0</v>
      </c>
    </row>
    <row r="315" spans="1:7" x14ac:dyDescent="0.25">
      <c r="A315" s="1">
        <v>34336</v>
      </c>
      <c r="B315" t="s">
        <v>444</v>
      </c>
      <c r="C315" t="s">
        <v>444</v>
      </c>
      <c r="D315" t="s">
        <v>444</v>
      </c>
      <c r="E315" t="s">
        <v>444</v>
      </c>
      <c r="F315" t="s">
        <v>444</v>
      </c>
      <c r="G315" t="s">
        <v>444</v>
      </c>
    </row>
    <row r="316" spans="1:7" x14ac:dyDescent="0.25">
      <c r="A316" s="1">
        <v>34337</v>
      </c>
      <c r="B316">
        <v>96.760002</v>
      </c>
      <c r="C316">
        <v>97.019997000000004</v>
      </c>
      <c r="D316">
        <v>96.540001000000004</v>
      </c>
      <c r="E316">
        <v>96.970000999999996</v>
      </c>
      <c r="F316">
        <v>96.970000999999996</v>
      </c>
      <c r="G316">
        <v>0</v>
      </c>
    </row>
    <row r="317" spans="1:7" x14ac:dyDescent="0.25">
      <c r="A317" s="1">
        <v>34338</v>
      </c>
      <c r="B317">
        <v>96.980002999999996</v>
      </c>
      <c r="C317">
        <v>97.089995999999999</v>
      </c>
      <c r="D317">
        <v>96.459998999999996</v>
      </c>
      <c r="E317">
        <v>96.550003000000004</v>
      </c>
      <c r="F317">
        <v>96.550003000000004</v>
      </c>
      <c r="G317">
        <v>0</v>
      </c>
    </row>
    <row r="318" spans="1:7" x14ac:dyDescent="0.25">
      <c r="A318" s="1">
        <v>34339</v>
      </c>
      <c r="B318">
        <v>96.510002</v>
      </c>
      <c r="C318">
        <v>96.720000999999996</v>
      </c>
      <c r="D318">
        <v>96.389999000000003</v>
      </c>
      <c r="E318">
        <v>96.580001999999993</v>
      </c>
      <c r="F318">
        <v>96.580001999999993</v>
      </c>
      <c r="G318">
        <v>0</v>
      </c>
    </row>
    <row r="319" spans="1:7" x14ac:dyDescent="0.25">
      <c r="A319" s="1">
        <v>34340</v>
      </c>
      <c r="B319">
        <v>96.769997000000004</v>
      </c>
      <c r="C319">
        <v>96.889999000000003</v>
      </c>
      <c r="D319">
        <v>96.300003000000004</v>
      </c>
      <c r="E319">
        <v>96.82</v>
      </c>
      <c r="F319">
        <v>96.82</v>
      </c>
      <c r="G319">
        <v>0</v>
      </c>
    </row>
    <row r="320" spans="1:7" x14ac:dyDescent="0.25">
      <c r="A320" s="1">
        <v>34341</v>
      </c>
      <c r="B320">
        <v>96.75</v>
      </c>
      <c r="C320">
        <v>96.849997999999999</v>
      </c>
      <c r="D320">
        <v>95.989998</v>
      </c>
      <c r="E320">
        <v>96.080001999999993</v>
      </c>
      <c r="F320">
        <v>96.080001999999993</v>
      </c>
      <c r="G320">
        <v>0</v>
      </c>
    </row>
    <row r="321" spans="1:7" x14ac:dyDescent="0.25">
      <c r="A321" s="1">
        <v>34343</v>
      </c>
      <c r="B321" t="s">
        <v>444</v>
      </c>
      <c r="C321" t="s">
        <v>444</v>
      </c>
      <c r="D321" t="s">
        <v>444</v>
      </c>
      <c r="E321" t="s">
        <v>444</v>
      </c>
      <c r="F321" t="s">
        <v>444</v>
      </c>
      <c r="G321" t="s">
        <v>444</v>
      </c>
    </row>
    <row r="322" spans="1:7" x14ac:dyDescent="0.25">
      <c r="A322" s="1">
        <v>34344</v>
      </c>
      <c r="B322">
        <v>96.040001000000004</v>
      </c>
      <c r="C322">
        <v>96.5</v>
      </c>
      <c r="D322">
        <v>95.949996999999996</v>
      </c>
      <c r="E322">
        <v>96.43</v>
      </c>
      <c r="F322">
        <v>96.43</v>
      </c>
      <c r="G322">
        <v>0</v>
      </c>
    </row>
    <row r="323" spans="1:7" x14ac:dyDescent="0.25">
      <c r="A323" s="1">
        <v>34345</v>
      </c>
      <c r="B323">
        <v>96.449996999999996</v>
      </c>
      <c r="C323">
        <v>96.860000999999997</v>
      </c>
      <c r="D323">
        <v>96.43</v>
      </c>
      <c r="E323">
        <v>96.690002000000007</v>
      </c>
      <c r="F323">
        <v>96.690002000000007</v>
      </c>
      <c r="G323">
        <v>0</v>
      </c>
    </row>
    <row r="324" spans="1:7" x14ac:dyDescent="0.25">
      <c r="A324" s="1">
        <v>34346</v>
      </c>
      <c r="B324">
        <v>96.629997000000003</v>
      </c>
      <c r="C324">
        <v>96.650002000000001</v>
      </c>
      <c r="D324">
        <v>96.199996999999996</v>
      </c>
      <c r="E324">
        <v>96.230002999999996</v>
      </c>
      <c r="F324">
        <v>96.230002999999996</v>
      </c>
      <c r="G324">
        <v>0</v>
      </c>
    </row>
    <row r="325" spans="1:7" x14ac:dyDescent="0.25">
      <c r="A325" s="1">
        <v>34347</v>
      </c>
      <c r="B325">
        <v>96.260002</v>
      </c>
      <c r="C325">
        <v>96.910004000000001</v>
      </c>
      <c r="D325">
        <v>96.190002000000007</v>
      </c>
      <c r="E325">
        <v>96.769997000000004</v>
      </c>
      <c r="F325">
        <v>96.769997000000004</v>
      </c>
      <c r="G325">
        <v>0</v>
      </c>
    </row>
    <row r="326" spans="1:7" x14ac:dyDescent="0.25">
      <c r="A326" s="1">
        <v>34348</v>
      </c>
      <c r="B326">
        <v>96.779999000000004</v>
      </c>
      <c r="C326">
        <v>97.019997000000004</v>
      </c>
      <c r="D326">
        <v>96.629997000000003</v>
      </c>
      <c r="E326">
        <v>96.68</v>
      </c>
      <c r="F326">
        <v>96.68</v>
      </c>
      <c r="G326">
        <v>0</v>
      </c>
    </row>
    <row r="327" spans="1:7" x14ac:dyDescent="0.25">
      <c r="A327" s="1">
        <v>34350</v>
      </c>
      <c r="B327" t="s">
        <v>444</v>
      </c>
      <c r="C327" t="s">
        <v>444</v>
      </c>
      <c r="D327" t="s">
        <v>444</v>
      </c>
      <c r="E327" t="s">
        <v>444</v>
      </c>
      <c r="F327" t="s">
        <v>444</v>
      </c>
      <c r="G327" t="s">
        <v>444</v>
      </c>
    </row>
    <row r="328" spans="1:7" x14ac:dyDescent="0.25">
      <c r="A328" s="1">
        <v>34351</v>
      </c>
      <c r="B328">
        <v>96.849997999999999</v>
      </c>
      <c r="C328">
        <v>96.93</v>
      </c>
      <c r="D328">
        <v>96.730002999999996</v>
      </c>
      <c r="E328">
        <v>96.830001999999993</v>
      </c>
      <c r="F328">
        <v>96.830001999999993</v>
      </c>
      <c r="G328">
        <v>0</v>
      </c>
    </row>
    <row r="329" spans="1:7" x14ac:dyDescent="0.25">
      <c r="A329" s="1">
        <v>34352</v>
      </c>
      <c r="B329">
        <v>96.690002000000007</v>
      </c>
      <c r="C329">
        <v>96.739998</v>
      </c>
      <c r="D329">
        <v>96.32</v>
      </c>
      <c r="E329">
        <v>96.379997000000003</v>
      </c>
      <c r="F329">
        <v>96.379997000000003</v>
      </c>
      <c r="G329">
        <v>0</v>
      </c>
    </row>
    <row r="330" spans="1:7" x14ac:dyDescent="0.25">
      <c r="A330" s="1">
        <v>34353</v>
      </c>
      <c r="B330">
        <v>96.419998000000007</v>
      </c>
      <c r="C330">
        <v>96.489998</v>
      </c>
      <c r="D330">
        <v>96.230002999999996</v>
      </c>
      <c r="E330">
        <v>96.470000999999996</v>
      </c>
      <c r="F330">
        <v>96.470000999999996</v>
      </c>
      <c r="G330">
        <v>0</v>
      </c>
    </row>
    <row r="331" spans="1:7" x14ac:dyDescent="0.25">
      <c r="A331" s="1">
        <v>34354</v>
      </c>
      <c r="B331">
        <v>96.540001000000004</v>
      </c>
      <c r="C331">
        <v>96.68</v>
      </c>
      <c r="D331">
        <v>96.110000999999997</v>
      </c>
      <c r="E331">
        <v>96.18</v>
      </c>
      <c r="F331">
        <v>96.18</v>
      </c>
      <c r="G331">
        <v>0</v>
      </c>
    </row>
    <row r="332" spans="1:7" x14ac:dyDescent="0.25">
      <c r="A332" s="1">
        <v>34355</v>
      </c>
      <c r="B332">
        <v>96.199996999999996</v>
      </c>
      <c r="C332">
        <v>96.779999000000004</v>
      </c>
      <c r="D332">
        <v>95.889999000000003</v>
      </c>
      <c r="E332">
        <v>96.709998999999996</v>
      </c>
      <c r="F332">
        <v>96.709998999999996</v>
      </c>
      <c r="G332">
        <v>0</v>
      </c>
    </row>
    <row r="333" spans="1:7" x14ac:dyDescent="0.25">
      <c r="A333" s="1">
        <v>34357</v>
      </c>
      <c r="B333" t="s">
        <v>444</v>
      </c>
      <c r="C333" t="s">
        <v>444</v>
      </c>
      <c r="D333" t="s">
        <v>444</v>
      </c>
      <c r="E333" t="s">
        <v>444</v>
      </c>
      <c r="F333" t="s">
        <v>444</v>
      </c>
      <c r="G333" t="s">
        <v>444</v>
      </c>
    </row>
    <row r="334" spans="1:7" x14ac:dyDescent="0.25">
      <c r="A334" s="1">
        <v>34358</v>
      </c>
      <c r="B334">
        <v>96.839995999999999</v>
      </c>
      <c r="C334">
        <v>96.889999000000003</v>
      </c>
      <c r="D334">
        <v>96.510002</v>
      </c>
      <c r="E334">
        <v>96.540001000000004</v>
      </c>
      <c r="F334">
        <v>96.540001000000004</v>
      </c>
      <c r="G334">
        <v>0</v>
      </c>
    </row>
    <row r="335" spans="1:7" x14ac:dyDescent="0.25">
      <c r="A335" s="1">
        <v>34359</v>
      </c>
      <c r="B335">
        <v>96.639999000000003</v>
      </c>
      <c r="C335">
        <v>96.75</v>
      </c>
      <c r="D335">
        <v>96.43</v>
      </c>
      <c r="E335">
        <v>96.5</v>
      </c>
      <c r="F335">
        <v>96.5</v>
      </c>
      <c r="G335">
        <v>0</v>
      </c>
    </row>
    <row r="336" spans="1:7" x14ac:dyDescent="0.25">
      <c r="A336" s="1">
        <v>34360</v>
      </c>
      <c r="B336">
        <v>96.389999000000003</v>
      </c>
      <c r="C336">
        <v>96.440002000000007</v>
      </c>
      <c r="D336">
        <v>96.139999000000003</v>
      </c>
      <c r="E336">
        <v>96.150002000000001</v>
      </c>
      <c r="F336">
        <v>96.150002000000001</v>
      </c>
      <c r="G336">
        <v>0</v>
      </c>
    </row>
    <row r="337" spans="1:7" x14ac:dyDescent="0.25">
      <c r="A337" s="1">
        <v>34361</v>
      </c>
      <c r="B337">
        <v>96.139999000000003</v>
      </c>
      <c r="C337">
        <v>96.290001000000004</v>
      </c>
      <c r="D337">
        <v>95.330001999999993</v>
      </c>
      <c r="E337">
        <v>95.449996999999996</v>
      </c>
      <c r="F337">
        <v>95.449996999999996</v>
      </c>
      <c r="G337">
        <v>0</v>
      </c>
    </row>
    <row r="338" spans="1:7" x14ac:dyDescent="0.25">
      <c r="A338" s="1">
        <v>34362</v>
      </c>
      <c r="B338">
        <v>95.470000999999996</v>
      </c>
      <c r="C338">
        <v>96.209998999999996</v>
      </c>
      <c r="D338">
        <v>95.150002000000001</v>
      </c>
      <c r="E338">
        <v>96.18</v>
      </c>
      <c r="F338">
        <v>96.18</v>
      </c>
      <c r="G338">
        <v>0</v>
      </c>
    </row>
    <row r="339" spans="1:7" x14ac:dyDescent="0.25">
      <c r="A339" s="1">
        <v>34364</v>
      </c>
      <c r="B339" t="s">
        <v>444</v>
      </c>
      <c r="C339" t="s">
        <v>444</v>
      </c>
      <c r="D339" t="s">
        <v>444</v>
      </c>
      <c r="E339" t="s">
        <v>444</v>
      </c>
      <c r="F339" t="s">
        <v>444</v>
      </c>
      <c r="G339" t="s">
        <v>444</v>
      </c>
    </row>
    <row r="340" spans="1:7" x14ac:dyDescent="0.25">
      <c r="A340" s="1">
        <v>34365</v>
      </c>
      <c r="B340">
        <v>95.949996999999996</v>
      </c>
      <c r="C340">
        <v>96.279999000000004</v>
      </c>
      <c r="D340">
        <v>95.480002999999996</v>
      </c>
      <c r="E340">
        <v>95.589995999999999</v>
      </c>
      <c r="F340">
        <v>95.589995999999999</v>
      </c>
      <c r="G340">
        <v>0</v>
      </c>
    </row>
    <row r="341" spans="1:7" x14ac:dyDescent="0.25">
      <c r="A341" s="1">
        <v>34366</v>
      </c>
      <c r="B341">
        <v>95.459998999999996</v>
      </c>
      <c r="C341">
        <v>95.699996999999996</v>
      </c>
      <c r="D341">
        <v>95.129997000000003</v>
      </c>
      <c r="E341">
        <v>95.519997000000004</v>
      </c>
      <c r="F341">
        <v>95.519997000000004</v>
      </c>
      <c r="G341">
        <v>0</v>
      </c>
    </row>
    <row r="342" spans="1:7" x14ac:dyDescent="0.25">
      <c r="A342" s="1">
        <v>34367</v>
      </c>
      <c r="B342">
        <v>95.449996999999996</v>
      </c>
      <c r="C342">
        <v>95.709998999999996</v>
      </c>
      <c r="D342">
        <v>95.43</v>
      </c>
      <c r="E342">
        <v>95.529999000000004</v>
      </c>
      <c r="F342">
        <v>95.529999000000004</v>
      </c>
      <c r="G342">
        <v>0</v>
      </c>
    </row>
    <row r="343" spans="1:7" x14ac:dyDescent="0.25">
      <c r="A343" s="1">
        <v>34368</v>
      </c>
      <c r="B343">
        <v>95.650002000000001</v>
      </c>
      <c r="C343">
        <v>96.080001999999993</v>
      </c>
      <c r="D343">
        <v>95.360000999999997</v>
      </c>
      <c r="E343">
        <v>95.870002999999997</v>
      </c>
      <c r="F343">
        <v>95.870002999999997</v>
      </c>
      <c r="G343">
        <v>0</v>
      </c>
    </row>
    <row r="344" spans="1:7" x14ac:dyDescent="0.25">
      <c r="A344" s="1">
        <v>34369</v>
      </c>
      <c r="B344">
        <v>95.980002999999996</v>
      </c>
      <c r="C344">
        <v>96.900002000000001</v>
      </c>
      <c r="D344">
        <v>95.419998000000007</v>
      </c>
      <c r="E344">
        <v>96.75</v>
      </c>
      <c r="F344">
        <v>96.75</v>
      </c>
      <c r="G344">
        <v>0</v>
      </c>
    </row>
    <row r="345" spans="1:7" x14ac:dyDescent="0.25">
      <c r="A345" s="1">
        <v>34371</v>
      </c>
      <c r="B345" t="s">
        <v>444</v>
      </c>
      <c r="C345" t="s">
        <v>444</v>
      </c>
      <c r="D345" t="s">
        <v>444</v>
      </c>
      <c r="E345" t="s">
        <v>444</v>
      </c>
      <c r="F345" t="s">
        <v>444</v>
      </c>
      <c r="G345" t="s">
        <v>444</v>
      </c>
    </row>
    <row r="346" spans="1:7" x14ac:dyDescent="0.25">
      <c r="A346" s="1">
        <v>34372</v>
      </c>
      <c r="B346">
        <v>96.720000999999996</v>
      </c>
      <c r="C346">
        <v>96.860000999999997</v>
      </c>
      <c r="D346">
        <v>96.559997999999993</v>
      </c>
      <c r="E346">
        <v>96.639999000000003</v>
      </c>
      <c r="F346">
        <v>96.639999000000003</v>
      </c>
      <c r="G346">
        <v>0</v>
      </c>
    </row>
    <row r="347" spans="1:7" x14ac:dyDescent="0.25">
      <c r="A347" s="1">
        <v>34373</v>
      </c>
      <c r="B347">
        <v>96.559997999999993</v>
      </c>
      <c r="C347">
        <v>97.099997999999999</v>
      </c>
      <c r="D347">
        <v>96.519997000000004</v>
      </c>
      <c r="E347">
        <v>96.949996999999996</v>
      </c>
      <c r="F347">
        <v>96.949996999999996</v>
      </c>
      <c r="G347">
        <v>0</v>
      </c>
    </row>
    <row r="348" spans="1:7" x14ac:dyDescent="0.25">
      <c r="A348" s="1">
        <v>34374</v>
      </c>
      <c r="B348">
        <v>96.949996999999996</v>
      </c>
      <c r="C348">
        <v>96.970000999999996</v>
      </c>
      <c r="D348">
        <v>96.620002999999997</v>
      </c>
      <c r="E348">
        <v>96.830001999999993</v>
      </c>
      <c r="F348">
        <v>96.830001999999993</v>
      </c>
      <c r="G348">
        <v>0</v>
      </c>
    </row>
    <row r="349" spans="1:7" x14ac:dyDescent="0.25">
      <c r="A349" s="1">
        <v>34375</v>
      </c>
      <c r="B349">
        <v>96.769997000000004</v>
      </c>
      <c r="C349">
        <v>97.010002</v>
      </c>
      <c r="D349">
        <v>96.540001000000004</v>
      </c>
      <c r="E349">
        <v>96.599997999999999</v>
      </c>
      <c r="F349">
        <v>96.599997999999999</v>
      </c>
      <c r="G349">
        <v>0</v>
      </c>
    </row>
    <row r="350" spans="1:7" x14ac:dyDescent="0.25">
      <c r="A350" s="1">
        <v>34376</v>
      </c>
      <c r="B350">
        <v>96.580001999999993</v>
      </c>
      <c r="C350">
        <v>96.860000999999997</v>
      </c>
      <c r="D350">
        <v>96.440002000000007</v>
      </c>
      <c r="E350">
        <v>96.650002000000001</v>
      </c>
      <c r="F350">
        <v>96.650002000000001</v>
      </c>
      <c r="G350">
        <v>0</v>
      </c>
    </row>
    <row r="351" spans="1:7" x14ac:dyDescent="0.25">
      <c r="A351" s="1">
        <v>34378</v>
      </c>
      <c r="B351" t="s">
        <v>444</v>
      </c>
      <c r="C351" t="s">
        <v>444</v>
      </c>
      <c r="D351" t="s">
        <v>444</v>
      </c>
      <c r="E351" t="s">
        <v>444</v>
      </c>
      <c r="F351" t="s">
        <v>444</v>
      </c>
      <c r="G351" t="s">
        <v>444</v>
      </c>
    </row>
    <row r="352" spans="1:7" x14ac:dyDescent="0.25">
      <c r="A352" s="1">
        <v>34379</v>
      </c>
      <c r="B352">
        <v>95.800003000000004</v>
      </c>
      <c r="C352">
        <v>96.400002000000001</v>
      </c>
      <c r="D352">
        <v>94.739998</v>
      </c>
      <c r="E352">
        <v>94.910004000000001</v>
      </c>
      <c r="F352">
        <v>94.910004000000001</v>
      </c>
      <c r="G352">
        <v>0</v>
      </c>
    </row>
    <row r="353" spans="1:7" x14ac:dyDescent="0.25">
      <c r="A353" s="1">
        <v>34380</v>
      </c>
      <c r="B353">
        <v>94.940002000000007</v>
      </c>
      <c r="C353">
        <v>95.550003000000004</v>
      </c>
      <c r="D353">
        <v>94.839995999999999</v>
      </c>
      <c r="E353">
        <v>95.230002999999996</v>
      </c>
      <c r="F353">
        <v>95.230002999999996</v>
      </c>
      <c r="G353">
        <v>0</v>
      </c>
    </row>
    <row r="354" spans="1:7" x14ac:dyDescent="0.25">
      <c r="A354" s="1">
        <v>34381</v>
      </c>
      <c r="B354">
        <v>95.360000999999997</v>
      </c>
      <c r="C354">
        <v>95.480002999999996</v>
      </c>
      <c r="D354">
        <v>94.879997000000003</v>
      </c>
      <c r="E354">
        <v>95.160004000000001</v>
      </c>
      <c r="F354">
        <v>95.160004000000001</v>
      </c>
      <c r="G354">
        <v>0</v>
      </c>
    </row>
    <row r="355" spans="1:7" x14ac:dyDescent="0.25">
      <c r="A355" s="1">
        <v>34382</v>
      </c>
      <c r="B355">
        <v>95.129997000000003</v>
      </c>
      <c r="C355">
        <v>95.449996999999996</v>
      </c>
      <c r="D355">
        <v>95</v>
      </c>
      <c r="E355">
        <v>95.150002000000001</v>
      </c>
      <c r="F355">
        <v>95.150002000000001</v>
      </c>
      <c r="G355">
        <v>0</v>
      </c>
    </row>
    <row r="356" spans="1:7" x14ac:dyDescent="0.25">
      <c r="A356" s="1">
        <v>34383</v>
      </c>
      <c r="B356">
        <v>94.879997000000003</v>
      </c>
      <c r="C356">
        <v>95.07</v>
      </c>
      <c r="D356">
        <v>94.580001999999993</v>
      </c>
      <c r="E356">
        <v>94.599997999999999</v>
      </c>
      <c r="F356">
        <v>94.599997999999999</v>
      </c>
      <c r="G356">
        <v>0</v>
      </c>
    </row>
    <row r="357" spans="1:7" x14ac:dyDescent="0.25">
      <c r="A357" s="1">
        <v>34385</v>
      </c>
      <c r="B357" t="s">
        <v>444</v>
      </c>
      <c r="C357" t="s">
        <v>444</v>
      </c>
      <c r="D357" t="s">
        <v>444</v>
      </c>
      <c r="E357" t="s">
        <v>444</v>
      </c>
      <c r="F357" t="s">
        <v>444</v>
      </c>
      <c r="G357" t="s">
        <v>444</v>
      </c>
    </row>
    <row r="358" spans="1:7" x14ac:dyDescent="0.25">
      <c r="A358" s="1">
        <v>34386</v>
      </c>
      <c r="B358">
        <v>94.879997000000003</v>
      </c>
      <c r="C358">
        <v>95.07</v>
      </c>
      <c r="D358">
        <v>94.580001999999993</v>
      </c>
      <c r="E358">
        <v>94.599997999999999</v>
      </c>
      <c r="F358">
        <v>94.599997999999999</v>
      </c>
      <c r="G358">
        <v>0</v>
      </c>
    </row>
    <row r="359" spans="1:7" x14ac:dyDescent="0.25">
      <c r="A359" s="1">
        <v>34387</v>
      </c>
      <c r="B359">
        <v>95.5</v>
      </c>
      <c r="C359">
        <v>95.610000999999997</v>
      </c>
      <c r="D359">
        <v>95.129997000000003</v>
      </c>
      <c r="E359">
        <v>95.230002999999996</v>
      </c>
      <c r="F359">
        <v>95.230002999999996</v>
      </c>
      <c r="G359">
        <v>0</v>
      </c>
    </row>
    <row r="360" spans="1:7" x14ac:dyDescent="0.25">
      <c r="A360" s="1">
        <v>34388</v>
      </c>
      <c r="B360">
        <v>95.169998000000007</v>
      </c>
      <c r="C360">
        <v>95.620002999999997</v>
      </c>
      <c r="D360">
        <v>95.029999000000004</v>
      </c>
      <c r="E360">
        <v>95.379997000000003</v>
      </c>
      <c r="F360">
        <v>95.379997000000003</v>
      </c>
      <c r="G360">
        <v>0</v>
      </c>
    </row>
    <row r="361" spans="1:7" x14ac:dyDescent="0.25">
      <c r="A361" s="1">
        <v>34389</v>
      </c>
      <c r="B361">
        <v>95.389999000000003</v>
      </c>
      <c r="C361">
        <v>95.879997000000003</v>
      </c>
      <c r="D361">
        <v>94.839995999999999</v>
      </c>
      <c r="E361">
        <v>95.010002</v>
      </c>
      <c r="F361">
        <v>95.010002</v>
      </c>
      <c r="G361">
        <v>0</v>
      </c>
    </row>
    <row r="362" spans="1:7" x14ac:dyDescent="0.25">
      <c r="A362" s="1">
        <v>34390</v>
      </c>
      <c r="B362">
        <v>94.93</v>
      </c>
      <c r="C362">
        <v>95.169998000000007</v>
      </c>
      <c r="D362">
        <v>94.419998000000007</v>
      </c>
      <c r="E362">
        <v>94.769997000000004</v>
      </c>
      <c r="F362">
        <v>94.769997000000004</v>
      </c>
      <c r="G362">
        <v>0</v>
      </c>
    </row>
    <row r="363" spans="1:7" x14ac:dyDescent="0.25">
      <c r="A363" s="1">
        <v>34392</v>
      </c>
      <c r="B363" t="s">
        <v>444</v>
      </c>
      <c r="C363" t="s">
        <v>444</v>
      </c>
      <c r="D363" t="s">
        <v>444</v>
      </c>
      <c r="E363" t="s">
        <v>444</v>
      </c>
      <c r="F363" t="s">
        <v>444</v>
      </c>
      <c r="G363" t="s">
        <v>444</v>
      </c>
    </row>
    <row r="364" spans="1:7" x14ac:dyDescent="0.25">
      <c r="A364" s="1">
        <v>34393</v>
      </c>
      <c r="B364">
        <v>94.639999000000003</v>
      </c>
      <c r="C364">
        <v>94.970000999999996</v>
      </c>
      <c r="D364">
        <v>94.339995999999999</v>
      </c>
      <c r="E364">
        <v>94.550003000000004</v>
      </c>
      <c r="F364">
        <v>94.550003000000004</v>
      </c>
      <c r="G364">
        <v>0</v>
      </c>
    </row>
    <row r="365" spans="1:7" x14ac:dyDescent="0.25">
      <c r="A365" s="1">
        <v>34394</v>
      </c>
      <c r="B365">
        <v>94.610000999999997</v>
      </c>
      <c r="C365">
        <v>95</v>
      </c>
      <c r="D365">
        <v>94.269997000000004</v>
      </c>
      <c r="E365">
        <v>94.769997000000004</v>
      </c>
      <c r="F365">
        <v>94.769997000000004</v>
      </c>
      <c r="G365">
        <v>0</v>
      </c>
    </row>
    <row r="366" spans="1:7" x14ac:dyDescent="0.25">
      <c r="A366" s="1">
        <v>34395</v>
      </c>
      <c r="B366">
        <v>94.830001999999993</v>
      </c>
      <c r="C366">
        <v>94.940002000000007</v>
      </c>
      <c r="D366">
        <v>94.120002999999997</v>
      </c>
      <c r="E366">
        <v>94.510002</v>
      </c>
      <c r="F366">
        <v>94.510002</v>
      </c>
      <c r="G366">
        <v>0</v>
      </c>
    </row>
    <row r="367" spans="1:7" x14ac:dyDescent="0.25">
      <c r="A367" s="1">
        <v>34396</v>
      </c>
      <c r="B367">
        <v>94.599997999999999</v>
      </c>
      <c r="C367">
        <v>94.830001999999993</v>
      </c>
      <c r="D367">
        <v>94.410004000000001</v>
      </c>
      <c r="E367">
        <v>94.519997000000004</v>
      </c>
      <c r="F367">
        <v>94.519997000000004</v>
      </c>
      <c r="G367">
        <v>0</v>
      </c>
    </row>
    <row r="368" spans="1:7" x14ac:dyDescent="0.25">
      <c r="A368" s="1">
        <v>34397</v>
      </c>
      <c r="B368">
        <v>94.610000999999997</v>
      </c>
      <c r="C368">
        <v>95.349997999999999</v>
      </c>
      <c r="D368">
        <v>94.510002</v>
      </c>
      <c r="E368">
        <v>95.160004000000001</v>
      </c>
      <c r="F368">
        <v>95.160004000000001</v>
      </c>
      <c r="G368">
        <v>0</v>
      </c>
    </row>
    <row r="369" spans="1:7" x14ac:dyDescent="0.25">
      <c r="A369" s="1">
        <v>34399</v>
      </c>
      <c r="B369" t="s">
        <v>444</v>
      </c>
      <c r="C369" t="s">
        <v>444</v>
      </c>
      <c r="D369" t="s">
        <v>444</v>
      </c>
      <c r="E369" t="s">
        <v>444</v>
      </c>
      <c r="F369" t="s">
        <v>444</v>
      </c>
      <c r="G369" t="s">
        <v>444</v>
      </c>
    </row>
    <row r="370" spans="1:7" x14ac:dyDescent="0.25">
      <c r="A370" s="1">
        <v>34400</v>
      </c>
      <c r="B370">
        <v>95.169998000000007</v>
      </c>
      <c r="C370">
        <v>95.419998000000007</v>
      </c>
      <c r="D370">
        <v>95.059997999999993</v>
      </c>
      <c r="E370">
        <v>95.230002999999996</v>
      </c>
      <c r="F370">
        <v>95.230002999999996</v>
      </c>
      <c r="G370">
        <v>0</v>
      </c>
    </row>
    <row r="371" spans="1:7" x14ac:dyDescent="0.25">
      <c r="A371" s="1">
        <v>34401</v>
      </c>
      <c r="B371">
        <v>95.199996999999996</v>
      </c>
      <c r="C371">
        <v>95.220000999999996</v>
      </c>
      <c r="D371">
        <v>94.940002000000007</v>
      </c>
      <c r="E371">
        <v>95.019997000000004</v>
      </c>
      <c r="F371">
        <v>95.019997000000004</v>
      </c>
      <c r="G371">
        <v>0</v>
      </c>
    </row>
    <row r="372" spans="1:7" x14ac:dyDescent="0.25">
      <c r="A372" s="1">
        <v>34402</v>
      </c>
      <c r="B372">
        <v>94.919998000000007</v>
      </c>
      <c r="C372">
        <v>95.010002</v>
      </c>
      <c r="D372">
        <v>94.730002999999996</v>
      </c>
      <c r="E372">
        <v>94.800003000000004</v>
      </c>
      <c r="F372">
        <v>94.800003000000004</v>
      </c>
      <c r="G372">
        <v>0</v>
      </c>
    </row>
    <row r="373" spans="1:7" x14ac:dyDescent="0.25">
      <c r="A373" s="1">
        <v>34403</v>
      </c>
      <c r="B373">
        <v>94.540001000000004</v>
      </c>
      <c r="C373">
        <v>94.589995999999999</v>
      </c>
      <c r="D373">
        <v>93.620002999999997</v>
      </c>
      <c r="E373">
        <v>93.709998999999996</v>
      </c>
      <c r="F373">
        <v>93.709998999999996</v>
      </c>
      <c r="G373">
        <v>0</v>
      </c>
    </row>
    <row r="374" spans="1:7" x14ac:dyDescent="0.25">
      <c r="A374" s="1">
        <v>34404</v>
      </c>
      <c r="B374">
        <v>93.910004000000001</v>
      </c>
      <c r="C374">
        <v>93.980002999999996</v>
      </c>
      <c r="D374">
        <v>93.519997000000004</v>
      </c>
      <c r="E374">
        <v>93.910004000000001</v>
      </c>
      <c r="F374">
        <v>93.910004000000001</v>
      </c>
      <c r="G374">
        <v>0</v>
      </c>
    </row>
    <row r="375" spans="1:7" x14ac:dyDescent="0.25">
      <c r="A375" s="1">
        <v>34406</v>
      </c>
      <c r="B375" t="s">
        <v>444</v>
      </c>
      <c r="C375" t="s">
        <v>444</v>
      </c>
      <c r="D375" t="s">
        <v>444</v>
      </c>
      <c r="E375" t="s">
        <v>444</v>
      </c>
      <c r="F375" t="s">
        <v>444</v>
      </c>
      <c r="G375" t="s">
        <v>444</v>
      </c>
    </row>
    <row r="376" spans="1:7" x14ac:dyDescent="0.25">
      <c r="A376" s="1">
        <v>34407</v>
      </c>
      <c r="B376">
        <v>94.07</v>
      </c>
      <c r="C376">
        <v>94.410004000000001</v>
      </c>
      <c r="D376">
        <v>94</v>
      </c>
      <c r="E376">
        <v>94.230002999999996</v>
      </c>
      <c r="F376">
        <v>94.230002999999996</v>
      </c>
      <c r="G376">
        <v>0</v>
      </c>
    </row>
    <row r="377" spans="1:7" x14ac:dyDescent="0.25">
      <c r="A377" s="1">
        <v>34408</v>
      </c>
      <c r="B377">
        <v>94.269997000000004</v>
      </c>
      <c r="C377">
        <v>94.720000999999996</v>
      </c>
      <c r="D377">
        <v>94.260002</v>
      </c>
      <c r="E377">
        <v>94.580001999999993</v>
      </c>
      <c r="F377">
        <v>94.580001999999993</v>
      </c>
      <c r="G377">
        <v>0</v>
      </c>
    </row>
    <row r="378" spans="1:7" x14ac:dyDescent="0.25">
      <c r="A378" s="1">
        <v>34409</v>
      </c>
      <c r="B378">
        <v>94.519997000000004</v>
      </c>
      <c r="C378">
        <v>94.639999000000003</v>
      </c>
      <c r="D378">
        <v>94.110000999999997</v>
      </c>
      <c r="E378">
        <v>94.199996999999996</v>
      </c>
      <c r="F378">
        <v>94.199996999999996</v>
      </c>
      <c r="G378">
        <v>0</v>
      </c>
    </row>
    <row r="379" spans="1:7" x14ac:dyDescent="0.25">
      <c r="A379" s="1">
        <v>34410</v>
      </c>
      <c r="B379">
        <v>94.190002000000007</v>
      </c>
      <c r="C379">
        <v>94.330001999999993</v>
      </c>
      <c r="D379">
        <v>93.769997000000004</v>
      </c>
      <c r="E379">
        <v>94.269997000000004</v>
      </c>
      <c r="F379">
        <v>94.269997000000004</v>
      </c>
      <c r="G379">
        <v>0</v>
      </c>
    </row>
    <row r="380" spans="1:7" x14ac:dyDescent="0.25">
      <c r="A380" s="1">
        <v>34411</v>
      </c>
      <c r="B380">
        <v>94.349997999999999</v>
      </c>
      <c r="C380">
        <v>94.730002999999996</v>
      </c>
      <c r="D380">
        <v>94.309997999999993</v>
      </c>
      <c r="E380">
        <v>94.57</v>
      </c>
      <c r="F380">
        <v>94.57</v>
      </c>
      <c r="G380">
        <v>0</v>
      </c>
    </row>
    <row r="381" spans="1:7" x14ac:dyDescent="0.25">
      <c r="A381" s="1">
        <v>34413</v>
      </c>
      <c r="B381" t="s">
        <v>444</v>
      </c>
      <c r="C381" t="s">
        <v>444</v>
      </c>
      <c r="D381" t="s">
        <v>444</v>
      </c>
      <c r="E381" t="s">
        <v>444</v>
      </c>
      <c r="F381" t="s">
        <v>444</v>
      </c>
      <c r="G381" t="s">
        <v>444</v>
      </c>
    </row>
    <row r="382" spans="1:7" x14ac:dyDescent="0.25">
      <c r="A382" s="1">
        <v>34414</v>
      </c>
      <c r="B382">
        <v>94.720000999999996</v>
      </c>
      <c r="C382">
        <v>94.910004000000001</v>
      </c>
      <c r="D382">
        <v>94.400002000000001</v>
      </c>
      <c r="E382">
        <v>94.419998000000007</v>
      </c>
      <c r="F382">
        <v>94.419998000000007</v>
      </c>
      <c r="G382">
        <v>0</v>
      </c>
    </row>
    <row r="383" spans="1:7" x14ac:dyDescent="0.25">
      <c r="A383" s="1">
        <v>34415</v>
      </c>
      <c r="B383">
        <v>94.410004000000001</v>
      </c>
      <c r="C383">
        <v>94.550003000000004</v>
      </c>
      <c r="D383">
        <v>94.029999000000004</v>
      </c>
      <c r="E383">
        <v>94.32</v>
      </c>
      <c r="F383">
        <v>94.32</v>
      </c>
      <c r="G383">
        <v>0</v>
      </c>
    </row>
    <row r="384" spans="1:7" x14ac:dyDescent="0.25">
      <c r="A384" s="1">
        <v>34416</v>
      </c>
      <c r="B384">
        <v>94.339995999999999</v>
      </c>
      <c r="C384">
        <v>94.510002</v>
      </c>
      <c r="D384">
        <v>94.080001999999993</v>
      </c>
      <c r="E384">
        <v>94.120002999999997</v>
      </c>
      <c r="F384">
        <v>94.120002999999997</v>
      </c>
      <c r="G384">
        <v>0</v>
      </c>
    </row>
    <row r="385" spans="1:7" x14ac:dyDescent="0.25">
      <c r="A385" s="1">
        <v>34417</v>
      </c>
      <c r="B385">
        <v>94.089995999999999</v>
      </c>
      <c r="C385">
        <v>94.330001999999993</v>
      </c>
      <c r="D385">
        <v>93.470000999999996</v>
      </c>
      <c r="E385">
        <v>93.57</v>
      </c>
      <c r="F385">
        <v>93.57</v>
      </c>
      <c r="G385">
        <v>0</v>
      </c>
    </row>
    <row r="386" spans="1:7" x14ac:dyDescent="0.25">
      <c r="A386" s="1">
        <v>34418</v>
      </c>
      <c r="B386">
        <v>93.650002000000001</v>
      </c>
      <c r="C386">
        <v>93.779999000000004</v>
      </c>
      <c r="D386">
        <v>93.269997000000004</v>
      </c>
      <c r="E386">
        <v>93.5</v>
      </c>
      <c r="F386">
        <v>93.5</v>
      </c>
      <c r="G386">
        <v>0</v>
      </c>
    </row>
    <row r="387" spans="1:7" x14ac:dyDescent="0.25">
      <c r="A387" s="1">
        <v>34420</v>
      </c>
      <c r="B387" t="s">
        <v>444</v>
      </c>
      <c r="C387" t="s">
        <v>444</v>
      </c>
      <c r="D387" t="s">
        <v>444</v>
      </c>
      <c r="E387" t="s">
        <v>444</v>
      </c>
      <c r="F387" t="s">
        <v>444</v>
      </c>
      <c r="G387" t="s">
        <v>444</v>
      </c>
    </row>
    <row r="388" spans="1:7" x14ac:dyDescent="0.25">
      <c r="A388" s="1">
        <v>34421</v>
      </c>
      <c r="B388">
        <v>93.540001000000004</v>
      </c>
      <c r="C388">
        <v>93.760002</v>
      </c>
      <c r="D388">
        <v>93.410004000000001</v>
      </c>
      <c r="E388">
        <v>93.489998</v>
      </c>
      <c r="F388">
        <v>93.489998</v>
      </c>
      <c r="G388">
        <v>0</v>
      </c>
    </row>
    <row r="389" spans="1:7" x14ac:dyDescent="0.25">
      <c r="A389" s="1">
        <v>34422</v>
      </c>
      <c r="B389">
        <v>93.410004000000001</v>
      </c>
      <c r="C389">
        <v>93.809997999999993</v>
      </c>
      <c r="D389">
        <v>93.199996999999996</v>
      </c>
      <c r="E389">
        <v>93.730002999999996</v>
      </c>
      <c r="F389">
        <v>93.730002999999996</v>
      </c>
      <c r="G389">
        <v>0</v>
      </c>
    </row>
    <row r="390" spans="1:7" x14ac:dyDescent="0.25">
      <c r="A390" s="1">
        <v>34423</v>
      </c>
      <c r="B390">
        <v>93.529999000000004</v>
      </c>
      <c r="C390">
        <v>93.849997999999999</v>
      </c>
      <c r="D390">
        <v>93.370002999999997</v>
      </c>
      <c r="E390">
        <v>93.540001000000004</v>
      </c>
      <c r="F390">
        <v>93.540001000000004</v>
      </c>
      <c r="G390">
        <v>0</v>
      </c>
    </row>
    <row r="391" spans="1:7" x14ac:dyDescent="0.25">
      <c r="A391" s="1">
        <v>34424</v>
      </c>
      <c r="B391">
        <v>93.589995999999999</v>
      </c>
      <c r="C391">
        <v>93.639999000000003</v>
      </c>
      <c r="D391">
        <v>92.860000999999997</v>
      </c>
      <c r="E391">
        <v>93.059997999999993</v>
      </c>
      <c r="F391">
        <v>93.059997999999993</v>
      </c>
      <c r="G391">
        <v>0</v>
      </c>
    </row>
    <row r="392" spans="1:7" x14ac:dyDescent="0.25">
      <c r="A392" s="1">
        <v>34425</v>
      </c>
      <c r="B392">
        <v>93.379997000000003</v>
      </c>
      <c r="C392">
        <v>94.360000999999997</v>
      </c>
      <c r="D392">
        <v>93.360000999999997</v>
      </c>
      <c r="E392">
        <v>94.309997999999993</v>
      </c>
      <c r="F392">
        <v>94.309997999999993</v>
      </c>
      <c r="G392">
        <v>0</v>
      </c>
    </row>
    <row r="393" spans="1:7" x14ac:dyDescent="0.25">
      <c r="A393" s="1">
        <v>34427</v>
      </c>
      <c r="B393" t="s">
        <v>444</v>
      </c>
      <c r="C393" t="s">
        <v>444</v>
      </c>
      <c r="D393" t="s">
        <v>444</v>
      </c>
      <c r="E393" t="s">
        <v>444</v>
      </c>
      <c r="F393" t="s">
        <v>444</v>
      </c>
      <c r="G393" t="s">
        <v>444</v>
      </c>
    </row>
    <row r="394" spans="1:7" x14ac:dyDescent="0.25">
      <c r="A394" s="1">
        <v>34428</v>
      </c>
      <c r="B394">
        <v>94.25</v>
      </c>
      <c r="C394">
        <v>94.599997999999999</v>
      </c>
      <c r="D394">
        <v>94.169998000000007</v>
      </c>
      <c r="E394">
        <v>94.32</v>
      </c>
      <c r="F394">
        <v>94.32</v>
      </c>
      <c r="G394">
        <v>0</v>
      </c>
    </row>
    <row r="395" spans="1:7" x14ac:dyDescent="0.25">
      <c r="A395" s="1">
        <v>34429</v>
      </c>
      <c r="B395">
        <v>94.410004000000001</v>
      </c>
      <c r="C395">
        <v>95.330001999999993</v>
      </c>
      <c r="D395">
        <v>94.220000999999996</v>
      </c>
      <c r="E395">
        <v>95.279999000000004</v>
      </c>
      <c r="F395">
        <v>95.279999000000004</v>
      </c>
      <c r="G395">
        <v>0</v>
      </c>
    </row>
    <row r="396" spans="1:7" x14ac:dyDescent="0.25">
      <c r="A396" s="1">
        <v>34430</v>
      </c>
      <c r="B396">
        <v>95.209998999999996</v>
      </c>
      <c r="C396">
        <v>95.269997000000004</v>
      </c>
      <c r="D396">
        <v>95.019997000000004</v>
      </c>
      <c r="E396">
        <v>95.139999000000003</v>
      </c>
      <c r="F396">
        <v>95.139999000000003</v>
      </c>
      <c r="G396">
        <v>0</v>
      </c>
    </row>
    <row r="397" spans="1:7" x14ac:dyDescent="0.25">
      <c r="A397" s="1">
        <v>34431</v>
      </c>
      <c r="B397">
        <v>95.129997000000003</v>
      </c>
      <c r="C397">
        <v>95.269997000000004</v>
      </c>
      <c r="D397">
        <v>94.82</v>
      </c>
      <c r="E397">
        <v>95.080001999999993</v>
      </c>
      <c r="F397">
        <v>95.080001999999993</v>
      </c>
      <c r="G397">
        <v>0</v>
      </c>
    </row>
    <row r="398" spans="1:7" x14ac:dyDescent="0.25">
      <c r="A398" s="1">
        <v>34432</v>
      </c>
      <c r="B398">
        <v>95.129997000000003</v>
      </c>
      <c r="C398">
        <v>95.150002000000001</v>
      </c>
      <c r="D398">
        <v>94.790001000000004</v>
      </c>
      <c r="E398">
        <v>94.93</v>
      </c>
      <c r="F398">
        <v>94.93</v>
      </c>
      <c r="G398">
        <v>0</v>
      </c>
    </row>
    <row r="399" spans="1:7" x14ac:dyDescent="0.25">
      <c r="A399" s="1">
        <v>34434</v>
      </c>
      <c r="B399" t="s">
        <v>444</v>
      </c>
      <c r="C399" t="s">
        <v>444</v>
      </c>
      <c r="D399" t="s">
        <v>444</v>
      </c>
      <c r="E399" t="s">
        <v>444</v>
      </c>
      <c r="F399" t="s">
        <v>444</v>
      </c>
      <c r="G399" t="s">
        <v>444</v>
      </c>
    </row>
    <row r="400" spans="1:7" x14ac:dyDescent="0.25">
      <c r="A400" s="1">
        <v>34435</v>
      </c>
      <c r="B400">
        <v>94.830001999999993</v>
      </c>
      <c r="C400">
        <v>94.93</v>
      </c>
      <c r="D400">
        <v>94.489998</v>
      </c>
      <c r="E400">
        <v>94.709998999999996</v>
      </c>
      <c r="F400">
        <v>94.709998999999996</v>
      </c>
      <c r="G400">
        <v>0</v>
      </c>
    </row>
    <row r="401" spans="1:7" x14ac:dyDescent="0.25">
      <c r="A401" s="1">
        <v>34436</v>
      </c>
      <c r="B401">
        <v>94.720000999999996</v>
      </c>
      <c r="C401">
        <v>95.089995999999999</v>
      </c>
      <c r="D401">
        <v>94.699996999999996</v>
      </c>
      <c r="E401">
        <v>94.900002000000001</v>
      </c>
      <c r="F401">
        <v>94.900002000000001</v>
      </c>
      <c r="G401">
        <v>0</v>
      </c>
    </row>
    <row r="402" spans="1:7" x14ac:dyDescent="0.25">
      <c r="A402" s="1">
        <v>34437</v>
      </c>
      <c r="B402">
        <v>94.860000999999997</v>
      </c>
      <c r="C402">
        <v>94.989998</v>
      </c>
      <c r="D402">
        <v>94.529999000000004</v>
      </c>
      <c r="E402">
        <v>94.550003000000004</v>
      </c>
      <c r="F402">
        <v>94.550003000000004</v>
      </c>
      <c r="G402">
        <v>0</v>
      </c>
    </row>
    <row r="403" spans="1:7" x14ac:dyDescent="0.25">
      <c r="A403" s="1">
        <v>34438</v>
      </c>
      <c r="B403">
        <v>94.599997999999999</v>
      </c>
      <c r="C403">
        <v>94.989998</v>
      </c>
      <c r="D403">
        <v>94.540001000000004</v>
      </c>
      <c r="E403">
        <v>94.75</v>
      </c>
      <c r="F403">
        <v>94.75</v>
      </c>
      <c r="G403">
        <v>0</v>
      </c>
    </row>
    <row r="404" spans="1:7" x14ac:dyDescent="0.25">
      <c r="A404" s="1">
        <v>34439</v>
      </c>
      <c r="B404">
        <v>94.809997999999993</v>
      </c>
      <c r="C404">
        <v>95.080001999999993</v>
      </c>
      <c r="D404">
        <v>94.699996999999996</v>
      </c>
      <c r="E404">
        <v>94.900002000000001</v>
      </c>
      <c r="F404">
        <v>94.900002000000001</v>
      </c>
      <c r="G404">
        <v>0</v>
      </c>
    </row>
    <row r="405" spans="1:7" x14ac:dyDescent="0.25">
      <c r="A405" s="1">
        <v>34441</v>
      </c>
      <c r="B405" t="s">
        <v>444</v>
      </c>
      <c r="C405" t="s">
        <v>444</v>
      </c>
      <c r="D405" t="s">
        <v>444</v>
      </c>
      <c r="E405" t="s">
        <v>444</v>
      </c>
      <c r="F405" t="s">
        <v>444</v>
      </c>
      <c r="G405" t="s">
        <v>444</v>
      </c>
    </row>
    <row r="406" spans="1:7" x14ac:dyDescent="0.25">
      <c r="A406" s="1">
        <v>34442</v>
      </c>
      <c r="B406">
        <v>94.790001000000004</v>
      </c>
      <c r="C406">
        <v>95.260002</v>
      </c>
      <c r="D406">
        <v>94.550003000000004</v>
      </c>
      <c r="E406">
        <v>94.639999000000003</v>
      </c>
      <c r="F406">
        <v>94.639999000000003</v>
      </c>
      <c r="G406">
        <v>0</v>
      </c>
    </row>
    <row r="407" spans="1:7" x14ac:dyDescent="0.25">
      <c r="A407" s="1">
        <v>34443</v>
      </c>
      <c r="B407">
        <v>94.599997999999999</v>
      </c>
      <c r="C407">
        <v>94.769997000000004</v>
      </c>
      <c r="D407">
        <v>94.239998</v>
      </c>
      <c r="E407">
        <v>94.449996999999996</v>
      </c>
      <c r="F407">
        <v>94.449996999999996</v>
      </c>
      <c r="G407">
        <v>0</v>
      </c>
    </row>
    <row r="408" spans="1:7" x14ac:dyDescent="0.25">
      <c r="A408" s="1">
        <v>34444</v>
      </c>
      <c r="B408">
        <v>94.440002000000007</v>
      </c>
      <c r="C408">
        <v>94.540001000000004</v>
      </c>
      <c r="D408">
        <v>93.860000999999997</v>
      </c>
      <c r="E408">
        <v>94</v>
      </c>
      <c r="F408">
        <v>94</v>
      </c>
      <c r="G408">
        <v>0</v>
      </c>
    </row>
    <row r="409" spans="1:7" x14ac:dyDescent="0.25">
      <c r="A409" s="1">
        <v>34445</v>
      </c>
      <c r="B409">
        <v>93.860000999999997</v>
      </c>
      <c r="C409">
        <v>94.169998000000007</v>
      </c>
      <c r="D409">
        <v>93.699996999999996</v>
      </c>
      <c r="E409">
        <v>93.959998999999996</v>
      </c>
      <c r="F409">
        <v>93.959998999999996</v>
      </c>
      <c r="G409">
        <v>0</v>
      </c>
    </row>
    <row r="410" spans="1:7" x14ac:dyDescent="0.25">
      <c r="A410" s="1">
        <v>34446</v>
      </c>
      <c r="B410">
        <v>93.910004000000001</v>
      </c>
      <c r="C410">
        <v>94.25</v>
      </c>
      <c r="D410">
        <v>93.830001999999993</v>
      </c>
      <c r="E410">
        <v>93.910004000000001</v>
      </c>
      <c r="F410">
        <v>93.910004000000001</v>
      </c>
      <c r="G410">
        <v>0</v>
      </c>
    </row>
    <row r="411" spans="1:7" x14ac:dyDescent="0.25">
      <c r="A411" s="1">
        <v>34448</v>
      </c>
      <c r="B411" t="s">
        <v>444</v>
      </c>
      <c r="C411" t="s">
        <v>444</v>
      </c>
      <c r="D411" t="s">
        <v>444</v>
      </c>
      <c r="E411" t="s">
        <v>444</v>
      </c>
      <c r="F411" t="s">
        <v>444</v>
      </c>
      <c r="G411" t="s">
        <v>444</v>
      </c>
    </row>
    <row r="412" spans="1:7" x14ac:dyDescent="0.25">
      <c r="A412" s="1">
        <v>34449</v>
      </c>
      <c r="B412">
        <v>93.709998999999996</v>
      </c>
      <c r="C412">
        <v>93.860000999999997</v>
      </c>
      <c r="D412">
        <v>93.5</v>
      </c>
      <c r="E412">
        <v>93.599997999999999</v>
      </c>
      <c r="F412">
        <v>93.599997999999999</v>
      </c>
      <c r="G412">
        <v>0</v>
      </c>
    </row>
    <row r="413" spans="1:7" x14ac:dyDescent="0.25">
      <c r="A413" s="1">
        <v>34450</v>
      </c>
      <c r="B413">
        <v>93.660004000000001</v>
      </c>
      <c r="C413">
        <v>93.809997999999993</v>
      </c>
      <c r="D413">
        <v>93.220000999999996</v>
      </c>
      <c r="E413">
        <v>93.330001999999993</v>
      </c>
      <c r="F413">
        <v>93.330001999999993</v>
      </c>
      <c r="G413">
        <v>0</v>
      </c>
    </row>
    <row r="414" spans="1:7" x14ac:dyDescent="0.25">
      <c r="A414" s="1">
        <v>34451</v>
      </c>
      <c r="B414">
        <v>93.660004000000001</v>
      </c>
      <c r="C414">
        <v>93.809997999999993</v>
      </c>
      <c r="D414">
        <v>93.220000999999996</v>
      </c>
      <c r="E414">
        <v>93.330001999999993</v>
      </c>
      <c r="F414">
        <v>93.330001999999993</v>
      </c>
      <c r="G414">
        <v>0</v>
      </c>
    </row>
    <row r="415" spans="1:7" x14ac:dyDescent="0.25">
      <c r="A415" s="1">
        <v>34452</v>
      </c>
      <c r="B415">
        <v>93.150002000000001</v>
      </c>
      <c r="C415">
        <v>93.230002999999996</v>
      </c>
      <c r="D415">
        <v>92.43</v>
      </c>
      <c r="E415">
        <v>92.440002000000007</v>
      </c>
      <c r="F415">
        <v>92.440002000000007</v>
      </c>
      <c r="G415">
        <v>0</v>
      </c>
    </row>
    <row r="416" spans="1:7" x14ac:dyDescent="0.25">
      <c r="A416" s="1">
        <v>34453</v>
      </c>
      <c r="B416">
        <v>92.489998</v>
      </c>
      <c r="C416">
        <v>92.650002000000001</v>
      </c>
      <c r="D416">
        <v>91.709998999999996</v>
      </c>
      <c r="E416">
        <v>92.120002999999997</v>
      </c>
      <c r="F416">
        <v>92.120002999999997</v>
      </c>
      <c r="G416">
        <v>0</v>
      </c>
    </row>
    <row r="417" spans="1:7" x14ac:dyDescent="0.25">
      <c r="A417" s="1">
        <v>34455</v>
      </c>
      <c r="B417" t="s">
        <v>444</v>
      </c>
      <c r="C417" t="s">
        <v>444</v>
      </c>
      <c r="D417" t="s">
        <v>444</v>
      </c>
      <c r="E417" t="s">
        <v>444</v>
      </c>
      <c r="F417" t="s">
        <v>444</v>
      </c>
      <c r="G417" t="s">
        <v>444</v>
      </c>
    </row>
    <row r="418" spans="1:7" x14ac:dyDescent="0.25">
      <c r="A418" s="1">
        <v>34456</v>
      </c>
      <c r="B418">
        <v>92.57</v>
      </c>
      <c r="C418">
        <v>92.57</v>
      </c>
      <c r="D418">
        <v>91.93</v>
      </c>
      <c r="E418">
        <v>92.059997999999993</v>
      </c>
      <c r="F418">
        <v>92.059997999999993</v>
      </c>
      <c r="G418">
        <v>0</v>
      </c>
    </row>
    <row r="419" spans="1:7" x14ac:dyDescent="0.25">
      <c r="A419" s="1">
        <v>34457</v>
      </c>
      <c r="B419">
        <v>92.07</v>
      </c>
      <c r="C419">
        <v>92.230002999999996</v>
      </c>
      <c r="D419">
        <v>91.580001999999993</v>
      </c>
      <c r="E419">
        <v>91.650002000000001</v>
      </c>
      <c r="F419">
        <v>91.650002000000001</v>
      </c>
      <c r="G419">
        <v>0</v>
      </c>
    </row>
    <row r="420" spans="1:7" x14ac:dyDescent="0.25">
      <c r="A420" s="1">
        <v>34458</v>
      </c>
      <c r="B420">
        <v>91.669998000000007</v>
      </c>
      <c r="C420">
        <v>92.809997999999993</v>
      </c>
      <c r="D420">
        <v>91.510002</v>
      </c>
      <c r="E420">
        <v>92.43</v>
      </c>
      <c r="F420">
        <v>92.43</v>
      </c>
      <c r="G420">
        <v>0</v>
      </c>
    </row>
    <row r="421" spans="1:7" x14ac:dyDescent="0.25">
      <c r="A421" s="1">
        <v>34459</v>
      </c>
      <c r="B421">
        <v>92.470000999999996</v>
      </c>
      <c r="C421">
        <v>93.32</v>
      </c>
      <c r="D421">
        <v>92.459998999999996</v>
      </c>
      <c r="E421">
        <v>92.989998</v>
      </c>
      <c r="F421">
        <v>92.989998</v>
      </c>
      <c r="G421">
        <v>0</v>
      </c>
    </row>
    <row r="422" spans="1:7" x14ac:dyDescent="0.25">
      <c r="A422" s="1">
        <v>34460</v>
      </c>
      <c r="B422">
        <v>93.07</v>
      </c>
      <c r="C422">
        <v>93.389999000000003</v>
      </c>
      <c r="D422">
        <v>92.690002000000007</v>
      </c>
      <c r="E422">
        <v>92.709998999999996</v>
      </c>
      <c r="F422">
        <v>92.709998999999996</v>
      </c>
      <c r="G422">
        <v>0</v>
      </c>
    </row>
    <row r="423" spans="1:7" x14ac:dyDescent="0.25">
      <c r="A423" s="1">
        <v>34462</v>
      </c>
      <c r="B423" t="s">
        <v>444</v>
      </c>
      <c r="C423" t="s">
        <v>444</v>
      </c>
      <c r="D423" t="s">
        <v>444</v>
      </c>
      <c r="E423" t="s">
        <v>444</v>
      </c>
      <c r="F423" t="s">
        <v>444</v>
      </c>
      <c r="G423" t="s">
        <v>444</v>
      </c>
    </row>
    <row r="424" spans="1:7" x14ac:dyDescent="0.25">
      <c r="A424" s="1">
        <v>34463</v>
      </c>
      <c r="B424">
        <v>92.860000999999997</v>
      </c>
      <c r="C424">
        <v>92.879997000000003</v>
      </c>
      <c r="D424">
        <v>92.410004000000001</v>
      </c>
      <c r="E424">
        <v>92.470000999999996</v>
      </c>
      <c r="F424">
        <v>92.470000999999996</v>
      </c>
      <c r="G424">
        <v>0</v>
      </c>
    </row>
    <row r="425" spans="1:7" x14ac:dyDescent="0.25">
      <c r="A425" s="1">
        <v>34464</v>
      </c>
      <c r="B425">
        <v>92.519997000000004</v>
      </c>
      <c r="C425">
        <v>93.589995999999999</v>
      </c>
      <c r="D425">
        <v>92.5</v>
      </c>
      <c r="E425">
        <v>93.5</v>
      </c>
      <c r="F425">
        <v>93.5</v>
      </c>
      <c r="G425">
        <v>0</v>
      </c>
    </row>
    <row r="426" spans="1:7" x14ac:dyDescent="0.25">
      <c r="A426" s="1">
        <v>34465</v>
      </c>
      <c r="B426">
        <v>93.410004000000001</v>
      </c>
      <c r="C426">
        <v>93.75</v>
      </c>
      <c r="D426">
        <v>93.099997999999999</v>
      </c>
      <c r="E426">
        <v>93.330001999999993</v>
      </c>
      <c r="F426">
        <v>93.330001999999993</v>
      </c>
      <c r="G426">
        <v>0</v>
      </c>
    </row>
    <row r="427" spans="1:7" x14ac:dyDescent="0.25">
      <c r="A427" s="1">
        <v>34466</v>
      </c>
      <c r="B427">
        <v>93.220000999999996</v>
      </c>
      <c r="C427">
        <v>93.489998</v>
      </c>
      <c r="D427">
        <v>93.040001000000004</v>
      </c>
      <c r="E427">
        <v>93.110000999999997</v>
      </c>
      <c r="F427">
        <v>93.110000999999997</v>
      </c>
      <c r="G427">
        <v>0</v>
      </c>
    </row>
    <row r="428" spans="1:7" x14ac:dyDescent="0.25">
      <c r="A428" s="1">
        <v>34467</v>
      </c>
      <c r="B428">
        <v>93.080001999999993</v>
      </c>
      <c r="C428">
        <v>93.5</v>
      </c>
      <c r="D428">
        <v>92.959998999999996</v>
      </c>
      <c r="E428">
        <v>93.300003000000004</v>
      </c>
      <c r="F428">
        <v>93.300003000000004</v>
      </c>
      <c r="G428">
        <v>0</v>
      </c>
    </row>
    <row r="429" spans="1:7" x14ac:dyDescent="0.25">
      <c r="A429" s="1">
        <v>34469</v>
      </c>
      <c r="B429" t="s">
        <v>444</v>
      </c>
      <c r="C429" t="s">
        <v>444</v>
      </c>
      <c r="D429" t="s">
        <v>444</v>
      </c>
      <c r="E429" t="s">
        <v>444</v>
      </c>
      <c r="F429" t="s">
        <v>444</v>
      </c>
      <c r="G429" t="s">
        <v>444</v>
      </c>
    </row>
    <row r="430" spans="1:7" x14ac:dyDescent="0.25">
      <c r="A430" s="1">
        <v>34470</v>
      </c>
      <c r="B430">
        <v>93.389999000000003</v>
      </c>
      <c r="C430">
        <v>93.559997999999993</v>
      </c>
      <c r="D430">
        <v>93.309997999999993</v>
      </c>
      <c r="E430">
        <v>93.419998000000007</v>
      </c>
      <c r="F430">
        <v>93.419998000000007</v>
      </c>
      <c r="G430">
        <v>0</v>
      </c>
    </row>
    <row r="431" spans="1:7" x14ac:dyDescent="0.25">
      <c r="A431" s="1">
        <v>34471</v>
      </c>
      <c r="B431">
        <v>93.43</v>
      </c>
      <c r="C431">
        <v>93.470000999999996</v>
      </c>
      <c r="D431">
        <v>92.889999000000003</v>
      </c>
      <c r="E431">
        <v>93.309997999999993</v>
      </c>
      <c r="F431">
        <v>93.309997999999993</v>
      </c>
      <c r="G431">
        <v>0</v>
      </c>
    </row>
    <row r="432" spans="1:7" x14ac:dyDescent="0.25">
      <c r="A432" s="1">
        <v>34472</v>
      </c>
      <c r="B432">
        <v>93.360000999999997</v>
      </c>
      <c r="C432">
        <v>93.410004000000001</v>
      </c>
      <c r="D432">
        <v>92.410004000000001</v>
      </c>
      <c r="E432">
        <v>92.510002</v>
      </c>
      <c r="F432">
        <v>92.510002</v>
      </c>
      <c r="G432">
        <v>0</v>
      </c>
    </row>
    <row r="433" spans="1:7" x14ac:dyDescent="0.25">
      <c r="A433" s="1">
        <v>34473</v>
      </c>
      <c r="B433">
        <v>92.519997000000004</v>
      </c>
      <c r="C433">
        <v>92.669998000000007</v>
      </c>
      <c r="D433">
        <v>92.400002000000001</v>
      </c>
      <c r="E433">
        <v>92.610000999999997</v>
      </c>
      <c r="F433">
        <v>92.610000999999997</v>
      </c>
      <c r="G433">
        <v>0</v>
      </c>
    </row>
    <row r="434" spans="1:7" x14ac:dyDescent="0.25">
      <c r="A434" s="1">
        <v>34474</v>
      </c>
      <c r="B434">
        <v>92.629997000000003</v>
      </c>
      <c r="C434">
        <v>92.68</v>
      </c>
      <c r="D434">
        <v>92.169998000000007</v>
      </c>
      <c r="E434">
        <v>92.239998</v>
      </c>
      <c r="F434">
        <v>92.239998</v>
      </c>
      <c r="G434">
        <v>0</v>
      </c>
    </row>
    <row r="435" spans="1:7" x14ac:dyDescent="0.25">
      <c r="A435" s="1">
        <v>34476</v>
      </c>
      <c r="B435" t="s">
        <v>444</v>
      </c>
      <c r="C435" t="s">
        <v>444</v>
      </c>
      <c r="D435" t="s">
        <v>444</v>
      </c>
      <c r="E435" t="s">
        <v>444</v>
      </c>
      <c r="F435" t="s">
        <v>444</v>
      </c>
      <c r="G435" t="s">
        <v>444</v>
      </c>
    </row>
    <row r="436" spans="1:7" x14ac:dyDescent="0.25">
      <c r="A436" s="1">
        <v>34477</v>
      </c>
      <c r="B436">
        <v>92.349997999999999</v>
      </c>
      <c r="C436">
        <v>92.599997999999999</v>
      </c>
      <c r="D436">
        <v>92.089995999999999</v>
      </c>
      <c r="E436">
        <v>92.239998</v>
      </c>
      <c r="F436">
        <v>92.239998</v>
      </c>
      <c r="G436">
        <v>0</v>
      </c>
    </row>
    <row r="437" spans="1:7" x14ac:dyDescent="0.25">
      <c r="A437" s="1">
        <v>34478</v>
      </c>
      <c r="B437">
        <v>92.330001999999993</v>
      </c>
      <c r="C437">
        <v>92.82</v>
      </c>
      <c r="D437">
        <v>92.25</v>
      </c>
      <c r="E437">
        <v>92.75</v>
      </c>
      <c r="F437">
        <v>92.75</v>
      </c>
      <c r="G437">
        <v>0</v>
      </c>
    </row>
    <row r="438" spans="1:7" x14ac:dyDescent="0.25">
      <c r="A438" s="1">
        <v>34479</v>
      </c>
      <c r="B438">
        <v>92.760002</v>
      </c>
      <c r="C438">
        <v>92.830001999999993</v>
      </c>
      <c r="D438">
        <v>92.32</v>
      </c>
      <c r="E438">
        <v>92.440002000000007</v>
      </c>
      <c r="F438">
        <v>92.440002000000007</v>
      </c>
      <c r="G438">
        <v>0</v>
      </c>
    </row>
    <row r="439" spans="1:7" x14ac:dyDescent="0.25">
      <c r="A439" s="1">
        <v>34480</v>
      </c>
      <c r="B439">
        <v>92.379997000000003</v>
      </c>
      <c r="C439">
        <v>92.599997999999999</v>
      </c>
      <c r="D439">
        <v>92.209998999999996</v>
      </c>
      <c r="E439">
        <v>92.550003000000004</v>
      </c>
      <c r="F439">
        <v>92.550003000000004</v>
      </c>
      <c r="G439">
        <v>0</v>
      </c>
    </row>
    <row r="440" spans="1:7" x14ac:dyDescent="0.25">
      <c r="A440" s="1">
        <v>34481</v>
      </c>
      <c r="B440">
        <v>92.57</v>
      </c>
      <c r="C440">
        <v>92.669998000000007</v>
      </c>
      <c r="D440">
        <v>92.209998999999996</v>
      </c>
      <c r="E440">
        <v>92.32</v>
      </c>
      <c r="F440">
        <v>92.32</v>
      </c>
      <c r="G440">
        <v>0</v>
      </c>
    </row>
    <row r="441" spans="1:7" x14ac:dyDescent="0.25">
      <c r="A441" s="1">
        <v>34483</v>
      </c>
      <c r="B441" t="s">
        <v>444</v>
      </c>
      <c r="C441" t="s">
        <v>444</v>
      </c>
      <c r="D441" t="s">
        <v>444</v>
      </c>
      <c r="E441" t="s">
        <v>444</v>
      </c>
      <c r="F441" t="s">
        <v>444</v>
      </c>
      <c r="G441" t="s">
        <v>444</v>
      </c>
    </row>
    <row r="442" spans="1:7" x14ac:dyDescent="0.25">
      <c r="A442" s="1">
        <v>34484</v>
      </c>
      <c r="B442">
        <v>92.57</v>
      </c>
      <c r="C442">
        <v>92.669998000000007</v>
      </c>
      <c r="D442">
        <v>92.209998999999996</v>
      </c>
      <c r="E442">
        <v>92.32</v>
      </c>
      <c r="F442">
        <v>92.32</v>
      </c>
      <c r="G442">
        <v>0</v>
      </c>
    </row>
    <row r="443" spans="1:7" x14ac:dyDescent="0.25">
      <c r="A443" s="1">
        <v>34485</v>
      </c>
      <c r="B443">
        <v>92.419998000000007</v>
      </c>
      <c r="C443">
        <v>92.599997999999999</v>
      </c>
      <c r="D443">
        <v>92.25</v>
      </c>
      <c r="E443">
        <v>92.519997000000004</v>
      </c>
      <c r="F443">
        <v>92.519997000000004</v>
      </c>
      <c r="G443">
        <v>0</v>
      </c>
    </row>
    <row r="444" spans="1:7" x14ac:dyDescent="0.25">
      <c r="A444" s="1">
        <v>34486</v>
      </c>
      <c r="B444">
        <v>92.470000999999996</v>
      </c>
      <c r="C444">
        <v>92.540001000000004</v>
      </c>
      <c r="D444">
        <v>92.290001000000004</v>
      </c>
      <c r="E444">
        <v>92.440002000000007</v>
      </c>
      <c r="F444">
        <v>92.440002000000007</v>
      </c>
      <c r="G444">
        <v>0</v>
      </c>
    </row>
    <row r="445" spans="1:7" x14ac:dyDescent="0.25">
      <c r="A445" s="1">
        <v>34487</v>
      </c>
      <c r="B445">
        <v>92.449996999999996</v>
      </c>
      <c r="C445">
        <v>92.900002000000001</v>
      </c>
      <c r="D445">
        <v>92.440002000000007</v>
      </c>
      <c r="E445">
        <v>92.82</v>
      </c>
      <c r="F445">
        <v>92.82</v>
      </c>
      <c r="G445">
        <v>0</v>
      </c>
    </row>
    <row r="446" spans="1:7" x14ac:dyDescent="0.25">
      <c r="A446" s="1">
        <v>34488</v>
      </c>
      <c r="B446">
        <v>92.82</v>
      </c>
      <c r="C446">
        <v>93.510002</v>
      </c>
      <c r="D446">
        <v>92.779999000000004</v>
      </c>
      <c r="E446">
        <v>93.419998000000007</v>
      </c>
      <c r="F446">
        <v>93.419998000000007</v>
      </c>
      <c r="G446">
        <v>0</v>
      </c>
    </row>
    <row r="447" spans="1:7" x14ac:dyDescent="0.25">
      <c r="A447" s="1">
        <v>34490</v>
      </c>
      <c r="B447" t="s">
        <v>444</v>
      </c>
      <c r="C447" t="s">
        <v>444</v>
      </c>
      <c r="D447" t="s">
        <v>444</v>
      </c>
      <c r="E447" t="s">
        <v>444</v>
      </c>
      <c r="F447" t="s">
        <v>444</v>
      </c>
      <c r="G447" t="s">
        <v>444</v>
      </c>
    </row>
    <row r="448" spans="1:7" x14ac:dyDescent="0.25">
      <c r="A448" s="1">
        <v>34491</v>
      </c>
      <c r="B448">
        <v>93.410004000000001</v>
      </c>
      <c r="C448">
        <v>93.580001999999993</v>
      </c>
      <c r="D448">
        <v>93.230002999999996</v>
      </c>
      <c r="E448">
        <v>93.389999000000003</v>
      </c>
      <c r="F448">
        <v>93.389999000000003</v>
      </c>
      <c r="G448">
        <v>0</v>
      </c>
    </row>
    <row r="449" spans="1:7" x14ac:dyDescent="0.25">
      <c r="A449" s="1">
        <v>34492</v>
      </c>
      <c r="B449">
        <v>93.309997999999993</v>
      </c>
      <c r="C449">
        <v>93.470000999999996</v>
      </c>
      <c r="D449">
        <v>92.959998999999996</v>
      </c>
      <c r="E449">
        <v>93.080001999999993</v>
      </c>
      <c r="F449">
        <v>93.080001999999993</v>
      </c>
      <c r="G449">
        <v>0</v>
      </c>
    </row>
    <row r="450" spans="1:7" x14ac:dyDescent="0.25">
      <c r="A450" s="1">
        <v>34493</v>
      </c>
      <c r="B450">
        <v>93.089995999999999</v>
      </c>
      <c r="C450">
        <v>93.330001999999993</v>
      </c>
      <c r="D450">
        <v>93.010002</v>
      </c>
      <c r="E450">
        <v>93.199996999999996</v>
      </c>
      <c r="F450">
        <v>93.199996999999996</v>
      </c>
      <c r="G450">
        <v>0</v>
      </c>
    </row>
    <row r="451" spans="1:7" x14ac:dyDescent="0.25">
      <c r="A451" s="1">
        <v>34494</v>
      </c>
      <c r="B451">
        <v>93.150002000000001</v>
      </c>
      <c r="C451">
        <v>93.389999000000003</v>
      </c>
      <c r="D451">
        <v>93.050003000000004</v>
      </c>
      <c r="E451">
        <v>93.089995999999999</v>
      </c>
      <c r="F451">
        <v>93.089995999999999</v>
      </c>
      <c r="G451">
        <v>0</v>
      </c>
    </row>
    <row r="452" spans="1:7" x14ac:dyDescent="0.25">
      <c r="A452" s="1">
        <v>34495</v>
      </c>
      <c r="B452">
        <v>93.07</v>
      </c>
      <c r="C452">
        <v>93.18</v>
      </c>
      <c r="D452">
        <v>92.860000999999997</v>
      </c>
      <c r="E452">
        <v>92.970000999999996</v>
      </c>
      <c r="F452">
        <v>92.970000999999996</v>
      </c>
      <c r="G452">
        <v>0</v>
      </c>
    </row>
    <row r="453" spans="1:7" x14ac:dyDescent="0.25">
      <c r="A453" s="1">
        <v>34497</v>
      </c>
      <c r="B453" t="s">
        <v>444</v>
      </c>
      <c r="C453" t="s">
        <v>444</v>
      </c>
      <c r="D453" t="s">
        <v>444</v>
      </c>
      <c r="E453" t="s">
        <v>444</v>
      </c>
      <c r="F453" t="s">
        <v>444</v>
      </c>
      <c r="G453" t="s">
        <v>444</v>
      </c>
    </row>
    <row r="454" spans="1:7" x14ac:dyDescent="0.25">
      <c r="A454" s="1">
        <v>34498</v>
      </c>
      <c r="B454">
        <v>92.900002000000001</v>
      </c>
      <c r="C454">
        <v>92.940002000000007</v>
      </c>
      <c r="D454">
        <v>92.059997999999993</v>
      </c>
      <c r="E454">
        <v>92.169998000000007</v>
      </c>
      <c r="F454">
        <v>92.169998000000007</v>
      </c>
      <c r="G454">
        <v>0</v>
      </c>
    </row>
    <row r="455" spans="1:7" x14ac:dyDescent="0.25">
      <c r="A455" s="1">
        <v>34499</v>
      </c>
      <c r="B455">
        <v>92.139999000000003</v>
      </c>
      <c r="C455">
        <v>92.279999000000004</v>
      </c>
      <c r="D455">
        <v>92.019997000000004</v>
      </c>
      <c r="E455">
        <v>92.169998000000007</v>
      </c>
      <c r="F455">
        <v>92.169998000000007</v>
      </c>
      <c r="G455">
        <v>0</v>
      </c>
    </row>
    <row r="456" spans="1:7" x14ac:dyDescent="0.25">
      <c r="A456" s="1">
        <v>34500</v>
      </c>
      <c r="B456">
        <v>92.25</v>
      </c>
      <c r="C456">
        <v>92.339995999999999</v>
      </c>
      <c r="D456">
        <v>91.769997000000004</v>
      </c>
      <c r="E456">
        <v>91.82</v>
      </c>
      <c r="F456">
        <v>91.82</v>
      </c>
      <c r="G456">
        <v>0</v>
      </c>
    </row>
    <row r="457" spans="1:7" x14ac:dyDescent="0.25">
      <c r="A457" s="1">
        <v>34501</v>
      </c>
      <c r="B457">
        <v>91.900002000000001</v>
      </c>
      <c r="C457">
        <v>91.970000999999996</v>
      </c>
      <c r="D457">
        <v>91.620002999999997</v>
      </c>
      <c r="E457">
        <v>91.830001999999993</v>
      </c>
      <c r="F457">
        <v>91.830001999999993</v>
      </c>
      <c r="G457">
        <v>0</v>
      </c>
    </row>
    <row r="458" spans="1:7" x14ac:dyDescent="0.25">
      <c r="A458" s="1">
        <v>34502</v>
      </c>
      <c r="B458">
        <v>91.900002000000001</v>
      </c>
      <c r="C458">
        <v>92.160004000000001</v>
      </c>
      <c r="D458">
        <v>90.93</v>
      </c>
      <c r="E458">
        <v>90.970000999999996</v>
      </c>
      <c r="F458">
        <v>90.970000999999996</v>
      </c>
      <c r="G458">
        <v>0</v>
      </c>
    </row>
    <row r="459" spans="1:7" x14ac:dyDescent="0.25">
      <c r="A459" s="1">
        <v>34504</v>
      </c>
      <c r="B459" t="s">
        <v>444</v>
      </c>
      <c r="C459" t="s">
        <v>444</v>
      </c>
      <c r="D459" t="s">
        <v>444</v>
      </c>
      <c r="E459" t="s">
        <v>444</v>
      </c>
      <c r="F459" t="s">
        <v>444</v>
      </c>
      <c r="G459" t="s">
        <v>444</v>
      </c>
    </row>
    <row r="460" spans="1:7" x14ac:dyDescent="0.25">
      <c r="A460" s="1">
        <v>34505</v>
      </c>
      <c r="B460">
        <v>91.139999000000003</v>
      </c>
      <c r="C460">
        <v>91.220000999999996</v>
      </c>
      <c r="D460">
        <v>90.400002000000001</v>
      </c>
      <c r="E460">
        <v>90.449996999999996</v>
      </c>
      <c r="F460">
        <v>90.449996999999996</v>
      </c>
      <c r="G460">
        <v>0</v>
      </c>
    </row>
    <row r="461" spans="1:7" x14ac:dyDescent="0.25">
      <c r="A461" s="1">
        <v>34506</v>
      </c>
      <c r="B461">
        <v>90.480002999999996</v>
      </c>
      <c r="C461">
        <v>90.769997000000004</v>
      </c>
      <c r="D461">
        <v>89.779999000000004</v>
      </c>
      <c r="E461">
        <v>89.849997999999999</v>
      </c>
      <c r="F461">
        <v>89.849997999999999</v>
      </c>
      <c r="G461">
        <v>0</v>
      </c>
    </row>
    <row r="462" spans="1:7" x14ac:dyDescent="0.25">
      <c r="A462" s="1">
        <v>34507</v>
      </c>
      <c r="B462">
        <v>90.050003000000004</v>
      </c>
      <c r="C462">
        <v>90.690002000000007</v>
      </c>
      <c r="D462">
        <v>90.050003000000004</v>
      </c>
      <c r="E462">
        <v>90.510002</v>
      </c>
      <c r="F462">
        <v>90.510002</v>
      </c>
      <c r="G462">
        <v>0</v>
      </c>
    </row>
    <row r="463" spans="1:7" x14ac:dyDescent="0.25">
      <c r="A463" s="1">
        <v>34508</v>
      </c>
      <c r="B463">
        <v>90.620002999999997</v>
      </c>
      <c r="C463">
        <v>90.779999000000004</v>
      </c>
      <c r="D463">
        <v>90.269997000000004</v>
      </c>
      <c r="E463">
        <v>90.360000999999997</v>
      </c>
      <c r="F463">
        <v>90.360000999999997</v>
      </c>
      <c r="G463">
        <v>0</v>
      </c>
    </row>
    <row r="464" spans="1:7" x14ac:dyDescent="0.25">
      <c r="A464" s="1">
        <v>34509</v>
      </c>
      <c r="B464">
        <v>90.110000999999997</v>
      </c>
      <c r="C464">
        <v>90.739998</v>
      </c>
      <c r="D464">
        <v>89.449996999999996</v>
      </c>
      <c r="E464">
        <v>89.599997999999999</v>
      </c>
      <c r="F464">
        <v>89.599997999999999</v>
      </c>
      <c r="G464">
        <v>0</v>
      </c>
    </row>
    <row r="465" spans="1:7" x14ac:dyDescent="0.25">
      <c r="A465" s="1">
        <v>34511</v>
      </c>
      <c r="B465" t="s">
        <v>444</v>
      </c>
      <c r="C465" t="s">
        <v>444</v>
      </c>
      <c r="D465" t="s">
        <v>444</v>
      </c>
      <c r="E465" t="s">
        <v>444</v>
      </c>
      <c r="F465" t="s">
        <v>444</v>
      </c>
      <c r="G465" t="s">
        <v>444</v>
      </c>
    </row>
    <row r="466" spans="1:7" x14ac:dyDescent="0.25">
      <c r="A466" s="1">
        <v>34512</v>
      </c>
      <c r="B466">
        <v>89.5</v>
      </c>
      <c r="C466">
        <v>89.650002000000001</v>
      </c>
      <c r="D466">
        <v>89.139999000000003</v>
      </c>
      <c r="E466">
        <v>89.599997999999999</v>
      </c>
      <c r="F466">
        <v>89.599997999999999</v>
      </c>
      <c r="G466">
        <v>0</v>
      </c>
    </row>
    <row r="467" spans="1:7" x14ac:dyDescent="0.25">
      <c r="A467" s="1">
        <v>34513</v>
      </c>
      <c r="B467">
        <v>89.639999000000003</v>
      </c>
      <c r="C467">
        <v>89.980002999999996</v>
      </c>
      <c r="D467">
        <v>89.300003000000004</v>
      </c>
      <c r="E467">
        <v>89.379997000000003</v>
      </c>
      <c r="F467">
        <v>89.379997000000003</v>
      </c>
      <c r="G467">
        <v>0</v>
      </c>
    </row>
    <row r="468" spans="1:7" x14ac:dyDescent="0.25">
      <c r="A468" s="1">
        <v>34514</v>
      </c>
      <c r="B468">
        <v>89.230002999999996</v>
      </c>
      <c r="C468">
        <v>89.610000999999997</v>
      </c>
      <c r="D468">
        <v>89.089995999999999</v>
      </c>
      <c r="E468">
        <v>89.470000999999996</v>
      </c>
      <c r="F468">
        <v>89.470000999999996</v>
      </c>
      <c r="G468">
        <v>0</v>
      </c>
    </row>
    <row r="469" spans="1:7" x14ac:dyDescent="0.25">
      <c r="A469" s="1">
        <v>34515</v>
      </c>
      <c r="B469">
        <v>89.559997999999993</v>
      </c>
      <c r="C469">
        <v>90.129997000000003</v>
      </c>
      <c r="D469">
        <v>89.440002000000007</v>
      </c>
      <c r="E469">
        <v>89.620002999999997</v>
      </c>
      <c r="F469">
        <v>89.620002999999997</v>
      </c>
      <c r="G469">
        <v>0</v>
      </c>
    </row>
    <row r="470" spans="1:7" x14ac:dyDescent="0.25">
      <c r="A470" s="1">
        <v>34516</v>
      </c>
      <c r="B470">
        <v>89.550003000000004</v>
      </c>
      <c r="C470">
        <v>90.559997999999993</v>
      </c>
      <c r="D470">
        <v>89.459998999999996</v>
      </c>
      <c r="E470">
        <v>89.919998000000007</v>
      </c>
      <c r="F470">
        <v>89.919998000000007</v>
      </c>
      <c r="G470">
        <v>0</v>
      </c>
    </row>
    <row r="471" spans="1:7" x14ac:dyDescent="0.25">
      <c r="A471" s="1">
        <v>34518</v>
      </c>
      <c r="B471" t="s">
        <v>444</v>
      </c>
      <c r="C471" t="s">
        <v>444</v>
      </c>
      <c r="D471" t="s">
        <v>444</v>
      </c>
      <c r="E471" t="s">
        <v>444</v>
      </c>
      <c r="F471" t="s">
        <v>444</v>
      </c>
      <c r="G471" t="s">
        <v>444</v>
      </c>
    </row>
    <row r="472" spans="1:7" x14ac:dyDescent="0.25">
      <c r="A472" s="1">
        <v>34519</v>
      </c>
      <c r="B472">
        <v>90.099997999999999</v>
      </c>
      <c r="C472">
        <v>90.300003000000004</v>
      </c>
      <c r="D472">
        <v>89.940002000000007</v>
      </c>
      <c r="E472">
        <v>90.010002</v>
      </c>
      <c r="F472">
        <v>90.010002</v>
      </c>
      <c r="G472">
        <v>0</v>
      </c>
    </row>
    <row r="473" spans="1:7" x14ac:dyDescent="0.25">
      <c r="A473" s="1">
        <v>34520</v>
      </c>
      <c r="B473">
        <v>90.040001000000004</v>
      </c>
      <c r="C473">
        <v>90.209998999999996</v>
      </c>
      <c r="D473">
        <v>89.449996999999996</v>
      </c>
      <c r="E473">
        <v>89.57</v>
      </c>
      <c r="F473">
        <v>89.57</v>
      </c>
      <c r="G473">
        <v>0</v>
      </c>
    </row>
    <row r="474" spans="1:7" x14ac:dyDescent="0.25">
      <c r="A474" s="1">
        <v>34521</v>
      </c>
      <c r="B474">
        <v>89.440002000000007</v>
      </c>
      <c r="C474">
        <v>89.650002000000001</v>
      </c>
      <c r="D474">
        <v>88.900002000000001</v>
      </c>
      <c r="E474">
        <v>89.339995999999999</v>
      </c>
      <c r="F474">
        <v>89.339995999999999</v>
      </c>
      <c r="G474">
        <v>0</v>
      </c>
    </row>
    <row r="475" spans="1:7" x14ac:dyDescent="0.25">
      <c r="A475" s="1">
        <v>34522</v>
      </c>
      <c r="B475">
        <v>89.480002999999996</v>
      </c>
      <c r="C475">
        <v>89.82</v>
      </c>
      <c r="D475">
        <v>89.25</v>
      </c>
      <c r="E475">
        <v>89.330001999999993</v>
      </c>
      <c r="F475">
        <v>89.330001999999993</v>
      </c>
      <c r="G475">
        <v>0</v>
      </c>
    </row>
    <row r="476" spans="1:7" x14ac:dyDescent="0.25">
      <c r="A476" s="1">
        <v>34523</v>
      </c>
      <c r="B476">
        <v>89.279999000000004</v>
      </c>
      <c r="C476">
        <v>89.559997999999993</v>
      </c>
      <c r="D476">
        <v>88.739998</v>
      </c>
      <c r="E476">
        <v>88.870002999999997</v>
      </c>
      <c r="F476">
        <v>88.870002999999997</v>
      </c>
      <c r="G476">
        <v>0</v>
      </c>
    </row>
    <row r="477" spans="1:7" x14ac:dyDescent="0.25">
      <c r="A477" s="1">
        <v>34525</v>
      </c>
      <c r="B477" t="s">
        <v>444</v>
      </c>
      <c r="C477" t="s">
        <v>444</v>
      </c>
      <c r="D477" t="s">
        <v>444</v>
      </c>
      <c r="E477" t="s">
        <v>444</v>
      </c>
      <c r="F477" t="s">
        <v>444</v>
      </c>
      <c r="G477" t="s">
        <v>444</v>
      </c>
    </row>
    <row r="478" spans="1:7" x14ac:dyDescent="0.25">
      <c r="A478" s="1">
        <v>34526</v>
      </c>
      <c r="B478">
        <v>88.470000999999996</v>
      </c>
      <c r="C478">
        <v>88.75</v>
      </c>
      <c r="D478">
        <v>87.080001999999993</v>
      </c>
      <c r="E478">
        <v>87.309997999999993</v>
      </c>
      <c r="F478">
        <v>87.309997999999993</v>
      </c>
      <c r="G478">
        <v>0</v>
      </c>
    </row>
    <row r="479" spans="1:7" x14ac:dyDescent="0.25">
      <c r="A479" s="1">
        <v>34527</v>
      </c>
      <c r="B479">
        <v>87.279999000000004</v>
      </c>
      <c r="C479">
        <v>87.330001999999993</v>
      </c>
      <c r="D479">
        <v>86.650002000000001</v>
      </c>
      <c r="E479">
        <v>87.209998999999996</v>
      </c>
      <c r="F479">
        <v>87.209998999999996</v>
      </c>
      <c r="G479">
        <v>0</v>
      </c>
    </row>
    <row r="480" spans="1:7" x14ac:dyDescent="0.25">
      <c r="A480" s="1">
        <v>34528</v>
      </c>
      <c r="B480">
        <v>87.309997999999993</v>
      </c>
      <c r="C480">
        <v>87.709998999999996</v>
      </c>
      <c r="D480">
        <v>87.010002</v>
      </c>
      <c r="E480">
        <v>87.639999000000003</v>
      </c>
      <c r="F480">
        <v>87.639999000000003</v>
      </c>
      <c r="G480">
        <v>0</v>
      </c>
    </row>
    <row r="481" spans="1:7" x14ac:dyDescent="0.25">
      <c r="A481" s="1">
        <v>34529</v>
      </c>
      <c r="B481">
        <v>87.779999000000004</v>
      </c>
      <c r="C481">
        <v>88.489998</v>
      </c>
      <c r="D481">
        <v>87.580001999999993</v>
      </c>
      <c r="E481">
        <v>88.449996999999996</v>
      </c>
      <c r="F481">
        <v>88.449996999999996</v>
      </c>
      <c r="G481">
        <v>0</v>
      </c>
    </row>
    <row r="482" spans="1:7" x14ac:dyDescent="0.25">
      <c r="A482" s="1">
        <v>34530</v>
      </c>
      <c r="B482">
        <v>88.389999000000003</v>
      </c>
      <c r="C482">
        <v>88.580001999999993</v>
      </c>
      <c r="D482">
        <v>88.169998000000007</v>
      </c>
      <c r="E482">
        <v>88.330001999999993</v>
      </c>
      <c r="F482">
        <v>88.330001999999993</v>
      </c>
      <c r="G482">
        <v>0</v>
      </c>
    </row>
    <row r="483" spans="1:7" x14ac:dyDescent="0.25">
      <c r="A483" s="1">
        <v>34532</v>
      </c>
      <c r="B483" t="s">
        <v>444</v>
      </c>
      <c r="C483" t="s">
        <v>444</v>
      </c>
      <c r="D483" t="s">
        <v>444</v>
      </c>
      <c r="E483" t="s">
        <v>444</v>
      </c>
      <c r="F483" t="s">
        <v>444</v>
      </c>
      <c r="G483" t="s">
        <v>444</v>
      </c>
    </row>
    <row r="484" spans="1:7" x14ac:dyDescent="0.25">
      <c r="A484" s="1">
        <v>34533</v>
      </c>
      <c r="B484">
        <v>88.120002999999997</v>
      </c>
      <c r="C484">
        <v>88.230002999999996</v>
      </c>
      <c r="D484">
        <v>87.830001999999993</v>
      </c>
      <c r="E484">
        <v>88.129997000000003</v>
      </c>
      <c r="F484">
        <v>88.129997000000003</v>
      </c>
      <c r="G484">
        <v>0</v>
      </c>
    </row>
    <row r="485" spans="1:7" x14ac:dyDescent="0.25">
      <c r="A485" s="1">
        <v>34534</v>
      </c>
      <c r="B485">
        <v>88.199996999999996</v>
      </c>
      <c r="C485">
        <v>89.139999000000003</v>
      </c>
      <c r="D485">
        <v>88.160004000000001</v>
      </c>
      <c r="E485">
        <v>89.019997000000004</v>
      </c>
      <c r="F485">
        <v>89.019997000000004</v>
      </c>
      <c r="G485">
        <v>0</v>
      </c>
    </row>
    <row r="486" spans="1:7" x14ac:dyDescent="0.25">
      <c r="A486" s="1">
        <v>34535</v>
      </c>
      <c r="B486">
        <v>89.019997000000004</v>
      </c>
      <c r="C486">
        <v>89.529999000000004</v>
      </c>
      <c r="D486">
        <v>88.57</v>
      </c>
      <c r="E486">
        <v>88.970000999999996</v>
      </c>
      <c r="F486">
        <v>88.970000999999996</v>
      </c>
      <c r="G486">
        <v>0</v>
      </c>
    </row>
    <row r="487" spans="1:7" x14ac:dyDescent="0.25">
      <c r="A487" s="1">
        <v>34536</v>
      </c>
      <c r="B487">
        <v>88.82</v>
      </c>
      <c r="C487">
        <v>90.050003000000004</v>
      </c>
      <c r="D487">
        <v>88.519997000000004</v>
      </c>
      <c r="E487">
        <v>89.910004000000001</v>
      </c>
      <c r="F487">
        <v>89.910004000000001</v>
      </c>
      <c r="G487">
        <v>0</v>
      </c>
    </row>
    <row r="488" spans="1:7" x14ac:dyDescent="0.25">
      <c r="A488" s="1">
        <v>34537</v>
      </c>
      <c r="B488">
        <v>90</v>
      </c>
      <c r="C488">
        <v>90.349997999999999</v>
      </c>
      <c r="D488">
        <v>89.760002</v>
      </c>
      <c r="E488">
        <v>90.18</v>
      </c>
      <c r="F488">
        <v>90.18</v>
      </c>
      <c r="G488">
        <v>0</v>
      </c>
    </row>
    <row r="489" spans="1:7" x14ac:dyDescent="0.25">
      <c r="A489" s="1">
        <v>34539</v>
      </c>
      <c r="B489" t="s">
        <v>444</v>
      </c>
      <c r="C489" t="s">
        <v>444</v>
      </c>
      <c r="D489" t="s">
        <v>444</v>
      </c>
      <c r="E489" t="s">
        <v>444</v>
      </c>
      <c r="F489" t="s">
        <v>444</v>
      </c>
      <c r="G489" t="s">
        <v>444</v>
      </c>
    </row>
    <row r="490" spans="1:7" x14ac:dyDescent="0.25">
      <c r="A490" s="1">
        <v>34540</v>
      </c>
      <c r="B490">
        <v>89.959998999999996</v>
      </c>
      <c r="C490">
        <v>90.010002</v>
      </c>
      <c r="D490">
        <v>89.57</v>
      </c>
      <c r="E490">
        <v>89.839995999999999</v>
      </c>
      <c r="F490">
        <v>89.839995999999999</v>
      </c>
      <c r="G490">
        <v>0</v>
      </c>
    </row>
    <row r="491" spans="1:7" x14ac:dyDescent="0.25">
      <c r="A491" s="1">
        <v>34541</v>
      </c>
      <c r="B491">
        <v>89.769997000000004</v>
      </c>
      <c r="C491">
        <v>90.080001999999993</v>
      </c>
      <c r="D491">
        <v>89.599997999999999</v>
      </c>
      <c r="E491">
        <v>89.690002000000007</v>
      </c>
      <c r="F491">
        <v>89.690002000000007</v>
      </c>
      <c r="G491">
        <v>0</v>
      </c>
    </row>
    <row r="492" spans="1:7" x14ac:dyDescent="0.25">
      <c r="A492" s="1">
        <v>34542</v>
      </c>
      <c r="B492">
        <v>89.650002000000001</v>
      </c>
      <c r="C492">
        <v>89.669998000000007</v>
      </c>
      <c r="D492">
        <v>89.220000999999996</v>
      </c>
      <c r="E492">
        <v>89.330001999999993</v>
      </c>
      <c r="F492">
        <v>89.330001999999993</v>
      </c>
      <c r="G492">
        <v>0</v>
      </c>
    </row>
    <row r="493" spans="1:7" x14ac:dyDescent="0.25">
      <c r="A493" s="1">
        <v>34543</v>
      </c>
      <c r="B493">
        <v>89.389999000000003</v>
      </c>
      <c r="C493">
        <v>90.269997000000004</v>
      </c>
      <c r="D493">
        <v>89</v>
      </c>
      <c r="E493">
        <v>90.199996999999996</v>
      </c>
      <c r="F493">
        <v>90.199996999999996</v>
      </c>
      <c r="G493">
        <v>0</v>
      </c>
    </row>
    <row r="494" spans="1:7" x14ac:dyDescent="0.25">
      <c r="A494" s="1">
        <v>34544</v>
      </c>
      <c r="B494">
        <v>90.129997000000003</v>
      </c>
      <c r="C494">
        <v>90.440002000000007</v>
      </c>
      <c r="D494">
        <v>89.660004000000001</v>
      </c>
      <c r="E494">
        <v>89.870002999999997</v>
      </c>
      <c r="F494">
        <v>89.870002999999997</v>
      </c>
      <c r="G494">
        <v>0</v>
      </c>
    </row>
    <row r="495" spans="1:7" x14ac:dyDescent="0.25">
      <c r="A495" s="1">
        <v>34546</v>
      </c>
      <c r="B495" t="s">
        <v>444</v>
      </c>
      <c r="C495" t="s">
        <v>444</v>
      </c>
      <c r="D495" t="s">
        <v>444</v>
      </c>
      <c r="E495" t="s">
        <v>444</v>
      </c>
      <c r="F495" t="s">
        <v>444</v>
      </c>
      <c r="G495" t="s">
        <v>444</v>
      </c>
    </row>
    <row r="496" spans="1:7" x14ac:dyDescent="0.25">
      <c r="A496" s="1">
        <v>34547</v>
      </c>
      <c r="B496">
        <v>89.389999000000003</v>
      </c>
      <c r="C496">
        <v>89.639999000000003</v>
      </c>
      <c r="D496">
        <v>89.139999000000003</v>
      </c>
      <c r="E496">
        <v>89.559997999999993</v>
      </c>
      <c r="F496">
        <v>89.559997999999993</v>
      </c>
      <c r="G496">
        <v>0</v>
      </c>
    </row>
    <row r="497" spans="1:7" x14ac:dyDescent="0.25">
      <c r="A497" s="1">
        <v>34548</v>
      </c>
      <c r="B497">
        <v>89.599997999999999</v>
      </c>
      <c r="C497">
        <v>89.949996999999996</v>
      </c>
      <c r="D497">
        <v>89.550003000000004</v>
      </c>
      <c r="E497">
        <v>89.870002999999997</v>
      </c>
      <c r="F497">
        <v>89.870002999999997</v>
      </c>
      <c r="G497">
        <v>0</v>
      </c>
    </row>
    <row r="498" spans="1:7" x14ac:dyDescent="0.25">
      <c r="A498" s="1">
        <v>34549</v>
      </c>
      <c r="B498">
        <v>89.839995999999999</v>
      </c>
      <c r="C498">
        <v>90.059997999999993</v>
      </c>
      <c r="D498">
        <v>89.449996999999996</v>
      </c>
      <c r="E498">
        <v>89.489998</v>
      </c>
      <c r="F498">
        <v>89.489998</v>
      </c>
      <c r="G498">
        <v>0</v>
      </c>
    </row>
    <row r="499" spans="1:7" x14ac:dyDescent="0.25">
      <c r="A499" s="1">
        <v>34550</v>
      </c>
      <c r="B499">
        <v>89.419998000000007</v>
      </c>
      <c r="C499">
        <v>90.160004000000001</v>
      </c>
      <c r="D499">
        <v>89.339995999999999</v>
      </c>
      <c r="E499">
        <v>90.059997999999993</v>
      </c>
      <c r="F499">
        <v>90.059997999999993</v>
      </c>
      <c r="G499">
        <v>0</v>
      </c>
    </row>
    <row r="500" spans="1:7" x14ac:dyDescent="0.25">
      <c r="A500" s="1">
        <v>34551</v>
      </c>
      <c r="B500">
        <v>90.029999000000004</v>
      </c>
      <c r="C500">
        <v>90.239998</v>
      </c>
      <c r="D500">
        <v>89.510002</v>
      </c>
      <c r="E500">
        <v>89.629997000000003</v>
      </c>
      <c r="F500">
        <v>89.629997000000003</v>
      </c>
      <c r="G500">
        <v>0</v>
      </c>
    </row>
    <row r="501" spans="1:7" x14ac:dyDescent="0.25">
      <c r="A501" s="1">
        <v>34553</v>
      </c>
      <c r="B501" t="s">
        <v>444</v>
      </c>
      <c r="C501" t="s">
        <v>444</v>
      </c>
      <c r="D501" t="s">
        <v>444</v>
      </c>
      <c r="E501" t="s">
        <v>444</v>
      </c>
      <c r="F501" t="s">
        <v>444</v>
      </c>
      <c r="G501" t="s">
        <v>444</v>
      </c>
    </row>
    <row r="502" spans="1:7" x14ac:dyDescent="0.25">
      <c r="A502" s="1">
        <v>34554</v>
      </c>
      <c r="B502">
        <v>89.57</v>
      </c>
      <c r="C502">
        <v>90.019997000000004</v>
      </c>
      <c r="D502">
        <v>89.5</v>
      </c>
      <c r="E502">
        <v>89.910004000000001</v>
      </c>
      <c r="F502">
        <v>89.910004000000001</v>
      </c>
      <c r="G502">
        <v>0</v>
      </c>
    </row>
    <row r="503" spans="1:7" x14ac:dyDescent="0.25">
      <c r="A503" s="1">
        <v>34555</v>
      </c>
      <c r="B503">
        <v>89.870002999999997</v>
      </c>
      <c r="C503">
        <v>90.129997000000003</v>
      </c>
      <c r="D503">
        <v>89.800003000000004</v>
      </c>
      <c r="E503">
        <v>89.870002999999997</v>
      </c>
      <c r="F503">
        <v>89.870002999999997</v>
      </c>
      <c r="G503">
        <v>0</v>
      </c>
    </row>
    <row r="504" spans="1:7" x14ac:dyDescent="0.25">
      <c r="A504" s="1">
        <v>34556</v>
      </c>
      <c r="B504">
        <v>89.809997999999993</v>
      </c>
      <c r="C504">
        <v>90.050003000000004</v>
      </c>
      <c r="D504">
        <v>89.510002</v>
      </c>
      <c r="E504">
        <v>89.949996999999996</v>
      </c>
      <c r="F504">
        <v>89.949996999999996</v>
      </c>
      <c r="G504">
        <v>0</v>
      </c>
    </row>
    <row r="505" spans="1:7" x14ac:dyDescent="0.25">
      <c r="A505" s="1">
        <v>34557</v>
      </c>
      <c r="B505">
        <v>90.07</v>
      </c>
      <c r="C505">
        <v>90.309997999999993</v>
      </c>
      <c r="D505">
        <v>89.019997000000004</v>
      </c>
      <c r="E505">
        <v>89.120002999999997</v>
      </c>
      <c r="F505">
        <v>89.120002999999997</v>
      </c>
      <c r="G505">
        <v>0</v>
      </c>
    </row>
    <row r="506" spans="1:7" x14ac:dyDescent="0.25">
      <c r="A506" s="1">
        <v>34558</v>
      </c>
      <c r="B506">
        <v>89.099997999999999</v>
      </c>
      <c r="C506">
        <v>89.260002</v>
      </c>
      <c r="D506">
        <v>88.730002999999996</v>
      </c>
      <c r="E506">
        <v>88.940002000000007</v>
      </c>
      <c r="F506">
        <v>88.940002000000007</v>
      </c>
      <c r="G506">
        <v>0</v>
      </c>
    </row>
    <row r="507" spans="1:7" x14ac:dyDescent="0.25">
      <c r="A507" s="1">
        <v>34560</v>
      </c>
      <c r="B507" t="s">
        <v>444</v>
      </c>
      <c r="C507" t="s">
        <v>444</v>
      </c>
      <c r="D507" t="s">
        <v>444</v>
      </c>
      <c r="E507" t="s">
        <v>444</v>
      </c>
      <c r="F507" t="s">
        <v>444</v>
      </c>
      <c r="G507" t="s">
        <v>444</v>
      </c>
    </row>
    <row r="508" spans="1:7" x14ac:dyDescent="0.25">
      <c r="A508" s="1">
        <v>34561</v>
      </c>
      <c r="B508">
        <v>88.879997000000003</v>
      </c>
      <c r="C508">
        <v>88.980002999999996</v>
      </c>
      <c r="D508">
        <v>88.75</v>
      </c>
      <c r="E508">
        <v>88.910004000000001</v>
      </c>
      <c r="F508">
        <v>88.910004000000001</v>
      </c>
      <c r="G508">
        <v>0</v>
      </c>
    </row>
    <row r="509" spans="1:7" x14ac:dyDescent="0.25">
      <c r="A509" s="1">
        <v>34562</v>
      </c>
      <c r="B509">
        <v>88.970000999999996</v>
      </c>
      <c r="C509">
        <v>89.330001999999993</v>
      </c>
      <c r="D509">
        <v>88.589995999999999</v>
      </c>
      <c r="E509">
        <v>89.110000999999997</v>
      </c>
      <c r="F509">
        <v>89.110000999999997</v>
      </c>
      <c r="G509">
        <v>0</v>
      </c>
    </row>
    <row r="510" spans="1:7" x14ac:dyDescent="0.25">
      <c r="A510" s="1">
        <v>34563</v>
      </c>
      <c r="B510">
        <v>89.370002999999997</v>
      </c>
      <c r="C510">
        <v>89.470000999999996</v>
      </c>
      <c r="D510">
        <v>88.900002000000001</v>
      </c>
      <c r="E510">
        <v>88.93</v>
      </c>
      <c r="F510">
        <v>88.93</v>
      </c>
      <c r="G510">
        <v>0</v>
      </c>
    </row>
    <row r="511" spans="1:7" x14ac:dyDescent="0.25">
      <c r="A511" s="1">
        <v>34564</v>
      </c>
      <c r="B511">
        <v>88.839995999999999</v>
      </c>
      <c r="C511">
        <v>88.93</v>
      </c>
      <c r="D511">
        <v>88.260002</v>
      </c>
      <c r="E511">
        <v>88.269997000000004</v>
      </c>
      <c r="F511">
        <v>88.269997000000004</v>
      </c>
      <c r="G511">
        <v>0</v>
      </c>
    </row>
    <row r="512" spans="1:7" x14ac:dyDescent="0.25">
      <c r="A512" s="1">
        <v>34565</v>
      </c>
      <c r="B512">
        <v>88.32</v>
      </c>
      <c r="C512">
        <v>88.389999000000003</v>
      </c>
      <c r="D512">
        <v>87.919998000000007</v>
      </c>
      <c r="E512">
        <v>88.029999000000004</v>
      </c>
      <c r="F512">
        <v>88.029999000000004</v>
      </c>
      <c r="G512">
        <v>0</v>
      </c>
    </row>
    <row r="513" spans="1:7" x14ac:dyDescent="0.25">
      <c r="A513" s="1">
        <v>34567</v>
      </c>
      <c r="B513" t="s">
        <v>444</v>
      </c>
      <c r="C513" t="s">
        <v>444</v>
      </c>
      <c r="D513" t="s">
        <v>444</v>
      </c>
      <c r="E513" t="s">
        <v>444</v>
      </c>
      <c r="F513" t="s">
        <v>444</v>
      </c>
      <c r="G513" t="s">
        <v>444</v>
      </c>
    </row>
    <row r="514" spans="1:7" x14ac:dyDescent="0.25">
      <c r="A514" s="1">
        <v>34568</v>
      </c>
      <c r="B514">
        <v>88.129997000000003</v>
      </c>
      <c r="C514">
        <v>88.169998000000007</v>
      </c>
      <c r="D514">
        <v>87.440002000000007</v>
      </c>
      <c r="E514">
        <v>87.440002000000007</v>
      </c>
      <c r="F514">
        <v>87.440002000000007</v>
      </c>
      <c r="G514">
        <v>0</v>
      </c>
    </row>
    <row r="515" spans="1:7" x14ac:dyDescent="0.25">
      <c r="A515" s="1">
        <v>34569</v>
      </c>
      <c r="B515">
        <v>87.489998</v>
      </c>
      <c r="C515">
        <v>88.059997999999993</v>
      </c>
      <c r="D515">
        <v>87.410004000000001</v>
      </c>
      <c r="E515">
        <v>87.75</v>
      </c>
      <c r="F515">
        <v>87.75</v>
      </c>
      <c r="G515">
        <v>0</v>
      </c>
    </row>
    <row r="516" spans="1:7" x14ac:dyDescent="0.25">
      <c r="A516" s="1">
        <v>34570</v>
      </c>
      <c r="B516">
        <v>87.669998000000007</v>
      </c>
      <c r="C516">
        <v>88.279999000000004</v>
      </c>
      <c r="D516">
        <v>87.610000999999997</v>
      </c>
      <c r="E516">
        <v>88.220000999999996</v>
      </c>
      <c r="F516">
        <v>88.220000999999996</v>
      </c>
      <c r="G516">
        <v>0</v>
      </c>
    </row>
    <row r="517" spans="1:7" x14ac:dyDescent="0.25">
      <c r="A517" s="1">
        <v>34571</v>
      </c>
      <c r="B517">
        <v>88.309997999999993</v>
      </c>
      <c r="C517">
        <v>88.540001000000004</v>
      </c>
      <c r="D517">
        <v>88.120002999999997</v>
      </c>
      <c r="E517">
        <v>88.150002000000001</v>
      </c>
      <c r="F517">
        <v>88.150002000000001</v>
      </c>
      <c r="G517">
        <v>0</v>
      </c>
    </row>
    <row r="518" spans="1:7" x14ac:dyDescent="0.25">
      <c r="A518" s="1">
        <v>34572</v>
      </c>
      <c r="B518">
        <v>88.199996999999996</v>
      </c>
      <c r="C518">
        <v>89.830001999999993</v>
      </c>
      <c r="D518">
        <v>88.110000999999997</v>
      </c>
      <c r="E518">
        <v>89.589995999999999</v>
      </c>
      <c r="F518">
        <v>89.589995999999999</v>
      </c>
      <c r="G518">
        <v>0</v>
      </c>
    </row>
    <row r="519" spans="1:7" x14ac:dyDescent="0.25">
      <c r="A519" s="1">
        <v>34574</v>
      </c>
      <c r="B519" t="s">
        <v>444</v>
      </c>
      <c r="C519" t="s">
        <v>444</v>
      </c>
      <c r="D519" t="s">
        <v>444</v>
      </c>
      <c r="E519" t="s">
        <v>444</v>
      </c>
      <c r="F519" t="s">
        <v>444</v>
      </c>
      <c r="G519" t="s">
        <v>444</v>
      </c>
    </row>
    <row r="520" spans="1:7" x14ac:dyDescent="0.25">
      <c r="A520" s="1">
        <v>34575</v>
      </c>
      <c r="B520">
        <v>89.610000999999997</v>
      </c>
      <c r="C520">
        <v>90.309997999999993</v>
      </c>
      <c r="D520">
        <v>89.459998999999996</v>
      </c>
      <c r="E520">
        <v>89.57</v>
      </c>
      <c r="F520">
        <v>89.57</v>
      </c>
      <c r="G520">
        <v>0</v>
      </c>
    </row>
    <row r="521" spans="1:7" x14ac:dyDescent="0.25">
      <c r="A521" s="1">
        <v>34576</v>
      </c>
      <c r="B521">
        <v>89.620002999999997</v>
      </c>
      <c r="C521">
        <v>89.879997000000003</v>
      </c>
      <c r="D521">
        <v>89.400002000000001</v>
      </c>
      <c r="E521">
        <v>89.480002999999996</v>
      </c>
      <c r="F521">
        <v>89.480002999999996</v>
      </c>
      <c r="G521">
        <v>0</v>
      </c>
    </row>
    <row r="522" spans="1:7" x14ac:dyDescent="0.25">
      <c r="A522" s="1">
        <v>34577</v>
      </c>
      <c r="B522">
        <v>89.419998000000007</v>
      </c>
      <c r="C522">
        <v>89.82</v>
      </c>
      <c r="D522">
        <v>89.370002999999997</v>
      </c>
      <c r="E522">
        <v>89.669998000000007</v>
      </c>
      <c r="F522">
        <v>89.669998000000007</v>
      </c>
      <c r="G522">
        <v>0</v>
      </c>
    </row>
    <row r="523" spans="1:7" x14ac:dyDescent="0.25">
      <c r="A523" s="1">
        <v>34578</v>
      </c>
      <c r="B523">
        <v>89.709998999999996</v>
      </c>
      <c r="C523">
        <v>89.720000999999996</v>
      </c>
      <c r="D523">
        <v>89.169998000000007</v>
      </c>
      <c r="E523">
        <v>89.349997999999999</v>
      </c>
      <c r="F523">
        <v>89.349997999999999</v>
      </c>
      <c r="G523">
        <v>0</v>
      </c>
    </row>
    <row r="524" spans="1:7" x14ac:dyDescent="0.25">
      <c r="A524" s="1">
        <v>34579</v>
      </c>
      <c r="B524">
        <v>89.290001000000004</v>
      </c>
      <c r="C524">
        <v>89.68</v>
      </c>
      <c r="D524">
        <v>88.5</v>
      </c>
      <c r="E524">
        <v>88.559997999999993</v>
      </c>
      <c r="F524">
        <v>88.559997999999993</v>
      </c>
      <c r="G524">
        <v>0</v>
      </c>
    </row>
    <row r="525" spans="1:7" x14ac:dyDescent="0.25">
      <c r="A525" s="1">
        <v>34581</v>
      </c>
      <c r="B525" t="s">
        <v>444</v>
      </c>
      <c r="C525" t="s">
        <v>444</v>
      </c>
      <c r="D525" t="s">
        <v>444</v>
      </c>
      <c r="E525" t="s">
        <v>444</v>
      </c>
      <c r="F525" t="s">
        <v>444</v>
      </c>
      <c r="G525" t="s">
        <v>444</v>
      </c>
    </row>
    <row r="526" spans="1:7" x14ac:dyDescent="0.25">
      <c r="A526" s="1">
        <v>34582</v>
      </c>
      <c r="B526">
        <v>88.580001999999993</v>
      </c>
      <c r="C526">
        <v>88.699996999999996</v>
      </c>
      <c r="D526">
        <v>88.349997999999999</v>
      </c>
      <c r="E526">
        <v>88.43</v>
      </c>
      <c r="F526">
        <v>88.43</v>
      </c>
      <c r="G526">
        <v>0</v>
      </c>
    </row>
    <row r="527" spans="1:7" x14ac:dyDescent="0.25">
      <c r="A527" s="1">
        <v>34583</v>
      </c>
      <c r="B527">
        <v>88.489998</v>
      </c>
      <c r="C527">
        <v>88.550003000000004</v>
      </c>
      <c r="D527">
        <v>87.959998999999996</v>
      </c>
      <c r="E527">
        <v>88.010002</v>
      </c>
      <c r="F527">
        <v>88.010002</v>
      </c>
      <c r="G527">
        <v>0</v>
      </c>
    </row>
    <row r="528" spans="1:7" x14ac:dyDescent="0.25">
      <c r="A528" s="1">
        <v>34584</v>
      </c>
      <c r="B528">
        <v>88.25</v>
      </c>
      <c r="C528">
        <v>88.650002000000001</v>
      </c>
      <c r="D528">
        <v>88.160004000000001</v>
      </c>
      <c r="E528">
        <v>88.389999000000003</v>
      </c>
      <c r="F528">
        <v>88.389999000000003</v>
      </c>
      <c r="G528">
        <v>0</v>
      </c>
    </row>
    <row r="529" spans="1:7" x14ac:dyDescent="0.25">
      <c r="A529" s="1">
        <v>34585</v>
      </c>
      <c r="B529">
        <v>88.5</v>
      </c>
      <c r="C529">
        <v>88.870002999999997</v>
      </c>
      <c r="D529">
        <v>88.300003000000004</v>
      </c>
      <c r="E529">
        <v>88.68</v>
      </c>
      <c r="F529">
        <v>88.68</v>
      </c>
      <c r="G529">
        <v>0</v>
      </c>
    </row>
    <row r="530" spans="1:7" x14ac:dyDescent="0.25">
      <c r="A530" s="1">
        <v>34586</v>
      </c>
      <c r="B530">
        <v>88.790001000000004</v>
      </c>
      <c r="C530">
        <v>88.959998999999996</v>
      </c>
      <c r="D530">
        <v>87.800003000000004</v>
      </c>
      <c r="E530">
        <v>87.919998000000007</v>
      </c>
      <c r="F530">
        <v>87.919998000000007</v>
      </c>
      <c r="G530">
        <v>0</v>
      </c>
    </row>
    <row r="531" spans="1:7" x14ac:dyDescent="0.25">
      <c r="A531" s="1">
        <v>34588</v>
      </c>
      <c r="B531" t="s">
        <v>444</v>
      </c>
      <c r="C531" t="s">
        <v>444</v>
      </c>
      <c r="D531" t="s">
        <v>444</v>
      </c>
      <c r="E531" t="s">
        <v>444</v>
      </c>
      <c r="F531" t="s">
        <v>444</v>
      </c>
      <c r="G531" t="s">
        <v>444</v>
      </c>
    </row>
    <row r="532" spans="1:7" x14ac:dyDescent="0.25">
      <c r="A532" s="1">
        <v>34589</v>
      </c>
      <c r="B532">
        <v>87.849997999999999</v>
      </c>
      <c r="C532">
        <v>87.989998</v>
      </c>
      <c r="D532">
        <v>87.709998999999996</v>
      </c>
      <c r="E532">
        <v>87.849997999999999</v>
      </c>
      <c r="F532">
        <v>87.849997999999999</v>
      </c>
      <c r="G532">
        <v>0</v>
      </c>
    </row>
    <row r="533" spans="1:7" x14ac:dyDescent="0.25">
      <c r="A533" s="1">
        <v>34590</v>
      </c>
      <c r="B533">
        <v>87.879997000000003</v>
      </c>
      <c r="C533">
        <v>88.18</v>
      </c>
      <c r="D533">
        <v>87.620002999999997</v>
      </c>
      <c r="E533">
        <v>87.75</v>
      </c>
      <c r="F533">
        <v>87.75</v>
      </c>
      <c r="G533">
        <v>0</v>
      </c>
    </row>
    <row r="534" spans="1:7" x14ac:dyDescent="0.25">
      <c r="A534" s="1">
        <v>34591</v>
      </c>
      <c r="B534">
        <v>87.739998</v>
      </c>
      <c r="C534">
        <v>87.919998000000007</v>
      </c>
      <c r="D534">
        <v>87.550003000000004</v>
      </c>
      <c r="E534">
        <v>87.830001999999993</v>
      </c>
      <c r="F534">
        <v>87.830001999999993</v>
      </c>
      <c r="G534">
        <v>0</v>
      </c>
    </row>
    <row r="535" spans="1:7" x14ac:dyDescent="0.25">
      <c r="A535" s="1">
        <v>34592</v>
      </c>
      <c r="B535">
        <v>87.940002000000007</v>
      </c>
      <c r="C535">
        <v>88.110000999999997</v>
      </c>
      <c r="D535">
        <v>87.82</v>
      </c>
      <c r="E535">
        <v>87.93</v>
      </c>
      <c r="F535">
        <v>87.93</v>
      </c>
      <c r="G535">
        <v>0</v>
      </c>
    </row>
    <row r="536" spans="1:7" x14ac:dyDescent="0.25">
      <c r="A536" s="1">
        <v>34593</v>
      </c>
      <c r="B536">
        <v>87.989998</v>
      </c>
      <c r="C536">
        <v>88.089995999999999</v>
      </c>
      <c r="D536">
        <v>87.139999000000003</v>
      </c>
      <c r="E536">
        <v>87.57</v>
      </c>
      <c r="F536">
        <v>87.57</v>
      </c>
      <c r="G536">
        <v>0</v>
      </c>
    </row>
    <row r="537" spans="1:7" x14ac:dyDescent="0.25">
      <c r="A537" s="1">
        <v>34595</v>
      </c>
      <c r="B537" t="s">
        <v>444</v>
      </c>
      <c r="C537" t="s">
        <v>444</v>
      </c>
      <c r="D537" t="s">
        <v>444</v>
      </c>
      <c r="E537" t="s">
        <v>444</v>
      </c>
      <c r="F537" t="s">
        <v>444</v>
      </c>
      <c r="G537" t="s">
        <v>444</v>
      </c>
    </row>
    <row r="538" spans="1:7" x14ac:dyDescent="0.25">
      <c r="A538" s="1">
        <v>34596</v>
      </c>
      <c r="B538">
        <v>87.650002000000001</v>
      </c>
      <c r="C538">
        <v>88.110000999999997</v>
      </c>
      <c r="D538">
        <v>87.540001000000004</v>
      </c>
      <c r="E538">
        <v>87.839995999999999</v>
      </c>
      <c r="F538">
        <v>87.839995999999999</v>
      </c>
      <c r="G538">
        <v>0</v>
      </c>
    </row>
    <row r="539" spans="1:7" x14ac:dyDescent="0.25">
      <c r="A539" s="1">
        <v>34597</v>
      </c>
      <c r="B539">
        <v>87.879997000000003</v>
      </c>
      <c r="C539">
        <v>88.160004000000001</v>
      </c>
      <c r="D539">
        <v>87.629997000000003</v>
      </c>
      <c r="E539">
        <v>87.760002</v>
      </c>
      <c r="F539">
        <v>87.760002</v>
      </c>
      <c r="G539">
        <v>0</v>
      </c>
    </row>
    <row r="540" spans="1:7" x14ac:dyDescent="0.25">
      <c r="A540" s="1">
        <v>34598</v>
      </c>
      <c r="B540">
        <v>87.690002000000007</v>
      </c>
      <c r="C540">
        <v>87.769997000000004</v>
      </c>
      <c r="D540">
        <v>87.449996999999996</v>
      </c>
      <c r="E540">
        <v>87.529999000000004</v>
      </c>
      <c r="F540">
        <v>87.529999000000004</v>
      </c>
      <c r="G540">
        <v>0</v>
      </c>
    </row>
    <row r="541" spans="1:7" x14ac:dyDescent="0.25">
      <c r="A541" s="1">
        <v>34599</v>
      </c>
      <c r="B541">
        <v>87.620002999999997</v>
      </c>
      <c r="C541">
        <v>87.769997000000004</v>
      </c>
      <c r="D541">
        <v>87.550003000000004</v>
      </c>
      <c r="E541">
        <v>87.669998000000007</v>
      </c>
      <c r="F541">
        <v>87.669998000000007</v>
      </c>
      <c r="G541">
        <v>0</v>
      </c>
    </row>
    <row r="542" spans="1:7" x14ac:dyDescent="0.25">
      <c r="A542" s="1">
        <v>34600</v>
      </c>
      <c r="B542">
        <v>87.660004000000001</v>
      </c>
      <c r="C542">
        <v>87.75</v>
      </c>
      <c r="D542">
        <v>87.379997000000003</v>
      </c>
      <c r="E542">
        <v>87.580001999999993</v>
      </c>
      <c r="F542">
        <v>87.580001999999993</v>
      </c>
      <c r="G542">
        <v>0</v>
      </c>
    </row>
    <row r="543" spans="1:7" x14ac:dyDescent="0.25">
      <c r="A543" s="1">
        <v>34602</v>
      </c>
      <c r="B543" t="s">
        <v>444</v>
      </c>
      <c r="C543" t="s">
        <v>444</v>
      </c>
      <c r="D543" t="s">
        <v>444</v>
      </c>
      <c r="E543" t="s">
        <v>444</v>
      </c>
      <c r="F543" t="s">
        <v>444</v>
      </c>
      <c r="G543" t="s">
        <v>444</v>
      </c>
    </row>
    <row r="544" spans="1:7" x14ac:dyDescent="0.25">
      <c r="A544" s="1">
        <v>34603</v>
      </c>
      <c r="B544">
        <v>87.660004000000001</v>
      </c>
      <c r="C544">
        <v>88.07</v>
      </c>
      <c r="D544">
        <v>87.620002999999997</v>
      </c>
      <c r="E544">
        <v>87.989998</v>
      </c>
      <c r="F544">
        <v>87.989998</v>
      </c>
      <c r="G544">
        <v>0</v>
      </c>
    </row>
    <row r="545" spans="1:7" x14ac:dyDescent="0.25">
      <c r="A545" s="1">
        <v>34604</v>
      </c>
      <c r="B545">
        <v>87.900002000000001</v>
      </c>
      <c r="C545">
        <v>87.949996999999996</v>
      </c>
      <c r="D545">
        <v>87.330001999999993</v>
      </c>
      <c r="E545">
        <v>87.449996999999996</v>
      </c>
      <c r="F545">
        <v>87.449996999999996</v>
      </c>
      <c r="G545">
        <v>0</v>
      </c>
    </row>
    <row r="546" spans="1:7" x14ac:dyDescent="0.25">
      <c r="A546" s="1">
        <v>34605</v>
      </c>
      <c r="B546">
        <v>87.349997999999999</v>
      </c>
      <c r="C546">
        <v>87.959998999999996</v>
      </c>
      <c r="D546">
        <v>87.32</v>
      </c>
      <c r="E546">
        <v>87.849997999999999</v>
      </c>
      <c r="F546">
        <v>87.849997999999999</v>
      </c>
      <c r="G546">
        <v>0</v>
      </c>
    </row>
    <row r="547" spans="1:7" x14ac:dyDescent="0.25">
      <c r="A547" s="1">
        <v>34606</v>
      </c>
      <c r="B547">
        <v>87.849997999999999</v>
      </c>
      <c r="C547">
        <v>87.879997000000003</v>
      </c>
      <c r="D547">
        <v>87.540001000000004</v>
      </c>
      <c r="E547">
        <v>87.629997000000003</v>
      </c>
      <c r="F547">
        <v>87.629997000000003</v>
      </c>
      <c r="G547">
        <v>0</v>
      </c>
    </row>
    <row r="548" spans="1:7" x14ac:dyDescent="0.25">
      <c r="A548" s="1">
        <v>34607</v>
      </c>
      <c r="B548">
        <v>87.699996999999996</v>
      </c>
      <c r="C548">
        <v>88.059997999999993</v>
      </c>
      <c r="D548">
        <v>87.580001999999993</v>
      </c>
      <c r="E548">
        <v>87.879997000000003</v>
      </c>
      <c r="F548">
        <v>87.879997000000003</v>
      </c>
      <c r="G548">
        <v>0</v>
      </c>
    </row>
    <row r="549" spans="1:7" x14ac:dyDescent="0.25">
      <c r="A549" s="1">
        <v>34609</v>
      </c>
      <c r="B549" t="s">
        <v>444</v>
      </c>
      <c r="C549" t="s">
        <v>444</v>
      </c>
      <c r="D549" t="s">
        <v>444</v>
      </c>
      <c r="E549" t="s">
        <v>444</v>
      </c>
      <c r="F549" t="s">
        <v>444</v>
      </c>
      <c r="G549" t="s">
        <v>444</v>
      </c>
    </row>
    <row r="550" spans="1:7" x14ac:dyDescent="0.25">
      <c r="A550" s="1">
        <v>34610</v>
      </c>
      <c r="B550">
        <v>87.720000999999996</v>
      </c>
      <c r="C550">
        <v>88.370002999999997</v>
      </c>
      <c r="D550">
        <v>87.669998000000007</v>
      </c>
      <c r="E550">
        <v>88.019997000000004</v>
      </c>
      <c r="F550">
        <v>88.019997000000004</v>
      </c>
      <c r="G550">
        <v>0</v>
      </c>
    </row>
    <row r="551" spans="1:7" x14ac:dyDescent="0.25">
      <c r="A551" s="1">
        <v>34611</v>
      </c>
      <c r="B551">
        <v>88.010002</v>
      </c>
      <c r="C551">
        <v>88.029999000000004</v>
      </c>
      <c r="D551">
        <v>87.720000999999996</v>
      </c>
      <c r="E551">
        <v>87.720000999999996</v>
      </c>
      <c r="F551">
        <v>87.720000999999996</v>
      </c>
      <c r="G551">
        <v>0</v>
      </c>
    </row>
    <row r="552" spans="1:7" x14ac:dyDescent="0.25">
      <c r="A552" s="1">
        <v>34612</v>
      </c>
      <c r="B552">
        <v>87.690002000000007</v>
      </c>
      <c r="C552">
        <v>87.830001999999993</v>
      </c>
      <c r="D552">
        <v>87.489998</v>
      </c>
      <c r="E552">
        <v>87.629997000000003</v>
      </c>
      <c r="F552">
        <v>87.629997000000003</v>
      </c>
      <c r="G552">
        <v>0</v>
      </c>
    </row>
    <row r="553" spans="1:7" x14ac:dyDescent="0.25">
      <c r="A553" s="1">
        <v>34613</v>
      </c>
      <c r="B553">
        <v>87.690002000000007</v>
      </c>
      <c r="C553">
        <v>87.739998</v>
      </c>
      <c r="D553">
        <v>87.519997000000004</v>
      </c>
      <c r="E553">
        <v>87.650002000000001</v>
      </c>
      <c r="F553">
        <v>87.650002000000001</v>
      </c>
      <c r="G553">
        <v>0</v>
      </c>
    </row>
    <row r="554" spans="1:7" x14ac:dyDescent="0.25">
      <c r="A554" s="1">
        <v>34614</v>
      </c>
      <c r="B554">
        <v>87.629997000000003</v>
      </c>
      <c r="C554">
        <v>88.010002</v>
      </c>
      <c r="D554">
        <v>87.32</v>
      </c>
      <c r="E554">
        <v>87.900002000000001</v>
      </c>
      <c r="F554">
        <v>87.900002000000001</v>
      </c>
      <c r="G554">
        <v>0</v>
      </c>
    </row>
    <row r="555" spans="1:7" x14ac:dyDescent="0.25">
      <c r="A555" s="1">
        <v>34616</v>
      </c>
      <c r="B555" t="s">
        <v>444</v>
      </c>
      <c r="C555" t="s">
        <v>444</v>
      </c>
      <c r="D555" t="s">
        <v>444</v>
      </c>
      <c r="E555" t="s">
        <v>444</v>
      </c>
      <c r="F555" t="s">
        <v>444</v>
      </c>
      <c r="G555" t="s">
        <v>444</v>
      </c>
    </row>
    <row r="556" spans="1:7" x14ac:dyDescent="0.25">
      <c r="A556" s="1">
        <v>34617</v>
      </c>
      <c r="B556">
        <v>87.900002000000001</v>
      </c>
      <c r="C556">
        <v>88.059997999999993</v>
      </c>
      <c r="D556">
        <v>87.779999000000004</v>
      </c>
      <c r="E556">
        <v>87.82</v>
      </c>
      <c r="F556">
        <v>87.82</v>
      </c>
      <c r="G556">
        <v>0</v>
      </c>
    </row>
    <row r="557" spans="1:7" x14ac:dyDescent="0.25">
      <c r="A557" s="1">
        <v>34618</v>
      </c>
      <c r="B557">
        <v>87.860000999999997</v>
      </c>
      <c r="C557">
        <v>88.059997999999993</v>
      </c>
      <c r="D557">
        <v>87.800003000000004</v>
      </c>
      <c r="E557">
        <v>87.900002000000001</v>
      </c>
      <c r="F557">
        <v>87.900002000000001</v>
      </c>
      <c r="G557">
        <v>0</v>
      </c>
    </row>
    <row r="558" spans="1:7" x14ac:dyDescent="0.25">
      <c r="A558" s="1">
        <v>34619</v>
      </c>
      <c r="B558">
        <v>87.910004000000001</v>
      </c>
      <c r="C558">
        <v>87.919998000000007</v>
      </c>
      <c r="D558">
        <v>87.620002999999997</v>
      </c>
      <c r="E558">
        <v>87.660004000000001</v>
      </c>
      <c r="F558">
        <v>87.660004000000001</v>
      </c>
      <c r="G558">
        <v>0</v>
      </c>
    </row>
    <row r="559" spans="1:7" x14ac:dyDescent="0.25">
      <c r="A559" s="1">
        <v>34620</v>
      </c>
      <c r="B559">
        <v>87.639999000000003</v>
      </c>
      <c r="C559">
        <v>87.879997000000003</v>
      </c>
      <c r="D559">
        <v>87.18</v>
      </c>
      <c r="E559">
        <v>87.400002000000001</v>
      </c>
      <c r="F559">
        <v>87.400002000000001</v>
      </c>
      <c r="G559">
        <v>0</v>
      </c>
    </row>
    <row r="560" spans="1:7" x14ac:dyDescent="0.25">
      <c r="A560" s="1">
        <v>34621</v>
      </c>
      <c r="B560">
        <v>87.07</v>
      </c>
      <c r="C560">
        <v>87.099997999999999</v>
      </c>
      <c r="D560">
        <v>86.629997000000003</v>
      </c>
      <c r="E560">
        <v>86.739998</v>
      </c>
      <c r="F560">
        <v>86.739998</v>
      </c>
      <c r="G560">
        <v>0</v>
      </c>
    </row>
    <row r="561" spans="1:7" x14ac:dyDescent="0.25">
      <c r="A561" s="1">
        <v>34623</v>
      </c>
      <c r="B561" t="s">
        <v>444</v>
      </c>
      <c r="C561" t="s">
        <v>444</v>
      </c>
      <c r="D561" t="s">
        <v>444</v>
      </c>
      <c r="E561" t="s">
        <v>444</v>
      </c>
      <c r="F561" t="s">
        <v>444</v>
      </c>
      <c r="G561" t="s">
        <v>444</v>
      </c>
    </row>
    <row r="562" spans="1:7" x14ac:dyDescent="0.25">
      <c r="A562" s="1">
        <v>34624</v>
      </c>
      <c r="B562">
        <v>86.82</v>
      </c>
      <c r="C562">
        <v>86.860000999999997</v>
      </c>
      <c r="D562">
        <v>85.589995999999999</v>
      </c>
      <c r="E562">
        <v>85.779999000000004</v>
      </c>
      <c r="F562">
        <v>85.779999000000004</v>
      </c>
      <c r="G562">
        <v>0</v>
      </c>
    </row>
    <row r="563" spans="1:7" x14ac:dyDescent="0.25">
      <c r="A563" s="1">
        <v>34625</v>
      </c>
      <c r="B563">
        <v>85.910004000000001</v>
      </c>
      <c r="C563">
        <v>86.050003000000004</v>
      </c>
      <c r="D563">
        <v>85.760002</v>
      </c>
      <c r="E563">
        <v>85.910004000000001</v>
      </c>
      <c r="F563">
        <v>85.910004000000001</v>
      </c>
      <c r="G563">
        <v>0</v>
      </c>
    </row>
    <row r="564" spans="1:7" x14ac:dyDescent="0.25">
      <c r="A564" s="1">
        <v>34626</v>
      </c>
      <c r="B564">
        <v>85.839995999999999</v>
      </c>
      <c r="C564">
        <v>85.989998</v>
      </c>
      <c r="D564">
        <v>85.540001000000004</v>
      </c>
      <c r="E564">
        <v>85.709998999999996</v>
      </c>
      <c r="F564">
        <v>85.709998999999996</v>
      </c>
      <c r="G564">
        <v>0</v>
      </c>
    </row>
    <row r="565" spans="1:7" x14ac:dyDescent="0.25">
      <c r="A565" s="1">
        <v>34627</v>
      </c>
      <c r="B565">
        <v>85.720000999999996</v>
      </c>
      <c r="C565">
        <v>85.849997999999999</v>
      </c>
      <c r="D565">
        <v>85.269997000000004</v>
      </c>
      <c r="E565">
        <v>85.349997999999999</v>
      </c>
      <c r="F565">
        <v>85.349997999999999</v>
      </c>
      <c r="G565">
        <v>0</v>
      </c>
    </row>
    <row r="566" spans="1:7" x14ac:dyDescent="0.25">
      <c r="A566" s="1">
        <v>34628</v>
      </c>
      <c r="B566">
        <v>85.239998</v>
      </c>
      <c r="C566">
        <v>85.720000999999996</v>
      </c>
      <c r="D566">
        <v>85.150002000000001</v>
      </c>
      <c r="E566">
        <v>85.629997000000003</v>
      </c>
      <c r="F566">
        <v>85.629997000000003</v>
      </c>
      <c r="G566">
        <v>0</v>
      </c>
    </row>
    <row r="567" spans="1:7" x14ac:dyDescent="0.25">
      <c r="A567" s="1">
        <v>34630</v>
      </c>
      <c r="B567" t="s">
        <v>444</v>
      </c>
      <c r="C567" t="s">
        <v>444</v>
      </c>
      <c r="D567" t="s">
        <v>444</v>
      </c>
      <c r="E567" t="s">
        <v>444</v>
      </c>
      <c r="F567" t="s">
        <v>444</v>
      </c>
      <c r="G567" t="s">
        <v>444</v>
      </c>
    </row>
    <row r="568" spans="1:7" x14ac:dyDescent="0.25">
      <c r="A568" s="1">
        <v>34631</v>
      </c>
      <c r="B568">
        <v>85.669998000000007</v>
      </c>
      <c r="C568">
        <v>85.760002</v>
      </c>
      <c r="D568">
        <v>85.290001000000004</v>
      </c>
      <c r="E568">
        <v>85.32</v>
      </c>
      <c r="F568">
        <v>85.32</v>
      </c>
      <c r="G568">
        <v>0</v>
      </c>
    </row>
    <row r="569" spans="1:7" x14ac:dyDescent="0.25">
      <c r="A569" s="1">
        <v>34632</v>
      </c>
      <c r="B569">
        <v>85.169998000000007</v>
      </c>
      <c r="C569">
        <v>85.419998000000007</v>
      </c>
      <c r="D569">
        <v>84.910004000000001</v>
      </c>
      <c r="E569">
        <v>85.220000999999996</v>
      </c>
      <c r="F569">
        <v>85.220000999999996</v>
      </c>
      <c r="G569">
        <v>0</v>
      </c>
    </row>
    <row r="570" spans="1:7" x14ac:dyDescent="0.25">
      <c r="A570" s="1">
        <v>34633</v>
      </c>
      <c r="B570">
        <v>85.370002999999997</v>
      </c>
      <c r="C570">
        <v>85.529999000000004</v>
      </c>
      <c r="D570">
        <v>85.080001999999993</v>
      </c>
      <c r="E570">
        <v>85.169998000000007</v>
      </c>
      <c r="F570">
        <v>85.169998000000007</v>
      </c>
      <c r="G570">
        <v>0</v>
      </c>
    </row>
    <row r="571" spans="1:7" x14ac:dyDescent="0.25">
      <c r="A571" s="1">
        <v>34634</v>
      </c>
      <c r="B571">
        <v>85.150002000000001</v>
      </c>
      <c r="C571">
        <v>85.43</v>
      </c>
      <c r="D571">
        <v>85.110000999999997</v>
      </c>
      <c r="E571">
        <v>85.400002000000001</v>
      </c>
      <c r="F571">
        <v>85.400002000000001</v>
      </c>
      <c r="G571">
        <v>0</v>
      </c>
    </row>
    <row r="572" spans="1:7" x14ac:dyDescent="0.25">
      <c r="A572" s="1">
        <v>34635</v>
      </c>
      <c r="B572">
        <v>85.5</v>
      </c>
      <c r="C572">
        <v>86.300003000000004</v>
      </c>
      <c r="D572">
        <v>85.220000999999996</v>
      </c>
      <c r="E572">
        <v>85.989998</v>
      </c>
      <c r="F572">
        <v>85.989998</v>
      </c>
      <c r="G572">
        <v>0</v>
      </c>
    </row>
    <row r="573" spans="1:7" x14ac:dyDescent="0.25">
      <c r="A573" s="1">
        <v>34637</v>
      </c>
      <c r="B573" t="s">
        <v>444</v>
      </c>
      <c r="C573" t="s">
        <v>444</v>
      </c>
      <c r="D573" t="s">
        <v>444</v>
      </c>
      <c r="E573" t="s">
        <v>444</v>
      </c>
      <c r="F573" t="s">
        <v>444</v>
      </c>
      <c r="G573" t="s">
        <v>444</v>
      </c>
    </row>
    <row r="574" spans="1:7" x14ac:dyDescent="0.25">
      <c r="A574" s="1">
        <v>34638</v>
      </c>
      <c r="B574">
        <v>86.139999000000003</v>
      </c>
      <c r="C574">
        <v>86.160004000000001</v>
      </c>
      <c r="D574">
        <v>85.57</v>
      </c>
      <c r="E574">
        <v>85.690002000000007</v>
      </c>
      <c r="F574">
        <v>85.690002000000007</v>
      </c>
      <c r="G574">
        <v>0</v>
      </c>
    </row>
    <row r="575" spans="1:7" x14ac:dyDescent="0.25">
      <c r="A575" s="1">
        <v>34639</v>
      </c>
      <c r="B575">
        <v>85.540001000000004</v>
      </c>
      <c r="C575">
        <v>85.690002000000007</v>
      </c>
      <c r="D575">
        <v>85.339995999999999</v>
      </c>
      <c r="E575">
        <v>85.5</v>
      </c>
      <c r="F575">
        <v>85.5</v>
      </c>
      <c r="G575">
        <v>0</v>
      </c>
    </row>
    <row r="576" spans="1:7" x14ac:dyDescent="0.25">
      <c r="A576" s="1">
        <v>34640</v>
      </c>
      <c r="B576">
        <v>85.330001999999993</v>
      </c>
      <c r="C576">
        <v>86.610000999999997</v>
      </c>
      <c r="D576">
        <v>85.199996999999996</v>
      </c>
      <c r="E576">
        <v>86.379997000000003</v>
      </c>
      <c r="F576">
        <v>86.379997000000003</v>
      </c>
      <c r="G576">
        <v>0</v>
      </c>
    </row>
    <row r="577" spans="1:7" x14ac:dyDescent="0.25">
      <c r="A577" s="1">
        <v>34641</v>
      </c>
      <c r="B577">
        <v>86.360000999999997</v>
      </c>
      <c r="C577">
        <v>86.889999000000003</v>
      </c>
      <c r="D577">
        <v>86.209998999999996</v>
      </c>
      <c r="E577">
        <v>86.580001999999993</v>
      </c>
      <c r="F577">
        <v>86.580001999999993</v>
      </c>
      <c r="G577">
        <v>0</v>
      </c>
    </row>
    <row r="578" spans="1:7" x14ac:dyDescent="0.25">
      <c r="A578" s="1">
        <v>34642</v>
      </c>
      <c r="B578">
        <v>86.559997999999993</v>
      </c>
      <c r="C578">
        <v>86.980002999999996</v>
      </c>
      <c r="D578">
        <v>86.400002000000001</v>
      </c>
      <c r="E578">
        <v>86.5</v>
      </c>
      <c r="F578">
        <v>86.5</v>
      </c>
      <c r="G578">
        <v>0</v>
      </c>
    </row>
    <row r="579" spans="1:7" x14ac:dyDescent="0.25">
      <c r="A579" s="1">
        <v>34644</v>
      </c>
      <c r="B579" t="s">
        <v>444</v>
      </c>
      <c r="C579" t="s">
        <v>444</v>
      </c>
      <c r="D579" t="s">
        <v>444</v>
      </c>
      <c r="E579" t="s">
        <v>444</v>
      </c>
      <c r="F579" t="s">
        <v>444</v>
      </c>
      <c r="G579" t="s">
        <v>444</v>
      </c>
    </row>
    <row r="580" spans="1:7" x14ac:dyDescent="0.25">
      <c r="A580" s="1">
        <v>34645</v>
      </c>
      <c r="B580">
        <v>86.330001999999993</v>
      </c>
      <c r="C580">
        <v>86.5</v>
      </c>
      <c r="D580">
        <v>86.269997000000004</v>
      </c>
      <c r="E580">
        <v>86.480002999999996</v>
      </c>
      <c r="F580">
        <v>86.480002999999996</v>
      </c>
      <c r="G580">
        <v>0</v>
      </c>
    </row>
    <row r="581" spans="1:7" x14ac:dyDescent="0.25">
      <c r="A581" s="1">
        <v>34646</v>
      </c>
      <c r="B581">
        <v>86.410004000000001</v>
      </c>
      <c r="C581">
        <v>86.470000999999996</v>
      </c>
      <c r="D581">
        <v>86</v>
      </c>
      <c r="E581">
        <v>86.169998000000007</v>
      </c>
      <c r="F581">
        <v>86.169998000000007</v>
      </c>
      <c r="G581">
        <v>0</v>
      </c>
    </row>
    <row r="582" spans="1:7" x14ac:dyDescent="0.25">
      <c r="A582" s="1">
        <v>34647</v>
      </c>
      <c r="B582">
        <v>86.07</v>
      </c>
      <c r="C582">
        <v>87.190002000000007</v>
      </c>
      <c r="D582">
        <v>85.910004000000001</v>
      </c>
      <c r="E582">
        <v>87.059997999999993</v>
      </c>
      <c r="F582">
        <v>87.059997999999993</v>
      </c>
      <c r="G582">
        <v>0</v>
      </c>
    </row>
    <row r="583" spans="1:7" x14ac:dyDescent="0.25">
      <c r="A583" s="1">
        <v>34648</v>
      </c>
      <c r="B583">
        <v>86.980002999999996</v>
      </c>
      <c r="C583">
        <v>87.379997000000003</v>
      </c>
      <c r="D583">
        <v>86.870002999999997</v>
      </c>
      <c r="E583">
        <v>87.139999000000003</v>
      </c>
      <c r="F583">
        <v>87.139999000000003</v>
      </c>
      <c r="G583">
        <v>0</v>
      </c>
    </row>
    <row r="584" spans="1:7" x14ac:dyDescent="0.25">
      <c r="A584" s="1">
        <v>34649</v>
      </c>
      <c r="B584">
        <v>87.019997000000004</v>
      </c>
      <c r="C584">
        <v>87.139999000000003</v>
      </c>
      <c r="D584">
        <v>86.910004000000001</v>
      </c>
      <c r="E584">
        <v>87.089995999999999</v>
      </c>
      <c r="F584">
        <v>87.089995999999999</v>
      </c>
      <c r="G584">
        <v>0</v>
      </c>
    </row>
    <row r="585" spans="1:7" x14ac:dyDescent="0.25">
      <c r="A585" s="1">
        <v>34651</v>
      </c>
      <c r="B585" t="s">
        <v>444</v>
      </c>
      <c r="C585" t="s">
        <v>444</v>
      </c>
      <c r="D585" t="s">
        <v>444</v>
      </c>
      <c r="E585" t="s">
        <v>444</v>
      </c>
      <c r="F585" t="s">
        <v>444</v>
      </c>
      <c r="G585" t="s">
        <v>444</v>
      </c>
    </row>
    <row r="586" spans="1:7" x14ac:dyDescent="0.25">
      <c r="A586" s="1">
        <v>34652</v>
      </c>
      <c r="B586">
        <v>87.169998000000007</v>
      </c>
      <c r="C586">
        <v>87.839995999999999</v>
      </c>
      <c r="D586">
        <v>87.139999000000003</v>
      </c>
      <c r="E586">
        <v>87.75</v>
      </c>
      <c r="F586">
        <v>87.75</v>
      </c>
      <c r="G586">
        <v>0</v>
      </c>
    </row>
    <row r="587" spans="1:7" x14ac:dyDescent="0.25">
      <c r="A587" s="1">
        <v>34653</v>
      </c>
      <c r="B587">
        <v>87.739998</v>
      </c>
      <c r="C587">
        <v>88.379997000000003</v>
      </c>
      <c r="D587">
        <v>87.589995999999999</v>
      </c>
      <c r="E587">
        <v>88.269997000000004</v>
      </c>
      <c r="F587">
        <v>88.269997000000004</v>
      </c>
      <c r="G587">
        <v>0</v>
      </c>
    </row>
    <row r="588" spans="1:7" x14ac:dyDescent="0.25">
      <c r="A588" s="1">
        <v>34654</v>
      </c>
      <c r="B588">
        <v>88.330001999999993</v>
      </c>
      <c r="C588">
        <v>88.489998</v>
      </c>
      <c r="D588">
        <v>88.019997000000004</v>
      </c>
      <c r="E588">
        <v>88.129997000000003</v>
      </c>
      <c r="F588">
        <v>88.129997000000003</v>
      </c>
      <c r="G588">
        <v>0</v>
      </c>
    </row>
    <row r="589" spans="1:7" x14ac:dyDescent="0.25">
      <c r="A589" s="1">
        <v>34655</v>
      </c>
      <c r="B589">
        <v>88.050003000000004</v>
      </c>
      <c r="C589">
        <v>88.120002999999997</v>
      </c>
      <c r="D589">
        <v>87.839995999999999</v>
      </c>
      <c r="E589">
        <v>88.019997000000004</v>
      </c>
      <c r="F589">
        <v>88.019997000000004</v>
      </c>
      <c r="G589">
        <v>0</v>
      </c>
    </row>
    <row r="590" spans="1:7" x14ac:dyDescent="0.25">
      <c r="A590" s="1">
        <v>34656</v>
      </c>
      <c r="B590">
        <v>88.209998999999996</v>
      </c>
      <c r="C590">
        <v>88.550003000000004</v>
      </c>
      <c r="D590">
        <v>88.110000999999997</v>
      </c>
      <c r="E590">
        <v>88.360000999999997</v>
      </c>
      <c r="F590">
        <v>88.360000999999997</v>
      </c>
      <c r="G590">
        <v>0</v>
      </c>
    </row>
    <row r="591" spans="1:7" x14ac:dyDescent="0.25">
      <c r="A591" s="1">
        <v>34658</v>
      </c>
      <c r="B591" t="s">
        <v>444</v>
      </c>
      <c r="C591" t="s">
        <v>444</v>
      </c>
      <c r="D591" t="s">
        <v>444</v>
      </c>
      <c r="E591" t="s">
        <v>444</v>
      </c>
      <c r="F591" t="s">
        <v>444</v>
      </c>
      <c r="G591" t="s">
        <v>444</v>
      </c>
    </row>
    <row r="592" spans="1:7" x14ac:dyDescent="0.25">
      <c r="A592" s="1">
        <v>34659</v>
      </c>
      <c r="B592">
        <v>88.370002999999997</v>
      </c>
      <c r="C592">
        <v>88.730002999999996</v>
      </c>
      <c r="D592">
        <v>88.279999000000004</v>
      </c>
      <c r="E592">
        <v>88.43</v>
      </c>
      <c r="F592">
        <v>88.43</v>
      </c>
      <c r="G592">
        <v>0</v>
      </c>
    </row>
    <row r="593" spans="1:7" x14ac:dyDescent="0.25">
      <c r="A593" s="1">
        <v>34660</v>
      </c>
      <c r="B593">
        <v>88.290001000000004</v>
      </c>
      <c r="C593">
        <v>88.589995999999999</v>
      </c>
      <c r="D593">
        <v>88.160004000000001</v>
      </c>
      <c r="E593">
        <v>88.57</v>
      </c>
      <c r="F593">
        <v>88.57</v>
      </c>
      <c r="G593">
        <v>0</v>
      </c>
    </row>
    <row r="594" spans="1:7" x14ac:dyDescent="0.25">
      <c r="A594" s="1">
        <v>34661</v>
      </c>
      <c r="B594">
        <v>88.330001999999993</v>
      </c>
      <c r="C594">
        <v>88.510002</v>
      </c>
      <c r="D594">
        <v>88.089995999999999</v>
      </c>
      <c r="E594">
        <v>88.419998000000007</v>
      </c>
      <c r="F594">
        <v>88.419998000000007</v>
      </c>
      <c r="G594">
        <v>0</v>
      </c>
    </row>
    <row r="595" spans="1:7" x14ac:dyDescent="0.25">
      <c r="A595" s="1">
        <v>34662</v>
      </c>
      <c r="B595">
        <v>88.519997000000004</v>
      </c>
      <c r="C595">
        <v>88.739998</v>
      </c>
      <c r="D595">
        <v>88.480002999999996</v>
      </c>
      <c r="E595">
        <v>88.660004000000001</v>
      </c>
      <c r="F595">
        <v>88.660004000000001</v>
      </c>
      <c r="G595">
        <v>0</v>
      </c>
    </row>
    <row r="596" spans="1:7" x14ac:dyDescent="0.25">
      <c r="A596" s="1">
        <v>34663</v>
      </c>
      <c r="B596">
        <v>88.629997000000003</v>
      </c>
      <c r="C596">
        <v>88.790001000000004</v>
      </c>
      <c r="D596">
        <v>88.489998</v>
      </c>
      <c r="E596">
        <v>88.75</v>
      </c>
      <c r="F596">
        <v>88.75</v>
      </c>
      <c r="G596">
        <v>0</v>
      </c>
    </row>
    <row r="597" spans="1:7" x14ac:dyDescent="0.25">
      <c r="A597" s="1">
        <v>34665</v>
      </c>
      <c r="B597" t="s">
        <v>444</v>
      </c>
      <c r="C597" t="s">
        <v>444</v>
      </c>
      <c r="D597" t="s">
        <v>444</v>
      </c>
      <c r="E597" t="s">
        <v>444</v>
      </c>
      <c r="F597" t="s">
        <v>444</v>
      </c>
      <c r="G597" t="s">
        <v>444</v>
      </c>
    </row>
    <row r="598" spans="1:7" x14ac:dyDescent="0.25">
      <c r="A598" s="1">
        <v>34666</v>
      </c>
      <c r="B598">
        <v>88.809997999999993</v>
      </c>
      <c r="C598">
        <v>89.059997999999993</v>
      </c>
      <c r="D598">
        <v>88.800003000000004</v>
      </c>
      <c r="E598">
        <v>88.970000999999996</v>
      </c>
      <c r="F598">
        <v>88.970000999999996</v>
      </c>
      <c r="G598">
        <v>0</v>
      </c>
    </row>
    <row r="599" spans="1:7" x14ac:dyDescent="0.25">
      <c r="A599" s="1">
        <v>34667</v>
      </c>
      <c r="B599">
        <v>88.860000999999997</v>
      </c>
      <c r="C599">
        <v>89.209998999999996</v>
      </c>
      <c r="D599">
        <v>88.730002999999996</v>
      </c>
      <c r="E599">
        <v>89.190002000000007</v>
      </c>
      <c r="F599">
        <v>89.190002000000007</v>
      </c>
      <c r="G599">
        <v>0</v>
      </c>
    </row>
    <row r="600" spans="1:7" x14ac:dyDescent="0.25">
      <c r="A600" s="1">
        <v>34668</v>
      </c>
      <c r="B600">
        <v>89.150002000000001</v>
      </c>
      <c r="C600">
        <v>89.269997000000004</v>
      </c>
      <c r="D600">
        <v>88.980002999999996</v>
      </c>
      <c r="E600">
        <v>89.129997000000003</v>
      </c>
      <c r="F600">
        <v>89.129997000000003</v>
      </c>
      <c r="G600">
        <v>0</v>
      </c>
    </row>
    <row r="601" spans="1:7" x14ac:dyDescent="0.25">
      <c r="A601" s="1">
        <v>34669</v>
      </c>
      <c r="B601">
        <v>89.019997000000004</v>
      </c>
      <c r="C601">
        <v>89.349997999999999</v>
      </c>
      <c r="D601">
        <v>88.970000999999996</v>
      </c>
      <c r="E601">
        <v>89.25</v>
      </c>
      <c r="F601">
        <v>89.25</v>
      </c>
      <c r="G601">
        <v>0</v>
      </c>
    </row>
    <row r="602" spans="1:7" x14ac:dyDescent="0.25">
      <c r="A602" s="1">
        <v>34670</v>
      </c>
      <c r="B602">
        <v>89.279999000000004</v>
      </c>
      <c r="C602">
        <v>89.669998000000007</v>
      </c>
      <c r="D602">
        <v>89.220000999999996</v>
      </c>
      <c r="E602">
        <v>89.559997999999993</v>
      </c>
      <c r="F602">
        <v>89.559997999999993</v>
      </c>
      <c r="G602">
        <v>0</v>
      </c>
    </row>
    <row r="603" spans="1:7" x14ac:dyDescent="0.25">
      <c r="A603" s="1">
        <v>34672</v>
      </c>
      <c r="B603" t="s">
        <v>444</v>
      </c>
      <c r="C603" t="s">
        <v>444</v>
      </c>
      <c r="D603" t="s">
        <v>444</v>
      </c>
      <c r="E603" t="s">
        <v>444</v>
      </c>
      <c r="F603" t="s">
        <v>444</v>
      </c>
      <c r="G603" t="s">
        <v>444</v>
      </c>
    </row>
    <row r="604" spans="1:7" x14ac:dyDescent="0.25">
      <c r="A604" s="1">
        <v>34673</v>
      </c>
      <c r="B604">
        <v>89.540001000000004</v>
      </c>
      <c r="C604">
        <v>89.599997999999999</v>
      </c>
      <c r="D604">
        <v>89.260002</v>
      </c>
      <c r="E604">
        <v>89.389999000000003</v>
      </c>
      <c r="F604">
        <v>89.389999000000003</v>
      </c>
      <c r="G604">
        <v>0</v>
      </c>
    </row>
    <row r="605" spans="1:7" x14ac:dyDescent="0.25">
      <c r="A605" s="1">
        <v>34674</v>
      </c>
      <c r="B605">
        <v>89.330001999999993</v>
      </c>
      <c r="C605">
        <v>89.470000999999996</v>
      </c>
      <c r="D605">
        <v>89.169998000000007</v>
      </c>
      <c r="E605">
        <v>89.339995999999999</v>
      </c>
      <c r="F605">
        <v>89.339995999999999</v>
      </c>
      <c r="G605">
        <v>0</v>
      </c>
    </row>
    <row r="606" spans="1:7" x14ac:dyDescent="0.25">
      <c r="A606" s="1">
        <v>34675</v>
      </c>
      <c r="B606">
        <v>89.360000999999997</v>
      </c>
      <c r="C606">
        <v>89.459998999999996</v>
      </c>
      <c r="D606">
        <v>89.059997999999993</v>
      </c>
      <c r="E606">
        <v>89.209998999999996</v>
      </c>
      <c r="F606">
        <v>89.209998999999996</v>
      </c>
      <c r="G606">
        <v>0</v>
      </c>
    </row>
    <row r="607" spans="1:7" x14ac:dyDescent="0.25">
      <c r="A607" s="1">
        <v>34676</v>
      </c>
      <c r="B607">
        <v>89.150002000000001</v>
      </c>
      <c r="C607">
        <v>89.709998999999996</v>
      </c>
      <c r="D607">
        <v>89.07</v>
      </c>
      <c r="E607">
        <v>89.650002000000001</v>
      </c>
      <c r="F607">
        <v>89.650002000000001</v>
      </c>
      <c r="G607">
        <v>0</v>
      </c>
    </row>
    <row r="608" spans="1:7" x14ac:dyDescent="0.25">
      <c r="A608" s="1">
        <v>34677</v>
      </c>
      <c r="B608">
        <v>89.669998000000007</v>
      </c>
      <c r="C608">
        <v>89.879997000000003</v>
      </c>
      <c r="D608">
        <v>89.57</v>
      </c>
      <c r="E608">
        <v>89.599997999999999</v>
      </c>
      <c r="F608">
        <v>89.599997999999999</v>
      </c>
      <c r="G608">
        <v>0</v>
      </c>
    </row>
    <row r="609" spans="1:7" x14ac:dyDescent="0.25">
      <c r="A609" s="1">
        <v>34679</v>
      </c>
      <c r="B609" t="s">
        <v>444</v>
      </c>
      <c r="C609" t="s">
        <v>444</v>
      </c>
      <c r="D609" t="s">
        <v>444</v>
      </c>
      <c r="E609" t="s">
        <v>444</v>
      </c>
      <c r="F609" t="s">
        <v>444</v>
      </c>
      <c r="G609" t="s">
        <v>444</v>
      </c>
    </row>
    <row r="610" spans="1:7" x14ac:dyDescent="0.25">
      <c r="A610" s="1">
        <v>34680</v>
      </c>
      <c r="B610">
        <v>89.620002999999997</v>
      </c>
      <c r="C610">
        <v>89.849997999999999</v>
      </c>
      <c r="D610">
        <v>89.440002000000007</v>
      </c>
      <c r="E610">
        <v>89.540001000000004</v>
      </c>
      <c r="F610">
        <v>89.540001000000004</v>
      </c>
      <c r="G610">
        <v>0</v>
      </c>
    </row>
    <row r="611" spans="1:7" x14ac:dyDescent="0.25">
      <c r="A611" s="1">
        <v>34681</v>
      </c>
      <c r="B611">
        <v>89.5</v>
      </c>
      <c r="C611">
        <v>89.760002</v>
      </c>
      <c r="D611">
        <v>89.370002999999997</v>
      </c>
      <c r="E611">
        <v>89.529999000000004</v>
      </c>
      <c r="F611">
        <v>89.529999000000004</v>
      </c>
      <c r="G611">
        <v>0</v>
      </c>
    </row>
    <row r="612" spans="1:7" x14ac:dyDescent="0.25">
      <c r="A612" s="1">
        <v>34682</v>
      </c>
      <c r="B612">
        <v>89.639999000000003</v>
      </c>
      <c r="C612">
        <v>89.699996999999996</v>
      </c>
      <c r="D612">
        <v>89.449996999999996</v>
      </c>
      <c r="E612">
        <v>89.489998</v>
      </c>
      <c r="F612">
        <v>89.489998</v>
      </c>
      <c r="G612">
        <v>0</v>
      </c>
    </row>
    <row r="613" spans="1:7" x14ac:dyDescent="0.25">
      <c r="A613" s="1">
        <v>34683</v>
      </c>
      <c r="B613">
        <v>89.459998999999996</v>
      </c>
      <c r="C613">
        <v>89.68</v>
      </c>
      <c r="D613">
        <v>89.440002000000007</v>
      </c>
      <c r="E613">
        <v>89.519997000000004</v>
      </c>
      <c r="F613">
        <v>89.519997000000004</v>
      </c>
      <c r="G613">
        <v>0</v>
      </c>
    </row>
    <row r="614" spans="1:7" x14ac:dyDescent="0.25">
      <c r="A614" s="1">
        <v>34684</v>
      </c>
      <c r="B614">
        <v>89.519997000000004</v>
      </c>
      <c r="C614">
        <v>89.629997000000003</v>
      </c>
      <c r="D614">
        <v>89.449996999999996</v>
      </c>
      <c r="E614">
        <v>89.589995999999999</v>
      </c>
      <c r="F614">
        <v>89.589995999999999</v>
      </c>
      <c r="G614">
        <v>0</v>
      </c>
    </row>
    <row r="615" spans="1:7" x14ac:dyDescent="0.25">
      <c r="A615" s="1">
        <v>34686</v>
      </c>
      <c r="B615" t="s">
        <v>444</v>
      </c>
      <c r="C615" t="s">
        <v>444</v>
      </c>
      <c r="D615" t="s">
        <v>444</v>
      </c>
      <c r="E615" t="s">
        <v>444</v>
      </c>
      <c r="F615" t="s">
        <v>444</v>
      </c>
      <c r="G615" t="s">
        <v>444</v>
      </c>
    </row>
    <row r="616" spans="1:7" x14ac:dyDescent="0.25">
      <c r="A616" s="1">
        <v>34687</v>
      </c>
      <c r="B616">
        <v>89.699996999999996</v>
      </c>
      <c r="C616">
        <v>89.849997999999999</v>
      </c>
      <c r="D616">
        <v>89.660004000000001</v>
      </c>
      <c r="E616">
        <v>89.699996999999996</v>
      </c>
      <c r="F616">
        <v>89.699996999999996</v>
      </c>
      <c r="G616">
        <v>0</v>
      </c>
    </row>
    <row r="617" spans="1:7" x14ac:dyDescent="0.25">
      <c r="A617" s="1">
        <v>34688</v>
      </c>
      <c r="B617">
        <v>89.690002000000007</v>
      </c>
      <c r="C617">
        <v>89.739998</v>
      </c>
      <c r="D617">
        <v>89.580001999999993</v>
      </c>
      <c r="E617">
        <v>89.620002999999997</v>
      </c>
      <c r="F617">
        <v>89.620002999999997</v>
      </c>
      <c r="G617">
        <v>0</v>
      </c>
    </row>
    <row r="618" spans="1:7" x14ac:dyDescent="0.25">
      <c r="A618" s="1">
        <v>34689</v>
      </c>
      <c r="B618">
        <v>89.599997999999999</v>
      </c>
      <c r="C618">
        <v>90.059997999999993</v>
      </c>
      <c r="D618">
        <v>89.489998</v>
      </c>
      <c r="E618">
        <v>90.019997000000004</v>
      </c>
      <c r="F618">
        <v>90.019997000000004</v>
      </c>
      <c r="G618">
        <v>0</v>
      </c>
    </row>
    <row r="619" spans="1:7" x14ac:dyDescent="0.25">
      <c r="A619" s="1">
        <v>34690</v>
      </c>
      <c r="B619">
        <v>90.120002999999997</v>
      </c>
      <c r="C619">
        <v>90.18</v>
      </c>
      <c r="D619">
        <v>89.739998</v>
      </c>
      <c r="E619">
        <v>89.910004000000001</v>
      </c>
      <c r="F619">
        <v>89.910004000000001</v>
      </c>
      <c r="G619">
        <v>0</v>
      </c>
    </row>
    <row r="620" spans="1:7" x14ac:dyDescent="0.25">
      <c r="A620" s="1">
        <v>34691</v>
      </c>
      <c r="B620">
        <v>89.830001999999993</v>
      </c>
      <c r="C620">
        <v>89.980002999999996</v>
      </c>
      <c r="D620">
        <v>89.769997000000004</v>
      </c>
      <c r="E620">
        <v>89.959998999999996</v>
      </c>
      <c r="F620">
        <v>89.959998999999996</v>
      </c>
      <c r="G620">
        <v>0</v>
      </c>
    </row>
    <row r="621" spans="1:7" x14ac:dyDescent="0.25">
      <c r="A621" s="1">
        <v>34693</v>
      </c>
      <c r="B621" t="s">
        <v>444</v>
      </c>
      <c r="C621" t="s">
        <v>444</v>
      </c>
      <c r="D621" t="s">
        <v>444</v>
      </c>
      <c r="E621" t="s">
        <v>444</v>
      </c>
      <c r="F621" t="s">
        <v>444</v>
      </c>
      <c r="G621" t="s">
        <v>444</v>
      </c>
    </row>
    <row r="622" spans="1:7" x14ac:dyDescent="0.25">
      <c r="A622" s="1">
        <v>34694</v>
      </c>
      <c r="B622">
        <v>89.830001999999993</v>
      </c>
      <c r="C622">
        <v>89.980002999999996</v>
      </c>
      <c r="D622">
        <v>89.769997000000004</v>
      </c>
      <c r="E622">
        <v>89.959998999999996</v>
      </c>
      <c r="F622">
        <v>89.959998999999996</v>
      </c>
      <c r="G622">
        <v>0</v>
      </c>
    </row>
    <row r="623" spans="1:7" x14ac:dyDescent="0.25">
      <c r="A623" s="1">
        <v>34695</v>
      </c>
      <c r="B623">
        <v>89.940002000000007</v>
      </c>
      <c r="C623">
        <v>90.089995999999999</v>
      </c>
      <c r="D623">
        <v>89.870002999999997</v>
      </c>
      <c r="E623">
        <v>89.870002999999997</v>
      </c>
      <c r="F623">
        <v>89.870002999999997</v>
      </c>
      <c r="G623">
        <v>0</v>
      </c>
    </row>
    <row r="624" spans="1:7" x14ac:dyDescent="0.25">
      <c r="A624" s="1">
        <v>34696</v>
      </c>
      <c r="B624">
        <v>89.910004000000001</v>
      </c>
      <c r="C624">
        <v>90.019997000000004</v>
      </c>
      <c r="D624">
        <v>88.459998999999996</v>
      </c>
      <c r="E624">
        <v>88.5</v>
      </c>
      <c r="F624">
        <v>88.5</v>
      </c>
      <c r="G624">
        <v>0</v>
      </c>
    </row>
    <row r="625" spans="1:7" x14ac:dyDescent="0.25">
      <c r="A625" s="1">
        <v>34697</v>
      </c>
      <c r="B625">
        <v>88.720000999999996</v>
      </c>
      <c r="C625">
        <v>89.379997000000003</v>
      </c>
      <c r="D625">
        <v>88.610000999999997</v>
      </c>
      <c r="E625">
        <v>89.019997000000004</v>
      </c>
      <c r="F625">
        <v>89.019997000000004</v>
      </c>
      <c r="G625">
        <v>0</v>
      </c>
    </row>
    <row r="626" spans="1:7" x14ac:dyDescent="0.25">
      <c r="A626" s="1">
        <v>34698</v>
      </c>
      <c r="B626">
        <v>88.839995999999999</v>
      </c>
      <c r="C626">
        <v>89.029999000000004</v>
      </c>
      <c r="D626">
        <v>88.650002000000001</v>
      </c>
      <c r="E626">
        <v>88.730002999999996</v>
      </c>
      <c r="F626">
        <v>88.730002999999996</v>
      </c>
      <c r="G626">
        <v>0</v>
      </c>
    </row>
    <row r="627" spans="1:7" x14ac:dyDescent="0.25">
      <c r="A627" s="1">
        <v>34700</v>
      </c>
      <c r="B627" t="s">
        <v>444</v>
      </c>
      <c r="C627" t="s">
        <v>444</v>
      </c>
      <c r="D627" t="s">
        <v>444</v>
      </c>
      <c r="E627" t="s">
        <v>444</v>
      </c>
      <c r="F627" t="s">
        <v>444</v>
      </c>
      <c r="G627" t="s">
        <v>444</v>
      </c>
    </row>
    <row r="628" spans="1:7" x14ac:dyDescent="0.25">
      <c r="A628" s="1">
        <v>34701</v>
      </c>
      <c r="B628">
        <v>88.839995999999999</v>
      </c>
      <c r="C628">
        <v>89.029999000000004</v>
      </c>
      <c r="D628">
        <v>88.650002000000001</v>
      </c>
      <c r="E628">
        <v>88.730002999999996</v>
      </c>
      <c r="F628">
        <v>88.730002999999996</v>
      </c>
      <c r="G628">
        <v>0</v>
      </c>
    </row>
    <row r="629" spans="1:7" x14ac:dyDescent="0.25">
      <c r="A629" s="1">
        <v>34702</v>
      </c>
      <c r="B629">
        <v>89.230002999999996</v>
      </c>
      <c r="C629">
        <v>89.260002</v>
      </c>
      <c r="D629">
        <v>88.93</v>
      </c>
      <c r="E629">
        <v>89.110000999999997</v>
      </c>
      <c r="F629">
        <v>89.110000999999997</v>
      </c>
      <c r="G629">
        <v>0</v>
      </c>
    </row>
    <row r="630" spans="1:7" x14ac:dyDescent="0.25">
      <c r="A630" s="1">
        <v>34703</v>
      </c>
      <c r="B630">
        <v>89.220000999999996</v>
      </c>
      <c r="C630">
        <v>89.419998000000007</v>
      </c>
      <c r="D630">
        <v>89.129997000000003</v>
      </c>
      <c r="E630">
        <v>89.309997999999993</v>
      </c>
      <c r="F630">
        <v>89.309997999999993</v>
      </c>
      <c r="G630">
        <v>0</v>
      </c>
    </row>
    <row r="631" spans="1:7" x14ac:dyDescent="0.25">
      <c r="A631" s="1">
        <v>34704</v>
      </c>
      <c r="B631">
        <v>89.279999000000004</v>
      </c>
      <c r="C631">
        <v>89.279999000000004</v>
      </c>
      <c r="D631">
        <v>88.879997000000003</v>
      </c>
      <c r="E631">
        <v>88.980002999999996</v>
      </c>
      <c r="F631">
        <v>88.980002999999996</v>
      </c>
      <c r="G631">
        <v>0</v>
      </c>
    </row>
    <row r="632" spans="1:7" x14ac:dyDescent="0.25">
      <c r="A632" s="1">
        <v>34705</v>
      </c>
      <c r="B632">
        <v>88.959998999999996</v>
      </c>
      <c r="C632">
        <v>89.629997000000003</v>
      </c>
      <c r="D632">
        <v>88.949996999999996</v>
      </c>
      <c r="E632">
        <v>89.610000999999997</v>
      </c>
      <c r="F632">
        <v>89.610000999999997</v>
      </c>
      <c r="G632">
        <v>0</v>
      </c>
    </row>
    <row r="633" spans="1:7" x14ac:dyDescent="0.25">
      <c r="A633" s="1">
        <v>34707</v>
      </c>
      <c r="B633" t="s">
        <v>444</v>
      </c>
      <c r="C633" t="s">
        <v>444</v>
      </c>
      <c r="D633" t="s">
        <v>444</v>
      </c>
      <c r="E633" t="s">
        <v>444</v>
      </c>
      <c r="F633" t="s">
        <v>444</v>
      </c>
      <c r="G633" t="s">
        <v>444</v>
      </c>
    </row>
    <row r="634" spans="1:7" x14ac:dyDescent="0.25">
      <c r="A634" s="1">
        <v>34708</v>
      </c>
      <c r="B634">
        <v>89.529999000000004</v>
      </c>
      <c r="C634">
        <v>89.580001999999993</v>
      </c>
      <c r="D634">
        <v>88.290001000000004</v>
      </c>
      <c r="E634">
        <v>88.410004000000001</v>
      </c>
      <c r="F634">
        <v>88.410004000000001</v>
      </c>
      <c r="G634">
        <v>0</v>
      </c>
    </row>
    <row r="635" spans="1:7" x14ac:dyDescent="0.25">
      <c r="A635" s="1">
        <v>34709</v>
      </c>
      <c r="B635">
        <v>88.550003000000004</v>
      </c>
      <c r="C635">
        <v>88.779999000000004</v>
      </c>
      <c r="D635">
        <v>88.339995999999999</v>
      </c>
      <c r="E635">
        <v>88.43</v>
      </c>
      <c r="F635">
        <v>88.43</v>
      </c>
      <c r="G635">
        <v>0</v>
      </c>
    </row>
    <row r="636" spans="1:7" x14ac:dyDescent="0.25">
      <c r="A636" s="1">
        <v>34710</v>
      </c>
      <c r="B636">
        <v>88.470000999999996</v>
      </c>
      <c r="C636">
        <v>88.620002999999997</v>
      </c>
      <c r="D636">
        <v>88.360000999999997</v>
      </c>
      <c r="E636">
        <v>88.419998000000007</v>
      </c>
      <c r="F636">
        <v>88.419998000000007</v>
      </c>
      <c r="G636">
        <v>0</v>
      </c>
    </row>
    <row r="637" spans="1:7" x14ac:dyDescent="0.25">
      <c r="A637" s="1">
        <v>34711</v>
      </c>
      <c r="B637">
        <v>88.559997999999993</v>
      </c>
      <c r="C637">
        <v>88.699996999999996</v>
      </c>
      <c r="D637">
        <v>88.040001000000004</v>
      </c>
      <c r="E637">
        <v>88.099997999999999</v>
      </c>
      <c r="F637">
        <v>88.099997999999999</v>
      </c>
      <c r="G637">
        <v>0</v>
      </c>
    </row>
    <row r="638" spans="1:7" x14ac:dyDescent="0.25">
      <c r="A638" s="1">
        <v>34712</v>
      </c>
      <c r="B638">
        <v>88.120002999999997</v>
      </c>
      <c r="C638">
        <v>88.470000999999996</v>
      </c>
      <c r="D638">
        <v>88.029999000000004</v>
      </c>
      <c r="E638">
        <v>88.139999000000003</v>
      </c>
      <c r="F638">
        <v>88.139999000000003</v>
      </c>
      <c r="G638">
        <v>0</v>
      </c>
    </row>
    <row r="639" spans="1:7" x14ac:dyDescent="0.25">
      <c r="A639" s="1">
        <v>34714</v>
      </c>
      <c r="B639" t="s">
        <v>444</v>
      </c>
      <c r="C639" t="s">
        <v>444</v>
      </c>
      <c r="D639" t="s">
        <v>444</v>
      </c>
      <c r="E639" t="s">
        <v>444</v>
      </c>
      <c r="F639" t="s">
        <v>444</v>
      </c>
      <c r="G639" t="s">
        <v>444</v>
      </c>
    </row>
    <row r="640" spans="1:7" x14ac:dyDescent="0.25">
      <c r="A640" s="1">
        <v>34715</v>
      </c>
      <c r="B640">
        <v>88.150002000000001</v>
      </c>
      <c r="C640">
        <v>88.269997000000004</v>
      </c>
      <c r="D640">
        <v>87.849997999999999</v>
      </c>
      <c r="E640">
        <v>88.019997000000004</v>
      </c>
      <c r="F640">
        <v>88.019997000000004</v>
      </c>
      <c r="G640">
        <v>0</v>
      </c>
    </row>
    <row r="641" spans="1:7" x14ac:dyDescent="0.25">
      <c r="A641" s="1">
        <v>34716</v>
      </c>
      <c r="B641">
        <v>88.129997000000003</v>
      </c>
      <c r="C641">
        <v>88.400002000000001</v>
      </c>
      <c r="D641">
        <v>88.019997000000004</v>
      </c>
      <c r="E641">
        <v>88.300003000000004</v>
      </c>
      <c r="F641">
        <v>88.300003000000004</v>
      </c>
      <c r="G641">
        <v>0</v>
      </c>
    </row>
    <row r="642" spans="1:7" x14ac:dyDescent="0.25">
      <c r="A642" s="1">
        <v>34717</v>
      </c>
      <c r="B642">
        <v>88.260002</v>
      </c>
      <c r="C642">
        <v>88.540001000000004</v>
      </c>
      <c r="D642">
        <v>88.029999000000004</v>
      </c>
      <c r="E642">
        <v>88.449996999999996</v>
      </c>
      <c r="F642">
        <v>88.449996999999996</v>
      </c>
      <c r="G642">
        <v>0</v>
      </c>
    </row>
    <row r="643" spans="1:7" x14ac:dyDescent="0.25">
      <c r="A643" s="1">
        <v>34718</v>
      </c>
      <c r="B643">
        <v>88.360000999999997</v>
      </c>
      <c r="C643">
        <v>88.529999000000004</v>
      </c>
      <c r="D643">
        <v>87.400002000000001</v>
      </c>
      <c r="E643">
        <v>87.540001000000004</v>
      </c>
      <c r="F643">
        <v>87.540001000000004</v>
      </c>
      <c r="G643">
        <v>0</v>
      </c>
    </row>
    <row r="644" spans="1:7" x14ac:dyDescent="0.25">
      <c r="A644" s="1">
        <v>34719</v>
      </c>
      <c r="B644">
        <v>87.589995999999999</v>
      </c>
      <c r="C644">
        <v>87.68</v>
      </c>
      <c r="D644">
        <v>87.260002</v>
      </c>
      <c r="E644">
        <v>87.449996999999996</v>
      </c>
      <c r="F644">
        <v>87.449996999999996</v>
      </c>
      <c r="G644">
        <v>0</v>
      </c>
    </row>
    <row r="645" spans="1:7" x14ac:dyDescent="0.25">
      <c r="A645" s="1">
        <v>34721</v>
      </c>
      <c r="B645" t="s">
        <v>444</v>
      </c>
      <c r="C645" t="s">
        <v>444</v>
      </c>
      <c r="D645" t="s">
        <v>444</v>
      </c>
      <c r="E645" t="s">
        <v>444</v>
      </c>
      <c r="F645" t="s">
        <v>444</v>
      </c>
      <c r="G645" t="s">
        <v>444</v>
      </c>
    </row>
    <row r="646" spans="1:7" x14ac:dyDescent="0.25">
      <c r="A646" s="1">
        <v>34722</v>
      </c>
      <c r="B646">
        <v>87.610000999999997</v>
      </c>
      <c r="C646">
        <v>87.639999000000003</v>
      </c>
      <c r="D646">
        <v>87.269997000000004</v>
      </c>
      <c r="E646">
        <v>87.379997000000003</v>
      </c>
      <c r="F646">
        <v>87.379997000000003</v>
      </c>
      <c r="G646">
        <v>0</v>
      </c>
    </row>
    <row r="647" spans="1:7" x14ac:dyDescent="0.25">
      <c r="A647" s="1">
        <v>34723</v>
      </c>
      <c r="B647">
        <v>87.5</v>
      </c>
      <c r="C647">
        <v>87.540001000000004</v>
      </c>
      <c r="D647">
        <v>87.209998999999996</v>
      </c>
      <c r="E647">
        <v>87.410004000000001</v>
      </c>
      <c r="F647">
        <v>87.410004000000001</v>
      </c>
      <c r="G647">
        <v>0</v>
      </c>
    </row>
    <row r="648" spans="1:7" x14ac:dyDescent="0.25">
      <c r="A648" s="1">
        <v>34724</v>
      </c>
      <c r="B648">
        <v>87.330001999999993</v>
      </c>
      <c r="C648">
        <v>87.75</v>
      </c>
      <c r="D648">
        <v>87.089995999999999</v>
      </c>
      <c r="E648">
        <v>87.629997000000003</v>
      </c>
      <c r="F648">
        <v>87.629997000000003</v>
      </c>
      <c r="G648">
        <v>0</v>
      </c>
    </row>
    <row r="649" spans="1:7" x14ac:dyDescent="0.25">
      <c r="A649" s="1">
        <v>34725</v>
      </c>
      <c r="B649">
        <v>87.580001999999993</v>
      </c>
      <c r="C649">
        <v>87.690002000000007</v>
      </c>
      <c r="D649">
        <v>87.419998000000007</v>
      </c>
      <c r="E649">
        <v>87.620002999999997</v>
      </c>
      <c r="F649">
        <v>87.620002999999997</v>
      </c>
      <c r="G649">
        <v>0</v>
      </c>
    </row>
    <row r="650" spans="1:7" x14ac:dyDescent="0.25">
      <c r="A650" s="1">
        <v>34726</v>
      </c>
      <c r="B650">
        <v>87.669998000000007</v>
      </c>
      <c r="C650">
        <v>87.830001999999993</v>
      </c>
      <c r="D650">
        <v>87.400002000000001</v>
      </c>
      <c r="E650">
        <v>87.620002999999997</v>
      </c>
      <c r="F650">
        <v>87.620002999999997</v>
      </c>
      <c r="G650">
        <v>0</v>
      </c>
    </row>
    <row r="651" spans="1:7" x14ac:dyDescent="0.25">
      <c r="A651" s="1">
        <v>34728</v>
      </c>
      <c r="B651" t="s">
        <v>444</v>
      </c>
      <c r="C651" t="s">
        <v>444</v>
      </c>
      <c r="D651" t="s">
        <v>444</v>
      </c>
      <c r="E651" t="s">
        <v>444</v>
      </c>
      <c r="F651" t="s">
        <v>444</v>
      </c>
      <c r="G651" t="s">
        <v>444</v>
      </c>
    </row>
    <row r="652" spans="1:7" x14ac:dyDescent="0.25">
      <c r="A652" s="1">
        <v>34729</v>
      </c>
      <c r="B652">
        <v>87.519997000000004</v>
      </c>
      <c r="C652">
        <v>87.610000999999997</v>
      </c>
      <c r="D652">
        <v>86.949996999999996</v>
      </c>
      <c r="E652">
        <v>87.099997999999999</v>
      </c>
      <c r="F652">
        <v>87.099997999999999</v>
      </c>
      <c r="G652">
        <v>0</v>
      </c>
    </row>
    <row r="653" spans="1:7" x14ac:dyDescent="0.25">
      <c r="A653" s="1">
        <v>34730</v>
      </c>
      <c r="B653">
        <v>87.110000999999997</v>
      </c>
      <c r="C653">
        <v>88.110000999999997</v>
      </c>
      <c r="D653">
        <v>87.040001000000004</v>
      </c>
      <c r="E653">
        <v>87.989998</v>
      </c>
      <c r="F653">
        <v>87.989998</v>
      </c>
      <c r="G653">
        <v>0</v>
      </c>
    </row>
    <row r="654" spans="1:7" x14ac:dyDescent="0.25">
      <c r="A654" s="1">
        <v>34731</v>
      </c>
      <c r="B654">
        <v>87.93</v>
      </c>
      <c r="C654">
        <v>88.080001999999993</v>
      </c>
      <c r="D654">
        <v>87.620002999999997</v>
      </c>
      <c r="E654">
        <v>87.779999000000004</v>
      </c>
      <c r="F654">
        <v>87.779999000000004</v>
      </c>
      <c r="G654">
        <v>0</v>
      </c>
    </row>
    <row r="655" spans="1:7" x14ac:dyDescent="0.25">
      <c r="A655" s="1">
        <v>34732</v>
      </c>
      <c r="B655">
        <v>87.660004000000001</v>
      </c>
      <c r="C655">
        <v>87.82</v>
      </c>
      <c r="D655">
        <v>87.589995999999999</v>
      </c>
      <c r="E655">
        <v>87.690002000000007</v>
      </c>
      <c r="F655">
        <v>87.690002000000007</v>
      </c>
      <c r="G655">
        <v>0</v>
      </c>
    </row>
    <row r="656" spans="1:7" x14ac:dyDescent="0.25">
      <c r="A656" s="1">
        <v>34733</v>
      </c>
      <c r="B656">
        <v>87.720000999999996</v>
      </c>
      <c r="C656">
        <v>88.339995999999999</v>
      </c>
      <c r="D656">
        <v>87.669998000000007</v>
      </c>
      <c r="E656">
        <v>88.190002000000007</v>
      </c>
      <c r="F656">
        <v>88.190002000000007</v>
      </c>
      <c r="G656">
        <v>0</v>
      </c>
    </row>
    <row r="657" spans="1:7" x14ac:dyDescent="0.25">
      <c r="A657" s="1">
        <v>34735</v>
      </c>
      <c r="B657" t="s">
        <v>444</v>
      </c>
      <c r="C657" t="s">
        <v>444</v>
      </c>
      <c r="D657" t="s">
        <v>444</v>
      </c>
      <c r="E657" t="s">
        <v>444</v>
      </c>
      <c r="F657" t="s">
        <v>444</v>
      </c>
      <c r="G657" t="s">
        <v>444</v>
      </c>
    </row>
    <row r="658" spans="1:7" x14ac:dyDescent="0.25">
      <c r="A658" s="1">
        <v>34736</v>
      </c>
      <c r="B658">
        <v>88.209998999999996</v>
      </c>
      <c r="C658">
        <v>88.419998000000007</v>
      </c>
      <c r="D658">
        <v>88.080001999999993</v>
      </c>
      <c r="E658">
        <v>88.190002000000007</v>
      </c>
      <c r="F658">
        <v>88.190002000000007</v>
      </c>
      <c r="G658">
        <v>0</v>
      </c>
    </row>
    <row r="659" spans="1:7" x14ac:dyDescent="0.25">
      <c r="A659" s="1">
        <v>34737</v>
      </c>
      <c r="B659">
        <v>88.110000999999997</v>
      </c>
      <c r="C659">
        <v>88.489998</v>
      </c>
      <c r="D659">
        <v>88.07</v>
      </c>
      <c r="E659">
        <v>88.43</v>
      </c>
      <c r="F659">
        <v>88.43</v>
      </c>
      <c r="G659">
        <v>0</v>
      </c>
    </row>
    <row r="660" spans="1:7" x14ac:dyDescent="0.25">
      <c r="A660" s="1">
        <v>34738</v>
      </c>
      <c r="B660">
        <v>88.400002000000001</v>
      </c>
      <c r="C660">
        <v>88.43</v>
      </c>
      <c r="D660">
        <v>88.099997999999999</v>
      </c>
      <c r="E660">
        <v>88.209998999999996</v>
      </c>
      <c r="F660">
        <v>88.209998999999996</v>
      </c>
      <c r="G660">
        <v>0</v>
      </c>
    </row>
    <row r="661" spans="1:7" x14ac:dyDescent="0.25">
      <c r="A661" s="1">
        <v>34739</v>
      </c>
      <c r="B661">
        <v>88.129997000000003</v>
      </c>
      <c r="C661">
        <v>88.25</v>
      </c>
      <c r="D661">
        <v>88</v>
      </c>
      <c r="E661">
        <v>88.120002999999997</v>
      </c>
      <c r="F661">
        <v>88.120002999999997</v>
      </c>
      <c r="G661">
        <v>0</v>
      </c>
    </row>
    <row r="662" spans="1:7" x14ac:dyDescent="0.25">
      <c r="A662" s="1">
        <v>34740</v>
      </c>
      <c r="B662">
        <v>88.080001999999993</v>
      </c>
      <c r="C662">
        <v>88.349997999999999</v>
      </c>
      <c r="D662">
        <v>87.68</v>
      </c>
      <c r="E662">
        <v>87.760002</v>
      </c>
      <c r="F662">
        <v>87.760002</v>
      </c>
      <c r="G662">
        <v>0</v>
      </c>
    </row>
    <row r="663" spans="1:7" x14ac:dyDescent="0.25">
      <c r="A663" s="1">
        <v>34742</v>
      </c>
      <c r="B663" t="s">
        <v>444</v>
      </c>
      <c r="C663" t="s">
        <v>444</v>
      </c>
      <c r="D663" t="s">
        <v>444</v>
      </c>
      <c r="E663" t="s">
        <v>444</v>
      </c>
      <c r="F663" t="s">
        <v>444</v>
      </c>
      <c r="G663" t="s">
        <v>444</v>
      </c>
    </row>
    <row r="664" spans="1:7" x14ac:dyDescent="0.25">
      <c r="A664" s="1">
        <v>34743</v>
      </c>
      <c r="B664">
        <v>87.760002</v>
      </c>
      <c r="C664">
        <v>87.830001999999993</v>
      </c>
      <c r="D664">
        <v>87.550003000000004</v>
      </c>
      <c r="E664">
        <v>87.779999000000004</v>
      </c>
      <c r="F664">
        <v>87.779999000000004</v>
      </c>
      <c r="G664">
        <v>0</v>
      </c>
    </row>
    <row r="665" spans="1:7" x14ac:dyDescent="0.25">
      <c r="A665" s="1">
        <v>34744</v>
      </c>
      <c r="B665">
        <v>87.809997999999993</v>
      </c>
      <c r="C665">
        <v>87.959998999999996</v>
      </c>
      <c r="D665">
        <v>87.260002</v>
      </c>
      <c r="E665">
        <v>87.339995999999999</v>
      </c>
      <c r="F665">
        <v>87.339995999999999</v>
      </c>
      <c r="G665">
        <v>0</v>
      </c>
    </row>
    <row r="666" spans="1:7" x14ac:dyDescent="0.25">
      <c r="A666" s="1">
        <v>34745</v>
      </c>
      <c r="B666">
        <v>87.349997999999999</v>
      </c>
      <c r="C666">
        <v>87.599997999999999</v>
      </c>
      <c r="D666">
        <v>87.269997000000004</v>
      </c>
      <c r="E666">
        <v>87.400002000000001</v>
      </c>
      <c r="F666">
        <v>87.400002000000001</v>
      </c>
      <c r="G666">
        <v>0</v>
      </c>
    </row>
    <row r="667" spans="1:7" x14ac:dyDescent="0.25">
      <c r="A667" s="1">
        <v>34746</v>
      </c>
      <c r="B667">
        <v>87.410004000000001</v>
      </c>
      <c r="C667">
        <v>87.419998000000007</v>
      </c>
      <c r="D667">
        <v>86.559997999999993</v>
      </c>
      <c r="E667">
        <v>86.610000999999997</v>
      </c>
      <c r="F667">
        <v>86.610000999999997</v>
      </c>
      <c r="G667">
        <v>0</v>
      </c>
    </row>
    <row r="668" spans="1:7" x14ac:dyDescent="0.25">
      <c r="A668" s="1">
        <v>34747</v>
      </c>
      <c r="B668">
        <v>86.650002000000001</v>
      </c>
      <c r="C668">
        <v>86.730002999999996</v>
      </c>
      <c r="D668">
        <v>86.129997000000003</v>
      </c>
      <c r="E668">
        <v>86.43</v>
      </c>
      <c r="F668">
        <v>86.43</v>
      </c>
      <c r="G668">
        <v>0</v>
      </c>
    </row>
    <row r="669" spans="1:7" x14ac:dyDescent="0.25">
      <c r="A669" s="1">
        <v>34749</v>
      </c>
      <c r="B669" t="s">
        <v>444</v>
      </c>
      <c r="C669" t="s">
        <v>444</v>
      </c>
      <c r="D669" t="s">
        <v>444</v>
      </c>
      <c r="E669" t="s">
        <v>444</v>
      </c>
      <c r="F669" t="s">
        <v>444</v>
      </c>
      <c r="G669" t="s">
        <v>444</v>
      </c>
    </row>
    <row r="670" spans="1:7" x14ac:dyDescent="0.25">
      <c r="A670" s="1">
        <v>34750</v>
      </c>
      <c r="B670">
        <v>86.650002000000001</v>
      </c>
      <c r="C670">
        <v>86.730002999999996</v>
      </c>
      <c r="D670">
        <v>86.129997000000003</v>
      </c>
      <c r="E670">
        <v>86.43</v>
      </c>
      <c r="F670">
        <v>86.43</v>
      </c>
      <c r="G670">
        <v>0</v>
      </c>
    </row>
    <row r="671" spans="1:7" x14ac:dyDescent="0.25">
      <c r="A671" s="1">
        <v>34751</v>
      </c>
      <c r="B671">
        <v>86.160004000000001</v>
      </c>
      <c r="C671">
        <v>86.519997000000004</v>
      </c>
      <c r="D671">
        <v>85.949996999999996</v>
      </c>
      <c r="E671">
        <v>86.110000999999997</v>
      </c>
      <c r="F671">
        <v>86.110000999999997</v>
      </c>
      <c r="G671">
        <v>0</v>
      </c>
    </row>
    <row r="672" spans="1:7" x14ac:dyDescent="0.25">
      <c r="A672" s="1">
        <v>34752</v>
      </c>
      <c r="B672">
        <v>85.889999000000003</v>
      </c>
      <c r="C672">
        <v>86.410004000000001</v>
      </c>
      <c r="D672">
        <v>85.800003000000004</v>
      </c>
      <c r="E672">
        <v>85.940002000000007</v>
      </c>
      <c r="F672">
        <v>85.940002000000007</v>
      </c>
      <c r="G672">
        <v>0</v>
      </c>
    </row>
    <row r="673" spans="1:7" x14ac:dyDescent="0.25">
      <c r="A673" s="1">
        <v>34753</v>
      </c>
      <c r="B673">
        <v>86.019997000000004</v>
      </c>
      <c r="C673">
        <v>86.18</v>
      </c>
      <c r="D673">
        <v>85.690002000000007</v>
      </c>
      <c r="E673">
        <v>85.779999000000004</v>
      </c>
      <c r="F673">
        <v>85.779999000000004</v>
      </c>
      <c r="G673">
        <v>0</v>
      </c>
    </row>
    <row r="674" spans="1:7" x14ac:dyDescent="0.25">
      <c r="A674" s="1">
        <v>34754</v>
      </c>
      <c r="B674">
        <v>85.82</v>
      </c>
      <c r="C674">
        <v>86.379997000000003</v>
      </c>
      <c r="D674">
        <v>85.739998</v>
      </c>
      <c r="E674">
        <v>85.830001999999993</v>
      </c>
      <c r="F674">
        <v>85.830001999999993</v>
      </c>
      <c r="G674">
        <v>0</v>
      </c>
    </row>
    <row r="675" spans="1:7" x14ac:dyDescent="0.25">
      <c r="A675" s="1">
        <v>34756</v>
      </c>
      <c r="B675" t="s">
        <v>444</v>
      </c>
      <c r="C675" t="s">
        <v>444</v>
      </c>
      <c r="D675" t="s">
        <v>444</v>
      </c>
      <c r="E675" t="s">
        <v>444</v>
      </c>
      <c r="F675" t="s">
        <v>444</v>
      </c>
      <c r="G675" t="s">
        <v>444</v>
      </c>
    </row>
    <row r="676" spans="1:7" x14ac:dyDescent="0.25">
      <c r="A676" s="1">
        <v>34757</v>
      </c>
      <c r="B676">
        <v>85.949996999999996</v>
      </c>
      <c r="C676">
        <v>86.239998</v>
      </c>
      <c r="D676">
        <v>85.769997000000004</v>
      </c>
      <c r="E676">
        <v>86.199996999999996</v>
      </c>
      <c r="F676">
        <v>86.199996999999996</v>
      </c>
      <c r="G676">
        <v>0</v>
      </c>
    </row>
    <row r="677" spans="1:7" x14ac:dyDescent="0.25">
      <c r="A677" s="1">
        <v>34758</v>
      </c>
      <c r="B677">
        <v>86.169998000000007</v>
      </c>
      <c r="C677">
        <v>86.300003000000004</v>
      </c>
      <c r="D677">
        <v>85.800003000000004</v>
      </c>
      <c r="E677">
        <v>85.93</v>
      </c>
      <c r="F677">
        <v>85.93</v>
      </c>
      <c r="G677">
        <v>0</v>
      </c>
    </row>
    <row r="678" spans="1:7" x14ac:dyDescent="0.25">
      <c r="A678" s="1">
        <v>34759</v>
      </c>
      <c r="B678">
        <v>85.870002999999997</v>
      </c>
      <c r="C678">
        <v>86.099997999999999</v>
      </c>
      <c r="D678">
        <v>85.790001000000004</v>
      </c>
      <c r="E678">
        <v>85.980002999999996</v>
      </c>
      <c r="F678">
        <v>85.980002999999996</v>
      </c>
      <c r="G678">
        <v>0</v>
      </c>
    </row>
    <row r="679" spans="1:7" x14ac:dyDescent="0.25">
      <c r="A679" s="1">
        <v>34760</v>
      </c>
      <c r="B679">
        <v>85.949996999999996</v>
      </c>
      <c r="C679">
        <v>86.07</v>
      </c>
      <c r="D679">
        <v>84.830001999999993</v>
      </c>
      <c r="E679">
        <v>85.050003000000004</v>
      </c>
      <c r="F679">
        <v>85.050003000000004</v>
      </c>
      <c r="G679">
        <v>0</v>
      </c>
    </row>
    <row r="680" spans="1:7" x14ac:dyDescent="0.25">
      <c r="A680" s="1">
        <v>34761</v>
      </c>
      <c r="B680">
        <v>85.019997000000004</v>
      </c>
      <c r="C680">
        <v>85.540001000000004</v>
      </c>
      <c r="D680">
        <v>84.32</v>
      </c>
      <c r="E680">
        <v>84.370002999999997</v>
      </c>
      <c r="F680">
        <v>84.370002999999997</v>
      </c>
      <c r="G680">
        <v>0</v>
      </c>
    </row>
    <row r="681" spans="1:7" x14ac:dyDescent="0.25">
      <c r="A681" s="1">
        <v>34763</v>
      </c>
      <c r="B681" t="s">
        <v>444</v>
      </c>
      <c r="C681" t="s">
        <v>444</v>
      </c>
      <c r="D681" t="s">
        <v>444</v>
      </c>
      <c r="E681" t="s">
        <v>444</v>
      </c>
      <c r="F681" t="s">
        <v>444</v>
      </c>
      <c r="G681" t="s">
        <v>444</v>
      </c>
    </row>
    <row r="682" spans="1:7" x14ac:dyDescent="0.25">
      <c r="A682" s="1">
        <v>34764</v>
      </c>
      <c r="B682">
        <v>83.779999000000004</v>
      </c>
      <c r="C682">
        <v>84.150002000000001</v>
      </c>
      <c r="D682">
        <v>83.120002999999997</v>
      </c>
      <c r="E682">
        <v>83.489998</v>
      </c>
      <c r="F682">
        <v>83.489998</v>
      </c>
      <c r="G682">
        <v>0</v>
      </c>
    </row>
    <row r="683" spans="1:7" x14ac:dyDescent="0.25">
      <c r="A683" s="1">
        <v>34765</v>
      </c>
      <c r="B683">
        <v>83.550003000000004</v>
      </c>
      <c r="C683">
        <v>83.629997000000003</v>
      </c>
      <c r="D683">
        <v>81.629997000000003</v>
      </c>
      <c r="E683">
        <v>81.910004000000001</v>
      </c>
      <c r="F683">
        <v>81.910004000000001</v>
      </c>
      <c r="G683">
        <v>0</v>
      </c>
    </row>
    <row r="684" spans="1:7" x14ac:dyDescent="0.25">
      <c r="A684" s="1">
        <v>34766</v>
      </c>
      <c r="B684">
        <v>82.290001000000004</v>
      </c>
      <c r="C684">
        <v>83.599997999999999</v>
      </c>
      <c r="D684">
        <v>81.239998</v>
      </c>
      <c r="E684">
        <v>83.25</v>
      </c>
      <c r="F684">
        <v>83.25</v>
      </c>
      <c r="G684">
        <v>0</v>
      </c>
    </row>
    <row r="685" spans="1:7" x14ac:dyDescent="0.25">
      <c r="A685" s="1">
        <v>34767</v>
      </c>
      <c r="B685">
        <v>83.07</v>
      </c>
      <c r="C685">
        <v>83.910004000000001</v>
      </c>
      <c r="D685">
        <v>82.580001999999993</v>
      </c>
      <c r="E685">
        <v>83.019997000000004</v>
      </c>
      <c r="F685">
        <v>83.019997000000004</v>
      </c>
      <c r="G685">
        <v>0</v>
      </c>
    </row>
    <row r="686" spans="1:7" x14ac:dyDescent="0.25">
      <c r="A686" s="1">
        <v>34768</v>
      </c>
      <c r="B686">
        <v>83.529999000000004</v>
      </c>
      <c r="C686">
        <v>84.410004000000001</v>
      </c>
      <c r="D686">
        <v>83.239998</v>
      </c>
      <c r="E686">
        <v>84.230002999999996</v>
      </c>
      <c r="F686">
        <v>84.230002999999996</v>
      </c>
      <c r="G686">
        <v>0</v>
      </c>
    </row>
    <row r="687" spans="1:7" x14ac:dyDescent="0.25">
      <c r="A687" s="1">
        <v>34770</v>
      </c>
      <c r="B687" t="s">
        <v>444</v>
      </c>
      <c r="C687" t="s">
        <v>444</v>
      </c>
      <c r="D687" t="s">
        <v>444</v>
      </c>
      <c r="E687" t="s">
        <v>444</v>
      </c>
      <c r="F687" t="s">
        <v>444</v>
      </c>
      <c r="G687" t="s">
        <v>444</v>
      </c>
    </row>
    <row r="688" spans="1:7" x14ac:dyDescent="0.25">
      <c r="A688" s="1">
        <v>34771</v>
      </c>
      <c r="B688">
        <v>83.910004000000001</v>
      </c>
      <c r="C688">
        <v>84</v>
      </c>
      <c r="D688">
        <v>83.550003000000004</v>
      </c>
      <c r="E688">
        <v>83.790001000000004</v>
      </c>
      <c r="F688">
        <v>83.790001000000004</v>
      </c>
      <c r="G688">
        <v>0</v>
      </c>
    </row>
    <row r="689" spans="1:7" x14ac:dyDescent="0.25">
      <c r="A689" s="1">
        <v>34772</v>
      </c>
      <c r="B689">
        <v>83.900002000000001</v>
      </c>
      <c r="C689">
        <v>84.190002000000007</v>
      </c>
      <c r="D689">
        <v>83.690002000000007</v>
      </c>
      <c r="E689">
        <v>84.059997999999993</v>
      </c>
      <c r="F689">
        <v>84.059997999999993</v>
      </c>
      <c r="G689">
        <v>0</v>
      </c>
    </row>
    <row r="690" spans="1:7" x14ac:dyDescent="0.25">
      <c r="A690" s="1">
        <v>34773</v>
      </c>
      <c r="B690">
        <v>83.970000999999996</v>
      </c>
      <c r="C690">
        <v>84.010002</v>
      </c>
      <c r="D690">
        <v>82.82</v>
      </c>
      <c r="E690">
        <v>83.110000999999997</v>
      </c>
      <c r="F690">
        <v>83.110000999999997</v>
      </c>
      <c r="G690">
        <v>0</v>
      </c>
    </row>
    <row r="691" spans="1:7" x14ac:dyDescent="0.25">
      <c r="A691" s="1">
        <v>34774</v>
      </c>
      <c r="B691">
        <v>83.220000999999996</v>
      </c>
      <c r="C691">
        <v>83.510002</v>
      </c>
      <c r="D691">
        <v>82.519997000000004</v>
      </c>
      <c r="E691">
        <v>83.480002999999996</v>
      </c>
      <c r="F691">
        <v>83.480002999999996</v>
      </c>
      <c r="G691">
        <v>0</v>
      </c>
    </row>
    <row r="692" spans="1:7" x14ac:dyDescent="0.25">
      <c r="A692" s="1">
        <v>34775</v>
      </c>
      <c r="B692">
        <v>83.389999000000003</v>
      </c>
      <c r="C692">
        <v>83.709998999999996</v>
      </c>
      <c r="D692">
        <v>82.940002000000007</v>
      </c>
      <c r="E692">
        <v>83.290001000000004</v>
      </c>
      <c r="F692">
        <v>83.290001000000004</v>
      </c>
      <c r="G692">
        <v>0</v>
      </c>
    </row>
    <row r="693" spans="1:7" x14ac:dyDescent="0.25">
      <c r="A693" s="1">
        <v>34777</v>
      </c>
      <c r="B693" t="s">
        <v>444</v>
      </c>
      <c r="C693" t="s">
        <v>444</v>
      </c>
      <c r="D693" t="s">
        <v>444</v>
      </c>
      <c r="E693" t="s">
        <v>444</v>
      </c>
      <c r="F693" t="s">
        <v>444</v>
      </c>
      <c r="G693" t="s">
        <v>444</v>
      </c>
    </row>
    <row r="694" spans="1:7" x14ac:dyDescent="0.25">
      <c r="A694" s="1">
        <v>34778</v>
      </c>
      <c r="B694">
        <v>83.18</v>
      </c>
      <c r="C694">
        <v>83.900002000000001</v>
      </c>
      <c r="D694">
        <v>83.120002999999997</v>
      </c>
      <c r="E694">
        <v>83.75</v>
      </c>
      <c r="F694">
        <v>83.75</v>
      </c>
      <c r="G694">
        <v>0</v>
      </c>
    </row>
    <row r="695" spans="1:7" x14ac:dyDescent="0.25">
      <c r="A695" s="1">
        <v>34779</v>
      </c>
      <c r="B695">
        <v>83.690002000000007</v>
      </c>
      <c r="C695">
        <v>83.879997000000003</v>
      </c>
      <c r="D695">
        <v>83.169998000000007</v>
      </c>
      <c r="E695">
        <v>83.610000999999997</v>
      </c>
      <c r="F695">
        <v>83.610000999999997</v>
      </c>
      <c r="G695">
        <v>0</v>
      </c>
    </row>
    <row r="696" spans="1:7" x14ac:dyDescent="0.25">
      <c r="A696" s="1">
        <v>34780</v>
      </c>
      <c r="B696">
        <v>83.739998</v>
      </c>
      <c r="C696">
        <v>83.790001000000004</v>
      </c>
      <c r="D696">
        <v>83.269997000000004</v>
      </c>
      <c r="E696">
        <v>83.43</v>
      </c>
      <c r="F696">
        <v>83.43</v>
      </c>
      <c r="G696">
        <v>0</v>
      </c>
    </row>
    <row r="697" spans="1:7" x14ac:dyDescent="0.25">
      <c r="A697" s="1">
        <v>34781</v>
      </c>
      <c r="B697">
        <v>83.400002000000001</v>
      </c>
      <c r="C697">
        <v>83.559997999999993</v>
      </c>
      <c r="D697">
        <v>83.18</v>
      </c>
      <c r="E697">
        <v>83.389999000000003</v>
      </c>
      <c r="F697">
        <v>83.389999000000003</v>
      </c>
      <c r="G697">
        <v>0</v>
      </c>
    </row>
    <row r="698" spans="1:7" x14ac:dyDescent="0.25">
      <c r="A698" s="1">
        <v>34782</v>
      </c>
      <c r="B698">
        <v>83.480002999999996</v>
      </c>
      <c r="C698">
        <v>83.989998</v>
      </c>
      <c r="D698">
        <v>83.360000999999997</v>
      </c>
      <c r="E698">
        <v>83.870002999999997</v>
      </c>
      <c r="F698">
        <v>83.870002999999997</v>
      </c>
      <c r="G698">
        <v>0</v>
      </c>
    </row>
    <row r="699" spans="1:7" x14ac:dyDescent="0.25">
      <c r="A699" s="1">
        <v>34784</v>
      </c>
      <c r="B699" t="s">
        <v>444</v>
      </c>
      <c r="C699" t="s">
        <v>444</v>
      </c>
      <c r="D699" t="s">
        <v>444</v>
      </c>
      <c r="E699" t="s">
        <v>444</v>
      </c>
      <c r="F699" t="s">
        <v>444</v>
      </c>
      <c r="G699" t="s">
        <v>444</v>
      </c>
    </row>
    <row r="700" spans="1:7" x14ac:dyDescent="0.25">
      <c r="A700" s="1">
        <v>34785</v>
      </c>
      <c r="B700">
        <v>83.790001000000004</v>
      </c>
      <c r="C700">
        <v>83.93</v>
      </c>
      <c r="D700">
        <v>83.199996999999996</v>
      </c>
      <c r="E700">
        <v>83.449996999999996</v>
      </c>
      <c r="F700">
        <v>83.449996999999996</v>
      </c>
      <c r="G700">
        <v>0</v>
      </c>
    </row>
    <row r="701" spans="1:7" x14ac:dyDescent="0.25">
      <c r="A701" s="1">
        <v>34786</v>
      </c>
      <c r="B701">
        <v>83.370002999999997</v>
      </c>
      <c r="C701">
        <v>83.43</v>
      </c>
      <c r="D701">
        <v>82.639999000000003</v>
      </c>
      <c r="E701">
        <v>82.730002999999996</v>
      </c>
      <c r="F701">
        <v>82.730002999999996</v>
      </c>
      <c r="G701">
        <v>0</v>
      </c>
    </row>
    <row r="702" spans="1:7" x14ac:dyDescent="0.25">
      <c r="A702" s="1">
        <v>34787</v>
      </c>
      <c r="B702">
        <v>82.739998</v>
      </c>
      <c r="C702">
        <v>82.760002</v>
      </c>
      <c r="D702">
        <v>82.18</v>
      </c>
      <c r="E702">
        <v>82.470000999999996</v>
      </c>
      <c r="F702">
        <v>82.470000999999996</v>
      </c>
      <c r="G702">
        <v>0</v>
      </c>
    </row>
    <row r="703" spans="1:7" x14ac:dyDescent="0.25">
      <c r="A703" s="1">
        <v>34788</v>
      </c>
      <c r="B703">
        <v>82.519997000000004</v>
      </c>
      <c r="C703">
        <v>83.800003000000004</v>
      </c>
      <c r="D703">
        <v>82.32</v>
      </c>
      <c r="E703">
        <v>83.610000999999997</v>
      </c>
      <c r="F703">
        <v>83.610000999999997</v>
      </c>
      <c r="G703">
        <v>0</v>
      </c>
    </row>
    <row r="704" spans="1:7" x14ac:dyDescent="0.25">
      <c r="A704" s="1">
        <v>34789</v>
      </c>
      <c r="B704">
        <v>83.410004000000001</v>
      </c>
      <c r="C704">
        <v>83.540001000000004</v>
      </c>
      <c r="D704">
        <v>81.470000999999996</v>
      </c>
      <c r="E704">
        <v>81.900002000000001</v>
      </c>
      <c r="F704">
        <v>81.900002000000001</v>
      </c>
      <c r="G704">
        <v>0</v>
      </c>
    </row>
    <row r="705" spans="1:7" x14ac:dyDescent="0.25">
      <c r="A705" s="1">
        <v>34791</v>
      </c>
      <c r="B705" t="s">
        <v>444</v>
      </c>
      <c r="C705" t="s">
        <v>444</v>
      </c>
      <c r="D705" t="s">
        <v>444</v>
      </c>
      <c r="E705" t="s">
        <v>444</v>
      </c>
      <c r="F705" t="s">
        <v>444</v>
      </c>
      <c r="G705" t="s">
        <v>444</v>
      </c>
    </row>
    <row r="706" spans="1:7" x14ac:dyDescent="0.25">
      <c r="A706" s="1">
        <v>34792</v>
      </c>
      <c r="B706">
        <v>81.870002999999997</v>
      </c>
      <c r="C706">
        <v>82.150002000000001</v>
      </c>
      <c r="D706">
        <v>81.639999000000003</v>
      </c>
      <c r="E706">
        <v>81.879997000000003</v>
      </c>
      <c r="F706">
        <v>81.879997000000003</v>
      </c>
      <c r="G706">
        <v>0</v>
      </c>
    </row>
    <row r="707" spans="1:7" x14ac:dyDescent="0.25">
      <c r="A707" s="1">
        <v>34793</v>
      </c>
      <c r="B707">
        <v>81.709998999999996</v>
      </c>
      <c r="C707">
        <v>82.459998999999996</v>
      </c>
      <c r="D707">
        <v>81.620002999999997</v>
      </c>
      <c r="E707">
        <v>82.040001000000004</v>
      </c>
      <c r="F707">
        <v>82.040001000000004</v>
      </c>
      <c r="G707">
        <v>0</v>
      </c>
    </row>
    <row r="708" spans="1:7" x14ac:dyDescent="0.25">
      <c r="A708" s="1">
        <v>34794</v>
      </c>
      <c r="B708">
        <v>82.07</v>
      </c>
      <c r="C708">
        <v>82.339995999999999</v>
      </c>
      <c r="D708">
        <v>81.540001000000004</v>
      </c>
      <c r="E708">
        <v>81.639999000000003</v>
      </c>
      <c r="F708">
        <v>81.639999000000003</v>
      </c>
      <c r="G708">
        <v>0</v>
      </c>
    </row>
    <row r="709" spans="1:7" x14ac:dyDescent="0.25">
      <c r="A709" s="1">
        <v>34795</v>
      </c>
      <c r="B709">
        <v>81.839995999999999</v>
      </c>
      <c r="C709">
        <v>82.029999000000004</v>
      </c>
      <c r="D709">
        <v>81.269997000000004</v>
      </c>
      <c r="E709">
        <v>81.720000999999996</v>
      </c>
      <c r="F709">
        <v>81.720000999999996</v>
      </c>
      <c r="G709">
        <v>0</v>
      </c>
    </row>
    <row r="710" spans="1:7" x14ac:dyDescent="0.25">
      <c r="A710" s="1">
        <v>34796</v>
      </c>
      <c r="B710">
        <v>81.720000999999996</v>
      </c>
      <c r="C710">
        <v>81.879997000000003</v>
      </c>
      <c r="D710">
        <v>81.209998999999996</v>
      </c>
      <c r="E710">
        <v>81.440002000000007</v>
      </c>
      <c r="F710">
        <v>81.440002000000007</v>
      </c>
      <c r="G710">
        <v>0</v>
      </c>
    </row>
    <row r="711" spans="1:7" x14ac:dyDescent="0.25">
      <c r="A711" s="1">
        <v>34798</v>
      </c>
      <c r="B711" t="s">
        <v>444</v>
      </c>
      <c r="C711" t="s">
        <v>444</v>
      </c>
      <c r="D711" t="s">
        <v>444</v>
      </c>
      <c r="E711" t="s">
        <v>444</v>
      </c>
      <c r="F711" t="s">
        <v>444</v>
      </c>
      <c r="G711" t="s">
        <v>444</v>
      </c>
    </row>
    <row r="712" spans="1:7" x14ac:dyDescent="0.25">
      <c r="A712" s="1">
        <v>34799</v>
      </c>
      <c r="B712">
        <v>81.769997000000004</v>
      </c>
      <c r="C712">
        <v>83.029999000000004</v>
      </c>
      <c r="D712">
        <v>81.669998000000007</v>
      </c>
      <c r="E712">
        <v>82.650002000000001</v>
      </c>
      <c r="F712">
        <v>82.650002000000001</v>
      </c>
      <c r="G712">
        <v>0</v>
      </c>
    </row>
    <row r="713" spans="1:7" x14ac:dyDescent="0.25">
      <c r="A713" s="1">
        <v>34800</v>
      </c>
      <c r="B713">
        <v>82.639999000000003</v>
      </c>
      <c r="C713">
        <v>82.849997999999999</v>
      </c>
      <c r="D713">
        <v>82.239998</v>
      </c>
      <c r="E713">
        <v>82.400002000000001</v>
      </c>
      <c r="F713">
        <v>82.400002000000001</v>
      </c>
      <c r="G713">
        <v>0</v>
      </c>
    </row>
    <row r="714" spans="1:7" x14ac:dyDescent="0.25">
      <c r="A714" s="1">
        <v>34801</v>
      </c>
      <c r="B714">
        <v>82.360000999999997</v>
      </c>
      <c r="C714">
        <v>82.639999000000003</v>
      </c>
      <c r="D714">
        <v>82.290001000000004</v>
      </c>
      <c r="E714">
        <v>82.370002999999997</v>
      </c>
      <c r="F714">
        <v>82.370002999999997</v>
      </c>
      <c r="G714">
        <v>0</v>
      </c>
    </row>
    <row r="715" spans="1:7" x14ac:dyDescent="0.25">
      <c r="A715" s="1">
        <v>34802</v>
      </c>
      <c r="B715">
        <v>82.349997999999999</v>
      </c>
      <c r="C715">
        <v>82.449996999999996</v>
      </c>
      <c r="D715">
        <v>81.510002</v>
      </c>
      <c r="E715">
        <v>81.739998</v>
      </c>
      <c r="F715">
        <v>81.739998</v>
      </c>
      <c r="G715">
        <v>0</v>
      </c>
    </row>
    <row r="716" spans="1:7" x14ac:dyDescent="0.25">
      <c r="A716" s="1">
        <v>34803</v>
      </c>
      <c r="B716">
        <v>82.349997999999999</v>
      </c>
      <c r="C716">
        <v>82.449996999999996</v>
      </c>
      <c r="D716">
        <v>81.510002</v>
      </c>
      <c r="E716">
        <v>81.739998</v>
      </c>
      <c r="F716">
        <v>81.739998</v>
      </c>
      <c r="G716">
        <v>0</v>
      </c>
    </row>
    <row r="717" spans="1:7" x14ac:dyDescent="0.25">
      <c r="A717" s="1">
        <v>34805</v>
      </c>
      <c r="B717" t="s">
        <v>444</v>
      </c>
      <c r="C717" t="s">
        <v>444</v>
      </c>
      <c r="D717" t="s">
        <v>444</v>
      </c>
      <c r="E717" t="s">
        <v>444</v>
      </c>
      <c r="F717" t="s">
        <v>444</v>
      </c>
      <c r="G717" t="s">
        <v>444</v>
      </c>
    </row>
    <row r="718" spans="1:7" x14ac:dyDescent="0.25">
      <c r="A718" s="1">
        <v>34806</v>
      </c>
      <c r="B718">
        <v>81.430000000000007</v>
      </c>
      <c r="C718">
        <v>81.75</v>
      </c>
      <c r="D718">
        <v>80.709998999999996</v>
      </c>
      <c r="E718">
        <v>80.839995999999999</v>
      </c>
      <c r="F718">
        <v>80.839995999999999</v>
      </c>
      <c r="G718">
        <v>0</v>
      </c>
    </row>
    <row r="719" spans="1:7" x14ac:dyDescent="0.25">
      <c r="A719" s="1">
        <v>34807</v>
      </c>
      <c r="B719">
        <v>80.809997999999993</v>
      </c>
      <c r="C719">
        <v>80.949996999999996</v>
      </c>
      <c r="D719">
        <v>80.220000999999996</v>
      </c>
      <c r="E719">
        <v>80.269997000000004</v>
      </c>
      <c r="F719">
        <v>80.269997000000004</v>
      </c>
      <c r="G719">
        <v>0</v>
      </c>
    </row>
    <row r="720" spans="1:7" x14ac:dyDescent="0.25">
      <c r="A720" s="1">
        <v>34808</v>
      </c>
      <c r="B720">
        <v>80.239998</v>
      </c>
      <c r="C720">
        <v>81.339995999999999</v>
      </c>
      <c r="D720">
        <v>80.050003000000004</v>
      </c>
      <c r="E720">
        <v>81.220000999999996</v>
      </c>
      <c r="F720">
        <v>81.220000999999996</v>
      </c>
      <c r="G720">
        <v>0</v>
      </c>
    </row>
    <row r="721" spans="1:7" x14ac:dyDescent="0.25">
      <c r="A721" s="1">
        <v>34809</v>
      </c>
      <c r="B721">
        <v>81.190002000000007</v>
      </c>
      <c r="C721">
        <v>82.150002000000001</v>
      </c>
      <c r="D721">
        <v>81.059997999999993</v>
      </c>
      <c r="E721">
        <v>81.970000999999996</v>
      </c>
      <c r="F721">
        <v>81.970000999999996</v>
      </c>
      <c r="G721">
        <v>0</v>
      </c>
    </row>
    <row r="722" spans="1:7" x14ac:dyDescent="0.25">
      <c r="A722" s="1">
        <v>34810</v>
      </c>
      <c r="B722">
        <v>81.980002999999996</v>
      </c>
      <c r="C722">
        <v>82.150002000000001</v>
      </c>
      <c r="D722">
        <v>81.309997999999993</v>
      </c>
      <c r="E722">
        <v>81.379997000000003</v>
      </c>
      <c r="F722">
        <v>81.379997000000003</v>
      </c>
      <c r="G722">
        <v>0</v>
      </c>
    </row>
    <row r="723" spans="1:7" x14ac:dyDescent="0.25">
      <c r="A723" s="1">
        <v>34812</v>
      </c>
      <c r="B723" t="s">
        <v>444</v>
      </c>
      <c r="C723" t="s">
        <v>444</v>
      </c>
      <c r="D723" t="s">
        <v>444</v>
      </c>
      <c r="E723" t="s">
        <v>444</v>
      </c>
      <c r="F723" t="s">
        <v>444</v>
      </c>
      <c r="G723" t="s">
        <v>444</v>
      </c>
    </row>
    <row r="724" spans="1:7" x14ac:dyDescent="0.25">
      <c r="A724" s="1">
        <v>34813</v>
      </c>
      <c r="B724">
        <v>81.150002000000001</v>
      </c>
      <c r="C724">
        <v>81.790001000000004</v>
      </c>
      <c r="D724">
        <v>80.709998999999996</v>
      </c>
      <c r="E724">
        <v>81.610000999999997</v>
      </c>
      <c r="F724">
        <v>81.610000999999997</v>
      </c>
      <c r="G724">
        <v>0</v>
      </c>
    </row>
    <row r="725" spans="1:7" x14ac:dyDescent="0.25">
      <c r="A725" s="1">
        <v>34814</v>
      </c>
      <c r="B725">
        <v>81.550003000000004</v>
      </c>
      <c r="C725">
        <v>81.650002000000001</v>
      </c>
      <c r="D725">
        <v>80.599997999999999</v>
      </c>
      <c r="E725">
        <v>80.959998999999996</v>
      </c>
      <c r="F725">
        <v>80.959998999999996</v>
      </c>
      <c r="G725">
        <v>0</v>
      </c>
    </row>
    <row r="726" spans="1:7" x14ac:dyDescent="0.25">
      <c r="A726" s="1">
        <v>34815</v>
      </c>
      <c r="B726">
        <v>80.870002999999997</v>
      </c>
      <c r="C726">
        <v>81.910004000000001</v>
      </c>
      <c r="D726">
        <v>80.739998</v>
      </c>
      <c r="E726">
        <v>81.330001999999993</v>
      </c>
      <c r="F726">
        <v>81.330001999999993</v>
      </c>
      <c r="G726">
        <v>0</v>
      </c>
    </row>
    <row r="727" spans="1:7" x14ac:dyDescent="0.25">
      <c r="A727" s="1">
        <v>34816</v>
      </c>
      <c r="B727">
        <v>81.300003000000004</v>
      </c>
      <c r="C727">
        <v>81.519997000000004</v>
      </c>
      <c r="D727">
        <v>81.050003000000004</v>
      </c>
      <c r="E727">
        <v>81.400002000000001</v>
      </c>
      <c r="F727">
        <v>81.400002000000001</v>
      </c>
      <c r="G727">
        <v>0</v>
      </c>
    </row>
    <row r="728" spans="1:7" x14ac:dyDescent="0.25">
      <c r="A728" s="1">
        <v>34817</v>
      </c>
      <c r="B728">
        <v>81.470000999999996</v>
      </c>
      <c r="C728">
        <v>82.099997999999999</v>
      </c>
      <c r="D728">
        <v>81.309997999999993</v>
      </c>
      <c r="E728">
        <v>81.800003000000004</v>
      </c>
      <c r="F728">
        <v>81.800003000000004</v>
      </c>
      <c r="G728">
        <v>0</v>
      </c>
    </row>
    <row r="729" spans="1:7" x14ac:dyDescent="0.25">
      <c r="A729" s="1">
        <v>34819</v>
      </c>
      <c r="B729" t="s">
        <v>444</v>
      </c>
      <c r="C729" t="s">
        <v>444</v>
      </c>
      <c r="D729" t="s">
        <v>444</v>
      </c>
      <c r="E729" t="s">
        <v>444</v>
      </c>
      <c r="F729" t="s">
        <v>444</v>
      </c>
      <c r="G729" t="s">
        <v>444</v>
      </c>
    </row>
    <row r="730" spans="1:7" x14ac:dyDescent="0.25">
      <c r="A730" s="1">
        <v>34820</v>
      </c>
      <c r="B730">
        <v>81.870002999999997</v>
      </c>
      <c r="C730">
        <v>82</v>
      </c>
      <c r="D730">
        <v>81.559997999999993</v>
      </c>
      <c r="E730">
        <v>81.75</v>
      </c>
      <c r="F730">
        <v>81.75</v>
      </c>
      <c r="G730">
        <v>0</v>
      </c>
    </row>
    <row r="731" spans="1:7" x14ac:dyDescent="0.25">
      <c r="A731" s="1">
        <v>34821</v>
      </c>
      <c r="B731">
        <v>81.739998</v>
      </c>
      <c r="C731">
        <v>81.830001999999993</v>
      </c>
      <c r="D731">
        <v>81.220000999999996</v>
      </c>
      <c r="E731">
        <v>81.410004000000001</v>
      </c>
      <c r="F731">
        <v>81.410004000000001</v>
      </c>
      <c r="G731">
        <v>0</v>
      </c>
    </row>
    <row r="732" spans="1:7" x14ac:dyDescent="0.25">
      <c r="A732" s="1">
        <v>34822</v>
      </c>
      <c r="B732">
        <v>81.389999000000003</v>
      </c>
      <c r="C732">
        <v>81.419998000000007</v>
      </c>
      <c r="D732">
        <v>81.139999000000003</v>
      </c>
      <c r="E732">
        <v>81.279999000000004</v>
      </c>
      <c r="F732">
        <v>81.279999000000004</v>
      </c>
      <c r="G732">
        <v>0</v>
      </c>
    </row>
    <row r="733" spans="1:7" x14ac:dyDescent="0.25">
      <c r="A733" s="1">
        <v>34823</v>
      </c>
      <c r="B733">
        <v>81.239998</v>
      </c>
      <c r="C733">
        <v>81.430000000000007</v>
      </c>
      <c r="D733">
        <v>80.949996999999996</v>
      </c>
      <c r="E733">
        <v>81.269997000000004</v>
      </c>
      <c r="F733">
        <v>81.269997000000004</v>
      </c>
      <c r="G733">
        <v>0</v>
      </c>
    </row>
    <row r="734" spans="1:7" x14ac:dyDescent="0.25">
      <c r="A734" s="1">
        <v>34824</v>
      </c>
      <c r="B734">
        <v>81.239998</v>
      </c>
      <c r="C734">
        <v>81.370002999999997</v>
      </c>
      <c r="D734">
        <v>80.919998000000007</v>
      </c>
      <c r="E734">
        <v>81.300003000000004</v>
      </c>
      <c r="F734">
        <v>81.300003000000004</v>
      </c>
      <c r="G734">
        <v>0</v>
      </c>
    </row>
    <row r="735" spans="1:7" x14ac:dyDescent="0.25">
      <c r="A735" s="1">
        <v>34826</v>
      </c>
      <c r="B735" t="s">
        <v>444</v>
      </c>
      <c r="C735" t="s">
        <v>444</v>
      </c>
      <c r="D735" t="s">
        <v>444</v>
      </c>
      <c r="E735" t="s">
        <v>444</v>
      </c>
      <c r="F735" t="s">
        <v>444</v>
      </c>
      <c r="G735" t="s">
        <v>444</v>
      </c>
    </row>
    <row r="736" spans="1:7" x14ac:dyDescent="0.25">
      <c r="A736" s="1">
        <v>34827</v>
      </c>
      <c r="B736">
        <v>81.150002000000001</v>
      </c>
      <c r="C736">
        <v>81.190002000000007</v>
      </c>
      <c r="D736">
        <v>80.550003000000004</v>
      </c>
      <c r="E736">
        <v>80.800003000000004</v>
      </c>
      <c r="F736">
        <v>80.800003000000004</v>
      </c>
      <c r="G736">
        <v>0</v>
      </c>
    </row>
    <row r="737" spans="1:7" x14ac:dyDescent="0.25">
      <c r="A737" s="1">
        <v>34828</v>
      </c>
      <c r="B737">
        <v>80.709998999999996</v>
      </c>
      <c r="C737">
        <v>81.370002999999997</v>
      </c>
      <c r="D737">
        <v>80.660004000000001</v>
      </c>
      <c r="E737">
        <v>81.319999999999993</v>
      </c>
      <c r="F737">
        <v>81.319999999999993</v>
      </c>
      <c r="G737">
        <v>0</v>
      </c>
    </row>
    <row r="738" spans="1:7" x14ac:dyDescent="0.25">
      <c r="A738" s="1">
        <v>34829</v>
      </c>
      <c r="B738">
        <v>81.260002</v>
      </c>
      <c r="C738">
        <v>81.699996999999996</v>
      </c>
      <c r="D738">
        <v>81.110000999999997</v>
      </c>
      <c r="E738">
        <v>81.550003000000004</v>
      </c>
      <c r="F738">
        <v>81.550003000000004</v>
      </c>
      <c r="G738">
        <v>0</v>
      </c>
    </row>
    <row r="739" spans="1:7" x14ac:dyDescent="0.25">
      <c r="A739" s="1">
        <v>34830</v>
      </c>
      <c r="B739">
        <v>81.519997000000004</v>
      </c>
      <c r="C739">
        <v>83.68</v>
      </c>
      <c r="D739">
        <v>81.470000999999996</v>
      </c>
      <c r="E739">
        <v>83.43</v>
      </c>
      <c r="F739">
        <v>83.43</v>
      </c>
      <c r="G739">
        <v>0</v>
      </c>
    </row>
    <row r="740" spans="1:7" x14ac:dyDescent="0.25">
      <c r="A740" s="1">
        <v>34831</v>
      </c>
      <c r="B740">
        <v>83.529999000000004</v>
      </c>
      <c r="C740">
        <v>84.43</v>
      </c>
      <c r="D740">
        <v>83.43</v>
      </c>
      <c r="E740">
        <v>84.040001000000004</v>
      </c>
      <c r="F740">
        <v>84.040001000000004</v>
      </c>
      <c r="G740">
        <v>0</v>
      </c>
    </row>
    <row r="741" spans="1:7" x14ac:dyDescent="0.25">
      <c r="A741" s="1">
        <v>34833</v>
      </c>
      <c r="B741" t="s">
        <v>444</v>
      </c>
      <c r="C741" t="s">
        <v>444</v>
      </c>
      <c r="D741" t="s">
        <v>444</v>
      </c>
      <c r="E741" t="s">
        <v>444</v>
      </c>
      <c r="F741" t="s">
        <v>444</v>
      </c>
      <c r="G741" t="s">
        <v>444</v>
      </c>
    </row>
    <row r="742" spans="1:7" x14ac:dyDescent="0.25">
      <c r="A742" s="1">
        <v>34834</v>
      </c>
      <c r="B742">
        <v>84.230002999999996</v>
      </c>
      <c r="C742">
        <v>84.400002000000001</v>
      </c>
      <c r="D742">
        <v>83.470000999999996</v>
      </c>
      <c r="E742">
        <v>83.709998999999996</v>
      </c>
      <c r="F742">
        <v>83.709998999999996</v>
      </c>
      <c r="G742">
        <v>0</v>
      </c>
    </row>
    <row r="743" spans="1:7" x14ac:dyDescent="0.25">
      <c r="A743" s="1">
        <v>34835</v>
      </c>
      <c r="B743">
        <v>83.559997999999993</v>
      </c>
      <c r="C743">
        <v>84.360000999999997</v>
      </c>
      <c r="D743">
        <v>83.290001000000004</v>
      </c>
      <c r="E743">
        <v>83.860000999999997</v>
      </c>
      <c r="F743">
        <v>83.860000999999997</v>
      </c>
      <c r="G743">
        <v>0</v>
      </c>
    </row>
    <row r="744" spans="1:7" x14ac:dyDescent="0.25">
      <c r="A744" s="1">
        <v>34836</v>
      </c>
      <c r="B744">
        <v>83.870002999999997</v>
      </c>
      <c r="C744">
        <v>84.199996999999996</v>
      </c>
      <c r="D744">
        <v>83.540001000000004</v>
      </c>
      <c r="E744">
        <v>84.169998000000007</v>
      </c>
      <c r="F744">
        <v>84.169998000000007</v>
      </c>
      <c r="G744">
        <v>0</v>
      </c>
    </row>
    <row r="745" spans="1:7" x14ac:dyDescent="0.25">
      <c r="A745" s="1">
        <v>34837</v>
      </c>
      <c r="B745">
        <v>84.220000999999996</v>
      </c>
      <c r="C745">
        <v>84.839995999999999</v>
      </c>
      <c r="D745">
        <v>83.790001000000004</v>
      </c>
      <c r="E745">
        <v>84.010002</v>
      </c>
      <c r="F745">
        <v>84.010002</v>
      </c>
      <c r="G745">
        <v>0</v>
      </c>
    </row>
    <row r="746" spans="1:7" x14ac:dyDescent="0.25">
      <c r="A746" s="1">
        <v>34838</v>
      </c>
      <c r="B746">
        <v>83.919998000000007</v>
      </c>
      <c r="C746">
        <v>84.309997999999993</v>
      </c>
      <c r="D746">
        <v>83.699996999999996</v>
      </c>
      <c r="E746">
        <v>84.239998</v>
      </c>
      <c r="F746">
        <v>84.239998</v>
      </c>
      <c r="G746">
        <v>0</v>
      </c>
    </row>
    <row r="747" spans="1:7" x14ac:dyDescent="0.25">
      <c r="A747" s="1">
        <v>34840</v>
      </c>
      <c r="B747" t="s">
        <v>444</v>
      </c>
      <c r="C747" t="s">
        <v>444</v>
      </c>
      <c r="D747" t="s">
        <v>444</v>
      </c>
      <c r="E747" t="s">
        <v>444</v>
      </c>
      <c r="F747" t="s">
        <v>444</v>
      </c>
      <c r="G747" t="s">
        <v>444</v>
      </c>
    </row>
    <row r="748" spans="1:7" x14ac:dyDescent="0.25">
      <c r="A748" s="1">
        <v>34841</v>
      </c>
      <c r="B748">
        <v>84.160004000000001</v>
      </c>
      <c r="C748">
        <v>84.610000999999997</v>
      </c>
      <c r="D748">
        <v>83.970000999999996</v>
      </c>
      <c r="E748">
        <v>84.150002000000001</v>
      </c>
      <c r="F748">
        <v>84.150002000000001</v>
      </c>
      <c r="G748">
        <v>0</v>
      </c>
    </row>
    <row r="749" spans="1:7" x14ac:dyDescent="0.25">
      <c r="A749" s="1">
        <v>34842</v>
      </c>
      <c r="B749">
        <v>84.190002000000007</v>
      </c>
      <c r="C749">
        <v>84.580001999999993</v>
      </c>
      <c r="D749">
        <v>84.019997000000004</v>
      </c>
      <c r="E749">
        <v>84.43</v>
      </c>
      <c r="F749">
        <v>84.43</v>
      </c>
      <c r="G749">
        <v>0</v>
      </c>
    </row>
    <row r="750" spans="1:7" x14ac:dyDescent="0.25">
      <c r="A750" s="1">
        <v>34843</v>
      </c>
      <c r="B750">
        <v>84.440002000000007</v>
      </c>
      <c r="C750">
        <v>84.550003000000004</v>
      </c>
      <c r="D750">
        <v>83.949996999999996</v>
      </c>
      <c r="E750">
        <v>84.110000999999997</v>
      </c>
      <c r="F750">
        <v>84.110000999999997</v>
      </c>
      <c r="G750">
        <v>0</v>
      </c>
    </row>
    <row r="751" spans="1:7" x14ac:dyDescent="0.25">
      <c r="A751" s="1">
        <v>34844</v>
      </c>
      <c r="B751">
        <v>84.050003000000004</v>
      </c>
      <c r="C751">
        <v>84.07</v>
      </c>
      <c r="D751">
        <v>82.18</v>
      </c>
      <c r="E751">
        <v>82.209998999999996</v>
      </c>
      <c r="F751">
        <v>82.209998999999996</v>
      </c>
      <c r="G751">
        <v>0</v>
      </c>
    </row>
    <row r="752" spans="1:7" x14ac:dyDescent="0.25">
      <c r="A752" s="1">
        <v>34845</v>
      </c>
      <c r="B752">
        <v>82.230002999999996</v>
      </c>
      <c r="C752">
        <v>82.279999000000004</v>
      </c>
      <c r="D752">
        <v>81</v>
      </c>
      <c r="E752">
        <v>81.099997999999999</v>
      </c>
      <c r="F752">
        <v>81.099997999999999</v>
      </c>
      <c r="G752">
        <v>0</v>
      </c>
    </row>
    <row r="753" spans="1:7" x14ac:dyDescent="0.25">
      <c r="A753" s="1">
        <v>34847</v>
      </c>
      <c r="B753" t="s">
        <v>444</v>
      </c>
      <c r="C753" t="s">
        <v>444</v>
      </c>
      <c r="D753" t="s">
        <v>444</v>
      </c>
      <c r="E753" t="s">
        <v>444</v>
      </c>
      <c r="F753" t="s">
        <v>444</v>
      </c>
      <c r="G753" t="s">
        <v>444</v>
      </c>
    </row>
    <row r="754" spans="1:7" x14ac:dyDescent="0.25">
      <c r="A754" s="1">
        <v>34848</v>
      </c>
      <c r="B754">
        <v>82.230002999999996</v>
      </c>
      <c r="C754">
        <v>82.279999000000004</v>
      </c>
      <c r="D754">
        <v>81</v>
      </c>
      <c r="E754">
        <v>81.099997999999999</v>
      </c>
      <c r="F754">
        <v>81.099997999999999</v>
      </c>
      <c r="G754">
        <v>0</v>
      </c>
    </row>
    <row r="755" spans="1:7" x14ac:dyDescent="0.25">
      <c r="A755" s="1">
        <v>34849</v>
      </c>
      <c r="B755">
        <v>81.430000000000007</v>
      </c>
      <c r="C755">
        <v>81.709998999999996</v>
      </c>
      <c r="D755">
        <v>81.330001999999993</v>
      </c>
      <c r="E755">
        <v>81.480002999999996</v>
      </c>
      <c r="F755">
        <v>81.480002999999996</v>
      </c>
      <c r="G755">
        <v>0</v>
      </c>
    </row>
    <row r="756" spans="1:7" x14ac:dyDescent="0.25">
      <c r="A756" s="1">
        <v>34850</v>
      </c>
      <c r="B756">
        <v>81.610000999999997</v>
      </c>
      <c r="C756">
        <v>82.849997999999999</v>
      </c>
      <c r="D756">
        <v>81.230002999999996</v>
      </c>
      <c r="E756">
        <v>82.57</v>
      </c>
      <c r="F756">
        <v>82.57</v>
      </c>
      <c r="G756">
        <v>0</v>
      </c>
    </row>
    <row r="757" spans="1:7" x14ac:dyDescent="0.25">
      <c r="A757" s="1">
        <v>34851</v>
      </c>
      <c r="B757">
        <v>82.709998999999996</v>
      </c>
      <c r="C757">
        <v>83.580001999999993</v>
      </c>
      <c r="D757">
        <v>82.330001999999993</v>
      </c>
      <c r="E757">
        <v>82.540001000000004</v>
      </c>
      <c r="F757">
        <v>82.540001000000004</v>
      </c>
      <c r="G757">
        <v>0</v>
      </c>
    </row>
    <row r="758" spans="1:7" x14ac:dyDescent="0.25">
      <c r="A758" s="1">
        <v>34852</v>
      </c>
      <c r="B758">
        <v>82.330001999999993</v>
      </c>
      <c r="C758">
        <v>82.93</v>
      </c>
      <c r="D758">
        <v>81.620002999999997</v>
      </c>
      <c r="E758">
        <v>82.529999000000004</v>
      </c>
      <c r="F758">
        <v>82.529999000000004</v>
      </c>
      <c r="G758">
        <v>0</v>
      </c>
    </row>
    <row r="759" spans="1:7" x14ac:dyDescent="0.25">
      <c r="A759" s="1">
        <v>34854</v>
      </c>
      <c r="B759" t="s">
        <v>444</v>
      </c>
      <c r="C759" t="s">
        <v>444</v>
      </c>
      <c r="D759" t="s">
        <v>444</v>
      </c>
      <c r="E759" t="s">
        <v>444</v>
      </c>
      <c r="F759" t="s">
        <v>444</v>
      </c>
      <c r="G759" t="s">
        <v>444</v>
      </c>
    </row>
    <row r="760" spans="1:7" x14ac:dyDescent="0.25">
      <c r="A760" s="1">
        <v>34855</v>
      </c>
      <c r="B760">
        <v>82.379997000000003</v>
      </c>
      <c r="C760">
        <v>82.599997999999999</v>
      </c>
      <c r="D760">
        <v>82.040001000000004</v>
      </c>
      <c r="E760">
        <v>82.379997000000003</v>
      </c>
      <c r="F760">
        <v>82.379997000000003</v>
      </c>
      <c r="G760">
        <v>0</v>
      </c>
    </row>
    <row r="761" spans="1:7" x14ac:dyDescent="0.25">
      <c r="A761" s="1">
        <v>34856</v>
      </c>
      <c r="B761">
        <v>82.419998000000007</v>
      </c>
      <c r="C761">
        <v>82.839995999999999</v>
      </c>
      <c r="D761">
        <v>82.370002999999997</v>
      </c>
      <c r="E761">
        <v>82.550003000000004</v>
      </c>
      <c r="F761">
        <v>82.550003000000004</v>
      </c>
      <c r="G761">
        <v>0</v>
      </c>
    </row>
    <row r="762" spans="1:7" x14ac:dyDescent="0.25">
      <c r="A762" s="1">
        <v>34857</v>
      </c>
      <c r="B762">
        <v>82.449996999999996</v>
      </c>
      <c r="C762">
        <v>82.690002000000007</v>
      </c>
      <c r="D762">
        <v>82.230002999999996</v>
      </c>
      <c r="E762">
        <v>82.400002000000001</v>
      </c>
      <c r="F762">
        <v>82.400002000000001</v>
      </c>
      <c r="G762">
        <v>0</v>
      </c>
    </row>
    <row r="763" spans="1:7" x14ac:dyDescent="0.25">
      <c r="A763" s="1">
        <v>34858</v>
      </c>
      <c r="B763">
        <v>82.720000999999996</v>
      </c>
      <c r="C763">
        <v>82.970000999999996</v>
      </c>
      <c r="D763">
        <v>82.260002</v>
      </c>
      <c r="E763">
        <v>82.309997999999993</v>
      </c>
      <c r="F763">
        <v>82.309997999999993</v>
      </c>
      <c r="G763">
        <v>0</v>
      </c>
    </row>
    <row r="764" spans="1:7" x14ac:dyDescent="0.25">
      <c r="A764" s="1">
        <v>34859</v>
      </c>
      <c r="B764">
        <v>82.349997999999999</v>
      </c>
      <c r="C764">
        <v>82.440002000000007</v>
      </c>
      <c r="D764">
        <v>81.879997000000003</v>
      </c>
      <c r="E764">
        <v>82.18</v>
      </c>
      <c r="F764">
        <v>82.18</v>
      </c>
      <c r="G764">
        <v>0</v>
      </c>
    </row>
    <row r="765" spans="1:7" x14ac:dyDescent="0.25">
      <c r="A765" s="1">
        <v>34861</v>
      </c>
      <c r="B765" t="s">
        <v>444</v>
      </c>
      <c r="C765" t="s">
        <v>444</v>
      </c>
      <c r="D765" t="s">
        <v>444</v>
      </c>
      <c r="E765" t="s">
        <v>444</v>
      </c>
      <c r="F765" t="s">
        <v>444</v>
      </c>
      <c r="G765" t="s">
        <v>444</v>
      </c>
    </row>
    <row r="766" spans="1:7" x14ac:dyDescent="0.25">
      <c r="A766" s="1">
        <v>34862</v>
      </c>
      <c r="B766">
        <v>82.25</v>
      </c>
      <c r="C766">
        <v>82.410004000000001</v>
      </c>
      <c r="D766">
        <v>82.110000999999997</v>
      </c>
      <c r="E766">
        <v>82.290001000000004</v>
      </c>
      <c r="F766">
        <v>82.290001000000004</v>
      </c>
      <c r="G766">
        <v>0</v>
      </c>
    </row>
    <row r="767" spans="1:7" x14ac:dyDescent="0.25">
      <c r="A767" s="1">
        <v>34863</v>
      </c>
      <c r="B767">
        <v>82.099997999999999</v>
      </c>
      <c r="C767">
        <v>82.529999000000004</v>
      </c>
      <c r="D767">
        <v>81.93</v>
      </c>
      <c r="E767">
        <v>82.480002999999996</v>
      </c>
      <c r="F767">
        <v>82.480002999999996</v>
      </c>
      <c r="G767">
        <v>0</v>
      </c>
    </row>
    <row r="768" spans="1:7" x14ac:dyDescent="0.25">
      <c r="A768" s="1">
        <v>34864</v>
      </c>
      <c r="B768">
        <v>82.540001000000004</v>
      </c>
      <c r="C768">
        <v>82.68</v>
      </c>
      <c r="D768">
        <v>81.860000999999997</v>
      </c>
      <c r="E768">
        <v>82.010002</v>
      </c>
      <c r="F768">
        <v>82.010002</v>
      </c>
      <c r="G768">
        <v>0</v>
      </c>
    </row>
    <row r="769" spans="1:7" x14ac:dyDescent="0.25">
      <c r="A769" s="1">
        <v>34865</v>
      </c>
      <c r="B769">
        <v>81.93</v>
      </c>
      <c r="C769">
        <v>82.660004000000001</v>
      </c>
      <c r="D769">
        <v>81.779999000000004</v>
      </c>
      <c r="E769">
        <v>82.410004000000001</v>
      </c>
      <c r="F769">
        <v>82.410004000000001</v>
      </c>
      <c r="G769">
        <v>0</v>
      </c>
    </row>
    <row r="770" spans="1:7" x14ac:dyDescent="0.25">
      <c r="A770" s="1">
        <v>34866</v>
      </c>
      <c r="B770">
        <v>82.360000999999997</v>
      </c>
      <c r="C770">
        <v>82.459998999999996</v>
      </c>
      <c r="D770">
        <v>82.040001000000004</v>
      </c>
      <c r="E770">
        <v>82.120002999999997</v>
      </c>
      <c r="F770">
        <v>82.120002999999997</v>
      </c>
      <c r="G770">
        <v>0</v>
      </c>
    </row>
    <row r="771" spans="1:7" x14ac:dyDescent="0.25">
      <c r="A771" s="1">
        <v>34868</v>
      </c>
      <c r="B771" t="s">
        <v>444</v>
      </c>
      <c r="C771" t="s">
        <v>444</v>
      </c>
      <c r="D771" t="s">
        <v>444</v>
      </c>
      <c r="E771" t="s">
        <v>444</v>
      </c>
      <c r="F771" t="s">
        <v>444</v>
      </c>
      <c r="G771" t="s">
        <v>444</v>
      </c>
    </row>
    <row r="772" spans="1:7" x14ac:dyDescent="0.25">
      <c r="A772" s="1">
        <v>34869</v>
      </c>
      <c r="B772">
        <v>82.040001000000004</v>
      </c>
      <c r="C772">
        <v>82.339995999999999</v>
      </c>
      <c r="D772">
        <v>81.830001999999993</v>
      </c>
      <c r="E772">
        <v>82.169998000000007</v>
      </c>
      <c r="F772">
        <v>82.169998000000007</v>
      </c>
      <c r="G772">
        <v>0</v>
      </c>
    </row>
    <row r="773" spans="1:7" x14ac:dyDescent="0.25">
      <c r="A773" s="1">
        <v>34870</v>
      </c>
      <c r="B773">
        <v>82.059997999999993</v>
      </c>
      <c r="C773">
        <v>82.120002999999997</v>
      </c>
      <c r="D773">
        <v>81.75</v>
      </c>
      <c r="E773">
        <v>81.800003000000004</v>
      </c>
      <c r="F773">
        <v>81.800003000000004</v>
      </c>
      <c r="G773">
        <v>0</v>
      </c>
    </row>
    <row r="774" spans="1:7" x14ac:dyDescent="0.25">
      <c r="A774" s="1">
        <v>34871</v>
      </c>
      <c r="B774">
        <v>81.739998</v>
      </c>
      <c r="C774">
        <v>81.879997000000003</v>
      </c>
      <c r="D774">
        <v>81.349997999999999</v>
      </c>
      <c r="E774">
        <v>81.5</v>
      </c>
      <c r="F774">
        <v>81.5</v>
      </c>
      <c r="G774">
        <v>0</v>
      </c>
    </row>
    <row r="775" spans="1:7" x14ac:dyDescent="0.25">
      <c r="A775" s="1">
        <v>34872</v>
      </c>
      <c r="B775">
        <v>81.419998000000007</v>
      </c>
      <c r="C775">
        <v>82.07</v>
      </c>
      <c r="D775">
        <v>81.349997999999999</v>
      </c>
      <c r="E775">
        <v>82.040001000000004</v>
      </c>
      <c r="F775">
        <v>82.040001000000004</v>
      </c>
      <c r="G775">
        <v>0</v>
      </c>
    </row>
    <row r="776" spans="1:7" x14ac:dyDescent="0.25">
      <c r="A776" s="1">
        <v>34873</v>
      </c>
      <c r="B776">
        <v>81.940002000000007</v>
      </c>
      <c r="C776">
        <v>82.019997000000004</v>
      </c>
      <c r="D776">
        <v>81.349997999999999</v>
      </c>
      <c r="E776">
        <v>81.430000000000007</v>
      </c>
      <c r="F776">
        <v>81.430000000000007</v>
      </c>
      <c r="G776">
        <v>0</v>
      </c>
    </row>
    <row r="777" spans="1:7" x14ac:dyDescent="0.25">
      <c r="A777" s="1">
        <v>34875</v>
      </c>
      <c r="B777" t="s">
        <v>444</v>
      </c>
      <c r="C777" t="s">
        <v>444</v>
      </c>
      <c r="D777" t="s">
        <v>444</v>
      </c>
      <c r="E777" t="s">
        <v>444</v>
      </c>
      <c r="F777" t="s">
        <v>444</v>
      </c>
      <c r="G777" t="s">
        <v>444</v>
      </c>
    </row>
    <row r="778" spans="1:7" x14ac:dyDescent="0.25">
      <c r="A778" s="1">
        <v>34876</v>
      </c>
      <c r="B778">
        <v>81.470000999999996</v>
      </c>
      <c r="C778">
        <v>81.970000999999996</v>
      </c>
      <c r="D778">
        <v>81.400002000000001</v>
      </c>
      <c r="E778">
        <v>81.709998999999996</v>
      </c>
      <c r="F778">
        <v>81.709998999999996</v>
      </c>
      <c r="G778">
        <v>0</v>
      </c>
    </row>
    <row r="779" spans="1:7" x14ac:dyDescent="0.25">
      <c r="A779" s="1">
        <v>34877</v>
      </c>
      <c r="B779">
        <v>81.739998</v>
      </c>
      <c r="C779">
        <v>81.870002999999997</v>
      </c>
      <c r="D779">
        <v>81.459998999999996</v>
      </c>
      <c r="E779">
        <v>81.559997999999993</v>
      </c>
      <c r="F779">
        <v>81.559997999999993</v>
      </c>
      <c r="G779">
        <v>0</v>
      </c>
    </row>
    <row r="780" spans="1:7" x14ac:dyDescent="0.25">
      <c r="A780" s="1">
        <v>34878</v>
      </c>
      <c r="B780">
        <v>81.489998</v>
      </c>
      <c r="C780">
        <v>82.559997999999993</v>
      </c>
      <c r="D780">
        <v>81.379997000000003</v>
      </c>
      <c r="E780">
        <v>82.300003000000004</v>
      </c>
      <c r="F780">
        <v>82.300003000000004</v>
      </c>
      <c r="G780">
        <v>0</v>
      </c>
    </row>
    <row r="781" spans="1:7" x14ac:dyDescent="0.25">
      <c r="A781" s="1">
        <v>34879</v>
      </c>
      <c r="B781">
        <v>82.279999000000004</v>
      </c>
      <c r="C781">
        <v>82.309997999999993</v>
      </c>
      <c r="D781">
        <v>81.410004000000001</v>
      </c>
      <c r="E781">
        <v>81.459998999999996</v>
      </c>
      <c r="F781">
        <v>81.459998999999996</v>
      </c>
      <c r="G781">
        <v>0</v>
      </c>
    </row>
    <row r="782" spans="1:7" x14ac:dyDescent="0.25">
      <c r="A782" s="1">
        <v>34880</v>
      </c>
      <c r="B782">
        <v>81.480002999999996</v>
      </c>
      <c r="C782">
        <v>81.879997000000003</v>
      </c>
      <c r="D782">
        <v>81.370002999999997</v>
      </c>
      <c r="E782">
        <v>81.580001999999993</v>
      </c>
      <c r="F782">
        <v>81.580001999999993</v>
      </c>
      <c r="G782">
        <v>0</v>
      </c>
    </row>
    <row r="783" spans="1:7" x14ac:dyDescent="0.25">
      <c r="A783" s="1">
        <v>34882</v>
      </c>
      <c r="B783" t="s">
        <v>444</v>
      </c>
      <c r="C783" t="s">
        <v>444</v>
      </c>
      <c r="D783" t="s">
        <v>444</v>
      </c>
      <c r="E783" t="s">
        <v>444</v>
      </c>
      <c r="F783" t="s">
        <v>444</v>
      </c>
      <c r="G783" t="s">
        <v>444</v>
      </c>
    </row>
    <row r="784" spans="1:7" x14ac:dyDescent="0.25">
      <c r="A784" s="1">
        <v>34883</v>
      </c>
      <c r="B784">
        <v>81.550003000000004</v>
      </c>
      <c r="C784">
        <v>81.610000999999997</v>
      </c>
      <c r="D784">
        <v>81.300003000000004</v>
      </c>
      <c r="E784">
        <v>81.569999999999993</v>
      </c>
      <c r="F784">
        <v>81.569999999999993</v>
      </c>
      <c r="G784">
        <v>0</v>
      </c>
    </row>
    <row r="785" spans="1:7" x14ac:dyDescent="0.25">
      <c r="A785" s="1">
        <v>34884</v>
      </c>
      <c r="B785">
        <v>81.360000999999997</v>
      </c>
      <c r="C785">
        <v>81.5</v>
      </c>
      <c r="D785">
        <v>81.319999999999993</v>
      </c>
      <c r="E785">
        <v>81.459998999999996</v>
      </c>
      <c r="F785">
        <v>81.459998999999996</v>
      </c>
      <c r="G785">
        <v>0</v>
      </c>
    </row>
    <row r="786" spans="1:7" x14ac:dyDescent="0.25">
      <c r="A786" s="1">
        <v>34885</v>
      </c>
      <c r="B786">
        <v>81.430000000000007</v>
      </c>
      <c r="C786">
        <v>81.620002999999997</v>
      </c>
      <c r="D786">
        <v>81.360000999999997</v>
      </c>
      <c r="E786">
        <v>81.379997000000003</v>
      </c>
      <c r="F786">
        <v>81.379997000000003</v>
      </c>
      <c r="G786">
        <v>0</v>
      </c>
    </row>
    <row r="787" spans="1:7" x14ac:dyDescent="0.25">
      <c r="A787" s="1">
        <v>34886</v>
      </c>
      <c r="B787">
        <v>81.389999000000003</v>
      </c>
      <c r="C787">
        <v>81.569999999999993</v>
      </c>
      <c r="D787">
        <v>81.260002</v>
      </c>
      <c r="E787">
        <v>81.330001999999993</v>
      </c>
      <c r="F787">
        <v>81.330001999999993</v>
      </c>
      <c r="G787">
        <v>0</v>
      </c>
    </row>
    <row r="788" spans="1:7" x14ac:dyDescent="0.25">
      <c r="A788" s="1">
        <v>34887</v>
      </c>
      <c r="B788">
        <v>81.389999000000003</v>
      </c>
      <c r="C788">
        <v>82.339995999999999</v>
      </c>
      <c r="D788">
        <v>81.290001000000004</v>
      </c>
      <c r="E788">
        <v>81.860000999999997</v>
      </c>
      <c r="F788">
        <v>81.860000999999997</v>
      </c>
      <c r="G788">
        <v>0</v>
      </c>
    </row>
    <row r="789" spans="1:7" x14ac:dyDescent="0.25">
      <c r="A789" s="1">
        <v>34889</v>
      </c>
      <c r="B789" t="s">
        <v>444</v>
      </c>
      <c r="C789" t="s">
        <v>444</v>
      </c>
      <c r="D789" t="s">
        <v>444</v>
      </c>
      <c r="E789" t="s">
        <v>444</v>
      </c>
      <c r="F789" t="s">
        <v>444</v>
      </c>
      <c r="G789" t="s">
        <v>444</v>
      </c>
    </row>
    <row r="790" spans="1:7" x14ac:dyDescent="0.25">
      <c r="A790" s="1">
        <v>34890</v>
      </c>
      <c r="B790">
        <v>81.879997000000003</v>
      </c>
      <c r="C790">
        <v>82.150002000000001</v>
      </c>
      <c r="D790">
        <v>81.809997999999993</v>
      </c>
      <c r="E790">
        <v>81.889999000000003</v>
      </c>
      <c r="F790">
        <v>81.889999000000003</v>
      </c>
      <c r="G790">
        <v>0</v>
      </c>
    </row>
    <row r="791" spans="1:7" x14ac:dyDescent="0.25">
      <c r="A791" s="1">
        <v>34891</v>
      </c>
      <c r="B791">
        <v>82</v>
      </c>
      <c r="C791">
        <v>82.43</v>
      </c>
      <c r="D791">
        <v>81.910004000000001</v>
      </c>
      <c r="E791">
        <v>82.32</v>
      </c>
      <c r="F791">
        <v>82.32</v>
      </c>
      <c r="G791">
        <v>0</v>
      </c>
    </row>
    <row r="792" spans="1:7" x14ac:dyDescent="0.25">
      <c r="A792" s="1">
        <v>34892</v>
      </c>
      <c r="B792">
        <v>82.5</v>
      </c>
      <c r="C792">
        <v>82.599997999999999</v>
      </c>
      <c r="D792">
        <v>82.25</v>
      </c>
      <c r="E792">
        <v>82.290001000000004</v>
      </c>
      <c r="F792">
        <v>82.290001000000004</v>
      </c>
      <c r="G792">
        <v>0</v>
      </c>
    </row>
    <row r="793" spans="1:7" x14ac:dyDescent="0.25">
      <c r="A793" s="1">
        <v>34893</v>
      </c>
      <c r="B793">
        <v>82.290001000000004</v>
      </c>
      <c r="C793">
        <v>82.800003000000004</v>
      </c>
      <c r="D793">
        <v>81.680000000000007</v>
      </c>
      <c r="E793">
        <v>81.870002999999997</v>
      </c>
      <c r="F793">
        <v>81.870002999999997</v>
      </c>
      <c r="G793">
        <v>0</v>
      </c>
    </row>
    <row r="794" spans="1:7" x14ac:dyDescent="0.25">
      <c r="A794" s="1">
        <v>34894</v>
      </c>
      <c r="B794">
        <v>81.900002000000001</v>
      </c>
      <c r="C794">
        <v>82.120002999999997</v>
      </c>
      <c r="D794">
        <v>81.669998000000007</v>
      </c>
      <c r="E794">
        <v>81.910004000000001</v>
      </c>
      <c r="F794">
        <v>81.910004000000001</v>
      </c>
      <c r="G794">
        <v>0</v>
      </c>
    </row>
    <row r="795" spans="1:7" x14ac:dyDescent="0.25">
      <c r="A795" s="1">
        <v>34896</v>
      </c>
      <c r="B795" t="s">
        <v>444</v>
      </c>
      <c r="C795" t="s">
        <v>444</v>
      </c>
      <c r="D795" t="s">
        <v>444</v>
      </c>
      <c r="E795" t="s">
        <v>444</v>
      </c>
      <c r="F795" t="s">
        <v>444</v>
      </c>
      <c r="G795" t="s">
        <v>444</v>
      </c>
    </row>
    <row r="796" spans="1:7" x14ac:dyDescent="0.25">
      <c r="A796" s="1">
        <v>34897</v>
      </c>
      <c r="B796">
        <v>82.07</v>
      </c>
      <c r="C796">
        <v>82.419998000000007</v>
      </c>
      <c r="D796">
        <v>81.989998</v>
      </c>
      <c r="E796">
        <v>82.160004000000001</v>
      </c>
      <c r="F796">
        <v>82.160004000000001</v>
      </c>
      <c r="G796">
        <v>0</v>
      </c>
    </row>
    <row r="797" spans="1:7" x14ac:dyDescent="0.25">
      <c r="A797" s="1">
        <v>34898</v>
      </c>
      <c r="B797">
        <v>82.290001000000004</v>
      </c>
      <c r="C797">
        <v>82.349997999999999</v>
      </c>
      <c r="D797">
        <v>81.830001999999993</v>
      </c>
      <c r="E797">
        <v>81.870002999999997</v>
      </c>
      <c r="F797">
        <v>81.870002999999997</v>
      </c>
      <c r="G797">
        <v>0</v>
      </c>
    </row>
    <row r="798" spans="1:7" x14ac:dyDescent="0.25">
      <c r="A798" s="1">
        <v>34899</v>
      </c>
      <c r="B798">
        <v>82.040001000000004</v>
      </c>
      <c r="C798">
        <v>82.050003000000004</v>
      </c>
      <c r="D798">
        <v>81.220000999999996</v>
      </c>
      <c r="E798">
        <v>81.389999000000003</v>
      </c>
      <c r="F798">
        <v>81.389999000000003</v>
      </c>
      <c r="G798">
        <v>0</v>
      </c>
    </row>
    <row r="799" spans="1:7" x14ac:dyDescent="0.25">
      <c r="A799" s="1">
        <v>34900</v>
      </c>
      <c r="B799">
        <v>81.349997999999999</v>
      </c>
      <c r="C799">
        <v>81.809997999999993</v>
      </c>
      <c r="D799">
        <v>81.339995999999999</v>
      </c>
      <c r="E799">
        <v>81.669998000000007</v>
      </c>
      <c r="F799">
        <v>81.669998000000007</v>
      </c>
      <c r="G799">
        <v>0</v>
      </c>
    </row>
    <row r="800" spans="1:7" x14ac:dyDescent="0.25">
      <c r="A800" s="1">
        <v>34901</v>
      </c>
      <c r="B800">
        <v>81.779999000000004</v>
      </c>
      <c r="C800">
        <v>82.040001000000004</v>
      </c>
      <c r="D800">
        <v>81.699996999999996</v>
      </c>
      <c r="E800">
        <v>81.800003000000004</v>
      </c>
      <c r="F800">
        <v>81.800003000000004</v>
      </c>
      <c r="G800">
        <v>0</v>
      </c>
    </row>
    <row r="801" spans="1:7" x14ac:dyDescent="0.25">
      <c r="A801" s="1">
        <v>34903</v>
      </c>
      <c r="B801" t="s">
        <v>444</v>
      </c>
      <c r="C801" t="s">
        <v>444</v>
      </c>
      <c r="D801" t="s">
        <v>444</v>
      </c>
      <c r="E801" t="s">
        <v>444</v>
      </c>
      <c r="F801" t="s">
        <v>444</v>
      </c>
      <c r="G801" t="s">
        <v>444</v>
      </c>
    </row>
    <row r="802" spans="1:7" x14ac:dyDescent="0.25">
      <c r="A802" s="1">
        <v>34904</v>
      </c>
      <c r="B802">
        <v>81.980002999999996</v>
      </c>
      <c r="C802">
        <v>81.980002999999996</v>
      </c>
      <c r="D802">
        <v>81.489998</v>
      </c>
      <c r="E802">
        <v>81.639999000000003</v>
      </c>
      <c r="F802">
        <v>81.639999000000003</v>
      </c>
      <c r="G802">
        <v>0</v>
      </c>
    </row>
    <row r="803" spans="1:7" x14ac:dyDescent="0.25">
      <c r="A803" s="1">
        <v>34905</v>
      </c>
      <c r="B803">
        <v>81.690002000000007</v>
      </c>
      <c r="C803">
        <v>82.019997000000004</v>
      </c>
      <c r="D803">
        <v>81.519997000000004</v>
      </c>
      <c r="E803">
        <v>81.900002000000001</v>
      </c>
      <c r="F803">
        <v>81.900002000000001</v>
      </c>
      <c r="G803">
        <v>0</v>
      </c>
    </row>
    <row r="804" spans="1:7" x14ac:dyDescent="0.25">
      <c r="A804" s="1">
        <v>34906</v>
      </c>
      <c r="B804">
        <v>82.010002</v>
      </c>
      <c r="C804">
        <v>82.029999000000004</v>
      </c>
      <c r="D804">
        <v>81.510002</v>
      </c>
      <c r="E804">
        <v>81.580001999999993</v>
      </c>
      <c r="F804">
        <v>81.580001999999993</v>
      </c>
      <c r="G804">
        <v>0</v>
      </c>
    </row>
    <row r="805" spans="1:7" x14ac:dyDescent="0.25">
      <c r="A805" s="1">
        <v>34907</v>
      </c>
      <c r="B805">
        <v>81.629997000000003</v>
      </c>
      <c r="C805">
        <v>81.699996999999996</v>
      </c>
      <c r="D805">
        <v>81.430000000000007</v>
      </c>
      <c r="E805">
        <v>81.489998</v>
      </c>
      <c r="F805">
        <v>81.489998</v>
      </c>
      <c r="G805">
        <v>0</v>
      </c>
    </row>
    <row r="806" spans="1:7" x14ac:dyDescent="0.25">
      <c r="A806" s="1">
        <v>34908</v>
      </c>
      <c r="B806">
        <v>81.489998</v>
      </c>
      <c r="C806">
        <v>81.75</v>
      </c>
      <c r="D806">
        <v>81.230002999999996</v>
      </c>
      <c r="E806">
        <v>81.410004000000001</v>
      </c>
      <c r="F806">
        <v>81.410004000000001</v>
      </c>
      <c r="G806">
        <v>0</v>
      </c>
    </row>
    <row r="807" spans="1:7" x14ac:dyDescent="0.25">
      <c r="A807" s="1">
        <v>34910</v>
      </c>
      <c r="B807" t="s">
        <v>444</v>
      </c>
      <c r="C807" t="s">
        <v>444</v>
      </c>
      <c r="D807" t="s">
        <v>444</v>
      </c>
      <c r="E807" t="s">
        <v>444</v>
      </c>
      <c r="F807" t="s">
        <v>444</v>
      </c>
      <c r="G807" t="s">
        <v>444</v>
      </c>
    </row>
    <row r="808" spans="1:7" x14ac:dyDescent="0.25">
      <c r="A808" s="1">
        <v>34911</v>
      </c>
      <c r="B808">
        <v>81.480002999999996</v>
      </c>
      <c r="C808">
        <v>81.680000000000007</v>
      </c>
      <c r="D808">
        <v>81.290001000000004</v>
      </c>
      <c r="E808">
        <v>81.569999999999993</v>
      </c>
      <c r="F808">
        <v>81.569999999999993</v>
      </c>
      <c r="G808">
        <v>0</v>
      </c>
    </row>
    <row r="809" spans="1:7" x14ac:dyDescent="0.25">
      <c r="A809" s="1">
        <v>34912</v>
      </c>
      <c r="B809">
        <v>81.669998000000007</v>
      </c>
      <c r="C809">
        <v>81.690002000000007</v>
      </c>
      <c r="D809">
        <v>81.029999000000004</v>
      </c>
      <c r="E809">
        <v>81.160004000000001</v>
      </c>
      <c r="F809">
        <v>81.160004000000001</v>
      </c>
      <c r="G809">
        <v>0</v>
      </c>
    </row>
    <row r="810" spans="1:7" x14ac:dyDescent="0.25">
      <c r="A810" s="1">
        <v>34913</v>
      </c>
      <c r="B810">
        <v>81.169998000000007</v>
      </c>
      <c r="C810">
        <v>82.470000999999996</v>
      </c>
      <c r="D810">
        <v>81.150002000000001</v>
      </c>
      <c r="E810">
        <v>82.220000999999996</v>
      </c>
      <c r="F810">
        <v>82.220000999999996</v>
      </c>
      <c r="G810">
        <v>0</v>
      </c>
    </row>
    <row r="811" spans="1:7" x14ac:dyDescent="0.25">
      <c r="A811" s="1">
        <v>34914</v>
      </c>
      <c r="B811">
        <v>82.150002000000001</v>
      </c>
      <c r="C811">
        <v>82.25</v>
      </c>
      <c r="D811">
        <v>81.680000000000007</v>
      </c>
      <c r="E811">
        <v>81.889999000000003</v>
      </c>
      <c r="F811">
        <v>81.889999000000003</v>
      </c>
      <c r="G811">
        <v>0</v>
      </c>
    </row>
    <row r="812" spans="1:7" x14ac:dyDescent="0.25">
      <c r="A812" s="1">
        <v>34915</v>
      </c>
      <c r="B812">
        <v>81.919998000000007</v>
      </c>
      <c r="C812">
        <v>82.260002</v>
      </c>
      <c r="D812">
        <v>81.800003000000004</v>
      </c>
      <c r="E812">
        <v>82.080001999999993</v>
      </c>
      <c r="F812">
        <v>82.080001999999993</v>
      </c>
      <c r="G812">
        <v>0</v>
      </c>
    </row>
    <row r="813" spans="1:7" x14ac:dyDescent="0.25">
      <c r="A813" s="1">
        <v>34917</v>
      </c>
      <c r="B813" t="s">
        <v>444</v>
      </c>
      <c r="C813" t="s">
        <v>444</v>
      </c>
      <c r="D813" t="s">
        <v>444</v>
      </c>
      <c r="E813" t="s">
        <v>444</v>
      </c>
      <c r="F813" t="s">
        <v>444</v>
      </c>
      <c r="G813" t="s">
        <v>444</v>
      </c>
    </row>
    <row r="814" spans="1:7" x14ac:dyDescent="0.25">
      <c r="A814" s="1">
        <v>34918</v>
      </c>
      <c r="B814">
        <v>82.160004000000001</v>
      </c>
      <c r="C814">
        <v>82.599997999999999</v>
      </c>
      <c r="D814">
        <v>82.029999000000004</v>
      </c>
      <c r="E814">
        <v>82.559997999999993</v>
      </c>
      <c r="F814">
        <v>82.559997999999993</v>
      </c>
      <c r="G814">
        <v>0</v>
      </c>
    </row>
    <row r="815" spans="1:7" x14ac:dyDescent="0.25">
      <c r="A815" s="1">
        <v>34919</v>
      </c>
      <c r="B815">
        <v>82.550003000000004</v>
      </c>
      <c r="C815">
        <v>82.809997999999993</v>
      </c>
      <c r="D815">
        <v>82.519997000000004</v>
      </c>
      <c r="E815">
        <v>82.639999000000003</v>
      </c>
      <c r="F815">
        <v>82.639999000000003</v>
      </c>
      <c r="G815">
        <v>0</v>
      </c>
    </row>
    <row r="816" spans="1:7" x14ac:dyDescent="0.25">
      <c r="A816" s="1">
        <v>34920</v>
      </c>
      <c r="B816">
        <v>82.610000999999997</v>
      </c>
      <c r="C816">
        <v>82.779999000000004</v>
      </c>
      <c r="D816">
        <v>82.540001000000004</v>
      </c>
      <c r="E816">
        <v>82.639999000000003</v>
      </c>
      <c r="F816">
        <v>82.639999000000003</v>
      </c>
      <c r="G816">
        <v>0</v>
      </c>
    </row>
    <row r="817" spans="1:7" x14ac:dyDescent="0.25">
      <c r="A817" s="1">
        <v>34921</v>
      </c>
      <c r="B817">
        <v>82.610000999999997</v>
      </c>
      <c r="C817">
        <v>83.410004000000001</v>
      </c>
      <c r="D817">
        <v>82.589995999999999</v>
      </c>
      <c r="E817">
        <v>83.160004000000001</v>
      </c>
      <c r="F817">
        <v>83.160004000000001</v>
      </c>
      <c r="G817">
        <v>0</v>
      </c>
    </row>
    <row r="818" spans="1:7" x14ac:dyDescent="0.25">
      <c r="A818" s="1">
        <v>34922</v>
      </c>
      <c r="B818">
        <v>83.260002</v>
      </c>
      <c r="C818">
        <v>84.18</v>
      </c>
      <c r="D818">
        <v>83.190002000000007</v>
      </c>
      <c r="E818">
        <v>84.089995999999999</v>
      </c>
      <c r="F818">
        <v>84.089995999999999</v>
      </c>
      <c r="G818">
        <v>0</v>
      </c>
    </row>
    <row r="819" spans="1:7" x14ac:dyDescent="0.25">
      <c r="A819" s="1">
        <v>34924</v>
      </c>
      <c r="B819" t="s">
        <v>444</v>
      </c>
      <c r="C819" t="s">
        <v>444</v>
      </c>
      <c r="D819" t="s">
        <v>444</v>
      </c>
      <c r="E819" t="s">
        <v>444</v>
      </c>
      <c r="F819" t="s">
        <v>444</v>
      </c>
      <c r="G819" t="s">
        <v>444</v>
      </c>
    </row>
    <row r="820" spans="1:7" x14ac:dyDescent="0.25">
      <c r="A820" s="1">
        <v>34925</v>
      </c>
      <c r="B820">
        <v>84.360000999999997</v>
      </c>
      <c r="C820">
        <v>84.459998999999996</v>
      </c>
      <c r="D820">
        <v>83.860000999999997</v>
      </c>
      <c r="E820">
        <v>84.019997000000004</v>
      </c>
      <c r="F820">
        <v>84.019997000000004</v>
      </c>
      <c r="G820">
        <v>0</v>
      </c>
    </row>
    <row r="821" spans="1:7" x14ac:dyDescent="0.25">
      <c r="A821" s="1">
        <v>34926</v>
      </c>
      <c r="B821">
        <v>84</v>
      </c>
      <c r="C821">
        <v>86.089995999999999</v>
      </c>
      <c r="D821">
        <v>83.919998000000007</v>
      </c>
      <c r="E821">
        <v>85.910004000000001</v>
      </c>
      <c r="F821">
        <v>85.910004000000001</v>
      </c>
      <c r="G821">
        <v>0</v>
      </c>
    </row>
    <row r="822" spans="1:7" x14ac:dyDescent="0.25">
      <c r="A822" s="1">
        <v>34927</v>
      </c>
      <c r="B822">
        <v>86.349997999999999</v>
      </c>
      <c r="C822">
        <v>86.559997999999993</v>
      </c>
      <c r="D822">
        <v>85.75</v>
      </c>
      <c r="E822">
        <v>86.120002999999997</v>
      </c>
      <c r="F822">
        <v>86.120002999999997</v>
      </c>
      <c r="G822">
        <v>0</v>
      </c>
    </row>
    <row r="823" spans="1:7" x14ac:dyDescent="0.25">
      <c r="A823" s="1">
        <v>34928</v>
      </c>
      <c r="B823">
        <v>86.199996999999996</v>
      </c>
      <c r="C823">
        <v>86.559997999999993</v>
      </c>
      <c r="D823">
        <v>85.57</v>
      </c>
      <c r="E823">
        <v>85.82</v>
      </c>
      <c r="F823">
        <v>85.82</v>
      </c>
      <c r="G823">
        <v>0</v>
      </c>
    </row>
    <row r="824" spans="1:7" x14ac:dyDescent="0.25">
      <c r="A824" s="1">
        <v>34929</v>
      </c>
      <c r="B824">
        <v>85.959998999999996</v>
      </c>
      <c r="C824">
        <v>86.349997999999999</v>
      </c>
      <c r="D824">
        <v>85.610000999999997</v>
      </c>
      <c r="E824">
        <v>85.959998999999996</v>
      </c>
      <c r="F824">
        <v>85.959998999999996</v>
      </c>
      <c r="G824">
        <v>0</v>
      </c>
    </row>
    <row r="825" spans="1:7" x14ac:dyDescent="0.25">
      <c r="A825" s="1">
        <v>34931</v>
      </c>
      <c r="B825" t="s">
        <v>444</v>
      </c>
      <c r="C825" t="s">
        <v>444</v>
      </c>
      <c r="D825" t="s">
        <v>444</v>
      </c>
      <c r="E825" t="s">
        <v>444</v>
      </c>
      <c r="F825" t="s">
        <v>444</v>
      </c>
      <c r="G825" t="s">
        <v>444</v>
      </c>
    </row>
    <row r="826" spans="1:7" x14ac:dyDescent="0.25">
      <c r="A826" s="1">
        <v>34932</v>
      </c>
      <c r="B826">
        <v>86.150002000000001</v>
      </c>
      <c r="C826">
        <v>86.150002000000001</v>
      </c>
      <c r="D826">
        <v>85.690002000000007</v>
      </c>
      <c r="E826">
        <v>85.980002999999996</v>
      </c>
      <c r="F826">
        <v>85.980002999999996</v>
      </c>
      <c r="G826">
        <v>0</v>
      </c>
    </row>
    <row r="827" spans="1:7" x14ac:dyDescent="0.25">
      <c r="A827" s="1">
        <v>34933</v>
      </c>
      <c r="B827">
        <v>86.029999000000004</v>
      </c>
      <c r="C827">
        <v>86.389999000000003</v>
      </c>
      <c r="D827">
        <v>85.830001999999993</v>
      </c>
      <c r="E827">
        <v>86.239998</v>
      </c>
      <c r="F827">
        <v>86.239998</v>
      </c>
      <c r="G827">
        <v>0</v>
      </c>
    </row>
    <row r="828" spans="1:7" x14ac:dyDescent="0.25">
      <c r="A828" s="1">
        <v>34934</v>
      </c>
      <c r="B828">
        <v>86.339995999999999</v>
      </c>
      <c r="C828">
        <v>86.470000999999996</v>
      </c>
      <c r="D828">
        <v>85.849997999999999</v>
      </c>
      <c r="E828">
        <v>86.07</v>
      </c>
      <c r="F828">
        <v>86.07</v>
      </c>
      <c r="G828">
        <v>0</v>
      </c>
    </row>
    <row r="829" spans="1:7" x14ac:dyDescent="0.25">
      <c r="A829" s="1">
        <v>34935</v>
      </c>
      <c r="B829">
        <v>86.040001000000004</v>
      </c>
      <c r="C829">
        <v>86.629997000000003</v>
      </c>
      <c r="D829">
        <v>85.669998000000007</v>
      </c>
      <c r="E829">
        <v>85.800003000000004</v>
      </c>
      <c r="F829">
        <v>85.800003000000004</v>
      </c>
      <c r="G829">
        <v>0</v>
      </c>
    </row>
    <row r="830" spans="1:7" x14ac:dyDescent="0.25">
      <c r="A830" s="1">
        <v>34936</v>
      </c>
      <c r="B830">
        <v>85.790001000000004</v>
      </c>
      <c r="C830">
        <v>86.050003000000004</v>
      </c>
      <c r="D830">
        <v>85.610000999999997</v>
      </c>
      <c r="E830">
        <v>85.709998999999996</v>
      </c>
      <c r="F830">
        <v>85.709998999999996</v>
      </c>
      <c r="G830">
        <v>0</v>
      </c>
    </row>
    <row r="831" spans="1:7" x14ac:dyDescent="0.25">
      <c r="A831" s="1">
        <v>34938</v>
      </c>
      <c r="B831" t="s">
        <v>444</v>
      </c>
      <c r="C831" t="s">
        <v>444</v>
      </c>
      <c r="D831" t="s">
        <v>444</v>
      </c>
      <c r="E831" t="s">
        <v>444</v>
      </c>
      <c r="F831" t="s">
        <v>444</v>
      </c>
      <c r="G831" t="s">
        <v>444</v>
      </c>
    </row>
    <row r="832" spans="1:7" x14ac:dyDescent="0.25">
      <c r="A832" s="1">
        <v>34939</v>
      </c>
      <c r="B832">
        <v>85.559997999999993</v>
      </c>
      <c r="C832">
        <v>85.669998000000007</v>
      </c>
      <c r="D832">
        <v>85.190002000000007</v>
      </c>
      <c r="E832">
        <v>85.510002</v>
      </c>
      <c r="F832">
        <v>85.510002</v>
      </c>
      <c r="G832">
        <v>0</v>
      </c>
    </row>
    <row r="833" spans="1:7" x14ac:dyDescent="0.25">
      <c r="A833" s="1">
        <v>34940</v>
      </c>
      <c r="B833">
        <v>85.589995999999999</v>
      </c>
      <c r="C833">
        <v>86.160004000000001</v>
      </c>
      <c r="D833">
        <v>85.559997999999993</v>
      </c>
      <c r="E833">
        <v>86.050003000000004</v>
      </c>
      <c r="F833">
        <v>86.050003000000004</v>
      </c>
      <c r="G833">
        <v>0</v>
      </c>
    </row>
    <row r="834" spans="1:7" x14ac:dyDescent="0.25">
      <c r="A834" s="1">
        <v>34941</v>
      </c>
      <c r="B834">
        <v>86.110000999999997</v>
      </c>
      <c r="C834">
        <v>86.339995999999999</v>
      </c>
      <c r="D834">
        <v>85.970000999999996</v>
      </c>
      <c r="E834">
        <v>86.050003000000004</v>
      </c>
      <c r="F834">
        <v>86.050003000000004</v>
      </c>
      <c r="G834">
        <v>0</v>
      </c>
    </row>
    <row r="835" spans="1:7" x14ac:dyDescent="0.25">
      <c r="A835" s="1">
        <v>34942</v>
      </c>
      <c r="B835">
        <v>86.18</v>
      </c>
      <c r="C835">
        <v>86.239998</v>
      </c>
      <c r="D835">
        <v>85.389999000000003</v>
      </c>
      <c r="E835">
        <v>85.57</v>
      </c>
      <c r="F835">
        <v>85.57</v>
      </c>
      <c r="G835">
        <v>0</v>
      </c>
    </row>
    <row r="836" spans="1:7" x14ac:dyDescent="0.25">
      <c r="A836" s="1">
        <v>34943</v>
      </c>
      <c r="B836">
        <v>85.580001999999993</v>
      </c>
      <c r="C836">
        <v>85.889999000000003</v>
      </c>
      <c r="D836">
        <v>85.410004000000001</v>
      </c>
      <c r="E836">
        <v>85.470000999999996</v>
      </c>
      <c r="F836">
        <v>85.470000999999996</v>
      </c>
      <c r="G836">
        <v>0</v>
      </c>
    </row>
    <row r="837" spans="1:7" x14ac:dyDescent="0.25">
      <c r="A837" s="1">
        <v>34945</v>
      </c>
      <c r="B837" t="s">
        <v>444</v>
      </c>
      <c r="C837" t="s">
        <v>444</v>
      </c>
      <c r="D837" t="s">
        <v>444</v>
      </c>
      <c r="E837" t="s">
        <v>444</v>
      </c>
      <c r="F837" t="s">
        <v>444</v>
      </c>
      <c r="G837" t="s">
        <v>444</v>
      </c>
    </row>
    <row r="838" spans="1:7" x14ac:dyDescent="0.25">
      <c r="A838" s="1">
        <v>34946</v>
      </c>
      <c r="B838">
        <v>85.290001000000004</v>
      </c>
      <c r="C838">
        <v>85.620002999999997</v>
      </c>
      <c r="D838">
        <v>85.169998000000007</v>
      </c>
      <c r="E838">
        <v>85.57</v>
      </c>
      <c r="F838">
        <v>85.57</v>
      </c>
      <c r="G838">
        <v>0</v>
      </c>
    </row>
    <row r="839" spans="1:7" x14ac:dyDescent="0.25">
      <c r="A839" s="1">
        <v>34947</v>
      </c>
      <c r="B839">
        <v>85.580001999999993</v>
      </c>
      <c r="C839">
        <v>85.769997000000004</v>
      </c>
      <c r="D839">
        <v>85.389999000000003</v>
      </c>
      <c r="E839">
        <v>85.489998</v>
      </c>
      <c r="F839">
        <v>85.489998</v>
      </c>
      <c r="G839">
        <v>0</v>
      </c>
    </row>
    <row r="840" spans="1:7" x14ac:dyDescent="0.25">
      <c r="A840" s="1">
        <v>34948</v>
      </c>
      <c r="B840">
        <v>85.5</v>
      </c>
      <c r="C840">
        <v>86.230002999999996</v>
      </c>
      <c r="D840">
        <v>85.440002000000007</v>
      </c>
      <c r="E840">
        <v>86.089995999999999</v>
      </c>
      <c r="F840">
        <v>86.089995999999999</v>
      </c>
      <c r="G840">
        <v>0</v>
      </c>
    </row>
    <row r="841" spans="1:7" x14ac:dyDescent="0.25">
      <c r="A841" s="1">
        <v>34949</v>
      </c>
      <c r="B841">
        <v>86.209998999999996</v>
      </c>
      <c r="C841">
        <v>86.230002999999996</v>
      </c>
      <c r="D841">
        <v>85.779999000000004</v>
      </c>
      <c r="E841">
        <v>86.120002999999997</v>
      </c>
      <c r="F841">
        <v>86.120002999999997</v>
      </c>
      <c r="G841">
        <v>0</v>
      </c>
    </row>
    <row r="842" spans="1:7" x14ac:dyDescent="0.25">
      <c r="A842" s="1">
        <v>34950</v>
      </c>
      <c r="B842">
        <v>86.07</v>
      </c>
      <c r="C842">
        <v>86.57</v>
      </c>
      <c r="D842">
        <v>85.949996999999996</v>
      </c>
      <c r="E842">
        <v>86.010002</v>
      </c>
      <c r="F842">
        <v>86.010002</v>
      </c>
      <c r="G842">
        <v>0</v>
      </c>
    </row>
    <row r="843" spans="1:7" x14ac:dyDescent="0.25">
      <c r="A843" s="1">
        <v>34952</v>
      </c>
      <c r="B843" t="s">
        <v>444</v>
      </c>
      <c r="C843" t="s">
        <v>444</v>
      </c>
      <c r="D843" t="s">
        <v>444</v>
      </c>
      <c r="E843" t="s">
        <v>444</v>
      </c>
      <c r="F843" t="s">
        <v>444</v>
      </c>
      <c r="G843" t="s">
        <v>444</v>
      </c>
    </row>
    <row r="844" spans="1:7" x14ac:dyDescent="0.25">
      <c r="A844" s="1">
        <v>34953</v>
      </c>
      <c r="B844">
        <v>85.860000999999997</v>
      </c>
      <c r="C844">
        <v>86.019997000000004</v>
      </c>
      <c r="D844">
        <v>85.580001999999993</v>
      </c>
      <c r="E844">
        <v>85.989998</v>
      </c>
      <c r="F844">
        <v>85.989998</v>
      </c>
      <c r="G844">
        <v>0</v>
      </c>
    </row>
    <row r="845" spans="1:7" x14ac:dyDescent="0.25">
      <c r="A845" s="1">
        <v>34954</v>
      </c>
      <c r="B845">
        <v>86.089995999999999</v>
      </c>
      <c r="C845">
        <v>86.209998999999996</v>
      </c>
      <c r="D845">
        <v>85.919998000000007</v>
      </c>
      <c r="E845">
        <v>86</v>
      </c>
      <c r="F845">
        <v>86</v>
      </c>
      <c r="G845">
        <v>0</v>
      </c>
    </row>
    <row r="846" spans="1:7" x14ac:dyDescent="0.25">
      <c r="A846" s="1">
        <v>34955</v>
      </c>
      <c r="B846">
        <v>86.040001000000004</v>
      </c>
      <c r="C846">
        <v>87.120002999999997</v>
      </c>
      <c r="D846">
        <v>86</v>
      </c>
      <c r="E846">
        <v>87.050003000000004</v>
      </c>
      <c r="F846">
        <v>87.050003000000004</v>
      </c>
      <c r="G846">
        <v>0</v>
      </c>
    </row>
    <row r="847" spans="1:7" x14ac:dyDescent="0.25">
      <c r="A847" s="1">
        <v>34956</v>
      </c>
      <c r="B847">
        <v>86.989998</v>
      </c>
      <c r="C847">
        <v>87.470000999999996</v>
      </c>
      <c r="D847">
        <v>86.629997000000003</v>
      </c>
      <c r="E847">
        <v>86.790001000000004</v>
      </c>
      <c r="F847">
        <v>86.790001000000004</v>
      </c>
      <c r="G847">
        <v>0</v>
      </c>
    </row>
    <row r="848" spans="1:7" x14ac:dyDescent="0.25">
      <c r="A848" s="1">
        <v>34957</v>
      </c>
      <c r="B848">
        <v>86.879997000000003</v>
      </c>
      <c r="C848">
        <v>87.370002999999997</v>
      </c>
      <c r="D848">
        <v>86.75</v>
      </c>
      <c r="E848">
        <v>86.970000999999996</v>
      </c>
      <c r="F848">
        <v>86.970000999999996</v>
      </c>
      <c r="G848">
        <v>0</v>
      </c>
    </row>
    <row r="849" spans="1:7" x14ac:dyDescent="0.25">
      <c r="A849" s="1">
        <v>34959</v>
      </c>
      <c r="B849" t="s">
        <v>444</v>
      </c>
      <c r="C849" t="s">
        <v>444</v>
      </c>
      <c r="D849" t="s">
        <v>444</v>
      </c>
      <c r="E849" t="s">
        <v>444</v>
      </c>
      <c r="F849" t="s">
        <v>444</v>
      </c>
      <c r="G849" t="s">
        <v>444</v>
      </c>
    </row>
    <row r="850" spans="1:7" x14ac:dyDescent="0.25">
      <c r="A850" s="1">
        <v>34960</v>
      </c>
      <c r="B850">
        <v>87.120002999999997</v>
      </c>
      <c r="C850">
        <v>87.160004000000001</v>
      </c>
      <c r="D850">
        <v>86.599997999999999</v>
      </c>
      <c r="E850">
        <v>86.610000999999997</v>
      </c>
      <c r="F850">
        <v>86.610000999999997</v>
      </c>
      <c r="G850">
        <v>0</v>
      </c>
    </row>
    <row r="851" spans="1:7" x14ac:dyDescent="0.25">
      <c r="A851" s="1">
        <v>34961</v>
      </c>
      <c r="B851">
        <v>86.769997000000004</v>
      </c>
      <c r="C851">
        <v>87.110000999999997</v>
      </c>
      <c r="D851">
        <v>86.589995999999999</v>
      </c>
      <c r="E851">
        <v>86.989998</v>
      </c>
      <c r="F851">
        <v>86.989998</v>
      </c>
      <c r="G851">
        <v>0</v>
      </c>
    </row>
    <row r="852" spans="1:7" x14ac:dyDescent="0.25">
      <c r="A852" s="1">
        <v>34962</v>
      </c>
      <c r="B852">
        <v>86.93</v>
      </c>
      <c r="C852">
        <v>86.989998</v>
      </c>
      <c r="D852">
        <v>85.830001999999993</v>
      </c>
      <c r="E852">
        <v>85.959998999999996</v>
      </c>
      <c r="F852">
        <v>85.959998999999996</v>
      </c>
      <c r="G852">
        <v>0</v>
      </c>
    </row>
    <row r="853" spans="1:7" x14ac:dyDescent="0.25">
      <c r="A853" s="1">
        <v>34963</v>
      </c>
      <c r="B853">
        <v>85.989998</v>
      </c>
      <c r="C853">
        <v>86.050003000000004</v>
      </c>
      <c r="D853">
        <v>83.5</v>
      </c>
      <c r="E853">
        <v>83.699996999999996</v>
      </c>
      <c r="F853">
        <v>83.699996999999996</v>
      </c>
      <c r="G853">
        <v>0</v>
      </c>
    </row>
    <row r="854" spans="1:7" x14ac:dyDescent="0.25">
      <c r="A854" s="1">
        <v>34964</v>
      </c>
      <c r="B854">
        <v>83.989998</v>
      </c>
      <c r="C854">
        <v>84.449996999999996</v>
      </c>
      <c r="D854">
        <v>83.639999000000003</v>
      </c>
      <c r="E854">
        <v>84.269997000000004</v>
      </c>
      <c r="F854">
        <v>84.269997000000004</v>
      </c>
      <c r="G854">
        <v>0</v>
      </c>
    </row>
    <row r="855" spans="1:7" x14ac:dyDescent="0.25">
      <c r="A855" s="1">
        <v>34966</v>
      </c>
      <c r="B855" t="s">
        <v>444</v>
      </c>
      <c r="C855" t="s">
        <v>444</v>
      </c>
      <c r="D855" t="s">
        <v>444</v>
      </c>
      <c r="E855" t="s">
        <v>444</v>
      </c>
      <c r="F855" t="s">
        <v>444</v>
      </c>
      <c r="G855" t="s">
        <v>444</v>
      </c>
    </row>
    <row r="856" spans="1:7" x14ac:dyDescent="0.25">
      <c r="A856" s="1">
        <v>34967</v>
      </c>
      <c r="B856">
        <v>84.510002</v>
      </c>
      <c r="C856">
        <v>84.620002999999997</v>
      </c>
      <c r="D856">
        <v>84.150002000000001</v>
      </c>
      <c r="E856">
        <v>84.550003000000004</v>
      </c>
      <c r="F856">
        <v>84.550003000000004</v>
      </c>
      <c r="G856">
        <v>0</v>
      </c>
    </row>
    <row r="857" spans="1:7" x14ac:dyDescent="0.25">
      <c r="A857" s="1">
        <v>34968</v>
      </c>
      <c r="B857">
        <v>84.510002</v>
      </c>
      <c r="C857">
        <v>84.970000999999996</v>
      </c>
      <c r="D857">
        <v>84.300003000000004</v>
      </c>
      <c r="E857">
        <v>84.699996999999996</v>
      </c>
      <c r="F857">
        <v>84.699996999999996</v>
      </c>
      <c r="G857">
        <v>0</v>
      </c>
    </row>
    <row r="858" spans="1:7" x14ac:dyDescent="0.25">
      <c r="A858" s="1">
        <v>34969</v>
      </c>
      <c r="B858">
        <v>84.699996999999996</v>
      </c>
      <c r="C858">
        <v>84.720000999999996</v>
      </c>
      <c r="D858">
        <v>83.989998</v>
      </c>
      <c r="E858">
        <v>84.230002999999996</v>
      </c>
      <c r="F858">
        <v>84.230002999999996</v>
      </c>
      <c r="G858">
        <v>0</v>
      </c>
    </row>
    <row r="859" spans="1:7" x14ac:dyDescent="0.25">
      <c r="A859" s="1">
        <v>34970</v>
      </c>
      <c r="B859">
        <v>84.279999000000004</v>
      </c>
      <c r="C859">
        <v>84.32</v>
      </c>
      <c r="D859">
        <v>83.889999000000003</v>
      </c>
      <c r="E859">
        <v>84.050003000000004</v>
      </c>
      <c r="F859">
        <v>84.050003000000004</v>
      </c>
      <c r="G859">
        <v>0</v>
      </c>
    </row>
    <row r="860" spans="1:7" x14ac:dyDescent="0.25">
      <c r="A860" s="1">
        <v>34971</v>
      </c>
      <c r="B860">
        <v>83.940002000000007</v>
      </c>
      <c r="C860">
        <v>84.300003000000004</v>
      </c>
      <c r="D860">
        <v>83.529999000000004</v>
      </c>
      <c r="E860">
        <v>84.290001000000004</v>
      </c>
      <c r="F860">
        <v>84.290001000000004</v>
      </c>
      <c r="G860">
        <v>0</v>
      </c>
    </row>
    <row r="861" spans="1:7" x14ac:dyDescent="0.25">
      <c r="A861" s="1">
        <v>34973</v>
      </c>
      <c r="B861" t="s">
        <v>444</v>
      </c>
      <c r="C861" t="s">
        <v>444</v>
      </c>
      <c r="D861" t="s">
        <v>444</v>
      </c>
      <c r="E861" t="s">
        <v>444</v>
      </c>
      <c r="F861" t="s">
        <v>444</v>
      </c>
      <c r="G861" t="s">
        <v>444</v>
      </c>
    </row>
    <row r="862" spans="1:7" x14ac:dyDescent="0.25">
      <c r="A862" s="1">
        <v>34974</v>
      </c>
      <c r="B862">
        <v>84.309997999999993</v>
      </c>
      <c r="C862">
        <v>84.540001000000004</v>
      </c>
      <c r="D862">
        <v>84.18</v>
      </c>
      <c r="E862">
        <v>84.290001000000004</v>
      </c>
      <c r="F862">
        <v>84.290001000000004</v>
      </c>
      <c r="G862">
        <v>0</v>
      </c>
    </row>
    <row r="863" spans="1:7" x14ac:dyDescent="0.25">
      <c r="A863" s="1">
        <v>34975</v>
      </c>
      <c r="B863">
        <v>84.25</v>
      </c>
      <c r="C863">
        <v>84.839995999999999</v>
      </c>
      <c r="D863">
        <v>84.129997000000003</v>
      </c>
      <c r="E863">
        <v>84.57</v>
      </c>
      <c r="F863">
        <v>84.57</v>
      </c>
      <c r="G863">
        <v>0</v>
      </c>
    </row>
    <row r="864" spans="1:7" x14ac:dyDescent="0.25">
      <c r="A864" s="1">
        <v>34976</v>
      </c>
      <c r="B864">
        <v>84.730002999999996</v>
      </c>
      <c r="C864">
        <v>84.900002000000001</v>
      </c>
      <c r="D864">
        <v>84.32</v>
      </c>
      <c r="E864">
        <v>84.510002</v>
      </c>
      <c r="F864">
        <v>84.510002</v>
      </c>
      <c r="G864">
        <v>0</v>
      </c>
    </row>
    <row r="865" spans="1:7" x14ac:dyDescent="0.25">
      <c r="A865" s="1">
        <v>34977</v>
      </c>
      <c r="B865">
        <v>84.459998999999996</v>
      </c>
      <c r="C865">
        <v>84.620002999999997</v>
      </c>
      <c r="D865">
        <v>83.849997999999999</v>
      </c>
      <c r="E865">
        <v>83.910004000000001</v>
      </c>
      <c r="F865">
        <v>83.910004000000001</v>
      </c>
      <c r="G865">
        <v>0</v>
      </c>
    </row>
    <row r="866" spans="1:7" x14ac:dyDescent="0.25">
      <c r="A866" s="1">
        <v>34978</v>
      </c>
      <c r="B866">
        <v>84</v>
      </c>
      <c r="C866">
        <v>84.599997999999999</v>
      </c>
      <c r="D866">
        <v>83.870002999999997</v>
      </c>
      <c r="E866">
        <v>84.279999000000004</v>
      </c>
      <c r="F866">
        <v>84.279999000000004</v>
      </c>
      <c r="G866">
        <v>0</v>
      </c>
    </row>
    <row r="867" spans="1:7" x14ac:dyDescent="0.25">
      <c r="A867" s="1">
        <v>34980</v>
      </c>
      <c r="B867" t="s">
        <v>444</v>
      </c>
      <c r="C867" t="s">
        <v>444</v>
      </c>
      <c r="D867" t="s">
        <v>444</v>
      </c>
      <c r="E867" t="s">
        <v>444</v>
      </c>
      <c r="F867" t="s">
        <v>444</v>
      </c>
      <c r="G867" t="s">
        <v>444</v>
      </c>
    </row>
    <row r="868" spans="1:7" x14ac:dyDescent="0.25">
      <c r="A868" s="1">
        <v>34981</v>
      </c>
      <c r="B868">
        <v>84.349997999999999</v>
      </c>
      <c r="C868">
        <v>84.43</v>
      </c>
      <c r="D868">
        <v>83.730002999999996</v>
      </c>
      <c r="E868">
        <v>83.980002999999996</v>
      </c>
      <c r="F868">
        <v>83.980002999999996</v>
      </c>
      <c r="G868">
        <v>0</v>
      </c>
    </row>
    <row r="869" spans="1:7" x14ac:dyDescent="0.25">
      <c r="A869" s="1">
        <v>34982</v>
      </c>
      <c r="B869">
        <v>83.919998000000007</v>
      </c>
      <c r="C869">
        <v>84.360000999999997</v>
      </c>
      <c r="D869">
        <v>83.889999000000003</v>
      </c>
      <c r="E869">
        <v>84.169998000000007</v>
      </c>
      <c r="F869">
        <v>84.169998000000007</v>
      </c>
      <c r="G869">
        <v>0</v>
      </c>
    </row>
    <row r="870" spans="1:7" x14ac:dyDescent="0.25">
      <c r="A870" s="1">
        <v>34983</v>
      </c>
      <c r="B870">
        <v>84.110000999999997</v>
      </c>
      <c r="C870">
        <v>84.529999000000004</v>
      </c>
      <c r="D870">
        <v>84.050003000000004</v>
      </c>
      <c r="E870">
        <v>84.440002000000007</v>
      </c>
      <c r="F870">
        <v>84.440002000000007</v>
      </c>
      <c r="G870">
        <v>0</v>
      </c>
    </row>
    <row r="871" spans="1:7" x14ac:dyDescent="0.25">
      <c r="A871" s="1">
        <v>34984</v>
      </c>
      <c r="B871">
        <v>84.43</v>
      </c>
      <c r="C871">
        <v>84.519997000000004</v>
      </c>
      <c r="D871">
        <v>83.940002000000007</v>
      </c>
      <c r="E871">
        <v>84.050003000000004</v>
      </c>
      <c r="F871">
        <v>84.050003000000004</v>
      </c>
      <c r="G871">
        <v>0</v>
      </c>
    </row>
    <row r="872" spans="1:7" x14ac:dyDescent="0.25">
      <c r="A872" s="1">
        <v>34985</v>
      </c>
      <c r="B872">
        <v>84.050003000000004</v>
      </c>
      <c r="C872">
        <v>84.580001999999993</v>
      </c>
      <c r="D872">
        <v>83.980002999999996</v>
      </c>
      <c r="E872">
        <v>84.419998000000007</v>
      </c>
      <c r="F872">
        <v>84.419998000000007</v>
      </c>
      <c r="G872">
        <v>0</v>
      </c>
    </row>
    <row r="873" spans="1:7" x14ac:dyDescent="0.25">
      <c r="A873" s="1">
        <v>34987</v>
      </c>
      <c r="B873" t="s">
        <v>444</v>
      </c>
      <c r="C873" t="s">
        <v>444</v>
      </c>
      <c r="D873" t="s">
        <v>444</v>
      </c>
      <c r="E873" t="s">
        <v>444</v>
      </c>
      <c r="F873" t="s">
        <v>444</v>
      </c>
      <c r="G873" t="s">
        <v>444</v>
      </c>
    </row>
    <row r="874" spans="1:7" x14ac:dyDescent="0.25">
      <c r="A874" s="1">
        <v>34988</v>
      </c>
      <c r="B874">
        <v>84.330001999999993</v>
      </c>
      <c r="C874">
        <v>84.370002999999997</v>
      </c>
      <c r="D874">
        <v>84.040001000000004</v>
      </c>
      <c r="E874">
        <v>84.169998000000007</v>
      </c>
      <c r="F874">
        <v>84.169998000000007</v>
      </c>
      <c r="G874">
        <v>0</v>
      </c>
    </row>
    <row r="875" spans="1:7" x14ac:dyDescent="0.25">
      <c r="A875" s="1">
        <v>34989</v>
      </c>
      <c r="B875">
        <v>84.230002999999996</v>
      </c>
      <c r="C875">
        <v>84.32</v>
      </c>
      <c r="D875">
        <v>83.879997000000003</v>
      </c>
      <c r="E875">
        <v>83.919998000000007</v>
      </c>
      <c r="F875">
        <v>83.919998000000007</v>
      </c>
      <c r="G875">
        <v>0</v>
      </c>
    </row>
    <row r="876" spans="1:7" x14ac:dyDescent="0.25">
      <c r="A876" s="1">
        <v>34990</v>
      </c>
      <c r="B876">
        <v>83.889999000000003</v>
      </c>
      <c r="C876">
        <v>84.529999000000004</v>
      </c>
      <c r="D876">
        <v>83.589995999999999</v>
      </c>
      <c r="E876">
        <v>84.330001999999993</v>
      </c>
      <c r="F876">
        <v>84.330001999999993</v>
      </c>
      <c r="G876">
        <v>0</v>
      </c>
    </row>
    <row r="877" spans="1:7" x14ac:dyDescent="0.25">
      <c r="A877" s="1">
        <v>34991</v>
      </c>
      <c r="B877">
        <v>84.300003000000004</v>
      </c>
      <c r="C877">
        <v>84.349997999999999</v>
      </c>
      <c r="D877">
        <v>83.669998000000007</v>
      </c>
      <c r="E877">
        <v>83.760002</v>
      </c>
      <c r="F877">
        <v>83.760002</v>
      </c>
      <c r="G877">
        <v>0</v>
      </c>
    </row>
    <row r="878" spans="1:7" x14ac:dyDescent="0.25">
      <c r="A878" s="1">
        <v>34992</v>
      </c>
      <c r="B878">
        <v>83.699996999999996</v>
      </c>
      <c r="C878">
        <v>83.980002999999996</v>
      </c>
      <c r="D878">
        <v>83.379997000000003</v>
      </c>
      <c r="E878">
        <v>83.510002</v>
      </c>
      <c r="F878">
        <v>83.510002</v>
      </c>
      <c r="G878">
        <v>0</v>
      </c>
    </row>
    <row r="879" spans="1:7" x14ac:dyDescent="0.25">
      <c r="A879" s="1">
        <v>34994</v>
      </c>
      <c r="B879" t="s">
        <v>444</v>
      </c>
      <c r="C879" t="s">
        <v>444</v>
      </c>
      <c r="D879" t="s">
        <v>444</v>
      </c>
      <c r="E879" t="s">
        <v>444</v>
      </c>
      <c r="F879" t="s">
        <v>444</v>
      </c>
      <c r="G879" t="s">
        <v>444</v>
      </c>
    </row>
    <row r="880" spans="1:7" x14ac:dyDescent="0.25">
      <c r="A880" s="1">
        <v>34995</v>
      </c>
      <c r="B880">
        <v>83.339995999999999</v>
      </c>
      <c r="C880">
        <v>83.519997000000004</v>
      </c>
      <c r="D880">
        <v>82.989998</v>
      </c>
      <c r="E880">
        <v>83.199996999999996</v>
      </c>
      <c r="F880">
        <v>83.199996999999996</v>
      </c>
      <c r="G880">
        <v>0</v>
      </c>
    </row>
    <row r="881" spans="1:7" x14ac:dyDescent="0.25">
      <c r="A881" s="1">
        <v>34996</v>
      </c>
      <c r="B881">
        <v>83.300003000000004</v>
      </c>
      <c r="C881">
        <v>83.599997999999999</v>
      </c>
      <c r="D881">
        <v>83.150002000000001</v>
      </c>
      <c r="E881">
        <v>83.379997000000003</v>
      </c>
      <c r="F881">
        <v>83.379997000000003</v>
      </c>
      <c r="G881">
        <v>0</v>
      </c>
    </row>
    <row r="882" spans="1:7" x14ac:dyDescent="0.25">
      <c r="A882" s="1">
        <v>34997</v>
      </c>
      <c r="B882">
        <v>83.400002000000001</v>
      </c>
      <c r="C882">
        <v>83.720000999999996</v>
      </c>
      <c r="D882">
        <v>83.25</v>
      </c>
      <c r="E882">
        <v>83.440002000000007</v>
      </c>
      <c r="F882">
        <v>83.440002000000007</v>
      </c>
      <c r="G882">
        <v>0</v>
      </c>
    </row>
    <row r="883" spans="1:7" x14ac:dyDescent="0.25">
      <c r="A883" s="1">
        <v>34998</v>
      </c>
      <c r="B883">
        <v>83.480002999999996</v>
      </c>
      <c r="C883">
        <v>84.099997999999999</v>
      </c>
      <c r="D883">
        <v>83.150002000000001</v>
      </c>
      <c r="E883">
        <v>83.279999000000004</v>
      </c>
      <c r="F883">
        <v>83.279999000000004</v>
      </c>
      <c r="G883">
        <v>0</v>
      </c>
    </row>
    <row r="884" spans="1:7" x14ac:dyDescent="0.25">
      <c r="A884" s="1">
        <v>34999</v>
      </c>
      <c r="B884">
        <v>83.389999000000003</v>
      </c>
      <c r="C884">
        <v>83.830001999999993</v>
      </c>
      <c r="D884">
        <v>83.110000999999997</v>
      </c>
      <c r="E884">
        <v>83.779999000000004</v>
      </c>
      <c r="F884">
        <v>83.779999000000004</v>
      </c>
      <c r="G884">
        <v>0</v>
      </c>
    </row>
    <row r="885" spans="1:7" x14ac:dyDescent="0.25">
      <c r="A885" s="1">
        <v>35001</v>
      </c>
      <c r="B885" t="s">
        <v>444</v>
      </c>
      <c r="C885" t="s">
        <v>444</v>
      </c>
      <c r="D885" t="s">
        <v>444</v>
      </c>
      <c r="E885" t="s">
        <v>444</v>
      </c>
      <c r="F885" t="s">
        <v>444</v>
      </c>
      <c r="G885" t="s">
        <v>444</v>
      </c>
    </row>
    <row r="886" spans="1:7" x14ac:dyDescent="0.25">
      <c r="A886" s="1">
        <v>35002</v>
      </c>
      <c r="B886">
        <v>83.849997999999999</v>
      </c>
      <c r="C886">
        <v>84.080001999999993</v>
      </c>
      <c r="D886">
        <v>83.599997999999999</v>
      </c>
      <c r="E886">
        <v>83.830001999999993</v>
      </c>
      <c r="F886">
        <v>83.830001999999993</v>
      </c>
      <c r="G886">
        <v>0</v>
      </c>
    </row>
    <row r="887" spans="1:7" x14ac:dyDescent="0.25">
      <c r="A887" s="1">
        <v>35003</v>
      </c>
      <c r="B887">
        <v>83.720000999999996</v>
      </c>
      <c r="C887">
        <v>83.940002000000007</v>
      </c>
      <c r="D887">
        <v>83.5</v>
      </c>
      <c r="E887">
        <v>83.660004000000001</v>
      </c>
      <c r="F887">
        <v>83.660004000000001</v>
      </c>
      <c r="G887">
        <v>0</v>
      </c>
    </row>
    <row r="888" spans="1:7" x14ac:dyDescent="0.25">
      <c r="A888" s="1">
        <v>35004</v>
      </c>
      <c r="B888">
        <v>83.669998000000007</v>
      </c>
      <c r="C888">
        <v>84.169998000000007</v>
      </c>
      <c r="D888">
        <v>83.660004000000001</v>
      </c>
      <c r="E888">
        <v>84.029999000000004</v>
      </c>
      <c r="F888">
        <v>84.029999000000004</v>
      </c>
      <c r="G888">
        <v>0</v>
      </c>
    </row>
    <row r="889" spans="1:7" x14ac:dyDescent="0.25">
      <c r="A889" s="1">
        <v>35005</v>
      </c>
      <c r="B889">
        <v>84.099997999999999</v>
      </c>
      <c r="C889">
        <v>84.400002000000001</v>
      </c>
      <c r="D889">
        <v>84.040001000000004</v>
      </c>
      <c r="E889">
        <v>84.300003000000004</v>
      </c>
      <c r="F889">
        <v>84.300003000000004</v>
      </c>
      <c r="G889">
        <v>0</v>
      </c>
    </row>
    <row r="890" spans="1:7" x14ac:dyDescent="0.25">
      <c r="A890" s="1">
        <v>35006</v>
      </c>
      <c r="B890">
        <v>84.300003000000004</v>
      </c>
      <c r="C890">
        <v>84.449996999999996</v>
      </c>
      <c r="D890">
        <v>83.93</v>
      </c>
      <c r="E890">
        <v>84.120002999999997</v>
      </c>
      <c r="F890">
        <v>84.120002999999997</v>
      </c>
      <c r="G890">
        <v>0</v>
      </c>
    </row>
    <row r="891" spans="1:7" x14ac:dyDescent="0.25">
      <c r="A891" s="1">
        <v>35008</v>
      </c>
      <c r="B891" t="s">
        <v>444</v>
      </c>
      <c r="C891" t="s">
        <v>444</v>
      </c>
      <c r="D891" t="s">
        <v>444</v>
      </c>
      <c r="E891" t="s">
        <v>444</v>
      </c>
      <c r="F891" t="s">
        <v>444</v>
      </c>
      <c r="G891" t="s">
        <v>444</v>
      </c>
    </row>
    <row r="892" spans="1:7" x14ac:dyDescent="0.25">
      <c r="A892" s="1">
        <v>35009</v>
      </c>
      <c r="B892">
        <v>84.139999000000003</v>
      </c>
      <c r="C892">
        <v>84.18</v>
      </c>
      <c r="D892">
        <v>83.830001999999993</v>
      </c>
      <c r="E892">
        <v>84.050003000000004</v>
      </c>
      <c r="F892">
        <v>84.050003000000004</v>
      </c>
      <c r="G892">
        <v>0</v>
      </c>
    </row>
    <row r="893" spans="1:7" x14ac:dyDescent="0.25">
      <c r="A893" s="1">
        <v>35010</v>
      </c>
      <c r="B893">
        <v>83.970000999999996</v>
      </c>
      <c r="C893">
        <v>84.199996999999996</v>
      </c>
      <c r="D893">
        <v>83.849997999999999</v>
      </c>
      <c r="E893">
        <v>84.110000999999997</v>
      </c>
      <c r="F893">
        <v>84.110000999999997</v>
      </c>
      <c r="G893">
        <v>0</v>
      </c>
    </row>
    <row r="894" spans="1:7" x14ac:dyDescent="0.25">
      <c r="A894" s="1">
        <v>35011</v>
      </c>
      <c r="B894">
        <v>84.110000999999997</v>
      </c>
      <c r="C894">
        <v>84.190002000000007</v>
      </c>
      <c r="D894">
        <v>83.809997999999993</v>
      </c>
      <c r="E894">
        <v>84.110000999999997</v>
      </c>
      <c r="F894">
        <v>84.110000999999997</v>
      </c>
      <c r="G894">
        <v>0</v>
      </c>
    </row>
    <row r="895" spans="1:7" x14ac:dyDescent="0.25">
      <c r="A895" s="1">
        <v>35012</v>
      </c>
      <c r="B895">
        <v>84.089995999999999</v>
      </c>
      <c r="C895">
        <v>84.279999000000004</v>
      </c>
      <c r="D895">
        <v>83.339995999999999</v>
      </c>
      <c r="E895">
        <v>83.480002999999996</v>
      </c>
      <c r="F895">
        <v>83.480002999999996</v>
      </c>
      <c r="G895">
        <v>0</v>
      </c>
    </row>
    <row r="896" spans="1:7" x14ac:dyDescent="0.25">
      <c r="A896" s="1">
        <v>35013</v>
      </c>
      <c r="B896">
        <v>83.540001000000004</v>
      </c>
      <c r="C896">
        <v>83.959998999999996</v>
      </c>
      <c r="D896">
        <v>83.400002000000001</v>
      </c>
      <c r="E896">
        <v>83.839995999999999</v>
      </c>
      <c r="F896">
        <v>83.839995999999999</v>
      </c>
      <c r="G896">
        <v>0</v>
      </c>
    </row>
    <row r="897" spans="1:7" x14ac:dyDescent="0.25">
      <c r="A897" s="1">
        <v>35015</v>
      </c>
      <c r="B897" t="s">
        <v>444</v>
      </c>
      <c r="C897" t="s">
        <v>444</v>
      </c>
      <c r="D897" t="s">
        <v>444</v>
      </c>
      <c r="E897" t="s">
        <v>444</v>
      </c>
      <c r="F897" t="s">
        <v>444</v>
      </c>
      <c r="G897" t="s">
        <v>444</v>
      </c>
    </row>
    <row r="898" spans="1:7" x14ac:dyDescent="0.25">
      <c r="A898" s="1">
        <v>35016</v>
      </c>
      <c r="B898">
        <v>83.82</v>
      </c>
      <c r="C898">
        <v>84.309997999999993</v>
      </c>
      <c r="D898">
        <v>83.529999000000004</v>
      </c>
      <c r="E898">
        <v>84.160004000000001</v>
      </c>
      <c r="F898">
        <v>84.160004000000001</v>
      </c>
      <c r="G898">
        <v>0</v>
      </c>
    </row>
    <row r="899" spans="1:7" x14ac:dyDescent="0.25">
      <c r="A899" s="1">
        <v>35017</v>
      </c>
      <c r="B899">
        <v>84.089995999999999</v>
      </c>
      <c r="C899">
        <v>84.25</v>
      </c>
      <c r="D899">
        <v>83.809997999999993</v>
      </c>
      <c r="E899">
        <v>83.989998</v>
      </c>
      <c r="F899">
        <v>83.989998</v>
      </c>
      <c r="G899">
        <v>0</v>
      </c>
    </row>
    <row r="900" spans="1:7" x14ac:dyDescent="0.25">
      <c r="A900" s="1">
        <v>35018</v>
      </c>
      <c r="B900">
        <v>83.559997999999993</v>
      </c>
      <c r="C900">
        <v>83.959998999999996</v>
      </c>
      <c r="D900">
        <v>83.400002000000001</v>
      </c>
      <c r="E900">
        <v>83.629997000000003</v>
      </c>
      <c r="F900">
        <v>83.629997000000003</v>
      </c>
      <c r="G900">
        <v>0</v>
      </c>
    </row>
    <row r="901" spans="1:7" x14ac:dyDescent="0.25">
      <c r="A901" s="1">
        <v>35019</v>
      </c>
      <c r="B901">
        <v>83.709998999999996</v>
      </c>
      <c r="C901">
        <v>83.980002999999996</v>
      </c>
      <c r="D901">
        <v>83.599997999999999</v>
      </c>
      <c r="E901">
        <v>83.830001999999993</v>
      </c>
      <c r="F901">
        <v>83.830001999999993</v>
      </c>
      <c r="G901">
        <v>0</v>
      </c>
    </row>
    <row r="902" spans="1:7" x14ac:dyDescent="0.25">
      <c r="A902" s="1">
        <v>35020</v>
      </c>
      <c r="B902">
        <v>83.75</v>
      </c>
      <c r="C902">
        <v>83.879997000000003</v>
      </c>
      <c r="D902">
        <v>83.510002</v>
      </c>
      <c r="E902">
        <v>83.769997000000004</v>
      </c>
      <c r="F902">
        <v>83.769997000000004</v>
      </c>
      <c r="G902">
        <v>0</v>
      </c>
    </row>
    <row r="903" spans="1:7" x14ac:dyDescent="0.25">
      <c r="A903" s="1">
        <v>35022</v>
      </c>
      <c r="B903" t="s">
        <v>444</v>
      </c>
      <c r="C903" t="s">
        <v>444</v>
      </c>
      <c r="D903" t="s">
        <v>444</v>
      </c>
      <c r="E903" t="s">
        <v>444</v>
      </c>
      <c r="F903" t="s">
        <v>444</v>
      </c>
      <c r="G903" t="s">
        <v>444</v>
      </c>
    </row>
    <row r="904" spans="1:7" x14ac:dyDescent="0.25">
      <c r="A904" s="1">
        <v>35023</v>
      </c>
      <c r="B904">
        <v>83.970000999999996</v>
      </c>
      <c r="C904">
        <v>84.360000999999997</v>
      </c>
      <c r="D904">
        <v>83.519997000000004</v>
      </c>
      <c r="E904">
        <v>83.610000999999997</v>
      </c>
      <c r="F904">
        <v>83.610000999999997</v>
      </c>
      <c r="G904">
        <v>0</v>
      </c>
    </row>
    <row r="905" spans="1:7" x14ac:dyDescent="0.25">
      <c r="A905" s="1">
        <v>35024</v>
      </c>
      <c r="B905">
        <v>83.629997000000003</v>
      </c>
      <c r="C905">
        <v>83.849997999999999</v>
      </c>
      <c r="D905">
        <v>83.599997999999999</v>
      </c>
      <c r="E905">
        <v>83.68</v>
      </c>
      <c r="F905">
        <v>83.68</v>
      </c>
      <c r="G905">
        <v>0</v>
      </c>
    </row>
    <row r="906" spans="1:7" x14ac:dyDescent="0.25">
      <c r="A906" s="1">
        <v>35025</v>
      </c>
      <c r="B906">
        <v>83.660004000000001</v>
      </c>
      <c r="C906">
        <v>83.93</v>
      </c>
      <c r="D906">
        <v>83.410004000000001</v>
      </c>
      <c r="E906">
        <v>83.540001000000004</v>
      </c>
      <c r="F906">
        <v>83.540001000000004</v>
      </c>
      <c r="G906">
        <v>0</v>
      </c>
    </row>
    <row r="907" spans="1:7" x14ac:dyDescent="0.25">
      <c r="A907" s="1">
        <v>35026</v>
      </c>
      <c r="B907">
        <v>83.580001999999993</v>
      </c>
      <c r="C907">
        <v>83.699996999999996</v>
      </c>
      <c r="D907">
        <v>83.559997999999993</v>
      </c>
      <c r="E907">
        <v>83.650002000000001</v>
      </c>
      <c r="F907">
        <v>83.650002000000001</v>
      </c>
      <c r="G907">
        <v>0</v>
      </c>
    </row>
    <row r="908" spans="1:7" x14ac:dyDescent="0.25">
      <c r="A908" s="1">
        <v>35027</v>
      </c>
      <c r="B908">
        <v>83.709998999999996</v>
      </c>
      <c r="C908">
        <v>84.010002</v>
      </c>
      <c r="D908">
        <v>83.650002000000001</v>
      </c>
      <c r="E908">
        <v>83.980002999999996</v>
      </c>
      <c r="F908">
        <v>83.980002999999996</v>
      </c>
      <c r="G908">
        <v>0</v>
      </c>
    </row>
    <row r="909" spans="1:7" x14ac:dyDescent="0.25">
      <c r="A909" s="1">
        <v>35029</v>
      </c>
      <c r="B909" t="s">
        <v>444</v>
      </c>
      <c r="C909" t="s">
        <v>444</v>
      </c>
      <c r="D909" t="s">
        <v>444</v>
      </c>
      <c r="E909" t="s">
        <v>444</v>
      </c>
      <c r="F909" t="s">
        <v>444</v>
      </c>
      <c r="G909" t="s">
        <v>444</v>
      </c>
    </row>
    <row r="910" spans="1:7" x14ac:dyDescent="0.25">
      <c r="A910" s="1">
        <v>35030</v>
      </c>
      <c r="B910">
        <v>84</v>
      </c>
      <c r="C910">
        <v>84.660004000000001</v>
      </c>
      <c r="D910">
        <v>83.910004000000001</v>
      </c>
      <c r="E910">
        <v>84.540001000000004</v>
      </c>
      <c r="F910">
        <v>84.540001000000004</v>
      </c>
      <c r="G910">
        <v>0</v>
      </c>
    </row>
    <row r="911" spans="1:7" x14ac:dyDescent="0.25">
      <c r="A911" s="1">
        <v>35031</v>
      </c>
      <c r="B911">
        <v>84.580001999999993</v>
      </c>
      <c r="C911">
        <v>84.699996999999996</v>
      </c>
      <c r="D911">
        <v>84.290001000000004</v>
      </c>
      <c r="E911">
        <v>84.5</v>
      </c>
      <c r="F911">
        <v>84.5</v>
      </c>
      <c r="G911">
        <v>0</v>
      </c>
    </row>
    <row r="912" spans="1:7" x14ac:dyDescent="0.25">
      <c r="A912" s="1">
        <v>35032</v>
      </c>
      <c r="B912">
        <v>84.459998999999996</v>
      </c>
      <c r="C912">
        <v>84.940002000000007</v>
      </c>
      <c r="D912">
        <v>84.379997000000003</v>
      </c>
      <c r="E912">
        <v>84.790001000000004</v>
      </c>
      <c r="F912">
        <v>84.790001000000004</v>
      </c>
      <c r="G912">
        <v>0</v>
      </c>
    </row>
    <row r="913" spans="1:7" x14ac:dyDescent="0.25">
      <c r="A913" s="1">
        <v>35033</v>
      </c>
      <c r="B913">
        <v>84.75</v>
      </c>
      <c r="C913">
        <v>85.379997000000003</v>
      </c>
      <c r="D913">
        <v>84.559997999999993</v>
      </c>
      <c r="E913">
        <v>85.260002</v>
      </c>
      <c r="F913">
        <v>85.260002</v>
      </c>
      <c r="G913">
        <v>0</v>
      </c>
    </row>
    <row r="914" spans="1:7" x14ac:dyDescent="0.25">
      <c r="A914" s="1">
        <v>35034</v>
      </c>
      <c r="B914">
        <v>85.169998000000007</v>
      </c>
      <c r="C914">
        <v>85.419998000000007</v>
      </c>
      <c r="D914">
        <v>84.970000999999996</v>
      </c>
      <c r="E914">
        <v>85.160004000000001</v>
      </c>
      <c r="F914">
        <v>85.160004000000001</v>
      </c>
      <c r="G914">
        <v>0</v>
      </c>
    </row>
    <row r="915" spans="1:7" x14ac:dyDescent="0.25">
      <c r="A915" s="1">
        <v>35036</v>
      </c>
      <c r="B915" t="s">
        <v>444</v>
      </c>
      <c r="C915" t="s">
        <v>444</v>
      </c>
      <c r="D915" t="s">
        <v>444</v>
      </c>
      <c r="E915" t="s">
        <v>444</v>
      </c>
      <c r="F915" t="s">
        <v>444</v>
      </c>
      <c r="G915" t="s">
        <v>444</v>
      </c>
    </row>
    <row r="916" spans="1:7" x14ac:dyDescent="0.25">
      <c r="A916" s="1">
        <v>35037</v>
      </c>
      <c r="B916">
        <v>85.120002999999997</v>
      </c>
      <c r="C916">
        <v>85.150002000000001</v>
      </c>
      <c r="D916">
        <v>84.690002000000007</v>
      </c>
      <c r="E916">
        <v>84.970000999999996</v>
      </c>
      <c r="F916">
        <v>84.970000999999996</v>
      </c>
      <c r="G916">
        <v>0</v>
      </c>
    </row>
    <row r="917" spans="1:7" x14ac:dyDescent="0.25">
      <c r="A917" s="1">
        <v>35038</v>
      </c>
      <c r="B917">
        <v>85.010002</v>
      </c>
      <c r="C917">
        <v>85.089995999999999</v>
      </c>
      <c r="D917">
        <v>84.599997999999999</v>
      </c>
      <c r="E917">
        <v>84.620002999999997</v>
      </c>
      <c r="F917">
        <v>84.620002999999997</v>
      </c>
      <c r="G917">
        <v>0</v>
      </c>
    </row>
    <row r="918" spans="1:7" x14ac:dyDescent="0.25">
      <c r="A918" s="1">
        <v>35039</v>
      </c>
      <c r="B918">
        <v>84.559997999999993</v>
      </c>
      <c r="C918">
        <v>85.050003000000004</v>
      </c>
      <c r="D918">
        <v>84.5</v>
      </c>
      <c r="E918">
        <v>84.93</v>
      </c>
      <c r="F918">
        <v>84.93</v>
      </c>
      <c r="G918">
        <v>0</v>
      </c>
    </row>
    <row r="919" spans="1:7" x14ac:dyDescent="0.25">
      <c r="A919" s="1">
        <v>35040</v>
      </c>
      <c r="B919">
        <v>85.029999000000004</v>
      </c>
      <c r="C919">
        <v>85.25</v>
      </c>
      <c r="D919">
        <v>84.809997999999993</v>
      </c>
      <c r="E919">
        <v>85.25</v>
      </c>
      <c r="F919">
        <v>85.25</v>
      </c>
      <c r="G919">
        <v>0</v>
      </c>
    </row>
    <row r="920" spans="1:7" x14ac:dyDescent="0.25">
      <c r="A920" s="1">
        <v>35041</v>
      </c>
      <c r="B920">
        <v>85.110000999999997</v>
      </c>
      <c r="C920">
        <v>85.529999000000004</v>
      </c>
      <c r="D920">
        <v>85</v>
      </c>
      <c r="E920">
        <v>85.239998</v>
      </c>
      <c r="F920">
        <v>85.239998</v>
      </c>
      <c r="G920">
        <v>0</v>
      </c>
    </row>
    <row r="921" spans="1:7" x14ac:dyDescent="0.25">
      <c r="A921" s="1">
        <v>35043</v>
      </c>
      <c r="B921" t="s">
        <v>444</v>
      </c>
      <c r="C921" t="s">
        <v>444</v>
      </c>
      <c r="D921" t="s">
        <v>444</v>
      </c>
      <c r="E921" t="s">
        <v>444</v>
      </c>
      <c r="F921" t="s">
        <v>444</v>
      </c>
      <c r="G921" t="s">
        <v>444</v>
      </c>
    </row>
    <row r="922" spans="1:7" x14ac:dyDescent="0.25">
      <c r="A922" s="1">
        <v>35044</v>
      </c>
      <c r="B922">
        <v>85.139999000000003</v>
      </c>
      <c r="C922">
        <v>85.25</v>
      </c>
      <c r="D922">
        <v>85.050003000000004</v>
      </c>
      <c r="E922">
        <v>85.209998999999996</v>
      </c>
      <c r="F922">
        <v>85.209998999999996</v>
      </c>
      <c r="G922">
        <v>0</v>
      </c>
    </row>
    <row r="923" spans="1:7" x14ac:dyDescent="0.25">
      <c r="A923" s="1">
        <v>35045</v>
      </c>
      <c r="B923">
        <v>85.199996999999996</v>
      </c>
      <c r="C923">
        <v>85.5</v>
      </c>
      <c r="D923">
        <v>85.160004000000001</v>
      </c>
      <c r="E923">
        <v>85.43</v>
      </c>
      <c r="F923">
        <v>85.43</v>
      </c>
      <c r="G923">
        <v>0</v>
      </c>
    </row>
    <row r="924" spans="1:7" x14ac:dyDescent="0.25">
      <c r="A924" s="1">
        <v>35046</v>
      </c>
      <c r="B924">
        <v>85.360000999999997</v>
      </c>
      <c r="C924">
        <v>85.629997000000003</v>
      </c>
      <c r="D924">
        <v>85.339995999999999</v>
      </c>
      <c r="E924">
        <v>85.470000999999996</v>
      </c>
      <c r="F924">
        <v>85.470000999999996</v>
      </c>
      <c r="G924">
        <v>0</v>
      </c>
    </row>
    <row r="925" spans="1:7" x14ac:dyDescent="0.25">
      <c r="A925" s="1">
        <v>35047</v>
      </c>
      <c r="B925">
        <v>85.400002000000001</v>
      </c>
      <c r="C925">
        <v>85.510002</v>
      </c>
      <c r="D925">
        <v>84.809997999999993</v>
      </c>
      <c r="E925">
        <v>84.889999000000003</v>
      </c>
      <c r="F925">
        <v>84.889999000000003</v>
      </c>
      <c r="G925">
        <v>0</v>
      </c>
    </row>
    <row r="926" spans="1:7" x14ac:dyDescent="0.25">
      <c r="A926" s="1">
        <v>35048</v>
      </c>
      <c r="B926">
        <v>84.900002000000001</v>
      </c>
      <c r="C926">
        <v>85.220000999999996</v>
      </c>
      <c r="D926">
        <v>84.879997000000003</v>
      </c>
      <c r="E926">
        <v>85.129997000000003</v>
      </c>
      <c r="F926">
        <v>85.129997000000003</v>
      </c>
      <c r="G926">
        <v>0</v>
      </c>
    </row>
    <row r="927" spans="1:7" x14ac:dyDescent="0.25">
      <c r="A927" s="1">
        <v>35050</v>
      </c>
      <c r="B927" t="s">
        <v>444</v>
      </c>
      <c r="C927" t="s">
        <v>444</v>
      </c>
      <c r="D927" t="s">
        <v>444</v>
      </c>
      <c r="E927" t="s">
        <v>444</v>
      </c>
      <c r="F927" t="s">
        <v>444</v>
      </c>
      <c r="G927" t="s">
        <v>444</v>
      </c>
    </row>
    <row r="928" spans="1:7" x14ac:dyDescent="0.25">
      <c r="A928" s="1">
        <v>35051</v>
      </c>
      <c r="B928">
        <v>85.040001000000004</v>
      </c>
      <c r="C928">
        <v>85.050003000000004</v>
      </c>
      <c r="D928">
        <v>84.580001999999993</v>
      </c>
      <c r="E928">
        <v>84.629997000000003</v>
      </c>
      <c r="F928">
        <v>84.629997000000003</v>
      </c>
      <c r="G928">
        <v>0</v>
      </c>
    </row>
    <row r="929" spans="1:7" x14ac:dyDescent="0.25">
      <c r="A929" s="1">
        <v>35052</v>
      </c>
      <c r="B929">
        <v>84.639999000000003</v>
      </c>
      <c r="C929">
        <v>85.059997999999993</v>
      </c>
      <c r="D929">
        <v>84.540001000000004</v>
      </c>
      <c r="E929">
        <v>85.050003000000004</v>
      </c>
      <c r="F929">
        <v>85.050003000000004</v>
      </c>
      <c r="G929">
        <v>0</v>
      </c>
    </row>
    <row r="930" spans="1:7" x14ac:dyDescent="0.25">
      <c r="A930" s="1">
        <v>35053</v>
      </c>
      <c r="B930">
        <v>85.120002999999997</v>
      </c>
      <c r="C930">
        <v>85.129997000000003</v>
      </c>
      <c r="D930">
        <v>84.769997000000004</v>
      </c>
      <c r="E930">
        <v>84.949996999999996</v>
      </c>
      <c r="F930">
        <v>84.949996999999996</v>
      </c>
      <c r="G930">
        <v>0</v>
      </c>
    </row>
    <row r="931" spans="1:7" x14ac:dyDescent="0.25">
      <c r="A931" s="1">
        <v>35054</v>
      </c>
      <c r="B931">
        <v>84.849997999999999</v>
      </c>
      <c r="C931">
        <v>84.959998999999996</v>
      </c>
      <c r="D931">
        <v>84.75</v>
      </c>
      <c r="E931">
        <v>84.779999000000004</v>
      </c>
      <c r="F931">
        <v>84.779999000000004</v>
      </c>
      <c r="G931">
        <v>0</v>
      </c>
    </row>
    <row r="932" spans="1:7" x14ac:dyDescent="0.25">
      <c r="A932" s="1">
        <v>35055</v>
      </c>
      <c r="B932">
        <v>84.82</v>
      </c>
      <c r="C932">
        <v>85.169998000000007</v>
      </c>
      <c r="D932">
        <v>84.660004000000001</v>
      </c>
      <c r="E932">
        <v>84.699996999999996</v>
      </c>
      <c r="F932">
        <v>84.699996999999996</v>
      </c>
      <c r="G932">
        <v>0</v>
      </c>
    </row>
    <row r="933" spans="1:7" x14ac:dyDescent="0.25">
      <c r="A933" s="1">
        <v>35057</v>
      </c>
      <c r="B933" t="s">
        <v>444</v>
      </c>
      <c r="C933" t="s">
        <v>444</v>
      </c>
      <c r="D933" t="s">
        <v>444</v>
      </c>
      <c r="E933" t="s">
        <v>444</v>
      </c>
      <c r="F933" t="s">
        <v>444</v>
      </c>
      <c r="G933" t="s">
        <v>444</v>
      </c>
    </row>
    <row r="934" spans="1:7" x14ac:dyDescent="0.25">
      <c r="A934" s="1">
        <v>35058</v>
      </c>
      <c r="B934">
        <v>84.82</v>
      </c>
      <c r="C934">
        <v>85.169998000000007</v>
      </c>
      <c r="D934">
        <v>84.660004000000001</v>
      </c>
      <c r="E934">
        <v>84.699996999999996</v>
      </c>
      <c r="F934">
        <v>84.699996999999996</v>
      </c>
      <c r="G934">
        <v>0</v>
      </c>
    </row>
    <row r="935" spans="1:7" x14ac:dyDescent="0.25">
      <c r="A935" s="1">
        <v>35059</v>
      </c>
      <c r="B935">
        <v>84.760002</v>
      </c>
      <c r="C935">
        <v>84.839995999999999</v>
      </c>
      <c r="D935">
        <v>84.400002000000001</v>
      </c>
      <c r="E935">
        <v>84.440002000000007</v>
      </c>
      <c r="F935">
        <v>84.440002000000007</v>
      </c>
      <c r="G935">
        <v>0</v>
      </c>
    </row>
    <row r="936" spans="1:7" x14ac:dyDescent="0.25">
      <c r="A936" s="1">
        <v>35060</v>
      </c>
      <c r="B936">
        <v>84.5</v>
      </c>
      <c r="C936">
        <v>84.769997000000004</v>
      </c>
      <c r="D936">
        <v>84.410004000000001</v>
      </c>
      <c r="E936">
        <v>84.589995999999999</v>
      </c>
      <c r="F936">
        <v>84.589995999999999</v>
      </c>
      <c r="G936">
        <v>0</v>
      </c>
    </row>
    <row r="937" spans="1:7" x14ac:dyDescent="0.25">
      <c r="A937" s="1">
        <v>35061</v>
      </c>
      <c r="B937">
        <v>84.550003000000004</v>
      </c>
      <c r="C937">
        <v>84.949996999999996</v>
      </c>
      <c r="D937">
        <v>84.339995999999999</v>
      </c>
      <c r="E937">
        <v>84.800003000000004</v>
      </c>
      <c r="F937">
        <v>84.800003000000004</v>
      </c>
      <c r="G937">
        <v>0</v>
      </c>
    </row>
    <row r="938" spans="1:7" x14ac:dyDescent="0.25">
      <c r="A938" s="1">
        <v>35062</v>
      </c>
      <c r="B938">
        <v>84.82</v>
      </c>
      <c r="C938">
        <v>84.849997999999999</v>
      </c>
      <c r="D938">
        <v>84.540001000000004</v>
      </c>
      <c r="E938">
        <v>84.760002</v>
      </c>
      <c r="F938">
        <v>84.760002</v>
      </c>
      <c r="G938">
        <v>0</v>
      </c>
    </row>
    <row r="939" spans="1:7" x14ac:dyDescent="0.25">
      <c r="A939" s="1">
        <v>35064</v>
      </c>
      <c r="B939" t="s">
        <v>444</v>
      </c>
      <c r="C939" t="s">
        <v>444</v>
      </c>
      <c r="D939" t="s">
        <v>444</v>
      </c>
      <c r="E939" t="s">
        <v>444</v>
      </c>
      <c r="F939" t="s">
        <v>444</v>
      </c>
      <c r="G939" t="s">
        <v>444</v>
      </c>
    </row>
    <row r="940" spans="1:7" x14ac:dyDescent="0.25">
      <c r="A940" s="1">
        <v>35065</v>
      </c>
      <c r="B940">
        <v>84.82</v>
      </c>
      <c r="C940">
        <v>84.849997999999999</v>
      </c>
      <c r="D940">
        <v>84.540001000000004</v>
      </c>
      <c r="E940">
        <v>84.760002</v>
      </c>
      <c r="F940">
        <v>84.760002</v>
      </c>
      <c r="G940">
        <v>0</v>
      </c>
    </row>
    <row r="941" spans="1:7" x14ac:dyDescent="0.25">
      <c r="A941" s="1">
        <v>35066</v>
      </c>
      <c r="B941">
        <v>84.779999000000004</v>
      </c>
      <c r="C941">
        <v>84.839995999999999</v>
      </c>
      <c r="D941">
        <v>84.480002999999996</v>
      </c>
      <c r="E941">
        <v>84.690002000000007</v>
      </c>
      <c r="F941">
        <v>84.690002000000007</v>
      </c>
      <c r="G941">
        <v>0</v>
      </c>
    </row>
    <row r="942" spans="1:7" x14ac:dyDescent="0.25">
      <c r="A942" s="1">
        <v>35067</v>
      </c>
      <c r="B942">
        <v>84.690002000000007</v>
      </c>
      <c r="C942">
        <v>85.150002000000001</v>
      </c>
      <c r="D942">
        <v>84.660004000000001</v>
      </c>
      <c r="E942">
        <v>85.110000999999997</v>
      </c>
      <c r="F942">
        <v>85.110000999999997</v>
      </c>
      <c r="G942">
        <v>0</v>
      </c>
    </row>
    <row r="943" spans="1:7" x14ac:dyDescent="0.25">
      <c r="A943" s="1">
        <v>35068</v>
      </c>
      <c r="B943">
        <v>85.080001999999993</v>
      </c>
      <c r="C943">
        <v>85.800003000000004</v>
      </c>
      <c r="D943">
        <v>85.029999000000004</v>
      </c>
      <c r="E943">
        <v>85.220000999999996</v>
      </c>
      <c r="F943">
        <v>85.220000999999996</v>
      </c>
      <c r="G943">
        <v>0</v>
      </c>
    </row>
    <row r="944" spans="1:7" x14ac:dyDescent="0.25">
      <c r="A944" s="1">
        <v>35069</v>
      </c>
      <c r="B944">
        <v>85.07</v>
      </c>
      <c r="C944">
        <v>85.339995999999999</v>
      </c>
      <c r="D944">
        <v>84.839995999999999</v>
      </c>
      <c r="E944">
        <v>85.059997999999993</v>
      </c>
      <c r="F944">
        <v>85.059997999999993</v>
      </c>
      <c r="G944">
        <v>0</v>
      </c>
    </row>
    <row r="945" spans="1:7" x14ac:dyDescent="0.25">
      <c r="A945" s="1">
        <v>35071</v>
      </c>
      <c r="B945" t="s">
        <v>444</v>
      </c>
      <c r="C945" t="s">
        <v>444</v>
      </c>
      <c r="D945" t="s">
        <v>444</v>
      </c>
      <c r="E945" t="s">
        <v>444</v>
      </c>
      <c r="F945" t="s">
        <v>444</v>
      </c>
      <c r="G945" t="s">
        <v>444</v>
      </c>
    </row>
    <row r="946" spans="1:7" x14ac:dyDescent="0.25">
      <c r="A946" s="1">
        <v>35072</v>
      </c>
      <c r="B946">
        <v>85.169998000000007</v>
      </c>
      <c r="C946">
        <v>85.169998000000007</v>
      </c>
      <c r="D946">
        <v>84.989998</v>
      </c>
      <c r="E946">
        <v>85.040001000000004</v>
      </c>
      <c r="F946">
        <v>85.040001000000004</v>
      </c>
      <c r="G946">
        <v>0</v>
      </c>
    </row>
    <row r="947" spans="1:7" x14ac:dyDescent="0.25">
      <c r="A947" s="1">
        <v>35073</v>
      </c>
      <c r="B947">
        <v>85.040001000000004</v>
      </c>
      <c r="C947">
        <v>85.32</v>
      </c>
      <c r="D947">
        <v>84.93</v>
      </c>
      <c r="E947">
        <v>85.07</v>
      </c>
      <c r="F947">
        <v>85.07</v>
      </c>
      <c r="G947">
        <v>0</v>
      </c>
    </row>
    <row r="948" spans="1:7" x14ac:dyDescent="0.25">
      <c r="A948" s="1">
        <v>35074</v>
      </c>
      <c r="B948">
        <v>84.769997000000004</v>
      </c>
      <c r="C948">
        <v>85.150002000000001</v>
      </c>
      <c r="D948">
        <v>84.739998</v>
      </c>
      <c r="E948">
        <v>84.910004000000001</v>
      </c>
      <c r="F948">
        <v>84.910004000000001</v>
      </c>
      <c r="G948">
        <v>0</v>
      </c>
    </row>
    <row r="949" spans="1:7" x14ac:dyDescent="0.25">
      <c r="A949" s="1">
        <v>35075</v>
      </c>
      <c r="B949">
        <v>84.940002000000007</v>
      </c>
      <c r="C949">
        <v>85.169998000000007</v>
      </c>
      <c r="D949">
        <v>84.830001999999993</v>
      </c>
      <c r="E949">
        <v>85.129997000000003</v>
      </c>
      <c r="F949">
        <v>85.129997000000003</v>
      </c>
      <c r="G949">
        <v>0</v>
      </c>
    </row>
    <row r="950" spans="1:7" x14ac:dyDescent="0.25">
      <c r="A950" s="1">
        <v>35076</v>
      </c>
      <c r="B950">
        <v>85.129997000000003</v>
      </c>
      <c r="C950">
        <v>85.370002999999997</v>
      </c>
      <c r="D950">
        <v>84.959998999999996</v>
      </c>
      <c r="E950">
        <v>85.059997999999993</v>
      </c>
      <c r="F950">
        <v>85.059997999999993</v>
      </c>
      <c r="G950">
        <v>0</v>
      </c>
    </row>
    <row r="951" spans="1:7" x14ac:dyDescent="0.25">
      <c r="A951" s="1">
        <v>35078</v>
      </c>
      <c r="B951" t="s">
        <v>444</v>
      </c>
      <c r="C951" t="s">
        <v>444</v>
      </c>
      <c r="D951" t="s">
        <v>444</v>
      </c>
      <c r="E951" t="s">
        <v>444</v>
      </c>
      <c r="F951" t="s">
        <v>444</v>
      </c>
      <c r="G951" t="s">
        <v>444</v>
      </c>
    </row>
    <row r="952" spans="1:7" x14ac:dyDescent="0.25">
      <c r="A952" s="1">
        <v>35079</v>
      </c>
      <c r="B952">
        <v>85.230002999999996</v>
      </c>
      <c r="C952">
        <v>85.379997000000003</v>
      </c>
      <c r="D952">
        <v>85.18</v>
      </c>
      <c r="E952">
        <v>85.309997999999993</v>
      </c>
      <c r="F952">
        <v>85.309997999999993</v>
      </c>
      <c r="G952">
        <v>0</v>
      </c>
    </row>
    <row r="953" spans="1:7" x14ac:dyDescent="0.25">
      <c r="A953" s="1">
        <v>35080</v>
      </c>
      <c r="B953">
        <v>85.489998</v>
      </c>
      <c r="C953">
        <v>86.040001000000004</v>
      </c>
      <c r="D953">
        <v>85.419998000000007</v>
      </c>
      <c r="E953">
        <v>85.989998</v>
      </c>
      <c r="F953">
        <v>85.989998</v>
      </c>
      <c r="G953">
        <v>0</v>
      </c>
    </row>
    <row r="954" spans="1:7" x14ac:dyDescent="0.25">
      <c r="A954" s="1">
        <v>35081</v>
      </c>
      <c r="B954">
        <v>86.139999000000003</v>
      </c>
      <c r="C954">
        <v>86.339995999999999</v>
      </c>
      <c r="D954">
        <v>85.889999000000003</v>
      </c>
      <c r="E954">
        <v>86.260002</v>
      </c>
      <c r="F954">
        <v>86.260002</v>
      </c>
      <c r="G954">
        <v>0</v>
      </c>
    </row>
    <row r="955" spans="1:7" x14ac:dyDescent="0.25">
      <c r="A955" s="1">
        <v>35082</v>
      </c>
      <c r="B955">
        <v>86.269997000000004</v>
      </c>
      <c r="C955">
        <v>86.480002999999996</v>
      </c>
      <c r="D955">
        <v>86.089995999999999</v>
      </c>
      <c r="E955">
        <v>86.440002000000007</v>
      </c>
      <c r="F955">
        <v>86.440002000000007</v>
      </c>
      <c r="G955">
        <v>0</v>
      </c>
    </row>
    <row r="956" spans="1:7" x14ac:dyDescent="0.25">
      <c r="A956" s="1">
        <v>35083</v>
      </c>
      <c r="B956">
        <v>86.43</v>
      </c>
      <c r="C956">
        <v>86.860000999999997</v>
      </c>
      <c r="D956">
        <v>86.419998000000007</v>
      </c>
      <c r="E956">
        <v>86.75</v>
      </c>
      <c r="F956">
        <v>86.75</v>
      </c>
      <c r="G956">
        <v>0</v>
      </c>
    </row>
    <row r="957" spans="1:7" x14ac:dyDescent="0.25">
      <c r="A957" s="1">
        <v>35085</v>
      </c>
      <c r="B957" t="s">
        <v>444</v>
      </c>
      <c r="C957" t="s">
        <v>444</v>
      </c>
      <c r="D957" t="s">
        <v>444</v>
      </c>
      <c r="E957" t="s">
        <v>444</v>
      </c>
      <c r="F957" t="s">
        <v>444</v>
      </c>
      <c r="G957" t="s">
        <v>444</v>
      </c>
    </row>
    <row r="958" spans="1:7" x14ac:dyDescent="0.25">
      <c r="A958" s="1">
        <v>35086</v>
      </c>
      <c r="B958">
        <v>86.730002999999996</v>
      </c>
      <c r="C958">
        <v>86.980002999999996</v>
      </c>
      <c r="D958">
        <v>86.610000999999997</v>
      </c>
      <c r="E958">
        <v>86.730002999999996</v>
      </c>
      <c r="F958">
        <v>86.730002999999996</v>
      </c>
      <c r="G958">
        <v>0</v>
      </c>
    </row>
    <row r="959" spans="1:7" x14ac:dyDescent="0.25">
      <c r="A959" s="1">
        <v>35087</v>
      </c>
      <c r="B959">
        <v>86.669998000000007</v>
      </c>
      <c r="C959">
        <v>86.949996999999996</v>
      </c>
      <c r="D959">
        <v>86.559997999999993</v>
      </c>
      <c r="E959">
        <v>86.830001999999993</v>
      </c>
      <c r="F959">
        <v>86.830001999999993</v>
      </c>
      <c r="G959">
        <v>0</v>
      </c>
    </row>
    <row r="960" spans="1:7" x14ac:dyDescent="0.25">
      <c r="A960" s="1">
        <v>35088</v>
      </c>
      <c r="B960">
        <v>86.870002999999997</v>
      </c>
      <c r="C960">
        <v>87.230002999999996</v>
      </c>
      <c r="D960">
        <v>86.82</v>
      </c>
      <c r="E960">
        <v>87.190002000000007</v>
      </c>
      <c r="F960">
        <v>87.190002000000007</v>
      </c>
      <c r="G960">
        <v>0</v>
      </c>
    </row>
    <row r="961" spans="1:7" x14ac:dyDescent="0.25">
      <c r="A961" s="1">
        <v>35089</v>
      </c>
      <c r="B961">
        <v>87.089995999999999</v>
      </c>
      <c r="C961">
        <v>87.529999000000004</v>
      </c>
      <c r="D961">
        <v>86.779999000000004</v>
      </c>
      <c r="E961">
        <v>87.419998000000007</v>
      </c>
      <c r="F961">
        <v>87.419998000000007</v>
      </c>
      <c r="G961">
        <v>0</v>
      </c>
    </row>
    <row r="962" spans="1:7" x14ac:dyDescent="0.25">
      <c r="A962" s="1">
        <v>35090</v>
      </c>
      <c r="B962">
        <v>87.489998</v>
      </c>
      <c r="C962">
        <v>87.720000999999996</v>
      </c>
      <c r="D962">
        <v>87.330001999999993</v>
      </c>
      <c r="E962">
        <v>87.639999000000003</v>
      </c>
      <c r="F962">
        <v>87.639999000000003</v>
      </c>
      <c r="G962">
        <v>0</v>
      </c>
    </row>
    <row r="963" spans="1:7" x14ac:dyDescent="0.25">
      <c r="A963" s="1">
        <v>35092</v>
      </c>
      <c r="B963" t="s">
        <v>444</v>
      </c>
      <c r="C963" t="s">
        <v>444</v>
      </c>
      <c r="D963" t="s">
        <v>444</v>
      </c>
      <c r="E963" t="s">
        <v>444</v>
      </c>
      <c r="F963" t="s">
        <v>444</v>
      </c>
      <c r="G963" t="s">
        <v>444</v>
      </c>
    </row>
    <row r="964" spans="1:7" x14ac:dyDescent="0.25">
      <c r="A964" s="1">
        <v>35093</v>
      </c>
      <c r="B964">
        <v>87.620002999999997</v>
      </c>
      <c r="C964">
        <v>87.699996999999996</v>
      </c>
      <c r="D964">
        <v>87.290001000000004</v>
      </c>
      <c r="E964">
        <v>87.410004000000001</v>
      </c>
      <c r="F964">
        <v>87.410004000000001</v>
      </c>
      <c r="G964">
        <v>0</v>
      </c>
    </row>
    <row r="965" spans="1:7" x14ac:dyDescent="0.25">
      <c r="A965" s="1">
        <v>35094</v>
      </c>
      <c r="B965">
        <v>87.309997999999993</v>
      </c>
      <c r="C965">
        <v>87.690002000000007</v>
      </c>
      <c r="D965">
        <v>87.209998999999996</v>
      </c>
      <c r="E965">
        <v>87.589995999999999</v>
      </c>
      <c r="F965">
        <v>87.589995999999999</v>
      </c>
      <c r="G965">
        <v>0</v>
      </c>
    </row>
    <row r="966" spans="1:7" x14ac:dyDescent="0.25">
      <c r="A966" s="1">
        <v>35095</v>
      </c>
      <c r="B966">
        <v>87.610000999999997</v>
      </c>
      <c r="C966">
        <v>87.68</v>
      </c>
      <c r="D966">
        <v>87.279999000000004</v>
      </c>
      <c r="E966">
        <v>87.379997000000003</v>
      </c>
      <c r="F966">
        <v>87.379997000000003</v>
      </c>
      <c r="G966">
        <v>0</v>
      </c>
    </row>
    <row r="967" spans="1:7" x14ac:dyDescent="0.25">
      <c r="A967" s="1">
        <v>35096</v>
      </c>
      <c r="B967">
        <v>87.25</v>
      </c>
      <c r="C967">
        <v>87.559997999999993</v>
      </c>
      <c r="D967">
        <v>87.099997999999999</v>
      </c>
      <c r="E967">
        <v>87.18</v>
      </c>
      <c r="F967">
        <v>87.18</v>
      </c>
      <c r="G967">
        <v>0</v>
      </c>
    </row>
    <row r="968" spans="1:7" x14ac:dyDescent="0.25">
      <c r="A968" s="1">
        <v>35097</v>
      </c>
      <c r="B968">
        <v>87.209998999999996</v>
      </c>
      <c r="C968">
        <v>87.43</v>
      </c>
      <c r="D968">
        <v>86.989998</v>
      </c>
      <c r="E968">
        <v>87.010002</v>
      </c>
      <c r="F968">
        <v>87.010002</v>
      </c>
      <c r="G968">
        <v>0</v>
      </c>
    </row>
    <row r="969" spans="1:7" x14ac:dyDescent="0.25">
      <c r="A969" s="1">
        <v>35099</v>
      </c>
      <c r="B969" t="s">
        <v>444</v>
      </c>
      <c r="C969" t="s">
        <v>444</v>
      </c>
      <c r="D969" t="s">
        <v>444</v>
      </c>
      <c r="E969" t="s">
        <v>444</v>
      </c>
      <c r="F969" t="s">
        <v>444</v>
      </c>
      <c r="G969" t="s">
        <v>444</v>
      </c>
    </row>
    <row r="970" spans="1:7" x14ac:dyDescent="0.25">
      <c r="A970" s="1">
        <v>35100</v>
      </c>
      <c r="B970">
        <v>86.839995999999999</v>
      </c>
      <c r="C970">
        <v>86.959998999999996</v>
      </c>
      <c r="D970">
        <v>86.07</v>
      </c>
      <c r="E970">
        <v>86.230002999999996</v>
      </c>
      <c r="F970">
        <v>86.230002999999996</v>
      </c>
      <c r="G970">
        <v>0</v>
      </c>
    </row>
    <row r="971" spans="1:7" x14ac:dyDescent="0.25">
      <c r="A971" s="1">
        <v>35101</v>
      </c>
      <c r="B971">
        <v>86.279999000000004</v>
      </c>
      <c r="C971">
        <v>86.57</v>
      </c>
      <c r="D971">
        <v>86.209998999999996</v>
      </c>
      <c r="E971">
        <v>86.410004000000001</v>
      </c>
      <c r="F971">
        <v>86.410004000000001</v>
      </c>
      <c r="G971">
        <v>0</v>
      </c>
    </row>
    <row r="972" spans="1:7" x14ac:dyDescent="0.25">
      <c r="A972" s="1">
        <v>35102</v>
      </c>
      <c r="B972">
        <v>86.309997999999993</v>
      </c>
      <c r="C972">
        <v>86.830001999999993</v>
      </c>
      <c r="D972">
        <v>86.25</v>
      </c>
      <c r="E972">
        <v>86.650002000000001</v>
      </c>
      <c r="F972">
        <v>86.650002000000001</v>
      </c>
      <c r="G972">
        <v>0</v>
      </c>
    </row>
    <row r="973" spans="1:7" x14ac:dyDescent="0.25">
      <c r="A973" s="1">
        <v>35103</v>
      </c>
      <c r="B973">
        <v>86.720000999999996</v>
      </c>
      <c r="C973">
        <v>87.010002</v>
      </c>
      <c r="D973">
        <v>86.639999000000003</v>
      </c>
      <c r="E973">
        <v>86.760002</v>
      </c>
      <c r="F973">
        <v>86.760002</v>
      </c>
      <c r="G973">
        <v>0</v>
      </c>
    </row>
    <row r="974" spans="1:7" x14ac:dyDescent="0.25">
      <c r="A974" s="1">
        <v>35104</v>
      </c>
      <c r="B974">
        <v>86.760002</v>
      </c>
      <c r="C974">
        <v>86.949996999999996</v>
      </c>
      <c r="D974">
        <v>86.559997999999993</v>
      </c>
      <c r="E974">
        <v>86.870002999999997</v>
      </c>
      <c r="F974">
        <v>86.870002999999997</v>
      </c>
      <c r="G974">
        <v>0</v>
      </c>
    </row>
    <row r="975" spans="1:7" x14ac:dyDescent="0.25">
      <c r="A975" s="1">
        <v>35106</v>
      </c>
      <c r="B975" t="s">
        <v>444</v>
      </c>
      <c r="C975" t="s">
        <v>444</v>
      </c>
      <c r="D975" t="s">
        <v>444</v>
      </c>
      <c r="E975" t="s">
        <v>444</v>
      </c>
      <c r="F975" t="s">
        <v>444</v>
      </c>
      <c r="G975" t="s">
        <v>444</v>
      </c>
    </row>
    <row r="976" spans="1:7" x14ac:dyDescent="0.25">
      <c r="A976" s="1">
        <v>35107</v>
      </c>
      <c r="B976">
        <v>86.879997000000003</v>
      </c>
      <c r="C976">
        <v>86.900002000000001</v>
      </c>
      <c r="D976">
        <v>86.610000999999997</v>
      </c>
      <c r="E976">
        <v>86.779999000000004</v>
      </c>
      <c r="F976">
        <v>86.779999000000004</v>
      </c>
      <c r="G976">
        <v>0</v>
      </c>
    </row>
    <row r="977" spans="1:7" x14ac:dyDescent="0.25">
      <c r="A977" s="1">
        <v>35108</v>
      </c>
      <c r="B977">
        <v>86.779999000000004</v>
      </c>
      <c r="C977">
        <v>86.849997999999999</v>
      </c>
      <c r="D977">
        <v>86.639999000000003</v>
      </c>
      <c r="E977">
        <v>86.730002999999996</v>
      </c>
      <c r="F977">
        <v>86.730002999999996</v>
      </c>
      <c r="G977">
        <v>0</v>
      </c>
    </row>
    <row r="978" spans="1:7" x14ac:dyDescent="0.25">
      <c r="A978" s="1">
        <v>35109</v>
      </c>
      <c r="B978">
        <v>86.610000999999997</v>
      </c>
      <c r="C978">
        <v>86.699996999999996</v>
      </c>
      <c r="D978">
        <v>86.389999000000003</v>
      </c>
      <c r="E978">
        <v>86.43</v>
      </c>
      <c r="F978">
        <v>86.43</v>
      </c>
      <c r="G978">
        <v>0</v>
      </c>
    </row>
    <row r="979" spans="1:7" x14ac:dyDescent="0.25">
      <c r="A979" s="1">
        <v>35110</v>
      </c>
      <c r="B979">
        <v>86.449996999999996</v>
      </c>
      <c r="C979">
        <v>86.690002000000007</v>
      </c>
      <c r="D979">
        <v>86.349997999999999</v>
      </c>
      <c r="E979">
        <v>86.440002000000007</v>
      </c>
      <c r="F979">
        <v>86.440002000000007</v>
      </c>
      <c r="G979">
        <v>0</v>
      </c>
    </row>
    <row r="980" spans="1:7" x14ac:dyDescent="0.25">
      <c r="A980" s="1">
        <v>35111</v>
      </c>
      <c r="B980">
        <v>86.470000999999996</v>
      </c>
      <c r="C980">
        <v>86.57</v>
      </c>
      <c r="D980">
        <v>85.959998999999996</v>
      </c>
      <c r="E980">
        <v>86.120002999999997</v>
      </c>
      <c r="F980">
        <v>86.120002999999997</v>
      </c>
      <c r="G980">
        <v>0</v>
      </c>
    </row>
    <row r="981" spans="1:7" x14ac:dyDescent="0.25">
      <c r="A981" s="1">
        <v>35113</v>
      </c>
      <c r="B981" t="s">
        <v>444</v>
      </c>
      <c r="C981" t="s">
        <v>444</v>
      </c>
      <c r="D981" t="s">
        <v>444</v>
      </c>
      <c r="E981" t="s">
        <v>444</v>
      </c>
      <c r="F981" t="s">
        <v>444</v>
      </c>
      <c r="G981" t="s">
        <v>444</v>
      </c>
    </row>
    <row r="982" spans="1:7" x14ac:dyDescent="0.25">
      <c r="A982" s="1">
        <v>35114</v>
      </c>
      <c r="B982">
        <v>85.699996999999996</v>
      </c>
      <c r="C982">
        <v>85.870002999999997</v>
      </c>
      <c r="D982">
        <v>85.419998000000007</v>
      </c>
      <c r="E982">
        <v>85.510002</v>
      </c>
      <c r="F982">
        <v>85.510002</v>
      </c>
      <c r="G982">
        <v>0</v>
      </c>
    </row>
    <row r="983" spans="1:7" x14ac:dyDescent="0.25">
      <c r="A983" s="1">
        <v>35115</v>
      </c>
      <c r="B983">
        <v>85.550003000000004</v>
      </c>
      <c r="C983">
        <v>86.199996999999996</v>
      </c>
      <c r="D983">
        <v>85.519997000000004</v>
      </c>
      <c r="E983">
        <v>85.75</v>
      </c>
      <c r="F983">
        <v>85.75</v>
      </c>
      <c r="G983">
        <v>0</v>
      </c>
    </row>
    <row r="984" spans="1:7" x14ac:dyDescent="0.25">
      <c r="A984" s="1">
        <v>35116</v>
      </c>
      <c r="B984">
        <v>85.809997999999993</v>
      </c>
      <c r="C984">
        <v>85.93</v>
      </c>
      <c r="D984">
        <v>85.510002</v>
      </c>
      <c r="E984">
        <v>85.660004000000001</v>
      </c>
      <c r="F984">
        <v>85.660004000000001</v>
      </c>
      <c r="G984">
        <v>0</v>
      </c>
    </row>
    <row r="985" spans="1:7" x14ac:dyDescent="0.25">
      <c r="A985" s="1">
        <v>35117</v>
      </c>
      <c r="B985">
        <v>85.769997000000004</v>
      </c>
      <c r="C985">
        <v>85.879997000000003</v>
      </c>
      <c r="D985">
        <v>85.5</v>
      </c>
      <c r="E985">
        <v>85.57</v>
      </c>
      <c r="F985">
        <v>85.57</v>
      </c>
      <c r="G985">
        <v>0</v>
      </c>
    </row>
    <row r="986" spans="1:7" x14ac:dyDescent="0.25">
      <c r="A986" s="1">
        <v>35118</v>
      </c>
      <c r="B986">
        <v>85.519997000000004</v>
      </c>
      <c r="C986">
        <v>85.910004000000001</v>
      </c>
      <c r="D986">
        <v>85.260002</v>
      </c>
      <c r="E986">
        <v>85.449996999999996</v>
      </c>
      <c r="F986">
        <v>85.449996999999996</v>
      </c>
      <c r="G986">
        <v>0</v>
      </c>
    </row>
    <row r="987" spans="1:7" x14ac:dyDescent="0.25">
      <c r="A987" s="1">
        <v>35120</v>
      </c>
      <c r="B987" t="s">
        <v>444</v>
      </c>
      <c r="C987" t="s">
        <v>444</v>
      </c>
      <c r="D987" t="s">
        <v>444</v>
      </c>
      <c r="E987" t="s">
        <v>444</v>
      </c>
      <c r="F987" t="s">
        <v>444</v>
      </c>
      <c r="G987" t="s">
        <v>444</v>
      </c>
    </row>
    <row r="988" spans="1:7" x14ac:dyDescent="0.25">
      <c r="A988" s="1">
        <v>35121</v>
      </c>
      <c r="B988">
        <v>85.389999000000003</v>
      </c>
      <c r="C988">
        <v>85.510002</v>
      </c>
      <c r="D988">
        <v>85.239998</v>
      </c>
      <c r="E988">
        <v>85.43</v>
      </c>
      <c r="F988">
        <v>85.43</v>
      </c>
      <c r="G988">
        <v>0</v>
      </c>
    </row>
    <row r="989" spans="1:7" x14ac:dyDescent="0.25">
      <c r="A989" s="1">
        <v>35122</v>
      </c>
      <c r="B989">
        <v>85.559997999999993</v>
      </c>
      <c r="C989">
        <v>85.639999000000003</v>
      </c>
      <c r="D989">
        <v>85.32</v>
      </c>
      <c r="E989">
        <v>85.410004000000001</v>
      </c>
      <c r="F989">
        <v>85.410004000000001</v>
      </c>
      <c r="G989">
        <v>0</v>
      </c>
    </row>
    <row r="990" spans="1:7" x14ac:dyDescent="0.25">
      <c r="A990" s="1">
        <v>35123</v>
      </c>
      <c r="B990">
        <v>85.459998999999996</v>
      </c>
      <c r="C990">
        <v>86.029999000000004</v>
      </c>
      <c r="D990">
        <v>85.379997000000003</v>
      </c>
      <c r="E990">
        <v>85.959998999999996</v>
      </c>
      <c r="F990">
        <v>85.959998999999996</v>
      </c>
      <c r="G990">
        <v>0</v>
      </c>
    </row>
    <row r="991" spans="1:7" x14ac:dyDescent="0.25">
      <c r="A991" s="1">
        <v>35124</v>
      </c>
      <c r="B991">
        <v>86.110000999999997</v>
      </c>
      <c r="C991">
        <v>86.339995999999999</v>
      </c>
      <c r="D991">
        <v>85.970000999999996</v>
      </c>
      <c r="E991">
        <v>86.290001000000004</v>
      </c>
      <c r="F991">
        <v>86.290001000000004</v>
      </c>
      <c r="G991">
        <v>0</v>
      </c>
    </row>
    <row r="992" spans="1:7" x14ac:dyDescent="0.25">
      <c r="A992" s="1">
        <v>35125</v>
      </c>
      <c r="B992">
        <v>86.25</v>
      </c>
      <c r="C992">
        <v>86.639999000000003</v>
      </c>
      <c r="D992">
        <v>86.230002999999996</v>
      </c>
      <c r="E992">
        <v>86.529999000000004</v>
      </c>
      <c r="F992">
        <v>86.529999000000004</v>
      </c>
      <c r="G992">
        <v>0</v>
      </c>
    </row>
    <row r="993" spans="1:7" x14ac:dyDescent="0.25">
      <c r="A993" s="1">
        <v>35127</v>
      </c>
      <c r="B993" t="s">
        <v>444</v>
      </c>
      <c r="C993" t="s">
        <v>444</v>
      </c>
      <c r="D993" t="s">
        <v>444</v>
      </c>
      <c r="E993" t="s">
        <v>444</v>
      </c>
      <c r="F993" t="s">
        <v>444</v>
      </c>
      <c r="G993" t="s">
        <v>444</v>
      </c>
    </row>
    <row r="994" spans="1:7" x14ac:dyDescent="0.25">
      <c r="A994" s="1">
        <v>35128</v>
      </c>
      <c r="B994">
        <v>86.43</v>
      </c>
      <c r="C994">
        <v>86.449996999999996</v>
      </c>
      <c r="D994">
        <v>86.209998999999996</v>
      </c>
      <c r="E994">
        <v>86.440002000000007</v>
      </c>
      <c r="F994">
        <v>86.440002000000007</v>
      </c>
      <c r="G994">
        <v>0</v>
      </c>
    </row>
    <row r="995" spans="1:7" x14ac:dyDescent="0.25">
      <c r="A995" s="1">
        <v>35129</v>
      </c>
      <c r="B995">
        <v>86.43</v>
      </c>
      <c r="C995">
        <v>86.580001999999993</v>
      </c>
      <c r="D995">
        <v>86.32</v>
      </c>
      <c r="E995">
        <v>86.379997000000003</v>
      </c>
      <c r="F995">
        <v>86.379997000000003</v>
      </c>
      <c r="G995">
        <v>0</v>
      </c>
    </row>
    <row r="996" spans="1:7" x14ac:dyDescent="0.25">
      <c r="A996" s="1">
        <v>35130</v>
      </c>
      <c r="B996">
        <v>86.330001999999993</v>
      </c>
      <c r="C996">
        <v>86.529999000000004</v>
      </c>
      <c r="D996">
        <v>86.300003000000004</v>
      </c>
      <c r="E996">
        <v>86.470000999999996</v>
      </c>
      <c r="F996">
        <v>86.470000999999996</v>
      </c>
      <c r="G996">
        <v>0</v>
      </c>
    </row>
    <row r="997" spans="1:7" x14ac:dyDescent="0.25">
      <c r="A997" s="1">
        <v>35131</v>
      </c>
      <c r="B997">
        <v>86.639999000000003</v>
      </c>
      <c r="C997">
        <v>86.860000999999997</v>
      </c>
      <c r="D997">
        <v>86.349997999999999</v>
      </c>
      <c r="E997">
        <v>86.410004000000001</v>
      </c>
      <c r="F997">
        <v>86.410004000000001</v>
      </c>
      <c r="G997">
        <v>0</v>
      </c>
    </row>
    <row r="998" spans="1:7" x14ac:dyDescent="0.25">
      <c r="A998" s="1">
        <v>35132</v>
      </c>
      <c r="B998">
        <v>86.419998000000007</v>
      </c>
      <c r="C998">
        <v>87.120002999999997</v>
      </c>
      <c r="D998">
        <v>86.209998999999996</v>
      </c>
      <c r="E998">
        <v>86.900002000000001</v>
      </c>
      <c r="F998">
        <v>86.900002000000001</v>
      </c>
      <c r="G998">
        <v>0</v>
      </c>
    </row>
    <row r="999" spans="1:7" x14ac:dyDescent="0.25">
      <c r="A999" s="1">
        <v>35134</v>
      </c>
      <c r="B999" t="s">
        <v>444</v>
      </c>
      <c r="C999" t="s">
        <v>444</v>
      </c>
      <c r="D999" t="s">
        <v>444</v>
      </c>
      <c r="E999" t="s">
        <v>444</v>
      </c>
      <c r="F999" t="s">
        <v>444</v>
      </c>
      <c r="G999" t="s">
        <v>444</v>
      </c>
    </row>
    <row r="1000" spans="1:7" x14ac:dyDescent="0.25">
      <c r="A1000" s="1">
        <v>35135</v>
      </c>
      <c r="B1000">
        <v>86.93</v>
      </c>
      <c r="C1000">
        <v>86.959998999999996</v>
      </c>
      <c r="D1000">
        <v>86.5</v>
      </c>
      <c r="E1000">
        <v>86.620002999999997</v>
      </c>
      <c r="F1000">
        <v>86.620002999999997</v>
      </c>
      <c r="G1000">
        <v>0</v>
      </c>
    </row>
    <row r="1001" spans="1:7" x14ac:dyDescent="0.25">
      <c r="A1001" s="1">
        <v>35136</v>
      </c>
      <c r="B1001">
        <v>86.610000999999997</v>
      </c>
      <c r="C1001">
        <v>86.830001999999993</v>
      </c>
      <c r="D1001">
        <v>86.290001000000004</v>
      </c>
      <c r="E1001">
        <v>86.330001999999993</v>
      </c>
      <c r="F1001">
        <v>86.330001999999993</v>
      </c>
      <c r="G1001">
        <v>0</v>
      </c>
    </row>
    <row r="1002" spans="1:7" x14ac:dyDescent="0.25">
      <c r="A1002" s="1">
        <v>35137</v>
      </c>
      <c r="B1002">
        <v>86.389999000000003</v>
      </c>
      <c r="C1002">
        <v>86.440002000000007</v>
      </c>
      <c r="D1002">
        <v>86.169998000000007</v>
      </c>
      <c r="E1002">
        <v>86.260002</v>
      </c>
      <c r="F1002">
        <v>86.260002</v>
      </c>
      <c r="G1002">
        <v>0</v>
      </c>
    </row>
    <row r="1003" spans="1:7" x14ac:dyDescent="0.25">
      <c r="A1003" s="1">
        <v>35138</v>
      </c>
      <c r="B1003">
        <v>86.290001000000004</v>
      </c>
      <c r="C1003">
        <v>86.449996999999996</v>
      </c>
      <c r="D1003">
        <v>86.25</v>
      </c>
      <c r="E1003">
        <v>86.339995999999999</v>
      </c>
      <c r="F1003">
        <v>86.339995999999999</v>
      </c>
      <c r="G1003">
        <v>0</v>
      </c>
    </row>
    <row r="1004" spans="1:7" x14ac:dyDescent="0.25">
      <c r="A1004" s="1">
        <v>35139</v>
      </c>
      <c r="B1004">
        <v>86.339995999999999</v>
      </c>
      <c r="C1004">
        <v>86.580001999999993</v>
      </c>
      <c r="D1004">
        <v>86.080001999999993</v>
      </c>
      <c r="E1004">
        <v>86.269997000000004</v>
      </c>
      <c r="F1004">
        <v>86.269997000000004</v>
      </c>
      <c r="G1004">
        <v>0</v>
      </c>
    </row>
    <row r="1005" spans="1:7" x14ac:dyDescent="0.25">
      <c r="A1005" s="1">
        <v>35141</v>
      </c>
      <c r="B1005" t="s">
        <v>444</v>
      </c>
      <c r="C1005" t="s">
        <v>444</v>
      </c>
      <c r="D1005" t="s">
        <v>444</v>
      </c>
      <c r="E1005" t="s">
        <v>444</v>
      </c>
      <c r="F1005" t="s">
        <v>444</v>
      </c>
      <c r="G1005" t="s">
        <v>444</v>
      </c>
    </row>
    <row r="1006" spans="1:7" x14ac:dyDescent="0.25">
      <c r="A1006" s="1">
        <v>35142</v>
      </c>
      <c r="B1006">
        <v>86.339995999999999</v>
      </c>
      <c r="C1006">
        <v>86.440002000000007</v>
      </c>
      <c r="D1006">
        <v>86.199996999999996</v>
      </c>
      <c r="E1006">
        <v>86.300003000000004</v>
      </c>
      <c r="F1006">
        <v>86.300003000000004</v>
      </c>
      <c r="G1006">
        <v>0</v>
      </c>
    </row>
    <row r="1007" spans="1:7" x14ac:dyDescent="0.25">
      <c r="A1007" s="1">
        <v>35143</v>
      </c>
      <c r="B1007">
        <v>86.349997999999999</v>
      </c>
      <c r="C1007">
        <v>86.519997000000004</v>
      </c>
      <c r="D1007">
        <v>86.160004000000001</v>
      </c>
      <c r="E1007">
        <v>86.25</v>
      </c>
      <c r="F1007">
        <v>86.25</v>
      </c>
      <c r="G1007">
        <v>0</v>
      </c>
    </row>
    <row r="1008" spans="1:7" x14ac:dyDescent="0.25">
      <c r="A1008" s="1">
        <v>35144</v>
      </c>
      <c r="B1008">
        <v>86.209998999999996</v>
      </c>
      <c r="C1008">
        <v>86.389999000000003</v>
      </c>
      <c r="D1008">
        <v>86.120002999999997</v>
      </c>
      <c r="E1008">
        <v>86.190002000000007</v>
      </c>
      <c r="F1008">
        <v>86.190002000000007</v>
      </c>
      <c r="G1008">
        <v>0</v>
      </c>
    </row>
    <row r="1009" spans="1:7" x14ac:dyDescent="0.25">
      <c r="A1009" s="1">
        <v>35145</v>
      </c>
      <c r="B1009">
        <v>86.220000999999996</v>
      </c>
      <c r="C1009">
        <v>86.589995999999999</v>
      </c>
      <c r="D1009">
        <v>86.209998999999996</v>
      </c>
      <c r="E1009">
        <v>86.510002</v>
      </c>
      <c r="F1009">
        <v>86.510002</v>
      </c>
      <c r="G1009">
        <v>0</v>
      </c>
    </row>
    <row r="1010" spans="1:7" x14ac:dyDescent="0.25">
      <c r="A1010" s="1">
        <v>35146</v>
      </c>
      <c r="B1010">
        <v>86.550003000000004</v>
      </c>
      <c r="C1010">
        <v>86.699996999999996</v>
      </c>
      <c r="D1010">
        <v>86.360000999999997</v>
      </c>
      <c r="E1010">
        <v>86.470000999999996</v>
      </c>
      <c r="F1010">
        <v>86.470000999999996</v>
      </c>
      <c r="G1010">
        <v>0</v>
      </c>
    </row>
    <row r="1011" spans="1:7" x14ac:dyDescent="0.25">
      <c r="A1011" s="1">
        <v>35148</v>
      </c>
      <c r="B1011" t="s">
        <v>444</v>
      </c>
      <c r="C1011" t="s">
        <v>444</v>
      </c>
      <c r="D1011" t="s">
        <v>444</v>
      </c>
      <c r="E1011" t="s">
        <v>444</v>
      </c>
      <c r="F1011" t="s">
        <v>444</v>
      </c>
      <c r="G1011" t="s">
        <v>444</v>
      </c>
    </row>
    <row r="1012" spans="1:7" x14ac:dyDescent="0.25">
      <c r="A1012" s="1">
        <v>35149</v>
      </c>
      <c r="B1012">
        <v>86.330001999999993</v>
      </c>
      <c r="C1012">
        <v>86.519997000000004</v>
      </c>
      <c r="D1012">
        <v>86.269997000000004</v>
      </c>
      <c r="E1012">
        <v>86.449996999999996</v>
      </c>
      <c r="F1012">
        <v>86.449996999999996</v>
      </c>
      <c r="G1012">
        <v>0</v>
      </c>
    </row>
    <row r="1013" spans="1:7" x14ac:dyDescent="0.25">
      <c r="A1013" s="1">
        <v>35150</v>
      </c>
      <c r="B1013">
        <v>86.440002000000007</v>
      </c>
      <c r="C1013">
        <v>86.580001999999993</v>
      </c>
      <c r="D1013">
        <v>86.32</v>
      </c>
      <c r="E1013">
        <v>86.550003000000004</v>
      </c>
      <c r="F1013">
        <v>86.550003000000004</v>
      </c>
      <c r="G1013">
        <v>0</v>
      </c>
    </row>
    <row r="1014" spans="1:7" x14ac:dyDescent="0.25">
      <c r="A1014" s="1">
        <v>35151</v>
      </c>
      <c r="B1014">
        <v>86.57</v>
      </c>
      <c r="C1014">
        <v>86.93</v>
      </c>
      <c r="D1014">
        <v>86.5</v>
      </c>
      <c r="E1014">
        <v>86.790001000000004</v>
      </c>
      <c r="F1014">
        <v>86.790001000000004</v>
      </c>
      <c r="G1014">
        <v>0</v>
      </c>
    </row>
    <row r="1015" spans="1:7" x14ac:dyDescent="0.25">
      <c r="A1015" s="1">
        <v>35152</v>
      </c>
      <c r="B1015">
        <v>86.82</v>
      </c>
      <c r="C1015">
        <v>86.910004000000001</v>
      </c>
      <c r="D1015">
        <v>86.260002</v>
      </c>
      <c r="E1015">
        <v>86.32</v>
      </c>
      <c r="F1015">
        <v>86.32</v>
      </c>
      <c r="G1015">
        <v>0</v>
      </c>
    </row>
    <row r="1016" spans="1:7" x14ac:dyDescent="0.25">
      <c r="A1016" s="1">
        <v>35153</v>
      </c>
      <c r="B1016">
        <v>86.360000999999997</v>
      </c>
      <c r="C1016">
        <v>86.57</v>
      </c>
      <c r="D1016">
        <v>86.099997999999999</v>
      </c>
      <c r="E1016">
        <v>86.519997000000004</v>
      </c>
      <c r="F1016">
        <v>86.519997000000004</v>
      </c>
      <c r="G1016">
        <v>0</v>
      </c>
    </row>
    <row r="1017" spans="1:7" x14ac:dyDescent="0.25">
      <c r="A1017" s="1">
        <v>35155</v>
      </c>
      <c r="B1017" t="s">
        <v>444</v>
      </c>
      <c r="C1017" t="s">
        <v>444</v>
      </c>
      <c r="D1017" t="s">
        <v>444</v>
      </c>
      <c r="E1017" t="s">
        <v>444</v>
      </c>
      <c r="F1017" t="s">
        <v>444</v>
      </c>
      <c r="G1017" t="s">
        <v>444</v>
      </c>
    </row>
    <row r="1018" spans="1:7" x14ac:dyDescent="0.25">
      <c r="A1018" s="1">
        <v>35156</v>
      </c>
      <c r="B1018">
        <v>86.580001999999993</v>
      </c>
      <c r="C1018">
        <v>86.75</v>
      </c>
      <c r="D1018">
        <v>86.540001000000004</v>
      </c>
      <c r="E1018">
        <v>86.709998999999996</v>
      </c>
      <c r="F1018">
        <v>86.709998999999996</v>
      </c>
      <c r="G1018">
        <v>0</v>
      </c>
    </row>
    <row r="1019" spans="1:7" x14ac:dyDescent="0.25">
      <c r="A1019" s="1">
        <v>35157</v>
      </c>
      <c r="B1019">
        <v>86.709998999999996</v>
      </c>
      <c r="C1019">
        <v>86.720000999999996</v>
      </c>
      <c r="D1019">
        <v>86.529999000000004</v>
      </c>
      <c r="E1019">
        <v>86.68</v>
      </c>
      <c r="F1019">
        <v>86.68</v>
      </c>
      <c r="G1019">
        <v>0</v>
      </c>
    </row>
    <row r="1020" spans="1:7" x14ac:dyDescent="0.25">
      <c r="A1020" s="1">
        <v>35158</v>
      </c>
      <c r="B1020">
        <v>86.669998000000007</v>
      </c>
      <c r="C1020">
        <v>86.739998</v>
      </c>
      <c r="D1020">
        <v>86.360000999999997</v>
      </c>
      <c r="E1020">
        <v>86.519997000000004</v>
      </c>
      <c r="F1020">
        <v>86.519997000000004</v>
      </c>
      <c r="G1020">
        <v>0</v>
      </c>
    </row>
    <row r="1021" spans="1:7" x14ac:dyDescent="0.25">
      <c r="A1021" s="1">
        <v>35159</v>
      </c>
      <c r="B1021">
        <v>86.589995999999999</v>
      </c>
      <c r="C1021">
        <v>86.629997000000003</v>
      </c>
      <c r="D1021">
        <v>86.419998000000007</v>
      </c>
      <c r="E1021">
        <v>86.459998999999996</v>
      </c>
      <c r="F1021">
        <v>86.459998999999996</v>
      </c>
      <c r="G1021">
        <v>0</v>
      </c>
    </row>
    <row r="1022" spans="1:7" x14ac:dyDescent="0.25">
      <c r="A1022" s="1">
        <v>35160</v>
      </c>
      <c r="B1022">
        <v>86.589995999999999</v>
      </c>
      <c r="C1022">
        <v>86.629997000000003</v>
      </c>
      <c r="D1022">
        <v>86.419998000000007</v>
      </c>
      <c r="E1022">
        <v>86.459998999999996</v>
      </c>
      <c r="F1022">
        <v>86.459998999999996</v>
      </c>
      <c r="G1022">
        <v>0</v>
      </c>
    </row>
    <row r="1023" spans="1:7" x14ac:dyDescent="0.25">
      <c r="A1023" s="1">
        <v>35162</v>
      </c>
      <c r="B1023" t="s">
        <v>444</v>
      </c>
      <c r="C1023" t="s">
        <v>444</v>
      </c>
      <c r="D1023" t="s">
        <v>444</v>
      </c>
      <c r="E1023" t="s">
        <v>444</v>
      </c>
      <c r="F1023" t="s">
        <v>444</v>
      </c>
      <c r="G1023" t="s">
        <v>444</v>
      </c>
    </row>
    <row r="1024" spans="1:7" x14ac:dyDescent="0.25">
      <c r="A1024" s="1">
        <v>35163</v>
      </c>
      <c r="B1024">
        <v>86.349997999999999</v>
      </c>
      <c r="C1024">
        <v>86.760002</v>
      </c>
      <c r="D1024">
        <v>86.269997000000004</v>
      </c>
      <c r="E1024">
        <v>86.550003000000004</v>
      </c>
      <c r="F1024">
        <v>86.550003000000004</v>
      </c>
      <c r="G1024">
        <v>0</v>
      </c>
    </row>
    <row r="1025" spans="1:7" x14ac:dyDescent="0.25">
      <c r="A1025" s="1">
        <v>35164</v>
      </c>
      <c r="B1025">
        <v>86.639999000000003</v>
      </c>
      <c r="C1025">
        <v>87.370002999999997</v>
      </c>
      <c r="D1025">
        <v>86.57</v>
      </c>
      <c r="E1025">
        <v>87.300003000000004</v>
      </c>
      <c r="F1025">
        <v>87.300003000000004</v>
      </c>
      <c r="G1025">
        <v>0</v>
      </c>
    </row>
    <row r="1026" spans="1:7" x14ac:dyDescent="0.25">
      <c r="A1026" s="1">
        <v>35165</v>
      </c>
      <c r="B1026">
        <v>87.279999000000004</v>
      </c>
      <c r="C1026">
        <v>87.690002000000007</v>
      </c>
      <c r="D1026">
        <v>87.220000999999996</v>
      </c>
      <c r="E1026">
        <v>87.330001999999993</v>
      </c>
      <c r="F1026">
        <v>87.330001999999993</v>
      </c>
      <c r="G1026">
        <v>0</v>
      </c>
    </row>
    <row r="1027" spans="1:7" x14ac:dyDescent="0.25">
      <c r="A1027" s="1">
        <v>35166</v>
      </c>
      <c r="B1027">
        <v>87.32</v>
      </c>
      <c r="C1027">
        <v>87.620002999999997</v>
      </c>
      <c r="D1027">
        <v>87.290001000000004</v>
      </c>
      <c r="E1027">
        <v>87.449996999999996</v>
      </c>
      <c r="F1027">
        <v>87.449996999999996</v>
      </c>
      <c r="G1027">
        <v>0</v>
      </c>
    </row>
    <row r="1028" spans="1:7" x14ac:dyDescent="0.25">
      <c r="A1028" s="1">
        <v>35167</v>
      </c>
      <c r="B1028">
        <v>87.589995999999999</v>
      </c>
      <c r="C1028">
        <v>87.690002000000007</v>
      </c>
      <c r="D1028">
        <v>87.389999000000003</v>
      </c>
      <c r="E1028">
        <v>87.529999000000004</v>
      </c>
      <c r="F1028">
        <v>87.529999000000004</v>
      </c>
      <c r="G1028">
        <v>0</v>
      </c>
    </row>
    <row r="1029" spans="1:7" x14ac:dyDescent="0.25">
      <c r="A1029" s="1">
        <v>35169</v>
      </c>
      <c r="B1029" t="s">
        <v>444</v>
      </c>
      <c r="C1029" t="s">
        <v>444</v>
      </c>
      <c r="D1029" t="s">
        <v>444</v>
      </c>
      <c r="E1029" t="s">
        <v>444</v>
      </c>
      <c r="F1029" t="s">
        <v>444</v>
      </c>
      <c r="G1029" t="s">
        <v>444</v>
      </c>
    </row>
    <row r="1030" spans="1:7" x14ac:dyDescent="0.25">
      <c r="A1030" s="1">
        <v>35170</v>
      </c>
      <c r="B1030">
        <v>87.769997000000004</v>
      </c>
      <c r="C1030">
        <v>87.940002000000007</v>
      </c>
      <c r="D1030">
        <v>87.660004000000001</v>
      </c>
      <c r="E1030">
        <v>87.900002000000001</v>
      </c>
      <c r="F1030">
        <v>87.900002000000001</v>
      </c>
      <c r="G1030">
        <v>0</v>
      </c>
    </row>
    <row r="1031" spans="1:7" x14ac:dyDescent="0.25">
      <c r="A1031" s="1">
        <v>35171</v>
      </c>
      <c r="B1031">
        <v>87.790001000000004</v>
      </c>
      <c r="C1031">
        <v>87.889999000000003</v>
      </c>
      <c r="D1031">
        <v>87.629997000000003</v>
      </c>
      <c r="E1031">
        <v>87.769997000000004</v>
      </c>
      <c r="F1031">
        <v>87.769997000000004</v>
      </c>
      <c r="G1031">
        <v>0</v>
      </c>
    </row>
    <row r="1032" spans="1:7" x14ac:dyDescent="0.25">
      <c r="A1032" s="1">
        <v>35172</v>
      </c>
      <c r="B1032">
        <v>87.699996999999996</v>
      </c>
      <c r="C1032">
        <v>87.870002999999997</v>
      </c>
      <c r="D1032">
        <v>87.620002999999997</v>
      </c>
      <c r="E1032">
        <v>87.669998000000007</v>
      </c>
      <c r="F1032">
        <v>87.669998000000007</v>
      </c>
      <c r="G1032">
        <v>0</v>
      </c>
    </row>
    <row r="1033" spans="1:7" x14ac:dyDescent="0.25">
      <c r="A1033" s="1">
        <v>35173</v>
      </c>
      <c r="B1033">
        <v>87.559997999999993</v>
      </c>
      <c r="C1033">
        <v>87.809997999999993</v>
      </c>
      <c r="D1033">
        <v>87.010002</v>
      </c>
      <c r="E1033">
        <v>87.239998</v>
      </c>
      <c r="F1033">
        <v>87.239998</v>
      </c>
      <c r="G1033">
        <v>0</v>
      </c>
    </row>
    <row r="1034" spans="1:7" x14ac:dyDescent="0.25">
      <c r="A1034" s="1">
        <v>35174</v>
      </c>
      <c r="B1034">
        <v>87.370002999999997</v>
      </c>
      <c r="C1034">
        <v>87.489998</v>
      </c>
      <c r="D1034">
        <v>87.139999000000003</v>
      </c>
      <c r="E1034">
        <v>87.480002999999996</v>
      </c>
      <c r="F1034">
        <v>87.480002999999996</v>
      </c>
      <c r="G1034">
        <v>0</v>
      </c>
    </row>
    <row r="1035" spans="1:7" x14ac:dyDescent="0.25">
      <c r="A1035" s="1">
        <v>35176</v>
      </c>
      <c r="B1035" t="s">
        <v>444</v>
      </c>
      <c r="C1035" t="s">
        <v>444</v>
      </c>
      <c r="D1035" t="s">
        <v>444</v>
      </c>
      <c r="E1035" t="s">
        <v>444</v>
      </c>
      <c r="F1035" t="s">
        <v>444</v>
      </c>
      <c r="G1035" t="s">
        <v>444</v>
      </c>
    </row>
    <row r="1036" spans="1:7" x14ac:dyDescent="0.25">
      <c r="A1036" s="1">
        <v>35177</v>
      </c>
      <c r="B1036">
        <v>87.550003000000004</v>
      </c>
      <c r="C1036">
        <v>87.839995999999999</v>
      </c>
      <c r="D1036">
        <v>87.540001000000004</v>
      </c>
      <c r="E1036">
        <v>87.639999000000003</v>
      </c>
      <c r="F1036">
        <v>87.639999000000003</v>
      </c>
      <c r="G1036">
        <v>0</v>
      </c>
    </row>
    <row r="1037" spans="1:7" x14ac:dyDescent="0.25">
      <c r="A1037" s="1">
        <v>35178</v>
      </c>
      <c r="B1037">
        <v>87.639999000000003</v>
      </c>
      <c r="C1037">
        <v>87.790001000000004</v>
      </c>
      <c r="D1037">
        <v>87.519997000000004</v>
      </c>
      <c r="E1037">
        <v>87.699996999999996</v>
      </c>
      <c r="F1037">
        <v>87.699996999999996</v>
      </c>
      <c r="G1037">
        <v>0</v>
      </c>
    </row>
    <row r="1038" spans="1:7" x14ac:dyDescent="0.25">
      <c r="A1038" s="1">
        <v>35179</v>
      </c>
      <c r="B1038">
        <v>87.760002</v>
      </c>
      <c r="C1038">
        <v>87.849997999999999</v>
      </c>
      <c r="D1038">
        <v>87.690002000000007</v>
      </c>
      <c r="E1038">
        <v>87.720000999999996</v>
      </c>
      <c r="F1038">
        <v>87.720000999999996</v>
      </c>
      <c r="G1038">
        <v>0</v>
      </c>
    </row>
    <row r="1039" spans="1:7" x14ac:dyDescent="0.25">
      <c r="A1039" s="1">
        <v>35180</v>
      </c>
      <c r="B1039">
        <v>87.75</v>
      </c>
      <c r="C1039">
        <v>88.290001000000004</v>
      </c>
      <c r="D1039">
        <v>87.720000999999996</v>
      </c>
      <c r="E1039">
        <v>88.230002999999996</v>
      </c>
      <c r="F1039">
        <v>88.230002999999996</v>
      </c>
      <c r="G1039">
        <v>0</v>
      </c>
    </row>
    <row r="1040" spans="1:7" x14ac:dyDescent="0.25">
      <c r="A1040" s="1">
        <v>35181</v>
      </c>
      <c r="B1040">
        <v>88.160004000000001</v>
      </c>
      <c r="C1040">
        <v>88.25</v>
      </c>
      <c r="D1040">
        <v>87.709998999999996</v>
      </c>
      <c r="E1040">
        <v>87.900002000000001</v>
      </c>
      <c r="F1040">
        <v>87.900002000000001</v>
      </c>
      <c r="G1040">
        <v>0</v>
      </c>
    </row>
    <row r="1041" spans="1:7" x14ac:dyDescent="0.25">
      <c r="A1041" s="1">
        <v>35183</v>
      </c>
      <c r="B1041" t="s">
        <v>444</v>
      </c>
      <c r="C1041" t="s">
        <v>444</v>
      </c>
      <c r="D1041" t="s">
        <v>444</v>
      </c>
      <c r="E1041" t="s">
        <v>444</v>
      </c>
      <c r="F1041" t="s">
        <v>444</v>
      </c>
      <c r="G1041" t="s">
        <v>444</v>
      </c>
    </row>
    <row r="1042" spans="1:7" x14ac:dyDescent="0.25">
      <c r="A1042" s="1">
        <v>35184</v>
      </c>
      <c r="B1042">
        <v>87.839995999999999</v>
      </c>
      <c r="C1042">
        <v>87.889999000000003</v>
      </c>
      <c r="D1042">
        <v>87.339995999999999</v>
      </c>
      <c r="E1042">
        <v>87.82</v>
      </c>
      <c r="F1042">
        <v>87.82</v>
      </c>
      <c r="G1042">
        <v>0</v>
      </c>
    </row>
    <row r="1043" spans="1:7" x14ac:dyDescent="0.25">
      <c r="A1043" s="1">
        <v>35185</v>
      </c>
      <c r="B1043">
        <v>87.860000999999997</v>
      </c>
      <c r="C1043">
        <v>88.190002000000007</v>
      </c>
      <c r="D1043">
        <v>87.610000999999997</v>
      </c>
      <c r="E1043">
        <v>88.019997000000004</v>
      </c>
      <c r="F1043">
        <v>88.019997000000004</v>
      </c>
      <c r="G1043">
        <v>0</v>
      </c>
    </row>
    <row r="1044" spans="1:7" x14ac:dyDescent="0.25">
      <c r="A1044" s="1">
        <v>35186</v>
      </c>
      <c r="B1044">
        <v>88.050003000000004</v>
      </c>
      <c r="C1044">
        <v>88.370002999999997</v>
      </c>
      <c r="D1044">
        <v>88</v>
      </c>
      <c r="E1044">
        <v>88.330001999999993</v>
      </c>
      <c r="F1044">
        <v>88.330001999999993</v>
      </c>
      <c r="G1044">
        <v>0</v>
      </c>
    </row>
    <row r="1045" spans="1:7" x14ac:dyDescent="0.25">
      <c r="A1045" s="1">
        <v>35187</v>
      </c>
      <c r="B1045">
        <v>88.300003000000004</v>
      </c>
      <c r="C1045">
        <v>88.440002000000007</v>
      </c>
      <c r="D1045">
        <v>87.900002000000001</v>
      </c>
      <c r="E1045">
        <v>87.949996999999996</v>
      </c>
      <c r="F1045">
        <v>87.949996999999996</v>
      </c>
      <c r="G1045">
        <v>0</v>
      </c>
    </row>
    <row r="1046" spans="1:7" x14ac:dyDescent="0.25">
      <c r="A1046" s="1">
        <v>35188</v>
      </c>
      <c r="B1046">
        <v>88</v>
      </c>
      <c r="C1046">
        <v>88.029999000000004</v>
      </c>
      <c r="D1046">
        <v>87.739998</v>
      </c>
      <c r="E1046">
        <v>87.849997999999999</v>
      </c>
      <c r="F1046">
        <v>87.849997999999999</v>
      </c>
      <c r="G1046">
        <v>0</v>
      </c>
    </row>
    <row r="1047" spans="1:7" x14ac:dyDescent="0.25">
      <c r="A1047" s="1">
        <v>35190</v>
      </c>
      <c r="B1047" t="s">
        <v>444</v>
      </c>
      <c r="C1047" t="s">
        <v>444</v>
      </c>
      <c r="D1047" t="s">
        <v>444</v>
      </c>
      <c r="E1047" t="s">
        <v>444</v>
      </c>
      <c r="F1047" t="s">
        <v>444</v>
      </c>
      <c r="G1047" t="s">
        <v>444</v>
      </c>
    </row>
    <row r="1048" spans="1:7" x14ac:dyDescent="0.25">
      <c r="A1048" s="1">
        <v>35191</v>
      </c>
      <c r="B1048">
        <v>87.839995999999999</v>
      </c>
      <c r="C1048">
        <v>87.910004000000001</v>
      </c>
      <c r="D1048">
        <v>87.769997000000004</v>
      </c>
      <c r="E1048">
        <v>87.809997999999993</v>
      </c>
      <c r="F1048">
        <v>87.809997999999993</v>
      </c>
      <c r="G1048">
        <v>0</v>
      </c>
    </row>
    <row r="1049" spans="1:7" x14ac:dyDescent="0.25">
      <c r="A1049" s="1">
        <v>35192</v>
      </c>
      <c r="B1049">
        <v>87.790001000000004</v>
      </c>
      <c r="C1049">
        <v>87.870002999999997</v>
      </c>
      <c r="D1049">
        <v>87.660004000000001</v>
      </c>
      <c r="E1049">
        <v>87.809997999999993</v>
      </c>
      <c r="F1049">
        <v>87.809997999999993</v>
      </c>
      <c r="G1049">
        <v>0</v>
      </c>
    </row>
    <row r="1050" spans="1:7" x14ac:dyDescent="0.25">
      <c r="A1050" s="1">
        <v>35193</v>
      </c>
      <c r="B1050">
        <v>87.879997000000003</v>
      </c>
      <c r="C1050">
        <v>87.959998999999996</v>
      </c>
      <c r="D1050">
        <v>87.379997000000003</v>
      </c>
      <c r="E1050">
        <v>87.540001000000004</v>
      </c>
      <c r="F1050">
        <v>87.540001000000004</v>
      </c>
      <c r="G1050">
        <v>0</v>
      </c>
    </row>
    <row r="1051" spans="1:7" x14ac:dyDescent="0.25">
      <c r="A1051" s="1">
        <v>35194</v>
      </c>
      <c r="B1051">
        <v>87.449996999999996</v>
      </c>
      <c r="C1051">
        <v>87.639999000000003</v>
      </c>
      <c r="D1051">
        <v>87.389999000000003</v>
      </c>
      <c r="E1051">
        <v>87.559997999999993</v>
      </c>
      <c r="F1051">
        <v>87.559997999999993</v>
      </c>
      <c r="G1051">
        <v>0</v>
      </c>
    </row>
    <row r="1052" spans="1:7" x14ac:dyDescent="0.25">
      <c r="A1052" s="1">
        <v>35195</v>
      </c>
      <c r="B1052">
        <v>87.589995999999999</v>
      </c>
      <c r="C1052">
        <v>87.989998</v>
      </c>
      <c r="D1052">
        <v>87.370002999999997</v>
      </c>
      <c r="E1052">
        <v>87.919998000000007</v>
      </c>
      <c r="F1052">
        <v>87.919998000000007</v>
      </c>
      <c r="G1052">
        <v>0</v>
      </c>
    </row>
    <row r="1053" spans="1:7" x14ac:dyDescent="0.25">
      <c r="A1053" s="1">
        <v>35197</v>
      </c>
      <c r="B1053" t="s">
        <v>444</v>
      </c>
      <c r="C1053" t="s">
        <v>444</v>
      </c>
      <c r="D1053" t="s">
        <v>444</v>
      </c>
      <c r="E1053" t="s">
        <v>444</v>
      </c>
      <c r="F1053" t="s">
        <v>444</v>
      </c>
      <c r="G1053" t="s">
        <v>444</v>
      </c>
    </row>
    <row r="1054" spans="1:7" x14ac:dyDescent="0.25">
      <c r="A1054" s="1">
        <v>35198</v>
      </c>
      <c r="B1054">
        <v>87.980002999999996</v>
      </c>
      <c r="C1054">
        <v>88.129997000000003</v>
      </c>
      <c r="D1054">
        <v>87.919998000000007</v>
      </c>
      <c r="E1054">
        <v>88.029999000000004</v>
      </c>
      <c r="F1054">
        <v>88.029999000000004</v>
      </c>
      <c r="G1054">
        <v>0</v>
      </c>
    </row>
    <row r="1055" spans="1:7" x14ac:dyDescent="0.25">
      <c r="A1055" s="1">
        <v>35199</v>
      </c>
      <c r="B1055">
        <v>88.019997000000004</v>
      </c>
      <c r="C1055">
        <v>88.25</v>
      </c>
      <c r="D1055">
        <v>87.93</v>
      </c>
      <c r="E1055">
        <v>88.169998000000007</v>
      </c>
      <c r="F1055">
        <v>88.169998000000007</v>
      </c>
      <c r="G1055">
        <v>0</v>
      </c>
    </row>
    <row r="1056" spans="1:7" x14ac:dyDescent="0.25">
      <c r="A1056" s="1">
        <v>35200</v>
      </c>
      <c r="B1056">
        <v>88.080001999999993</v>
      </c>
      <c r="C1056">
        <v>88.300003000000004</v>
      </c>
      <c r="D1056">
        <v>88.010002</v>
      </c>
      <c r="E1056">
        <v>88.25</v>
      </c>
      <c r="F1056">
        <v>88.25</v>
      </c>
      <c r="G1056">
        <v>0</v>
      </c>
    </row>
    <row r="1057" spans="1:7" x14ac:dyDescent="0.25">
      <c r="A1057" s="1">
        <v>35201</v>
      </c>
      <c r="B1057">
        <v>88.209998999999996</v>
      </c>
      <c r="C1057">
        <v>88.419998000000007</v>
      </c>
      <c r="D1057">
        <v>88.150002000000001</v>
      </c>
      <c r="E1057">
        <v>88.239998</v>
      </c>
      <c r="F1057">
        <v>88.239998</v>
      </c>
      <c r="G1057">
        <v>0</v>
      </c>
    </row>
    <row r="1058" spans="1:7" x14ac:dyDescent="0.25">
      <c r="A1058" s="1">
        <v>35202</v>
      </c>
      <c r="B1058">
        <v>88.040001000000004</v>
      </c>
      <c r="C1058">
        <v>88.260002</v>
      </c>
      <c r="D1058">
        <v>87.879997000000003</v>
      </c>
      <c r="E1058">
        <v>88.239998</v>
      </c>
      <c r="F1058">
        <v>88.239998</v>
      </c>
      <c r="G1058">
        <v>0</v>
      </c>
    </row>
    <row r="1059" spans="1:7" x14ac:dyDescent="0.25">
      <c r="A1059" s="1">
        <v>35204</v>
      </c>
      <c r="B1059" t="s">
        <v>444</v>
      </c>
      <c r="C1059" t="s">
        <v>444</v>
      </c>
      <c r="D1059" t="s">
        <v>444</v>
      </c>
      <c r="E1059" t="s">
        <v>444</v>
      </c>
      <c r="F1059" t="s">
        <v>444</v>
      </c>
      <c r="G1059" t="s">
        <v>444</v>
      </c>
    </row>
    <row r="1060" spans="1:7" x14ac:dyDescent="0.25">
      <c r="A1060" s="1">
        <v>35205</v>
      </c>
      <c r="B1060">
        <v>88.269997000000004</v>
      </c>
      <c r="C1060">
        <v>88.459998999999996</v>
      </c>
      <c r="D1060">
        <v>88.230002999999996</v>
      </c>
      <c r="E1060">
        <v>88.339995999999999</v>
      </c>
      <c r="F1060">
        <v>88.339995999999999</v>
      </c>
      <c r="G1060">
        <v>0</v>
      </c>
    </row>
    <row r="1061" spans="1:7" x14ac:dyDescent="0.25">
      <c r="A1061" s="1">
        <v>35206</v>
      </c>
      <c r="B1061">
        <v>88.32</v>
      </c>
      <c r="C1061">
        <v>88.739998</v>
      </c>
      <c r="D1061">
        <v>88.209998999999996</v>
      </c>
      <c r="E1061">
        <v>88.699996999999996</v>
      </c>
      <c r="F1061">
        <v>88.699996999999996</v>
      </c>
      <c r="G1061">
        <v>0</v>
      </c>
    </row>
    <row r="1062" spans="1:7" x14ac:dyDescent="0.25">
      <c r="A1062" s="1">
        <v>35207</v>
      </c>
      <c r="B1062">
        <v>88.629997000000003</v>
      </c>
      <c r="C1062">
        <v>88.730002999999996</v>
      </c>
      <c r="D1062">
        <v>88.519997000000004</v>
      </c>
      <c r="E1062">
        <v>88.699996999999996</v>
      </c>
      <c r="F1062">
        <v>88.699996999999996</v>
      </c>
      <c r="G1062">
        <v>0</v>
      </c>
    </row>
    <row r="1063" spans="1:7" x14ac:dyDescent="0.25">
      <c r="A1063" s="1">
        <v>35208</v>
      </c>
      <c r="B1063">
        <v>88.690002000000007</v>
      </c>
      <c r="C1063">
        <v>88.82</v>
      </c>
      <c r="D1063">
        <v>88.519997000000004</v>
      </c>
      <c r="E1063">
        <v>88.629997000000003</v>
      </c>
      <c r="F1063">
        <v>88.629997000000003</v>
      </c>
      <c r="G1063">
        <v>0</v>
      </c>
    </row>
    <row r="1064" spans="1:7" x14ac:dyDescent="0.25">
      <c r="A1064" s="1">
        <v>35209</v>
      </c>
      <c r="B1064">
        <v>88.660004000000001</v>
      </c>
      <c r="C1064">
        <v>88.860000999999997</v>
      </c>
      <c r="D1064">
        <v>88.559997999999993</v>
      </c>
      <c r="E1064">
        <v>88.830001999999993</v>
      </c>
      <c r="F1064">
        <v>88.830001999999993</v>
      </c>
      <c r="G1064">
        <v>0</v>
      </c>
    </row>
    <row r="1065" spans="1:7" x14ac:dyDescent="0.25">
      <c r="A1065" s="1">
        <v>35211</v>
      </c>
      <c r="B1065" t="s">
        <v>444</v>
      </c>
      <c r="C1065" t="s">
        <v>444</v>
      </c>
      <c r="D1065" t="s">
        <v>444</v>
      </c>
      <c r="E1065" t="s">
        <v>444</v>
      </c>
      <c r="F1065" t="s">
        <v>444</v>
      </c>
      <c r="G1065" t="s">
        <v>444</v>
      </c>
    </row>
    <row r="1066" spans="1:7" x14ac:dyDescent="0.25">
      <c r="A1066" s="1">
        <v>35212</v>
      </c>
      <c r="B1066">
        <v>88.660004000000001</v>
      </c>
      <c r="C1066">
        <v>88.860000999999997</v>
      </c>
      <c r="D1066">
        <v>88.559997999999993</v>
      </c>
      <c r="E1066">
        <v>88.830001999999993</v>
      </c>
      <c r="F1066">
        <v>88.830001999999993</v>
      </c>
      <c r="G1066">
        <v>0</v>
      </c>
    </row>
    <row r="1067" spans="1:7" x14ac:dyDescent="0.25">
      <c r="A1067" s="1">
        <v>35213</v>
      </c>
      <c r="B1067">
        <v>88.720000999999996</v>
      </c>
      <c r="C1067">
        <v>89.040001000000004</v>
      </c>
      <c r="D1067">
        <v>88.690002000000007</v>
      </c>
      <c r="E1067">
        <v>89</v>
      </c>
      <c r="F1067">
        <v>89</v>
      </c>
      <c r="G1067">
        <v>0</v>
      </c>
    </row>
    <row r="1068" spans="1:7" x14ac:dyDescent="0.25">
      <c r="A1068" s="1">
        <v>35214</v>
      </c>
      <c r="B1068">
        <v>88.93</v>
      </c>
      <c r="C1068">
        <v>89.019997000000004</v>
      </c>
      <c r="D1068">
        <v>88.32</v>
      </c>
      <c r="E1068">
        <v>88.339995999999999</v>
      </c>
      <c r="F1068">
        <v>88.339995999999999</v>
      </c>
      <c r="G1068">
        <v>0</v>
      </c>
    </row>
    <row r="1069" spans="1:7" x14ac:dyDescent="0.25">
      <c r="A1069" s="1">
        <v>35215</v>
      </c>
      <c r="B1069">
        <v>88.349997999999999</v>
      </c>
      <c r="C1069">
        <v>88.379997000000003</v>
      </c>
      <c r="D1069">
        <v>87.910004000000001</v>
      </c>
      <c r="E1069">
        <v>88.25</v>
      </c>
      <c r="F1069">
        <v>88.25</v>
      </c>
      <c r="G1069">
        <v>0</v>
      </c>
    </row>
    <row r="1070" spans="1:7" x14ac:dyDescent="0.25">
      <c r="A1070" s="1">
        <v>35216</v>
      </c>
      <c r="B1070">
        <v>88.260002</v>
      </c>
      <c r="C1070">
        <v>88.400002000000001</v>
      </c>
      <c r="D1070">
        <v>87.650002000000001</v>
      </c>
      <c r="E1070">
        <v>87.779999000000004</v>
      </c>
      <c r="F1070">
        <v>87.779999000000004</v>
      </c>
      <c r="G1070">
        <v>0</v>
      </c>
    </row>
    <row r="1071" spans="1:7" x14ac:dyDescent="0.25">
      <c r="A1071" s="1">
        <v>35218</v>
      </c>
      <c r="B1071" t="s">
        <v>444</v>
      </c>
      <c r="C1071" t="s">
        <v>444</v>
      </c>
      <c r="D1071" t="s">
        <v>444</v>
      </c>
      <c r="E1071" t="s">
        <v>444</v>
      </c>
      <c r="F1071" t="s">
        <v>444</v>
      </c>
      <c r="G1071" t="s">
        <v>444</v>
      </c>
    </row>
    <row r="1072" spans="1:7" x14ac:dyDescent="0.25">
      <c r="A1072" s="1">
        <v>35219</v>
      </c>
      <c r="B1072">
        <v>87.779999000000004</v>
      </c>
      <c r="C1072">
        <v>88</v>
      </c>
      <c r="D1072">
        <v>87.559997999999993</v>
      </c>
      <c r="E1072">
        <v>87.959998999999996</v>
      </c>
      <c r="F1072">
        <v>87.959998999999996</v>
      </c>
      <c r="G1072">
        <v>0</v>
      </c>
    </row>
    <row r="1073" spans="1:7" x14ac:dyDescent="0.25">
      <c r="A1073" s="1">
        <v>35220</v>
      </c>
      <c r="B1073">
        <v>87.93</v>
      </c>
      <c r="C1073">
        <v>88.260002</v>
      </c>
      <c r="D1073">
        <v>87.879997000000003</v>
      </c>
      <c r="E1073">
        <v>88.050003000000004</v>
      </c>
      <c r="F1073">
        <v>88.050003000000004</v>
      </c>
      <c r="G1073">
        <v>0</v>
      </c>
    </row>
    <row r="1074" spans="1:7" x14ac:dyDescent="0.25">
      <c r="A1074" s="1">
        <v>35221</v>
      </c>
      <c r="B1074">
        <v>88.07</v>
      </c>
      <c r="C1074">
        <v>88.25</v>
      </c>
      <c r="D1074">
        <v>87.919998000000007</v>
      </c>
      <c r="E1074">
        <v>88.150002000000001</v>
      </c>
      <c r="F1074">
        <v>88.150002000000001</v>
      </c>
      <c r="G1074">
        <v>0</v>
      </c>
    </row>
    <row r="1075" spans="1:7" x14ac:dyDescent="0.25">
      <c r="A1075" s="1">
        <v>35222</v>
      </c>
      <c r="B1075">
        <v>88.139999000000003</v>
      </c>
      <c r="C1075">
        <v>88.279999000000004</v>
      </c>
      <c r="D1075">
        <v>87.949996999999996</v>
      </c>
      <c r="E1075">
        <v>88.150002000000001</v>
      </c>
      <c r="F1075">
        <v>88.150002000000001</v>
      </c>
      <c r="G1075">
        <v>0</v>
      </c>
    </row>
    <row r="1076" spans="1:7" x14ac:dyDescent="0.25">
      <c r="A1076" s="1">
        <v>35223</v>
      </c>
      <c r="B1076">
        <v>88.169998000000007</v>
      </c>
      <c r="C1076">
        <v>88.470000999999996</v>
      </c>
      <c r="D1076">
        <v>87.93</v>
      </c>
      <c r="E1076">
        <v>88.419998000000007</v>
      </c>
      <c r="F1076">
        <v>88.419998000000007</v>
      </c>
      <c r="G1076">
        <v>0</v>
      </c>
    </row>
    <row r="1077" spans="1:7" x14ac:dyDescent="0.25">
      <c r="A1077" s="1">
        <v>35225</v>
      </c>
      <c r="B1077" t="s">
        <v>444</v>
      </c>
      <c r="C1077" t="s">
        <v>444</v>
      </c>
      <c r="D1077" t="s">
        <v>444</v>
      </c>
      <c r="E1077" t="s">
        <v>444</v>
      </c>
      <c r="F1077" t="s">
        <v>444</v>
      </c>
      <c r="G1077" t="s">
        <v>444</v>
      </c>
    </row>
    <row r="1078" spans="1:7" x14ac:dyDescent="0.25">
      <c r="A1078" s="1">
        <v>35226</v>
      </c>
      <c r="B1078">
        <v>88.5</v>
      </c>
      <c r="C1078">
        <v>88.529999000000004</v>
      </c>
      <c r="D1078">
        <v>88.309997999999993</v>
      </c>
      <c r="E1078">
        <v>88.400002000000001</v>
      </c>
      <c r="F1078">
        <v>88.400002000000001</v>
      </c>
      <c r="G1078">
        <v>0</v>
      </c>
    </row>
    <row r="1079" spans="1:7" x14ac:dyDescent="0.25">
      <c r="A1079" s="1">
        <v>35227</v>
      </c>
      <c r="B1079">
        <v>88.400002000000001</v>
      </c>
      <c r="C1079">
        <v>88.559997999999993</v>
      </c>
      <c r="D1079">
        <v>88.25</v>
      </c>
      <c r="E1079">
        <v>88.410004000000001</v>
      </c>
      <c r="F1079">
        <v>88.410004000000001</v>
      </c>
      <c r="G1079">
        <v>0</v>
      </c>
    </row>
    <row r="1080" spans="1:7" x14ac:dyDescent="0.25">
      <c r="A1080" s="1">
        <v>35228</v>
      </c>
      <c r="B1080">
        <v>88.440002000000007</v>
      </c>
      <c r="C1080">
        <v>88.519997000000004</v>
      </c>
      <c r="D1080">
        <v>88.300003000000004</v>
      </c>
      <c r="E1080">
        <v>88.370002999999997</v>
      </c>
      <c r="F1080">
        <v>88.370002999999997</v>
      </c>
      <c r="G1080">
        <v>0</v>
      </c>
    </row>
    <row r="1081" spans="1:7" x14ac:dyDescent="0.25">
      <c r="A1081" s="1">
        <v>35229</v>
      </c>
      <c r="B1081">
        <v>88.279999000000004</v>
      </c>
      <c r="C1081">
        <v>88.510002</v>
      </c>
      <c r="D1081">
        <v>88.059997999999993</v>
      </c>
      <c r="E1081">
        <v>88.110000999999997</v>
      </c>
      <c r="F1081">
        <v>88.110000999999997</v>
      </c>
      <c r="G1081">
        <v>0</v>
      </c>
    </row>
    <row r="1082" spans="1:7" x14ac:dyDescent="0.25">
      <c r="A1082" s="1">
        <v>35230</v>
      </c>
      <c r="B1082">
        <v>88.07</v>
      </c>
      <c r="C1082">
        <v>88.160004000000001</v>
      </c>
      <c r="D1082">
        <v>87.639999000000003</v>
      </c>
      <c r="E1082">
        <v>88.139999000000003</v>
      </c>
      <c r="F1082">
        <v>88.139999000000003</v>
      </c>
      <c r="G1082">
        <v>0</v>
      </c>
    </row>
    <row r="1083" spans="1:7" x14ac:dyDescent="0.25">
      <c r="A1083" s="1">
        <v>35232</v>
      </c>
      <c r="B1083" t="s">
        <v>444</v>
      </c>
      <c r="C1083" t="s">
        <v>444</v>
      </c>
      <c r="D1083" t="s">
        <v>444</v>
      </c>
      <c r="E1083" t="s">
        <v>444</v>
      </c>
      <c r="F1083" t="s">
        <v>444</v>
      </c>
      <c r="G1083" t="s">
        <v>444</v>
      </c>
    </row>
    <row r="1084" spans="1:7" x14ac:dyDescent="0.25">
      <c r="A1084" s="1">
        <v>35233</v>
      </c>
      <c r="B1084">
        <v>88.040001000000004</v>
      </c>
      <c r="C1084">
        <v>88.110000999999997</v>
      </c>
      <c r="D1084">
        <v>87.650002000000001</v>
      </c>
      <c r="E1084">
        <v>87.839995999999999</v>
      </c>
      <c r="F1084">
        <v>87.839995999999999</v>
      </c>
      <c r="G1084">
        <v>0</v>
      </c>
    </row>
    <row r="1085" spans="1:7" x14ac:dyDescent="0.25">
      <c r="A1085" s="1">
        <v>35234</v>
      </c>
      <c r="B1085">
        <v>87.889999000000003</v>
      </c>
      <c r="C1085">
        <v>87.910004000000001</v>
      </c>
      <c r="D1085">
        <v>87.349997999999999</v>
      </c>
      <c r="E1085">
        <v>87.360000999999997</v>
      </c>
      <c r="F1085">
        <v>87.360000999999997</v>
      </c>
      <c r="G1085">
        <v>0</v>
      </c>
    </row>
    <row r="1086" spans="1:7" x14ac:dyDescent="0.25">
      <c r="A1086" s="1">
        <v>35235</v>
      </c>
      <c r="B1086">
        <v>87.459998999999996</v>
      </c>
      <c r="C1086">
        <v>87.739998</v>
      </c>
      <c r="D1086">
        <v>87.400002000000001</v>
      </c>
      <c r="E1086">
        <v>87.660004000000001</v>
      </c>
      <c r="F1086">
        <v>87.660004000000001</v>
      </c>
      <c r="G1086">
        <v>0</v>
      </c>
    </row>
    <row r="1087" spans="1:7" x14ac:dyDescent="0.25">
      <c r="A1087" s="1">
        <v>35236</v>
      </c>
      <c r="B1087">
        <v>87.699996999999996</v>
      </c>
      <c r="C1087">
        <v>87.889999000000003</v>
      </c>
      <c r="D1087">
        <v>87.610000999999997</v>
      </c>
      <c r="E1087">
        <v>87.82</v>
      </c>
      <c r="F1087">
        <v>87.82</v>
      </c>
      <c r="G1087">
        <v>0</v>
      </c>
    </row>
    <row r="1088" spans="1:7" x14ac:dyDescent="0.25">
      <c r="A1088" s="1">
        <v>35237</v>
      </c>
      <c r="B1088">
        <v>87.889999000000003</v>
      </c>
      <c r="C1088">
        <v>88.379997000000003</v>
      </c>
      <c r="D1088">
        <v>87.809997999999993</v>
      </c>
      <c r="E1088">
        <v>88.300003000000004</v>
      </c>
      <c r="F1088">
        <v>88.300003000000004</v>
      </c>
      <c r="G1088">
        <v>0</v>
      </c>
    </row>
    <row r="1089" spans="1:7" x14ac:dyDescent="0.25">
      <c r="A1089" s="1">
        <v>35239</v>
      </c>
      <c r="B1089" t="s">
        <v>444</v>
      </c>
      <c r="C1089" t="s">
        <v>444</v>
      </c>
      <c r="D1089" t="s">
        <v>444</v>
      </c>
      <c r="E1089" t="s">
        <v>444</v>
      </c>
      <c r="F1089" t="s">
        <v>444</v>
      </c>
      <c r="G1089" t="s">
        <v>444</v>
      </c>
    </row>
    <row r="1090" spans="1:7" x14ac:dyDescent="0.25">
      <c r="A1090" s="1">
        <v>35240</v>
      </c>
      <c r="B1090">
        <v>88.139999000000003</v>
      </c>
      <c r="C1090">
        <v>88.339995999999999</v>
      </c>
      <c r="D1090">
        <v>88.029999000000004</v>
      </c>
      <c r="E1090">
        <v>88.089995999999999</v>
      </c>
      <c r="F1090">
        <v>88.089995999999999</v>
      </c>
      <c r="G1090">
        <v>0</v>
      </c>
    </row>
    <row r="1091" spans="1:7" x14ac:dyDescent="0.25">
      <c r="A1091" s="1">
        <v>35241</v>
      </c>
      <c r="B1091">
        <v>88.089995999999999</v>
      </c>
      <c r="C1091">
        <v>88.209998999999996</v>
      </c>
      <c r="D1091">
        <v>87.980002999999996</v>
      </c>
      <c r="E1091">
        <v>88.050003000000004</v>
      </c>
      <c r="F1091">
        <v>88.050003000000004</v>
      </c>
      <c r="G1091">
        <v>0</v>
      </c>
    </row>
    <row r="1092" spans="1:7" x14ac:dyDescent="0.25">
      <c r="A1092" s="1">
        <v>35242</v>
      </c>
      <c r="B1092">
        <v>87.93</v>
      </c>
      <c r="C1092">
        <v>88.150002000000001</v>
      </c>
      <c r="D1092">
        <v>87.849997999999999</v>
      </c>
      <c r="E1092">
        <v>87.919998000000007</v>
      </c>
      <c r="F1092">
        <v>87.919998000000007</v>
      </c>
      <c r="G1092">
        <v>0</v>
      </c>
    </row>
    <row r="1093" spans="1:7" x14ac:dyDescent="0.25">
      <c r="A1093" s="1">
        <v>35243</v>
      </c>
      <c r="B1093">
        <v>87.919998000000007</v>
      </c>
      <c r="C1093">
        <v>88.019997000000004</v>
      </c>
      <c r="D1093">
        <v>87.57</v>
      </c>
      <c r="E1093">
        <v>87.610000999999997</v>
      </c>
      <c r="F1093">
        <v>87.610000999999997</v>
      </c>
      <c r="G1093">
        <v>0</v>
      </c>
    </row>
    <row r="1094" spans="1:7" x14ac:dyDescent="0.25">
      <c r="A1094" s="1">
        <v>35244</v>
      </c>
      <c r="B1094">
        <v>87.690002000000007</v>
      </c>
      <c r="C1094">
        <v>87.959998999999996</v>
      </c>
      <c r="D1094">
        <v>87.610000999999997</v>
      </c>
      <c r="E1094">
        <v>87.82</v>
      </c>
      <c r="F1094">
        <v>87.82</v>
      </c>
      <c r="G1094">
        <v>0</v>
      </c>
    </row>
    <row r="1095" spans="1:7" x14ac:dyDescent="0.25">
      <c r="A1095" s="1">
        <v>35246</v>
      </c>
      <c r="B1095" t="s">
        <v>444</v>
      </c>
      <c r="C1095" t="s">
        <v>444</v>
      </c>
      <c r="D1095" t="s">
        <v>444</v>
      </c>
      <c r="E1095" t="s">
        <v>444</v>
      </c>
      <c r="F1095" t="s">
        <v>444</v>
      </c>
      <c r="G1095" t="s">
        <v>444</v>
      </c>
    </row>
    <row r="1096" spans="1:7" x14ac:dyDescent="0.25">
      <c r="A1096" s="1">
        <v>35247</v>
      </c>
      <c r="B1096">
        <v>87.940002000000007</v>
      </c>
      <c r="C1096">
        <v>87.949996999999996</v>
      </c>
      <c r="D1096">
        <v>87.739998</v>
      </c>
      <c r="E1096">
        <v>87.779999000000004</v>
      </c>
      <c r="F1096">
        <v>87.779999000000004</v>
      </c>
      <c r="G1096">
        <v>0</v>
      </c>
    </row>
    <row r="1097" spans="1:7" x14ac:dyDescent="0.25">
      <c r="A1097" s="1">
        <v>35248</v>
      </c>
      <c r="B1097">
        <v>87.839995999999999</v>
      </c>
      <c r="C1097">
        <v>88.040001000000004</v>
      </c>
      <c r="D1097">
        <v>87.800003000000004</v>
      </c>
      <c r="E1097">
        <v>87.93</v>
      </c>
      <c r="F1097">
        <v>87.93</v>
      </c>
      <c r="G1097">
        <v>0</v>
      </c>
    </row>
    <row r="1098" spans="1:7" x14ac:dyDescent="0.25">
      <c r="A1098" s="1">
        <v>35249</v>
      </c>
      <c r="B1098">
        <v>87.919998000000007</v>
      </c>
      <c r="C1098">
        <v>88.110000999999997</v>
      </c>
      <c r="D1098">
        <v>87.690002000000007</v>
      </c>
      <c r="E1098">
        <v>87.720000999999996</v>
      </c>
      <c r="F1098">
        <v>87.720000999999996</v>
      </c>
      <c r="G1098">
        <v>0</v>
      </c>
    </row>
    <row r="1099" spans="1:7" x14ac:dyDescent="0.25">
      <c r="A1099" s="1">
        <v>35250</v>
      </c>
      <c r="B1099">
        <v>87.720000999999996</v>
      </c>
      <c r="C1099">
        <v>87.769997000000004</v>
      </c>
      <c r="D1099">
        <v>87.650002000000001</v>
      </c>
      <c r="E1099">
        <v>87.75</v>
      </c>
      <c r="F1099">
        <v>87.75</v>
      </c>
      <c r="G1099">
        <v>0</v>
      </c>
    </row>
    <row r="1100" spans="1:7" x14ac:dyDescent="0.25">
      <c r="A1100" s="1">
        <v>35251</v>
      </c>
      <c r="B1100">
        <v>87.830001999999993</v>
      </c>
      <c r="C1100">
        <v>88.290001000000004</v>
      </c>
      <c r="D1100">
        <v>87.830001999999993</v>
      </c>
      <c r="E1100">
        <v>88.120002999999997</v>
      </c>
      <c r="F1100">
        <v>88.120002999999997</v>
      </c>
      <c r="G1100">
        <v>0</v>
      </c>
    </row>
    <row r="1101" spans="1:7" x14ac:dyDescent="0.25">
      <c r="A1101" s="1">
        <v>35253</v>
      </c>
      <c r="B1101" t="s">
        <v>444</v>
      </c>
      <c r="C1101" t="s">
        <v>444</v>
      </c>
      <c r="D1101" t="s">
        <v>444</v>
      </c>
      <c r="E1101" t="s">
        <v>444</v>
      </c>
      <c r="F1101" t="s">
        <v>444</v>
      </c>
      <c r="G1101" t="s">
        <v>444</v>
      </c>
    </row>
    <row r="1102" spans="1:7" x14ac:dyDescent="0.25">
      <c r="A1102" s="1">
        <v>35254</v>
      </c>
      <c r="B1102">
        <v>88.110000999999997</v>
      </c>
      <c r="C1102">
        <v>88.32</v>
      </c>
      <c r="D1102">
        <v>88.089995999999999</v>
      </c>
      <c r="E1102">
        <v>88.089995999999999</v>
      </c>
      <c r="F1102">
        <v>88.089995999999999</v>
      </c>
      <c r="G1102">
        <v>0</v>
      </c>
    </row>
    <row r="1103" spans="1:7" x14ac:dyDescent="0.25">
      <c r="A1103" s="1">
        <v>35255</v>
      </c>
      <c r="B1103">
        <v>88.150002000000001</v>
      </c>
      <c r="C1103">
        <v>88.160004000000001</v>
      </c>
      <c r="D1103">
        <v>87.940002000000007</v>
      </c>
      <c r="E1103">
        <v>88.059997999999993</v>
      </c>
      <c r="F1103">
        <v>88.059997999999993</v>
      </c>
      <c r="G1103">
        <v>0</v>
      </c>
    </row>
    <row r="1104" spans="1:7" x14ac:dyDescent="0.25">
      <c r="A1104" s="1">
        <v>35256</v>
      </c>
      <c r="B1104">
        <v>88.080001999999993</v>
      </c>
      <c r="C1104">
        <v>88.139999000000003</v>
      </c>
      <c r="D1104">
        <v>87.980002999999996</v>
      </c>
      <c r="E1104">
        <v>88.050003000000004</v>
      </c>
      <c r="F1104">
        <v>88.050003000000004</v>
      </c>
      <c r="G1104">
        <v>0</v>
      </c>
    </row>
    <row r="1105" spans="1:7" x14ac:dyDescent="0.25">
      <c r="A1105" s="1">
        <v>35257</v>
      </c>
      <c r="B1105">
        <v>88.139999000000003</v>
      </c>
      <c r="C1105">
        <v>88.190002000000007</v>
      </c>
      <c r="D1105">
        <v>87.800003000000004</v>
      </c>
      <c r="E1105">
        <v>87.900002000000001</v>
      </c>
      <c r="F1105">
        <v>87.900002000000001</v>
      </c>
      <c r="G1105">
        <v>0</v>
      </c>
    </row>
    <row r="1106" spans="1:7" x14ac:dyDescent="0.25">
      <c r="A1106" s="1">
        <v>35258</v>
      </c>
      <c r="B1106">
        <v>87.860000999999997</v>
      </c>
      <c r="C1106">
        <v>88.129997000000003</v>
      </c>
      <c r="D1106">
        <v>87.779999000000004</v>
      </c>
      <c r="E1106">
        <v>88.07</v>
      </c>
      <c r="F1106">
        <v>88.07</v>
      </c>
      <c r="G1106">
        <v>0</v>
      </c>
    </row>
    <row r="1107" spans="1:7" x14ac:dyDescent="0.25">
      <c r="A1107" s="1">
        <v>35260</v>
      </c>
      <c r="B1107" t="s">
        <v>444</v>
      </c>
      <c r="C1107" t="s">
        <v>444</v>
      </c>
      <c r="D1107" t="s">
        <v>444</v>
      </c>
      <c r="E1107" t="s">
        <v>444</v>
      </c>
      <c r="F1107" t="s">
        <v>444</v>
      </c>
      <c r="G1107" t="s">
        <v>444</v>
      </c>
    </row>
    <row r="1108" spans="1:7" x14ac:dyDescent="0.25">
      <c r="A1108" s="1">
        <v>35261</v>
      </c>
      <c r="B1108">
        <v>88.029999000000004</v>
      </c>
      <c r="C1108">
        <v>88.150002000000001</v>
      </c>
      <c r="D1108">
        <v>87.779999000000004</v>
      </c>
      <c r="E1108">
        <v>87.809997999999993</v>
      </c>
      <c r="F1108">
        <v>87.809997999999993</v>
      </c>
      <c r="G1108">
        <v>0</v>
      </c>
    </row>
    <row r="1109" spans="1:7" x14ac:dyDescent="0.25">
      <c r="A1109" s="1">
        <v>35262</v>
      </c>
      <c r="B1109">
        <v>87.709998999999996</v>
      </c>
      <c r="C1109">
        <v>87.830001999999993</v>
      </c>
      <c r="D1109">
        <v>85.949996999999996</v>
      </c>
      <c r="E1109">
        <v>86.43</v>
      </c>
      <c r="F1109">
        <v>86.43</v>
      </c>
      <c r="G1109">
        <v>0</v>
      </c>
    </row>
    <row r="1110" spans="1:7" x14ac:dyDescent="0.25">
      <c r="A1110" s="1">
        <v>35263</v>
      </c>
      <c r="B1110">
        <v>86.550003000000004</v>
      </c>
      <c r="C1110">
        <v>86.910004000000001</v>
      </c>
      <c r="D1110">
        <v>86.370002999999997</v>
      </c>
      <c r="E1110">
        <v>86.559997999999993</v>
      </c>
      <c r="F1110">
        <v>86.559997999999993</v>
      </c>
      <c r="G1110">
        <v>0</v>
      </c>
    </row>
    <row r="1111" spans="1:7" x14ac:dyDescent="0.25">
      <c r="A1111" s="1">
        <v>35264</v>
      </c>
      <c r="B1111">
        <v>86.629997000000003</v>
      </c>
      <c r="C1111">
        <v>86.940002000000007</v>
      </c>
      <c r="D1111">
        <v>86.419998000000007</v>
      </c>
      <c r="E1111">
        <v>86.730002999999996</v>
      </c>
      <c r="F1111">
        <v>86.730002999999996</v>
      </c>
      <c r="G1111">
        <v>0</v>
      </c>
    </row>
    <row r="1112" spans="1:7" x14ac:dyDescent="0.25">
      <c r="A1112" s="1">
        <v>35265</v>
      </c>
      <c r="B1112">
        <v>86.730002999999996</v>
      </c>
      <c r="C1112">
        <v>86.849997999999999</v>
      </c>
      <c r="D1112">
        <v>86.419998000000007</v>
      </c>
      <c r="E1112">
        <v>86.480002999999996</v>
      </c>
      <c r="F1112">
        <v>86.480002999999996</v>
      </c>
      <c r="G1112">
        <v>0</v>
      </c>
    </row>
    <row r="1113" spans="1:7" x14ac:dyDescent="0.25">
      <c r="A1113" s="1">
        <v>35267</v>
      </c>
      <c r="B1113" t="s">
        <v>444</v>
      </c>
      <c r="C1113" t="s">
        <v>444</v>
      </c>
      <c r="D1113" t="s">
        <v>444</v>
      </c>
      <c r="E1113" t="s">
        <v>444</v>
      </c>
      <c r="F1113" t="s">
        <v>444</v>
      </c>
      <c r="G1113" t="s">
        <v>444</v>
      </c>
    </row>
    <row r="1114" spans="1:7" x14ac:dyDescent="0.25">
      <c r="A1114" s="1">
        <v>35268</v>
      </c>
      <c r="B1114">
        <v>86.669998000000007</v>
      </c>
      <c r="C1114">
        <v>86.779999000000004</v>
      </c>
      <c r="D1114">
        <v>86.190002000000007</v>
      </c>
      <c r="E1114">
        <v>86.309997999999993</v>
      </c>
      <c r="F1114">
        <v>86.309997999999993</v>
      </c>
      <c r="G1114">
        <v>0</v>
      </c>
    </row>
    <row r="1115" spans="1:7" x14ac:dyDescent="0.25">
      <c r="A1115" s="1">
        <v>35269</v>
      </c>
      <c r="B1115">
        <v>86.209998999999996</v>
      </c>
      <c r="C1115">
        <v>86.610000999999997</v>
      </c>
      <c r="D1115">
        <v>86.110000999999997</v>
      </c>
      <c r="E1115">
        <v>86.5</v>
      </c>
      <c r="F1115">
        <v>86.5</v>
      </c>
      <c r="G1115">
        <v>0</v>
      </c>
    </row>
    <row r="1116" spans="1:7" x14ac:dyDescent="0.25">
      <c r="A1116" s="1">
        <v>35270</v>
      </c>
      <c r="B1116">
        <v>86.5</v>
      </c>
      <c r="C1116">
        <v>86.699996999999996</v>
      </c>
      <c r="D1116">
        <v>86.260002</v>
      </c>
      <c r="E1116">
        <v>86.610000999999997</v>
      </c>
      <c r="F1116">
        <v>86.610000999999997</v>
      </c>
      <c r="G1116">
        <v>0</v>
      </c>
    </row>
    <row r="1117" spans="1:7" x14ac:dyDescent="0.25">
      <c r="A1117" s="1">
        <v>35271</v>
      </c>
      <c r="B1117">
        <v>86.650002000000001</v>
      </c>
      <c r="C1117">
        <v>86.669998000000007</v>
      </c>
      <c r="D1117">
        <v>85.959998999999996</v>
      </c>
      <c r="E1117">
        <v>86.209998999999996</v>
      </c>
      <c r="F1117">
        <v>86.209998999999996</v>
      </c>
      <c r="G1117">
        <v>0</v>
      </c>
    </row>
    <row r="1118" spans="1:7" x14ac:dyDescent="0.25">
      <c r="A1118" s="1">
        <v>35272</v>
      </c>
      <c r="B1118">
        <v>86.18</v>
      </c>
      <c r="C1118">
        <v>86.580001999999993</v>
      </c>
      <c r="D1118">
        <v>86.129997000000003</v>
      </c>
      <c r="E1118">
        <v>86.459998999999996</v>
      </c>
      <c r="F1118">
        <v>86.459998999999996</v>
      </c>
      <c r="G1118">
        <v>0</v>
      </c>
    </row>
    <row r="1119" spans="1:7" x14ac:dyDescent="0.25">
      <c r="A1119" s="1">
        <v>35274</v>
      </c>
      <c r="B1119" t="s">
        <v>444</v>
      </c>
      <c r="C1119" t="s">
        <v>444</v>
      </c>
      <c r="D1119" t="s">
        <v>444</v>
      </c>
      <c r="E1119" t="s">
        <v>444</v>
      </c>
      <c r="F1119" t="s">
        <v>444</v>
      </c>
      <c r="G1119" t="s">
        <v>444</v>
      </c>
    </row>
    <row r="1120" spans="1:7" x14ac:dyDescent="0.25">
      <c r="A1120" s="1">
        <v>35275</v>
      </c>
      <c r="B1120">
        <v>86.43</v>
      </c>
      <c r="C1120">
        <v>86.510002</v>
      </c>
      <c r="D1120">
        <v>86.279999000000004</v>
      </c>
      <c r="E1120">
        <v>86.330001999999993</v>
      </c>
      <c r="F1120">
        <v>86.330001999999993</v>
      </c>
      <c r="G1120">
        <v>0</v>
      </c>
    </row>
    <row r="1121" spans="1:7" x14ac:dyDescent="0.25">
      <c r="A1121" s="1">
        <v>35276</v>
      </c>
      <c r="B1121">
        <v>86.360000999999997</v>
      </c>
      <c r="C1121">
        <v>86.599997999999999</v>
      </c>
      <c r="D1121">
        <v>86.18</v>
      </c>
      <c r="E1121">
        <v>86.220000999999996</v>
      </c>
      <c r="F1121">
        <v>86.220000999999996</v>
      </c>
      <c r="G1121">
        <v>0</v>
      </c>
    </row>
    <row r="1122" spans="1:7" x14ac:dyDescent="0.25">
      <c r="A1122" s="1">
        <v>35277</v>
      </c>
      <c r="B1122">
        <v>86.239998</v>
      </c>
      <c r="C1122">
        <v>86.25</v>
      </c>
      <c r="D1122">
        <v>85.629997000000003</v>
      </c>
      <c r="E1122">
        <v>85.900002000000001</v>
      </c>
      <c r="F1122">
        <v>85.900002000000001</v>
      </c>
      <c r="G1122">
        <v>0</v>
      </c>
    </row>
    <row r="1123" spans="1:7" x14ac:dyDescent="0.25">
      <c r="A1123" s="1">
        <v>35278</v>
      </c>
      <c r="B1123">
        <v>85.910004000000001</v>
      </c>
      <c r="C1123">
        <v>86.120002999999997</v>
      </c>
      <c r="D1123">
        <v>85.809997999999993</v>
      </c>
      <c r="E1123">
        <v>86.099997999999999</v>
      </c>
      <c r="F1123">
        <v>86.099997999999999</v>
      </c>
      <c r="G1123">
        <v>0</v>
      </c>
    </row>
    <row r="1124" spans="1:7" x14ac:dyDescent="0.25">
      <c r="A1124" s="1">
        <v>35279</v>
      </c>
      <c r="B1124">
        <v>86.07</v>
      </c>
      <c r="C1124">
        <v>86.339995999999999</v>
      </c>
      <c r="D1124">
        <v>86.059997999999993</v>
      </c>
      <c r="E1124">
        <v>86.099997999999999</v>
      </c>
      <c r="F1124">
        <v>86.099997999999999</v>
      </c>
      <c r="G1124">
        <v>0</v>
      </c>
    </row>
    <row r="1125" spans="1:7" x14ac:dyDescent="0.25">
      <c r="A1125" s="1">
        <v>35281</v>
      </c>
      <c r="B1125" t="s">
        <v>444</v>
      </c>
      <c r="C1125" t="s">
        <v>444</v>
      </c>
      <c r="D1125" t="s">
        <v>444</v>
      </c>
      <c r="E1125" t="s">
        <v>444</v>
      </c>
      <c r="F1125" t="s">
        <v>444</v>
      </c>
      <c r="G1125" t="s">
        <v>444</v>
      </c>
    </row>
    <row r="1126" spans="1:7" x14ac:dyDescent="0.25">
      <c r="A1126" s="1">
        <v>35282</v>
      </c>
      <c r="B1126">
        <v>86.099997999999999</v>
      </c>
      <c r="C1126">
        <v>86.400002000000001</v>
      </c>
      <c r="D1126">
        <v>85.940002000000007</v>
      </c>
      <c r="E1126">
        <v>86.260002</v>
      </c>
      <c r="F1126">
        <v>86.260002</v>
      </c>
      <c r="G1126">
        <v>0</v>
      </c>
    </row>
    <row r="1127" spans="1:7" x14ac:dyDescent="0.25">
      <c r="A1127" s="1">
        <v>35283</v>
      </c>
      <c r="B1127">
        <v>86.230002999999996</v>
      </c>
      <c r="C1127">
        <v>86.580001999999993</v>
      </c>
      <c r="D1127">
        <v>86.209998999999996</v>
      </c>
      <c r="E1127">
        <v>86.459998999999996</v>
      </c>
      <c r="F1127">
        <v>86.459998999999996</v>
      </c>
      <c r="G1127">
        <v>0</v>
      </c>
    </row>
    <row r="1128" spans="1:7" x14ac:dyDescent="0.25">
      <c r="A1128" s="1">
        <v>35284</v>
      </c>
      <c r="B1128">
        <v>86.449996999999996</v>
      </c>
      <c r="C1128">
        <v>86.660004000000001</v>
      </c>
      <c r="D1128">
        <v>86.410004000000001</v>
      </c>
      <c r="E1128">
        <v>86.589995999999999</v>
      </c>
      <c r="F1128">
        <v>86.589995999999999</v>
      </c>
      <c r="G1128">
        <v>0</v>
      </c>
    </row>
    <row r="1129" spans="1:7" x14ac:dyDescent="0.25">
      <c r="A1129" s="1">
        <v>35285</v>
      </c>
      <c r="B1129">
        <v>86.639999000000003</v>
      </c>
      <c r="C1129">
        <v>86.730002999999996</v>
      </c>
      <c r="D1129">
        <v>86.480002999999996</v>
      </c>
      <c r="E1129">
        <v>86.540001000000004</v>
      </c>
      <c r="F1129">
        <v>86.540001000000004</v>
      </c>
      <c r="G1129">
        <v>0</v>
      </c>
    </row>
    <row r="1130" spans="1:7" x14ac:dyDescent="0.25">
      <c r="A1130" s="1">
        <v>35286</v>
      </c>
      <c r="B1130">
        <v>86.510002</v>
      </c>
      <c r="C1130">
        <v>86.559997999999993</v>
      </c>
      <c r="D1130">
        <v>86.330001999999993</v>
      </c>
      <c r="E1130">
        <v>86.400002000000001</v>
      </c>
      <c r="F1130">
        <v>86.400002000000001</v>
      </c>
      <c r="G1130">
        <v>0</v>
      </c>
    </row>
    <row r="1131" spans="1:7" x14ac:dyDescent="0.25">
      <c r="A1131" s="1">
        <v>35288</v>
      </c>
      <c r="B1131" t="s">
        <v>444</v>
      </c>
      <c r="C1131" t="s">
        <v>444</v>
      </c>
      <c r="D1131" t="s">
        <v>444</v>
      </c>
      <c r="E1131" t="s">
        <v>444</v>
      </c>
      <c r="F1131" t="s">
        <v>444</v>
      </c>
      <c r="G1131" t="s">
        <v>444</v>
      </c>
    </row>
    <row r="1132" spans="1:7" x14ac:dyDescent="0.25">
      <c r="A1132" s="1">
        <v>35289</v>
      </c>
      <c r="B1132">
        <v>86.330001999999993</v>
      </c>
      <c r="C1132">
        <v>86.379997000000003</v>
      </c>
      <c r="D1132">
        <v>86.169998000000007</v>
      </c>
      <c r="E1132">
        <v>86.360000999999997</v>
      </c>
      <c r="F1132">
        <v>86.360000999999997</v>
      </c>
      <c r="G1132">
        <v>0</v>
      </c>
    </row>
    <row r="1133" spans="1:7" x14ac:dyDescent="0.25">
      <c r="A1133" s="1">
        <v>35290</v>
      </c>
      <c r="B1133">
        <v>86.330001999999993</v>
      </c>
      <c r="C1133">
        <v>86.370002999999997</v>
      </c>
      <c r="D1133">
        <v>86.18</v>
      </c>
      <c r="E1133">
        <v>86.25</v>
      </c>
      <c r="F1133">
        <v>86.25</v>
      </c>
      <c r="G1133">
        <v>0</v>
      </c>
    </row>
    <row r="1134" spans="1:7" x14ac:dyDescent="0.25">
      <c r="A1134" s="1">
        <v>35291</v>
      </c>
      <c r="B1134">
        <v>86.330001999999993</v>
      </c>
      <c r="C1134">
        <v>86.790001000000004</v>
      </c>
      <c r="D1134">
        <v>86.300003000000004</v>
      </c>
      <c r="E1134">
        <v>86.660004000000001</v>
      </c>
      <c r="F1134">
        <v>86.660004000000001</v>
      </c>
      <c r="G1134">
        <v>0</v>
      </c>
    </row>
    <row r="1135" spans="1:7" x14ac:dyDescent="0.25">
      <c r="A1135" s="1">
        <v>35292</v>
      </c>
      <c r="B1135">
        <v>86.760002</v>
      </c>
      <c r="C1135">
        <v>86.779999000000004</v>
      </c>
      <c r="D1135">
        <v>86.489998</v>
      </c>
      <c r="E1135">
        <v>86.599997999999999</v>
      </c>
      <c r="F1135">
        <v>86.599997999999999</v>
      </c>
      <c r="G1135">
        <v>0</v>
      </c>
    </row>
    <row r="1136" spans="1:7" x14ac:dyDescent="0.25">
      <c r="A1136" s="1">
        <v>35293</v>
      </c>
      <c r="B1136">
        <v>86.529999000000004</v>
      </c>
      <c r="C1136">
        <v>86.93</v>
      </c>
      <c r="D1136">
        <v>86.510002</v>
      </c>
      <c r="E1136">
        <v>86.75</v>
      </c>
      <c r="F1136">
        <v>86.75</v>
      </c>
      <c r="G1136">
        <v>0</v>
      </c>
    </row>
    <row r="1137" spans="1:7" x14ac:dyDescent="0.25">
      <c r="A1137" s="1">
        <v>35295</v>
      </c>
      <c r="B1137" t="s">
        <v>444</v>
      </c>
      <c r="C1137" t="s">
        <v>444</v>
      </c>
      <c r="D1137" t="s">
        <v>444</v>
      </c>
      <c r="E1137" t="s">
        <v>444</v>
      </c>
      <c r="F1137" t="s">
        <v>444</v>
      </c>
      <c r="G1137" t="s">
        <v>444</v>
      </c>
    </row>
    <row r="1138" spans="1:7" x14ac:dyDescent="0.25">
      <c r="A1138" s="1">
        <v>35296</v>
      </c>
      <c r="B1138">
        <v>86.800003000000004</v>
      </c>
      <c r="C1138">
        <v>86.839995999999999</v>
      </c>
      <c r="D1138">
        <v>86.620002999999997</v>
      </c>
      <c r="E1138">
        <v>86.660004000000001</v>
      </c>
      <c r="F1138">
        <v>86.660004000000001</v>
      </c>
      <c r="G1138">
        <v>0</v>
      </c>
    </row>
    <row r="1139" spans="1:7" x14ac:dyDescent="0.25">
      <c r="A1139" s="1">
        <v>35297</v>
      </c>
      <c r="B1139">
        <v>86.68</v>
      </c>
      <c r="C1139">
        <v>86.830001999999993</v>
      </c>
      <c r="D1139">
        <v>86.629997000000003</v>
      </c>
      <c r="E1139">
        <v>86.699996999999996</v>
      </c>
      <c r="F1139">
        <v>86.699996999999996</v>
      </c>
      <c r="G1139">
        <v>0</v>
      </c>
    </row>
    <row r="1140" spans="1:7" x14ac:dyDescent="0.25">
      <c r="A1140" s="1">
        <v>35298</v>
      </c>
      <c r="B1140">
        <v>86.709998999999996</v>
      </c>
      <c r="C1140">
        <v>86.739998</v>
      </c>
      <c r="D1140">
        <v>86.43</v>
      </c>
      <c r="E1140">
        <v>86.510002</v>
      </c>
      <c r="F1140">
        <v>86.510002</v>
      </c>
      <c r="G1140">
        <v>0</v>
      </c>
    </row>
    <row r="1141" spans="1:7" x14ac:dyDescent="0.25">
      <c r="A1141" s="1">
        <v>35299</v>
      </c>
      <c r="B1141">
        <v>86.510002</v>
      </c>
      <c r="C1141">
        <v>86.959998999999996</v>
      </c>
      <c r="D1141">
        <v>86.489998</v>
      </c>
      <c r="E1141">
        <v>86.720000999999996</v>
      </c>
      <c r="F1141">
        <v>86.720000999999996</v>
      </c>
      <c r="G1141">
        <v>0</v>
      </c>
    </row>
    <row r="1142" spans="1:7" x14ac:dyDescent="0.25">
      <c r="A1142" s="1">
        <v>35300</v>
      </c>
      <c r="B1142">
        <v>86.730002999999996</v>
      </c>
      <c r="C1142">
        <v>86.760002</v>
      </c>
      <c r="D1142">
        <v>86.129997000000003</v>
      </c>
      <c r="E1142">
        <v>86.209998999999996</v>
      </c>
      <c r="F1142">
        <v>86.209998999999996</v>
      </c>
      <c r="G1142">
        <v>0</v>
      </c>
    </row>
    <row r="1143" spans="1:7" x14ac:dyDescent="0.25">
      <c r="A1143" s="1">
        <v>35302</v>
      </c>
      <c r="B1143" t="s">
        <v>444</v>
      </c>
      <c r="C1143" t="s">
        <v>444</v>
      </c>
      <c r="D1143" t="s">
        <v>444</v>
      </c>
      <c r="E1143" t="s">
        <v>444</v>
      </c>
      <c r="F1143" t="s">
        <v>444</v>
      </c>
      <c r="G1143" t="s">
        <v>444</v>
      </c>
    </row>
    <row r="1144" spans="1:7" x14ac:dyDescent="0.25">
      <c r="A1144" s="1">
        <v>35303</v>
      </c>
      <c r="B1144">
        <v>86.139999000000003</v>
      </c>
      <c r="C1144">
        <v>86.25</v>
      </c>
      <c r="D1144">
        <v>86.089995999999999</v>
      </c>
      <c r="E1144">
        <v>86.199996999999996</v>
      </c>
      <c r="F1144">
        <v>86.199996999999996</v>
      </c>
      <c r="G1144">
        <v>0</v>
      </c>
    </row>
    <row r="1145" spans="1:7" x14ac:dyDescent="0.25">
      <c r="A1145" s="1">
        <v>35304</v>
      </c>
      <c r="B1145">
        <v>86.230002999999996</v>
      </c>
      <c r="C1145">
        <v>86.269997000000004</v>
      </c>
      <c r="D1145">
        <v>85.989998</v>
      </c>
      <c r="E1145">
        <v>86.209998999999996</v>
      </c>
      <c r="F1145">
        <v>86.209998999999996</v>
      </c>
      <c r="G1145">
        <v>0</v>
      </c>
    </row>
    <row r="1146" spans="1:7" x14ac:dyDescent="0.25">
      <c r="A1146" s="1">
        <v>35305</v>
      </c>
      <c r="B1146">
        <v>86.25</v>
      </c>
      <c r="C1146">
        <v>86.389999000000003</v>
      </c>
      <c r="D1146">
        <v>86.139999000000003</v>
      </c>
      <c r="E1146">
        <v>86.209998999999996</v>
      </c>
      <c r="F1146">
        <v>86.209998999999996</v>
      </c>
      <c r="G1146">
        <v>0</v>
      </c>
    </row>
    <row r="1147" spans="1:7" x14ac:dyDescent="0.25">
      <c r="A1147" s="1">
        <v>35306</v>
      </c>
      <c r="B1147">
        <v>86.220000999999996</v>
      </c>
      <c r="C1147">
        <v>86.449996999999996</v>
      </c>
      <c r="D1147">
        <v>86.169998000000007</v>
      </c>
      <c r="E1147">
        <v>86.220000999999996</v>
      </c>
      <c r="F1147">
        <v>86.220000999999996</v>
      </c>
      <c r="G1147">
        <v>0</v>
      </c>
    </row>
    <row r="1148" spans="1:7" x14ac:dyDescent="0.25">
      <c r="A1148" s="1">
        <v>35307</v>
      </c>
      <c r="B1148">
        <v>86.230002999999996</v>
      </c>
      <c r="C1148">
        <v>86.519997000000004</v>
      </c>
      <c r="D1148">
        <v>86.169998000000007</v>
      </c>
      <c r="E1148">
        <v>86.360000999999997</v>
      </c>
      <c r="F1148">
        <v>86.360000999999997</v>
      </c>
      <c r="G1148">
        <v>0</v>
      </c>
    </row>
    <row r="1149" spans="1:7" x14ac:dyDescent="0.25">
      <c r="A1149" s="1">
        <v>35309</v>
      </c>
      <c r="B1149" t="s">
        <v>444</v>
      </c>
      <c r="C1149" t="s">
        <v>444</v>
      </c>
      <c r="D1149" t="s">
        <v>444</v>
      </c>
      <c r="E1149" t="s">
        <v>444</v>
      </c>
      <c r="F1149" t="s">
        <v>444</v>
      </c>
      <c r="G1149" t="s">
        <v>444</v>
      </c>
    </row>
    <row r="1150" spans="1:7" x14ac:dyDescent="0.25">
      <c r="A1150" s="1">
        <v>35310</v>
      </c>
      <c r="B1150">
        <v>86.489998</v>
      </c>
      <c r="C1150">
        <v>86.669998000000007</v>
      </c>
      <c r="D1150">
        <v>86.389999000000003</v>
      </c>
      <c r="E1150">
        <v>86.480002999999996</v>
      </c>
      <c r="F1150">
        <v>86.480002999999996</v>
      </c>
      <c r="G1150">
        <v>0</v>
      </c>
    </row>
    <row r="1151" spans="1:7" x14ac:dyDescent="0.25">
      <c r="A1151" s="1">
        <v>35311</v>
      </c>
      <c r="B1151">
        <v>86.650002000000001</v>
      </c>
      <c r="C1151">
        <v>86.790001000000004</v>
      </c>
      <c r="D1151">
        <v>86.480002999999996</v>
      </c>
      <c r="E1151">
        <v>86.540001000000004</v>
      </c>
      <c r="F1151">
        <v>86.540001000000004</v>
      </c>
      <c r="G1151">
        <v>0</v>
      </c>
    </row>
    <row r="1152" spans="1:7" x14ac:dyDescent="0.25">
      <c r="A1152" s="1">
        <v>35312</v>
      </c>
      <c r="B1152">
        <v>86.519997000000004</v>
      </c>
      <c r="C1152">
        <v>86.610000999999997</v>
      </c>
      <c r="D1152">
        <v>86.32</v>
      </c>
      <c r="E1152">
        <v>86.419998000000007</v>
      </c>
      <c r="F1152">
        <v>86.419998000000007</v>
      </c>
      <c r="G1152">
        <v>0</v>
      </c>
    </row>
    <row r="1153" spans="1:7" x14ac:dyDescent="0.25">
      <c r="A1153" s="1">
        <v>35313</v>
      </c>
      <c r="B1153">
        <v>86.379997000000003</v>
      </c>
      <c r="C1153">
        <v>86.629997000000003</v>
      </c>
      <c r="D1153">
        <v>86.339995999999999</v>
      </c>
      <c r="E1153">
        <v>86.610000999999997</v>
      </c>
      <c r="F1153">
        <v>86.610000999999997</v>
      </c>
      <c r="G1153">
        <v>0</v>
      </c>
    </row>
    <row r="1154" spans="1:7" x14ac:dyDescent="0.25">
      <c r="A1154" s="1">
        <v>35314</v>
      </c>
      <c r="B1154">
        <v>86.580001999999993</v>
      </c>
      <c r="C1154">
        <v>86.919998000000007</v>
      </c>
      <c r="D1154">
        <v>86.470000999999996</v>
      </c>
      <c r="E1154">
        <v>86.849997999999999</v>
      </c>
      <c r="F1154">
        <v>86.849997999999999</v>
      </c>
      <c r="G1154">
        <v>0</v>
      </c>
    </row>
    <row r="1155" spans="1:7" x14ac:dyDescent="0.25">
      <c r="A1155" s="1">
        <v>35316</v>
      </c>
      <c r="B1155" t="s">
        <v>444</v>
      </c>
      <c r="C1155" t="s">
        <v>444</v>
      </c>
      <c r="D1155" t="s">
        <v>444</v>
      </c>
      <c r="E1155" t="s">
        <v>444</v>
      </c>
      <c r="F1155" t="s">
        <v>444</v>
      </c>
      <c r="G1155" t="s">
        <v>444</v>
      </c>
    </row>
    <row r="1156" spans="1:7" x14ac:dyDescent="0.25">
      <c r="A1156" s="1">
        <v>35317</v>
      </c>
      <c r="B1156">
        <v>86.860000999999997</v>
      </c>
      <c r="C1156">
        <v>87.080001999999993</v>
      </c>
      <c r="D1156">
        <v>86.660004000000001</v>
      </c>
      <c r="E1156">
        <v>87</v>
      </c>
      <c r="F1156">
        <v>87</v>
      </c>
      <c r="G1156">
        <v>0</v>
      </c>
    </row>
    <row r="1157" spans="1:7" x14ac:dyDescent="0.25">
      <c r="A1157" s="1">
        <v>35318</v>
      </c>
      <c r="B1157">
        <v>87.010002</v>
      </c>
      <c r="C1157">
        <v>87.580001999999993</v>
      </c>
      <c r="D1157">
        <v>86.989998</v>
      </c>
      <c r="E1157">
        <v>87.57</v>
      </c>
      <c r="F1157">
        <v>87.57</v>
      </c>
      <c r="G1157">
        <v>0</v>
      </c>
    </row>
    <row r="1158" spans="1:7" x14ac:dyDescent="0.25">
      <c r="A1158" s="1">
        <v>35319</v>
      </c>
      <c r="B1158">
        <v>87.489998</v>
      </c>
      <c r="C1158">
        <v>87.790001000000004</v>
      </c>
      <c r="D1158">
        <v>87.470000999999996</v>
      </c>
      <c r="E1158">
        <v>87.599997999999999</v>
      </c>
      <c r="F1158">
        <v>87.599997999999999</v>
      </c>
      <c r="G1158">
        <v>0</v>
      </c>
    </row>
    <row r="1159" spans="1:7" x14ac:dyDescent="0.25">
      <c r="A1159" s="1">
        <v>35320</v>
      </c>
      <c r="B1159">
        <v>87.589995999999999</v>
      </c>
      <c r="C1159">
        <v>87.800003000000004</v>
      </c>
      <c r="D1159">
        <v>87.480002999999996</v>
      </c>
      <c r="E1159">
        <v>87.720000999999996</v>
      </c>
      <c r="F1159">
        <v>87.720000999999996</v>
      </c>
      <c r="G1159">
        <v>0</v>
      </c>
    </row>
    <row r="1160" spans="1:7" x14ac:dyDescent="0.25">
      <c r="A1160" s="1">
        <v>35321</v>
      </c>
      <c r="B1160">
        <v>87.650002000000001</v>
      </c>
      <c r="C1160">
        <v>87.860000999999997</v>
      </c>
      <c r="D1160">
        <v>87.529999000000004</v>
      </c>
      <c r="E1160">
        <v>87.709998999999996</v>
      </c>
      <c r="F1160">
        <v>87.709998999999996</v>
      </c>
      <c r="G1160">
        <v>0</v>
      </c>
    </row>
    <row r="1161" spans="1:7" x14ac:dyDescent="0.25">
      <c r="A1161" s="1">
        <v>35323</v>
      </c>
      <c r="B1161" t="s">
        <v>444</v>
      </c>
      <c r="C1161" t="s">
        <v>444</v>
      </c>
      <c r="D1161" t="s">
        <v>444</v>
      </c>
      <c r="E1161" t="s">
        <v>444</v>
      </c>
      <c r="F1161" t="s">
        <v>444</v>
      </c>
      <c r="G1161" t="s">
        <v>444</v>
      </c>
    </row>
    <row r="1162" spans="1:7" x14ac:dyDescent="0.25">
      <c r="A1162" s="1">
        <v>35324</v>
      </c>
      <c r="B1162">
        <v>87.690002000000007</v>
      </c>
      <c r="C1162">
        <v>87.760002</v>
      </c>
      <c r="D1162">
        <v>87.43</v>
      </c>
      <c r="E1162">
        <v>87.510002</v>
      </c>
      <c r="F1162">
        <v>87.510002</v>
      </c>
      <c r="G1162">
        <v>0</v>
      </c>
    </row>
    <row r="1163" spans="1:7" x14ac:dyDescent="0.25">
      <c r="A1163" s="1">
        <v>35325</v>
      </c>
      <c r="B1163">
        <v>87.5</v>
      </c>
      <c r="C1163">
        <v>87.709998999999996</v>
      </c>
      <c r="D1163">
        <v>87.43</v>
      </c>
      <c r="E1163">
        <v>87.599997999999999</v>
      </c>
      <c r="F1163">
        <v>87.599997999999999</v>
      </c>
      <c r="G1163">
        <v>0</v>
      </c>
    </row>
    <row r="1164" spans="1:7" x14ac:dyDescent="0.25">
      <c r="A1164" s="1">
        <v>35326</v>
      </c>
      <c r="B1164">
        <v>87.639999000000003</v>
      </c>
      <c r="C1164">
        <v>87.709998999999996</v>
      </c>
      <c r="D1164">
        <v>87.160004000000001</v>
      </c>
      <c r="E1164">
        <v>87.349997999999999</v>
      </c>
      <c r="F1164">
        <v>87.349997999999999</v>
      </c>
      <c r="G1164">
        <v>0</v>
      </c>
    </row>
    <row r="1165" spans="1:7" x14ac:dyDescent="0.25">
      <c r="A1165" s="1">
        <v>35327</v>
      </c>
      <c r="B1165">
        <v>87.330001999999993</v>
      </c>
      <c r="C1165">
        <v>87.629997000000003</v>
      </c>
      <c r="D1165">
        <v>87.330001999999993</v>
      </c>
      <c r="E1165">
        <v>87.550003000000004</v>
      </c>
      <c r="F1165">
        <v>87.550003000000004</v>
      </c>
      <c r="G1165">
        <v>0</v>
      </c>
    </row>
    <row r="1166" spans="1:7" x14ac:dyDescent="0.25">
      <c r="A1166" s="1">
        <v>35328</v>
      </c>
      <c r="B1166">
        <v>87.599997999999999</v>
      </c>
      <c r="C1166">
        <v>87.779999000000004</v>
      </c>
      <c r="D1166">
        <v>87.449996999999996</v>
      </c>
      <c r="E1166">
        <v>87.57</v>
      </c>
      <c r="F1166">
        <v>87.57</v>
      </c>
      <c r="G1166">
        <v>0</v>
      </c>
    </row>
    <row r="1167" spans="1:7" x14ac:dyDescent="0.25">
      <c r="A1167" s="1">
        <v>35330</v>
      </c>
      <c r="B1167" t="s">
        <v>444</v>
      </c>
      <c r="C1167" t="s">
        <v>444</v>
      </c>
      <c r="D1167" t="s">
        <v>444</v>
      </c>
      <c r="E1167" t="s">
        <v>444</v>
      </c>
      <c r="F1167" t="s">
        <v>444</v>
      </c>
      <c r="G1167" t="s">
        <v>444</v>
      </c>
    </row>
    <row r="1168" spans="1:7" x14ac:dyDescent="0.25">
      <c r="A1168" s="1">
        <v>35331</v>
      </c>
      <c r="B1168">
        <v>87.610000999999997</v>
      </c>
      <c r="C1168">
        <v>87.629997000000003</v>
      </c>
      <c r="D1168">
        <v>87.370002999999997</v>
      </c>
      <c r="E1168">
        <v>87.43</v>
      </c>
      <c r="F1168">
        <v>87.43</v>
      </c>
      <c r="G1168">
        <v>0</v>
      </c>
    </row>
    <row r="1169" spans="1:7" x14ac:dyDescent="0.25">
      <c r="A1169" s="1">
        <v>35332</v>
      </c>
      <c r="B1169">
        <v>87.43</v>
      </c>
      <c r="C1169">
        <v>87.529999000000004</v>
      </c>
      <c r="D1169">
        <v>87.290001000000004</v>
      </c>
      <c r="E1169">
        <v>87.300003000000004</v>
      </c>
      <c r="F1169">
        <v>87.300003000000004</v>
      </c>
      <c r="G1169">
        <v>0</v>
      </c>
    </row>
    <row r="1170" spans="1:7" x14ac:dyDescent="0.25">
      <c r="A1170" s="1">
        <v>35333</v>
      </c>
      <c r="B1170">
        <v>87.300003000000004</v>
      </c>
      <c r="C1170">
        <v>87.580001999999993</v>
      </c>
      <c r="D1170">
        <v>87.050003000000004</v>
      </c>
      <c r="E1170">
        <v>87.559997999999993</v>
      </c>
      <c r="F1170">
        <v>87.559997999999993</v>
      </c>
      <c r="G1170">
        <v>0</v>
      </c>
    </row>
    <row r="1171" spans="1:7" x14ac:dyDescent="0.25">
      <c r="A1171" s="1">
        <v>35334</v>
      </c>
      <c r="B1171">
        <v>87.540001000000004</v>
      </c>
      <c r="C1171">
        <v>87.919998000000007</v>
      </c>
      <c r="D1171">
        <v>87.470000999999996</v>
      </c>
      <c r="E1171">
        <v>87.82</v>
      </c>
      <c r="F1171">
        <v>87.82</v>
      </c>
      <c r="G1171">
        <v>0</v>
      </c>
    </row>
    <row r="1172" spans="1:7" x14ac:dyDescent="0.25">
      <c r="A1172" s="1">
        <v>35335</v>
      </c>
      <c r="B1172">
        <v>87.800003000000004</v>
      </c>
      <c r="C1172">
        <v>87.949996999999996</v>
      </c>
      <c r="D1172">
        <v>87.75</v>
      </c>
      <c r="E1172">
        <v>87.839995999999999</v>
      </c>
      <c r="F1172">
        <v>87.839995999999999</v>
      </c>
      <c r="G1172">
        <v>0</v>
      </c>
    </row>
    <row r="1173" spans="1:7" x14ac:dyDescent="0.25">
      <c r="A1173" s="1">
        <v>35337</v>
      </c>
      <c r="B1173" t="s">
        <v>444</v>
      </c>
      <c r="C1173" t="s">
        <v>444</v>
      </c>
      <c r="D1173" t="s">
        <v>444</v>
      </c>
      <c r="E1173" t="s">
        <v>444</v>
      </c>
      <c r="F1173" t="s">
        <v>444</v>
      </c>
      <c r="G1173" t="s">
        <v>444</v>
      </c>
    </row>
    <row r="1174" spans="1:7" x14ac:dyDescent="0.25">
      <c r="A1174" s="1">
        <v>35338</v>
      </c>
      <c r="B1174">
        <v>87.830001999999993</v>
      </c>
      <c r="C1174">
        <v>88.120002999999997</v>
      </c>
      <c r="D1174">
        <v>87.82</v>
      </c>
      <c r="E1174">
        <v>87.940002000000007</v>
      </c>
      <c r="F1174">
        <v>87.940002000000007</v>
      </c>
      <c r="G1174">
        <v>0</v>
      </c>
    </row>
    <row r="1175" spans="1:7" x14ac:dyDescent="0.25">
      <c r="A1175" s="1">
        <v>35339</v>
      </c>
      <c r="B1175">
        <v>87.879997000000003</v>
      </c>
      <c r="C1175">
        <v>87.989998</v>
      </c>
      <c r="D1175">
        <v>87.739998</v>
      </c>
      <c r="E1175">
        <v>87.940002000000007</v>
      </c>
      <c r="F1175">
        <v>87.940002000000007</v>
      </c>
      <c r="G1175">
        <v>0</v>
      </c>
    </row>
    <row r="1176" spans="1:7" x14ac:dyDescent="0.25">
      <c r="A1176" s="1">
        <v>35340</v>
      </c>
      <c r="B1176">
        <v>87.959998999999996</v>
      </c>
      <c r="C1176">
        <v>88.199996999999996</v>
      </c>
      <c r="D1176">
        <v>87.849997999999999</v>
      </c>
      <c r="E1176">
        <v>88.169998000000007</v>
      </c>
      <c r="F1176">
        <v>88.169998000000007</v>
      </c>
      <c r="G1176">
        <v>0</v>
      </c>
    </row>
    <row r="1177" spans="1:7" x14ac:dyDescent="0.25">
      <c r="A1177" s="1">
        <v>35341</v>
      </c>
      <c r="B1177">
        <v>88.160004000000001</v>
      </c>
      <c r="C1177">
        <v>88.220000999999996</v>
      </c>
      <c r="D1177">
        <v>87.93</v>
      </c>
      <c r="E1177">
        <v>88.059997999999993</v>
      </c>
      <c r="F1177">
        <v>88.059997999999993</v>
      </c>
      <c r="G1177">
        <v>0</v>
      </c>
    </row>
    <row r="1178" spans="1:7" x14ac:dyDescent="0.25">
      <c r="A1178" s="1">
        <v>35342</v>
      </c>
      <c r="B1178">
        <v>88.050003000000004</v>
      </c>
      <c r="C1178">
        <v>88.18</v>
      </c>
      <c r="D1178">
        <v>87.900002000000001</v>
      </c>
      <c r="E1178">
        <v>88.120002999999997</v>
      </c>
      <c r="F1178">
        <v>88.120002999999997</v>
      </c>
      <c r="G1178">
        <v>0</v>
      </c>
    </row>
    <row r="1179" spans="1:7" x14ac:dyDescent="0.25">
      <c r="A1179" s="1">
        <v>35344</v>
      </c>
      <c r="B1179" t="s">
        <v>444</v>
      </c>
      <c r="C1179" t="s">
        <v>444</v>
      </c>
      <c r="D1179" t="s">
        <v>444</v>
      </c>
      <c r="E1179" t="s">
        <v>444</v>
      </c>
      <c r="F1179" t="s">
        <v>444</v>
      </c>
      <c r="G1179" t="s">
        <v>444</v>
      </c>
    </row>
    <row r="1180" spans="1:7" x14ac:dyDescent="0.25">
      <c r="A1180" s="1">
        <v>35345</v>
      </c>
      <c r="B1180">
        <v>88.120002999999997</v>
      </c>
      <c r="C1180">
        <v>88.129997000000003</v>
      </c>
      <c r="D1180">
        <v>87.910004000000001</v>
      </c>
      <c r="E1180">
        <v>87.970000999999996</v>
      </c>
      <c r="F1180">
        <v>87.970000999999996</v>
      </c>
      <c r="G1180">
        <v>0</v>
      </c>
    </row>
    <row r="1181" spans="1:7" x14ac:dyDescent="0.25">
      <c r="A1181" s="1">
        <v>35346</v>
      </c>
      <c r="B1181">
        <v>88</v>
      </c>
      <c r="C1181">
        <v>88.019997000000004</v>
      </c>
      <c r="D1181">
        <v>87.760002</v>
      </c>
      <c r="E1181">
        <v>87.889999000000003</v>
      </c>
      <c r="F1181">
        <v>87.889999000000003</v>
      </c>
      <c r="G1181">
        <v>0</v>
      </c>
    </row>
    <row r="1182" spans="1:7" x14ac:dyDescent="0.25">
      <c r="A1182" s="1">
        <v>35347</v>
      </c>
      <c r="B1182">
        <v>87.970000999999996</v>
      </c>
      <c r="C1182">
        <v>88.050003000000004</v>
      </c>
      <c r="D1182">
        <v>87.82</v>
      </c>
      <c r="E1182">
        <v>87.970000999999996</v>
      </c>
      <c r="F1182">
        <v>87.970000999999996</v>
      </c>
      <c r="G1182">
        <v>0</v>
      </c>
    </row>
    <row r="1183" spans="1:7" x14ac:dyDescent="0.25">
      <c r="A1183" s="1">
        <v>35348</v>
      </c>
      <c r="B1183">
        <v>87.93</v>
      </c>
      <c r="C1183">
        <v>88.059997999999993</v>
      </c>
      <c r="D1183">
        <v>87.809997999999993</v>
      </c>
      <c r="E1183">
        <v>87.870002999999997</v>
      </c>
      <c r="F1183">
        <v>87.870002999999997</v>
      </c>
      <c r="G1183">
        <v>0</v>
      </c>
    </row>
    <row r="1184" spans="1:7" x14ac:dyDescent="0.25">
      <c r="A1184" s="1">
        <v>35349</v>
      </c>
      <c r="B1184">
        <v>87.830001999999993</v>
      </c>
      <c r="C1184">
        <v>88.050003000000004</v>
      </c>
      <c r="D1184">
        <v>87.790001000000004</v>
      </c>
      <c r="E1184">
        <v>87.949996999999996</v>
      </c>
      <c r="F1184">
        <v>87.949996999999996</v>
      </c>
      <c r="G1184">
        <v>0</v>
      </c>
    </row>
    <row r="1185" spans="1:7" x14ac:dyDescent="0.25">
      <c r="A1185" s="1">
        <v>35351</v>
      </c>
      <c r="B1185" t="s">
        <v>444</v>
      </c>
      <c r="C1185" t="s">
        <v>444</v>
      </c>
      <c r="D1185" t="s">
        <v>444</v>
      </c>
      <c r="E1185" t="s">
        <v>444</v>
      </c>
      <c r="F1185" t="s">
        <v>444</v>
      </c>
      <c r="G1185" t="s">
        <v>444</v>
      </c>
    </row>
    <row r="1186" spans="1:7" x14ac:dyDescent="0.25">
      <c r="A1186" s="1">
        <v>35352</v>
      </c>
      <c r="B1186">
        <v>87.949996999999996</v>
      </c>
      <c r="C1186">
        <v>87.970000999999996</v>
      </c>
      <c r="D1186">
        <v>87.830001999999993</v>
      </c>
      <c r="E1186">
        <v>87.870002999999997</v>
      </c>
      <c r="F1186">
        <v>87.870002999999997</v>
      </c>
      <c r="G1186">
        <v>0</v>
      </c>
    </row>
    <row r="1187" spans="1:7" x14ac:dyDescent="0.25">
      <c r="A1187" s="1">
        <v>35353</v>
      </c>
      <c r="B1187">
        <v>87.889999000000003</v>
      </c>
      <c r="C1187">
        <v>88.389999000000003</v>
      </c>
      <c r="D1187">
        <v>87.870002999999997</v>
      </c>
      <c r="E1187">
        <v>88.309997999999993</v>
      </c>
      <c r="F1187">
        <v>88.309997999999993</v>
      </c>
      <c r="G1187">
        <v>0</v>
      </c>
    </row>
    <row r="1188" spans="1:7" x14ac:dyDescent="0.25">
      <c r="A1188" s="1">
        <v>35354</v>
      </c>
      <c r="B1188">
        <v>88.279999000000004</v>
      </c>
      <c r="C1188">
        <v>88.449996999999996</v>
      </c>
      <c r="D1188">
        <v>88.239998</v>
      </c>
      <c r="E1188">
        <v>88.349997999999999</v>
      </c>
      <c r="F1188">
        <v>88.349997999999999</v>
      </c>
      <c r="G1188">
        <v>0</v>
      </c>
    </row>
    <row r="1189" spans="1:7" x14ac:dyDescent="0.25">
      <c r="A1189" s="1">
        <v>35355</v>
      </c>
      <c r="B1189">
        <v>88.339995999999999</v>
      </c>
      <c r="C1189">
        <v>88.529999000000004</v>
      </c>
      <c r="D1189">
        <v>88.230002999999996</v>
      </c>
      <c r="E1189">
        <v>88.470000999999996</v>
      </c>
      <c r="F1189">
        <v>88.470000999999996</v>
      </c>
      <c r="G1189">
        <v>0</v>
      </c>
    </row>
    <row r="1190" spans="1:7" x14ac:dyDescent="0.25">
      <c r="A1190" s="1">
        <v>35356</v>
      </c>
      <c r="B1190">
        <v>88.419998000000007</v>
      </c>
      <c r="C1190">
        <v>88.489998</v>
      </c>
      <c r="D1190">
        <v>88.269997000000004</v>
      </c>
      <c r="E1190">
        <v>88.389999000000003</v>
      </c>
      <c r="F1190">
        <v>88.389999000000003</v>
      </c>
      <c r="G1190">
        <v>0</v>
      </c>
    </row>
    <row r="1191" spans="1:7" x14ac:dyDescent="0.25">
      <c r="A1191" s="1">
        <v>35358</v>
      </c>
      <c r="B1191" t="s">
        <v>444</v>
      </c>
      <c r="C1191" t="s">
        <v>444</v>
      </c>
      <c r="D1191" t="s">
        <v>444</v>
      </c>
      <c r="E1191" t="s">
        <v>444</v>
      </c>
      <c r="F1191" t="s">
        <v>444</v>
      </c>
      <c r="G1191" t="s">
        <v>444</v>
      </c>
    </row>
    <row r="1192" spans="1:7" x14ac:dyDescent="0.25">
      <c r="A1192" s="1">
        <v>35359</v>
      </c>
      <c r="B1192">
        <v>88.349997999999999</v>
      </c>
      <c r="C1192">
        <v>88.449996999999996</v>
      </c>
      <c r="D1192">
        <v>88.099997999999999</v>
      </c>
      <c r="E1192">
        <v>88.129997000000003</v>
      </c>
      <c r="F1192">
        <v>88.129997000000003</v>
      </c>
      <c r="G1192">
        <v>0</v>
      </c>
    </row>
    <row r="1193" spans="1:7" x14ac:dyDescent="0.25">
      <c r="A1193" s="1">
        <v>35360</v>
      </c>
      <c r="B1193">
        <v>88.120002999999997</v>
      </c>
      <c r="C1193">
        <v>88.150002000000001</v>
      </c>
      <c r="D1193">
        <v>87.620002999999997</v>
      </c>
      <c r="E1193">
        <v>87.650002000000001</v>
      </c>
      <c r="F1193">
        <v>87.650002000000001</v>
      </c>
      <c r="G1193">
        <v>0</v>
      </c>
    </row>
    <row r="1194" spans="1:7" x14ac:dyDescent="0.25">
      <c r="A1194" s="1">
        <v>35361</v>
      </c>
      <c r="B1194">
        <v>87.650002000000001</v>
      </c>
      <c r="C1194">
        <v>87.860000999999997</v>
      </c>
      <c r="D1194">
        <v>87.529999000000004</v>
      </c>
      <c r="E1194">
        <v>87.669998000000007</v>
      </c>
      <c r="F1194">
        <v>87.669998000000007</v>
      </c>
      <c r="G1194">
        <v>0</v>
      </c>
    </row>
    <row r="1195" spans="1:7" x14ac:dyDescent="0.25">
      <c r="A1195" s="1">
        <v>35362</v>
      </c>
      <c r="B1195">
        <v>87.75</v>
      </c>
      <c r="C1195">
        <v>87.779999000000004</v>
      </c>
      <c r="D1195">
        <v>87.550003000000004</v>
      </c>
      <c r="E1195">
        <v>87.669998000000007</v>
      </c>
      <c r="F1195">
        <v>87.669998000000007</v>
      </c>
      <c r="G1195">
        <v>0</v>
      </c>
    </row>
    <row r="1196" spans="1:7" x14ac:dyDescent="0.25">
      <c r="A1196" s="1">
        <v>35363</v>
      </c>
      <c r="B1196">
        <v>87.650002000000001</v>
      </c>
      <c r="C1196">
        <v>87.910004000000001</v>
      </c>
      <c r="D1196">
        <v>87.410004000000001</v>
      </c>
      <c r="E1196">
        <v>87.629997000000003</v>
      </c>
      <c r="F1196">
        <v>87.629997000000003</v>
      </c>
      <c r="G1196">
        <v>0</v>
      </c>
    </row>
    <row r="1197" spans="1:7" x14ac:dyDescent="0.25">
      <c r="A1197" s="1">
        <v>35365</v>
      </c>
      <c r="B1197" t="s">
        <v>444</v>
      </c>
      <c r="C1197" t="s">
        <v>444</v>
      </c>
      <c r="D1197" t="s">
        <v>444</v>
      </c>
      <c r="E1197" t="s">
        <v>444</v>
      </c>
      <c r="F1197" t="s">
        <v>444</v>
      </c>
      <c r="G1197" t="s">
        <v>444</v>
      </c>
    </row>
    <row r="1198" spans="1:7" x14ac:dyDescent="0.25">
      <c r="A1198" s="1">
        <v>35366</v>
      </c>
      <c r="B1198">
        <v>87.690002000000007</v>
      </c>
      <c r="C1198">
        <v>87.790001000000004</v>
      </c>
      <c r="D1198">
        <v>87.519997000000004</v>
      </c>
      <c r="E1198">
        <v>87.620002999999997</v>
      </c>
      <c r="F1198">
        <v>87.620002999999997</v>
      </c>
      <c r="G1198">
        <v>0</v>
      </c>
    </row>
    <row r="1199" spans="1:7" x14ac:dyDescent="0.25">
      <c r="A1199" s="1">
        <v>35367</v>
      </c>
      <c r="B1199">
        <v>87.660004000000001</v>
      </c>
      <c r="C1199">
        <v>87.720000999999996</v>
      </c>
      <c r="D1199">
        <v>87.18</v>
      </c>
      <c r="E1199">
        <v>87.339995999999999</v>
      </c>
      <c r="F1199">
        <v>87.339995999999999</v>
      </c>
      <c r="G1199">
        <v>0</v>
      </c>
    </row>
    <row r="1200" spans="1:7" x14ac:dyDescent="0.25">
      <c r="A1200" s="1">
        <v>35368</v>
      </c>
      <c r="B1200">
        <v>87.379997000000003</v>
      </c>
      <c r="C1200">
        <v>87.43</v>
      </c>
      <c r="D1200">
        <v>86.93</v>
      </c>
      <c r="E1200">
        <v>87.110000999999997</v>
      </c>
      <c r="F1200">
        <v>87.110000999999997</v>
      </c>
      <c r="G1200">
        <v>0</v>
      </c>
    </row>
    <row r="1201" spans="1:7" x14ac:dyDescent="0.25">
      <c r="A1201" s="1">
        <v>35369</v>
      </c>
      <c r="B1201">
        <v>87.160004000000001</v>
      </c>
      <c r="C1201">
        <v>87.480002999999996</v>
      </c>
      <c r="D1201">
        <v>87.040001000000004</v>
      </c>
      <c r="E1201">
        <v>87.43</v>
      </c>
      <c r="F1201">
        <v>87.43</v>
      </c>
      <c r="G1201">
        <v>0</v>
      </c>
    </row>
    <row r="1202" spans="1:7" x14ac:dyDescent="0.25">
      <c r="A1202" s="1">
        <v>35370</v>
      </c>
      <c r="B1202">
        <v>87.410004000000001</v>
      </c>
      <c r="C1202">
        <v>87.550003000000004</v>
      </c>
      <c r="D1202">
        <v>87.07</v>
      </c>
      <c r="E1202">
        <v>87.18</v>
      </c>
      <c r="F1202">
        <v>87.18</v>
      </c>
      <c r="G1202">
        <v>0</v>
      </c>
    </row>
    <row r="1203" spans="1:7" x14ac:dyDescent="0.25">
      <c r="A1203" s="1">
        <v>35372</v>
      </c>
      <c r="B1203" t="s">
        <v>444</v>
      </c>
      <c r="C1203" t="s">
        <v>444</v>
      </c>
      <c r="D1203" t="s">
        <v>444</v>
      </c>
      <c r="E1203" t="s">
        <v>444</v>
      </c>
      <c r="F1203" t="s">
        <v>444</v>
      </c>
      <c r="G1203" t="s">
        <v>444</v>
      </c>
    </row>
    <row r="1204" spans="1:7" x14ac:dyDescent="0.25">
      <c r="A1204" s="1">
        <v>35373</v>
      </c>
      <c r="B1204">
        <v>87.099997999999999</v>
      </c>
      <c r="C1204">
        <v>87.279999000000004</v>
      </c>
      <c r="D1204">
        <v>86.980002999999996</v>
      </c>
      <c r="E1204">
        <v>87.07</v>
      </c>
      <c r="F1204">
        <v>87.07</v>
      </c>
      <c r="G1204">
        <v>0</v>
      </c>
    </row>
    <row r="1205" spans="1:7" x14ac:dyDescent="0.25">
      <c r="A1205" s="1">
        <v>35374</v>
      </c>
      <c r="B1205">
        <v>87.089995999999999</v>
      </c>
      <c r="C1205">
        <v>87.5</v>
      </c>
      <c r="D1205">
        <v>86.980002999999996</v>
      </c>
      <c r="E1205">
        <v>87.339995999999999</v>
      </c>
      <c r="F1205">
        <v>87.339995999999999</v>
      </c>
      <c r="G1205">
        <v>0</v>
      </c>
    </row>
    <row r="1206" spans="1:7" x14ac:dyDescent="0.25">
      <c r="A1206" s="1">
        <v>35375</v>
      </c>
      <c r="B1206">
        <v>87.389999000000003</v>
      </c>
      <c r="C1206">
        <v>87.669998000000007</v>
      </c>
      <c r="D1206">
        <v>87.169998000000007</v>
      </c>
      <c r="E1206">
        <v>87.309997999999993</v>
      </c>
      <c r="F1206">
        <v>87.309997999999993</v>
      </c>
      <c r="G1206">
        <v>0</v>
      </c>
    </row>
    <row r="1207" spans="1:7" x14ac:dyDescent="0.25">
      <c r="A1207" s="1">
        <v>35376</v>
      </c>
      <c r="B1207">
        <v>87.220000999999996</v>
      </c>
      <c r="C1207">
        <v>87.260002</v>
      </c>
      <c r="D1207">
        <v>86.550003000000004</v>
      </c>
      <c r="E1207">
        <v>86.949996999999996</v>
      </c>
      <c r="F1207">
        <v>86.949996999999996</v>
      </c>
      <c r="G1207">
        <v>0</v>
      </c>
    </row>
    <row r="1208" spans="1:7" x14ac:dyDescent="0.25">
      <c r="A1208" s="1">
        <v>35377</v>
      </c>
      <c r="B1208">
        <v>86.93</v>
      </c>
      <c r="C1208">
        <v>87.029999000000004</v>
      </c>
      <c r="D1208">
        <v>86.559997999999993</v>
      </c>
      <c r="E1208">
        <v>86.629997000000003</v>
      </c>
      <c r="F1208">
        <v>86.629997000000003</v>
      </c>
      <c r="G1208">
        <v>0</v>
      </c>
    </row>
    <row r="1209" spans="1:7" x14ac:dyDescent="0.25">
      <c r="A1209" s="1">
        <v>35379</v>
      </c>
      <c r="B1209" t="s">
        <v>444</v>
      </c>
      <c r="C1209" t="s">
        <v>444</v>
      </c>
      <c r="D1209" t="s">
        <v>444</v>
      </c>
      <c r="E1209" t="s">
        <v>444</v>
      </c>
      <c r="F1209" t="s">
        <v>444</v>
      </c>
      <c r="G1209" t="s">
        <v>444</v>
      </c>
    </row>
    <row r="1210" spans="1:7" x14ac:dyDescent="0.25">
      <c r="A1210" s="1">
        <v>35380</v>
      </c>
      <c r="B1210">
        <v>86.540001000000004</v>
      </c>
      <c r="C1210">
        <v>86.650002000000001</v>
      </c>
      <c r="D1210">
        <v>86.169998000000007</v>
      </c>
      <c r="E1210">
        <v>86.290001000000004</v>
      </c>
      <c r="F1210">
        <v>86.290001000000004</v>
      </c>
      <c r="G1210">
        <v>0</v>
      </c>
    </row>
    <row r="1211" spans="1:7" x14ac:dyDescent="0.25">
      <c r="A1211" s="1">
        <v>35381</v>
      </c>
      <c r="B1211">
        <v>86.120002999999997</v>
      </c>
      <c r="C1211">
        <v>86.849997999999999</v>
      </c>
      <c r="D1211">
        <v>86.080001999999993</v>
      </c>
      <c r="E1211">
        <v>86.809997999999993</v>
      </c>
      <c r="F1211">
        <v>86.809997999999993</v>
      </c>
      <c r="G1211">
        <v>0</v>
      </c>
    </row>
    <row r="1212" spans="1:7" x14ac:dyDescent="0.25">
      <c r="A1212" s="1">
        <v>35382</v>
      </c>
      <c r="B1212">
        <v>86.800003000000004</v>
      </c>
      <c r="C1212">
        <v>86.82</v>
      </c>
      <c r="D1212">
        <v>86.470000999999996</v>
      </c>
      <c r="E1212">
        <v>86.629997000000003</v>
      </c>
      <c r="F1212">
        <v>86.629997000000003</v>
      </c>
      <c r="G1212">
        <v>0</v>
      </c>
    </row>
    <row r="1213" spans="1:7" x14ac:dyDescent="0.25">
      <c r="A1213" s="1">
        <v>35383</v>
      </c>
      <c r="B1213">
        <v>86.650002000000001</v>
      </c>
      <c r="C1213">
        <v>86.800003000000004</v>
      </c>
      <c r="D1213">
        <v>86.540001000000004</v>
      </c>
      <c r="E1213">
        <v>86.68</v>
      </c>
      <c r="F1213">
        <v>86.68</v>
      </c>
      <c r="G1213">
        <v>0</v>
      </c>
    </row>
    <row r="1214" spans="1:7" x14ac:dyDescent="0.25">
      <c r="A1214" s="1">
        <v>35384</v>
      </c>
      <c r="B1214">
        <v>86.68</v>
      </c>
      <c r="C1214">
        <v>86.779999000000004</v>
      </c>
      <c r="D1214">
        <v>86.489998</v>
      </c>
      <c r="E1214">
        <v>86.699996999999996</v>
      </c>
      <c r="F1214">
        <v>86.699996999999996</v>
      </c>
      <c r="G1214">
        <v>0</v>
      </c>
    </row>
    <row r="1215" spans="1:7" x14ac:dyDescent="0.25">
      <c r="A1215" s="1">
        <v>35386</v>
      </c>
      <c r="B1215" t="s">
        <v>444</v>
      </c>
      <c r="C1215" t="s">
        <v>444</v>
      </c>
      <c r="D1215" t="s">
        <v>444</v>
      </c>
      <c r="E1215" t="s">
        <v>444</v>
      </c>
      <c r="F1215" t="s">
        <v>444</v>
      </c>
      <c r="G1215" t="s">
        <v>444</v>
      </c>
    </row>
    <row r="1216" spans="1:7" x14ac:dyDescent="0.25">
      <c r="A1216" s="1">
        <v>35387</v>
      </c>
      <c r="B1216">
        <v>86.639999000000003</v>
      </c>
      <c r="C1216">
        <v>86.720000999999996</v>
      </c>
      <c r="D1216">
        <v>86.290001000000004</v>
      </c>
      <c r="E1216">
        <v>86.459998999999996</v>
      </c>
      <c r="F1216">
        <v>86.459998999999996</v>
      </c>
      <c r="G1216">
        <v>0</v>
      </c>
    </row>
    <row r="1217" spans="1:7" x14ac:dyDescent="0.25">
      <c r="A1217" s="1">
        <v>35388</v>
      </c>
      <c r="B1217">
        <v>86.419998000000007</v>
      </c>
      <c r="C1217">
        <v>86.589995999999999</v>
      </c>
      <c r="D1217">
        <v>86.389999000000003</v>
      </c>
      <c r="E1217">
        <v>86.540001000000004</v>
      </c>
      <c r="F1217">
        <v>86.540001000000004</v>
      </c>
      <c r="G1217">
        <v>0</v>
      </c>
    </row>
    <row r="1218" spans="1:7" x14ac:dyDescent="0.25">
      <c r="A1218" s="1">
        <v>35389</v>
      </c>
      <c r="B1218">
        <v>86.540001000000004</v>
      </c>
      <c r="C1218">
        <v>86.550003000000004</v>
      </c>
      <c r="D1218">
        <v>86.059997999999993</v>
      </c>
      <c r="E1218">
        <v>86.18</v>
      </c>
      <c r="F1218">
        <v>86.18</v>
      </c>
      <c r="G1218">
        <v>0</v>
      </c>
    </row>
    <row r="1219" spans="1:7" x14ac:dyDescent="0.25">
      <c r="A1219" s="1">
        <v>35390</v>
      </c>
      <c r="B1219">
        <v>86.110000999999997</v>
      </c>
      <c r="C1219">
        <v>86.389999000000003</v>
      </c>
      <c r="D1219">
        <v>86.040001000000004</v>
      </c>
      <c r="E1219">
        <v>86.139999000000003</v>
      </c>
      <c r="F1219">
        <v>86.139999000000003</v>
      </c>
      <c r="G1219">
        <v>0</v>
      </c>
    </row>
    <row r="1220" spans="1:7" x14ac:dyDescent="0.25">
      <c r="A1220" s="1">
        <v>35391</v>
      </c>
      <c r="B1220">
        <v>86.120002999999997</v>
      </c>
      <c r="C1220">
        <v>86.660004000000001</v>
      </c>
      <c r="D1220">
        <v>86.099997999999999</v>
      </c>
      <c r="E1220">
        <v>86.559997999999993</v>
      </c>
      <c r="F1220">
        <v>86.559997999999993</v>
      </c>
      <c r="G1220">
        <v>0</v>
      </c>
    </row>
    <row r="1221" spans="1:7" x14ac:dyDescent="0.25">
      <c r="A1221" s="1">
        <v>35393</v>
      </c>
      <c r="B1221" t="s">
        <v>444</v>
      </c>
      <c r="C1221" t="s">
        <v>444</v>
      </c>
      <c r="D1221" t="s">
        <v>444</v>
      </c>
      <c r="E1221" t="s">
        <v>444</v>
      </c>
      <c r="F1221" t="s">
        <v>444</v>
      </c>
      <c r="G1221" t="s">
        <v>444</v>
      </c>
    </row>
    <row r="1222" spans="1:7" x14ac:dyDescent="0.25">
      <c r="A1222" s="1">
        <v>35394</v>
      </c>
      <c r="B1222">
        <v>86.529999000000004</v>
      </c>
      <c r="C1222">
        <v>87.309997999999993</v>
      </c>
      <c r="D1222">
        <v>86.529999000000004</v>
      </c>
      <c r="E1222">
        <v>87.260002</v>
      </c>
      <c r="F1222">
        <v>87.260002</v>
      </c>
      <c r="G1222">
        <v>0</v>
      </c>
    </row>
    <row r="1223" spans="1:7" x14ac:dyDescent="0.25">
      <c r="A1223" s="1">
        <v>35395</v>
      </c>
      <c r="B1223">
        <v>87.279999000000004</v>
      </c>
      <c r="C1223">
        <v>87.559997999999993</v>
      </c>
      <c r="D1223">
        <v>87.129997000000003</v>
      </c>
      <c r="E1223">
        <v>87.349997999999999</v>
      </c>
      <c r="F1223">
        <v>87.349997999999999</v>
      </c>
      <c r="G1223">
        <v>0</v>
      </c>
    </row>
    <row r="1224" spans="1:7" x14ac:dyDescent="0.25">
      <c r="A1224" s="1">
        <v>35396</v>
      </c>
      <c r="B1224">
        <v>87.309997999999993</v>
      </c>
      <c r="C1224">
        <v>87.559997999999993</v>
      </c>
      <c r="D1224">
        <v>87.18</v>
      </c>
      <c r="E1224">
        <v>87.510002</v>
      </c>
      <c r="F1224">
        <v>87.510002</v>
      </c>
      <c r="G1224">
        <v>0</v>
      </c>
    </row>
    <row r="1225" spans="1:7" x14ac:dyDescent="0.25">
      <c r="A1225" s="1">
        <v>35397</v>
      </c>
      <c r="B1225">
        <v>87.510002</v>
      </c>
      <c r="C1225">
        <v>87.800003000000004</v>
      </c>
      <c r="D1225">
        <v>87.410004000000001</v>
      </c>
      <c r="E1225">
        <v>87.620002999999997</v>
      </c>
      <c r="F1225">
        <v>87.620002999999997</v>
      </c>
      <c r="G1225">
        <v>0</v>
      </c>
    </row>
    <row r="1226" spans="1:7" x14ac:dyDescent="0.25">
      <c r="A1226" s="1">
        <v>35398</v>
      </c>
      <c r="B1226">
        <v>87.650002000000001</v>
      </c>
      <c r="C1226">
        <v>87.959998999999996</v>
      </c>
      <c r="D1226">
        <v>87.620002999999997</v>
      </c>
      <c r="E1226">
        <v>87.919998000000007</v>
      </c>
      <c r="F1226">
        <v>87.919998000000007</v>
      </c>
      <c r="G1226">
        <v>0</v>
      </c>
    </row>
    <row r="1227" spans="1:7" x14ac:dyDescent="0.25">
      <c r="A1227" s="1">
        <v>35400</v>
      </c>
      <c r="B1227" t="s">
        <v>444</v>
      </c>
      <c r="C1227" t="s">
        <v>444</v>
      </c>
      <c r="D1227" t="s">
        <v>444</v>
      </c>
      <c r="E1227" t="s">
        <v>444</v>
      </c>
      <c r="F1227" t="s">
        <v>444</v>
      </c>
      <c r="G1227" t="s">
        <v>444</v>
      </c>
    </row>
    <row r="1228" spans="1:7" x14ac:dyDescent="0.25">
      <c r="A1228" s="1">
        <v>35401</v>
      </c>
      <c r="B1228">
        <v>87.949996999999996</v>
      </c>
      <c r="C1228">
        <v>88.669998000000007</v>
      </c>
      <c r="D1228">
        <v>87.830001999999993</v>
      </c>
      <c r="E1228">
        <v>88.599997999999999</v>
      </c>
      <c r="F1228">
        <v>88.599997999999999</v>
      </c>
      <c r="G1228">
        <v>0</v>
      </c>
    </row>
    <row r="1229" spans="1:7" x14ac:dyDescent="0.25">
      <c r="A1229" s="1">
        <v>35402</v>
      </c>
      <c r="B1229">
        <v>88.529999000000004</v>
      </c>
      <c r="C1229">
        <v>89.139999000000003</v>
      </c>
      <c r="D1229">
        <v>88.529999000000004</v>
      </c>
      <c r="E1229">
        <v>88.690002000000007</v>
      </c>
      <c r="F1229">
        <v>88.690002000000007</v>
      </c>
      <c r="G1229">
        <v>0</v>
      </c>
    </row>
    <row r="1230" spans="1:7" x14ac:dyDescent="0.25">
      <c r="A1230" s="1">
        <v>35403</v>
      </c>
      <c r="B1230">
        <v>88.739998</v>
      </c>
      <c r="C1230">
        <v>89.129997000000003</v>
      </c>
      <c r="D1230">
        <v>88.650002000000001</v>
      </c>
      <c r="E1230">
        <v>88.809997999999993</v>
      </c>
      <c r="F1230">
        <v>88.809997999999993</v>
      </c>
      <c r="G1230">
        <v>0</v>
      </c>
    </row>
    <row r="1231" spans="1:7" x14ac:dyDescent="0.25">
      <c r="A1231" s="1">
        <v>35404</v>
      </c>
      <c r="B1231">
        <v>88.800003000000004</v>
      </c>
      <c r="C1231">
        <v>89.099997999999999</v>
      </c>
      <c r="D1231">
        <v>88.43</v>
      </c>
      <c r="E1231">
        <v>88.529999000000004</v>
      </c>
      <c r="F1231">
        <v>88.529999000000004</v>
      </c>
      <c r="G1231">
        <v>0</v>
      </c>
    </row>
    <row r="1232" spans="1:7" x14ac:dyDescent="0.25">
      <c r="A1232" s="1">
        <v>35405</v>
      </c>
      <c r="B1232">
        <v>88.510002</v>
      </c>
      <c r="C1232">
        <v>88.699996999999996</v>
      </c>
      <c r="D1232">
        <v>87.690002000000007</v>
      </c>
      <c r="E1232">
        <v>88.480002999999996</v>
      </c>
      <c r="F1232">
        <v>88.480002999999996</v>
      </c>
      <c r="G1232">
        <v>0</v>
      </c>
    </row>
    <row r="1233" spans="1:7" x14ac:dyDescent="0.25">
      <c r="A1233" s="1">
        <v>35407</v>
      </c>
      <c r="B1233" t="s">
        <v>444</v>
      </c>
      <c r="C1233" t="s">
        <v>444</v>
      </c>
      <c r="D1233" t="s">
        <v>444</v>
      </c>
      <c r="E1233" t="s">
        <v>444</v>
      </c>
      <c r="F1233" t="s">
        <v>444</v>
      </c>
      <c r="G1233" t="s">
        <v>444</v>
      </c>
    </row>
    <row r="1234" spans="1:7" x14ac:dyDescent="0.25">
      <c r="A1234" s="1">
        <v>35408</v>
      </c>
      <c r="B1234">
        <v>88.480002999999996</v>
      </c>
      <c r="C1234">
        <v>88.839995999999999</v>
      </c>
      <c r="D1234">
        <v>88.389999000000003</v>
      </c>
      <c r="E1234">
        <v>88.779999000000004</v>
      </c>
      <c r="F1234">
        <v>88.779999000000004</v>
      </c>
      <c r="G1234">
        <v>0</v>
      </c>
    </row>
    <row r="1235" spans="1:7" x14ac:dyDescent="0.25">
      <c r="A1235" s="1">
        <v>35409</v>
      </c>
      <c r="B1235">
        <v>88.809997999999993</v>
      </c>
      <c r="C1235">
        <v>88.830001999999993</v>
      </c>
      <c r="D1235">
        <v>88.550003000000004</v>
      </c>
      <c r="E1235">
        <v>88.669998000000007</v>
      </c>
      <c r="F1235">
        <v>88.669998000000007</v>
      </c>
      <c r="G1235">
        <v>0</v>
      </c>
    </row>
    <row r="1236" spans="1:7" x14ac:dyDescent="0.25">
      <c r="A1236" s="1">
        <v>35410</v>
      </c>
      <c r="B1236">
        <v>88.599997999999999</v>
      </c>
      <c r="C1236">
        <v>88.629997000000003</v>
      </c>
      <c r="D1236">
        <v>87.910004000000001</v>
      </c>
      <c r="E1236">
        <v>88.110000999999997</v>
      </c>
      <c r="F1236">
        <v>88.110000999999997</v>
      </c>
      <c r="G1236">
        <v>0</v>
      </c>
    </row>
    <row r="1237" spans="1:7" x14ac:dyDescent="0.25">
      <c r="A1237" s="1">
        <v>35411</v>
      </c>
      <c r="B1237">
        <v>88.040001000000004</v>
      </c>
      <c r="C1237">
        <v>88.5</v>
      </c>
      <c r="D1237">
        <v>88</v>
      </c>
      <c r="E1237">
        <v>88.25</v>
      </c>
      <c r="F1237">
        <v>88.25</v>
      </c>
      <c r="G1237">
        <v>0</v>
      </c>
    </row>
    <row r="1238" spans="1:7" x14ac:dyDescent="0.25">
      <c r="A1238" s="1">
        <v>35412</v>
      </c>
      <c r="B1238">
        <v>88.169998000000007</v>
      </c>
      <c r="C1238">
        <v>88.760002</v>
      </c>
      <c r="D1238">
        <v>87.959998999999996</v>
      </c>
      <c r="E1238">
        <v>88.720000999999996</v>
      </c>
      <c r="F1238">
        <v>88.720000999999996</v>
      </c>
      <c r="G1238">
        <v>0</v>
      </c>
    </row>
    <row r="1239" spans="1:7" x14ac:dyDescent="0.25">
      <c r="A1239" s="1">
        <v>35414</v>
      </c>
      <c r="B1239" t="s">
        <v>444</v>
      </c>
      <c r="C1239" t="s">
        <v>444</v>
      </c>
      <c r="D1239" t="s">
        <v>444</v>
      </c>
      <c r="E1239" t="s">
        <v>444</v>
      </c>
      <c r="F1239" t="s">
        <v>444</v>
      </c>
      <c r="G1239" t="s">
        <v>444</v>
      </c>
    </row>
    <row r="1240" spans="1:7" x14ac:dyDescent="0.25">
      <c r="A1240" s="1">
        <v>35415</v>
      </c>
      <c r="B1240">
        <v>88.760002</v>
      </c>
      <c r="C1240">
        <v>88.830001999999993</v>
      </c>
      <c r="D1240">
        <v>88.330001999999993</v>
      </c>
      <c r="E1240">
        <v>88.470000999999996</v>
      </c>
      <c r="F1240">
        <v>88.470000999999996</v>
      </c>
      <c r="G1240">
        <v>0</v>
      </c>
    </row>
    <row r="1241" spans="1:7" x14ac:dyDescent="0.25">
      <c r="A1241" s="1">
        <v>35416</v>
      </c>
      <c r="B1241">
        <v>88.300003000000004</v>
      </c>
      <c r="C1241">
        <v>88.57</v>
      </c>
      <c r="D1241">
        <v>88.279999000000004</v>
      </c>
      <c r="E1241">
        <v>88.480002999999996</v>
      </c>
      <c r="F1241">
        <v>88.480002999999996</v>
      </c>
      <c r="G1241">
        <v>0</v>
      </c>
    </row>
    <row r="1242" spans="1:7" x14ac:dyDescent="0.25">
      <c r="A1242" s="1">
        <v>35417</v>
      </c>
      <c r="B1242">
        <v>88.449996999999996</v>
      </c>
      <c r="C1242">
        <v>88.690002000000007</v>
      </c>
      <c r="D1242">
        <v>88.32</v>
      </c>
      <c r="E1242">
        <v>88.599997999999999</v>
      </c>
      <c r="F1242">
        <v>88.599997999999999</v>
      </c>
      <c r="G1242">
        <v>0</v>
      </c>
    </row>
    <row r="1243" spans="1:7" x14ac:dyDescent="0.25">
      <c r="A1243" s="1">
        <v>35418</v>
      </c>
      <c r="B1243">
        <v>88.480002999999996</v>
      </c>
      <c r="C1243">
        <v>89.07</v>
      </c>
      <c r="D1243">
        <v>88.400002000000001</v>
      </c>
      <c r="E1243">
        <v>88.830001999999993</v>
      </c>
      <c r="F1243">
        <v>88.830001999999993</v>
      </c>
      <c r="G1243">
        <v>0</v>
      </c>
    </row>
    <row r="1244" spans="1:7" x14ac:dyDescent="0.25">
      <c r="A1244" s="1">
        <v>35419</v>
      </c>
      <c r="B1244">
        <v>88.910004000000001</v>
      </c>
      <c r="C1244">
        <v>88.949996999999996</v>
      </c>
      <c r="D1244">
        <v>88.57</v>
      </c>
      <c r="E1244">
        <v>88.669998000000007</v>
      </c>
      <c r="F1244">
        <v>88.669998000000007</v>
      </c>
      <c r="G1244">
        <v>0</v>
      </c>
    </row>
    <row r="1245" spans="1:7" x14ac:dyDescent="0.25">
      <c r="A1245" s="1">
        <v>35421</v>
      </c>
      <c r="B1245" t="s">
        <v>444</v>
      </c>
      <c r="C1245" t="s">
        <v>444</v>
      </c>
      <c r="D1245" t="s">
        <v>444</v>
      </c>
      <c r="E1245" t="s">
        <v>444</v>
      </c>
      <c r="F1245" t="s">
        <v>444</v>
      </c>
      <c r="G1245" t="s">
        <v>444</v>
      </c>
    </row>
    <row r="1246" spans="1:7" x14ac:dyDescent="0.25">
      <c r="A1246" s="1">
        <v>35422</v>
      </c>
      <c r="B1246">
        <v>88.610000999999997</v>
      </c>
      <c r="C1246">
        <v>88.769997000000004</v>
      </c>
      <c r="D1246">
        <v>88.580001999999993</v>
      </c>
      <c r="E1246">
        <v>88.699996999999996</v>
      </c>
      <c r="F1246">
        <v>88.699996999999996</v>
      </c>
      <c r="G1246">
        <v>0</v>
      </c>
    </row>
    <row r="1247" spans="1:7" x14ac:dyDescent="0.25">
      <c r="A1247" s="1">
        <v>35423</v>
      </c>
      <c r="B1247">
        <v>88.669998000000007</v>
      </c>
      <c r="C1247">
        <v>88.830001999999993</v>
      </c>
      <c r="D1247">
        <v>88.629997000000003</v>
      </c>
      <c r="E1247">
        <v>88.809997999999993</v>
      </c>
      <c r="F1247">
        <v>88.809997999999993</v>
      </c>
      <c r="G1247">
        <v>0</v>
      </c>
    </row>
    <row r="1248" spans="1:7" x14ac:dyDescent="0.25">
      <c r="A1248" s="1">
        <v>35424</v>
      </c>
      <c r="B1248">
        <v>88.669998000000007</v>
      </c>
      <c r="C1248">
        <v>88.830001999999993</v>
      </c>
      <c r="D1248">
        <v>88.629997000000003</v>
      </c>
      <c r="E1248">
        <v>88.809997999999993</v>
      </c>
      <c r="F1248">
        <v>88.809997999999993</v>
      </c>
      <c r="G1248">
        <v>0</v>
      </c>
    </row>
    <row r="1249" spans="1:7" x14ac:dyDescent="0.25">
      <c r="A1249" s="1">
        <v>35425</v>
      </c>
      <c r="B1249">
        <v>88.760002</v>
      </c>
      <c r="C1249">
        <v>88.879997000000003</v>
      </c>
      <c r="D1249">
        <v>88.68</v>
      </c>
      <c r="E1249">
        <v>88.779999000000004</v>
      </c>
      <c r="F1249">
        <v>88.779999000000004</v>
      </c>
      <c r="G1249">
        <v>0</v>
      </c>
    </row>
    <row r="1250" spans="1:7" x14ac:dyDescent="0.25">
      <c r="A1250" s="1">
        <v>35426</v>
      </c>
      <c r="B1250">
        <v>88.739998</v>
      </c>
      <c r="C1250">
        <v>89</v>
      </c>
      <c r="D1250">
        <v>88.709998999999996</v>
      </c>
      <c r="E1250">
        <v>88.760002</v>
      </c>
      <c r="F1250">
        <v>88.760002</v>
      </c>
      <c r="G1250">
        <v>0</v>
      </c>
    </row>
    <row r="1251" spans="1:7" x14ac:dyDescent="0.25">
      <c r="A1251" s="1">
        <v>35428</v>
      </c>
      <c r="B1251" t="s">
        <v>444</v>
      </c>
      <c r="C1251" t="s">
        <v>444</v>
      </c>
      <c r="D1251" t="s">
        <v>444</v>
      </c>
      <c r="E1251" t="s">
        <v>444</v>
      </c>
      <c r="F1251" t="s">
        <v>444</v>
      </c>
      <c r="G1251" t="s">
        <v>444</v>
      </c>
    </row>
    <row r="1252" spans="1:7" x14ac:dyDescent="0.25">
      <c r="A1252" s="1">
        <v>35429</v>
      </c>
      <c r="B1252">
        <v>88.779999000000004</v>
      </c>
      <c r="C1252">
        <v>88.949996999999996</v>
      </c>
      <c r="D1252">
        <v>88.75</v>
      </c>
      <c r="E1252">
        <v>88.860000999999997</v>
      </c>
      <c r="F1252">
        <v>88.860000999999997</v>
      </c>
      <c r="G1252">
        <v>0</v>
      </c>
    </row>
    <row r="1253" spans="1:7" x14ac:dyDescent="0.25">
      <c r="A1253" s="1">
        <v>35430</v>
      </c>
      <c r="B1253">
        <v>88.849997999999999</v>
      </c>
      <c r="C1253">
        <v>88.900002000000001</v>
      </c>
      <c r="D1253">
        <v>88.029999000000004</v>
      </c>
      <c r="E1253">
        <v>88.18</v>
      </c>
      <c r="F1253">
        <v>88.18</v>
      </c>
      <c r="G1253">
        <v>0</v>
      </c>
    </row>
    <row r="1254" spans="1:7" x14ac:dyDescent="0.25">
      <c r="A1254" s="1">
        <v>35431</v>
      </c>
      <c r="B1254">
        <v>88.849997999999999</v>
      </c>
      <c r="C1254">
        <v>88.900002000000001</v>
      </c>
      <c r="D1254">
        <v>88.029999000000004</v>
      </c>
      <c r="E1254">
        <v>88.18</v>
      </c>
      <c r="F1254">
        <v>88.18</v>
      </c>
      <c r="G1254">
        <v>0</v>
      </c>
    </row>
    <row r="1255" spans="1:7" x14ac:dyDescent="0.25">
      <c r="A1255" s="1">
        <v>35432</v>
      </c>
      <c r="B1255">
        <v>88.400002000000001</v>
      </c>
      <c r="C1255">
        <v>88.559997999999993</v>
      </c>
      <c r="D1255">
        <v>88.150002000000001</v>
      </c>
      <c r="E1255">
        <v>88.360000999999997</v>
      </c>
      <c r="F1255">
        <v>88.360000999999997</v>
      </c>
      <c r="G1255">
        <v>0</v>
      </c>
    </row>
    <row r="1256" spans="1:7" x14ac:dyDescent="0.25">
      <c r="A1256" s="1">
        <v>35433</v>
      </c>
      <c r="B1256">
        <v>88.459998999999996</v>
      </c>
      <c r="C1256">
        <v>89.470000999999996</v>
      </c>
      <c r="D1256">
        <v>88.379997000000003</v>
      </c>
      <c r="E1256">
        <v>89.300003000000004</v>
      </c>
      <c r="F1256">
        <v>89.300003000000004</v>
      </c>
      <c r="G1256">
        <v>0</v>
      </c>
    </row>
    <row r="1257" spans="1:7" x14ac:dyDescent="0.25">
      <c r="A1257" s="1">
        <v>35435</v>
      </c>
      <c r="B1257" t="s">
        <v>444</v>
      </c>
      <c r="C1257" t="s">
        <v>444</v>
      </c>
      <c r="D1257" t="s">
        <v>444</v>
      </c>
      <c r="E1257" t="s">
        <v>444</v>
      </c>
      <c r="F1257" t="s">
        <v>444</v>
      </c>
      <c r="G1257" t="s">
        <v>444</v>
      </c>
    </row>
    <row r="1258" spans="1:7" x14ac:dyDescent="0.25">
      <c r="A1258" s="1">
        <v>35436</v>
      </c>
      <c r="B1258">
        <v>89.410004000000001</v>
      </c>
      <c r="C1258">
        <v>89.599997999999999</v>
      </c>
      <c r="D1258">
        <v>89.110000999999997</v>
      </c>
      <c r="E1258">
        <v>89.110000999999997</v>
      </c>
      <c r="F1258">
        <v>89.110000999999997</v>
      </c>
      <c r="G1258">
        <v>0</v>
      </c>
    </row>
    <row r="1259" spans="1:7" x14ac:dyDescent="0.25">
      <c r="A1259" s="1">
        <v>35437</v>
      </c>
      <c r="B1259">
        <v>89.120002999999997</v>
      </c>
      <c r="C1259">
        <v>89.160004000000001</v>
      </c>
      <c r="D1259">
        <v>88.730002999999996</v>
      </c>
      <c r="E1259">
        <v>89.019997000000004</v>
      </c>
      <c r="F1259">
        <v>89.019997000000004</v>
      </c>
      <c r="G1259">
        <v>0</v>
      </c>
    </row>
    <row r="1260" spans="1:7" x14ac:dyDescent="0.25">
      <c r="A1260" s="1">
        <v>35438</v>
      </c>
      <c r="B1260">
        <v>89.050003000000004</v>
      </c>
      <c r="C1260">
        <v>89.639999000000003</v>
      </c>
      <c r="D1260">
        <v>88.970000999999996</v>
      </c>
      <c r="E1260">
        <v>89.459998999999996</v>
      </c>
      <c r="F1260">
        <v>89.459998999999996</v>
      </c>
      <c r="G1260">
        <v>0</v>
      </c>
    </row>
    <row r="1261" spans="1:7" x14ac:dyDescent="0.25">
      <c r="A1261" s="1">
        <v>35439</v>
      </c>
      <c r="B1261">
        <v>89.480002999999996</v>
      </c>
      <c r="C1261">
        <v>89.699996999999996</v>
      </c>
      <c r="D1261">
        <v>89.309997999999993</v>
      </c>
      <c r="E1261">
        <v>89.5</v>
      </c>
      <c r="F1261">
        <v>89.5</v>
      </c>
      <c r="G1261">
        <v>0</v>
      </c>
    </row>
    <row r="1262" spans="1:7" x14ac:dyDescent="0.25">
      <c r="A1262" s="1">
        <v>35440</v>
      </c>
      <c r="B1262">
        <v>89.440002000000007</v>
      </c>
      <c r="C1262">
        <v>89.849997999999999</v>
      </c>
      <c r="D1262">
        <v>89.339995999999999</v>
      </c>
      <c r="E1262">
        <v>89.779999000000004</v>
      </c>
      <c r="F1262">
        <v>89.779999000000004</v>
      </c>
      <c r="G1262">
        <v>0</v>
      </c>
    </row>
    <row r="1263" spans="1:7" x14ac:dyDescent="0.25">
      <c r="A1263" s="1">
        <v>35442</v>
      </c>
      <c r="B1263" t="s">
        <v>444</v>
      </c>
      <c r="C1263" t="s">
        <v>444</v>
      </c>
      <c r="D1263" t="s">
        <v>444</v>
      </c>
      <c r="E1263" t="s">
        <v>444</v>
      </c>
      <c r="F1263" t="s">
        <v>444</v>
      </c>
      <c r="G1263" t="s">
        <v>444</v>
      </c>
    </row>
    <row r="1264" spans="1:7" x14ac:dyDescent="0.25">
      <c r="A1264" s="1">
        <v>35443</v>
      </c>
      <c r="B1264">
        <v>89.870002999999997</v>
      </c>
      <c r="C1264">
        <v>90.129997000000003</v>
      </c>
      <c r="D1264">
        <v>89.629997000000003</v>
      </c>
      <c r="E1264">
        <v>89.949996999999996</v>
      </c>
      <c r="F1264">
        <v>89.949996999999996</v>
      </c>
      <c r="G1264">
        <v>0</v>
      </c>
    </row>
    <row r="1265" spans="1:7" x14ac:dyDescent="0.25">
      <c r="A1265" s="1">
        <v>35444</v>
      </c>
      <c r="B1265">
        <v>90</v>
      </c>
      <c r="C1265">
        <v>90.419998000000007</v>
      </c>
      <c r="D1265">
        <v>89.889999000000003</v>
      </c>
      <c r="E1265">
        <v>90.32</v>
      </c>
      <c r="F1265">
        <v>90.32</v>
      </c>
      <c r="G1265">
        <v>0</v>
      </c>
    </row>
    <row r="1266" spans="1:7" x14ac:dyDescent="0.25">
      <c r="A1266" s="1">
        <v>35445</v>
      </c>
      <c r="B1266">
        <v>90.309997999999993</v>
      </c>
      <c r="C1266">
        <v>90.5</v>
      </c>
      <c r="D1266">
        <v>89.889999000000003</v>
      </c>
      <c r="E1266">
        <v>89.910004000000001</v>
      </c>
      <c r="F1266">
        <v>89.910004000000001</v>
      </c>
      <c r="G1266">
        <v>0</v>
      </c>
    </row>
    <row r="1267" spans="1:7" x14ac:dyDescent="0.25">
      <c r="A1267" s="1">
        <v>35446</v>
      </c>
      <c r="B1267">
        <v>89.919998000000007</v>
      </c>
      <c r="C1267">
        <v>90.279999000000004</v>
      </c>
      <c r="D1267">
        <v>89.879997000000003</v>
      </c>
      <c r="E1267">
        <v>90.099997999999999</v>
      </c>
      <c r="F1267">
        <v>90.099997999999999</v>
      </c>
      <c r="G1267">
        <v>0</v>
      </c>
    </row>
    <row r="1268" spans="1:7" x14ac:dyDescent="0.25">
      <c r="A1268" s="1">
        <v>35447</v>
      </c>
      <c r="B1268">
        <v>90.160004000000001</v>
      </c>
      <c r="C1268">
        <v>91.150002000000001</v>
      </c>
      <c r="D1268">
        <v>90.120002999999997</v>
      </c>
      <c r="E1268">
        <v>90.860000999999997</v>
      </c>
      <c r="F1268">
        <v>90.860000999999997</v>
      </c>
      <c r="G1268">
        <v>0</v>
      </c>
    </row>
    <row r="1269" spans="1:7" x14ac:dyDescent="0.25">
      <c r="A1269" s="1">
        <v>35449</v>
      </c>
      <c r="B1269" t="s">
        <v>444</v>
      </c>
      <c r="C1269" t="s">
        <v>444</v>
      </c>
      <c r="D1269" t="s">
        <v>444</v>
      </c>
      <c r="E1269" t="s">
        <v>444</v>
      </c>
      <c r="F1269" t="s">
        <v>444</v>
      </c>
      <c r="G1269" t="s">
        <v>444</v>
      </c>
    </row>
    <row r="1270" spans="1:7" x14ac:dyDescent="0.25">
      <c r="A1270" s="1">
        <v>35450</v>
      </c>
      <c r="B1270">
        <v>91.589995999999999</v>
      </c>
      <c r="C1270">
        <v>91.739998</v>
      </c>
      <c r="D1270">
        <v>91</v>
      </c>
      <c r="E1270">
        <v>91.550003000000004</v>
      </c>
      <c r="F1270">
        <v>91.550003000000004</v>
      </c>
      <c r="G1270">
        <v>0</v>
      </c>
    </row>
    <row r="1271" spans="1:7" x14ac:dyDescent="0.25">
      <c r="A1271" s="1">
        <v>35451</v>
      </c>
      <c r="B1271">
        <v>91.589995999999999</v>
      </c>
      <c r="C1271">
        <v>91.629997000000003</v>
      </c>
      <c r="D1271">
        <v>91.120002999999997</v>
      </c>
      <c r="E1271">
        <v>91.620002999999997</v>
      </c>
      <c r="F1271">
        <v>91.620002999999997</v>
      </c>
      <c r="G1271">
        <v>0</v>
      </c>
    </row>
    <row r="1272" spans="1:7" x14ac:dyDescent="0.25">
      <c r="A1272" s="1">
        <v>35452</v>
      </c>
      <c r="B1272">
        <v>91.660004000000001</v>
      </c>
      <c r="C1272">
        <v>92.480002999999996</v>
      </c>
      <c r="D1272">
        <v>91.540001000000004</v>
      </c>
      <c r="E1272">
        <v>92.470000999999996</v>
      </c>
      <c r="F1272">
        <v>92.470000999999996</v>
      </c>
      <c r="G1272">
        <v>0</v>
      </c>
    </row>
    <row r="1273" spans="1:7" x14ac:dyDescent="0.25">
      <c r="A1273" s="1">
        <v>35453</v>
      </c>
      <c r="B1273">
        <v>92.389999000000003</v>
      </c>
      <c r="C1273">
        <v>92.760002</v>
      </c>
      <c r="D1273">
        <v>92.260002</v>
      </c>
      <c r="E1273">
        <v>92.559997999999993</v>
      </c>
      <c r="F1273">
        <v>92.559997999999993</v>
      </c>
      <c r="G1273">
        <v>0</v>
      </c>
    </row>
    <row r="1274" spans="1:7" x14ac:dyDescent="0.25">
      <c r="A1274" s="1">
        <v>35454</v>
      </c>
      <c r="B1274">
        <v>92.120002999999997</v>
      </c>
      <c r="C1274">
        <v>92.57</v>
      </c>
      <c r="D1274">
        <v>91.919998000000007</v>
      </c>
      <c r="E1274">
        <v>92.120002999999997</v>
      </c>
      <c r="F1274">
        <v>92.120002999999997</v>
      </c>
      <c r="G1274">
        <v>0</v>
      </c>
    </row>
    <row r="1275" spans="1:7" x14ac:dyDescent="0.25">
      <c r="A1275" s="1">
        <v>35456</v>
      </c>
      <c r="B1275" t="s">
        <v>444</v>
      </c>
      <c r="C1275" t="s">
        <v>444</v>
      </c>
      <c r="D1275" t="s">
        <v>444</v>
      </c>
      <c r="E1275" t="s">
        <v>444</v>
      </c>
      <c r="F1275" t="s">
        <v>444</v>
      </c>
      <c r="G1275" t="s">
        <v>444</v>
      </c>
    </row>
    <row r="1276" spans="1:7" x14ac:dyDescent="0.25">
      <c r="A1276" s="1">
        <v>35457</v>
      </c>
      <c r="B1276">
        <v>92.209998999999996</v>
      </c>
      <c r="C1276">
        <v>92.900002000000001</v>
      </c>
      <c r="D1276">
        <v>92.160004000000001</v>
      </c>
      <c r="E1276">
        <v>92.769997000000004</v>
      </c>
      <c r="F1276">
        <v>92.769997000000004</v>
      </c>
      <c r="G1276">
        <v>0</v>
      </c>
    </row>
    <row r="1277" spans="1:7" x14ac:dyDescent="0.25">
      <c r="A1277" s="1">
        <v>35458</v>
      </c>
      <c r="B1277">
        <v>93.059997999999993</v>
      </c>
      <c r="C1277">
        <v>93.470000999999996</v>
      </c>
      <c r="D1277">
        <v>92.889999000000003</v>
      </c>
      <c r="E1277">
        <v>93.160004000000001</v>
      </c>
      <c r="F1277">
        <v>93.160004000000001</v>
      </c>
      <c r="G1277">
        <v>0</v>
      </c>
    </row>
    <row r="1278" spans="1:7" x14ac:dyDescent="0.25">
      <c r="A1278" s="1">
        <v>35459</v>
      </c>
      <c r="B1278">
        <v>93.120002999999997</v>
      </c>
      <c r="C1278">
        <v>93.589995999999999</v>
      </c>
      <c r="D1278">
        <v>92.709998999999996</v>
      </c>
      <c r="E1278">
        <v>93.019997000000004</v>
      </c>
      <c r="F1278">
        <v>93.019997000000004</v>
      </c>
      <c r="G1278">
        <v>0</v>
      </c>
    </row>
    <row r="1279" spans="1:7" x14ac:dyDescent="0.25">
      <c r="A1279" s="1">
        <v>35460</v>
      </c>
      <c r="B1279">
        <v>93.050003000000004</v>
      </c>
      <c r="C1279">
        <v>93.370002999999997</v>
      </c>
      <c r="D1279">
        <v>92.669998000000007</v>
      </c>
      <c r="E1279">
        <v>92.830001999999993</v>
      </c>
      <c r="F1279">
        <v>92.830001999999993</v>
      </c>
      <c r="G1279">
        <v>0</v>
      </c>
    </row>
    <row r="1280" spans="1:7" x14ac:dyDescent="0.25">
      <c r="A1280" s="1">
        <v>35461</v>
      </c>
      <c r="B1280">
        <v>92.980002999999996</v>
      </c>
      <c r="C1280">
        <v>93.169998000000007</v>
      </c>
      <c r="D1280">
        <v>92.639999000000003</v>
      </c>
      <c r="E1280">
        <v>93.040001000000004</v>
      </c>
      <c r="F1280">
        <v>93.040001000000004</v>
      </c>
      <c r="G1280">
        <v>0</v>
      </c>
    </row>
    <row r="1281" spans="1:7" x14ac:dyDescent="0.25">
      <c r="A1281" s="1">
        <v>35463</v>
      </c>
      <c r="B1281" t="s">
        <v>444</v>
      </c>
      <c r="C1281" t="s">
        <v>444</v>
      </c>
      <c r="D1281" t="s">
        <v>444</v>
      </c>
      <c r="E1281" t="s">
        <v>444</v>
      </c>
      <c r="F1281" t="s">
        <v>444</v>
      </c>
      <c r="G1281" t="s">
        <v>444</v>
      </c>
    </row>
    <row r="1282" spans="1:7" x14ac:dyDescent="0.25">
      <c r="A1282" s="1">
        <v>35464</v>
      </c>
      <c r="B1282">
        <v>93.040001000000004</v>
      </c>
      <c r="C1282">
        <v>93.43</v>
      </c>
      <c r="D1282">
        <v>93.019997000000004</v>
      </c>
      <c r="E1282">
        <v>93.089995999999999</v>
      </c>
      <c r="F1282">
        <v>93.089995999999999</v>
      </c>
      <c r="G1282">
        <v>0</v>
      </c>
    </row>
    <row r="1283" spans="1:7" x14ac:dyDescent="0.25">
      <c r="A1283" s="1">
        <v>35465</v>
      </c>
      <c r="B1283">
        <v>93.080001999999993</v>
      </c>
      <c r="C1283">
        <v>93.269997000000004</v>
      </c>
      <c r="D1283">
        <v>92.870002999999997</v>
      </c>
      <c r="E1283">
        <v>93.239998</v>
      </c>
      <c r="F1283">
        <v>93.239998</v>
      </c>
      <c r="G1283">
        <v>0</v>
      </c>
    </row>
    <row r="1284" spans="1:7" x14ac:dyDescent="0.25">
      <c r="A1284" s="1">
        <v>35466</v>
      </c>
      <c r="B1284">
        <v>93.32</v>
      </c>
      <c r="C1284">
        <v>93.610000999999997</v>
      </c>
      <c r="D1284">
        <v>93.139999000000003</v>
      </c>
      <c r="E1284">
        <v>93.32</v>
      </c>
      <c r="F1284">
        <v>93.32</v>
      </c>
      <c r="G1284">
        <v>0</v>
      </c>
    </row>
    <row r="1285" spans="1:7" x14ac:dyDescent="0.25">
      <c r="A1285" s="1">
        <v>35467</v>
      </c>
      <c r="B1285">
        <v>93.419998000000007</v>
      </c>
      <c r="C1285">
        <v>93.610000999999997</v>
      </c>
      <c r="D1285">
        <v>93.160004000000001</v>
      </c>
      <c r="E1285">
        <v>93.470000999999996</v>
      </c>
      <c r="F1285">
        <v>93.470000999999996</v>
      </c>
      <c r="G1285">
        <v>0</v>
      </c>
    </row>
    <row r="1286" spans="1:7" x14ac:dyDescent="0.25">
      <c r="A1286" s="1">
        <v>35468</v>
      </c>
      <c r="B1286">
        <v>93.989998</v>
      </c>
      <c r="C1286">
        <v>94.489998</v>
      </c>
      <c r="D1286">
        <v>93.389999000000003</v>
      </c>
      <c r="E1286">
        <v>93.68</v>
      </c>
      <c r="F1286">
        <v>93.68</v>
      </c>
      <c r="G1286">
        <v>0</v>
      </c>
    </row>
    <row r="1287" spans="1:7" x14ac:dyDescent="0.25">
      <c r="A1287" s="1">
        <v>35470</v>
      </c>
      <c r="B1287" t="s">
        <v>444</v>
      </c>
      <c r="C1287" t="s">
        <v>444</v>
      </c>
      <c r="D1287" t="s">
        <v>444</v>
      </c>
      <c r="E1287" t="s">
        <v>444</v>
      </c>
      <c r="F1287" t="s">
        <v>444</v>
      </c>
      <c r="G1287" t="s">
        <v>444</v>
      </c>
    </row>
    <row r="1288" spans="1:7" x14ac:dyDescent="0.25">
      <c r="A1288" s="1">
        <v>35471</v>
      </c>
      <c r="B1288">
        <v>93.449996999999996</v>
      </c>
      <c r="C1288">
        <v>93.660004000000001</v>
      </c>
      <c r="D1288">
        <v>93.239998</v>
      </c>
      <c r="E1288">
        <v>93.519997000000004</v>
      </c>
      <c r="F1288">
        <v>93.519997000000004</v>
      </c>
      <c r="G1288">
        <v>0</v>
      </c>
    </row>
    <row r="1289" spans="1:7" x14ac:dyDescent="0.25">
      <c r="A1289" s="1">
        <v>35472</v>
      </c>
      <c r="B1289">
        <v>94.300003000000004</v>
      </c>
      <c r="C1289">
        <v>94.370002999999997</v>
      </c>
      <c r="D1289">
        <v>93.599997999999999</v>
      </c>
      <c r="E1289">
        <v>94.25</v>
      </c>
      <c r="F1289">
        <v>94.25</v>
      </c>
      <c r="G1289">
        <v>0</v>
      </c>
    </row>
    <row r="1290" spans="1:7" x14ac:dyDescent="0.25">
      <c r="A1290" s="1">
        <v>35473</v>
      </c>
      <c r="B1290">
        <v>94.480002999999996</v>
      </c>
      <c r="C1290">
        <v>95.019997000000004</v>
      </c>
      <c r="D1290">
        <v>94.260002</v>
      </c>
      <c r="E1290">
        <v>94.709998999999996</v>
      </c>
      <c r="F1290">
        <v>94.709998999999996</v>
      </c>
      <c r="G1290">
        <v>0</v>
      </c>
    </row>
    <row r="1291" spans="1:7" x14ac:dyDescent="0.25">
      <c r="A1291" s="1">
        <v>35474</v>
      </c>
      <c r="B1291">
        <v>94.809997999999993</v>
      </c>
      <c r="C1291">
        <v>94.989998</v>
      </c>
      <c r="D1291">
        <v>94.459998999999996</v>
      </c>
      <c r="E1291">
        <v>94.800003000000004</v>
      </c>
      <c r="F1291">
        <v>94.800003000000004</v>
      </c>
      <c r="G1291">
        <v>0</v>
      </c>
    </row>
    <row r="1292" spans="1:7" x14ac:dyDescent="0.25">
      <c r="A1292" s="1">
        <v>35475</v>
      </c>
      <c r="B1292">
        <v>94.849997999999999</v>
      </c>
      <c r="C1292">
        <v>95.169998000000007</v>
      </c>
      <c r="D1292">
        <v>94.669998000000007</v>
      </c>
      <c r="E1292">
        <v>94.910004000000001</v>
      </c>
      <c r="F1292">
        <v>94.910004000000001</v>
      </c>
      <c r="G1292">
        <v>0</v>
      </c>
    </row>
    <row r="1293" spans="1:7" x14ac:dyDescent="0.25">
      <c r="A1293" s="1">
        <v>35477</v>
      </c>
      <c r="B1293" t="s">
        <v>444</v>
      </c>
      <c r="C1293" t="s">
        <v>444</v>
      </c>
      <c r="D1293" t="s">
        <v>444</v>
      </c>
      <c r="E1293" t="s">
        <v>444</v>
      </c>
      <c r="F1293" t="s">
        <v>444</v>
      </c>
      <c r="G1293" t="s">
        <v>444</v>
      </c>
    </row>
    <row r="1294" spans="1:7" x14ac:dyDescent="0.25">
      <c r="A1294" s="1">
        <v>35478</v>
      </c>
      <c r="B1294">
        <v>95.110000999999997</v>
      </c>
      <c r="C1294">
        <v>95.309997999999993</v>
      </c>
      <c r="D1294">
        <v>95.040001000000004</v>
      </c>
      <c r="E1294">
        <v>95.239998</v>
      </c>
      <c r="F1294">
        <v>95.239998</v>
      </c>
      <c r="G1294">
        <v>0</v>
      </c>
    </row>
    <row r="1295" spans="1:7" x14ac:dyDescent="0.25">
      <c r="A1295" s="1">
        <v>35479</v>
      </c>
      <c r="B1295">
        <v>95.089995999999999</v>
      </c>
      <c r="C1295">
        <v>95.800003000000004</v>
      </c>
      <c r="D1295">
        <v>95.050003000000004</v>
      </c>
      <c r="E1295">
        <v>95.089995999999999</v>
      </c>
      <c r="F1295">
        <v>95.089995999999999</v>
      </c>
      <c r="G1295">
        <v>0</v>
      </c>
    </row>
    <row r="1296" spans="1:7" x14ac:dyDescent="0.25">
      <c r="A1296" s="1">
        <v>35480</v>
      </c>
      <c r="B1296">
        <v>95.220000999999996</v>
      </c>
      <c r="C1296">
        <v>95.739998</v>
      </c>
      <c r="D1296">
        <v>94.93</v>
      </c>
      <c r="E1296">
        <v>95.529999000000004</v>
      </c>
      <c r="F1296">
        <v>95.529999000000004</v>
      </c>
      <c r="G1296">
        <v>0</v>
      </c>
    </row>
    <row r="1297" spans="1:7" x14ac:dyDescent="0.25">
      <c r="A1297" s="1">
        <v>35481</v>
      </c>
      <c r="B1297">
        <v>95.599997999999999</v>
      </c>
      <c r="C1297">
        <v>95.669998000000007</v>
      </c>
      <c r="D1297">
        <v>94.839995999999999</v>
      </c>
      <c r="E1297">
        <v>94.910004000000001</v>
      </c>
      <c r="F1297">
        <v>94.910004000000001</v>
      </c>
      <c r="G1297">
        <v>0</v>
      </c>
    </row>
    <row r="1298" spans="1:7" x14ac:dyDescent="0.25">
      <c r="A1298" s="1">
        <v>35482</v>
      </c>
      <c r="B1298">
        <v>94.919998000000007</v>
      </c>
      <c r="C1298">
        <v>95.139999000000003</v>
      </c>
      <c r="D1298">
        <v>94.690002000000007</v>
      </c>
      <c r="E1298">
        <v>95.040001000000004</v>
      </c>
      <c r="F1298">
        <v>95.040001000000004</v>
      </c>
      <c r="G1298">
        <v>0</v>
      </c>
    </row>
    <row r="1299" spans="1:7" x14ac:dyDescent="0.25">
      <c r="A1299" s="1">
        <v>35484</v>
      </c>
      <c r="B1299" t="s">
        <v>444</v>
      </c>
      <c r="C1299" t="s">
        <v>444</v>
      </c>
      <c r="D1299" t="s">
        <v>444</v>
      </c>
      <c r="E1299" t="s">
        <v>444</v>
      </c>
      <c r="F1299" t="s">
        <v>444</v>
      </c>
      <c r="G1299" t="s">
        <v>444</v>
      </c>
    </row>
    <row r="1300" spans="1:7" x14ac:dyDescent="0.25">
      <c r="A1300" s="1">
        <v>35485</v>
      </c>
      <c r="B1300">
        <v>94.980002999999996</v>
      </c>
      <c r="C1300">
        <v>95.029999000000004</v>
      </c>
      <c r="D1300">
        <v>94.089995999999999</v>
      </c>
      <c r="E1300">
        <v>94.290001000000004</v>
      </c>
      <c r="F1300">
        <v>94.290001000000004</v>
      </c>
      <c r="G1300">
        <v>0</v>
      </c>
    </row>
    <row r="1301" spans="1:7" x14ac:dyDescent="0.25">
      <c r="A1301" s="1">
        <v>35486</v>
      </c>
      <c r="B1301">
        <v>94.260002</v>
      </c>
      <c r="C1301">
        <v>94.580001999999993</v>
      </c>
      <c r="D1301">
        <v>94.220000999999996</v>
      </c>
      <c r="E1301">
        <v>94.260002</v>
      </c>
      <c r="F1301">
        <v>94.260002</v>
      </c>
      <c r="G1301">
        <v>0</v>
      </c>
    </row>
    <row r="1302" spans="1:7" x14ac:dyDescent="0.25">
      <c r="A1302" s="1">
        <v>35487</v>
      </c>
      <c r="B1302">
        <v>94.279999000000004</v>
      </c>
      <c r="C1302">
        <v>95.199996999999996</v>
      </c>
      <c r="D1302">
        <v>94.169998000000007</v>
      </c>
      <c r="E1302">
        <v>94.940002000000007</v>
      </c>
      <c r="F1302">
        <v>94.940002000000007</v>
      </c>
      <c r="G1302">
        <v>0</v>
      </c>
    </row>
    <row r="1303" spans="1:7" x14ac:dyDescent="0.25">
      <c r="A1303" s="1">
        <v>35488</v>
      </c>
      <c r="B1303">
        <v>94.949996999999996</v>
      </c>
      <c r="C1303">
        <v>95.110000999999997</v>
      </c>
      <c r="D1303">
        <v>94.68</v>
      </c>
      <c r="E1303">
        <v>94.870002999999997</v>
      </c>
      <c r="F1303">
        <v>94.870002999999997</v>
      </c>
      <c r="G1303">
        <v>0</v>
      </c>
    </row>
    <row r="1304" spans="1:7" x14ac:dyDescent="0.25">
      <c r="A1304" s="1">
        <v>35489</v>
      </c>
      <c r="B1304">
        <v>94.849997999999999</v>
      </c>
      <c r="C1304">
        <v>95.190002000000007</v>
      </c>
      <c r="D1304">
        <v>94.690002000000007</v>
      </c>
      <c r="E1304">
        <v>94.889999000000003</v>
      </c>
      <c r="F1304">
        <v>94.889999000000003</v>
      </c>
      <c r="G1304">
        <v>0</v>
      </c>
    </row>
    <row r="1305" spans="1:7" x14ac:dyDescent="0.25">
      <c r="A1305" s="1">
        <v>35491</v>
      </c>
      <c r="B1305" t="s">
        <v>444</v>
      </c>
      <c r="C1305" t="s">
        <v>444</v>
      </c>
      <c r="D1305" t="s">
        <v>444</v>
      </c>
      <c r="E1305" t="s">
        <v>444</v>
      </c>
      <c r="F1305" t="s">
        <v>444</v>
      </c>
      <c r="G1305" t="s">
        <v>444</v>
      </c>
    </row>
    <row r="1306" spans="1:7" x14ac:dyDescent="0.25">
      <c r="A1306" s="1">
        <v>35492</v>
      </c>
      <c r="B1306">
        <v>94.980002999999996</v>
      </c>
      <c r="C1306">
        <v>95.419998000000007</v>
      </c>
      <c r="D1306">
        <v>94.970000999999996</v>
      </c>
      <c r="E1306">
        <v>95.389999000000003</v>
      </c>
      <c r="F1306">
        <v>95.389999000000003</v>
      </c>
      <c r="G1306">
        <v>0</v>
      </c>
    </row>
    <row r="1307" spans="1:7" x14ac:dyDescent="0.25">
      <c r="A1307" s="1">
        <v>35493</v>
      </c>
      <c r="B1307">
        <v>95.410004000000001</v>
      </c>
      <c r="C1307">
        <v>96.120002999999997</v>
      </c>
      <c r="D1307">
        <v>95.349997999999999</v>
      </c>
      <c r="E1307">
        <v>96.080001999999993</v>
      </c>
      <c r="F1307">
        <v>96.080001999999993</v>
      </c>
      <c r="G1307">
        <v>0</v>
      </c>
    </row>
    <row r="1308" spans="1:7" x14ac:dyDescent="0.25">
      <c r="A1308" s="1">
        <v>35494</v>
      </c>
      <c r="B1308">
        <v>96.059997999999993</v>
      </c>
      <c r="C1308">
        <v>96.089995999999999</v>
      </c>
      <c r="D1308">
        <v>95.790001000000004</v>
      </c>
      <c r="E1308">
        <v>95.919998000000007</v>
      </c>
      <c r="F1308">
        <v>95.919998000000007</v>
      </c>
      <c r="G1308">
        <v>0</v>
      </c>
    </row>
    <row r="1309" spans="1:7" x14ac:dyDescent="0.25">
      <c r="A1309" s="1">
        <v>35495</v>
      </c>
      <c r="B1309">
        <v>95.760002</v>
      </c>
      <c r="C1309">
        <v>96.260002</v>
      </c>
      <c r="D1309">
        <v>95.760002</v>
      </c>
      <c r="E1309">
        <v>95.900002000000001</v>
      </c>
      <c r="F1309">
        <v>95.900002000000001</v>
      </c>
      <c r="G1309">
        <v>0</v>
      </c>
    </row>
    <row r="1310" spans="1:7" x14ac:dyDescent="0.25">
      <c r="A1310" s="1">
        <v>35496</v>
      </c>
      <c r="B1310">
        <v>95.910004000000001</v>
      </c>
      <c r="C1310">
        <v>96.32</v>
      </c>
      <c r="D1310">
        <v>95.849997999999999</v>
      </c>
      <c r="E1310">
        <v>96.120002999999997</v>
      </c>
      <c r="F1310">
        <v>96.120002999999997</v>
      </c>
      <c r="G1310">
        <v>0</v>
      </c>
    </row>
    <row r="1311" spans="1:7" x14ac:dyDescent="0.25">
      <c r="A1311" s="1">
        <v>35498</v>
      </c>
      <c r="B1311" t="s">
        <v>444</v>
      </c>
      <c r="C1311" t="s">
        <v>444</v>
      </c>
      <c r="D1311" t="s">
        <v>444</v>
      </c>
      <c r="E1311" t="s">
        <v>444</v>
      </c>
      <c r="F1311" t="s">
        <v>444</v>
      </c>
      <c r="G1311" t="s">
        <v>444</v>
      </c>
    </row>
    <row r="1312" spans="1:7" x14ac:dyDescent="0.25">
      <c r="A1312" s="1">
        <v>35499</v>
      </c>
      <c r="B1312">
        <v>96.089995999999999</v>
      </c>
      <c r="C1312">
        <v>96.169998000000007</v>
      </c>
      <c r="D1312">
        <v>95.57</v>
      </c>
      <c r="E1312">
        <v>95.580001999999993</v>
      </c>
      <c r="F1312">
        <v>95.580001999999993</v>
      </c>
      <c r="G1312">
        <v>0</v>
      </c>
    </row>
    <row r="1313" spans="1:7" x14ac:dyDescent="0.25">
      <c r="A1313" s="1">
        <v>35500</v>
      </c>
      <c r="B1313">
        <v>95.589995999999999</v>
      </c>
      <c r="C1313">
        <v>95.830001999999993</v>
      </c>
      <c r="D1313">
        <v>95.489998</v>
      </c>
      <c r="E1313">
        <v>95.669998000000007</v>
      </c>
      <c r="F1313">
        <v>95.669998000000007</v>
      </c>
      <c r="G1313">
        <v>0</v>
      </c>
    </row>
    <row r="1314" spans="1:7" x14ac:dyDescent="0.25">
      <c r="A1314" s="1">
        <v>35501</v>
      </c>
      <c r="B1314">
        <v>95.809997999999993</v>
      </c>
      <c r="C1314">
        <v>96.099997999999999</v>
      </c>
      <c r="D1314">
        <v>95.379997000000003</v>
      </c>
      <c r="E1314">
        <v>95.419998000000007</v>
      </c>
      <c r="F1314">
        <v>95.419998000000007</v>
      </c>
      <c r="G1314">
        <v>0</v>
      </c>
    </row>
    <row r="1315" spans="1:7" x14ac:dyDescent="0.25">
      <c r="A1315" s="1">
        <v>35502</v>
      </c>
      <c r="B1315">
        <v>95.389999000000003</v>
      </c>
      <c r="C1315">
        <v>96.019997000000004</v>
      </c>
      <c r="D1315">
        <v>95.260002</v>
      </c>
      <c r="E1315">
        <v>96.019997000000004</v>
      </c>
      <c r="F1315">
        <v>96.019997000000004</v>
      </c>
      <c r="G1315">
        <v>0</v>
      </c>
    </row>
    <row r="1316" spans="1:7" x14ac:dyDescent="0.25">
      <c r="A1316" s="1">
        <v>35503</v>
      </c>
      <c r="B1316">
        <v>95.949996999999996</v>
      </c>
      <c r="C1316">
        <v>96.169998000000007</v>
      </c>
      <c r="D1316">
        <v>95.5</v>
      </c>
      <c r="E1316">
        <v>95.580001999999993</v>
      </c>
      <c r="F1316">
        <v>95.580001999999993</v>
      </c>
      <c r="G1316">
        <v>0</v>
      </c>
    </row>
    <row r="1317" spans="1:7" x14ac:dyDescent="0.25">
      <c r="A1317" s="1">
        <v>35505</v>
      </c>
      <c r="B1317" t="s">
        <v>444</v>
      </c>
      <c r="C1317" t="s">
        <v>444</v>
      </c>
      <c r="D1317" t="s">
        <v>444</v>
      </c>
      <c r="E1317" t="s">
        <v>444</v>
      </c>
      <c r="F1317" t="s">
        <v>444</v>
      </c>
      <c r="G1317" t="s">
        <v>444</v>
      </c>
    </row>
    <row r="1318" spans="1:7" x14ac:dyDescent="0.25">
      <c r="A1318" s="1">
        <v>35506</v>
      </c>
      <c r="B1318">
        <v>95.669998000000007</v>
      </c>
      <c r="C1318">
        <v>95.739998</v>
      </c>
      <c r="D1318">
        <v>95.379997000000003</v>
      </c>
      <c r="E1318">
        <v>95.68</v>
      </c>
      <c r="F1318">
        <v>95.68</v>
      </c>
      <c r="G1318">
        <v>0</v>
      </c>
    </row>
    <row r="1319" spans="1:7" x14ac:dyDescent="0.25">
      <c r="A1319" s="1">
        <v>35507</v>
      </c>
      <c r="B1319">
        <v>95.75</v>
      </c>
      <c r="C1319">
        <v>95.82</v>
      </c>
      <c r="D1319">
        <v>94.889999000000003</v>
      </c>
      <c r="E1319">
        <v>94.980002999999996</v>
      </c>
      <c r="F1319">
        <v>94.980002999999996</v>
      </c>
      <c r="G1319">
        <v>0</v>
      </c>
    </row>
    <row r="1320" spans="1:7" x14ac:dyDescent="0.25">
      <c r="A1320" s="1">
        <v>35508</v>
      </c>
      <c r="B1320">
        <v>95.019997000000004</v>
      </c>
      <c r="C1320">
        <v>95.379997000000003</v>
      </c>
      <c r="D1320">
        <v>94.980002999999996</v>
      </c>
      <c r="E1320">
        <v>95.199996999999996</v>
      </c>
      <c r="F1320">
        <v>95.199996999999996</v>
      </c>
      <c r="G1320">
        <v>0</v>
      </c>
    </row>
    <row r="1321" spans="1:7" x14ac:dyDescent="0.25">
      <c r="A1321" s="1">
        <v>35509</v>
      </c>
      <c r="B1321">
        <v>95.239998</v>
      </c>
      <c r="C1321">
        <v>95.75</v>
      </c>
      <c r="D1321">
        <v>94.730002999999996</v>
      </c>
      <c r="E1321">
        <v>95.699996999999996</v>
      </c>
      <c r="F1321">
        <v>95.699996999999996</v>
      </c>
      <c r="G1321">
        <v>0</v>
      </c>
    </row>
    <row r="1322" spans="1:7" x14ac:dyDescent="0.25">
      <c r="A1322" s="1">
        <v>35510</v>
      </c>
      <c r="B1322">
        <v>95.68</v>
      </c>
      <c r="C1322">
        <v>95.720000999999996</v>
      </c>
      <c r="D1322">
        <v>95.099997999999999</v>
      </c>
      <c r="E1322">
        <v>95.279999000000004</v>
      </c>
      <c r="F1322">
        <v>95.279999000000004</v>
      </c>
      <c r="G1322">
        <v>0</v>
      </c>
    </row>
    <row r="1323" spans="1:7" x14ac:dyDescent="0.25">
      <c r="A1323" s="1">
        <v>35512</v>
      </c>
      <c r="B1323" t="s">
        <v>444</v>
      </c>
      <c r="C1323" t="s">
        <v>444</v>
      </c>
      <c r="D1323" t="s">
        <v>444</v>
      </c>
      <c r="E1323" t="s">
        <v>444</v>
      </c>
      <c r="F1323" t="s">
        <v>444</v>
      </c>
      <c r="G1323" t="s">
        <v>444</v>
      </c>
    </row>
    <row r="1324" spans="1:7" x14ac:dyDescent="0.25">
      <c r="A1324" s="1">
        <v>35513</v>
      </c>
      <c r="B1324">
        <v>95.360000999999997</v>
      </c>
      <c r="C1324">
        <v>95.57</v>
      </c>
      <c r="D1324">
        <v>95.190002000000007</v>
      </c>
      <c r="E1324">
        <v>95.25</v>
      </c>
      <c r="F1324">
        <v>95.25</v>
      </c>
      <c r="G1324">
        <v>0</v>
      </c>
    </row>
    <row r="1325" spans="1:7" x14ac:dyDescent="0.25">
      <c r="A1325" s="1">
        <v>35514</v>
      </c>
      <c r="B1325">
        <v>95.279999000000004</v>
      </c>
      <c r="C1325">
        <v>95.660004000000001</v>
      </c>
      <c r="D1325">
        <v>95.220000999999996</v>
      </c>
      <c r="E1325">
        <v>95.480002999999996</v>
      </c>
      <c r="F1325">
        <v>95.480002999999996</v>
      </c>
      <c r="G1325">
        <v>0</v>
      </c>
    </row>
    <row r="1326" spans="1:7" x14ac:dyDescent="0.25">
      <c r="A1326" s="1">
        <v>35515</v>
      </c>
      <c r="B1326">
        <v>95.470000999999996</v>
      </c>
      <c r="C1326">
        <v>95.629997000000003</v>
      </c>
      <c r="D1326">
        <v>95.300003000000004</v>
      </c>
      <c r="E1326">
        <v>95.330001999999993</v>
      </c>
      <c r="F1326">
        <v>95.330001999999993</v>
      </c>
      <c r="G1326">
        <v>0</v>
      </c>
    </row>
    <row r="1327" spans="1:7" x14ac:dyDescent="0.25">
      <c r="A1327" s="1">
        <v>35516</v>
      </c>
      <c r="B1327">
        <v>95.230002999999996</v>
      </c>
      <c r="C1327">
        <v>95.330001999999993</v>
      </c>
      <c r="D1327">
        <v>94.639999000000003</v>
      </c>
      <c r="E1327">
        <v>94.690002000000007</v>
      </c>
      <c r="F1327">
        <v>94.690002000000007</v>
      </c>
      <c r="G1327">
        <v>0</v>
      </c>
    </row>
    <row r="1328" spans="1:7" x14ac:dyDescent="0.25">
      <c r="A1328" s="1">
        <v>35517</v>
      </c>
      <c r="B1328">
        <v>95.230002999999996</v>
      </c>
      <c r="C1328">
        <v>95.330001999999993</v>
      </c>
      <c r="D1328">
        <v>94.639999000000003</v>
      </c>
      <c r="E1328">
        <v>94.690002000000007</v>
      </c>
      <c r="F1328">
        <v>94.690002000000007</v>
      </c>
      <c r="G1328">
        <v>0</v>
      </c>
    </row>
    <row r="1329" spans="1:7" x14ac:dyDescent="0.25">
      <c r="A1329" s="1">
        <v>35519</v>
      </c>
      <c r="B1329" t="s">
        <v>444</v>
      </c>
      <c r="C1329" t="s">
        <v>444</v>
      </c>
      <c r="D1329" t="s">
        <v>444</v>
      </c>
      <c r="E1329" t="s">
        <v>444</v>
      </c>
      <c r="F1329" t="s">
        <v>444</v>
      </c>
      <c r="G1329" t="s">
        <v>444</v>
      </c>
    </row>
    <row r="1330" spans="1:7" x14ac:dyDescent="0.25">
      <c r="A1330" s="1">
        <v>35520</v>
      </c>
      <c r="B1330">
        <v>94.730002999999996</v>
      </c>
      <c r="C1330">
        <v>95.029999000000004</v>
      </c>
      <c r="D1330">
        <v>94.18</v>
      </c>
      <c r="E1330">
        <v>94.720000999999996</v>
      </c>
      <c r="F1330">
        <v>94.720000999999996</v>
      </c>
      <c r="G1330">
        <v>0</v>
      </c>
    </row>
    <row r="1331" spans="1:7" x14ac:dyDescent="0.25">
      <c r="A1331" s="1">
        <v>35521</v>
      </c>
      <c r="B1331">
        <v>94.730002999999996</v>
      </c>
      <c r="C1331">
        <v>94.760002</v>
      </c>
      <c r="D1331">
        <v>94.019997000000004</v>
      </c>
      <c r="E1331">
        <v>94.089995999999999</v>
      </c>
      <c r="F1331">
        <v>94.089995999999999</v>
      </c>
      <c r="G1331">
        <v>0</v>
      </c>
    </row>
    <row r="1332" spans="1:7" x14ac:dyDescent="0.25">
      <c r="A1332" s="1">
        <v>35522</v>
      </c>
      <c r="B1332">
        <v>94.410004000000001</v>
      </c>
      <c r="C1332">
        <v>94.760002</v>
      </c>
      <c r="D1332">
        <v>94.260002</v>
      </c>
      <c r="E1332">
        <v>94.75</v>
      </c>
      <c r="F1332">
        <v>94.75</v>
      </c>
      <c r="G1332">
        <v>0</v>
      </c>
    </row>
    <row r="1333" spans="1:7" x14ac:dyDescent="0.25">
      <c r="A1333" s="1">
        <v>35523</v>
      </c>
      <c r="B1333">
        <v>94.599997999999999</v>
      </c>
      <c r="C1333">
        <v>94.75</v>
      </c>
      <c r="D1333">
        <v>94.209998999999996</v>
      </c>
      <c r="E1333">
        <v>94.300003000000004</v>
      </c>
      <c r="F1333">
        <v>94.300003000000004</v>
      </c>
      <c r="G1333">
        <v>0</v>
      </c>
    </row>
    <row r="1334" spans="1:7" x14ac:dyDescent="0.25">
      <c r="A1334" s="1">
        <v>35524</v>
      </c>
      <c r="B1334">
        <v>94.360000999999997</v>
      </c>
      <c r="C1334">
        <v>95.129997000000003</v>
      </c>
      <c r="D1334">
        <v>94.290001000000004</v>
      </c>
      <c r="E1334">
        <v>95.120002999999997</v>
      </c>
      <c r="F1334">
        <v>95.120002999999997</v>
      </c>
      <c r="G1334">
        <v>0</v>
      </c>
    </row>
    <row r="1335" spans="1:7" x14ac:dyDescent="0.25">
      <c r="A1335" s="1">
        <v>35526</v>
      </c>
      <c r="B1335" t="s">
        <v>444</v>
      </c>
      <c r="C1335" t="s">
        <v>444</v>
      </c>
      <c r="D1335" t="s">
        <v>444</v>
      </c>
      <c r="E1335" t="s">
        <v>444</v>
      </c>
      <c r="F1335" t="s">
        <v>444</v>
      </c>
      <c r="G1335" t="s">
        <v>444</v>
      </c>
    </row>
    <row r="1336" spans="1:7" x14ac:dyDescent="0.25">
      <c r="A1336" s="1">
        <v>35527</v>
      </c>
      <c r="B1336">
        <v>95.279999000000004</v>
      </c>
      <c r="C1336">
        <v>96.25</v>
      </c>
      <c r="D1336">
        <v>95.209998999999996</v>
      </c>
      <c r="E1336">
        <v>96.150002000000001</v>
      </c>
      <c r="F1336">
        <v>96.150002000000001</v>
      </c>
      <c r="G1336">
        <v>0</v>
      </c>
    </row>
    <row r="1337" spans="1:7" x14ac:dyDescent="0.25">
      <c r="A1337" s="1">
        <v>35528</v>
      </c>
      <c r="B1337">
        <v>96.400002000000001</v>
      </c>
      <c r="C1337">
        <v>96.519997000000004</v>
      </c>
      <c r="D1337">
        <v>96.199996999999996</v>
      </c>
      <c r="E1337">
        <v>96.349997999999999</v>
      </c>
      <c r="F1337">
        <v>96.349997999999999</v>
      </c>
      <c r="G1337">
        <v>0</v>
      </c>
    </row>
    <row r="1338" spans="1:7" x14ac:dyDescent="0.25">
      <c r="A1338" s="1">
        <v>35529</v>
      </c>
      <c r="B1338">
        <v>96.290001000000004</v>
      </c>
      <c r="C1338">
        <v>96.959998999999996</v>
      </c>
      <c r="D1338">
        <v>96.269997000000004</v>
      </c>
      <c r="E1338">
        <v>96.919998000000007</v>
      </c>
      <c r="F1338">
        <v>96.919998000000007</v>
      </c>
      <c r="G1338">
        <v>0</v>
      </c>
    </row>
    <row r="1339" spans="1:7" x14ac:dyDescent="0.25">
      <c r="A1339" s="1">
        <v>35530</v>
      </c>
      <c r="B1339">
        <v>96.980002999999996</v>
      </c>
      <c r="C1339">
        <v>97.010002</v>
      </c>
      <c r="D1339">
        <v>96.330001999999993</v>
      </c>
      <c r="E1339">
        <v>96.540001000000004</v>
      </c>
      <c r="F1339">
        <v>96.540001000000004</v>
      </c>
      <c r="G1339">
        <v>0</v>
      </c>
    </row>
    <row r="1340" spans="1:7" x14ac:dyDescent="0.25">
      <c r="A1340" s="1">
        <v>35531</v>
      </c>
      <c r="B1340">
        <v>96.589995999999999</v>
      </c>
      <c r="C1340">
        <v>96.839995999999999</v>
      </c>
      <c r="D1340">
        <v>96.480002999999996</v>
      </c>
      <c r="E1340">
        <v>96.57</v>
      </c>
      <c r="F1340">
        <v>96.57</v>
      </c>
      <c r="G1340">
        <v>0</v>
      </c>
    </row>
    <row r="1341" spans="1:7" x14ac:dyDescent="0.25">
      <c r="A1341" s="1">
        <v>35533</v>
      </c>
      <c r="B1341" t="s">
        <v>444</v>
      </c>
      <c r="C1341" t="s">
        <v>444</v>
      </c>
      <c r="D1341" t="s">
        <v>444</v>
      </c>
      <c r="E1341" t="s">
        <v>444</v>
      </c>
      <c r="F1341" t="s">
        <v>444</v>
      </c>
      <c r="G1341" t="s">
        <v>444</v>
      </c>
    </row>
    <row r="1342" spans="1:7" x14ac:dyDescent="0.25">
      <c r="A1342" s="1">
        <v>35534</v>
      </c>
      <c r="B1342">
        <v>96.529999000000004</v>
      </c>
      <c r="C1342">
        <v>96.959998999999996</v>
      </c>
      <c r="D1342">
        <v>96.400002000000001</v>
      </c>
      <c r="E1342">
        <v>96.940002000000007</v>
      </c>
      <c r="F1342">
        <v>96.940002000000007</v>
      </c>
      <c r="G1342">
        <v>0</v>
      </c>
    </row>
    <row r="1343" spans="1:7" x14ac:dyDescent="0.25">
      <c r="A1343" s="1">
        <v>35535</v>
      </c>
      <c r="B1343">
        <v>97.029999000000004</v>
      </c>
      <c r="C1343">
        <v>97.169998000000007</v>
      </c>
      <c r="D1343">
        <v>96.699996999999996</v>
      </c>
      <c r="E1343">
        <v>96.720000999999996</v>
      </c>
      <c r="F1343">
        <v>96.720000999999996</v>
      </c>
      <c r="G1343">
        <v>0</v>
      </c>
    </row>
    <row r="1344" spans="1:7" x14ac:dyDescent="0.25">
      <c r="A1344" s="1">
        <v>35536</v>
      </c>
      <c r="B1344">
        <v>96.730002999999996</v>
      </c>
      <c r="C1344">
        <v>96.910004000000001</v>
      </c>
      <c r="D1344">
        <v>96.68</v>
      </c>
      <c r="E1344">
        <v>96.849997999999999</v>
      </c>
      <c r="F1344">
        <v>96.849997999999999</v>
      </c>
      <c r="G1344">
        <v>0</v>
      </c>
    </row>
    <row r="1345" spans="1:7" x14ac:dyDescent="0.25">
      <c r="A1345" s="1">
        <v>35537</v>
      </c>
      <c r="B1345">
        <v>96.870002999999997</v>
      </c>
      <c r="C1345">
        <v>96.910004000000001</v>
      </c>
      <c r="D1345">
        <v>96.559997999999993</v>
      </c>
      <c r="E1345">
        <v>96.699996999999996</v>
      </c>
      <c r="F1345">
        <v>96.699996999999996</v>
      </c>
      <c r="G1345">
        <v>0</v>
      </c>
    </row>
    <row r="1346" spans="1:7" x14ac:dyDescent="0.25">
      <c r="A1346" s="1">
        <v>35538</v>
      </c>
      <c r="B1346">
        <v>96.720000999999996</v>
      </c>
      <c r="C1346">
        <v>96.760002</v>
      </c>
      <c r="D1346">
        <v>96.25</v>
      </c>
      <c r="E1346">
        <v>96.290001000000004</v>
      </c>
      <c r="F1346">
        <v>96.290001000000004</v>
      </c>
      <c r="G1346">
        <v>0</v>
      </c>
    </row>
    <row r="1347" spans="1:7" x14ac:dyDescent="0.25">
      <c r="A1347" s="1">
        <v>35540</v>
      </c>
      <c r="B1347" t="s">
        <v>444</v>
      </c>
      <c r="C1347" t="s">
        <v>444</v>
      </c>
      <c r="D1347" t="s">
        <v>444</v>
      </c>
      <c r="E1347" t="s">
        <v>444</v>
      </c>
      <c r="F1347" t="s">
        <v>444</v>
      </c>
      <c r="G1347" t="s">
        <v>444</v>
      </c>
    </row>
    <row r="1348" spans="1:7" x14ac:dyDescent="0.25">
      <c r="A1348" s="1">
        <v>35541</v>
      </c>
      <c r="B1348">
        <v>96.239998</v>
      </c>
      <c r="C1348">
        <v>96.339995999999999</v>
      </c>
      <c r="D1348">
        <v>95.739998</v>
      </c>
      <c r="E1348">
        <v>95.800003000000004</v>
      </c>
      <c r="F1348">
        <v>95.800003000000004</v>
      </c>
      <c r="G1348">
        <v>0</v>
      </c>
    </row>
    <row r="1349" spans="1:7" x14ac:dyDescent="0.25">
      <c r="A1349" s="1">
        <v>35542</v>
      </c>
      <c r="B1349">
        <v>95.75</v>
      </c>
      <c r="C1349">
        <v>96.540001000000004</v>
      </c>
      <c r="D1349">
        <v>95.75</v>
      </c>
      <c r="E1349">
        <v>96.519997000000004</v>
      </c>
      <c r="F1349">
        <v>96.519997000000004</v>
      </c>
      <c r="G1349">
        <v>0</v>
      </c>
    </row>
    <row r="1350" spans="1:7" x14ac:dyDescent="0.25">
      <c r="A1350" s="1">
        <v>35543</v>
      </c>
      <c r="B1350">
        <v>96.510002</v>
      </c>
      <c r="C1350">
        <v>96.589995999999999</v>
      </c>
      <c r="D1350">
        <v>96.339995999999999</v>
      </c>
      <c r="E1350">
        <v>96.440002000000007</v>
      </c>
      <c r="F1350">
        <v>96.440002000000007</v>
      </c>
      <c r="G1350">
        <v>0</v>
      </c>
    </row>
    <row r="1351" spans="1:7" x14ac:dyDescent="0.25">
      <c r="A1351" s="1">
        <v>35544</v>
      </c>
      <c r="B1351">
        <v>96.449996999999996</v>
      </c>
      <c r="C1351">
        <v>96.739998</v>
      </c>
      <c r="D1351">
        <v>96.339995999999999</v>
      </c>
      <c r="E1351">
        <v>96.5</v>
      </c>
      <c r="F1351">
        <v>96.5</v>
      </c>
      <c r="G1351">
        <v>0</v>
      </c>
    </row>
    <row r="1352" spans="1:7" x14ac:dyDescent="0.25">
      <c r="A1352" s="1">
        <v>35545</v>
      </c>
      <c r="B1352">
        <v>96.639999000000003</v>
      </c>
      <c r="C1352">
        <v>97.169998000000007</v>
      </c>
      <c r="D1352">
        <v>96.510002</v>
      </c>
      <c r="E1352">
        <v>97.040001000000004</v>
      </c>
      <c r="F1352">
        <v>97.040001000000004</v>
      </c>
      <c r="G1352">
        <v>0</v>
      </c>
    </row>
    <row r="1353" spans="1:7" x14ac:dyDescent="0.25">
      <c r="A1353" s="1">
        <v>35547</v>
      </c>
      <c r="B1353" t="s">
        <v>444</v>
      </c>
      <c r="C1353" t="s">
        <v>444</v>
      </c>
      <c r="D1353" t="s">
        <v>444</v>
      </c>
      <c r="E1353" t="s">
        <v>444</v>
      </c>
      <c r="F1353" t="s">
        <v>444</v>
      </c>
      <c r="G1353" t="s">
        <v>444</v>
      </c>
    </row>
    <row r="1354" spans="1:7" x14ac:dyDescent="0.25">
      <c r="A1354" s="1">
        <v>35548</v>
      </c>
      <c r="B1354">
        <v>97.410004000000001</v>
      </c>
      <c r="C1354">
        <v>97.470000999999996</v>
      </c>
      <c r="D1354">
        <v>96.980002999999996</v>
      </c>
      <c r="E1354">
        <v>97.309997999999993</v>
      </c>
      <c r="F1354">
        <v>97.309997999999993</v>
      </c>
      <c r="G1354">
        <v>0</v>
      </c>
    </row>
    <row r="1355" spans="1:7" x14ac:dyDescent="0.25">
      <c r="A1355" s="1">
        <v>35549</v>
      </c>
      <c r="B1355">
        <v>97.309997999999993</v>
      </c>
      <c r="C1355">
        <v>97.339995999999999</v>
      </c>
      <c r="D1355">
        <v>96.849997999999999</v>
      </c>
      <c r="E1355">
        <v>96.910004000000001</v>
      </c>
      <c r="F1355">
        <v>96.910004000000001</v>
      </c>
      <c r="G1355">
        <v>0</v>
      </c>
    </row>
    <row r="1356" spans="1:7" x14ac:dyDescent="0.25">
      <c r="A1356" s="1">
        <v>35550</v>
      </c>
      <c r="B1356">
        <v>97</v>
      </c>
      <c r="C1356">
        <v>97.379997000000003</v>
      </c>
      <c r="D1356">
        <v>96.809997999999993</v>
      </c>
      <c r="E1356">
        <v>97.18</v>
      </c>
      <c r="F1356">
        <v>97.18</v>
      </c>
      <c r="G1356">
        <v>0</v>
      </c>
    </row>
    <row r="1357" spans="1:7" x14ac:dyDescent="0.25">
      <c r="A1357" s="1">
        <v>35551</v>
      </c>
      <c r="B1357">
        <v>97.230002999999996</v>
      </c>
      <c r="C1357">
        <v>97.349997999999999</v>
      </c>
      <c r="D1357">
        <v>96.629997000000003</v>
      </c>
      <c r="E1357">
        <v>96.809997999999993</v>
      </c>
      <c r="F1357">
        <v>96.809997999999993</v>
      </c>
      <c r="G1357">
        <v>0</v>
      </c>
    </row>
    <row r="1358" spans="1:7" x14ac:dyDescent="0.25">
      <c r="A1358" s="1">
        <v>35552</v>
      </c>
      <c r="B1358">
        <v>96.879997000000003</v>
      </c>
      <c r="C1358">
        <v>97.139999000000003</v>
      </c>
      <c r="D1358">
        <v>96.790001000000004</v>
      </c>
      <c r="E1358">
        <v>97.040001000000004</v>
      </c>
      <c r="F1358">
        <v>97.040001000000004</v>
      </c>
      <c r="G1358">
        <v>0</v>
      </c>
    </row>
    <row r="1359" spans="1:7" x14ac:dyDescent="0.25">
      <c r="A1359" s="1">
        <v>35554</v>
      </c>
      <c r="B1359" t="s">
        <v>444</v>
      </c>
      <c r="C1359" t="s">
        <v>444</v>
      </c>
      <c r="D1359" t="s">
        <v>444</v>
      </c>
      <c r="E1359" t="s">
        <v>444</v>
      </c>
      <c r="F1359" t="s">
        <v>444</v>
      </c>
      <c r="G1359" t="s">
        <v>444</v>
      </c>
    </row>
    <row r="1360" spans="1:7" x14ac:dyDescent="0.25">
      <c r="A1360" s="1">
        <v>35555</v>
      </c>
      <c r="B1360">
        <v>97.019997000000004</v>
      </c>
      <c r="C1360">
        <v>97.279999000000004</v>
      </c>
      <c r="D1360">
        <v>96.949996999999996</v>
      </c>
      <c r="E1360">
        <v>97.160004000000001</v>
      </c>
      <c r="F1360">
        <v>97.160004000000001</v>
      </c>
      <c r="G1360">
        <v>0</v>
      </c>
    </row>
    <row r="1361" spans="1:7" x14ac:dyDescent="0.25">
      <c r="A1361" s="1">
        <v>35556</v>
      </c>
      <c r="B1361">
        <v>97.190002000000007</v>
      </c>
      <c r="C1361">
        <v>97.230002999999996</v>
      </c>
      <c r="D1361">
        <v>96.419998000000007</v>
      </c>
      <c r="E1361">
        <v>96.510002</v>
      </c>
      <c r="F1361">
        <v>96.510002</v>
      </c>
      <c r="G1361">
        <v>0</v>
      </c>
    </row>
    <row r="1362" spans="1:7" x14ac:dyDescent="0.25">
      <c r="A1362" s="1">
        <v>35557</v>
      </c>
      <c r="B1362">
        <v>96.5</v>
      </c>
      <c r="C1362">
        <v>96.709998999999996</v>
      </c>
      <c r="D1362">
        <v>96.239998</v>
      </c>
      <c r="E1362">
        <v>96.510002</v>
      </c>
      <c r="F1362">
        <v>96.510002</v>
      </c>
      <c r="G1362">
        <v>0</v>
      </c>
    </row>
    <row r="1363" spans="1:7" x14ac:dyDescent="0.25">
      <c r="A1363" s="1">
        <v>35558</v>
      </c>
      <c r="B1363">
        <v>96.629997000000003</v>
      </c>
      <c r="C1363">
        <v>96.68</v>
      </c>
      <c r="D1363">
        <v>95.830001999999993</v>
      </c>
      <c r="E1363">
        <v>95.940002000000007</v>
      </c>
      <c r="F1363">
        <v>95.940002000000007</v>
      </c>
      <c r="G1363">
        <v>0</v>
      </c>
    </row>
    <row r="1364" spans="1:7" x14ac:dyDescent="0.25">
      <c r="A1364" s="1">
        <v>35559</v>
      </c>
      <c r="B1364">
        <v>95.849997999999999</v>
      </c>
      <c r="C1364">
        <v>95.970000999999996</v>
      </c>
      <c r="D1364">
        <v>94.669998000000007</v>
      </c>
      <c r="E1364">
        <v>94.900002000000001</v>
      </c>
      <c r="F1364">
        <v>94.900002000000001</v>
      </c>
      <c r="G1364">
        <v>0</v>
      </c>
    </row>
    <row r="1365" spans="1:7" x14ac:dyDescent="0.25">
      <c r="A1365" s="1">
        <v>35561</v>
      </c>
      <c r="B1365" t="s">
        <v>444</v>
      </c>
      <c r="C1365" t="s">
        <v>444</v>
      </c>
      <c r="D1365" t="s">
        <v>444</v>
      </c>
      <c r="E1365" t="s">
        <v>444</v>
      </c>
      <c r="F1365" t="s">
        <v>444</v>
      </c>
      <c r="G1365" t="s">
        <v>444</v>
      </c>
    </row>
    <row r="1366" spans="1:7" x14ac:dyDescent="0.25">
      <c r="A1366" s="1">
        <v>35562</v>
      </c>
      <c r="B1366">
        <v>94.589995999999999</v>
      </c>
      <c r="C1366">
        <v>95.480002999999996</v>
      </c>
      <c r="D1366">
        <v>94.279999000000004</v>
      </c>
      <c r="E1366">
        <v>95.459998999999996</v>
      </c>
      <c r="F1366">
        <v>95.459998999999996</v>
      </c>
      <c r="G1366">
        <v>0</v>
      </c>
    </row>
    <row r="1367" spans="1:7" x14ac:dyDescent="0.25">
      <c r="A1367" s="1">
        <v>35563</v>
      </c>
      <c r="B1367">
        <v>95.330001999999993</v>
      </c>
      <c r="C1367">
        <v>95.489998</v>
      </c>
      <c r="D1367">
        <v>94.790001000000004</v>
      </c>
      <c r="E1367">
        <v>94.879997000000003</v>
      </c>
      <c r="F1367">
        <v>94.879997000000003</v>
      </c>
      <c r="G1367">
        <v>0</v>
      </c>
    </row>
    <row r="1368" spans="1:7" x14ac:dyDescent="0.25">
      <c r="A1368" s="1">
        <v>35564</v>
      </c>
      <c r="B1368">
        <v>94.870002999999997</v>
      </c>
      <c r="C1368">
        <v>95.290001000000004</v>
      </c>
      <c r="D1368">
        <v>94.480002999999996</v>
      </c>
      <c r="E1368">
        <v>94.5</v>
      </c>
      <c r="F1368">
        <v>94.5</v>
      </c>
      <c r="G1368">
        <v>0</v>
      </c>
    </row>
    <row r="1369" spans="1:7" x14ac:dyDescent="0.25">
      <c r="A1369" s="1">
        <v>35565</v>
      </c>
      <c r="B1369">
        <v>94.589995999999999</v>
      </c>
      <c r="C1369">
        <v>94.669998000000007</v>
      </c>
      <c r="D1369">
        <v>93.93</v>
      </c>
      <c r="E1369">
        <v>94.379997000000003</v>
      </c>
      <c r="F1369">
        <v>94.379997000000003</v>
      </c>
      <c r="G1369">
        <v>0</v>
      </c>
    </row>
    <row r="1370" spans="1:7" x14ac:dyDescent="0.25">
      <c r="A1370" s="1">
        <v>35566</v>
      </c>
      <c r="B1370">
        <v>94.5</v>
      </c>
      <c r="C1370">
        <v>94.720000999999996</v>
      </c>
      <c r="D1370">
        <v>94.050003000000004</v>
      </c>
      <c r="E1370">
        <v>94.260002</v>
      </c>
      <c r="F1370">
        <v>94.260002</v>
      </c>
      <c r="G1370">
        <v>0</v>
      </c>
    </row>
    <row r="1371" spans="1:7" x14ac:dyDescent="0.25">
      <c r="A1371" s="1">
        <v>35568</v>
      </c>
      <c r="B1371" t="s">
        <v>444</v>
      </c>
      <c r="C1371" t="s">
        <v>444</v>
      </c>
      <c r="D1371" t="s">
        <v>444</v>
      </c>
      <c r="E1371" t="s">
        <v>444</v>
      </c>
      <c r="F1371" t="s">
        <v>444</v>
      </c>
      <c r="G1371" t="s">
        <v>444</v>
      </c>
    </row>
    <row r="1372" spans="1:7" x14ac:dyDescent="0.25">
      <c r="A1372" s="1">
        <v>35569</v>
      </c>
      <c r="B1372">
        <v>94.169998000000007</v>
      </c>
      <c r="C1372">
        <v>94.900002000000001</v>
      </c>
      <c r="D1372">
        <v>94.07</v>
      </c>
      <c r="E1372">
        <v>94.68</v>
      </c>
      <c r="F1372">
        <v>94.68</v>
      </c>
      <c r="G1372">
        <v>0</v>
      </c>
    </row>
    <row r="1373" spans="1:7" x14ac:dyDescent="0.25">
      <c r="A1373" s="1">
        <v>35570</v>
      </c>
      <c r="B1373">
        <v>94.709998999999996</v>
      </c>
      <c r="C1373">
        <v>94.769997000000004</v>
      </c>
      <c r="D1373">
        <v>93.199996999999996</v>
      </c>
      <c r="E1373">
        <v>93.260002</v>
      </c>
      <c r="F1373">
        <v>93.260002</v>
      </c>
      <c r="G1373">
        <v>0</v>
      </c>
    </row>
    <row r="1374" spans="1:7" x14ac:dyDescent="0.25">
      <c r="A1374" s="1">
        <v>35571</v>
      </c>
      <c r="B1374">
        <v>93.169998000000007</v>
      </c>
      <c r="C1374">
        <v>94.059997999999993</v>
      </c>
      <c r="D1374">
        <v>93.07</v>
      </c>
      <c r="E1374">
        <v>94.010002</v>
      </c>
      <c r="F1374">
        <v>94.010002</v>
      </c>
      <c r="G1374">
        <v>0</v>
      </c>
    </row>
    <row r="1375" spans="1:7" x14ac:dyDescent="0.25">
      <c r="A1375" s="1">
        <v>35572</v>
      </c>
      <c r="B1375">
        <v>93.989998</v>
      </c>
      <c r="C1375">
        <v>94.43</v>
      </c>
      <c r="D1375">
        <v>93.809997999999993</v>
      </c>
      <c r="E1375">
        <v>94.360000999999997</v>
      </c>
      <c r="F1375">
        <v>94.360000999999997</v>
      </c>
      <c r="G1375">
        <v>0</v>
      </c>
    </row>
    <row r="1376" spans="1:7" x14ac:dyDescent="0.25">
      <c r="A1376" s="1">
        <v>35573</v>
      </c>
      <c r="B1376">
        <v>94.290001000000004</v>
      </c>
      <c r="C1376">
        <v>94.440002000000007</v>
      </c>
      <c r="D1376">
        <v>94.080001999999993</v>
      </c>
      <c r="E1376">
        <v>94.239998</v>
      </c>
      <c r="F1376">
        <v>94.239998</v>
      </c>
      <c r="G1376">
        <v>0</v>
      </c>
    </row>
    <row r="1377" spans="1:7" x14ac:dyDescent="0.25">
      <c r="A1377" s="1">
        <v>35575</v>
      </c>
      <c r="B1377" t="s">
        <v>444</v>
      </c>
      <c r="C1377" t="s">
        <v>444</v>
      </c>
      <c r="D1377" t="s">
        <v>444</v>
      </c>
      <c r="E1377" t="s">
        <v>444</v>
      </c>
      <c r="F1377" t="s">
        <v>444</v>
      </c>
      <c r="G1377" t="s">
        <v>444</v>
      </c>
    </row>
    <row r="1378" spans="1:7" x14ac:dyDescent="0.25">
      <c r="A1378" s="1">
        <v>35576</v>
      </c>
      <c r="B1378">
        <v>94.290001000000004</v>
      </c>
      <c r="C1378">
        <v>94.440002000000007</v>
      </c>
      <c r="D1378">
        <v>94.080001999999993</v>
      </c>
      <c r="E1378">
        <v>94.239998</v>
      </c>
      <c r="F1378">
        <v>94.239998</v>
      </c>
      <c r="G1378">
        <v>0</v>
      </c>
    </row>
    <row r="1379" spans="1:7" x14ac:dyDescent="0.25">
      <c r="A1379" s="1">
        <v>35577</v>
      </c>
      <c r="B1379">
        <v>94.169998000000007</v>
      </c>
      <c r="C1379">
        <v>95</v>
      </c>
      <c r="D1379">
        <v>94.120002999999997</v>
      </c>
      <c r="E1379">
        <v>94.970000999999996</v>
      </c>
      <c r="F1379">
        <v>94.970000999999996</v>
      </c>
      <c r="G1379">
        <v>0</v>
      </c>
    </row>
    <row r="1380" spans="1:7" x14ac:dyDescent="0.25">
      <c r="A1380" s="1">
        <v>35578</v>
      </c>
      <c r="B1380">
        <v>94.949996999999996</v>
      </c>
      <c r="C1380">
        <v>95.010002</v>
      </c>
      <c r="D1380">
        <v>94.279999000000004</v>
      </c>
      <c r="E1380">
        <v>94.559997999999993</v>
      </c>
      <c r="F1380">
        <v>94.559997999999993</v>
      </c>
      <c r="G1380">
        <v>0</v>
      </c>
    </row>
    <row r="1381" spans="1:7" x14ac:dyDescent="0.25">
      <c r="A1381" s="1">
        <v>35579</v>
      </c>
      <c r="B1381">
        <v>94.510002</v>
      </c>
      <c r="C1381">
        <v>94.989998</v>
      </c>
      <c r="D1381">
        <v>94.43</v>
      </c>
      <c r="E1381">
        <v>94.650002000000001</v>
      </c>
      <c r="F1381">
        <v>94.650002000000001</v>
      </c>
      <c r="G1381">
        <v>0</v>
      </c>
    </row>
    <row r="1382" spans="1:7" x14ac:dyDescent="0.25">
      <c r="A1382" s="1">
        <v>35580</v>
      </c>
      <c r="B1382">
        <v>94.610000999999997</v>
      </c>
      <c r="C1382">
        <v>95.099997999999999</v>
      </c>
      <c r="D1382">
        <v>94.510002</v>
      </c>
      <c r="E1382">
        <v>94.849997999999999</v>
      </c>
      <c r="F1382">
        <v>94.849997999999999</v>
      </c>
      <c r="G1382">
        <v>0</v>
      </c>
    </row>
    <row r="1383" spans="1:7" x14ac:dyDescent="0.25">
      <c r="A1383" s="1">
        <v>35582</v>
      </c>
      <c r="B1383" t="s">
        <v>444</v>
      </c>
      <c r="C1383" t="s">
        <v>444</v>
      </c>
      <c r="D1383" t="s">
        <v>444</v>
      </c>
      <c r="E1383" t="s">
        <v>444</v>
      </c>
      <c r="F1383" t="s">
        <v>444</v>
      </c>
      <c r="G1383" t="s">
        <v>444</v>
      </c>
    </row>
    <row r="1384" spans="1:7" x14ac:dyDescent="0.25">
      <c r="A1384" s="1">
        <v>35583</v>
      </c>
      <c r="B1384">
        <v>95.059997999999993</v>
      </c>
      <c r="C1384">
        <v>95.82</v>
      </c>
      <c r="D1384">
        <v>94.839995999999999</v>
      </c>
      <c r="E1384">
        <v>95.730002999999996</v>
      </c>
      <c r="F1384">
        <v>95.730002999999996</v>
      </c>
      <c r="G1384">
        <v>0</v>
      </c>
    </row>
    <row r="1385" spans="1:7" x14ac:dyDescent="0.25">
      <c r="A1385" s="1">
        <v>35584</v>
      </c>
      <c r="B1385">
        <v>95.760002</v>
      </c>
      <c r="C1385">
        <v>95.860000999999997</v>
      </c>
      <c r="D1385">
        <v>95.32</v>
      </c>
      <c r="E1385">
        <v>95.519997000000004</v>
      </c>
      <c r="F1385">
        <v>95.519997000000004</v>
      </c>
      <c r="G1385">
        <v>0</v>
      </c>
    </row>
    <row r="1386" spans="1:7" x14ac:dyDescent="0.25">
      <c r="A1386" s="1">
        <v>35585</v>
      </c>
      <c r="B1386">
        <v>95.510002</v>
      </c>
      <c r="C1386">
        <v>95.839995999999999</v>
      </c>
      <c r="D1386">
        <v>95.470000999999996</v>
      </c>
      <c r="E1386">
        <v>95.730002999999996</v>
      </c>
      <c r="F1386">
        <v>95.730002999999996</v>
      </c>
      <c r="G1386">
        <v>0</v>
      </c>
    </row>
    <row r="1387" spans="1:7" x14ac:dyDescent="0.25">
      <c r="A1387" s="1">
        <v>35586</v>
      </c>
      <c r="B1387">
        <v>95.629997000000003</v>
      </c>
      <c r="C1387">
        <v>95.669998000000007</v>
      </c>
      <c r="D1387">
        <v>95.470000999999996</v>
      </c>
      <c r="E1387">
        <v>95.580001999999993</v>
      </c>
      <c r="F1387">
        <v>95.580001999999993</v>
      </c>
      <c r="G1387">
        <v>0</v>
      </c>
    </row>
    <row r="1388" spans="1:7" x14ac:dyDescent="0.25">
      <c r="A1388" s="1">
        <v>35587</v>
      </c>
      <c r="B1388">
        <v>95.57</v>
      </c>
      <c r="C1388">
        <v>96.220000999999996</v>
      </c>
      <c r="D1388">
        <v>95.349997999999999</v>
      </c>
      <c r="E1388">
        <v>95.519997000000004</v>
      </c>
      <c r="F1388">
        <v>95.519997000000004</v>
      </c>
      <c r="G1388">
        <v>0</v>
      </c>
    </row>
    <row r="1389" spans="1:7" x14ac:dyDescent="0.25">
      <c r="A1389" s="1">
        <v>35589</v>
      </c>
      <c r="B1389" t="s">
        <v>444</v>
      </c>
      <c r="C1389" t="s">
        <v>444</v>
      </c>
      <c r="D1389" t="s">
        <v>444</v>
      </c>
      <c r="E1389" t="s">
        <v>444</v>
      </c>
      <c r="F1389" t="s">
        <v>444</v>
      </c>
      <c r="G1389" t="s">
        <v>444</v>
      </c>
    </row>
    <row r="1390" spans="1:7" x14ac:dyDescent="0.25">
      <c r="A1390" s="1">
        <v>35590</v>
      </c>
      <c r="B1390">
        <v>95.290001000000004</v>
      </c>
      <c r="C1390">
        <v>95.440002000000007</v>
      </c>
      <c r="D1390">
        <v>94.5</v>
      </c>
      <c r="E1390">
        <v>94.699996999999996</v>
      </c>
      <c r="F1390">
        <v>94.699996999999996</v>
      </c>
      <c r="G1390">
        <v>0</v>
      </c>
    </row>
    <row r="1391" spans="1:7" x14ac:dyDescent="0.25">
      <c r="A1391" s="1">
        <v>35591</v>
      </c>
      <c r="B1391">
        <v>94.559997999999993</v>
      </c>
      <c r="C1391">
        <v>95.110000999999997</v>
      </c>
      <c r="D1391">
        <v>94.5</v>
      </c>
      <c r="E1391">
        <v>94.980002999999996</v>
      </c>
      <c r="F1391">
        <v>94.980002999999996</v>
      </c>
      <c r="G1391">
        <v>0</v>
      </c>
    </row>
    <row r="1392" spans="1:7" x14ac:dyDescent="0.25">
      <c r="A1392" s="1">
        <v>35592</v>
      </c>
      <c r="B1392">
        <v>94.980002999999996</v>
      </c>
      <c r="C1392">
        <v>95.010002</v>
      </c>
      <c r="D1392">
        <v>94.419998000000007</v>
      </c>
      <c r="E1392">
        <v>94.699996999999996</v>
      </c>
      <c r="F1392">
        <v>94.699996999999996</v>
      </c>
      <c r="G1392">
        <v>0</v>
      </c>
    </row>
    <row r="1393" spans="1:7" x14ac:dyDescent="0.25">
      <c r="A1393" s="1">
        <v>35593</v>
      </c>
      <c r="B1393">
        <v>94.82</v>
      </c>
      <c r="C1393">
        <v>95.580001999999993</v>
      </c>
      <c r="D1393">
        <v>94.760002</v>
      </c>
      <c r="E1393">
        <v>95.480002999999996</v>
      </c>
      <c r="F1393">
        <v>95.480002999999996</v>
      </c>
      <c r="G1393">
        <v>0</v>
      </c>
    </row>
    <row r="1394" spans="1:7" x14ac:dyDescent="0.25">
      <c r="A1394" s="1">
        <v>35594</v>
      </c>
      <c r="B1394">
        <v>95.57</v>
      </c>
      <c r="C1394">
        <v>95.870002999999997</v>
      </c>
      <c r="D1394">
        <v>95.300003000000004</v>
      </c>
      <c r="E1394">
        <v>95.790001000000004</v>
      </c>
      <c r="F1394">
        <v>95.790001000000004</v>
      </c>
      <c r="G1394">
        <v>0</v>
      </c>
    </row>
    <row r="1395" spans="1:7" x14ac:dyDescent="0.25">
      <c r="A1395" s="1">
        <v>35596</v>
      </c>
      <c r="B1395" t="s">
        <v>444</v>
      </c>
      <c r="C1395" t="s">
        <v>444</v>
      </c>
      <c r="D1395" t="s">
        <v>444</v>
      </c>
      <c r="E1395" t="s">
        <v>444</v>
      </c>
      <c r="F1395" t="s">
        <v>444</v>
      </c>
      <c r="G1395" t="s">
        <v>444</v>
      </c>
    </row>
    <row r="1396" spans="1:7" x14ac:dyDescent="0.25">
      <c r="A1396" s="1">
        <v>35597</v>
      </c>
      <c r="B1396">
        <v>95.75</v>
      </c>
      <c r="C1396">
        <v>95.800003000000004</v>
      </c>
      <c r="D1396">
        <v>95.239998</v>
      </c>
      <c r="E1396">
        <v>95.43</v>
      </c>
      <c r="F1396">
        <v>95.43</v>
      </c>
      <c r="G1396">
        <v>0</v>
      </c>
    </row>
    <row r="1397" spans="1:7" x14ac:dyDescent="0.25">
      <c r="A1397" s="1">
        <v>35598</v>
      </c>
      <c r="B1397">
        <v>95.330001999999993</v>
      </c>
      <c r="C1397">
        <v>95.650002000000001</v>
      </c>
      <c r="D1397">
        <v>95.290001000000004</v>
      </c>
      <c r="E1397">
        <v>95.410004000000001</v>
      </c>
      <c r="F1397">
        <v>95.410004000000001</v>
      </c>
      <c r="G1397">
        <v>0</v>
      </c>
    </row>
    <row r="1398" spans="1:7" x14ac:dyDescent="0.25">
      <c r="A1398" s="1">
        <v>35599</v>
      </c>
      <c r="B1398">
        <v>95.290001000000004</v>
      </c>
      <c r="C1398">
        <v>95.529999000000004</v>
      </c>
      <c r="D1398">
        <v>95.080001999999993</v>
      </c>
      <c r="E1398">
        <v>95.510002</v>
      </c>
      <c r="F1398">
        <v>95.510002</v>
      </c>
      <c r="G1398">
        <v>0</v>
      </c>
    </row>
    <row r="1399" spans="1:7" x14ac:dyDescent="0.25">
      <c r="A1399" s="1">
        <v>35600</v>
      </c>
      <c r="B1399">
        <v>95.529999000000004</v>
      </c>
      <c r="C1399">
        <v>95.660004000000001</v>
      </c>
      <c r="D1399">
        <v>95.07</v>
      </c>
      <c r="E1399">
        <v>95.07</v>
      </c>
      <c r="F1399">
        <v>95.07</v>
      </c>
      <c r="G1399">
        <v>0</v>
      </c>
    </row>
    <row r="1400" spans="1:7" x14ac:dyDescent="0.25">
      <c r="A1400" s="1">
        <v>35601</v>
      </c>
      <c r="B1400">
        <v>95.190002000000007</v>
      </c>
      <c r="C1400">
        <v>95.480002999999996</v>
      </c>
      <c r="D1400">
        <v>95.089995999999999</v>
      </c>
      <c r="E1400">
        <v>95.300003000000004</v>
      </c>
      <c r="F1400">
        <v>95.300003000000004</v>
      </c>
      <c r="G1400">
        <v>0</v>
      </c>
    </row>
    <row r="1401" spans="1:7" x14ac:dyDescent="0.25">
      <c r="A1401" s="1">
        <v>35603</v>
      </c>
      <c r="B1401" t="s">
        <v>444</v>
      </c>
      <c r="C1401" t="s">
        <v>444</v>
      </c>
      <c r="D1401" t="s">
        <v>444</v>
      </c>
      <c r="E1401" t="s">
        <v>444</v>
      </c>
      <c r="F1401" t="s">
        <v>444</v>
      </c>
      <c r="G1401" t="s">
        <v>444</v>
      </c>
    </row>
    <row r="1402" spans="1:7" x14ac:dyDescent="0.25">
      <c r="A1402" s="1">
        <v>35604</v>
      </c>
      <c r="B1402">
        <v>95.400002000000001</v>
      </c>
      <c r="C1402">
        <v>95.489998</v>
      </c>
      <c r="D1402">
        <v>94.879997000000003</v>
      </c>
      <c r="E1402">
        <v>94.889999000000003</v>
      </c>
      <c r="F1402">
        <v>94.889999000000003</v>
      </c>
      <c r="G1402">
        <v>0</v>
      </c>
    </row>
    <row r="1403" spans="1:7" x14ac:dyDescent="0.25">
      <c r="A1403" s="1">
        <v>35605</v>
      </c>
      <c r="B1403">
        <v>94.830001999999993</v>
      </c>
      <c r="C1403">
        <v>95.269997000000004</v>
      </c>
      <c r="D1403">
        <v>94.690002000000007</v>
      </c>
      <c r="E1403">
        <v>95.18</v>
      </c>
      <c r="F1403">
        <v>95.18</v>
      </c>
      <c r="G1403">
        <v>0</v>
      </c>
    </row>
    <row r="1404" spans="1:7" x14ac:dyDescent="0.25">
      <c r="A1404" s="1">
        <v>35606</v>
      </c>
      <c r="B1404">
        <v>94.959998999999996</v>
      </c>
      <c r="C1404">
        <v>95.120002999999997</v>
      </c>
      <c r="D1404">
        <v>94.75</v>
      </c>
      <c r="E1404">
        <v>95.019997000000004</v>
      </c>
      <c r="F1404">
        <v>95.019997000000004</v>
      </c>
      <c r="G1404">
        <v>0</v>
      </c>
    </row>
    <row r="1405" spans="1:7" x14ac:dyDescent="0.25">
      <c r="A1405" s="1">
        <v>35607</v>
      </c>
      <c r="B1405">
        <v>95.080001999999993</v>
      </c>
      <c r="C1405">
        <v>95.169998000000007</v>
      </c>
      <c r="D1405">
        <v>94.900002000000001</v>
      </c>
      <c r="E1405">
        <v>94.940002000000007</v>
      </c>
      <c r="F1405">
        <v>94.940002000000007</v>
      </c>
      <c r="G1405">
        <v>0</v>
      </c>
    </row>
    <row r="1406" spans="1:7" x14ac:dyDescent="0.25">
      <c r="A1406" s="1">
        <v>35608</v>
      </c>
      <c r="B1406">
        <v>94.879997000000003</v>
      </c>
      <c r="C1406">
        <v>95.589995999999999</v>
      </c>
      <c r="D1406">
        <v>94.849997999999999</v>
      </c>
      <c r="E1406">
        <v>95.550003000000004</v>
      </c>
      <c r="F1406">
        <v>95.550003000000004</v>
      </c>
      <c r="G1406">
        <v>0</v>
      </c>
    </row>
    <row r="1407" spans="1:7" x14ac:dyDescent="0.25">
      <c r="A1407" s="1">
        <v>35610</v>
      </c>
      <c r="B1407" t="s">
        <v>444</v>
      </c>
      <c r="C1407" t="s">
        <v>444</v>
      </c>
      <c r="D1407" t="s">
        <v>444</v>
      </c>
      <c r="E1407" t="s">
        <v>444</v>
      </c>
      <c r="F1407" t="s">
        <v>444</v>
      </c>
      <c r="G1407" t="s">
        <v>444</v>
      </c>
    </row>
    <row r="1408" spans="1:7" x14ac:dyDescent="0.25">
      <c r="A1408" s="1">
        <v>35611</v>
      </c>
      <c r="B1408">
        <v>95.550003000000004</v>
      </c>
      <c r="C1408">
        <v>95.809997999999993</v>
      </c>
      <c r="D1408">
        <v>95.400002000000001</v>
      </c>
      <c r="E1408">
        <v>95.669998000000007</v>
      </c>
      <c r="F1408">
        <v>95.669998000000007</v>
      </c>
      <c r="G1408">
        <v>0</v>
      </c>
    </row>
    <row r="1409" spans="1:7" x14ac:dyDescent="0.25">
      <c r="A1409" s="1">
        <v>35612</v>
      </c>
      <c r="B1409">
        <v>95.660004000000001</v>
      </c>
      <c r="C1409">
        <v>95.93</v>
      </c>
      <c r="D1409">
        <v>95.599997999999999</v>
      </c>
      <c r="E1409">
        <v>95.849997999999999</v>
      </c>
      <c r="F1409">
        <v>95.849997999999999</v>
      </c>
      <c r="G1409">
        <v>0</v>
      </c>
    </row>
    <row r="1410" spans="1:7" x14ac:dyDescent="0.25">
      <c r="A1410" s="1">
        <v>35613</v>
      </c>
      <c r="B1410">
        <v>95.839995999999999</v>
      </c>
      <c r="C1410">
        <v>96.050003000000004</v>
      </c>
      <c r="D1410">
        <v>95.669998000000007</v>
      </c>
      <c r="E1410">
        <v>95.860000999999997</v>
      </c>
      <c r="F1410">
        <v>95.860000999999997</v>
      </c>
      <c r="G1410">
        <v>0</v>
      </c>
    </row>
    <row r="1411" spans="1:7" x14ac:dyDescent="0.25">
      <c r="A1411" s="1">
        <v>35614</v>
      </c>
      <c r="B1411">
        <v>95.860000999999997</v>
      </c>
      <c r="C1411">
        <v>96.010002</v>
      </c>
      <c r="D1411">
        <v>95.43</v>
      </c>
      <c r="E1411">
        <v>95.57</v>
      </c>
      <c r="F1411">
        <v>95.57</v>
      </c>
      <c r="G1411">
        <v>0</v>
      </c>
    </row>
    <row r="1412" spans="1:7" x14ac:dyDescent="0.25">
      <c r="A1412" s="1">
        <v>35615</v>
      </c>
      <c r="B1412">
        <v>95.57</v>
      </c>
      <c r="C1412">
        <v>95.779999000000004</v>
      </c>
      <c r="D1412">
        <v>95.410004000000001</v>
      </c>
      <c r="E1412">
        <v>95.739998</v>
      </c>
      <c r="F1412">
        <v>95.739998</v>
      </c>
      <c r="G1412">
        <v>0</v>
      </c>
    </row>
    <row r="1413" spans="1:7" x14ac:dyDescent="0.25">
      <c r="A1413" s="1">
        <v>35617</v>
      </c>
      <c r="B1413" t="s">
        <v>444</v>
      </c>
      <c r="C1413" t="s">
        <v>444</v>
      </c>
      <c r="D1413" t="s">
        <v>444</v>
      </c>
      <c r="E1413" t="s">
        <v>444</v>
      </c>
      <c r="F1413" t="s">
        <v>444</v>
      </c>
      <c r="G1413" t="s">
        <v>444</v>
      </c>
    </row>
    <row r="1414" spans="1:7" x14ac:dyDescent="0.25">
      <c r="A1414" s="1">
        <v>35618</v>
      </c>
      <c r="B1414">
        <v>95.690002000000007</v>
      </c>
      <c r="C1414">
        <v>95.839995999999999</v>
      </c>
      <c r="D1414">
        <v>95.139999000000003</v>
      </c>
      <c r="E1414">
        <v>95.489998</v>
      </c>
      <c r="F1414">
        <v>95.489998</v>
      </c>
      <c r="G1414">
        <v>0</v>
      </c>
    </row>
    <row r="1415" spans="1:7" x14ac:dyDescent="0.25">
      <c r="A1415" s="1">
        <v>35619</v>
      </c>
      <c r="B1415">
        <v>95.540001000000004</v>
      </c>
      <c r="C1415">
        <v>95.910004000000001</v>
      </c>
      <c r="D1415">
        <v>95.510002</v>
      </c>
      <c r="E1415">
        <v>95.839995999999999</v>
      </c>
      <c r="F1415">
        <v>95.839995999999999</v>
      </c>
      <c r="G1415">
        <v>0</v>
      </c>
    </row>
    <row r="1416" spans="1:7" x14ac:dyDescent="0.25">
      <c r="A1416" s="1">
        <v>35620</v>
      </c>
      <c r="B1416">
        <v>95.889999000000003</v>
      </c>
      <c r="C1416">
        <v>96.010002</v>
      </c>
      <c r="D1416">
        <v>95.739998</v>
      </c>
      <c r="E1416">
        <v>95.849997999999999</v>
      </c>
      <c r="F1416">
        <v>95.849997999999999</v>
      </c>
      <c r="G1416">
        <v>0</v>
      </c>
    </row>
    <row r="1417" spans="1:7" x14ac:dyDescent="0.25">
      <c r="A1417" s="1">
        <v>35621</v>
      </c>
      <c r="B1417">
        <v>95.760002</v>
      </c>
      <c r="C1417">
        <v>96.019997000000004</v>
      </c>
      <c r="D1417">
        <v>95.360000999999997</v>
      </c>
      <c r="E1417">
        <v>95.580001999999993</v>
      </c>
      <c r="F1417">
        <v>95.580001999999993</v>
      </c>
      <c r="G1417">
        <v>0</v>
      </c>
    </row>
    <row r="1418" spans="1:7" x14ac:dyDescent="0.25">
      <c r="A1418" s="1">
        <v>35622</v>
      </c>
      <c r="B1418">
        <v>95.599997999999999</v>
      </c>
      <c r="C1418">
        <v>96.330001999999993</v>
      </c>
      <c r="D1418">
        <v>95.529999000000004</v>
      </c>
      <c r="E1418">
        <v>96.32</v>
      </c>
      <c r="F1418">
        <v>96.32</v>
      </c>
      <c r="G1418">
        <v>0</v>
      </c>
    </row>
    <row r="1419" spans="1:7" x14ac:dyDescent="0.25">
      <c r="A1419" s="1">
        <v>35624</v>
      </c>
      <c r="B1419" t="s">
        <v>444</v>
      </c>
      <c r="C1419" t="s">
        <v>444</v>
      </c>
      <c r="D1419" t="s">
        <v>444</v>
      </c>
      <c r="E1419" t="s">
        <v>444</v>
      </c>
      <c r="F1419" t="s">
        <v>444</v>
      </c>
      <c r="G1419" t="s">
        <v>444</v>
      </c>
    </row>
    <row r="1420" spans="1:7" x14ac:dyDescent="0.25">
      <c r="A1420" s="1">
        <v>35625</v>
      </c>
      <c r="B1420">
        <v>96.489998</v>
      </c>
      <c r="C1420">
        <v>97.199996999999996</v>
      </c>
      <c r="D1420">
        <v>96.349997999999999</v>
      </c>
      <c r="E1420">
        <v>97.150002000000001</v>
      </c>
      <c r="F1420">
        <v>97.150002000000001</v>
      </c>
      <c r="G1420">
        <v>0</v>
      </c>
    </row>
    <row r="1421" spans="1:7" x14ac:dyDescent="0.25">
      <c r="A1421" s="1">
        <v>35626</v>
      </c>
      <c r="B1421">
        <v>96.949996999999996</v>
      </c>
      <c r="C1421">
        <v>97.68</v>
      </c>
      <c r="D1421">
        <v>96.720000999999996</v>
      </c>
      <c r="E1421">
        <v>97.260002</v>
      </c>
      <c r="F1421">
        <v>97.260002</v>
      </c>
      <c r="G1421">
        <v>0</v>
      </c>
    </row>
    <row r="1422" spans="1:7" x14ac:dyDescent="0.25">
      <c r="A1422" s="1">
        <v>35627</v>
      </c>
      <c r="B1422">
        <v>97.120002999999997</v>
      </c>
      <c r="C1422">
        <v>97.639999000000003</v>
      </c>
      <c r="D1422">
        <v>97.07</v>
      </c>
      <c r="E1422">
        <v>97.230002999999996</v>
      </c>
      <c r="F1422">
        <v>97.230002999999996</v>
      </c>
      <c r="G1422">
        <v>0</v>
      </c>
    </row>
    <row r="1423" spans="1:7" x14ac:dyDescent="0.25">
      <c r="A1423" s="1">
        <v>35628</v>
      </c>
      <c r="B1423">
        <v>97.32</v>
      </c>
      <c r="C1423">
        <v>97.699996999999996</v>
      </c>
      <c r="D1423">
        <v>97.209998999999996</v>
      </c>
      <c r="E1423">
        <v>97.470000999999996</v>
      </c>
      <c r="F1423">
        <v>97.470000999999996</v>
      </c>
      <c r="G1423">
        <v>0</v>
      </c>
    </row>
    <row r="1424" spans="1:7" x14ac:dyDescent="0.25">
      <c r="A1424" s="1">
        <v>35629</v>
      </c>
      <c r="B1424">
        <v>97.349997999999999</v>
      </c>
      <c r="C1424">
        <v>97.629997000000003</v>
      </c>
      <c r="D1424">
        <v>97.040001000000004</v>
      </c>
      <c r="E1424">
        <v>97.349997999999999</v>
      </c>
      <c r="F1424">
        <v>97.349997999999999</v>
      </c>
      <c r="G1424">
        <v>0</v>
      </c>
    </row>
    <row r="1425" spans="1:7" x14ac:dyDescent="0.25">
      <c r="A1425" s="1">
        <v>35631</v>
      </c>
      <c r="B1425" t="s">
        <v>444</v>
      </c>
      <c r="C1425" t="s">
        <v>444</v>
      </c>
      <c r="D1425" t="s">
        <v>444</v>
      </c>
      <c r="E1425" t="s">
        <v>444</v>
      </c>
      <c r="F1425" t="s">
        <v>444</v>
      </c>
      <c r="G1425" t="s">
        <v>444</v>
      </c>
    </row>
    <row r="1426" spans="1:7" x14ac:dyDescent="0.25">
      <c r="A1426" s="1">
        <v>35632</v>
      </c>
      <c r="B1426">
        <v>97.199996999999996</v>
      </c>
      <c r="C1426">
        <v>97.529999000000004</v>
      </c>
      <c r="D1426">
        <v>97.059997999999993</v>
      </c>
      <c r="E1426">
        <v>97.449996999999996</v>
      </c>
      <c r="F1426">
        <v>97.449996999999996</v>
      </c>
      <c r="G1426">
        <v>0</v>
      </c>
    </row>
    <row r="1427" spans="1:7" x14ac:dyDescent="0.25">
      <c r="A1427" s="1">
        <v>35633</v>
      </c>
      <c r="B1427">
        <v>97.489998</v>
      </c>
      <c r="C1427">
        <v>98.269997000000004</v>
      </c>
      <c r="D1427">
        <v>97.43</v>
      </c>
      <c r="E1427">
        <v>98.190002000000007</v>
      </c>
      <c r="F1427">
        <v>98.190002000000007</v>
      </c>
      <c r="G1427">
        <v>0</v>
      </c>
    </row>
    <row r="1428" spans="1:7" x14ac:dyDescent="0.25">
      <c r="A1428" s="1">
        <v>35634</v>
      </c>
      <c r="B1428">
        <v>98.099997999999999</v>
      </c>
      <c r="C1428">
        <v>98.529999000000004</v>
      </c>
      <c r="D1428">
        <v>98.029999000000004</v>
      </c>
      <c r="E1428">
        <v>98.400002000000001</v>
      </c>
      <c r="F1428">
        <v>98.400002000000001</v>
      </c>
      <c r="G1428">
        <v>0</v>
      </c>
    </row>
    <row r="1429" spans="1:7" x14ac:dyDescent="0.25">
      <c r="A1429" s="1">
        <v>35635</v>
      </c>
      <c r="B1429">
        <v>98.360000999999997</v>
      </c>
      <c r="C1429">
        <v>98.940002000000007</v>
      </c>
      <c r="D1429">
        <v>98.330001999999993</v>
      </c>
      <c r="E1429">
        <v>98.870002999999997</v>
      </c>
      <c r="F1429">
        <v>98.870002999999997</v>
      </c>
      <c r="G1429">
        <v>0</v>
      </c>
    </row>
    <row r="1430" spans="1:7" x14ac:dyDescent="0.25">
      <c r="A1430" s="1">
        <v>35636</v>
      </c>
      <c r="B1430">
        <v>98.839995999999999</v>
      </c>
      <c r="C1430">
        <v>99.150002000000001</v>
      </c>
      <c r="D1430">
        <v>98.75</v>
      </c>
      <c r="E1430">
        <v>99.129997000000003</v>
      </c>
      <c r="F1430">
        <v>99.129997000000003</v>
      </c>
      <c r="G1430">
        <v>0</v>
      </c>
    </row>
    <row r="1431" spans="1:7" x14ac:dyDescent="0.25">
      <c r="A1431" s="1">
        <v>35638</v>
      </c>
      <c r="B1431" t="s">
        <v>444</v>
      </c>
      <c r="C1431" t="s">
        <v>444</v>
      </c>
      <c r="D1431" t="s">
        <v>444</v>
      </c>
      <c r="E1431" t="s">
        <v>444</v>
      </c>
      <c r="F1431" t="s">
        <v>444</v>
      </c>
      <c r="G1431" t="s">
        <v>444</v>
      </c>
    </row>
    <row r="1432" spans="1:7" x14ac:dyDescent="0.25">
      <c r="A1432" s="1">
        <v>35639</v>
      </c>
      <c r="B1432">
        <v>99.239998</v>
      </c>
      <c r="C1432">
        <v>99.860000999999997</v>
      </c>
      <c r="D1432">
        <v>99.129997000000003</v>
      </c>
      <c r="E1432">
        <v>99.660004000000001</v>
      </c>
      <c r="F1432">
        <v>99.660004000000001</v>
      </c>
      <c r="G1432">
        <v>0</v>
      </c>
    </row>
    <row r="1433" spans="1:7" x14ac:dyDescent="0.25">
      <c r="A1433" s="1">
        <v>35640</v>
      </c>
      <c r="B1433">
        <v>99.559997999999993</v>
      </c>
      <c r="C1433">
        <v>99.690002000000007</v>
      </c>
      <c r="D1433">
        <v>99.160004000000001</v>
      </c>
      <c r="E1433">
        <v>99.620002999999997</v>
      </c>
      <c r="F1433">
        <v>99.620002999999997</v>
      </c>
      <c r="G1433">
        <v>0</v>
      </c>
    </row>
    <row r="1434" spans="1:7" x14ac:dyDescent="0.25">
      <c r="A1434" s="1">
        <v>35641</v>
      </c>
      <c r="B1434">
        <v>99.519997000000004</v>
      </c>
      <c r="C1434">
        <v>100</v>
      </c>
      <c r="D1434">
        <v>99.379997000000003</v>
      </c>
      <c r="E1434">
        <v>99.559997999999993</v>
      </c>
      <c r="F1434">
        <v>99.559997999999993</v>
      </c>
      <c r="G1434">
        <v>0</v>
      </c>
    </row>
    <row r="1435" spans="1:7" x14ac:dyDescent="0.25">
      <c r="A1435" s="1">
        <v>35642</v>
      </c>
      <c r="B1435">
        <v>99.410004000000001</v>
      </c>
      <c r="C1435">
        <v>99.690002000000007</v>
      </c>
      <c r="D1435">
        <v>99.07</v>
      </c>
      <c r="E1435">
        <v>99.639999000000003</v>
      </c>
      <c r="F1435">
        <v>99.639999000000003</v>
      </c>
      <c r="G1435">
        <v>0</v>
      </c>
    </row>
    <row r="1436" spans="1:7" x14ac:dyDescent="0.25">
      <c r="A1436" s="1">
        <v>35643</v>
      </c>
      <c r="B1436">
        <v>99.589995999999999</v>
      </c>
      <c r="C1436">
        <v>100.510002</v>
      </c>
      <c r="D1436">
        <v>99.540001000000004</v>
      </c>
      <c r="E1436">
        <v>100.41999800000001</v>
      </c>
      <c r="F1436">
        <v>100.41999800000001</v>
      </c>
      <c r="G1436">
        <v>0</v>
      </c>
    </row>
    <row r="1437" spans="1:7" x14ac:dyDescent="0.25">
      <c r="A1437" s="1">
        <v>35645</v>
      </c>
      <c r="B1437" t="s">
        <v>444</v>
      </c>
      <c r="C1437" t="s">
        <v>444</v>
      </c>
      <c r="D1437" t="s">
        <v>444</v>
      </c>
      <c r="E1437" t="s">
        <v>444</v>
      </c>
      <c r="F1437" t="s">
        <v>444</v>
      </c>
      <c r="G1437" t="s">
        <v>444</v>
      </c>
    </row>
    <row r="1438" spans="1:7" x14ac:dyDescent="0.25">
      <c r="A1438" s="1">
        <v>35646</v>
      </c>
      <c r="B1438">
        <v>100.510002</v>
      </c>
      <c r="C1438">
        <v>100.870003</v>
      </c>
      <c r="D1438">
        <v>100.41999800000001</v>
      </c>
      <c r="E1438">
        <v>100.610001</v>
      </c>
      <c r="F1438">
        <v>100.610001</v>
      </c>
      <c r="G1438">
        <v>0</v>
      </c>
    </row>
    <row r="1439" spans="1:7" x14ac:dyDescent="0.25">
      <c r="A1439" s="1">
        <v>35647</v>
      </c>
      <c r="B1439">
        <v>100.349998</v>
      </c>
      <c r="C1439">
        <v>101.32</v>
      </c>
      <c r="D1439">
        <v>100.279999</v>
      </c>
      <c r="E1439">
        <v>101.16999800000001</v>
      </c>
      <c r="F1439">
        <v>101.16999800000001</v>
      </c>
      <c r="G1439">
        <v>0</v>
      </c>
    </row>
    <row r="1440" spans="1:7" x14ac:dyDescent="0.25">
      <c r="A1440" s="1">
        <v>35648</v>
      </c>
      <c r="B1440">
        <v>101.150002</v>
      </c>
      <c r="C1440">
        <v>101.790001</v>
      </c>
      <c r="D1440">
        <v>101.08000199999999</v>
      </c>
      <c r="E1440">
        <v>101.389999</v>
      </c>
      <c r="F1440">
        <v>101.389999</v>
      </c>
      <c r="G1440">
        <v>0</v>
      </c>
    </row>
    <row r="1441" spans="1:7" x14ac:dyDescent="0.25">
      <c r="A1441" s="1">
        <v>35649</v>
      </c>
      <c r="B1441">
        <v>101.389999</v>
      </c>
      <c r="C1441">
        <v>101.58000199999999</v>
      </c>
      <c r="D1441">
        <v>100.94000200000001</v>
      </c>
      <c r="E1441">
        <v>101.029999</v>
      </c>
      <c r="F1441">
        <v>101.029999</v>
      </c>
      <c r="G1441">
        <v>0</v>
      </c>
    </row>
    <row r="1442" spans="1:7" x14ac:dyDescent="0.25">
      <c r="A1442" s="1">
        <v>35650</v>
      </c>
      <c r="B1442">
        <v>101</v>
      </c>
      <c r="C1442">
        <v>101.349998</v>
      </c>
      <c r="D1442">
        <v>99.57</v>
      </c>
      <c r="E1442">
        <v>99.800003000000004</v>
      </c>
      <c r="F1442">
        <v>99.800003000000004</v>
      </c>
      <c r="G1442">
        <v>0</v>
      </c>
    </row>
    <row r="1443" spans="1:7" x14ac:dyDescent="0.25">
      <c r="A1443" s="1">
        <v>35652</v>
      </c>
      <c r="B1443" t="s">
        <v>444</v>
      </c>
      <c r="C1443" t="s">
        <v>444</v>
      </c>
      <c r="D1443" t="s">
        <v>444</v>
      </c>
      <c r="E1443" t="s">
        <v>444</v>
      </c>
      <c r="F1443" t="s">
        <v>444</v>
      </c>
      <c r="G1443" t="s">
        <v>444</v>
      </c>
    </row>
    <row r="1444" spans="1:7" x14ac:dyDescent="0.25">
      <c r="A1444" s="1">
        <v>35653</v>
      </c>
      <c r="B1444">
        <v>99.889999000000003</v>
      </c>
      <c r="C1444">
        <v>100.449997</v>
      </c>
      <c r="D1444">
        <v>99.75</v>
      </c>
      <c r="E1444">
        <v>100.410004</v>
      </c>
      <c r="F1444">
        <v>100.410004</v>
      </c>
      <c r="G1444">
        <v>0</v>
      </c>
    </row>
    <row r="1445" spans="1:7" x14ac:dyDescent="0.25">
      <c r="A1445" s="1">
        <v>35654</v>
      </c>
      <c r="B1445">
        <v>100.5</v>
      </c>
      <c r="C1445">
        <v>100.849998</v>
      </c>
      <c r="D1445">
        <v>100.279999</v>
      </c>
      <c r="E1445">
        <v>100.760002</v>
      </c>
      <c r="F1445">
        <v>100.760002</v>
      </c>
      <c r="G1445">
        <v>0</v>
      </c>
    </row>
    <row r="1446" spans="1:7" x14ac:dyDescent="0.25">
      <c r="A1446" s="1">
        <v>35655</v>
      </c>
      <c r="B1446">
        <v>100.709999</v>
      </c>
      <c r="C1446">
        <v>100.779999</v>
      </c>
      <c r="D1446">
        <v>99.419998000000007</v>
      </c>
      <c r="E1446">
        <v>99.669998000000007</v>
      </c>
      <c r="F1446">
        <v>99.669998000000007</v>
      </c>
      <c r="G1446">
        <v>0</v>
      </c>
    </row>
    <row r="1447" spans="1:7" x14ac:dyDescent="0.25">
      <c r="A1447" s="1">
        <v>35656</v>
      </c>
      <c r="B1447">
        <v>99.57</v>
      </c>
      <c r="C1447">
        <v>100.30999799999999</v>
      </c>
      <c r="D1447">
        <v>99.489998</v>
      </c>
      <c r="E1447">
        <v>100.050003</v>
      </c>
      <c r="F1447">
        <v>100.050003</v>
      </c>
      <c r="G1447">
        <v>0</v>
      </c>
    </row>
    <row r="1448" spans="1:7" x14ac:dyDescent="0.25">
      <c r="A1448" s="1">
        <v>35657</v>
      </c>
      <c r="B1448">
        <v>100.040001</v>
      </c>
      <c r="C1448">
        <v>100.279999</v>
      </c>
      <c r="D1448">
        <v>98.889999000000003</v>
      </c>
      <c r="E1448">
        <v>99.339995999999999</v>
      </c>
      <c r="F1448">
        <v>99.339995999999999</v>
      </c>
      <c r="G1448">
        <v>0</v>
      </c>
    </row>
    <row r="1449" spans="1:7" x14ac:dyDescent="0.25">
      <c r="A1449" s="1">
        <v>35659</v>
      </c>
      <c r="B1449" t="s">
        <v>444</v>
      </c>
      <c r="C1449" t="s">
        <v>444</v>
      </c>
      <c r="D1449" t="s">
        <v>444</v>
      </c>
      <c r="E1449" t="s">
        <v>444</v>
      </c>
      <c r="F1449" t="s">
        <v>444</v>
      </c>
      <c r="G1449" t="s">
        <v>444</v>
      </c>
    </row>
    <row r="1450" spans="1:7" x14ac:dyDescent="0.25">
      <c r="A1450" s="1">
        <v>35660</v>
      </c>
      <c r="B1450">
        <v>99.019997000000004</v>
      </c>
      <c r="C1450">
        <v>99.449996999999996</v>
      </c>
      <c r="D1450">
        <v>98.639999000000003</v>
      </c>
      <c r="E1450">
        <v>99.389999000000003</v>
      </c>
      <c r="F1450">
        <v>99.389999000000003</v>
      </c>
      <c r="G1450">
        <v>0</v>
      </c>
    </row>
    <row r="1451" spans="1:7" x14ac:dyDescent="0.25">
      <c r="A1451" s="1">
        <v>35661</v>
      </c>
      <c r="B1451">
        <v>99.720000999999996</v>
      </c>
      <c r="C1451">
        <v>100.08000199999999</v>
      </c>
      <c r="D1451">
        <v>99.57</v>
      </c>
      <c r="E1451">
        <v>99.889999000000003</v>
      </c>
      <c r="F1451">
        <v>99.889999000000003</v>
      </c>
      <c r="G1451">
        <v>0</v>
      </c>
    </row>
    <row r="1452" spans="1:7" x14ac:dyDescent="0.25">
      <c r="A1452" s="1">
        <v>35662</v>
      </c>
      <c r="B1452">
        <v>100.029999</v>
      </c>
      <c r="C1452">
        <v>100.58000199999999</v>
      </c>
      <c r="D1452">
        <v>99.989998</v>
      </c>
      <c r="E1452">
        <v>100.470001</v>
      </c>
      <c r="F1452">
        <v>100.470001</v>
      </c>
      <c r="G1452">
        <v>0</v>
      </c>
    </row>
    <row r="1453" spans="1:7" x14ac:dyDescent="0.25">
      <c r="A1453" s="1">
        <v>35663</v>
      </c>
      <c r="B1453">
        <v>100.480003</v>
      </c>
      <c r="C1453">
        <v>100.620003</v>
      </c>
      <c r="D1453">
        <v>99.800003000000004</v>
      </c>
      <c r="E1453">
        <v>99.82</v>
      </c>
      <c r="F1453">
        <v>99.82</v>
      </c>
      <c r="G1453">
        <v>0</v>
      </c>
    </row>
    <row r="1454" spans="1:7" x14ac:dyDescent="0.25">
      <c r="A1454" s="1">
        <v>35664</v>
      </c>
      <c r="B1454">
        <v>99.779999000000004</v>
      </c>
      <c r="C1454">
        <v>99.849997999999999</v>
      </c>
      <c r="D1454">
        <v>98.559997999999993</v>
      </c>
      <c r="E1454">
        <v>99.059997999999993</v>
      </c>
      <c r="F1454">
        <v>99.059997999999993</v>
      </c>
      <c r="G1454">
        <v>0</v>
      </c>
    </row>
    <row r="1455" spans="1:7" x14ac:dyDescent="0.25">
      <c r="A1455" s="1">
        <v>35666</v>
      </c>
      <c r="B1455" t="s">
        <v>444</v>
      </c>
      <c r="C1455" t="s">
        <v>444</v>
      </c>
      <c r="D1455" t="s">
        <v>444</v>
      </c>
      <c r="E1455" t="s">
        <v>444</v>
      </c>
      <c r="F1455" t="s">
        <v>444</v>
      </c>
      <c r="G1455" t="s">
        <v>444</v>
      </c>
    </row>
    <row r="1456" spans="1:7" x14ac:dyDescent="0.25">
      <c r="A1456" s="1">
        <v>35667</v>
      </c>
      <c r="B1456">
        <v>99.099997999999999</v>
      </c>
      <c r="C1456">
        <v>99.410004000000001</v>
      </c>
      <c r="D1456">
        <v>98.970000999999996</v>
      </c>
      <c r="E1456">
        <v>99.260002</v>
      </c>
      <c r="F1456">
        <v>99.260002</v>
      </c>
      <c r="G1456">
        <v>0</v>
      </c>
    </row>
    <row r="1457" spans="1:7" x14ac:dyDescent="0.25">
      <c r="A1457" s="1">
        <v>35668</v>
      </c>
      <c r="B1457">
        <v>99.150002000000001</v>
      </c>
      <c r="C1457">
        <v>99.43</v>
      </c>
      <c r="D1457">
        <v>98.129997000000003</v>
      </c>
      <c r="E1457">
        <v>98.360000999999997</v>
      </c>
      <c r="F1457">
        <v>98.360000999999997</v>
      </c>
      <c r="G1457">
        <v>0</v>
      </c>
    </row>
    <row r="1458" spans="1:7" x14ac:dyDescent="0.25">
      <c r="A1458" s="1">
        <v>35669</v>
      </c>
      <c r="B1458">
        <v>98.519997000000004</v>
      </c>
      <c r="C1458">
        <v>99.07</v>
      </c>
      <c r="D1458">
        <v>98.379997000000003</v>
      </c>
      <c r="E1458">
        <v>98.599997999999999</v>
      </c>
      <c r="F1458">
        <v>98.599997999999999</v>
      </c>
      <c r="G1458">
        <v>0</v>
      </c>
    </row>
    <row r="1459" spans="1:7" x14ac:dyDescent="0.25">
      <c r="A1459" s="1">
        <v>35670</v>
      </c>
      <c r="B1459">
        <v>98.849997999999999</v>
      </c>
      <c r="C1459">
        <v>99.199996999999996</v>
      </c>
      <c r="D1459">
        <v>97.959998999999996</v>
      </c>
      <c r="E1459">
        <v>98.360000999999997</v>
      </c>
      <c r="F1459">
        <v>98.360000999999997</v>
      </c>
      <c r="G1459">
        <v>0</v>
      </c>
    </row>
    <row r="1460" spans="1:7" x14ac:dyDescent="0.25">
      <c r="A1460" s="1">
        <v>35671</v>
      </c>
      <c r="B1460">
        <v>98.220000999999996</v>
      </c>
      <c r="C1460">
        <v>99.18</v>
      </c>
      <c r="D1460">
        <v>98.129997000000003</v>
      </c>
      <c r="E1460">
        <v>99</v>
      </c>
      <c r="F1460">
        <v>99</v>
      </c>
      <c r="G1460">
        <v>0</v>
      </c>
    </row>
    <row r="1461" spans="1:7" x14ac:dyDescent="0.25">
      <c r="A1461" s="1">
        <v>35673</v>
      </c>
      <c r="B1461" t="s">
        <v>444</v>
      </c>
      <c r="C1461" t="s">
        <v>444</v>
      </c>
      <c r="D1461" t="s">
        <v>444</v>
      </c>
      <c r="E1461" t="s">
        <v>444</v>
      </c>
      <c r="F1461" t="s">
        <v>444</v>
      </c>
      <c r="G1461" t="s">
        <v>444</v>
      </c>
    </row>
    <row r="1462" spans="1:7" x14ac:dyDescent="0.25">
      <c r="A1462" s="1">
        <v>35674</v>
      </c>
      <c r="B1462">
        <v>98.220000999999996</v>
      </c>
      <c r="C1462">
        <v>99.18</v>
      </c>
      <c r="D1462">
        <v>98.129997000000003</v>
      </c>
      <c r="E1462">
        <v>99</v>
      </c>
      <c r="F1462">
        <v>99</v>
      </c>
      <c r="G1462">
        <v>0</v>
      </c>
    </row>
    <row r="1463" spans="1:7" x14ac:dyDescent="0.25">
      <c r="A1463" s="1">
        <v>35675</v>
      </c>
      <c r="B1463">
        <v>99.209998999999996</v>
      </c>
      <c r="C1463">
        <v>100.089996</v>
      </c>
      <c r="D1463">
        <v>99.099997999999999</v>
      </c>
      <c r="E1463">
        <v>100.07</v>
      </c>
      <c r="F1463">
        <v>100.07</v>
      </c>
      <c r="G1463">
        <v>0</v>
      </c>
    </row>
    <row r="1464" spans="1:7" x14ac:dyDescent="0.25">
      <c r="A1464" s="1">
        <v>35676</v>
      </c>
      <c r="B1464">
        <v>99.959998999999996</v>
      </c>
      <c r="C1464">
        <v>100.230003</v>
      </c>
      <c r="D1464">
        <v>99.32</v>
      </c>
      <c r="E1464">
        <v>99.599997999999999</v>
      </c>
      <c r="F1464">
        <v>99.599997999999999</v>
      </c>
      <c r="G1464">
        <v>0</v>
      </c>
    </row>
    <row r="1465" spans="1:7" x14ac:dyDescent="0.25">
      <c r="A1465" s="1">
        <v>35677</v>
      </c>
      <c r="B1465">
        <v>99.379997000000003</v>
      </c>
      <c r="C1465">
        <v>99.790001000000004</v>
      </c>
      <c r="D1465">
        <v>99.230002999999996</v>
      </c>
      <c r="E1465">
        <v>99.470000999999996</v>
      </c>
      <c r="F1465">
        <v>99.470000999999996</v>
      </c>
      <c r="G1465">
        <v>0</v>
      </c>
    </row>
    <row r="1466" spans="1:7" x14ac:dyDescent="0.25">
      <c r="A1466" s="1">
        <v>35678</v>
      </c>
      <c r="B1466">
        <v>99.470000999999996</v>
      </c>
      <c r="C1466">
        <v>99.510002</v>
      </c>
      <c r="D1466">
        <v>98.589995999999999</v>
      </c>
      <c r="E1466">
        <v>98.779999000000004</v>
      </c>
      <c r="F1466">
        <v>98.779999000000004</v>
      </c>
      <c r="G1466">
        <v>0</v>
      </c>
    </row>
    <row r="1467" spans="1:7" x14ac:dyDescent="0.25">
      <c r="A1467" s="1">
        <v>35680</v>
      </c>
      <c r="B1467" t="s">
        <v>444</v>
      </c>
      <c r="C1467" t="s">
        <v>444</v>
      </c>
      <c r="D1467" t="s">
        <v>444</v>
      </c>
      <c r="E1467" t="s">
        <v>444</v>
      </c>
      <c r="F1467" t="s">
        <v>444</v>
      </c>
      <c r="G1467" t="s">
        <v>444</v>
      </c>
    </row>
    <row r="1468" spans="1:7" x14ac:dyDescent="0.25">
      <c r="A1468" s="1">
        <v>35681</v>
      </c>
      <c r="B1468">
        <v>98.879997000000003</v>
      </c>
      <c r="C1468">
        <v>99.209998999999996</v>
      </c>
      <c r="D1468">
        <v>98.550003000000004</v>
      </c>
      <c r="E1468">
        <v>99.07</v>
      </c>
      <c r="F1468">
        <v>99.07</v>
      </c>
      <c r="G1468">
        <v>0</v>
      </c>
    </row>
    <row r="1469" spans="1:7" x14ac:dyDescent="0.25">
      <c r="A1469" s="1">
        <v>35682</v>
      </c>
      <c r="B1469">
        <v>99.220000999999996</v>
      </c>
      <c r="C1469">
        <v>99.290001000000004</v>
      </c>
      <c r="D1469">
        <v>98.620002999999997</v>
      </c>
      <c r="E1469">
        <v>99.050003000000004</v>
      </c>
      <c r="F1469">
        <v>99.050003000000004</v>
      </c>
      <c r="G1469">
        <v>0</v>
      </c>
    </row>
    <row r="1470" spans="1:7" x14ac:dyDescent="0.25">
      <c r="A1470" s="1">
        <v>35683</v>
      </c>
      <c r="B1470">
        <v>98.980002999999996</v>
      </c>
      <c r="C1470">
        <v>99.220000999999996</v>
      </c>
      <c r="D1470">
        <v>98.440002000000007</v>
      </c>
      <c r="E1470">
        <v>98.709998999999996</v>
      </c>
      <c r="F1470">
        <v>98.709998999999996</v>
      </c>
      <c r="G1470">
        <v>0</v>
      </c>
    </row>
    <row r="1471" spans="1:7" x14ac:dyDescent="0.25">
      <c r="A1471" s="1">
        <v>35684</v>
      </c>
      <c r="B1471">
        <v>98.599997999999999</v>
      </c>
      <c r="C1471">
        <v>98.639999000000003</v>
      </c>
      <c r="D1471">
        <v>97.870002999999997</v>
      </c>
      <c r="E1471">
        <v>97.989998</v>
      </c>
      <c r="F1471">
        <v>97.989998</v>
      </c>
      <c r="G1471">
        <v>0</v>
      </c>
    </row>
    <row r="1472" spans="1:7" x14ac:dyDescent="0.25">
      <c r="A1472" s="1">
        <v>35685</v>
      </c>
      <c r="B1472">
        <v>98.089995999999999</v>
      </c>
      <c r="C1472">
        <v>98.470000999999996</v>
      </c>
      <c r="D1472">
        <v>97.629997000000003</v>
      </c>
      <c r="E1472">
        <v>97.730002999999996</v>
      </c>
      <c r="F1472">
        <v>97.730002999999996</v>
      </c>
      <c r="G1472">
        <v>0</v>
      </c>
    </row>
    <row r="1473" spans="1:7" x14ac:dyDescent="0.25">
      <c r="A1473" s="1">
        <v>35687</v>
      </c>
      <c r="B1473" t="s">
        <v>444</v>
      </c>
      <c r="C1473" t="s">
        <v>444</v>
      </c>
      <c r="D1473" t="s">
        <v>444</v>
      </c>
      <c r="E1473" t="s">
        <v>444</v>
      </c>
      <c r="F1473" t="s">
        <v>444</v>
      </c>
      <c r="G1473" t="s">
        <v>444</v>
      </c>
    </row>
    <row r="1474" spans="1:7" x14ac:dyDescent="0.25">
      <c r="A1474" s="1">
        <v>35688</v>
      </c>
      <c r="B1474">
        <v>97.940002000000007</v>
      </c>
      <c r="C1474">
        <v>98.019997000000004</v>
      </c>
      <c r="D1474">
        <v>97.029999000000004</v>
      </c>
      <c r="E1474">
        <v>97.279999000000004</v>
      </c>
      <c r="F1474">
        <v>97.279999000000004</v>
      </c>
      <c r="G1474">
        <v>0</v>
      </c>
    </row>
    <row r="1475" spans="1:7" x14ac:dyDescent="0.25">
      <c r="A1475" s="1">
        <v>35689</v>
      </c>
      <c r="B1475">
        <v>97.32</v>
      </c>
      <c r="C1475">
        <v>97.889999000000003</v>
      </c>
      <c r="D1475">
        <v>97.239998</v>
      </c>
      <c r="E1475">
        <v>97.68</v>
      </c>
      <c r="F1475">
        <v>97.68</v>
      </c>
      <c r="G1475">
        <v>0</v>
      </c>
    </row>
    <row r="1476" spans="1:7" x14ac:dyDescent="0.25">
      <c r="A1476" s="1">
        <v>35690</v>
      </c>
      <c r="B1476">
        <v>97.589995999999999</v>
      </c>
      <c r="C1476">
        <v>97.800003000000004</v>
      </c>
      <c r="D1476">
        <v>97.410004000000001</v>
      </c>
      <c r="E1476">
        <v>97.699996999999996</v>
      </c>
      <c r="F1476">
        <v>97.699996999999996</v>
      </c>
      <c r="G1476">
        <v>0</v>
      </c>
    </row>
    <row r="1477" spans="1:7" x14ac:dyDescent="0.25">
      <c r="A1477" s="1">
        <v>35691</v>
      </c>
      <c r="B1477">
        <v>97.470000999999996</v>
      </c>
      <c r="C1477">
        <v>98.120002999999997</v>
      </c>
      <c r="D1477">
        <v>97.449996999999996</v>
      </c>
      <c r="E1477">
        <v>97.989998</v>
      </c>
      <c r="F1477">
        <v>97.989998</v>
      </c>
      <c r="G1477">
        <v>0</v>
      </c>
    </row>
    <row r="1478" spans="1:7" x14ac:dyDescent="0.25">
      <c r="A1478" s="1">
        <v>35692</v>
      </c>
      <c r="B1478">
        <v>97.980002999999996</v>
      </c>
      <c r="C1478">
        <v>98.150002000000001</v>
      </c>
      <c r="D1478">
        <v>97.510002</v>
      </c>
      <c r="E1478">
        <v>97.870002999999997</v>
      </c>
      <c r="F1478">
        <v>97.870002999999997</v>
      </c>
      <c r="G1478">
        <v>0</v>
      </c>
    </row>
    <row r="1479" spans="1:7" x14ac:dyDescent="0.25">
      <c r="A1479" s="1">
        <v>35694</v>
      </c>
      <c r="B1479" t="s">
        <v>444</v>
      </c>
      <c r="C1479" t="s">
        <v>444</v>
      </c>
      <c r="D1479" t="s">
        <v>444</v>
      </c>
      <c r="E1479" t="s">
        <v>444</v>
      </c>
      <c r="F1479" t="s">
        <v>444</v>
      </c>
      <c r="G1479" t="s">
        <v>444</v>
      </c>
    </row>
    <row r="1480" spans="1:7" x14ac:dyDescent="0.25">
      <c r="A1480" s="1">
        <v>35695</v>
      </c>
      <c r="B1480">
        <v>98.400002000000001</v>
      </c>
      <c r="C1480">
        <v>98.690002000000007</v>
      </c>
      <c r="D1480">
        <v>98.330001999999993</v>
      </c>
      <c r="E1480">
        <v>98.43</v>
      </c>
      <c r="F1480">
        <v>98.43</v>
      </c>
      <c r="G1480">
        <v>0</v>
      </c>
    </row>
    <row r="1481" spans="1:7" x14ac:dyDescent="0.25">
      <c r="A1481" s="1">
        <v>35696</v>
      </c>
      <c r="B1481">
        <v>98.43</v>
      </c>
      <c r="C1481">
        <v>98.720000999999996</v>
      </c>
      <c r="D1481">
        <v>98.190002000000007</v>
      </c>
      <c r="E1481">
        <v>98.389999000000003</v>
      </c>
      <c r="F1481">
        <v>98.389999000000003</v>
      </c>
      <c r="G1481">
        <v>0</v>
      </c>
    </row>
    <row r="1482" spans="1:7" x14ac:dyDescent="0.25">
      <c r="A1482" s="1">
        <v>35697</v>
      </c>
      <c r="B1482">
        <v>98.529999000000004</v>
      </c>
      <c r="C1482">
        <v>98.540001000000004</v>
      </c>
      <c r="D1482">
        <v>97.339995999999999</v>
      </c>
      <c r="E1482">
        <v>97.489998</v>
      </c>
      <c r="F1482">
        <v>97.489998</v>
      </c>
      <c r="G1482">
        <v>0</v>
      </c>
    </row>
    <row r="1483" spans="1:7" x14ac:dyDescent="0.25">
      <c r="A1483" s="1">
        <v>35698</v>
      </c>
      <c r="B1483">
        <v>97.410004000000001</v>
      </c>
      <c r="C1483">
        <v>97.779999000000004</v>
      </c>
      <c r="D1483">
        <v>97.010002</v>
      </c>
      <c r="E1483">
        <v>97.040001000000004</v>
      </c>
      <c r="F1483">
        <v>97.040001000000004</v>
      </c>
      <c r="G1483">
        <v>0</v>
      </c>
    </row>
    <row r="1484" spans="1:7" x14ac:dyDescent="0.25">
      <c r="A1484" s="1">
        <v>35699</v>
      </c>
      <c r="B1484">
        <v>97.019997000000004</v>
      </c>
      <c r="C1484">
        <v>97.43</v>
      </c>
      <c r="D1484">
        <v>96.690002000000007</v>
      </c>
      <c r="E1484">
        <v>97.25</v>
      </c>
      <c r="F1484">
        <v>97.25</v>
      </c>
      <c r="G1484">
        <v>0</v>
      </c>
    </row>
    <row r="1485" spans="1:7" x14ac:dyDescent="0.25">
      <c r="A1485" s="1">
        <v>35701</v>
      </c>
      <c r="B1485" t="s">
        <v>444</v>
      </c>
      <c r="C1485" t="s">
        <v>444</v>
      </c>
      <c r="D1485" t="s">
        <v>444</v>
      </c>
      <c r="E1485" t="s">
        <v>444</v>
      </c>
      <c r="F1485" t="s">
        <v>444</v>
      </c>
      <c r="G1485" t="s">
        <v>444</v>
      </c>
    </row>
    <row r="1486" spans="1:7" x14ac:dyDescent="0.25">
      <c r="A1486" s="1">
        <v>35702</v>
      </c>
      <c r="B1486">
        <v>97.309997999999993</v>
      </c>
      <c r="C1486">
        <v>97.389999000000003</v>
      </c>
      <c r="D1486">
        <v>96.910004000000001</v>
      </c>
      <c r="E1486">
        <v>97.260002</v>
      </c>
      <c r="F1486">
        <v>97.260002</v>
      </c>
      <c r="G1486">
        <v>0</v>
      </c>
    </row>
    <row r="1487" spans="1:7" x14ac:dyDescent="0.25">
      <c r="A1487" s="1">
        <v>35703</v>
      </c>
      <c r="B1487">
        <v>97.260002</v>
      </c>
      <c r="C1487">
        <v>97.660004000000001</v>
      </c>
      <c r="D1487">
        <v>97.089995999999999</v>
      </c>
      <c r="E1487">
        <v>97.110000999999997</v>
      </c>
      <c r="F1487">
        <v>97.110000999999997</v>
      </c>
      <c r="G1487">
        <v>0</v>
      </c>
    </row>
    <row r="1488" spans="1:7" x14ac:dyDescent="0.25">
      <c r="A1488" s="1">
        <v>35704</v>
      </c>
      <c r="B1488">
        <v>97.190002000000007</v>
      </c>
      <c r="C1488">
        <v>97.709998999999996</v>
      </c>
      <c r="D1488">
        <v>96.870002999999997</v>
      </c>
      <c r="E1488">
        <v>97.599997999999999</v>
      </c>
      <c r="F1488">
        <v>97.599997999999999</v>
      </c>
      <c r="G1488">
        <v>0</v>
      </c>
    </row>
    <row r="1489" spans="1:7" x14ac:dyDescent="0.25">
      <c r="A1489" s="1">
        <v>35705</v>
      </c>
      <c r="B1489">
        <v>97.709998999999996</v>
      </c>
      <c r="C1489">
        <v>97.800003000000004</v>
      </c>
      <c r="D1489">
        <v>97.309997999999993</v>
      </c>
      <c r="E1489">
        <v>97.639999000000003</v>
      </c>
      <c r="F1489">
        <v>97.639999000000003</v>
      </c>
      <c r="G1489">
        <v>0</v>
      </c>
    </row>
    <row r="1490" spans="1:7" x14ac:dyDescent="0.25">
      <c r="A1490" s="1">
        <v>35706</v>
      </c>
      <c r="B1490">
        <v>97.68</v>
      </c>
      <c r="C1490">
        <v>97.959998999999996</v>
      </c>
      <c r="D1490">
        <v>97.050003000000004</v>
      </c>
      <c r="E1490">
        <v>97.150002000000001</v>
      </c>
      <c r="F1490">
        <v>97.150002000000001</v>
      </c>
      <c r="G1490">
        <v>0</v>
      </c>
    </row>
    <row r="1491" spans="1:7" x14ac:dyDescent="0.25">
      <c r="A1491" s="1">
        <v>35708</v>
      </c>
      <c r="B1491" t="s">
        <v>444</v>
      </c>
      <c r="C1491" t="s">
        <v>444</v>
      </c>
      <c r="D1491" t="s">
        <v>444</v>
      </c>
      <c r="E1491" t="s">
        <v>444</v>
      </c>
      <c r="F1491" t="s">
        <v>444</v>
      </c>
      <c r="G1491" t="s">
        <v>444</v>
      </c>
    </row>
    <row r="1492" spans="1:7" x14ac:dyDescent="0.25">
      <c r="A1492" s="1">
        <v>35709</v>
      </c>
      <c r="B1492">
        <v>96.93</v>
      </c>
      <c r="C1492">
        <v>97.349997999999999</v>
      </c>
      <c r="D1492">
        <v>96.879997000000003</v>
      </c>
      <c r="E1492">
        <v>97.120002999999997</v>
      </c>
      <c r="F1492">
        <v>97.120002999999997</v>
      </c>
      <c r="G1492">
        <v>0</v>
      </c>
    </row>
    <row r="1493" spans="1:7" x14ac:dyDescent="0.25">
      <c r="A1493" s="1">
        <v>35710</v>
      </c>
      <c r="B1493">
        <v>97.110000999999997</v>
      </c>
      <c r="C1493">
        <v>97.18</v>
      </c>
      <c r="D1493">
        <v>96.639999000000003</v>
      </c>
      <c r="E1493">
        <v>97.129997000000003</v>
      </c>
      <c r="F1493">
        <v>97.129997000000003</v>
      </c>
      <c r="G1493">
        <v>0</v>
      </c>
    </row>
    <row r="1494" spans="1:7" x14ac:dyDescent="0.25">
      <c r="A1494" s="1">
        <v>35711</v>
      </c>
      <c r="B1494">
        <v>97.110000999999997</v>
      </c>
      <c r="C1494">
        <v>97.269997000000004</v>
      </c>
      <c r="D1494">
        <v>96.690002000000007</v>
      </c>
      <c r="E1494">
        <v>96.690002000000007</v>
      </c>
      <c r="F1494">
        <v>96.690002000000007</v>
      </c>
      <c r="G1494">
        <v>0</v>
      </c>
    </row>
    <row r="1495" spans="1:7" x14ac:dyDescent="0.25">
      <c r="A1495" s="1">
        <v>35712</v>
      </c>
      <c r="B1495">
        <v>96.690002000000007</v>
      </c>
      <c r="C1495">
        <v>96.949996999999996</v>
      </c>
      <c r="D1495">
        <v>96.230002999999996</v>
      </c>
      <c r="E1495">
        <v>96.610000999999997</v>
      </c>
      <c r="F1495">
        <v>96.610000999999997</v>
      </c>
      <c r="G1495">
        <v>0</v>
      </c>
    </row>
    <row r="1496" spans="1:7" x14ac:dyDescent="0.25">
      <c r="A1496" s="1">
        <v>35713</v>
      </c>
      <c r="B1496">
        <v>96.589995999999999</v>
      </c>
      <c r="C1496">
        <v>96.910004000000001</v>
      </c>
      <c r="D1496">
        <v>96.32</v>
      </c>
      <c r="E1496">
        <v>96.660004000000001</v>
      </c>
      <c r="F1496">
        <v>96.660004000000001</v>
      </c>
      <c r="G1496">
        <v>0</v>
      </c>
    </row>
    <row r="1497" spans="1:7" x14ac:dyDescent="0.25">
      <c r="A1497" s="1">
        <v>35715</v>
      </c>
      <c r="B1497" t="s">
        <v>444</v>
      </c>
      <c r="C1497" t="s">
        <v>444</v>
      </c>
      <c r="D1497" t="s">
        <v>444</v>
      </c>
      <c r="E1497" t="s">
        <v>444</v>
      </c>
      <c r="F1497" t="s">
        <v>444</v>
      </c>
      <c r="G1497" t="s">
        <v>444</v>
      </c>
    </row>
    <row r="1498" spans="1:7" x14ac:dyDescent="0.25">
      <c r="A1498" s="1">
        <v>35716</v>
      </c>
      <c r="B1498">
        <v>96.980002999999996</v>
      </c>
      <c r="C1498">
        <v>97.099997999999999</v>
      </c>
      <c r="D1498">
        <v>96.75</v>
      </c>
      <c r="E1498">
        <v>96.769997000000004</v>
      </c>
      <c r="F1498">
        <v>96.769997000000004</v>
      </c>
      <c r="G1498">
        <v>0</v>
      </c>
    </row>
    <row r="1499" spans="1:7" x14ac:dyDescent="0.25">
      <c r="A1499" s="1">
        <v>35717</v>
      </c>
      <c r="B1499">
        <v>96.889999000000003</v>
      </c>
      <c r="C1499">
        <v>97.160004000000001</v>
      </c>
      <c r="D1499">
        <v>96.650002000000001</v>
      </c>
      <c r="E1499">
        <v>96.949996999999996</v>
      </c>
      <c r="F1499">
        <v>96.949996999999996</v>
      </c>
      <c r="G1499">
        <v>0</v>
      </c>
    </row>
    <row r="1500" spans="1:7" x14ac:dyDescent="0.25">
      <c r="A1500" s="1">
        <v>35718</v>
      </c>
      <c r="B1500">
        <v>96.860000999999997</v>
      </c>
      <c r="C1500">
        <v>97.050003000000004</v>
      </c>
      <c r="D1500">
        <v>96.660004000000001</v>
      </c>
      <c r="E1500">
        <v>96.830001999999993</v>
      </c>
      <c r="F1500">
        <v>96.830001999999993</v>
      </c>
      <c r="G1500">
        <v>0</v>
      </c>
    </row>
    <row r="1501" spans="1:7" x14ac:dyDescent="0.25">
      <c r="A1501" s="1">
        <v>35719</v>
      </c>
      <c r="B1501">
        <v>96.629997000000003</v>
      </c>
      <c r="C1501">
        <v>96.730002999999996</v>
      </c>
      <c r="D1501">
        <v>96.449996999999996</v>
      </c>
      <c r="E1501">
        <v>96.489998</v>
      </c>
      <c r="F1501">
        <v>96.489998</v>
      </c>
      <c r="G1501">
        <v>0</v>
      </c>
    </row>
    <row r="1502" spans="1:7" x14ac:dyDescent="0.25">
      <c r="A1502" s="1">
        <v>35720</v>
      </c>
      <c r="B1502">
        <v>96.660004000000001</v>
      </c>
      <c r="C1502">
        <v>97.629997000000003</v>
      </c>
      <c r="D1502">
        <v>96.589995999999999</v>
      </c>
      <c r="E1502">
        <v>97.519997000000004</v>
      </c>
      <c r="F1502">
        <v>97.519997000000004</v>
      </c>
      <c r="G1502">
        <v>0</v>
      </c>
    </row>
    <row r="1503" spans="1:7" x14ac:dyDescent="0.25">
      <c r="A1503" s="1">
        <v>35722</v>
      </c>
      <c r="B1503" t="s">
        <v>444</v>
      </c>
      <c r="C1503" t="s">
        <v>444</v>
      </c>
      <c r="D1503" t="s">
        <v>444</v>
      </c>
      <c r="E1503" t="s">
        <v>444</v>
      </c>
      <c r="F1503" t="s">
        <v>444</v>
      </c>
      <c r="G1503" t="s">
        <v>444</v>
      </c>
    </row>
    <row r="1504" spans="1:7" x14ac:dyDescent="0.25">
      <c r="A1504" s="1">
        <v>35723</v>
      </c>
      <c r="B1504">
        <v>97.559997999999993</v>
      </c>
      <c r="C1504">
        <v>97.690002000000007</v>
      </c>
      <c r="D1504">
        <v>97.349997999999999</v>
      </c>
      <c r="E1504">
        <v>97.489998</v>
      </c>
      <c r="F1504">
        <v>97.489998</v>
      </c>
      <c r="G1504">
        <v>0</v>
      </c>
    </row>
    <row r="1505" spans="1:7" x14ac:dyDescent="0.25">
      <c r="A1505" s="1">
        <v>35724</v>
      </c>
      <c r="B1505">
        <v>97.400002000000001</v>
      </c>
      <c r="C1505">
        <v>98.150002000000001</v>
      </c>
      <c r="D1505">
        <v>97.330001999999993</v>
      </c>
      <c r="E1505">
        <v>98.099997999999999</v>
      </c>
      <c r="F1505">
        <v>98.099997999999999</v>
      </c>
      <c r="G1505">
        <v>0</v>
      </c>
    </row>
    <row r="1506" spans="1:7" x14ac:dyDescent="0.25">
      <c r="A1506" s="1">
        <v>35725</v>
      </c>
      <c r="B1506">
        <v>98.099997999999999</v>
      </c>
      <c r="C1506">
        <v>98.220000999999996</v>
      </c>
      <c r="D1506">
        <v>97.669998000000007</v>
      </c>
      <c r="E1506">
        <v>97.980002999999996</v>
      </c>
      <c r="F1506">
        <v>97.980002999999996</v>
      </c>
      <c r="G1506">
        <v>0</v>
      </c>
    </row>
    <row r="1507" spans="1:7" x14ac:dyDescent="0.25">
      <c r="A1507" s="1">
        <v>35726</v>
      </c>
      <c r="B1507">
        <v>97.93</v>
      </c>
      <c r="C1507">
        <v>98.220000999999996</v>
      </c>
      <c r="D1507">
        <v>97.279999000000004</v>
      </c>
      <c r="E1507">
        <v>97.440002000000007</v>
      </c>
      <c r="F1507">
        <v>97.440002000000007</v>
      </c>
      <c r="G1507">
        <v>0</v>
      </c>
    </row>
    <row r="1508" spans="1:7" x14ac:dyDescent="0.25">
      <c r="A1508" s="1">
        <v>35727</v>
      </c>
      <c r="B1508">
        <v>97.440002000000007</v>
      </c>
      <c r="C1508">
        <v>97.970000999999996</v>
      </c>
      <c r="D1508">
        <v>97.330001999999993</v>
      </c>
      <c r="E1508">
        <v>97.730002999999996</v>
      </c>
      <c r="F1508">
        <v>97.730002999999996</v>
      </c>
      <c r="G1508">
        <v>0</v>
      </c>
    </row>
    <row r="1509" spans="1:7" x14ac:dyDescent="0.25">
      <c r="A1509" s="1">
        <v>35729</v>
      </c>
      <c r="B1509" t="s">
        <v>444</v>
      </c>
      <c r="C1509" t="s">
        <v>444</v>
      </c>
      <c r="D1509" t="s">
        <v>444</v>
      </c>
      <c r="E1509" t="s">
        <v>444</v>
      </c>
      <c r="F1509" t="s">
        <v>444</v>
      </c>
      <c r="G1509" t="s">
        <v>444</v>
      </c>
    </row>
    <row r="1510" spans="1:7" x14ac:dyDescent="0.25">
      <c r="A1510" s="1">
        <v>35730</v>
      </c>
      <c r="B1510">
        <v>97.599997999999999</v>
      </c>
      <c r="C1510">
        <v>97.639999000000003</v>
      </c>
      <c r="D1510">
        <v>96.849997999999999</v>
      </c>
      <c r="E1510">
        <v>97.010002</v>
      </c>
      <c r="F1510">
        <v>97.010002</v>
      </c>
      <c r="G1510">
        <v>0</v>
      </c>
    </row>
    <row r="1511" spans="1:7" x14ac:dyDescent="0.25">
      <c r="A1511" s="1">
        <v>35731</v>
      </c>
      <c r="B1511">
        <v>96.360000999999997</v>
      </c>
      <c r="C1511">
        <v>96.620002999999997</v>
      </c>
      <c r="D1511">
        <v>94.830001999999993</v>
      </c>
      <c r="E1511">
        <v>96.050003000000004</v>
      </c>
      <c r="F1511">
        <v>96.050003000000004</v>
      </c>
      <c r="G1511">
        <v>0</v>
      </c>
    </row>
    <row r="1512" spans="1:7" x14ac:dyDescent="0.25">
      <c r="A1512" s="1">
        <v>35732</v>
      </c>
      <c r="B1512">
        <v>96.400002000000001</v>
      </c>
      <c r="C1512">
        <v>96.410004000000001</v>
      </c>
      <c r="D1512">
        <v>95.639999000000003</v>
      </c>
      <c r="E1512">
        <v>95.769997000000004</v>
      </c>
      <c r="F1512">
        <v>95.769997000000004</v>
      </c>
      <c r="G1512">
        <v>0</v>
      </c>
    </row>
    <row r="1513" spans="1:7" x14ac:dyDescent="0.25">
      <c r="A1513" s="1">
        <v>35733</v>
      </c>
      <c r="B1513">
        <v>95.57</v>
      </c>
      <c r="C1513">
        <v>95.800003000000004</v>
      </c>
      <c r="D1513">
        <v>95.089995999999999</v>
      </c>
      <c r="E1513">
        <v>95.459998999999996</v>
      </c>
      <c r="F1513">
        <v>95.459998999999996</v>
      </c>
      <c r="G1513">
        <v>0</v>
      </c>
    </row>
    <row r="1514" spans="1:7" x14ac:dyDescent="0.25">
      <c r="A1514" s="1">
        <v>35734</v>
      </c>
      <c r="B1514">
        <v>95.25</v>
      </c>
      <c r="C1514">
        <v>95.82</v>
      </c>
      <c r="D1514">
        <v>95.18</v>
      </c>
      <c r="E1514">
        <v>95.639999000000003</v>
      </c>
      <c r="F1514">
        <v>95.639999000000003</v>
      </c>
      <c r="G1514">
        <v>0</v>
      </c>
    </row>
    <row r="1515" spans="1:7" x14ac:dyDescent="0.25">
      <c r="A1515" s="1">
        <v>35736</v>
      </c>
      <c r="B1515" t="s">
        <v>444</v>
      </c>
      <c r="C1515" t="s">
        <v>444</v>
      </c>
      <c r="D1515" t="s">
        <v>444</v>
      </c>
      <c r="E1515" t="s">
        <v>444</v>
      </c>
      <c r="F1515" t="s">
        <v>444</v>
      </c>
      <c r="G1515" t="s">
        <v>444</v>
      </c>
    </row>
    <row r="1516" spans="1:7" x14ac:dyDescent="0.25">
      <c r="A1516" s="1">
        <v>35737</v>
      </c>
      <c r="B1516">
        <v>95.57</v>
      </c>
      <c r="C1516">
        <v>96.169998000000007</v>
      </c>
      <c r="D1516">
        <v>95.529999000000004</v>
      </c>
      <c r="E1516">
        <v>96.07</v>
      </c>
      <c r="F1516">
        <v>96.07</v>
      </c>
      <c r="G1516">
        <v>0</v>
      </c>
    </row>
    <row r="1517" spans="1:7" x14ac:dyDescent="0.25">
      <c r="A1517" s="1">
        <v>35738</v>
      </c>
      <c r="B1517">
        <v>95.989998</v>
      </c>
      <c r="C1517">
        <v>96.07</v>
      </c>
      <c r="D1517">
        <v>95.360000999999997</v>
      </c>
      <c r="E1517">
        <v>95.540001000000004</v>
      </c>
      <c r="F1517">
        <v>95.540001000000004</v>
      </c>
      <c r="G1517">
        <v>0</v>
      </c>
    </row>
    <row r="1518" spans="1:7" x14ac:dyDescent="0.25">
      <c r="A1518" s="1">
        <v>35739</v>
      </c>
      <c r="B1518">
        <v>95.610000999999997</v>
      </c>
      <c r="C1518">
        <v>95.980002999999996</v>
      </c>
      <c r="D1518">
        <v>95.489998</v>
      </c>
      <c r="E1518">
        <v>95.510002</v>
      </c>
      <c r="F1518">
        <v>95.510002</v>
      </c>
      <c r="G1518">
        <v>0</v>
      </c>
    </row>
    <row r="1519" spans="1:7" x14ac:dyDescent="0.25">
      <c r="A1519" s="1">
        <v>35740</v>
      </c>
      <c r="B1519">
        <v>95.550003000000004</v>
      </c>
      <c r="C1519">
        <v>95.900002000000001</v>
      </c>
      <c r="D1519">
        <v>95.43</v>
      </c>
      <c r="E1519">
        <v>95.669998000000007</v>
      </c>
      <c r="F1519">
        <v>95.669998000000007</v>
      </c>
      <c r="G1519">
        <v>0</v>
      </c>
    </row>
    <row r="1520" spans="1:7" x14ac:dyDescent="0.25">
      <c r="A1520" s="1">
        <v>35741</v>
      </c>
      <c r="B1520">
        <v>95.720000999999996</v>
      </c>
      <c r="C1520">
        <v>95.870002999999997</v>
      </c>
      <c r="D1520">
        <v>94.82</v>
      </c>
      <c r="E1520">
        <v>95.169998000000007</v>
      </c>
      <c r="F1520">
        <v>95.169998000000007</v>
      </c>
      <c r="G1520">
        <v>0</v>
      </c>
    </row>
    <row r="1521" spans="1:7" x14ac:dyDescent="0.25">
      <c r="A1521" s="1">
        <v>35743</v>
      </c>
      <c r="B1521" t="s">
        <v>444</v>
      </c>
      <c r="C1521" t="s">
        <v>444</v>
      </c>
      <c r="D1521" t="s">
        <v>444</v>
      </c>
      <c r="E1521" t="s">
        <v>444</v>
      </c>
      <c r="F1521" t="s">
        <v>444</v>
      </c>
      <c r="G1521" t="s">
        <v>444</v>
      </c>
    </row>
    <row r="1522" spans="1:7" x14ac:dyDescent="0.25">
      <c r="A1522" s="1">
        <v>35744</v>
      </c>
      <c r="B1522">
        <v>95.290001000000004</v>
      </c>
      <c r="C1522">
        <v>95.730002999999996</v>
      </c>
      <c r="D1522">
        <v>95.120002999999997</v>
      </c>
      <c r="E1522">
        <v>95.199996999999996</v>
      </c>
      <c r="F1522">
        <v>95.199996999999996</v>
      </c>
      <c r="G1522">
        <v>0</v>
      </c>
    </row>
    <row r="1523" spans="1:7" x14ac:dyDescent="0.25">
      <c r="A1523" s="1">
        <v>35745</v>
      </c>
      <c r="B1523">
        <v>95.139999000000003</v>
      </c>
      <c r="C1523">
        <v>95.440002000000007</v>
      </c>
      <c r="D1523">
        <v>94.730002999999996</v>
      </c>
      <c r="E1523">
        <v>95.290001000000004</v>
      </c>
      <c r="F1523">
        <v>95.290001000000004</v>
      </c>
      <c r="G1523">
        <v>0</v>
      </c>
    </row>
    <row r="1524" spans="1:7" x14ac:dyDescent="0.25">
      <c r="A1524" s="1">
        <v>35746</v>
      </c>
      <c r="B1524">
        <v>95.339995999999999</v>
      </c>
      <c r="C1524">
        <v>96</v>
      </c>
      <c r="D1524">
        <v>95.150002000000001</v>
      </c>
      <c r="E1524">
        <v>95.760002</v>
      </c>
      <c r="F1524">
        <v>95.760002</v>
      </c>
      <c r="G1524">
        <v>0</v>
      </c>
    </row>
    <row r="1525" spans="1:7" x14ac:dyDescent="0.25">
      <c r="A1525" s="1">
        <v>35747</v>
      </c>
      <c r="B1525">
        <v>95.660004000000001</v>
      </c>
      <c r="C1525">
        <v>96.07</v>
      </c>
      <c r="D1525">
        <v>95.629997000000003</v>
      </c>
      <c r="E1525">
        <v>96</v>
      </c>
      <c r="F1525">
        <v>96</v>
      </c>
      <c r="G1525">
        <v>0</v>
      </c>
    </row>
    <row r="1526" spans="1:7" x14ac:dyDescent="0.25">
      <c r="A1526" s="1">
        <v>35748</v>
      </c>
      <c r="B1526">
        <v>96.050003000000004</v>
      </c>
      <c r="C1526">
        <v>96.389999000000003</v>
      </c>
      <c r="D1526">
        <v>95.870002999999997</v>
      </c>
      <c r="E1526">
        <v>96.099997999999999</v>
      </c>
      <c r="F1526">
        <v>96.099997999999999</v>
      </c>
      <c r="G1526">
        <v>0</v>
      </c>
    </row>
    <row r="1527" spans="1:7" x14ac:dyDescent="0.25">
      <c r="A1527" s="1">
        <v>35750</v>
      </c>
      <c r="B1527" t="s">
        <v>444</v>
      </c>
      <c r="C1527" t="s">
        <v>444</v>
      </c>
      <c r="D1527" t="s">
        <v>444</v>
      </c>
      <c r="E1527" t="s">
        <v>444</v>
      </c>
      <c r="F1527" t="s">
        <v>444</v>
      </c>
      <c r="G1527" t="s">
        <v>444</v>
      </c>
    </row>
    <row r="1528" spans="1:7" x14ac:dyDescent="0.25">
      <c r="A1528" s="1">
        <v>35751</v>
      </c>
      <c r="B1528">
        <v>96.260002</v>
      </c>
      <c r="C1528">
        <v>96.57</v>
      </c>
      <c r="D1528">
        <v>96.110000999999997</v>
      </c>
      <c r="E1528">
        <v>96.190002000000007</v>
      </c>
      <c r="F1528">
        <v>96.190002000000007</v>
      </c>
      <c r="G1528">
        <v>0</v>
      </c>
    </row>
    <row r="1529" spans="1:7" x14ac:dyDescent="0.25">
      <c r="A1529" s="1">
        <v>35752</v>
      </c>
      <c r="B1529">
        <v>96.239998</v>
      </c>
      <c r="C1529">
        <v>96.32</v>
      </c>
      <c r="D1529">
        <v>95.989998</v>
      </c>
      <c r="E1529">
        <v>96.190002000000007</v>
      </c>
      <c r="F1529">
        <v>96.190002000000007</v>
      </c>
      <c r="G1529">
        <v>0</v>
      </c>
    </row>
    <row r="1530" spans="1:7" x14ac:dyDescent="0.25">
      <c r="A1530" s="1">
        <v>35753</v>
      </c>
      <c r="B1530">
        <v>96.32</v>
      </c>
      <c r="C1530">
        <v>96.629997000000003</v>
      </c>
      <c r="D1530">
        <v>96.230002999999996</v>
      </c>
      <c r="E1530">
        <v>96.389999000000003</v>
      </c>
      <c r="F1530">
        <v>96.389999000000003</v>
      </c>
      <c r="G1530">
        <v>0</v>
      </c>
    </row>
    <row r="1531" spans="1:7" x14ac:dyDescent="0.25">
      <c r="A1531" s="1">
        <v>35754</v>
      </c>
      <c r="B1531">
        <v>96.470000999999996</v>
      </c>
      <c r="C1531">
        <v>96.730002999999996</v>
      </c>
      <c r="D1531">
        <v>96.190002000000007</v>
      </c>
      <c r="E1531">
        <v>96.720000999999996</v>
      </c>
      <c r="F1531">
        <v>96.720000999999996</v>
      </c>
      <c r="G1531">
        <v>0</v>
      </c>
    </row>
    <row r="1532" spans="1:7" x14ac:dyDescent="0.25">
      <c r="A1532" s="1">
        <v>35755</v>
      </c>
      <c r="B1532">
        <v>96.730002999999996</v>
      </c>
      <c r="C1532">
        <v>97.050003000000004</v>
      </c>
      <c r="D1532">
        <v>96.510002</v>
      </c>
      <c r="E1532">
        <v>96.57</v>
      </c>
      <c r="F1532">
        <v>96.57</v>
      </c>
      <c r="G1532">
        <v>0</v>
      </c>
    </row>
    <row r="1533" spans="1:7" x14ac:dyDescent="0.25">
      <c r="A1533" s="1">
        <v>35757</v>
      </c>
      <c r="B1533" t="s">
        <v>444</v>
      </c>
      <c r="C1533" t="s">
        <v>444</v>
      </c>
      <c r="D1533" t="s">
        <v>444</v>
      </c>
      <c r="E1533" t="s">
        <v>444</v>
      </c>
      <c r="F1533" t="s">
        <v>444</v>
      </c>
      <c r="G1533" t="s">
        <v>444</v>
      </c>
    </row>
    <row r="1534" spans="1:7" x14ac:dyDescent="0.25">
      <c r="A1534" s="1">
        <v>35758</v>
      </c>
      <c r="B1534">
        <v>96.629997000000003</v>
      </c>
      <c r="C1534">
        <v>96.75</v>
      </c>
      <c r="D1534">
        <v>96.330001999999993</v>
      </c>
      <c r="E1534">
        <v>96.68</v>
      </c>
      <c r="F1534">
        <v>96.68</v>
      </c>
      <c r="G1534">
        <v>0</v>
      </c>
    </row>
    <row r="1535" spans="1:7" x14ac:dyDescent="0.25">
      <c r="A1535" s="1">
        <v>35759</v>
      </c>
      <c r="B1535">
        <v>96.650002000000001</v>
      </c>
      <c r="C1535">
        <v>97.230002999999996</v>
      </c>
      <c r="D1535">
        <v>96.589995999999999</v>
      </c>
      <c r="E1535">
        <v>97.230002999999996</v>
      </c>
      <c r="F1535">
        <v>97.230002999999996</v>
      </c>
      <c r="G1535">
        <v>0</v>
      </c>
    </row>
    <row r="1536" spans="1:7" x14ac:dyDescent="0.25">
      <c r="A1536" s="1">
        <v>35760</v>
      </c>
      <c r="B1536">
        <v>97.160004000000001</v>
      </c>
      <c r="C1536">
        <v>97.760002</v>
      </c>
      <c r="D1536">
        <v>97.099997999999999</v>
      </c>
      <c r="E1536">
        <v>97.639999000000003</v>
      </c>
      <c r="F1536">
        <v>97.639999000000003</v>
      </c>
      <c r="G1536">
        <v>0</v>
      </c>
    </row>
    <row r="1537" spans="1:7" x14ac:dyDescent="0.25">
      <c r="A1537" s="1">
        <v>35761</v>
      </c>
      <c r="B1537">
        <v>97.809997999999993</v>
      </c>
      <c r="C1537">
        <v>97.989998</v>
      </c>
      <c r="D1537">
        <v>97.720000999999996</v>
      </c>
      <c r="E1537">
        <v>97.809997999999993</v>
      </c>
      <c r="F1537">
        <v>97.809997999999993</v>
      </c>
      <c r="G1537">
        <v>0</v>
      </c>
    </row>
    <row r="1538" spans="1:7" x14ac:dyDescent="0.25">
      <c r="A1538" s="1">
        <v>35762</v>
      </c>
      <c r="B1538">
        <v>97.779999000000004</v>
      </c>
      <c r="C1538">
        <v>97.949996999999996</v>
      </c>
      <c r="D1538">
        <v>97.629997000000003</v>
      </c>
      <c r="E1538">
        <v>97.790001000000004</v>
      </c>
      <c r="F1538">
        <v>97.790001000000004</v>
      </c>
      <c r="G1538">
        <v>0</v>
      </c>
    </row>
    <row r="1539" spans="1:7" x14ac:dyDescent="0.25">
      <c r="A1539" s="1">
        <v>35764</v>
      </c>
      <c r="B1539" t="s">
        <v>444</v>
      </c>
      <c r="C1539" t="s">
        <v>444</v>
      </c>
      <c r="D1539" t="s">
        <v>444</v>
      </c>
      <c r="E1539" t="s">
        <v>444</v>
      </c>
      <c r="F1539" t="s">
        <v>444</v>
      </c>
      <c r="G1539" t="s">
        <v>444</v>
      </c>
    </row>
    <row r="1540" spans="1:7" x14ac:dyDescent="0.25">
      <c r="A1540" s="1">
        <v>35765</v>
      </c>
      <c r="B1540">
        <v>97.690002000000007</v>
      </c>
      <c r="C1540">
        <v>98.5</v>
      </c>
      <c r="D1540">
        <v>97.660004000000001</v>
      </c>
      <c r="E1540">
        <v>98.400002000000001</v>
      </c>
      <c r="F1540">
        <v>98.400002000000001</v>
      </c>
      <c r="G1540">
        <v>0</v>
      </c>
    </row>
    <row r="1541" spans="1:7" x14ac:dyDescent="0.25">
      <c r="A1541" s="1">
        <v>35766</v>
      </c>
      <c r="B1541">
        <v>98.309997999999993</v>
      </c>
      <c r="C1541">
        <v>98.440002000000007</v>
      </c>
      <c r="D1541">
        <v>97.959998999999996</v>
      </c>
      <c r="E1541">
        <v>98.32</v>
      </c>
      <c r="F1541">
        <v>98.32</v>
      </c>
      <c r="G1541">
        <v>0</v>
      </c>
    </row>
    <row r="1542" spans="1:7" x14ac:dyDescent="0.25">
      <c r="A1542" s="1">
        <v>35767</v>
      </c>
      <c r="B1542">
        <v>98.279999000000004</v>
      </c>
      <c r="C1542">
        <v>98.410004000000001</v>
      </c>
      <c r="D1542">
        <v>97.910004000000001</v>
      </c>
      <c r="E1542">
        <v>98.099997999999999</v>
      </c>
      <c r="F1542">
        <v>98.099997999999999</v>
      </c>
      <c r="G1542">
        <v>0</v>
      </c>
    </row>
    <row r="1543" spans="1:7" x14ac:dyDescent="0.25">
      <c r="A1543" s="1">
        <v>35768</v>
      </c>
      <c r="B1543">
        <v>98.059997999999993</v>
      </c>
      <c r="C1543">
        <v>98.419998000000007</v>
      </c>
      <c r="D1543">
        <v>98.040001000000004</v>
      </c>
      <c r="E1543">
        <v>98.349997999999999</v>
      </c>
      <c r="F1543">
        <v>98.349997999999999</v>
      </c>
      <c r="G1543">
        <v>0</v>
      </c>
    </row>
    <row r="1544" spans="1:7" x14ac:dyDescent="0.25">
      <c r="A1544" s="1">
        <v>35769</v>
      </c>
      <c r="B1544">
        <v>98.370002999999997</v>
      </c>
      <c r="C1544">
        <v>99.029999000000004</v>
      </c>
      <c r="D1544">
        <v>98.269997000000004</v>
      </c>
      <c r="E1544">
        <v>98.879997000000003</v>
      </c>
      <c r="F1544">
        <v>98.879997000000003</v>
      </c>
      <c r="G1544">
        <v>0</v>
      </c>
    </row>
    <row r="1545" spans="1:7" x14ac:dyDescent="0.25">
      <c r="A1545" s="1">
        <v>35771</v>
      </c>
      <c r="B1545" t="s">
        <v>444</v>
      </c>
      <c r="C1545" t="s">
        <v>444</v>
      </c>
      <c r="D1545" t="s">
        <v>444</v>
      </c>
      <c r="E1545" t="s">
        <v>444</v>
      </c>
      <c r="F1545" t="s">
        <v>444</v>
      </c>
      <c r="G1545" t="s">
        <v>444</v>
      </c>
    </row>
    <row r="1546" spans="1:7" x14ac:dyDescent="0.25">
      <c r="A1546" s="1">
        <v>35772</v>
      </c>
      <c r="B1546">
        <v>98.879997000000003</v>
      </c>
      <c r="C1546">
        <v>99.300003000000004</v>
      </c>
      <c r="D1546">
        <v>98.769997000000004</v>
      </c>
      <c r="E1546">
        <v>99.239998</v>
      </c>
      <c r="F1546">
        <v>99.239998</v>
      </c>
      <c r="G1546">
        <v>0</v>
      </c>
    </row>
    <row r="1547" spans="1:7" x14ac:dyDescent="0.25">
      <c r="A1547" s="1">
        <v>35773</v>
      </c>
      <c r="B1547">
        <v>99.07</v>
      </c>
      <c r="C1547">
        <v>99.400002000000001</v>
      </c>
      <c r="D1547">
        <v>99.050003000000004</v>
      </c>
      <c r="E1547">
        <v>99.160004000000001</v>
      </c>
      <c r="F1547">
        <v>99.160004000000001</v>
      </c>
      <c r="G1547">
        <v>0</v>
      </c>
    </row>
    <row r="1548" spans="1:7" x14ac:dyDescent="0.25">
      <c r="A1548" s="1">
        <v>35774</v>
      </c>
      <c r="B1548">
        <v>99.080001999999993</v>
      </c>
      <c r="C1548">
        <v>99.339995999999999</v>
      </c>
      <c r="D1548">
        <v>98.739998</v>
      </c>
      <c r="E1548">
        <v>98.980002999999996</v>
      </c>
      <c r="F1548">
        <v>98.980002999999996</v>
      </c>
      <c r="G1548">
        <v>0</v>
      </c>
    </row>
    <row r="1549" spans="1:7" x14ac:dyDescent="0.25">
      <c r="A1549" s="1">
        <v>35775</v>
      </c>
      <c r="B1549">
        <v>99.029999000000004</v>
      </c>
      <c r="C1549">
        <v>99.050003000000004</v>
      </c>
      <c r="D1549">
        <v>98.050003000000004</v>
      </c>
      <c r="E1549">
        <v>98.18</v>
      </c>
      <c r="F1549">
        <v>98.18</v>
      </c>
      <c r="G1549">
        <v>0</v>
      </c>
    </row>
    <row r="1550" spans="1:7" x14ac:dyDescent="0.25">
      <c r="A1550" s="1">
        <v>35776</v>
      </c>
      <c r="B1550">
        <v>98.110000999999997</v>
      </c>
      <c r="C1550">
        <v>98.75</v>
      </c>
      <c r="D1550">
        <v>98.080001999999993</v>
      </c>
      <c r="E1550">
        <v>98.730002999999996</v>
      </c>
      <c r="F1550">
        <v>98.730002999999996</v>
      </c>
      <c r="G1550">
        <v>0</v>
      </c>
    </row>
    <row r="1551" spans="1:7" x14ac:dyDescent="0.25">
      <c r="A1551" s="1">
        <v>35778</v>
      </c>
      <c r="B1551" t="s">
        <v>444</v>
      </c>
      <c r="C1551" t="s">
        <v>444</v>
      </c>
      <c r="D1551" t="s">
        <v>444</v>
      </c>
      <c r="E1551" t="s">
        <v>444</v>
      </c>
      <c r="F1551" t="s">
        <v>444</v>
      </c>
      <c r="G1551" t="s">
        <v>444</v>
      </c>
    </row>
    <row r="1552" spans="1:7" x14ac:dyDescent="0.25">
      <c r="A1552" s="1">
        <v>35779</v>
      </c>
      <c r="B1552">
        <v>98.839995999999999</v>
      </c>
      <c r="C1552">
        <v>99</v>
      </c>
      <c r="D1552">
        <v>98.559997999999993</v>
      </c>
      <c r="E1552">
        <v>98.760002</v>
      </c>
      <c r="F1552">
        <v>98.760002</v>
      </c>
      <c r="G1552">
        <v>0</v>
      </c>
    </row>
    <row r="1553" spans="1:7" x14ac:dyDescent="0.25">
      <c r="A1553" s="1">
        <v>35780</v>
      </c>
      <c r="B1553">
        <v>98.889999000000003</v>
      </c>
      <c r="C1553">
        <v>99.220000999999996</v>
      </c>
      <c r="D1553">
        <v>98.760002</v>
      </c>
      <c r="E1553">
        <v>99.059997999999993</v>
      </c>
      <c r="F1553">
        <v>99.059997999999993</v>
      </c>
      <c r="G1553">
        <v>0</v>
      </c>
    </row>
    <row r="1554" spans="1:7" x14ac:dyDescent="0.25">
      <c r="A1554" s="1">
        <v>35781</v>
      </c>
      <c r="B1554">
        <v>99.080001999999993</v>
      </c>
      <c r="C1554">
        <v>99.169998000000007</v>
      </c>
      <c r="D1554">
        <v>97.699996999999996</v>
      </c>
      <c r="E1554">
        <v>98.279999000000004</v>
      </c>
      <c r="F1554">
        <v>98.279999000000004</v>
      </c>
      <c r="G1554">
        <v>0</v>
      </c>
    </row>
    <row r="1555" spans="1:7" x14ac:dyDescent="0.25">
      <c r="A1555" s="1">
        <v>35782</v>
      </c>
      <c r="B1555">
        <v>98.349997999999999</v>
      </c>
      <c r="C1555">
        <v>98.699996999999996</v>
      </c>
      <c r="D1555">
        <v>98.190002000000007</v>
      </c>
      <c r="E1555">
        <v>98.470000999999996</v>
      </c>
      <c r="F1555">
        <v>98.470000999999996</v>
      </c>
      <c r="G1555">
        <v>0</v>
      </c>
    </row>
    <row r="1556" spans="1:7" x14ac:dyDescent="0.25">
      <c r="A1556" s="1">
        <v>35783</v>
      </c>
      <c r="B1556">
        <v>98.459998999999996</v>
      </c>
      <c r="C1556">
        <v>98.660004000000001</v>
      </c>
      <c r="D1556">
        <v>98.099997999999999</v>
      </c>
      <c r="E1556">
        <v>98.440002000000007</v>
      </c>
      <c r="F1556">
        <v>98.440002000000007</v>
      </c>
      <c r="G1556">
        <v>0</v>
      </c>
    </row>
    <row r="1557" spans="1:7" x14ac:dyDescent="0.25">
      <c r="A1557" s="1">
        <v>35785</v>
      </c>
      <c r="B1557" t="s">
        <v>444</v>
      </c>
      <c r="C1557" t="s">
        <v>444</v>
      </c>
      <c r="D1557" t="s">
        <v>444</v>
      </c>
      <c r="E1557" t="s">
        <v>444</v>
      </c>
      <c r="F1557" t="s">
        <v>444</v>
      </c>
      <c r="G1557" t="s">
        <v>444</v>
      </c>
    </row>
    <row r="1558" spans="1:7" x14ac:dyDescent="0.25">
      <c r="A1558" s="1">
        <v>35786</v>
      </c>
      <c r="B1558">
        <v>98.610000999999997</v>
      </c>
      <c r="C1558">
        <v>99.010002</v>
      </c>
      <c r="D1558">
        <v>98.529999000000004</v>
      </c>
      <c r="E1558">
        <v>98.830001999999993</v>
      </c>
      <c r="F1558">
        <v>98.830001999999993</v>
      </c>
      <c r="G1558">
        <v>0</v>
      </c>
    </row>
    <row r="1559" spans="1:7" x14ac:dyDescent="0.25">
      <c r="A1559" s="1">
        <v>35787</v>
      </c>
      <c r="B1559">
        <v>98.839995999999999</v>
      </c>
      <c r="C1559">
        <v>98.93</v>
      </c>
      <c r="D1559">
        <v>98.480002999999996</v>
      </c>
      <c r="E1559">
        <v>98.57</v>
      </c>
      <c r="F1559">
        <v>98.57</v>
      </c>
      <c r="G1559">
        <v>0</v>
      </c>
    </row>
    <row r="1560" spans="1:7" x14ac:dyDescent="0.25">
      <c r="A1560" s="1">
        <v>35788</v>
      </c>
      <c r="B1560">
        <v>98.629997000000003</v>
      </c>
      <c r="C1560">
        <v>98.720000999999996</v>
      </c>
      <c r="D1560">
        <v>98.459998999999996</v>
      </c>
      <c r="E1560">
        <v>98.510002</v>
      </c>
      <c r="F1560">
        <v>98.510002</v>
      </c>
      <c r="G1560">
        <v>0</v>
      </c>
    </row>
    <row r="1561" spans="1:7" x14ac:dyDescent="0.25">
      <c r="A1561" s="1">
        <v>35789</v>
      </c>
      <c r="B1561">
        <v>98.629997000000003</v>
      </c>
      <c r="C1561">
        <v>98.720000999999996</v>
      </c>
      <c r="D1561">
        <v>98.459998999999996</v>
      </c>
      <c r="E1561">
        <v>98.510002</v>
      </c>
      <c r="F1561">
        <v>98.510002</v>
      </c>
      <c r="G1561">
        <v>0</v>
      </c>
    </row>
    <row r="1562" spans="1:7" x14ac:dyDescent="0.25">
      <c r="A1562" s="1">
        <v>35790</v>
      </c>
      <c r="B1562">
        <v>98.559997999999993</v>
      </c>
      <c r="C1562">
        <v>98.599997999999999</v>
      </c>
      <c r="D1562">
        <v>98.489998</v>
      </c>
      <c r="E1562">
        <v>98.540001000000004</v>
      </c>
      <c r="F1562">
        <v>98.540001000000004</v>
      </c>
      <c r="G1562">
        <v>0</v>
      </c>
    </row>
    <row r="1563" spans="1:7" x14ac:dyDescent="0.25">
      <c r="A1563" s="1">
        <v>35792</v>
      </c>
      <c r="B1563" t="s">
        <v>444</v>
      </c>
      <c r="C1563" t="s">
        <v>444</v>
      </c>
      <c r="D1563" t="s">
        <v>444</v>
      </c>
      <c r="E1563" t="s">
        <v>444</v>
      </c>
      <c r="F1563" t="s">
        <v>444</v>
      </c>
      <c r="G1563" t="s">
        <v>444</v>
      </c>
    </row>
    <row r="1564" spans="1:7" x14ac:dyDescent="0.25">
      <c r="A1564" s="1">
        <v>35793</v>
      </c>
      <c r="B1564">
        <v>98.440002000000007</v>
      </c>
      <c r="C1564">
        <v>99.129997000000003</v>
      </c>
      <c r="D1564">
        <v>98.389999000000003</v>
      </c>
      <c r="E1564">
        <v>99.099997999999999</v>
      </c>
      <c r="F1564">
        <v>99.099997999999999</v>
      </c>
      <c r="G1564">
        <v>0</v>
      </c>
    </row>
    <row r="1565" spans="1:7" x14ac:dyDescent="0.25">
      <c r="A1565" s="1">
        <v>35794</v>
      </c>
      <c r="B1565">
        <v>99.110000999999997</v>
      </c>
      <c r="C1565">
        <v>99.449996999999996</v>
      </c>
      <c r="D1565">
        <v>99.050003000000004</v>
      </c>
      <c r="E1565">
        <v>99.279999000000004</v>
      </c>
      <c r="F1565">
        <v>99.279999000000004</v>
      </c>
      <c r="G1565">
        <v>0</v>
      </c>
    </row>
    <row r="1566" spans="1:7" x14ac:dyDescent="0.25">
      <c r="A1566" s="1">
        <v>35795</v>
      </c>
      <c r="B1566">
        <v>99.239998</v>
      </c>
      <c r="C1566">
        <v>99.730002999999996</v>
      </c>
      <c r="D1566">
        <v>99.150002000000001</v>
      </c>
      <c r="E1566">
        <v>99.650002000000001</v>
      </c>
      <c r="F1566">
        <v>99.650002000000001</v>
      </c>
      <c r="G1566">
        <v>0</v>
      </c>
    </row>
    <row r="1567" spans="1:7" x14ac:dyDescent="0.25">
      <c r="A1567" s="1">
        <v>35796</v>
      </c>
      <c r="B1567">
        <v>99.239998</v>
      </c>
      <c r="C1567">
        <v>99.730002999999996</v>
      </c>
      <c r="D1567">
        <v>99.150002000000001</v>
      </c>
      <c r="E1567">
        <v>99.650002000000001</v>
      </c>
      <c r="F1567">
        <v>99.650002000000001</v>
      </c>
      <c r="G1567">
        <v>0</v>
      </c>
    </row>
    <row r="1568" spans="1:7" x14ac:dyDescent="0.25">
      <c r="A1568" s="1">
        <v>35797</v>
      </c>
      <c r="B1568">
        <v>99.910004000000001</v>
      </c>
      <c r="C1568">
        <v>100.139999</v>
      </c>
      <c r="D1568">
        <v>99.839995999999999</v>
      </c>
      <c r="E1568">
        <v>100.099998</v>
      </c>
      <c r="F1568">
        <v>100.099998</v>
      </c>
      <c r="G1568">
        <v>0</v>
      </c>
    </row>
    <row r="1569" spans="1:7" x14ac:dyDescent="0.25">
      <c r="A1569" s="1">
        <v>35799</v>
      </c>
      <c r="B1569" t="s">
        <v>444</v>
      </c>
      <c r="C1569" t="s">
        <v>444</v>
      </c>
      <c r="D1569" t="s">
        <v>444</v>
      </c>
      <c r="E1569" t="s">
        <v>444</v>
      </c>
      <c r="F1569" t="s">
        <v>444</v>
      </c>
      <c r="G1569" t="s">
        <v>444</v>
      </c>
    </row>
    <row r="1570" spans="1:7" x14ac:dyDescent="0.25">
      <c r="A1570" s="1">
        <v>35800</v>
      </c>
      <c r="B1570">
        <v>99.989998</v>
      </c>
      <c r="C1570">
        <v>101.290001</v>
      </c>
      <c r="D1570">
        <v>99.769997000000004</v>
      </c>
      <c r="E1570">
        <v>101.05999799999999</v>
      </c>
      <c r="F1570">
        <v>101.05999799999999</v>
      </c>
      <c r="G1570">
        <v>0</v>
      </c>
    </row>
    <row r="1571" spans="1:7" x14ac:dyDescent="0.25">
      <c r="A1571" s="1">
        <v>35801</v>
      </c>
      <c r="B1571">
        <v>100.970001</v>
      </c>
      <c r="C1571">
        <v>101.529999</v>
      </c>
      <c r="D1571">
        <v>100.839996</v>
      </c>
      <c r="E1571">
        <v>101.400002</v>
      </c>
      <c r="F1571">
        <v>101.400002</v>
      </c>
      <c r="G1571">
        <v>0</v>
      </c>
    </row>
    <row r="1572" spans="1:7" x14ac:dyDescent="0.25">
      <c r="A1572" s="1">
        <v>35802</v>
      </c>
      <c r="B1572">
        <v>101.620003</v>
      </c>
      <c r="C1572">
        <v>101.68</v>
      </c>
      <c r="D1572">
        <v>100.620003</v>
      </c>
      <c r="E1572">
        <v>100.639999</v>
      </c>
      <c r="F1572">
        <v>100.639999</v>
      </c>
      <c r="G1572">
        <v>0</v>
      </c>
    </row>
    <row r="1573" spans="1:7" x14ac:dyDescent="0.25">
      <c r="A1573" s="1">
        <v>35803</v>
      </c>
      <c r="B1573">
        <v>101.040001</v>
      </c>
      <c r="C1573">
        <v>101.43</v>
      </c>
      <c r="D1573">
        <v>100.66999800000001</v>
      </c>
      <c r="E1573">
        <v>101.019997</v>
      </c>
      <c r="F1573">
        <v>101.019997</v>
      </c>
      <c r="G1573">
        <v>0</v>
      </c>
    </row>
    <row r="1574" spans="1:7" x14ac:dyDescent="0.25">
      <c r="A1574" s="1">
        <v>35804</v>
      </c>
      <c r="B1574">
        <v>100.80999799999999</v>
      </c>
      <c r="C1574">
        <v>100.980003</v>
      </c>
      <c r="D1574">
        <v>100.160004</v>
      </c>
      <c r="E1574">
        <v>100.93</v>
      </c>
      <c r="F1574">
        <v>100.93</v>
      </c>
      <c r="G1574">
        <v>0</v>
      </c>
    </row>
    <row r="1575" spans="1:7" x14ac:dyDescent="0.25">
      <c r="A1575" s="1">
        <v>35806</v>
      </c>
      <c r="B1575" t="s">
        <v>444</v>
      </c>
      <c r="C1575" t="s">
        <v>444</v>
      </c>
      <c r="D1575" t="s">
        <v>444</v>
      </c>
      <c r="E1575" t="s">
        <v>444</v>
      </c>
      <c r="F1575" t="s">
        <v>444</v>
      </c>
      <c r="G1575" t="s">
        <v>444</v>
      </c>
    </row>
    <row r="1576" spans="1:7" x14ac:dyDescent="0.25">
      <c r="A1576" s="1">
        <v>35807</v>
      </c>
      <c r="B1576">
        <v>101.160004</v>
      </c>
      <c r="C1576">
        <v>101.16999800000001</v>
      </c>
      <c r="D1576">
        <v>100.57</v>
      </c>
      <c r="E1576">
        <v>100.93</v>
      </c>
      <c r="F1576">
        <v>100.93</v>
      </c>
      <c r="G1576">
        <v>0</v>
      </c>
    </row>
    <row r="1577" spans="1:7" x14ac:dyDescent="0.25">
      <c r="A1577" s="1">
        <v>35808</v>
      </c>
      <c r="B1577">
        <v>100.959999</v>
      </c>
      <c r="C1577">
        <v>101.08000199999999</v>
      </c>
      <c r="D1577">
        <v>100.379997</v>
      </c>
      <c r="E1577">
        <v>100.709999</v>
      </c>
      <c r="F1577">
        <v>100.709999</v>
      </c>
      <c r="G1577">
        <v>0</v>
      </c>
    </row>
    <row r="1578" spans="1:7" x14ac:dyDescent="0.25">
      <c r="A1578" s="1">
        <v>35809</v>
      </c>
      <c r="B1578">
        <v>100.68</v>
      </c>
      <c r="C1578">
        <v>101.050003</v>
      </c>
      <c r="D1578">
        <v>100.470001</v>
      </c>
      <c r="E1578">
        <v>100.739998</v>
      </c>
      <c r="F1578">
        <v>100.739998</v>
      </c>
      <c r="G1578">
        <v>0</v>
      </c>
    </row>
    <row r="1579" spans="1:7" x14ac:dyDescent="0.25">
      <c r="A1579" s="1">
        <v>35810</v>
      </c>
      <c r="B1579">
        <v>100.639999</v>
      </c>
      <c r="C1579">
        <v>101.099998</v>
      </c>
      <c r="D1579">
        <v>100.540001</v>
      </c>
      <c r="E1579">
        <v>100.980003</v>
      </c>
      <c r="F1579">
        <v>100.980003</v>
      </c>
      <c r="G1579">
        <v>0</v>
      </c>
    </row>
    <row r="1580" spans="1:7" x14ac:dyDescent="0.25">
      <c r="A1580" s="1">
        <v>35811</v>
      </c>
      <c r="B1580">
        <v>101.019997</v>
      </c>
      <c r="C1580">
        <v>101.129997</v>
      </c>
      <c r="D1580">
        <v>100.55999799999999</v>
      </c>
      <c r="E1580">
        <v>100.91999800000001</v>
      </c>
      <c r="F1580">
        <v>100.91999800000001</v>
      </c>
      <c r="G1580">
        <v>0</v>
      </c>
    </row>
    <row r="1581" spans="1:7" x14ac:dyDescent="0.25">
      <c r="A1581" s="1">
        <v>35813</v>
      </c>
      <c r="B1581" t="s">
        <v>444</v>
      </c>
      <c r="C1581" t="s">
        <v>444</v>
      </c>
      <c r="D1581" t="s">
        <v>444</v>
      </c>
      <c r="E1581" t="s">
        <v>444</v>
      </c>
      <c r="F1581" t="s">
        <v>444</v>
      </c>
      <c r="G1581" t="s">
        <v>444</v>
      </c>
    </row>
    <row r="1582" spans="1:7" x14ac:dyDescent="0.25">
      <c r="A1582" s="1">
        <v>35814</v>
      </c>
      <c r="B1582">
        <v>101.019997</v>
      </c>
      <c r="C1582">
        <v>101.129997</v>
      </c>
      <c r="D1582">
        <v>100.55999799999999</v>
      </c>
      <c r="E1582">
        <v>100.91999800000001</v>
      </c>
      <c r="F1582">
        <v>100.91999800000001</v>
      </c>
      <c r="G1582">
        <v>0</v>
      </c>
    </row>
    <row r="1583" spans="1:7" x14ac:dyDescent="0.25">
      <c r="A1583" s="1">
        <v>35815</v>
      </c>
      <c r="B1583">
        <v>101.089996</v>
      </c>
      <c r="C1583">
        <v>101.32</v>
      </c>
      <c r="D1583">
        <v>101</v>
      </c>
      <c r="E1583">
        <v>101.199997</v>
      </c>
      <c r="F1583">
        <v>101.199997</v>
      </c>
      <c r="G1583">
        <v>0</v>
      </c>
    </row>
    <row r="1584" spans="1:7" x14ac:dyDescent="0.25">
      <c r="A1584" s="1">
        <v>35816</v>
      </c>
      <c r="B1584">
        <v>101.029999</v>
      </c>
      <c r="C1584">
        <v>101.120003</v>
      </c>
      <c r="D1584">
        <v>100.239998</v>
      </c>
      <c r="E1584">
        <v>100.239998</v>
      </c>
      <c r="F1584">
        <v>100.239998</v>
      </c>
      <c r="G1584">
        <v>0</v>
      </c>
    </row>
    <row r="1585" spans="1:7" x14ac:dyDescent="0.25">
      <c r="A1585" s="1">
        <v>35817</v>
      </c>
      <c r="B1585">
        <v>100.290001</v>
      </c>
      <c r="C1585">
        <v>100.33000199999999</v>
      </c>
      <c r="D1585">
        <v>99.440002000000007</v>
      </c>
      <c r="E1585">
        <v>99.760002</v>
      </c>
      <c r="F1585">
        <v>99.760002</v>
      </c>
      <c r="G1585">
        <v>0</v>
      </c>
    </row>
    <row r="1586" spans="1:7" x14ac:dyDescent="0.25">
      <c r="A1586" s="1">
        <v>35818</v>
      </c>
      <c r="B1586">
        <v>99.709998999999996</v>
      </c>
      <c r="C1586">
        <v>99.760002</v>
      </c>
      <c r="D1586">
        <v>98.260002</v>
      </c>
      <c r="E1586">
        <v>98.440002000000007</v>
      </c>
      <c r="F1586">
        <v>98.440002000000007</v>
      </c>
      <c r="G1586">
        <v>0</v>
      </c>
    </row>
    <row r="1587" spans="1:7" x14ac:dyDescent="0.25">
      <c r="A1587" s="1">
        <v>35820</v>
      </c>
      <c r="B1587" t="s">
        <v>444</v>
      </c>
      <c r="C1587" t="s">
        <v>444</v>
      </c>
      <c r="D1587" t="s">
        <v>444</v>
      </c>
      <c r="E1587" t="s">
        <v>444</v>
      </c>
      <c r="F1587" t="s">
        <v>444</v>
      </c>
      <c r="G1587" t="s">
        <v>444</v>
      </c>
    </row>
    <row r="1588" spans="1:7" x14ac:dyDescent="0.25">
      <c r="A1588" s="1">
        <v>35821</v>
      </c>
      <c r="B1588">
        <v>98.07</v>
      </c>
      <c r="C1588">
        <v>99.230002999999996</v>
      </c>
      <c r="D1588">
        <v>97.669998000000007</v>
      </c>
      <c r="E1588">
        <v>99.160004000000001</v>
      </c>
      <c r="F1588">
        <v>99.160004000000001</v>
      </c>
      <c r="G1588">
        <v>0</v>
      </c>
    </row>
    <row r="1589" spans="1:7" x14ac:dyDescent="0.25">
      <c r="A1589" s="1">
        <v>35822</v>
      </c>
      <c r="B1589">
        <v>99.239998</v>
      </c>
      <c r="C1589">
        <v>99.25</v>
      </c>
      <c r="D1589">
        <v>98.709998999999996</v>
      </c>
      <c r="E1589">
        <v>99.07</v>
      </c>
      <c r="F1589">
        <v>99.07</v>
      </c>
      <c r="G1589">
        <v>0</v>
      </c>
    </row>
    <row r="1590" spans="1:7" x14ac:dyDescent="0.25">
      <c r="A1590" s="1">
        <v>35823</v>
      </c>
      <c r="B1590">
        <v>98.949996999999996</v>
      </c>
      <c r="C1590">
        <v>99.889999000000003</v>
      </c>
      <c r="D1590">
        <v>98.879997000000003</v>
      </c>
      <c r="E1590">
        <v>99.82</v>
      </c>
      <c r="F1590">
        <v>99.82</v>
      </c>
      <c r="G1590">
        <v>0</v>
      </c>
    </row>
    <row r="1591" spans="1:7" x14ac:dyDescent="0.25">
      <c r="A1591" s="1">
        <v>35824</v>
      </c>
      <c r="B1591">
        <v>99.870002999999997</v>
      </c>
      <c r="C1591">
        <v>100.629997</v>
      </c>
      <c r="D1591">
        <v>99.639999000000003</v>
      </c>
      <c r="E1591">
        <v>100.58000199999999</v>
      </c>
      <c r="F1591">
        <v>100.58000199999999</v>
      </c>
      <c r="G1591">
        <v>0</v>
      </c>
    </row>
    <row r="1592" spans="1:7" x14ac:dyDescent="0.25">
      <c r="A1592" s="1">
        <v>35825</v>
      </c>
      <c r="B1592">
        <v>100.639999</v>
      </c>
      <c r="C1592">
        <v>100.970001</v>
      </c>
      <c r="D1592">
        <v>100.360001</v>
      </c>
      <c r="E1592">
        <v>100.790001</v>
      </c>
      <c r="F1592">
        <v>100.790001</v>
      </c>
      <c r="G1592">
        <v>0</v>
      </c>
    </row>
    <row r="1593" spans="1:7" x14ac:dyDescent="0.25">
      <c r="A1593" s="1">
        <v>35827</v>
      </c>
      <c r="B1593" t="s">
        <v>444</v>
      </c>
      <c r="C1593" t="s">
        <v>444</v>
      </c>
      <c r="D1593" t="s">
        <v>444</v>
      </c>
      <c r="E1593" t="s">
        <v>444</v>
      </c>
      <c r="F1593" t="s">
        <v>444</v>
      </c>
      <c r="G1593" t="s">
        <v>444</v>
      </c>
    </row>
    <row r="1594" spans="1:7" x14ac:dyDescent="0.25">
      <c r="A1594" s="1">
        <v>35828</v>
      </c>
      <c r="B1594">
        <v>100.779999</v>
      </c>
      <c r="C1594">
        <v>101.040001</v>
      </c>
      <c r="D1594">
        <v>100.199997</v>
      </c>
      <c r="E1594">
        <v>100.269997</v>
      </c>
      <c r="F1594">
        <v>100.269997</v>
      </c>
      <c r="G1594">
        <v>0</v>
      </c>
    </row>
    <row r="1595" spans="1:7" x14ac:dyDescent="0.25">
      <c r="A1595" s="1">
        <v>35829</v>
      </c>
      <c r="B1595">
        <v>100.08000199999999</v>
      </c>
      <c r="C1595">
        <v>100.41999800000001</v>
      </c>
      <c r="D1595">
        <v>99.779999000000004</v>
      </c>
      <c r="E1595">
        <v>99.860000999999997</v>
      </c>
      <c r="F1595">
        <v>99.860000999999997</v>
      </c>
      <c r="G1595">
        <v>0</v>
      </c>
    </row>
    <row r="1596" spans="1:7" x14ac:dyDescent="0.25">
      <c r="A1596" s="1">
        <v>35830</v>
      </c>
      <c r="B1596">
        <v>99.849997999999999</v>
      </c>
      <c r="C1596">
        <v>100.089996</v>
      </c>
      <c r="D1596">
        <v>99.059997999999993</v>
      </c>
      <c r="E1596">
        <v>99.139999000000003</v>
      </c>
      <c r="F1596">
        <v>99.139999000000003</v>
      </c>
      <c r="G1596">
        <v>0</v>
      </c>
    </row>
    <row r="1597" spans="1:7" x14ac:dyDescent="0.25">
      <c r="A1597" s="1">
        <v>35831</v>
      </c>
      <c r="B1597">
        <v>99.260002</v>
      </c>
      <c r="C1597">
        <v>99.349997999999999</v>
      </c>
      <c r="D1597">
        <v>98.510002</v>
      </c>
      <c r="E1597">
        <v>98.550003000000004</v>
      </c>
      <c r="F1597">
        <v>98.550003000000004</v>
      </c>
      <c r="G1597">
        <v>0</v>
      </c>
    </row>
    <row r="1598" spans="1:7" x14ac:dyDescent="0.25">
      <c r="A1598" s="1">
        <v>35832</v>
      </c>
      <c r="B1598">
        <v>98.779999000000004</v>
      </c>
      <c r="C1598">
        <v>99.519997000000004</v>
      </c>
      <c r="D1598">
        <v>98.669998000000007</v>
      </c>
      <c r="E1598">
        <v>99.510002</v>
      </c>
      <c r="F1598">
        <v>99.510002</v>
      </c>
      <c r="G1598">
        <v>0</v>
      </c>
    </row>
    <row r="1599" spans="1:7" x14ac:dyDescent="0.25">
      <c r="A1599" s="1">
        <v>35834</v>
      </c>
      <c r="B1599" t="s">
        <v>444</v>
      </c>
      <c r="C1599" t="s">
        <v>444</v>
      </c>
      <c r="D1599" t="s">
        <v>444</v>
      </c>
      <c r="E1599" t="s">
        <v>444</v>
      </c>
      <c r="F1599" t="s">
        <v>444</v>
      </c>
      <c r="G1599" t="s">
        <v>444</v>
      </c>
    </row>
    <row r="1600" spans="1:7" x14ac:dyDescent="0.25">
      <c r="A1600" s="1">
        <v>35835</v>
      </c>
      <c r="B1600">
        <v>99.739998</v>
      </c>
      <c r="C1600">
        <v>100.07</v>
      </c>
      <c r="D1600">
        <v>99.540001000000004</v>
      </c>
      <c r="E1600">
        <v>99.93</v>
      </c>
      <c r="F1600">
        <v>99.93</v>
      </c>
      <c r="G1600">
        <v>0</v>
      </c>
    </row>
    <row r="1601" spans="1:7" x14ac:dyDescent="0.25">
      <c r="A1601" s="1">
        <v>35836</v>
      </c>
      <c r="B1601">
        <v>99.879997000000003</v>
      </c>
      <c r="C1601">
        <v>99.989998</v>
      </c>
      <c r="D1601">
        <v>99.489998</v>
      </c>
      <c r="E1601">
        <v>99.57</v>
      </c>
      <c r="F1601">
        <v>99.57</v>
      </c>
      <c r="G1601">
        <v>0</v>
      </c>
    </row>
    <row r="1602" spans="1:7" x14ac:dyDescent="0.25">
      <c r="A1602" s="1">
        <v>35837</v>
      </c>
      <c r="B1602">
        <v>99.389999000000003</v>
      </c>
      <c r="C1602">
        <v>100.16999800000001</v>
      </c>
      <c r="D1602">
        <v>99.389999000000003</v>
      </c>
      <c r="E1602">
        <v>99.839995999999999</v>
      </c>
      <c r="F1602">
        <v>99.839995999999999</v>
      </c>
      <c r="G1602">
        <v>0</v>
      </c>
    </row>
    <row r="1603" spans="1:7" x14ac:dyDescent="0.25">
      <c r="A1603" s="1">
        <v>35838</v>
      </c>
      <c r="B1603">
        <v>99.940002000000007</v>
      </c>
      <c r="C1603">
        <v>99.989998</v>
      </c>
      <c r="D1603">
        <v>99.489998</v>
      </c>
      <c r="E1603">
        <v>99.620002999999997</v>
      </c>
      <c r="F1603">
        <v>99.620002999999997</v>
      </c>
      <c r="G1603">
        <v>0</v>
      </c>
    </row>
    <row r="1604" spans="1:7" x14ac:dyDescent="0.25">
      <c r="A1604" s="1">
        <v>35839</v>
      </c>
      <c r="B1604">
        <v>99.599997999999999</v>
      </c>
      <c r="C1604">
        <v>100.370003</v>
      </c>
      <c r="D1604">
        <v>99.559997999999993</v>
      </c>
      <c r="E1604">
        <v>100.120003</v>
      </c>
      <c r="F1604">
        <v>100.120003</v>
      </c>
      <c r="G1604">
        <v>0</v>
      </c>
    </row>
    <row r="1605" spans="1:7" x14ac:dyDescent="0.25">
      <c r="A1605" s="1">
        <v>35841</v>
      </c>
      <c r="B1605" t="s">
        <v>444</v>
      </c>
      <c r="C1605" t="s">
        <v>444</v>
      </c>
      <c r="D1605" t="s">
        <v>444</v>
      </c>
      <c r="E1605" t="s">
        <v>444</v>
      </c>
      <c r="F1605" t="s">
        <v>444</v>
      </c>
      <c r="G1605" t="s">
        <v>444</v>
      </c>
    </row>
    <row r="1606" spans="1:7" x14ac:dyDescent="0.25">
      <c r="A1606" s="1">
        <v>35842</v>
      </c>
      <c r="B1606">
        <v>100.279999</v>
      </c>
      <c r="C1606">
        <v>100.379997</v>
      </c>
      <c r="D1606">
        <v>100.120003</v>
      </c>
      <c r="E1606">
        <v>100.160004</v>
      </c>
      <c r="F1606">
        <v>100.160004</v>
      </c>
      <c r="G1606">
        <v>0</v>
      </c>
    </row>
    <row r="1607" spans="1:7" x14ac:dyDescent="0.25">
      <c r="A1607" s="1">
        <v>35843</v>
      </c>
      <c r="B1607">
        <v>100.139999</v>
      </c>
      <c r="C1607">
        <v>100.629997</v>
      </c>
      <c r="D1607">
        <v>99.900002000000001</v>
      </c>
      <c r="E1607">
        <v>100.510002</v>
      </c>
      <c r="F1607">
        <v>100.510002</v>
      </c>
      <c r="G1607">
        <v>0</v>
      </c>
    </row>
    <row r="1608" spans="1:7" x14ac:dyDescent="0.25">
      <c r="A1608" s="1">
        <v>35844</v>
      </c>
      <c r="B1608">
        <v>100.489998</v>
      </c>
      <c r="C1608">
        <v>100.629997</v>
      </c>
      <c r="D1608">
        <v>100.05999799999999</v>
      </c>
      <c r="E1608">
        <v>100.16999800000001</v>
      </c>
      <c r="F1608">
        <v>100.16999800000001</v>
      </c>
      <c r="G1608">
        <v>0</v>
      </c>
    </row>
    <row r="1609" spans="1:7" x14ac:dyDescent="0.25">
      <c r="A1609" s="1">
        <v>35845</v>
      </c>
      <c r="B1609">
        <v>100.129997</v>
      </c>
      <c r="C1609">
        <v>100.349998</v>
      </c>
      <c r="D1609">
        <v>99.879997000000003</v>
      </c>
      <c r="E1609">
        <v>100</v>
      </c>
      <c r="F1609">
        <v>100</v>
      </c>
      <c r="G1609">
        <v>0</v>
      </c>
    </row>
    <row r="1610" spans="1:7" x14ac:dyDescent="0.25">
      <c r="A1610" s="1">
        <v>35846</v>
      </c>
      <c r="B1610">
        <v>99.980002999999996</v>
      </c>
      <c r="C1610">
        <v>100.400002</v>
      </c>
      <c r="D1610">
        <v>99.849997999999999</v>
      </c>
      <c r="E1610">
        <v>100.32</v>
      </c>
      <c r="F1610">
        <v>100.32</v>
      </c>
      <c r="G1610">
        <v>0</v>
      </c>
    </row>
    <row r="1611" spans="1:7" x14ac:dyDescent="0.25">
      <c r="A1611" s="1">
        <v>35848</v>
      </c>
      <c r="B1611" t="s">
        <v>444</v>
      </c>
      <c r="C1611" t="s">
        <v>444</v>
      </c>
      <c r="D1611" t="s">
        <v>444</v>
      </c>
      <c r="E1611" t="s">
        <v>444</v>
      </c>
      <c r="F1611" t="s">
        <v>444</v>
      </c>
      <c r="G1611" t="s">
        <v>444</v>
      </c>
    </row>
    <row r="1612" spans="1:7" x14ac:dyDescent="0.25">
      <c r="A1612" s="1">
        <v>35849</v>
      </c>
      <c r="B1612">
        <v>100.209999</v>
      </c>
      <c r="C1612">
        <v>100.650002</v>
      </c>
      <c r="D1612">
        <v>99.150002000000001</v>
      </c>
      <c r="E1612">
        <v>99.32</v>
      </c>
      <c r="F1612">
        <v>99.32</v>
      </c>
      <c r="G1612">
        <v>0</v>
      </c>
    </row>
    <row r="1613" spans="1:7" x14ac:dyDescent="0.25">
      <c r="A1613" s="1">
        <v>35850</v>
      </c>
      <c r="B1613">
        <v>99.43</v>
      </c>
      <c r="C1613">
        <v>99.669998000000007</v>
      </c>
      <c r="D1613">
        <v>99.300003000000004</v>
      </c>
      <c r="E1613">
        <v>99.349997999999999</v>
      </c>
      <c r="F1613">
        <v>99.349997999999999</v>
      </c>
      <c r="G1613">
        <v>0</v>
      </c>
    </row>
    <row r="1614" spans="1:7" x14ac:dyDescent="0.25">
      <c r="A1614" s="1">
        <v>35851</v>
      </c>
      <c r="B1614">
        <v>99.529999000000004</v>
      </c>
      <c r="C1614">
        <v>100.349998</v>
      </c>
      <c r="D1614">
        <v>99.150002000000001</v>
      </c>
      <c r="E1614">
        <v>100.30999799999999</v>
      </c>
      <c r="F1614">
        <v>100.30999799999999</v>
      </c>
      <c r="G1614">
        <v>0</v>
      </c>
    </row>
    <row r="1615" spans="1:7" x14ac:dyDescent="0.25">
      <c r="A1615" s="1">
        <v>35852</v>
      </c>
      <c r="B1615">
        <v>100.150002</v>
      </c>
      <c r="C1615">
        <v>100.360001</v>
      </c>
      <c r="D1615">
        <v>99.769997000000004</v>
      </c>
      <c r="E1615">
        <v>99.940002000000007</v>
      </c>
      <c r="F1615">
        <v>99.940002000000007</v>
      </c>
      <c r="G1615">
        <v>0</v>
      </c>
    </row>
    <row r="1616" spans="1:7" x14ac:dyDescent="0.25">
      <c r="A1616" s="1">
        <v>35853</v>
      </c>
      <c r="B1616">
        <v>99.919998000000007</v>
      </c>
      <c r="C1616">
        <v>100.050003</v>
      </c>
      <c r="D1616">
        <v>99.5</v>
      </c>
      <c r="E1616">
        <v>99.82</v>
      </c>
      <c r="F1616">
        <v>99.82</v>
      </c>
      <c r="G1616">
        <v>0</v>
      </c>
    </row>
    <row r="1617" spans="1:7" x14ac:dyDescent="0.25">
      <c r="A1617" s="1">
        <v>35855</v>
      </c>
      <c r="B1617" t="s">
        <v>444</v>
      </c>
      <c r="C1617" t="s">
        <v>444</v>
      </c>
      <c r="D1617" t="s">
        <v>444</v>
      </c>
      <c r="E1617" t="s">
        <v>444</v>
      </c>
      <c r="F1617" t="s">
        <v>444</v>
      </c>
      <c r="G1617" t="s">
        <v>444</v>
      </c>
    </row>
    <row r="1618" spans="1:7" x14ac:dyDescent="0.25">
      <c r="A1618" s="1">
        <v>35856</v>
      </c>
      <c r="B1618">
        <v>99.720000999999996</v>
      </c>
      <c r="C1618">
        <v>99.809997999999993</v>
      </c>
      <c r="D1618">
        <v>99.089995999999999</v>
      </c>
      <c r="E1618">
        <v>99.580001999999993</v>
      </c>
      <c r="F1618">
        <v>99.580001999999993</v>
      </c>
      <c r="G1618">
        <v>0</v>
      </c>
    </row>
    <row r="1619" spans="1:7" x14ac:dyDescent="0.25">
      <c r="A1619" s="1">
        <v>35857</v>
      </c>
      <c r="B1619">
        <v>99.690002000000007</v>
      </c>
      <c r="C1619">
        <v>99.949996999999996</v>
      </c>
      <c r="D1619">
        <v>99.419998000000007</v>
      </c>
      <c r="E1619">
        <v>99.550003000000004</v>
      </c>
      <c r="F1619">
        <v>99.550003000000004</v>
      </c>
      <c r="G1619">
        <v>0</v>
      </c>
    </row>
    <row r="1620" spans="1:7" x14ac:dyDescent="0.25">
      <c r="A1620" s="1">
        <v>35858</v>
      </c>
      <c r="B1620">
        <v>99.57</v>
      </c>
      <c r="C1620">
        <v>100.120003</v>
      </c>
      <c r="D1620">
        <v>99.449996999999996</v>
      </c>
      <c r="E1620">
        <v>99.970000999999996</v>
      </c>
      <c r="F1620">
        <v>99.970000999999996</v>
      </c>
      <c r="G1620">
        <v>0</v>
      </c>
    </row>
    <row r="1621" spans="1:7" x14ac:dyDescent="0.25">
      <c r="A1621" s="1">
        <v>35859</v>
      </c>
      <c r="B1621">
        <v>99.769997000000004</v>
      </c>
      <c r="C1621">
        <v>100.879997</v>
      </c>
      <c r="D1621">
        <v>99.690002000000007</v>
      </c>
      <c r="E1621">
        <v>100.83000199999999</v>
      </c>
      <c r="F1621">
        <v>100.83000199999999</v>
      </c>
      <c r="G1621">
        <v>0</v>
      </c>
    </row>
    <row r="1622" spans="1:7" x14ac:dyDescent="0.25">
      <c r="A1622" s="1">
        <v>35860</v>
      </c>
      <c r="B1622">
        <v>100.709999</v>
      </c>
      <c r="C1622">
        <v>100.93</v>
      </c>
      <c r="D1622">
        <v>100.379997</v>
      </c>
      <c r="E1622">
        <v>100.720001</v>
      </c>
      <c r="F1622">
        <v>100.720001</v>
      </c>
      <c r="G1622">
        <v>0</v>
      </c>
    </row>
    <row r="1623" spans="1:7" x14ac:dyDescent="0.25">
      <c r="A1623" s="1">
        <v>35862</v>
      </c>
      <c r="B1623" t="s">
        <v>444</v>
      </c>
      <c r="C1623" t="s">
        <v>444</v>
      </c>
      <c r="D1623" t="s">
        <v>444</v>
      </c>
      <c r="E1623" t="s">
        <v>444</v>
      </c>
      <c r="F1623" t="s">
        <v>444</v>
      </c>
      <c r="G1623" t="s">
        <v>444</v>
      </c>
    </row>
    <row r="1624" spans="1:7" x14ac:dyDescent="0.25">
      <c r="A1624" s="1">
        <v>35863</v>
      </c>
      <c r="B1624">
        <v>100.66999800000001</v>
      </c>
      <c r="C1624">
        <v>100.800003</v>
      </c>
      <c r="D1624">
        <v>100.339996</v>
      </c>
      <c r="E1624">
        <v>100.43</v>
      </c>
      <c r="F1624">
        <v>100.43</v>
      </c>
      <c r="G1624">
        <v>0</v>
      </c>
    </row>
    <row r="1625" spans="1:7" x14ac:dyDescent="0.25">
      <c r="A1625" s="1">
        <v>35864</v>
      </c>
      <c r="B1625">
        <v>100.269997</v>
      </c>
      <c r="C1625">
        <v>100.620003</v>
      </c>
      <c r="D1625">
        <v>100.25</v>
      </c>
      <c r="E1625">
        <v>100.400002</v>
      </c>
      <c r="F1625">
        <v>100.400002</v>
      </c>
      <c r="G1625">
        <v>0</v>
      </c>
    </row>
    <row r="1626" spans="1:7" x14ac:dyDescent="0.25">
      <c r="A1626" s="1">
        <v>35865</v>
      </c>
      <c r="B1626">
        <v>100.410004</v>
      </c>
      <c r="C1626">
        <v>100.900002</v>
      </c>
      <c r="D1626">
        <v>100.32</v>
      </c>
      <c r="E1626">
        <v>100.58000199999999</v>
      </c>
      <c r="F1626">
        <v>100.58000199999999</v>
      </c>
      <c r="G1626">
        <v>0</v>
      </c>
    </row>
    <row r="1627" spans="1:7" x14ac:dyDescent="0.25">
      <c r="A1627" s="1">
        <v>35866</v>
      </c>
      <c r="B1627">
        <v>100.449997</v>
      </c>
      <c r="C1627">
        <v>100.699997</v>
      </c>
      <c r="D1627">
        <v>100.32</v>
      </c>
      <c r="E1627">
        <v>100.389999</v>
      </c>
      <c r="F1627">
        <v>100.389999</v>
      </c>
      <c r="G1627">
        <v>0</v>
      </c>
    </row>
    <row r="1628" spans="1:7" x14ac:dyDescent="0.25">
      <c r="A1628" s="1">
        <v>35867</v>
      </c>
      <c r="B1628">
        <v>100.379997</v>
      </c>
      <c r="C1628">
        <v>100.589996</v>
      </c>
      <c r="D1628">
        <v>99.629997000000003</v>
      </c>
      <c r="E1628">
        <v>99.870002999999997</v>
      </c>
      <c r="F1628">
        <v>99.870002999999997</v>
      </c>
      <c r="G1628">
        <v>0</v>
      </c>
    </row>
    <row r="1629" spans="1:7" x14ac:dyDescent="0.25">
      <c r="A1629" s="1">
        <v>35869</v>
      </c>
      <c r="B1629" t="s">
        <v>444</v>
      </c>
      <c r="C1629" t="s">
        <v>444</v>
      </c>
      <c r="D1629" t="s">
        <v>444</v>
      </c>
      <c r="E1629" t="s">
        <v>444</v>
      </c>
      <c r="F1629" t="s">
        <v>444</v>
      </c>
      <c r="G1629" t="s">
        <v>444</v>
      </c>
    </row>
    <row r="1630" spans="1:7" x14ac:dyDescent="0.25">
      <c r="A1630" s="1">
        <v>35870</v>
      </c>
      <c r="B1630">
        <v>99.709998999999996</v>
      </c>
      <c r="C1630">
        <v>100.239998</v>
      </c>
      <c r="D1630">
        <v>99.629997000000003</v>
      </c>
      <c r="E1630">
        <v>100.040001</v>
      </c>
      <c r="F1630">
        <v>100.040001</v>
      </c>
      <c r="G1630">
        <v>0</v>
      </c>
    </row>
    <row r="1631" spans="1:7" x14ac:dyDescent="0.25">
      <c r="A1631" s="1">
        <v>35871</v>
      </c>
      <c r="B1631">
        <v>100.050003</v>
      </c>
      <c r="C1631">
        <v>100.230003</v>
      </c>
      <c r="D1631">
        <v>99.730002999999996</v>
      </c>
      <c r="E1631">
        <v>100.050003</v>
      </c>
      <c r="F1631">
        <v>100.050003</v>
      </c>
      <c r="G1631">
        <v>0</v>
      </c>
    </row>
    <row r="1632" spans="1:7" x14ac:dyDescent="0.25">
      <c r="A1632" s="1">
        <v>35872</v>
      </c>
      <c r="B1632">
        <v>99.970000999999996</v>
      </c>
      <c r="C1632">
        <v>100.519997</v>
      </c>
      <c r="D1632">
        <v>99.900002000000001</v>
      </c>
      <c r="E1632">
        <v>100.379997</v>
      </c>
      <c r="F1632">
        <v>100.379997</v>
      </c>
      <c r="G1632">
        <v>0</v>
      </c>
    </row>
    <row r="1633" spans="1:7" x14ac:dyDescent="0.25">
      <c r="A1633" s="1">
        <v>35873</v>
      </c>
      <c r="B1633">
        <v>100.400002</v>
      </c>
      <c r="C1633">
        <v>100.779999</v>
      </c>
      <c r="D1633">
        <v>100.33000199999999</v>
      </c>
      <c r="E1633">
        <v>100.769997</v>
      </c>
      <c r="F1633">
        <v>100.769997</v>
      </c>
      <c r="G1633">
        <v>0</v>
      </c>
    </row>
    <row r="1634" spans="1:7" x14ac:dyDescent="0.25">
      <c r="A1634" s="1">
        <v>35874</v>
      </c>
      <c r="B1634">
        <v>100.730003</v>
      </c>
      <c r="C1634">
        <v>100.849998</v>
      </c>
      <c r="D1634">
        <v>100.379997</v>
      </c>
      <c r="E1634">
        <v>100.57</v>
      </c>
      <c r="F1634">
        <v>100.57</v>
      </c>
      <c r="G1634">
        <v>0</v>
      </c>
    </row>
    <row r="1635" spans="1:7" x14ac:dyDescent="0.25">
      <c r="A1635" s="1">
        <v>35876</v>
      </c>
      <c r="B1635" t="s">
        <v>444</v>
      </c>
      <c r="C1635" t="s">
        <v>444</v>
      </c>
      <c r="D1635" t="s">
        <v>444</v>
      </c>
      <c r="E1635" t="s">
        <v>444</v>
      </c>
      <c r="F1635" t="s">
        <v>444</v>
      </c>
      <c r="G1635" t="s">
        <v>444</v>
      </c>
    </row>
    <row r="1636" spans="1:7" x14ac:dyDescent="0.25">
      <c r="A1636" s="1">
        <v>35877</v>
      </c>
      <c r="B1636">
        <v>100.660004</v>
      </c>
      <c r="C1636">
        <v>100.839996</v>
      </c>
      <c r="D1636">
        <v>100.300003</v>
      </c>
      <c r="E1636">
        <v>100.349998</v>
      </c>
      <c r="F1636">
        <v>100.349998</v>
      </c>
      <c r="G1636">
        <v>0</v>
      </c>
    </row>
    <row r="1637" spans="1:7" x14ac:dyDescent="0.25">
      <c r="A1637" s="1">
        <v>35878</v>
      </c>
      <c r="B1637">
        <v>100.339996</v>
      </c>
      <c r="C1637">
        <v>100.529999</v>
      </c>
      <c r="D1637">
        <v>100.25</v>
      </c>
      <c r="E1637">
        <v>100.400002</v>
      </c>
      <c r="F1637">
        <v>100.400002</v>
      </c>
      <c r="G1637">
        <v>0</v>
      </c>
    </row>
    <row r="1638" spans="1:7" x14ac:dyDescent="0.25">
      <c r="A1638" s="1">
        <v>35879</v>
      </c>
      <c r="B1638">
        <v>100.43</v>
      </c>
      <c r="C1638">
        <v>100.540001</v>
      </c>
      <c r="D1638">
        <v>100.05999799999999</v>
      </c>
      <c r="E1638">
        <v>100.199997</v>
      </c>
      <c r="F1638">
        <v>100.199997</v>
      </c>
      <c r="G1638">
        <v>0</v>
      </c>
    </row>
    <row r="1639" spans="1:7" x14ac:dyDescent="0.25">
      <c r="A1639" s="1">
        <v>35880</v>
      </c>
      <c r="B1639">
        <v>100.209999</v>
      </c>
      <c r="C1639">
        <v>100.349998</v>
      </c>
      <c r="D1639">
        <v>99.75</v>
      </c>
      <c r="E1639">
        <v>99.769997000000004</v>
      </c>
      <c r="F1639">
        <v>99.769997000000004</v>
      </c>
      <c r="G1639">
        <v>0</v>
      </c>
    </row>
    <row r="1640" spans="1:7" x14ac:dyDescent="0.25">
      <c r="A1640" s="1">
        <v>35881</v>
      </c>
      <c r="B1640">
        <v>99.870002999999997</v>
      </c>
      <c r="C1640">
        <v>100.389999</v>
      </c>
      <c r="D1640">
        <v>99.739998</v>
      </c>
      <c r="E1640">
        <v>100.30999799999999</v>
      </c>
      <c r="F1640">
        <v>100.30999799999999</v>
      </c>
      <c r="G1640">
        <v>0</v>
      </c>
    </row>
    <row r="1641" spans="1:7" x14ac:dyDescent="0.25">
      <c r="A1641" s="1">
        <v>35883</v>
      </c>
      <c r="B1641" t="s">
        <v>444</v>
      </c>
      <c r="C1641" t="s">
        <v>444</v>
      </c>
      <c r="D1641" t="s">
        <v>444</v>
      </c>
      <c r="E1641" t="s">
        <v>444</v>
      </c>
      <c r="F1641" t="s">
        <v>444</v>
      </c>
      <c r="G1641" t="s">
        <v>444</v>
      </c>
    </row>
    <row r="1642" spans="1:7" x14ac:dyDescent="0.25">
      <c r="A1642" s="1">
        <v>35884</v>
      </c>
      <c r="B1642">
        <v>100.349998</v>
      </c>
      <c r="C1642">
        <v>101.389999</v>
      </c>
      <c r="D1642">
        <v>100.269997</v>
      </c>
      <c r="E1642">
        <v>101.339996</v>
      </c>
      <c r="F1642">
        <v>101.339996</v>
      </c>
      <c r="G1642">
        <v>0</v>
      </c>
    </row>
    <row r="1643" spans="1:7" x14ac:dyDescent="0.25">
      <c r="A1643" s="1">
        <v>35885</v>
      </c>
      <c r="B1643">
        <v>101.269997</v>
      </c>
      <c r="C1643">
        <v>101.69000200000001</v>
      </c>
      <c r="D1643">
        <v>101.209999</v>
      </c>
      <c r="E1643">
        <v>101.5</v>
      </c>
      <c r="F1643">
        <v>101.5</v>
      </c>
      <c r="G1643">
        <v>0</v>
      </c>
    </row>
    <row r="1644" spans="1:7" x14ac:dyDescent="0.25">
      <c r="A1644" s="1">
        <v>35886</v>
      </c>
      <c r="B1644">
        <v>101.529999</v>
      </c>
      <c r="C1644">
        <v>101.849998</v>
      </c>
      <c r="D1644">
        <v>101.370003</v>
      </c>
      <c r="E1644">
        <v>101.709999</v>
      </c>
      <c r="F1644">
        <v>101.709999</v>
      </c>
      <c r="G1644">
        <v>0</v>
      </c>
    </row>
    <row r="1645" spans="1:7" x14ac:dyDescent="0.25">
      <c r="A1645" s="1">
        <v>35887</v>
      </c>
      <c r="B1645">
        <v>101.769997</v>
      </c>
      <c r="C1645">
        <v>101.889999</v>
      </c>
      <c r="D1645">
        <v>101.540001</v>
      </c>
      <c r="E1645">
        <v>101.839996</v>
      </c>
      <c r="F1645">
        <v>101.839996</v>
      </c>
      <c r="G1645">
        <v>0</v>
      </c>
    </row>
    <row r="1646" spans="1:7" x14ac:dyDescent="0.25">
      <c r="A1646" s="1">
        <v>35888</v>
      </c>
      <c r="B1646">
        <v>101.80999799999999</v>
      </c>
      <c r="C1646">
        <v>102.110001</v>
      </c>
      <c r="D1646">
        <v>101.629997</v>
      </c>
      <c r="E1646">
        <v>101.800003</v>
      </c>
      <c r="F1646">
        <v>101.800003</v>
      </c>
      <c r="G1646">
        <v>0</v>
      </c>
    </row>
    <row r="1647" spans="1:7" x14ac:dyDescent="0.25">
      <c r="A1647" s="1">
        <v>35890</v>
      </c>
      <c r="B1647" t="s">
        <v>444</v>
      </c>
      <c r="C1647" t="s">
        <v>444</v>
      </c>
      <c r="D1647" t="s">
        <v>444</v>
      </c>
      <c r="E1647" t="s">
        <v>444</v>
      </c>
      <c r="F1647" t="s">
        <v>444</v>
      </c>
      <c r="G1647" t="s">
        <v>444</v>
      </c>
    </row>
    <row r="1648" spans="1:7" x14ac:dyDescent="0.25">
      <c r="A1648" s="1">
        <v>35891</v>
      </c>
      <c r="B1648">
        <v>101.75</v>
      </c>
      <c r="C1648">
        <v>101.839996</v>
      </c>
      <c r="D1648">
        <v>101.44000200000001</v>
      </c>
      <c r="E1648">
        <v>101.5</v>
      </c>
      <c r="F1648">
        <v>101.5</v>
      </c>
      <c r="G1648">
        <v>0</v>
      </c>
    </row>
    <row r="1649" spans="1:7" x14ac:dyDescent="0.25">
      <c r="A1649" s="1">
        <v>35892</v>
      </c>
      <c r="B1649">
        <v>101.389999</v>
      </c>
      <c r="C1649">
        <v>101.480003</v>
      </c>
      <c r="D1649">
        <v>101.199997</v>
      </c>
      <c r="E1649">
        <v>101.220001</v>
      </c>
      <c r="F1649">
        <v>101.220001</v>
      </c>
      <c r="G1649">
        <v>0</v>
      </c>
    </row>
    <row r="1650" spans="1:7" x14ac:dyDescent="0.25">
      <c r="A1650" s="1">
        <v>35893</v>
      </c>
      <c r="B1650">
        <v>101.239998</v>
      </c>
      <c r="C1650">
        <v>101.300003</v>
      </c>
      <c r="D1650">
        <v>99.959998999999996</v>
      </c>
      <c r="E1650">
        <v>100.099998</v>
      </c>
      <c r="F1650">
        <v>100.099998</v>
      </c>
      <c r="G1650">
        <v>0</v>
      </c>
    </row>
    <row r="1651" spans="1:7" x14ac:dyDescent="0.25">
      <c r="A1651" s="1">
        <v>35894</v>
      </c>
      <c r="B1651">
        <v>100.290001</v>
      </c>
      <c r="C1651">
        <v>100.870003</v>
      </c>
      <c r="D1651">
        <v>99.879997000000003</v>
      </c>
      <c r="E1651">
        <v>100.349998</v>
      </c>
      <c r="F1651">
        <v>100.349998</v>
      </c>
      <c r="G1651">
        <v>0</v>
      </c>
    </row>
    <row r="1652" spans="1:7" x14ac:dyDescent="0.25">
      <c r="A1652" s="1">
        <v>35895</v>
      </c>
      <c r="B1652">
        <v>100.290001</v>
      </c>
      <c r="C1652">
        <v>100.870003</v>
      </c>
      <c r="D1652">
        <v>99.879997000000003</v>
      </c>
      <c r="E1652">
        <v>100.349998</v>
      </c>
      <c r="F1652">
        <v>100.349998</v>
      </c>
      <c r="G1652">
        <v>0</v>
      </c>
    </row>
    <row r="1653" spans="1:7" x14ac:dyDescent="0.25">
      <c r="A1653" s="1">
        <v>35897</v>
      </c>
      <c r="B1653" t="s">
        <v>444</v>
      </c>
      <c r="C1653" t="s">
        <v>444</v>
      </c>
      <c r="D1653" t="s">
        <v>444</v>
      </c>
      <c r="E1653" t="s">
        <v>444</v>
      </c>
      <c r="F1653" t="s">
        <v>444</v>
      </c>
      <c r="G1653" t="s">
        <v>444</v>
      </c>
    </row>
    <row r="1654" spans="1:7" x14ac:dyDescent="0.25">
      <c r="A1654" s="1">
        <v>35898</v>
      </c>
      <c r="B1654">
        <v>100.41999800000001</v>
      </c>
      <c r="C1654">
        <v>100.58000199999999</v>
      </c>
      <c r="D1654">
        <v>100.300003</v>
      </c>
      <c r="E1654">
        <v>100.44000200000001</v>
      </c>
      <c r="F1654">
        <v>100.44000200000001</v>
      </c>
      <c r="G1654">
        <v>0</v>
      </c>
    </row>
    <row r="1655" spans="1:7" x14ac:dyDescent="0.25">
      <c r="A1655" s="1">
        <v>35899</v>
      </c>
      <c r="B1655">
        <v>100.43</v>
      </c>
      <c r="C1655">
        <v>100.510002</v>
      </c>
      <c r="D1655">
        <v>99.290001000000004</v>
      </c>
      <c r="E1655">
        <v>99.510002</v>
      </c>
      <c r="F1655">
        <v>99.510002</v>
      </c>
      <c r="G1655">
        <v>0</v>
      </c>
    </row>
    <row r="1656" spans="1:7" x14ac:dyDescent="0.25">
      <c r="A1656" s="1">
        <v>35900</v>
      </c>
      <c r="B1656">
        <v>99.470000999999996</v>
      </c>
      <c r="C1656">
        <v>99.720000999999996</v>
      </c>
      <c r="D1656">
        <v>99.230002999999996</v>
      </c>
      <c r="E1656">
        <v>99.589995999999999</v>
      </c>
      <c r="F1656">
        <v>99.589995999999999</v>
      </c>
      <c r="G1656">
        <v>0</v>
      </c>
    </row>
    <row r="1657" spans="1:7" x14ac:dyDescent="0.25">
      <c r="A1657" s="1">
        <v>35901</v>
      </c>
      <c r="B1657">
        <v>99.610000999999997</v>
      </c>
      <c r="C1657">
        <v>100.160004</v>
      </c>
      <c r="D1657">
        <v>99.519997000000004</v>
      </c>
      <c r="E1657">
        <v>99.809997999999993</v>
      </c>
      <c r="F1657">
        <v>99.809997999999993</v>
      </c>
      <c r="G1657">
        <v>0</v>
      </c>
    </row>
    <row r="1658" spans="1:7" x14ac:dyDescent="0.25">
      <c r="A1658" s="1">
        <v>35902</v>
      </c>
      <c r="B1658">
        <v>99.699996999999996</v>
      </c>
      <c r="C1658">
        <v>99.980002999999996</v>
      </c>
      <c r="D1658">
        <v>99.5</v>
      </c>
      <c r="E1658">
        <v>99.919998000000007</v>
      </c>
      <c r="F1658">
        <v>99.919998000000007</v>
      </c>
      <c r="G1658">
        <v>0</v>
      </c>
    </row>
    <row r="1659" spans="1:7" x14ac:dyDescent="0.25">
      <c r="A1659" s="1">
        <v>35904</v>
      </c>
      <c r="B1659" t="s">
        <v>444</v>
      </c>
      <c r="C1659" t="s">
        <v>444</v>
      </c>
      <c r="D1659" t="s">
        <v>444</v>
      </c>
      <c r="E1659" t="s">
        <v>444</v>
      </c>
      <c r="F1659" t="s">
        <v>444</v>
      </c>
      <c r="G1659" t="s">
        <v>444</v>
      </c>
    </row>
    <row r="1660" spans="1:7" x14ac:dyDescent="0.25">
      <c r="A1660" s="1">
        <v>35905</v>
      </c>
      <c r="B1660">
        <v>100.040001</v>
      </c>
      <c r="C1660">
        <v>100.199997</v>
      </c>
      <c r="D1660">
        <v>99.660004000000001</v>
      </c>
      <c r="E1660">
        <v>99.739998</v>
      </c>
      <c r="F1660">
        <v>99.739998</v>
      </c>
      <c r="G1660">
        <v>0</v>
      </c>
    </row>
    <row r="1661" spans="1:7" x14ac:dyDescent="0.25">
      <c r="A1661" s="1">
        <v>35906</v>
      </c>
      <c r="B1661">
        <v>99.650002000000001</v>
      </c>
      <c r="C1661">
        <v>99.720000999999996</v>
      </c>
      <c r="D1661">
        <v>99.110000999999997</v>
      </c>
      <c r="E1661">
        <v>99.220000999999996</v>
      </c>
      <c r="F1661">
        <v>99.220000999999996</v>
      </c>
      <c r="G1661">
        <v>0</v>
      </c>
    </row>
    <row r="1662" spans="1:7" x14ac:dyDescent="0.25">
      <c r="A1662" s="1">
        <v>35907</v>
      </c>
      <c r="B1662">
        <v>99.279999000000004</v>
      </c>
      <c r="C1662">
        <v>99.519997000000004</v>
      </c>
      <c r="D1662">
        <v>98.959998999999996</v>
      </c>
      <c r="E1662">
        <v>99.279999000000004</v>
      </c>
      <c r="F1662">
        <v>99.279999000000004</v>
      </c>
      <c r="G1662">
        <v>0</v>
      </c>
    </row>
    <row r="1663" spans="1:7" x14ac:dyDescent="0.25">
      <c r="A1663" s="1">
        <v>35908</v>
      </c>
      <c r="B1663">
        <v>99.32</v>
      </c>
      <c r="C1663">
        <v>99.699996999999996</v>
      </c>
      <c r="D1663">
        <v>99.18</v>
      </c>
      <c r="E1663">
        <v>99.559997999999993</v>
      </c>
      <c r="F1663">
        <v>99.559997999999993</v>
      </c>
      <c r="G1663">
        <v>0</v>
      </c>
    </row>
    <row r="1664" spans="1:7" x14ac:dyDescent="0.25">
      <c r="A1664" s="1">
        <v>35909</v>
      </c>
      <c r="B1664">
        <v>99.599997999999999</v>
      </c>
      <c r="C1664">
        <v>99.720000999999996</v>
      </c>
      <c r="D1664">
        <v>99.32</v>
      </c>
      <c r="E1664">
        <v>99.379997000000003</v>
      </c>
      <c r="F1664">
        <v>99.379997000000003</v>
      </c>
      <c r="G1664">
        <v>0</v>
      </c>
    </row>
    <row r="1665" spans="1:7" x14ac:dyDescent="0.25">
      <c r="A1665" s="1">
        <v>35911</v>
      </c>
      <c r="B1665" t="s">
        <v>444</v>
      </c>
      <c r="C1665" t="s">
        <v>444</v>
      </c>
      <c r="D1665" t="s">
        <v>444</v>
      </c>
      <c r="E1665" t="s">
        <v>444</v>
      </c>
      <c r="F1665" t="s">
        <v>444</v>
      </c>
      <c r="G1665" t="s">
        <v>444</v>
      </c>
    </row>
    <row r="1666" spans="1:7" x14ac:dyDescent="0.25">
      <c r="A1666" s="1">
        <v>35912</v>
      </c>
      <c r="B1666">
        <v>99.379997000000003</v>
      </c>
      <c r="C1666">
        <v>99.839995999999999</v>
      </c>
      <c r="D1666">
        <v>99.209998999999996</v>
      </c>
      <c r="E1666">
        <v>99.339995999999999</v>
      </c>
      <c r="F1666">
        <v>99.339995999999999</v>
      </c>
      <c r="G1666">
        <v>0</v>
      </c>
    </row>
    <row r="1667" spans="1:7" x14ac:dyDescent="0.25">
      <c r="A1667" s="1">
        <v>35913</v>
      </c>
      <c r="B1667">
        <v>99.480002999999996</v>
      </c>
      <c r="C1667">
        <v>99.75</v>
      </c>
      <c r="D1667">
        <v>99.309997999999993</v>
      </c>
      <c r="E1667">
        <v>99.620002999999997</v>
      </c>
      <c r="F1667">
        <v>99.620002999999997</v>
      </c>
      <c r="G1667">
        <v>0</v>
      </c>
    </row>
    <row r="1668" spans="1:7" x14ac:dyDescent="0.25">
      <c r="A1668" s="1">
        <v>35914</v>
      </c>
      <c r="B1668">
        <v>99.68</v>
      </c>
      <c r="C1668">
        <v>100.010002</v>
      </c>
      <c r="D1668">
        <v>99.550003000000004</v>
      </c>
      <c r="E1668">
        <v>99.730002999999996</v>
      </c>
      <c r="F1668">
        <v>99.730002999999996</v>
      </c>
      <c r="G1668">
        <v>0</v>
      </c>
    </row>
    <row r="1669" spans="1:7" x14ac:dyDescent="0.25">
      <c r="A1669" s="1">
        <v>35915</v>
      </c>
      <c r="B1669">
        <v>99.650002000000001</v>
      </c>
      <c r="C1669">
        <v>99.760002</v>
      </c>
      <c r="D1669">
        <v>99.349997999999999</v>
      </c>
      <c r="E1669">
        <v>99.709998999999996</v>
      </c>
      <c r="F1669">
        <v>99.709998999999996</v>
      </c>
      <c r="G1669">
        <v>0</v>
      </c>
    </row>
    <row r="1670" spans="1:7" x14ac:dyDescent="0.25">
      <c r="A1670" s="1">
        <v>35916</v>
      </c>
      <c r="B1670">
        <v>99.739998</v>
      </c>
      <c r="C1670">
        <v>99.75</v>
      </c>
      <c r="D1670">
        <v>99</v>
      </c>
      <c r="E1670">
        <v>99.220000999999996</v>
      </c>
      <c r="F1670">
        <v>99.220000999999996</v>
      </c>
      <c r="G1670">
        <v>0</v>
      </c>
    </row>
    <row r="1671" spans="1:7" x14ac:dyDescent="0.25">
      <c r="A1671" s="1">
        <v>35918</v>
      </c>
      <c r="B1671" t="s">
        <v>444</v>
      </c>
      <c r="C1671" t="s">
        <v>444</v>
      </c>
      <c r="D1671" t="s">
        <v>444</v>
      </c>
      <c r="E1671" t="s">
        <v>444</v>
      </c>
      <c r="F1671" t="s">
        <v>444</v>
      </c>
      <c r="G1671" t="s">
        <v>444</v>
      </c>
    </row>
    <row r="1672" spans="1:7" x14ac:dyDescent="0.25">
      <c r="A1672" s="1">
        <v>35919</v>
      </c>
      <c r="B1672">
        <v>99.510002</v>
      </c>
      <c r="C1672">
        <v>99.709998999999996</v>
      </c>
      <c r="D1672">
        <v>99.190002000000007</v>
      </c>
      <c r="E1672">
        <v>99.239998</v>
      </c>
      <c r="F1672">
        <v>99.239998</v>
      </c>
      <c r="G1672">
        <v>0</v>
      </c>
    </row>
    <row r="1673" spans="1:7" x14ac:dyDescent="0.25">
      <c r="A1673" s="1">
        <v>35920</v>
      </c>
      <c r="B1673">
        <v>99.190002000000007</v>
      </c>
      <c r="C1673">
        <v>99.389999000000003</v>
      </c>
      <c r="D1673">
        <v>98.610000999999997</v>
      </c>
      <c r="E1673">
        <v>98.639999000000003</v>
      </c>
      <c r="F1673">
        <v>98.639999000000003</v>
      </c>
      <c r="G1673">
        <v>0</v>
      </c>
    </row>
    <row r="1674" spans="1:7" x14ac:dyDescent="0.25">
      <c r="A1674" s="1">
        <v>35921</v>
      </c>
      <c r="B1674">
        <v>98.849997999999999</v>
      </c>
      <c r="C1674">
        <v>99.040001000000004</v>
      </c>
      <c r="D1674">
        <v>98.620002999999997</v>
      </c>
      <c r="E1674">
        <v>98.800003000000004</v>
      </c>
      <c r="F1674">
        <v>98.800003000000004</v>
      </c>
      <c r="G1674">
        <v>0</v>
      </c>
    </row>
    <row r="1675" spans="1:7" x14ac:dyDescent="0.25">
      <c r="A1675" s="1">
        <v>35922</v>
      </c>
      <c r="B1675">
        <v>98.769997000000004</v>
      </c>
      <c r="C1675">
        <v>98.989998</v>
      </c>
      <c r="D1675">
        <v>98.57</v>
      </c>
      <c r="E1675">
        <v>98.889999000000003</v>
      </c>
      <c r="F1675">
        <v>98.889999000000003</v>
      </c>
      <c r="G1675">
        <v>0</v>
      </c>
    </row>
    <row r="1676" spans="1:7" x14ac:dyDescent="0.25">
      <c r="A1676" s="1">
        <v>35923</v>
      </c>
      <c r="B1676">
        <v>98.989998</v>
      </c>
      <c r="C1676">
        <v>99.209998999999996</v>
      </c>
      <c r="D1676">
        <v>98.870002999999997</v>
      </c>
      <c r="E1676">
        <v>99.050003000000004</v>
      </c>
      <c r="F1676">
        <v>99.050003000000004</v>
      </c>
      <c r="G1676">
        <v>0</v>
      </c>
    </row>
    <row r="1677" spans="1:7" x14ac:dyDescent="0.25">
      <c r="A1677" s="1">
        <v>35925</v>
      </c>
      <c r="B1677" t="s">
        <v>444</v>
      </c>
      <c r="C1677" t="s">
        <v>444</v>
      </c>
      <c r="D1677" t="s">
        <v>444</v>
      </c>
      <c r="E1677" t="s">
        <v>444</v>
      </c>
      <c r="F1677" t="s">
        <v>444</v>
      </c>
      <c r="G1677" t="s">
        <v>444</v>
      </c>
    </row>
    <row r="1678" spans="1:7" x14ac:dyDescent="0.25">
      <c r="A1678" s="1">
        <v>35926</v>
      </c>
      <c r="B1678">
        <v>99.220000999999996</v>
      </c>
      <c r="C1678">
        <v>99.459998999999996</v>
      </c>
      <c r="D1678">
        <v>98.839995999999999</v>
      </c>
      <c r="E1678">
        <v>99.309997999999993</v>
      </c>
      <c r="F1678">
        <v>99.309997999999993</v>
      </c>
      <c r="G1678">
        <v>0</v>
      </c>
    </row>
    <row r="1679" spans="1:7" x14ac:dyDescent="0.25">
      <c r="A1679" s="1">
        <v>35927</v>
      </c>
      <c r="B1679">
        <v>99.300003000000004</v>
      </c>
      <c r="C1679">
        <v>99.400002000000001</v>
      </c>
      <c r="D1679">
        <v>99.07</v>
      </c>
      <c r="E1679">
        <v>99.389999000000003</v>
      </c>
      <c r="F1679">
        <v>99.389999000000003</v>
      </c>
      <c r="G1679">
        <v>0</v>
      </c>
    </row>
    <row r="1680" spans="1:7" x14ac:dyDescent="0.25">
      <c r="A1680" s="1">
        <v>35928</v>
      </c>
      <c r="B1680">
        <v>99.389999000000003</v>
      </c>
      <c r="C1680">
        <v>99.660004000000001</v>
      </c>
      <c r="D1680">
        <v>99.330001999999993</v>
      </c>
      <c r="E1680">
        <v>99.589995999999999</v>
      </c>
      <c r="F1680">
        <v>99.589995999999999</v>
      </c>
      <c r="G1680">
        <v>0</v>
      </c>
    </row>
    <row r="1681" spans="1:7" x14ac:dyDescent="0.25">
      <c r="A1681" s="1">
        <v>35929</v>
      </c>
      <c r="B1681">
        <v>99.5</v>
      </c>
      <c r="C1681">
        <v>99.760002</v>
      </c>
      <c r="D1681">
        <v>99.440002000000007</v>
      </c>
      <c r="E1681">
        <v>99.599997999999999</v>
      </c>
      <c r="F1681">
        <v>99.599997999999999</v>
      </c>
      <c r="G1681">
        <v>0</v>
      </c>
    </row>
    <row r="1682" spans="1:7" x14ac:dyDescent="0.25">
      <c r="A1682" s="1">
        <v>35930</v>
      </c>
      <c r="B1682">
        <v>99.529999000000004</v>
      </c>
      <c r="C1682">
        <v>100.08000199999999</v>
      </c>
      <c r="D1682">
        <v>99.510002</v>
      </c>
      <c r="E1682">
        <v>99.919998000000007</v>
      </c>
      <c r="F1682">
        <v>99.919998000000007</v>
      </c>
      <c r="G1682">
        <v>0</v>
      </c>
    </row>
    <row r="1683" spans="1:7" x14ac:dyDescent="0.25">
      <c r="A1683" s="1">
        <v>35932</v>
      </c>
      <c r="B1683" t="s">
        <v>444</v>
      </c>
      <c r="C1683" t="s">
        <v>444</v>
      </c>
      <c r="D1683" t="s">
        <v>444</v>
      </c>
      <c r="E1683" t="s">
        <v>444</v>
      </c>
      <c r="F1683" t="s">
        <v>444</v>
      </c>
      <c r="G1683" t="s">
        <v>444</v>
      </c>
    </row>
    <row r="1684" spans="1:7" x14ac:dyDescent="0.25">
      <c r="A1684" s="1">
        <v>35933</v>
      </c>
      <c r="B1684">
        <v>99.940002000000007</v>
      </c>
      <c r="C1684">
        <v>100.379997</v>
      </c>
      <c r="D1684">
        <v>99.879997000000003</v>
      </c>
      <c r="E1684">
        <v>100.16999800000001</v>
      </c>
      <c r="F1684">
        <v>100.16999800000001</v>
      </c>
      <c r="G1684">
        <v>0</v>
      </c>
    </row>
    <row r="1685" spans="1:7" x14ac:dyDescent="0.25">
      <c r="A1685" s="1">
        <v>35934</v>
      </c>
      <c r="B1685">
        <v>100.099998</v>
      </c>
      <c r="C1685">
        <v>100.260002</v>
      </c>
      <c r="D1685">
        <v>99.93</v>
      </c>
      <c r="E1685">
        <v>100.110001</v>
      </c>
      <c r="F1685">
        <v>100.110001</v>
      </c>
      <c r="G1685">
        <v>0</v>
      </c>
    </row>
    <row r="1686" spans="1:7" x14ac:dyDescent="0.25">
      <c r="A1686" s="1">
        <v>35935</v>
      </c>
      <c r="B1686">
        <v>99.919998000000007</v>
      </c>
      <c r="C1686">
        <v>100.05999799999999</v>
      </c>
      <c r="D1686">
        <v>99.480002999999996</v>
      </c>
      <c r="E1686">
        <v>99.5</v>
      </c>
      <c r="F1686">
        <v>99.5</v>
      </c>
      <c r="G1686">
        <v>0</v>
      </c>
    </row>
    <row r="1687" spans="1:7" x14ac:dyDescent="0.25">
      <c r="A1687" s="1">
        <v>35936</v>
      </c>
      <c r="B1687">
        <v>99.480002999999996</v>
      </c>
      <c r="C1687">
        <v>99.519997000000004</v>
      </c>
      <c r="D1687">
        <v>98.830001999999993</v>
      </c>
      <c r="E1687">
        <v>98.889999000000003</v>
      </c>
      <c r="F1687">
        <v>98.889999000000003</v>
      </c>
      <c r="G1687">
        <v>0</v>
      </c>
    </row>
    <row r="1688" spans="1:7" x14ac:dyDescent="0.25">
      <c r="A1688" s="1">
        <v>35937</v>
      </c>
      <c r="B1688">
        <v>99</v>
      </c>
      <c r="C1688">
        <v>99.309997999999993</v>
      </c>
      <c r="D1688">
        <v>98.970000999999996</v>
      </c>
      <c r="E1688">
        <v>99.080001999999993</v>
      </c>
      <c r="F1688">
        <v>99.080001999999993</v>
      </c>
      <c r="G1688">
        <v>0</v>
      </c>
    </row>
    <row r="1689" spans="1:7" x14ac:dyDescent="0.25">
      <c r="A1689" s="1">
        <v>35939</v>
      </c>
      <c r="B1689" t="s">
        <v>444</v>
      </c>
      <c r="C1689" t="s">
        <v>444</v>
      </c>
      <c r="D1689" t="s">
        <v>444</v>
      </c>
      <c r="E1689" t="s">
        <v>444</v>
      </c>
      <c r="F1689" t="s">
        <v>444</v>
      </c>
      <c r="G1689" t="s">
        <v>444</v>
      </c>
    </row>
    <row r="1690" spans="1:7" x14ac:dyDescent="0.25">
      <c r="A1690" s="1">
        <v>35940</v>
      </c>
      <c r="B1690">
        <v>99</v>
      </c>
      <c r="C1690">
        <v>99.309997999999993</v>
      </c>
      <c r="D1690">
        <v>98.970000999999996</v>
      </c>
      <c r="E1690">
        <v>99.080001999999993</v>
      </c>
      <c r="F1690">
        <v>99.080001999999993</v>
      </c>
      <c r="G1690">
        <v>0</v>
      </c>
    </row>
    <row r="1691" spans="1:7" x14ac:dyDescent="0.25">
      <c r="A1691" s="1">
        <v>35941</v>
      </c>
      <c r="B1691">
        <v>99.440002000000007</v>
      </c>
      <c r="C1691">
        <v>99.82</v>
      </c>
      <c r="D1691">
        <v>99.400002000000001</v>
      </c>
      <c r="E1691">
        <v>99.730002999999996</v>
      </c>
      <c r="F1691">
        <v>99.730002999999996</v>
      </c>
      <c r="G1691">
        <v>0</v>
      </c>
    </row>
    <row r="1692" spans="1:7" x14ac:dyDescent="0.25">
      <c r="A1692" s="1">
        <v>35942</v>
      </c>
      <c r="B1692">
        <v>99.760002</v>
      </c>
      <c r="C1692">
        <v>100.41999800000001</v>
      </c>
      <c r="D1692">
        <v>99.330001999999993</v>
      </c>
      <c r="E1692">
        <v>100.150002</v>
      </c>
      <c r="F1692">
        <v>100.150002</v>
      </c>
      <c r="G1692">
        <v>0</v>
      </c>
    </row>
    <row r="1693" spans="1:7" x14ac:dyDescent="0.25">
      <c r="A1693" s="1">
        <v>35943</v>
      </c>
      <c r="B1693">
        <v>100.19000200000001</v>
      </c>
      <c r="C1693">
        <v>100.510002</v>
      </c>
      <c r="D1693">
        <v>99.910004000000001</v>
      </c>
      <c r="E1693">
        <v>100.25</v>
      </c>
      <c r="F1693">
        <v>100.25</v>
      </c>
      <c r="G1693">
        <v>0</v>
      </c>
    </row>
    <row r="1694" spans="1:7" x14ac:dyDescent="0.25">
      <c r="A1694" s="1">
        <v>35944</v>
      </c>
      <c r="B1694">
        <v>100.300003</v>
      </c>
      <c r="C1694">
        <v>100.660004</v>
      </c>
      <c r="D1694">
        <v>100.16999800000001</v>
      </c>
      <c r="E1694">
        <v>100.449997</v>
      </c>
      <c r="F1694">
        <v>100.449997</v>
      </c>
      <c r="G1694">
        <v>0</v>
      </c>
    </row>
    <row r="1695" spans="1:7" x14ac:dyDescent="0.25">
      <c r="A1695" s="1">
        <v>35946</v>
      </c>
      <c r="B1695" t="s">
        <v>444</v>
      </c>
      <c r="C1695" t="s">
        <v>444</v>
      </c>
      <c r="D1695" t="s">
        <v>444</v>
      </c>
      <c r="E1695" t="s">
        <v>444</v>
      </c>
      <c r="F1695" t="s">
        <v>444</v>
      </c>
      <c r="G1695" t="s">
        <v>444</v>
      </c>
    </row>
    <row r="1696" spans="1:7" x14ac:dyDescent="0.25">
      <c r="A1696" s="1">
        <v>35947</v>
      </c>
      <c r="B1696">
        <v>100.339996</v>
      </c>
      <c r="C1696">
        <v>100.480003</v>
      </c>
      <c r="D1696">
        <v>100.110001</v>
      </c>
      <c r="E1696">
        <v>100.19000200000001</v>
      </c>
      <c r="F1696">
        <v>100.19000200000001</v>
      </c>
      <c r="G1696">
        <v>0</v>
      </c>
    </row>
    <row r="1697" spans="1:7" x14ac:dyDescent="0.25">
      <c r="A1697" s="1">
        <v>35948</v>
      </c>
      <c r="B1697">
        <v>100.239998</v>
      </c>
      <c r="C1697">
        <v>100.389999</v>
      </c>
      <c r="D1697">
        <v>100.120003</v>
      </c>
      <c r="E1697">
        <v>100.139999</v>
      </c>
      <c r="F1697">
        <v>100.139999</v>
      </c>
      <c r="G1697">
        <v>0</v>
      </c>
    </row>
    <row r="1698" spans="1:7" x14ac:dyDescent="0.25">
      <c r="A1698" s="1">
        <v>35949</v>
      </c>
      <c r="B1698">
        <v>100.139999</v>
      </c>
      <c r="C1698">
        <v>100.160004</v>
      </c>
      <c r="D1698">
        <v>99.650002000000001</v>
      </c>
      <c r="E1698">
        <v>99.800003000000004</v>
      </c>
      <c r="F1698">
        <v>99.800003000000004</v>
      </c>
      <c r="G1698">
        <v>0</v>
      </c>
    </row>
    <row r="1699" spans="1:7" x14ac:dyDescent="0.25">
      <c r="A1699" s="1">
        <v>35950</v>
      </c>
      <c r="B1699">
        <v>99.730002999999996</v>
      </c>
      <c r="C1699">
        <v>99.800003000000004</v>
      </c>
      <c r="D1699">
        <v>99.43</v>
      </c>
      <c r="E1699">
        <v>99.550003000000004</v>
      </c>
      <c r="F1699">
        <v>99.550003000000004</v>
      </c>
      <c r="G1699">
        <v>0</v>
      </c>
    </row>
    <row r="1700" spans="1:7" x14ac:dyDescent="0.25">
      <c r="A1700" s="1">
        <v>35951</v>
      </c>
      <c r="B1700">
        <v>99.730002999999996</v>
      </c>
      <c r="C1700">
        <v>100.25</v>
      </c>
      <c r="D1700">
        <v>99.68</v>
      </c>
      <c r="E1700">
        <v>100.139999</v>
      </c>
      <c r="F1700">
        <v>100.139999</v>
      </c>
      <c r="G1700">
        <v>0</v>
      </c>
    </row>
    <row r="1701" spans="1:7" x14ac:dyDescent="0.25">
      <c r="A1701" s="1">
        <v>35953</v>
      </c>
      <c r="B1701" t="s">
        <v>444</v>
      </c>
      <c r="C1701" t="s">
        <v>444</v>
      </c>
      <c r="D1701" t="s">
        <v>444</v>
      </c>
      <c r="E1701" t="s">
        <v>444</v>
      </c>
      <c r="F1701" t="s">
        <v>444</v>
      </c>
      <c r="G1701" t="s">
        <v>444</v>
      </c>
    </row>
    <row r="1702" spans="1:7" x14ac:dyDescent="0.25">
      <c r="A1702" s="1">
        <v>35954</v>
      </c>
      <c r="B1702">
        <v>100.260002</v>
      </c>
      <c r="C1702">
        <v>100.459999</v>
      </c>
      <c r="D1702">
        <v>100.160004</v>
      </c>
      <c r="E1702">
        <v>100.400002</v>
      </c>
      <c r="F1702">
        <v>100.400002</v>
      </c>
      <c r="G1702">
        <v>0</v>
      </c>
    </row>
    <row r="1703" spans="1:7" x14ac:dyDescent="0.25">
      <c r="A1703" s="1">
        <v>35955</v>
      </c>
      <c r="B1703">
        <v>100.449997</v>
      </c>
      <c r="C1703">
        <v>100.489998</v>
      </c>
      <c r="D1703">
        <v>100.199997</v>
      </c>
      <c r="E1703">
        <v>100.389999</v>
      </c>
      <c r="F1703">
        <v>100.389999</v>
      </c>
      <c r="G1703">
        <v>0</v>
      </c>
    </row>
    <row r="1704" spans="1:7" x14ac:dyDescent="0.25">
      <c r="A1704" s="1">
        <v>35956</v>
      </c>
      <c r="B1704">
        <v>100.44000200000001</v>
      </c>
      <c r="C1704">
        <v>101.32</v>
      </c>
      <c r="D1704">
        <v>100.379997</v>
      </c>
      <c r="E1704">
        <v>101.199997</v>
      </c>
      <c r="F1704">
        <v>101.199997</v>
      </c>
      <c r="G1704">
        <v>0</v>
      </c>
    </row>
    <row r="1705" spans="1:7" x14ac:dyDescent="0.25">
      <c r="A1705" s="1">
        <v>35957</v>
      </c>
      <c r="B1705">
        <v>101.230003</v>
      </c>
      <c r="C1705">
        <v>101.949997</v>
      </c>
      <c r="D1705">
        <v>101.120003</v>
      </c>
      <c r="E1705">
        <v>101.94000200000001</v>
      </c>
      <c r="F1705">
        <v>101.94000200000001</v>
      </c>
      <c r="G1705">
        <v>0</v>
      </c>
    </row>
    <row r="1706" spans="1:7" x14ac:dyDescent="0.25">
      <c r="A1706" s="1">
        <v>35958</v>
      </c>
      <c r="B1706">
        <v>102.029999</v>
      </c>
      <c r="C1706">
        <v>102.05999799999999</v>
      </c>
      <c r="D1706">
        <v>101.57</v>
      </c>
      <c r="E1706">
        <v>101.889999</v>
      </c>
      <c r="F1706">
        <v>101.889999</v>
      </c>
      <c r="G1706">
        <v>0</v>
      </c>
    </row>
    <row r="1707" spans="1:7" x14ac:dyDescent="0.25">
      <c r="A1707" s="1">
        <v>35960</v>
      </c>
      <c r="B1707" t="s">
        <v>444</v>
      </c>
      <c r="C1707" t="s">
        <v>444</v>
      </c>
      <c r="D1707" t="s">
        <v>444</v>
      </c>
      <c r="E1707" t="s">
        <v>444</v>
      </c>
      <c r="F1707" t="s">
        <v>444</v>
      </c>
      <c r="G1707" t="s">
        <v>444</v>
      </c>
    </row>
    <row r="1708" spans="1:7" x14ac:dyDescent="0.25">
      <c r="A1708" s="1">
        <v>35961</v>
      </c>
      <c r="B1708">
        <v>101.860001</v>
      </c>
      <c r="C1708">
        <v>102.449997</v>
      </c>
      <c r="D1708">
        <v>101.769997</v>
      </c>
      <c r="E1708">
        <v>102.239998</v>
      </c>
      <c r="F1708">
        <v>102.239998</v>
      </c>
      <c r="G1708">
        <v>0</v>
      </c>
    </row>
    <row r="1709" spans="1:7" x14ac:dyDescent="0.25">
      <c r="A1709" s="1">
        <v>35962</v>
      </c>
      <c r="B1709">
        <v>102.349998</v>
      </c>
      <c r="C1709">
        <v>102.379997</v>
      </c>
      <c r="D1709">
        <v>101.269997</v>
      </c>
      <c r="E1709">
        <v>101.32</v>
      </c>
      <c r="F1709">
        <v>101.32</v>
      </c>
      <c r="G1709">
        <v>0</v>
      </c>
    </row>
    <row r="1710" spans="1:7" x14ac:dyDescent="0.25">
      <c r="A1710" s="1">
        <v>35963</v>
      </c>
      <c r="B1710">
        <v>101.16999800000001</v>
      </c>
      <c r="C1710">
        <v>101.41999800000001</v>
      </c>
      <c r="D1710">
        <v>99.959998999999996</v>
      </c>
      <c r="E1710">
        <v>100.040001</v>
      </c>
      <c r="F1710">
        <v>100.040001</v>
      </c>
      <c r="G1710">
        <v>0</v>
      </c>
    </row>
    <row r="1711" spans="1:7" x14ac:dyDescent="0.25">
      <c r="A1711" s="1">
        <v>35964</v>
      </c>
      <c r="B1711">
        <v>99.860000999999997</v>
      </c>
      <c r="C1711">
        <v>100.660004</v>
      </c>
      <c r="D1711">
        <v>99.809997999999993</v>
      </c>
      <c r="E1711">
        <v>100.529999</v>
      </c>
      <c r="F1711">
        <v>100.529999</v>
      </c>
      <c r="G1711">
        <v>0</v>
      </c>
    </row>
    <row r="1712" spans="1:7" x14ac:dyDescent="0.25">
      <c r="A1712" s="1">
        <v>35965</v>
      </c>
      <c r="B1712">
        <v>100.43</v>
      </c>
      <c r="C1712">
        <v>100.5</v>
      </c>
      <c r="D1712">
        <v>99.629997000000003</v>
      </c>
      <c r="E1712">
        <v>100.120003</v>
      </c>
      <c r="F1712">
        <v>100.120003</v>
      </c>
      <c r="G1712">
        <v>0</v>
      </c>
    </row>
    <row r="1713" spans="1:7" x14ac:dyDescent="0.25">
      <c r="A1713" s="1">
        <v>35967</v>
      </c>
      <c r="B1713" t="s">
        <v>444</v>
      </c>
      <c r="C1713" t="s">
        <v>444</v>
      </c>
      <c r="D1713" t="s">
        <v>444</v>
      </c>
      <c r="E1713" t="s">
        <v>444</v>
      </c>
      <c r="F1713" t="s">
        <v>444</v>
      </c>
      <c r="G1713" t="s">
        <v>444</v>
      </c>
    </row>
    <row r="1714" spans="1:7" x14ac:dyDescent="0.25">
      <c r="A1714" s="1">
        <v>35968</v>
      </c>
      <c r="B1714">
        <v>100.44000200000001</v>
      </c>
      <c r="C1714">
        <v>100.91999800000001</v>
      </c>
      <c r="D1714">
        <v>100.239998</v>
      </c>
      <c r="E1714">
        <v>100.510002</v>
      </c>
      <c r="F1714">
        <v>100.510002</v>
      </c>
      <c r="G1714">
        <v>0</v>
      </c>
    </row>
    <row r="1715" spans="1:7" x14ac:dyDescent="0.25">
      <c r="A1715" s="1">
        <v>35969</v>
      </c>
      <c r="B1715">
        <v>100.449997</v>
      </c>
      <c r="C1715">
        <v>101.07</v>
      </c>
      <c r="D1715">
        <v>100.300003</v>
      </c>
      <c r="E1715">
        <v>100.870003</v>
      </c>
      <c r="F1715">
        <v>100.870003</v>
      </c>
      <c r="G1715">
        <v>0</v>
      </c>
    </row>
    <row r="1716" spans="1:7" x14ac:dyDescent="0.25">
      <c r="A1716" s="1">
        <v>35970</v>
      </c>
      <c r="B1716">
        <v>101.010002</v>
      </c>
      <c r="C1716">
        <v>101.260002</v>
      </c>
      <c r="D1716">
        <v>100.83000199999999</v>
      </c>
      <c r="E1716">
        <v>101.120003</v>
      </c>
      <c r="F1716">
        <v>101.120003</v>
      </c>
      <c r="G1716">
        <v>0</v>
      </c>
    </row>
    <row r="1717" spans="1:7" x14ac:dyDescent="0.25">
      <c r="A1717" s="1">
        <v>35971</v>
      </c>
      <c r="B1717">
        <v>101.160004</v>
      </c>
      <c r="C1717">
        <v>101.16999800000001</v>
      </c>
      <c r="D1717">
        <v>100.75</v>
      </c>
      <c r="E1717">
        <v>101.120003</v>
      </c>
      <c r="F1717">
        <v>101.120003</v>
      </c>
      <c r="G1717">
        <v>0</v>
      </c>
    </row>
    <row r="1718" spans="1:7" x14ac:dyDescent="0.25">
      <c r="A1718" s="1">
        <v>35972</v>
      </c>
      <c r="B1718">
        <v>101.050003</v>
      </c>
      <c r="C1718">
        <v>101.82</v>
      </c>
      <c r="D1718">
        <v>100.860001</v>
      </c>
      <c r="E1718">
        <v>101.589996</v>
      </c>
      <c r="F1718">
        <v>101.589996</v>
      </c>
      <c r="G1718">
        <v>0</v>
      </c>
    </row>
    <row r="1719" spans="1:7" x14ac:dyDescent="0.25">
      <c r="A1719" s="1">
        <v>35974</v>
      </c>
      <c r="B1719" t="s">
        <v>444</v>
      </c>
      <c r="C1719" t="s">
        <v>444</v>
      </c>
      <c r="D1719" t="s">
        <v>444</v>
      </c>
      <c r="E1719" t="s">
        <v>444</v>
      </c>
      <c r="F1719" t="s">
        <v>444</v>
      </c>
      <c r="G1719" t="s">
        <v>444</v>
      </c>
    </row>
    <row r="1720" spans="1:7" x14ac:dyDescent="0.25">
      <c r="A1720" s="1">
        <v>35975</v>
      </c>
      <c r="B1720">
        <v>101.739998</v>
      </c>
      <c r="C1720">
        <v>101.83000199999999</v>
      </c>
      <c r="D1720">
        <v>101.43</v>
      </c>
      <c r="E1720">
        <v>101.639999</v>
      </c>
      <c r="F1720">
        <v>101.639999</v>
      </c>
      <c r="G1720">
        <v>0</v>
      </c>
    </row>
    <row r="1721" spans="1:7" x14ac:dyDescent="0.25">
      <c r="A1721" s="1">
        <v>35976</v>
      </c>
      <c r="B1721">
        <v>101.519997</v>
      </c>
      <c r="C1721">
        <v>101.639999</v>
      </c>
      <c r="D1721">
        <v>100.849998</v>
      </c>
      <c r="E1721">
        <v>101.16999800000001</v>
      </c>
      <c r="F1721">
        <v>101.16999800000001</v>
      </c>
      <c r="G1721">
        <v>0</v>
      </c>
    </row>
    <row r="1722" spans="1:7" x14ac:dyDescent="0.25">
      <c r="A1722" s="1">
        <v>35977</v>
      </c>
      <c r="B1722">
        <v>101.019997</v>
      </c>
      <c r="C1722">
        <v>101.610001</v>
      </c>
      <c r="D1722">
        <v>100.910004</v>
      </c>
      <c r="E1722">
        <v>101.459999</v>
      </c>
      <c r="F1722">
        <v>101.459999</v>
      </c>
      <c r="G1722">
        <v>0</v>
      </c>
    </row>
    <row r="1723" spans="1:7" x14ac:dyDescent="0.25">
      <c r="A1723" s="1">
        <v>35978</v>
      </c>
      <c r="B1723">
        <v>101.449997</v>
      </c>
      <c r="C1723">
        <v>102.139999</v>
      </c>
      <c r="D1723">
        <v>101.43</v>
      </c>
      <c r="E1723">
        <v>101.980003</v>
      </c>
      <c r="F1723">
        <v>101.980003</v>
      </c>
      <c r="G1723">
        <v>0</v>
      </c>
    </row>
    <row r="1724" spans="1:7" x14ac:dyDescent="0.25">
      <c r="A1724" s="1">
        <v>35979</v>
      </c>
      <c r="B1724">
        <v>101.449997</v>
      </c>
      <c r="C1724">
        <v>102.139999</v>
      </c>
      <c r="D1724">
        <v>101.43</v>
      </c>
      <c r="E1724">
        <v>101.980003</v>
      </c>
      <c r="F1724">
        <v>101.980003</v>
      </c>
      <c r="G1724">
        <v>0</v>
      </c>
    </row>
    <row r="1725" spans="1:7" x14ac:dyDescent="0.25">
      <c r="A1725" s="1">
        <v>35981</v>
      </c>
      <c r="B1725" t="s">
        <v>444</v>
      </c>
      <c r="C1725" t="s">
        <v>444</v>
      </c>
      <c r="D1725" t="s">
        <v>444</v>
      </c>
      <c r="E1725" t="s">
        <v>444</v>
      </c>
      <c r="F1725" t="s">
        <v>444</v>
      </c>
      <c r="G1725" t="s">
        <v>444</v>
      </c>
    </row>
    <row r="1726" spans="1:7" x14ac:dyDescent="0.25">
      <c r="A1726" s="1">
        <v>35982</v>
      </c>
      <c r="B1726">
        <v>101.93</v>
      </c>
      <c r="C1726">
        <v>102</v>
      </c>
      <c r="D1726">
        <v>101.370003</v>
      </c>
      <c r="E1726">
        <v>101.75</v>
      </c>
      <c r="F1726">
        <v>101.75</v>
      </c>
      <c r="G1726">
        <v>0</v>
      </c>
    </row>
    <row r="1727" spans="1:7" x14ac:dyDescent="0.25">
      <c r="A1727" s="1">
        <v>35983</v>
      </c>
      <c r="B1727">
        <v>101.540001</v>
      </c>
      <c r="C1727">
        <v>101.849998</v>
      </c>
      <c r="D1727">
        <v>101.480003</v>
      </c>
      <c r="E1727">
        <v>101.66999800000001</v>
      </c>
      <c r="F1727">
        <v>101.66999800000001</v>
      </c>
      <c r="G1727">
        <v>0</v>
      </c>
    </row>
    <row r="1728" spans="1:7" x14ac:dyDescent="0.25">
      <c r="A1728" s="1">
        <v>35984</v>
      </c>
      <c r="B1728">
        <v>101.629997</v>
      </c>
      <c r="C1728">
        <v>101.959999</v>
      </c>
      <c r="D1728">
        <v>101.5</v>
      </c>
      <c r="E1728">
        <v>101.82</v>
      </c>
      <c r="F1728">
        <v>101.82</v>
      </c>
      <c r="G1728">
        <v>0</v>
      </c>
    </row>
    <row r="1729" spans="1:7" x14ac:dyDescent="0.25">
      <c r="A1729" s="1">
        <v>35985</v>
      </c>
      <c r="B1729">
        <v>101.80999799999999</v>
      </c>
      <c r="C1729">
        <v>102.610001</v>
      </c>
      <c r="D1729">
        <v>101.790001</v>
      </c>
      <c r="E1729">
        <v>102.459999</v>
      </c>
      <c r="F1729">
        <v>102.459999</v>
      </c>
      <c r="G1729">
        <v>0</v>
      </c>
    </row>
    <row r="1730" spans="1:7" x14ac:dyDescent="0.25">
      <c r="A1730" s="1">
        <v>35986</v>
      </c>
      <c r="B1730">
        <v>102.400002</v>
      </c>
      <c r="C1730">
        <v>102.66999800000001</v>
      </c>
      <c r="D1730">
        <v>101.980003</v>
      </c>
      <c r="E1730">
        <v>102.089996</v>
      </c>
      <c r="F1730">
        <v>102.089996</v>
      </c>
      <c r="G1730">
        <v>0</v>
      </c>
    </row>
    <row r="1731" spans="1:7" x14ac:dyDescent="0.25">
      <c r="A1731" s="1">
        <v>35988</v>
      </c>
      <c r="B1731" t="s">
        <v>444</v>
      </c>
      <c r="C1731" t="s">
        <v>444</v>
      </c>
      <c r="D1731" t="s">
        <v>444</v>
      </c>
      <c r="E1731" t="s">
        <v>444</v>
      </c>
      <c r="F1731" t="s">
        <v>444</v>
      </c>
      <c r="G1731" t="s">
        <v>444</v>
      </c>
    </row>
    <row r="1732" spans="1:7" x14ac:dyDescent="0.25">
      <c r="A1732" s="1">
        <v>35989</v>
      </c>
      <c r="B1732">
        <v>102.489998</v>
      </c>
      <c r="C1732">
        <v>102.540001</v>
      </c>
      <c r="D1732">
        <v>101.260002</v>
      </c>
      <c r="E1732">
        <v>101.510002</v>
      </c>
      <c r="F1732">
        <v>101.510002</v>
      </c>
      <c r="G1732">
        <v>0</v>
      </c>
    </row>
    <row r="1733" spans="1:7" x14ac:dyDescent="0.25">
      <c r="A1733" s="1">
        <v>35990</v>
      </c>
      <c r="B1733">
        <v>101.449997</v>
      </c>
      <c r="C1733">
        <v>101.589996</v>
      </c>
      <c r="D1733">
        <v>101.150002</v>
      </c>
      <c r="E1733">
        <v>101.480003</v>
      </c>
      <c r="F1733">
        <v>101.480003</v>
      </c>
      <c r="G1733">
        <v>0</v>
      </c>
    </row>
    <row r="1734" spans="1:7" x14ac:dyDescent="0.25">
      <c r="A1734" s="1">
        <v>35991</v>
      </c>
      <c r="B1734">
        <v>101.519997</v>
      </c>
      <c r="C1734">
        <v>101.709999</v>
      </c>
      <c r="D1734">
        <v>101.269997</v>
      </c>
      <c r="E1734">
        <v>101.370003</v>
      </c>
      <c r="F1734">
        <v>101.370003</v>
      </c>
      <c r="G1734">
        <v>0</v>
      </c>
    </row>
    <row r="1735" spans="1:7" x14ac:dyDescent="0.25">
      <c r="A1735" s="1">
        <v>35992</v>
      </c>
      <c r="B1735">
        <v>101.239998</v>
      </c>
      <c r="C1735">
        <v>101.379997</v>
      </c>
      <c r="D1735">
        <v>100.69000200000001</v>
      </c>
      <c r="E1735">
        <v>100.82</v>
      </c>
      <c r="F1735">
        <v>100.82</v>
      </c>
      <c r="G1735">
        <v>0</v>
      </c>
    </row>
    <row r="1736" spans="1:7" x14ac:dyDescent="0.25">
      <c r="A1736" s="1">
        <v>35993</v>
      </c>
      <c r="B1736">
        <v>100.870003</v>
      </c>
      <c r="C1736">
        <v>101</v>
      </c>
      <c r="D1736">
        <v>100.540001</v>
      </c>
      <c r="E1736">
        <v>100.58000199999999</v>
      </c>
      <c r="F1736">
        <v>100.58000199999999</v>
      </c>
      <c r="G1736">
        <v>0</v>
      </c>
    </row>
    <row r="1737" spans="1:7" x14ac:dyDescent="0.25">
      <c r="A1737" s="1">
        <v>35995</v>
      </c>
      <c r="B1737" t="s">
        <v>444</v>
      </c>
      <c r="C1737" t="s">
        <v>444</v>
      </c>
      <c r="D1737" t="s">
        <v>444</v>
      </c>
      <c r="E1737" t="s">
        <v>444</v>
      </c>
      <c r="F1737" t="s">
        <v>444</v>
      </c>
      <c r="G1737" t="s">
        <v>444</v>
      </c>
    </row>
    <row r="1738" spans="1:7" x14ac:dyDescent="0.25">
      <c r="A1738" s="1">
        <v>35996</v>
      </c>
      <c r="B1738">
        <v>100.470001</v>
      </c>
      <c r="C1738">
        <v>100.610001</v>
      </c>
      <c r="D1738">
        <v>100.239998</v>
      </c>
      <c r="E1738">
        <v>100.470001</v>
      </c>
      <c r="F1738">
        <v>100.470001</v>
      </c>
      <c r="G1738">
        <v>0</v>
      </c>
    </row>
    <row r="1739" spans="1:7" x14ac:dyDescent="0.25">
      <c r="A1739" s="1">
        <v>35997</v>
      </c>
      <c r="B1739">
        <v>100.629997</v>
      </c>
      <c r="C1739">
        <v>101.029999</v>
      </c>
      <c r="D1739">
        <v>100.529999</v>
      </c>
      <c r="E1739">
        <v>100.94000200000001</v>
      </c>
      <c r="F1739">
        <v>100.94000200000001</v>
      </c>
      <c r="G1739">
        <v>0</v>
      </c>
    </row>
    <row r="1740" spans="1:7" x14ac:dyDescent="0.25">
      <c r="A1740" s="1">
        <v>35998</v>
      </c>
      <c r="B1740">
        <v>100.879997</v>
      </c>
      <c r="C1740">
        <v>101.18</v>
      </c>
      <c r="D1740">
        <v>100.779999</v>
      </c>
      <c r="E1740">
        <v>101.099998</v>
      </c>
      <c r="F1740">
        <v>101.099998</v>
      </c>
      <c r="G1740">
        <v>0</v>
      </c>
    </row>
    <row r="1741" spans="1:7" x14ac:dyDescent="0.25">
      <c r="A1741" s="1">
        <v>35999</v>
      </c>
      <c r="B1741">
        <v>101.110001</v>
      </c>
      <c r="C1741">
        <v>101.349998</v>
      </c>
      <c r="D1741">
        <v>100.93</v>
      </c>
      <c r="E1741">
        <v>100.970001</v>
      </c>
      <c r="F1741">
        <v>100.970001</v>
      </c>
      <c r="G1741">
        <v>0</v>
      </c>
    </row>
    <row r="1742" spans="1:7" x14ac:dyDescent="0.25">
      <c r="A1742" s="1">
        <v>36000</v>
      </c>
      <c r="B1742">
        <v>100.83000199999999</v>
      </c>
      <c r="C1742">
        <v>100.989998</v>
      </c>
      <c r="D1742">
        <v>100.44000200000001</v>
      </c>
      <c r="E1742">
        <v>100.699997</v>
      </c>
      <c r="F1742">
        <v>100.699997</v>
      </c>
      <c r="G1742">
        <v>0</v>
      </c>
    </row>
    <row r="1743" spans="1:7" x14ac:dyDescent="0.25">
      <c r="A1743" s="1">
        <v>36002</v>
      </c>
      <c r="B1743" t="s">
        <v>444</v>
      </c>
      <c r="C1743" t="s">
        <v>444</v>
      </c>
      <c r="D1743" t="s">
        <v>444</v>
      </c>
      <c r="E1743" t="s">
        <v>444</v>
      </c>
      <c r="F1743" t="s">
        <v>444</v>
      </c>
      <c r="G1743" t="s">
        <v>444</v>
      </c>
    </row>
    <row r="1744" spans="1:7" x14ac:dyDescent="0.25">
      <c r="A1744" s="1">
        <v>36003</v>
      </c>
      <c r="B1744">
        <v>100.610001</v>
      </c>
      <c r="C1744">
        <v>101.040001</v>
      </c>
      <c r="D1744">
        <v>100.589996</v>
      </c>
      <c r="E1744">
        <v>101.019997</v>
      </c>
      <c r="F1744">
        <v>101.019997</v>
      </c>
      <c r="G1744">
        <v>0</v>
      </c>
    </row>
    <row r="1745" spans="1:7" x14ac:dyDescent="0.25">
      <c r="A1745" s="1">
        <v>36004</v>
      </c>
      <c r="B1745">
        <v>101.099998</v>
      </c>
      <c r="C1745">
        <v>101.160004</v>
      </c>
      <c r="D1745">
        <v>100.239998</v>
      </c>
      <c r="E1745">
        <v>100.360001</v>
      </c>
      <c r="F1745">
        <v>100.360001</v>
      </c>
      <c r="G1745">
        <v>0</v>
      </c>
    </row>
    <row r="1746" spans="1:7" x14ac:dyDescent="0.25">
      <c r="A1746" s="1">
        <v>36005</v>
      </c>
      <c r="B1746">
        <v>100.33000199999999</v>
      </c>
      <c r="C1746">
        <v>100.82</v>
      </c>
      <c r="D1746">
        <v>100.19000200000001</v>
      </c>
      <c r="E1746">
        <v>100.55999799999999</v>
      </c>
      <c r="F1746">
        <v>100.55999799999999</v>
      </c>
      <c r="G1746">
        <v>0</v>
      </c>
    </row>
    <row r="1747" spans="1:7" x14ac:dyDescent="0.25">
      <c r="A1747" s="1">
        <v>36006</v>
      </c>
      <c r="B1747">
        <v>100.589996</v>
      </c>
      <c r="C1747">
        <v>101.18</v>
      </c>
      <c r="D1747">
        <v>100.269997</v>
      </c>
      <c r="E1747">
        <v>101.110001</v>
      </c>
      <c r="F1747">
        <v>101.110001</v>
      </c>
      <c r="G1747">
        <v>0</v>
      </c>
    </row>
    <row r="1748" spans="1:7" x14ac:dyDescent="0.25">
      <c r="A1748" s="1">
        <v>36007</v>
      </c>
      <c r="B1748">
        <v>101.08000199999999</v>
      </c>
      <c r="C1748">
        <v>101.339996</v>
      </c>
      <c r="D1748">
        <v>100.980003</v>
      </c>
      <c r="E1748">
        <v>101.199997</v>
      </c>
      <c r="F1748">
        <v>101.199997</v>
      </c>
      <c r="G1748">
        <v>0</v>
      </c>
    </row>
    <row r="1749" spans="1:7" x14ac:dyDescent="0.25">
      <c r="A1749" s="1">
        <v>36009</v>
      </c>
      <c r="B1749" t="s">
        <v>444</v>
      </c>
      <c r="C1749" t="s">
        <v>444</v>
      </c>
      <c r="D1749" t="s">
        <v>444</v>
      </c>
      <c r="E1749" t="s">
        <v>444</v>
      </c>
      <c r="F1749" t="s">
        <v>444</v>
      </c>
      <c r="G1749" t="s">
        <v>444</v>
      </c>
    </row>
    <row r="1750" spans="1:7" x14ac:dyDescent="0.25">
      <c r="A1750" s="1">
        <v>36010</v>
      </c>
      <c r="B1750">
        <v>101.120003</v>
      </c>
      <c r="C1750">
        <v>101.739998</v>
      </c>
      <c r="D1750">
        <v>101.099998</v>
      </c>
      <c r="E1750">
        <v>101.650002</v>
      </c>
      <c r="F1750">
        <v>101.650002</v>
      </c>
      <c r="G1750">
        <v>0</v>
      </c>
    </row>
    <row r="1751" spans="1:7" x14ac:dyDescent="0.25">
      <c r="A1751" s="1">
        <v>36011</v>
      </c>
      <c r="B1751">
        <v>101.720001</v>
      </c>
      <c r="C1751">
        <v>101.720001</v>
      </c>
      <c r="D1751">
        <v>100.959999</v>
      </c>
      <c r="E1751">
        <v>101.129997</v>
      </c>
      <c r="F1751">
        <v>101.129997</v>
      </c>
      <c r="G1751">
        <v>0</v>
      </c>
    </row>
    <row r="1752" spans="1:7" x14ac:dyDescent="0.25">
      <c r="A1752" s="1">
        <v>36012</v>
      </c>
      <c r="B1752">
        <v>100.620003</v>
      </c>
      <c r="C1752">
        <v>100.989998</v>
      </c>
      <c r="D1752">
        <v>100.620003</v>
      </c>
      <c r="E1752">
        <v>100.839996</v>
      </c>
      <c r="F1752">
        <v>100.839996</v>
      </c>
      <c r="G1752">
        <v>0</v>
      </c>
    </row>
    <row r="1753" spans="1:7" x14ac:dyDescent="0.25">
      <c r="A1753" s="1">
        <v>36013</v>
      </c>
      <c r="B1753">
        <v>100.959999</v>
      </c>
      <c r="C1753">
        <v>101.139999</v>
      </c>
      <c r="D1753">
        <v>100.699997</v>
      </c>
      <c r="E1753">
        <v>101.099998</v>
      </c>
      <c r="F1753">
        <v>101.099998</v>
      </c>
      <c r="G1753">
        <v>0</v>
      </c>
    </row>
    <row r="1754" spans="1:7" x14ac:dyDescent="0.25">
      <c r="A1754" s="1">
        <v>36014</v>
      </c>
      <c r="B1754">
        <v>101.160004</v>
      </c>
      <c r="C1754">
        <v>101.620003</v>
      </c>
      <c r="D1754">
        <v>101.05999799999999</v>
      </c>
      <c r="E1754">
        <v>101.489998</v>
      </c>
      <c r="F1754">
        <v>101.489998</v>
      </c>
      <c r="G1754">
        <v>0</v>
      </c>
    </row>
    <row r="1755" spans="1:7" x14ac:dyDescent="0.25">
      <c r="A1755" s="1">
        <v>36016</v>
      </c>
      <c r="B1755" t="s">
        <v>444</v>
      </c>
      <c r="C1755" t="s">
        <v>444</v>
      </c>
      <c r="D1755" t="s">
        <v>444</v>
      </c>
      <c r="E1755" t="s">
        <v>444</v>
      </c>
      <c r="F1755" t="s">
        <v>444</v>
      </c>
      <c r="G1755" t="s">
        <v>444</v>
      </c>
    </row>
    <row r="1756" spans="1:7" x14ac:dyDescent="0.25">
      <c r="A1756" s="1">
        <v>36017</v>
      </c>
      <c r="B1756">
        <v>101.589996</v>
      </c>
      <c r="C1756">
        <v>101.699997</v>
      </c>
      <c r="D1756">
        <v>101.349998</v>
      </c>
      <c r="E1756">
        <v>101.379997</v>
      </c>
      <c r="F1756">
        <v>101.379997</v>
      </c>
      <c r="G1756">
        <v>0</v>
      </c>
    </row>
    <row r="1757" spans="1:7" x14ac:dyDescent="0.25">
      <c r="A1757" s="1">
        <v>36018</v>
      </c>
      <c r="B1757">
        <v>101.529999</v>
      </c>
      <c r="C1757">
        <v>101.980003</v>
      </c>
      <c r="D1757">
        <v>101.459999</v>
      </c>
      <c r="E1757">
        <v>101.68</v>
      </c>
      <c r="F1757">
        <v>101.68</v>
      </c>
      <c r="G1757">
        <v>0</v>
      </c>
    </row>
    <row r="1758" spans="1:7" x14ac:dyDescent="0.25">
      <c r="A1758" s="1">
        <v>36019</v>
      </c>
      <c r="B1758">
        <v>101.709999</v>
      </c>
      <c r="C1758">
        <v>101.800003</v>
      </c>
      <c r="D1758">
        <v>101.07</v>
      </c>
      <c r="E1758">
        <v>101.790001</v>
      </c>
      <c r="F1758">
        <v>101.790001</v>
      </c>
      <c r="G1758">
        <v>0</v>
      </c>
    </row>
    <row r="1759" spans="1:7" x14ac:dyDescent="0.25">
      <c r="A1759" s="1">
        <v>36020</v>
      </c>
      <c r="B1759">
        <v>101.900002</v>
      </c>
      <c r="C1759">
        <v>102.269997</v>
      </c>
      <c r="D1759">
        <v>101.519997</v>
      </c>
      <c r="E1759">
        <v>101.650002</v>
      </c>
      <c r="F1759">
        <v>101.650002</v>
      </c>
      <c r="G1759">
        <v>0</v>
      </c>
    </row>
    <row r="1760" spans="1:7" x14ac:dyDescent="0.25">
      <c r="A1760" s="1">
        <v>36021</v>
      </c>
      <c r="B1760">
        <v>101.599998</v>
      </c>
      <c r="C1760">
        <v>102.58000199999999</v>
      </c>
      <c r="D1760">
        <v>101.510002</v>
      </c>
      <c r="E1760">
        <v>102.43</v>
      </c>
      <c r="F1760">
        <v>102.43</v>
      </c>
      <c r="G1760">
        <v>0</v>
      </c>
    </row>
    <row r="1761" spans="1:7" x14ac:dyDescent="0.25">
      <c r="A1761" s="1">
        <v>36023</v>
      </c>
      <c r="B1761" t="s">
        <v>444</v>
      </c>
      <c r="C1761" t="s">
        <v>444</v>
      </c>
      <c r="D1761" t="s">
        <v>444</v>
      </c>
      <c r="E1761" t="s">
        <v>444</v>
      </c>
      <c r="F1761" t="s">
        <v>444</v>
      </c>
      <c r="G1761" t="s">
        <v>444</v>
      </c>
    </row>
    <row r="1762" spans="1:7" x14ac:dyDescent="0.25">
      <c r="A1762" s="1">
        <v>36024</v>
      </c>
      <c r="B1762">
        <v>102.260002</v>
      </c>
      <c r="C1762">
        <v>102.879997</v>
      </c>
      <c r="D1762">
        <v>102.050003</v>
      </c>
      <c r="E1762">
        <v>102.16999800000001</v>
      </c>
      <c r="F1762">
        <v>102.16999800000001</v>
      </c>
      <c r="G1762">
        <v>0</v>
      </c>
    </row>
    <row r="1763" spans="1:7" x14ac:dyDescent="0.25">
      <c r="A1763" s="1">
        <v>36025</v>
      </c>
      <c r="B1763">
        <v>102.230003</v>
      </c>
      <c r="C1763">
        <v>102.449997</v>
      </c>
      <c r="D1763">
        <v>102</v>
      </c>
      <c r="E1763">
        <v>102.400002</v>
      </c>
      <c r="F1763">
        <v>102.400002</v>
      </c>
      <c r="G1763">
        <v>0</v>
      </c>
    </row>
    <row r="1764" spans="1:7" x14ac:dyDescent="0.25">
      <c r="A1764" s="1">
        <v>36026</v>
      </c>
      <c r="B1764">
        <v>102.239998</v>
      </c>
      <c r="C1764">
        <v>102.400002</v>
      </c>
      <c r="D1764">
        <v>102.050003</v>
      </c>
      <c r="E1764">
        <v>102.120003</v>
      </c>
      <c r="F1764">
        <v>102.120003</v>
      </c>
      <c r="G1764">
        <v>0</v>
      </c>
    </row>
    <row r="1765" spans="1:7" x14ac:dyDescent="0.25">
      <c r="A1765" s="1">
        <v>36027</v>
      </c>
      <c r="B1765">
        <v>102.120003</v>
      </c>
      <c r="C1765">
        <v>102.150002</v>
      </c>
      <c r="D1765">
        <v>101.610001</v>
      </c>
      <c r="E1765">
        <v>102</v>
      </c>
      <c r="F1765">
        <v>102</v>
      </c>
      <c r="G1765">
        <v>0</v>
      </c>
    </row>
    <row r="1766" spans="1:7" x14ac:dyDescent="0.25">
      <c r="A1766" s="1">
        <v>36028</v>
      </c>
      <c r="B1766">
        <v>101.94000200000001</v>
      </c>
      <c r="C1766">
        <v>102.389999</v>
      </c>
      <c r="D1766">
        <v>101.779999</v>
      </c>
      <c r="E1766">
        <v>102.18</v>
      </c>
      <c r="F1766">
        <v>102.18</v>
      </c>
      <c r="G1766">
        <v>0</v>
      </c>
    </row>
    <row r="1767" spans="1:7" x14ac:dyDescent="0.25">
      <c r="A1767" s="1">
        <v>36030</v>
      </c>
      <c r="B1767" t="s">
        <v>444</v>
      </c>
      <c r="C1767" t="s">
        <v>444</v>
      </c>
      <c r="D1767" t="s">
        <v>444</v>
      </c>
      <c r="E1767" t="s">
        <v>444</v>
      </c>
      <c r="F1767" t="s">
        <v>444</v>
      </c>
      <c r="G1767" t="s">
        <v>444</v>
      </c>
    </row>
    <row r="1768" spans="1:7" x14ac:dyDescent="0.25">
      <c r="A1768" s="1">
        <v>36031</v>
      </c>
      <c r="B1768">
        <v>102.33000199999999</v>
      </c>
      <c r="C1768">
        <v>102.349998</v>
      </c>
      <c r="D1768">
        <v>101.94000200000001</v>
      </c>
      <c r="E1768">
        <v>102.029999</v>
      </c>
      <c r="F1768">
        <v>102.029999</v>
      </c>
      <c r="G1768">
        <v>0</v>
      </c>
    </row>
    <row r="1769" spans="1:7" x14ac:dyDescent="0.25">
      <c r="A1769" s="1">
        <v>36032</v>
      </c>
      <c r="B1769">
        <v>101.989998</v>
      </c>
      <c r="C1769">
        <v>102.33000199999999</v>
      </c>
      <c r="D1769">
        <v>101.879997</v>
      </c>
      <c r="E1769">
        <v>102.230003</v>
      </c>
      <c r="F1769">
        <v>102.230003</v>
      </c>
      <c r="G1769">
        <v>0</v>
      </c>
    </row>
    <row r="1770" spans="1:7" x14ac:dyDescent="0.25">
      <c r="A1770" s="1">
        <v>36033</v>
      </c>
      <c r="B1770">
        <v>102.279999</v>
      </c>
      <c r="C1770">
        <v>102.709999</v>
      </c>
      <c r="D1770">
        <v>102.239998</v>
      </c>
      <c r="E1770">
        <v>102.57</v>
      </c>
      <c r="F1770">
        <v>102.57</v>
      </c>
      <c r="G1770">
        <v>0</v>
      </c>
    </row>
    <row r="1771" spans="1:7" x14ac:dyDescent="0.25">
      <c r="A1771" s="1">
        <v>36034</v>
      </c>
      <c r="B1771">
        <v>102.470001</v>
      </c>
      <c r="C1771">
        <v>102.699997</v>
      </c>
      <c r="D1771">
        <v>101.889999</v>
      </c>
      <c r="E1771">
        <v>101.93</v>
      </c>
      <c r="F1771">
        <v>101.93</v>
      </c>
      <c r="G1771">
        <v>0</v>
      </c>
    </row>
    <row r="1772" spans="1:7" x14ac:dyDescent="0.25">
      <c r="A1772" s="1">
        <v>36035</v>
      </c>
      <c r="B1772">
        <v>101.82</v>
      </c>
      <c r="C1772">
        <v>102.199997</v>
      </c>
      <c r="D1772">
        <v>100.110001</v>
      </c>
      <c r="E1772">
        <v>100.129997</v>
      </c>
      <c r="F1772">
        <v>100.129997</v>
      </c>
      <c r="G1772">
        <v>0</v>
      </c>
    </row>
    <row r="1773" spans="1:7" x14ac:dyDescent="0.25">
      <c r="A1773" s="1">
        <v>36037</v>
      </c>
      <c r="B1773" t="s">
        <v>444</v>
      </c>
      <c r="C1773" t="s">
        <v>444</v>
      </c>
      <c r="D1773" t="s">
        <v>444</v>
      </c>
      <c r="E1773" t="s">
        <v>444</v>
      </c>
      <c r="F1773" t="s">
        <v>444</v>
      </c>
      <c r="G1773" t="s">
        <v>444</v>
      </c>
    </row>
    <row r="1774" spans="1:7" x14ac:dyDescent="0.25">
      <c r="A1774" s="1">
        <v>36038</v>
      </c>
      <c r="B1774">
        <v>99.93</v>
      </c>
      <c r="C1774">
        <v>100.970001</v>
      </c>
      <c r="D1774">
        <v>99.699996999999996</v>
      </c>
      <c r="E1774">
        <v>100.199997</v>
      </c>
      <c r="F1774">
        <v>100.199997</v>
      </c>
      <c r="G1774">
        <v>0</v>
      </c>
    </row>
    <row r="1775" spans="1:7" x14ac:dyDescent="0.25">
      <c r="A1775" s="1">
        <v>36039</v>
      </c>
      <c r="B1775">
        <v>99.720000999999996</v>
      </c>
      <c r="C1775">
        <v>100.129997</v>
      </c>
      <c r="D1775">
        <v>98.610000999999997</v>
      </c>
      <c r="E1775">
        <v>99.190002000000007</v>
      </c>
      <c r="F1775">
        <v>99.190002000000007</v>
      </c>
      <c r="G1775">
        <v>0</v>
      </c>
    </row>
    <row r="1776" spans="1:7" x14ac:dyDescent="0.25">
      <c r="A1776" s="1">
        <v>36040</v>
      </c>
      <c r="B1776">
        <v>99.470000999999996</v>
      </c>
      <c r="C1776">
        <v>99.800003000000004</v>
      </c>
      <c r="D1776">
        <v>99.139999000000003</v>
      </c>
      <c r="E1776">
        <v>99.400002000000001</v>
      </c>
      <c r="F1776">
        <v>99.400002000000001</v>
      </c>
      <c r="G1776">
        <v>0</v>
      </c>
    </row>
    <row r="1777" spans="1:7" x14ac:dyDescent="0.25">
      <c r="A1777" s="1">
        <v>36041</v>
      </c>
      <c r="B1777">
        <v>99.459998999999996</v>
      </c>
      <c r="C1777">
        <v>99.470000999999996</v>
      </c>
      <c r="D1777">
        <v>97.690002000000007</v>
      </c>
      <c r="E1777">
        <v>98.379997000000003</v>
      </c>
      <c r="F1777">
        <v>98.379997000000003</v>
      </c>
      <c r="G1777">
        <v>0</v>
      </c>
    </row>
    <row r="1778" spans="1:7" x14ac:dyDescent="0.25">
      <c r="A1778" s="1">
        <v>36042</v>
      </c>
      <c r="B1778">
        <v>98.110000999999997</v>
      </c>
      <c r="C1778">
        <v>98.959998999999996</v>
      </c>
      <c r="D1778">
        <v>97.980002999999996</v>
      </c>
      <c r="E1778">
        <v>98.199996999999996</v>
      </c>
      <c r="F1778">
        <v>98.199996999999996</v>
      </c>
      <c r="G1778">
        <v>0</v>
      </c>
    </row>
    <row r="1779" spans="1:7" x14ac:dyDescent="0.25">
      <c r="A1779" s="1">
        <v>36044</v>
      </c>
      <c r="B1779" t="s">
        <v>444</v>
      </c>
      <c r="C1779" t="s">
        <v>444</v>
      </c>
      <c r="D1779" t="s">
        <v>444</v>
      </c>
      <c r="E1779" t="s">
        <v>444</v>
      </c>
      <c r="F1779" t="s">
        <v>444</v>
      </c>
      <c r="G1779" t="s">
        <v>444</v>
      </c>
    </row>
    <row r="1780" spans="1:7" x14ac:dyDescent="0.25">
      <c r="A1780" s="1">
        <v>36045</v>
      </c>
      <c r="B1780">
        <v>98.110000999999997</v>
      </c>
      <c r="C1780">
        <v>98.959998999999996</v>
      </c>
      <c r="D1780">
        <v>97.980002999999996</v>
      </c>
      <c r="E1780">
        <v>98.199996999999996</v>
      </c>
      <c r="F1780">
        <v>98.199996999999996</v>
      </c>
      <c r="G1780">
        <v>0</v>
      </c>
    </row>
    <row r="1781" spans="1:7" x14ac:dyDescent="0.25">
      <c r="A1781" s="1">
        <v>36046</v>
      </c>
      <c r="B1781">
        <v>97.809997999999993</v>
      </c>
      <c r="C1781">
        <v>98.440002000000007</v>
      </c>
      <c r="D1781">
        <v>97.720000999999996</v>
      </c>
      <c r="E1781">
        <v>98.050003000000004</v>
      </c>
      <c r="F1781">
        <v>98.050003000000004</v>
      </c>
      <c r="G1781">
        <v>0</v>
      </c>
    </row>
    <row r="1782" spans="1:7" x14ac:dyDescent="0.25">
      <c r="A1782" s="1">
        <v>36047</v>
      </c>
      <c r="B1782">
        <v>97.940002000000007</v>
      </c>
      <c r="C1782">
        <v>99.199996999999996</v>
      </c>
      <c r="D1782">
        <v>97.889999000000003</v>
      </c>
      <c r="E1782">
        <v>98.239998</v>
      </c>
      <c r="F1782">
        <v>98.239998</v>
      </c>
      <c r="G1782">
        <v>0</v>
      </c>
    </row>
    <row r="1783" spans="1:7" x14ac:dyDescent="0.25">
      <c r="A1783" s="1">
        <v>36048</v>
      </c>
      <c r="B1783">
        <v>97.779999000000004</v>
      </c>
      <c r="C1783">
        <v>98.050003000000004</v>
      </c>
      <c r="D1783">
        <v>96.300003000000004</v>
      </c>
      <c r="E1783">
        <v>96.639999000000003</v>
      </c>
      <c r="F1783">
        <v>96.639999000000003</v>
      </c>
      <c r="G1783">
        <v>0</v>
      </c>
    </row>
    <row r="1784" spans="1:7" x14ac:dyDescent="0.25">
      <c r="A1784" s="1">
        <v>36049</v>
      </c>
      <c r="B1784">
        <v>96.440002000000007</v>
      </c>
      <c r="C1784">
        <v>96.650002000000001</v>
      </c>
      <c r="D1784">
        <v>95.440002000000007</v>
      </c>
      <c r="E1784">
        <v>96.5</v>
      </c>
      <c r="F1784">
        <v>96.5</v>
      </c>
      <c r="G1784">
        <v>0</v>
      </c>
    </row>
    <row r="1785" spans="1:7" x14ac:dyDescent="0.25">
      <c r="A1785" s="1">
        <v>36051</v>
      </c>
      <c r="B1785" t="s">
        <v>444</v>
      </c>
      <c r="C1785" t="s">
        <v>444</v>
      </c>
      <c r="D1785" t="s">
        <v>444</v>
      </c>
      <c r="E1785" t="s">
        <v>444</v>
      </c>
      <c r="F1785" t="s">
        <v>444</v>
      </c>
      <c r="G1785" t="s">
        <v>444</v>
      </c>
    </row>
    <row r="1786" spans="1:7" x14ac:dyDescent="0.25">
      <c r="A1786" s="1">
        <v>36052</v>
      </c>
      <c r="B1786">
        <v>96.589995999999999</v>
      </c>
      <c r="C1786">
        <v>97.209998999999996</v>
      </c>
      <c r="D1786">
        <v>96.589995999999999</v>
      </c>
      <c r="E1786">
        <v>96.800003000000004</v>
      </c>
      <c r="F1786">
        <v>96.800003000000004</v>
      </c>
      <c r="G1786">
        <v>0</v>
      </c>
    </row>
    <row r="1787" spans="1:7" x14ac:dyDescent="0.25">
      <c r="A1787" s="1">
        <v>36053</v>
      </c>
      <c r="B1787">
        <v>96.699996999999996</v>
      </c>
      <c r="C1787">
        <v>96.910004000000001</v>
      </c>
      <c r="D1787">
        <v>96.199996999999996</v>
      </c>
      <c r="E1787">
        <v>96.510002</v>
      </c>
      <c r="F1787">
        <v>96.510002</v>
      </c>
      <c r="G1787">
        <v>0</v>
      </c>
    </row>
    <row r="1788" spans="1:7" x14ac:dyDescent="0.25">
      <c r="A1788" s="1">
        <v>36054</v>
      </c>
      <c r="B1788">
        <v>96.769997000000004</v>
      </c>
      <c r="C1788">
        <v>97.269997000000004</v>
      </c>
      <c r="D1788">
        <v>96.510002</v>
      </c>
      <c r="E1788">
        <v>96.760002</v>
      </c>
      <c r="F1788">
        <v>96.760002</v>
      </c>
      <c r="G1788">
        <v>0</v>
      </c>
    </row>
    <row r="1789" spans="1:7" x14ac:dyDescent="0.25">
      <c r="A1789" s="1">
        <v>36055</v>
      </c>
      <c r="B1789">
        <v>96.620002999999997</v>
      </c>
      <c r="C1789">
        <v>96.769997000000004</v>
      </c>
      <c r="D1789">
        <v>95.919998000000007</v>
      </c>
      <c r="E1789">
        <v>96.470000999999996</v>
      </c>
      <c r="F1789">
        <v>96.470000999999996</v>
      </c>
      <c r="G1789">
        <v>0</v>
      </c>
    </row>
    <row r="1790" spans="1:7" x14ac:dyDescent="0.25">
      <c r="A1790" s="1">
        <v>36056</v>
      </c>
      <c r="B1790">
        <v>96.559997999999993</v>
      </c>
      <c r="C1790">
        <v>96.870002999999997</v>
      </c>
      <c r="D1790">
        <v>96.349997999999999</v>
      </c>
      <c r="E1790">
        <v>96.639999000000003</v>
      </c>
      <c r="F1790">
        <v>96.639999000000003</v>
      </c>
      <c r="G1790">
        <v>0</v>
      </c>
    </row>
    <row r="1791" spans="1:7" x14ac:dyDescent="0.25">
      <c r="A1791" s="1">
        <v>36058</v>
      </c>
      <c r="B1791" t="s">
        <v>444</v>
      </c>
      <c r="C1791" t="s">
        <v>444</v>
      </c>
      <c r="D1791" t="s">
        <v>444</v>
      </c>
      <c r="E1791" t="s">
        <v>444</v>
      </c>
      <c r="F1791" t="s">
        <v>444</v>
      </c>
      <c r="G1791" t="s">
        <v>444</v>
      </c>
    </row>
    <row r="1792" spans="1:7" x14ac:dyDescent="0.25">
      <c r="A1792" s="1">
        <v>36059</v>
      </c>
      <c r="B1792">
        <v>96.75</v>
      </c>
      <c r="C1792">
        <v>96.860000999999997</v>
      </c>
      <c r="D1792">
        <v>95.959998999999996</v>
      </c>
      <c r="E1792">
        <v>96.769997000000004</v>
      </c>
      <c r="F1792">
        <v>96.769997000000004</v>
      </c>
      <c r="G1792">
        <v>0</v>
      </c>
    </row>
    <row r="1793" spans="1:7" x14ac:dyDescent="0.25">
      <c r="A1793" s="1">
        <v>36060</v>
      </c>
      <c r="B1793">
        <v>96.860000999999997</v>
      </c>
      <c r="C1793">
        <v>97.209998999999996</v>
      </c>
      <c r="D1793">
        <v>96.480002999999996</v>
      </c>
      <c r="E1793">
        <v>96.629997000000003</v>
      </c>
      <c r="F1793">
        <v>96.629997000000003</v>
      </c>
      <c r="G1793">
        <v>0</v>
      </c>
    </row>
    <row r="1794" spans="1:7" x14ac:dyDescent="0.25">
      <c r="A1794" s="1">
        <v>36061</v>
      </c>
      <c r="B1794">
        <v>96.690002000000007</v>
      </c>
      <c r="C1794">
        <v>97.25</v>
      </c>
      <c r="D1794">
        <v>96.440002000000007</v>
      </c>
      <c r="E1794">
        <v>96.440002000000007</v>
      </c>
      <c r="F1794">
        <v>96.440002000000007</v>
      </c>
      <c r="G1794">
        <v>0</v>
      </c>
    </row>
    <row r="1795" spans="1:7" x14ac:dyDescent="0.25">
      <c r="A1795" s="1">
        <v>36062</v>
      </c>
      <c r="B1795">
        <v>96.360000999999997</v>
      </c>
      <c r="C1795">
        <v>96.830001999999993</v>
      </c>
      <c r="D1795">
        <v>95.989998</v>
      </c>
      <c r="E1795">
        <v>96.199996999999996</v>
      </c>
      <c r="F1795">
        <v>96.199996999999996</v>
      </c>
      <c r="G1795">
        <v>0</v>
      </c>
    </row>
    <row r="1796" spans="1:7" x14ac:dyDescent="0.25">
      <c r="A1796" s="1">
        <v>36063</v>
      </c>
      <c r="B1796">
        <v>96.139999000000003</v>
      </c>
      <c r="C1796">
        <v>96.470000999999996</v>
      </c>
      <c r="D1796">
        <v>95.410004000000001</v>
      </c>
      <c r="E1796">
        <v>96.379997000000003</v>
      </c>
      <c r="F1796">
        <v>96.379997000000003</v>
      </c>
      <c r="G1796">
        <v>0</v>
      </c>
    </row>
    <row r="1797" spans="1:7" x14ac:dyDescent="0.25">
      <c r="A1797" s="1">
        <v>36065</v>
      </c>
      <c r="B1797" t="s">
        <v>444</v>
      </c>
      <c r="C1797" t="s">
        <v>444</v>
      </c>
      <c r="D1797" t="s">
        <v>444</v>
      </c>
      <c r="E1797" t="s">
        <v>444</v>
      </c>
      <c r="F1797" t="s">
        <v>444</v>
      </c>
      <c r="G1797" t="s">
        <v>444</v>
      </c>
    </row>
    <row r="1798" spans="1:7" x14ac:dyDescent="0.25">
      <c r="A1798" s="1">
        <v>36066</v>
      </c>
      <c r="B1798">
        <v>96.410004000000001</v>
      </c>
      <c r="C1798">
        <v>96.68</v>
      </c>
      <c r="D1798">
        <v>96.040001000000004</v>
      </c>
      <c r="E1798">
        <v>96.120002999999997</v>
      </c>
      <c r="F1798">
        <v>96.120002999999997</v>
      </c>
      <c r="G1798">
        <v>0</v>
      </c>
    </row>
    <row r="1799" spans="1:7" x14ac:dyDescent="0.25">
      <c r="A1799" s="1">
        <v>36067</v>
      </c>
      <c r="B1799">
        <v>96.160004000000001</v>
      </c>
      <c r="C1799">
        <v>96.230002999999996</v>
      </c>
      <c r="D1799">
        <v>95.739998</v>
      </c>
      <c r="E1799">
        <v>95.82</v>
      </c>
      <c r="F1799">
        <v>95.82</v>
      </c>
      <c r="G1799">
        <v>0</v>
      </c>
    </row>
    <row r="1800" spans="1:7" x14ac:dyDescent="0.25">
      <c r="A1800" s="1">
        <v>36068</v>
      </c>
      <c r="B1800">
        <v>95.790001000000004</v>
      </c>
      <c r="C1800">
        <v>96.400002000000001</v>
      </c>
      <c r="D1800">
        <v>95.730002999999996</v>
      </c>
      <c r="E1800">
        <v>96.169998000000007</v>
      </c>
      <c r="F1800">
        <v>96.169998000000007</v>
      </c>
      <c r="G1800">
        <v>0</v>
      </c>
    </row>
    <row r="1801" spans="1:7" x14ac:dyDescent="0.25">
      <c r="A1801" s="1">
        <v>36069</v>
      </c>
      <c r="B1801">
        <v>96.120002999999997</v>
      </c>
      <c r="C1801">
        <v>96.309997999999993</v>
      </c>
      <c r="D1801">
        <v>95.110000999999997</v>
      </c>
      <c r="E1801">
        <v>95.360000999999997</v>
      </c>
      <c r="F1801">
        <v>95.360000999999997</v>
      </c>
      <c r="G1801">
        <v>0</v>
      </c>
    </row>
    <row r="1802" spans="1:7" x14ac:dyDescent="0.25">
      <c r="A1802" s="1">
        <v>36070</v>
      </c>
      <c r="B1802">
        <v>95.410004000000001</v>
      </c>
      <c r="C1802">
        <v>95.580001999999993</v>
      </c>
      <c r="D1802">
        <v>94.440002000000007</v>
      </c>
      <c r="E1802">
        <v>95.370002999999997</v>
      </c>
      <c r="F1802">
        <v>95.370002999999997</v>
      </c>
      <c r="G1802">
        <v>0</v>
      </c>
    </row>
    <row r="1803" spans="1:7" x14ac:dyDescent="0.25">
      <c r="A1803" s="1">
        <v>36072</v>
      </c>
      <c r="B1803" t="s">
        <v>444</v>
      </c>
      <c r="C1803" t="s">
        <v>444</v>
      </c>
      <c r="D1803" t="s">
        <v>444</v>
      </c>
      <c r="E1803" t="s">
        <v>444</v>
      </c>
      <c r="F1803" t="s">
        <v>444</v>
      </c>
      <c r="G1803" t="s">
        <v>444</v>
      </c>
    </row>
    <row r="1804" spans="1:7" x14ac:dyDescent="0.25">
      <c r="A1804" s="1">
        <v>36073</v>
      </c>
      <c r="B1804">
        <v>95.089995999999999</v>
      </c>
      <c r="C1804">
        <v>95.410004000000001</v>
      </c>
      <c r="D1804">
        <v>94.839995999999999</v>
      </c>
      <c r="E1804">
        <v>94.980002999999996</v>
      </c>
      <c r="F1804">
        <v>94.980002999999996</v>
      </c>
      <c r="G1804">
        <v>0</v>
      </c>
    </row>
    <row r="1805" spans="1:7" x14ac:dyDescent="0.25">
      <c r="A1805" s="1">
        <v>36074</v>
      </c>
      <c r="B1805">
        <v>94.970000999999996</v>
      </c>
      <c r="C1805">
        <v>95.239998</v>
      </c>
      <c r="D1805">
        <v>94.400002000000001</v>
      </c>
      <c r="E1805">
        <v>94.529999000000004</v>
      </c>
      <c r="F1805">
        <v>94.529999000000004</v>
      </c>
      <c r="G1805">
        <v>0</v>
      </c>
    </row>
    <row r="1806" spans="1:7" x14ac:dyDescent="0.25">
      <c r="A1806" s="1">
        <v>36075</v>
      </c>
      <c r="B1806">
        <v>94.410004000000001</v>
      </c>
      <c r="C1806">
        <v>94.720000999999996</v>
      </c>
      <c r="D1806">
        <v>91.980002999999996</v>
      </c>
      <c r="E1806">
        <v>92.370002999999997</v>
      </c>
      <c r="F1806">
        <v>92.370002999999997</v>
      </c>
      <c r="G1806">
        <v>0</v>
      </c>
    </row>
    <row r="1807" spans="1:7" x14ac:dyDescent="0.25">
      <c r="A1807" s="1">
        <v>36076</v>
      </c>
      <c r="B1807">
        <v>92.580001999999993</v>
      </c>
      <c r="C1807">
        <v>93.150002000000001</v>
      </c>
      <c r="D1807">
        <v>90.57</v>
      </c>
      <c r="E1807">
        <v>93.110000999999997</v>
      </c>
      <c r="F1807">
        <v>93.110000999999997</v>
      </c>
      <c r="G1807">
        <v>0</v>
      </c>
    </row>
    <row r="1808" spans="1:7" x14ac:dyDescent="0.25">
      <c r="A1808" s="1">
        <v>36077</v>
      </c>
      <c r="B1808">
        <v>92.93</v>
      </c>
      <c r="C1808">
        <v>93.470000999999996</v>
      </c>
      <c r="D1808">
        <v>92.279999000000004</v>
      </c>
      <c r="E1808">
        <v>93.099997999999999</v>
      </c>
      <c r="F1808">
        <v>93.099997999999999</v>
      </c>
      <c r="G1808">
        <v>0</v>
      </c>
    </row>
    <row r="1809" spans="1:7" x14ac:dyDescent="0.25">
      <c r="A1809" s="1">
        <v>36079</v>
      </c>
      <c r="B1809" t="s">
        <v>444</v>
      </c>
      <c r="C1809" t="s">
        <v>444</v>
      </c>
      <c r="D1809" t="s">
        <v>444</v>
      </c>
      <c r="E1809" t="s">
        <v>444</v>
      </c>
      <c r="F1809" t="s">
        <v>444</v>
      </c>
      <c r="G1809" t="s">
        <v>444</v>
      </c>
    </row>
    <row r="1810" spans="1:7" x14ac:dyDescent="0.25">
      <c r="A1810" s="1">
        <v>36080</v>
      </c>
      <c r="B1810">
        <v>93.029999000000004</v>
      </c>
      <c r="C1810">
        <v>93.879997000000003</v>
      </c>
      <c r="D1810">
        <v>92.610000999999997</v>
      </c>
      <c r="E1810">
        <v>93.790001000000004</v>
      </c>
      <c r="F1810">
        <v>93.790001000000004</v>
      </c>
      <c r="G1810">
        <v>0</v>
      </c>
    </row>
    <row r="1811" spans="1:7" x14ac:dyDescent="0.25">
      <c r="A1811" s="1">
        <v>36081</v>
      </c>
      <c r="B1811">
        <v>93.650002000000001</v>
      </c>
      <c r="C1811">
        <v>93.830001999999993</v>
      </c>
      <c r="D1811">
        <v>93.050003000000004</v>
      </c>
      <c r="E1811">
        <v>93.139999000000003</v>
      </c>
      <c r="F1811">
        <v>93.139999000000003</v>
      </c>
      <c r="G1811">
        <v>0</v>
      </c>
    </row>
    <row r="1812" spans="1:7" x14ac:dyDescent="0.25">
      <c r="A1812" s="1">
        <v>36082</v>
      </c>
      <c r="B1812">
        <v>93.099997999999999</v>
      </c>
      <c r="C1812">
        <v>93.650002000000001</v>
      </c>
      <c r="D1812">
        <v>92.980002999999996</v>
      </c>
      <c r="E1812">
        <v>93.400002000000001</v>
      </c>
      <c r="F1812">
        <v>93.400002000000001</v>
      </c>
      <c r="G1812">
        <v>0</v>
      </c>
    </row>
    <row r="1813" spans="1:7" x14ac:dyDescent="0.25">
      <c r="A1813" s="1">
        <v>36083</v>
      </c>
      <c r="B1813">
        <v>93.209998999999996</v>
      </c>
      <c r="C1813">
        <v>93.349997999999999</v>
      </c>
      <c r="D1813">
        <v>92.660004000000001</v>
      </c>
      <c r="E1813">
        <v>92.989998</v>
      </c>
      <c r="F1813">
        <v>92.989998</v>
      </c>
      <c r="G1813">
        <v>0</v>
      </c>
    </row>
    <row r="1814" spans="1:7" x14ac:dyDescent="0.25">
      <c r="A1814" s="1">
        <v>36084</v>
      </c>
      <c r="B1814">
        <v>92.129997000000003</v>
      </c>
      <c r="C1814">
        <v>92.529999000000004</v>
      </c>
      <c r="D1814">
        <v>91.650002000000001</v>
      </c>
      <c r="E1814">
        <v>92.220000999999996</v>
      </c>
      <c r="F1814">
        <v>92.220000999999996</v>
      </c>
      <c r="G1814">
        <v>0</v>
      </c>
    </row>
    <row r="1815" spans="1:7" x14ac:dyDescent="0.25">
      <c r="A1815" s="1">
        <v>36086</v>
      </c>
      <c r="B1815" t="s">
        <v>444</v>
      </c>
      <c r="C1815" t="s">
        <v>444</v>
      </c>
      <c r="D1815" t="s">
        <v>444</v>
      </c>
      <c r="E1815" t="s">
        <v>444</v>
      </c>
      <c r="F1815" t="s">
        <v>444</v>
      </c>
      <c r="G1815" t="s">
        <v>444</v>
      </c>
    </row>
    <row r="1816" spans="1:7" x14ac:dyDescent="0.25">
      <c r="A1816" s="1">
        <v>36087</v>
      </c>
      <c r="B1816">
        <v>92.18</v>
      </c>
      <c r="C1816">
        <v>92.660004000000001</v>
      </c>
      <c r="D1816">
        <v>91.919998000000007</v>
      </c>
      <c r="E1816">
        <v>92.57</v>
      </c>
      <c r="F1816">
        <v>92.57</v>
      </c>
      <c r="G1816">
        <v>0</v>
      </c>
    </row>
    <row r="1817" spans="1:7" x14ac:dyDescent="0.25">
      <c r="A1817" s="1">
        <v>36088</v>
      </c>
      <c r="B1817">
        <v>92.610000999999997</v>
      </c>
      <c r="C1817">
        <v>93.43</v>
      </c>
      <c r="D1817">
        <v>92.550003000000004</v>
      </c>
      <c r="E1817">
        <v>93.019997000000004</v>
      </c>
      <c r="F1817">
        <v>93.019997000000004</v>
      </c>
      <c r="G1817">
        <v>0</v>
      </c>
    </row>
    <row r="1818" spans="1:7" x14ac:dyDescent="0.25">
      <c r="A1818" s="1">
        <v>36089</v>
      </c>
      <c r="B1818">
        <v>92.970000999999996</v>
      </c>
      <c r="C1818">
        <v>93.599997999999999</v>
      </c>
      <c r="D1818">
        <v>92.830001999999993</v>
      </c>
      <c r="E1818">
        <v>93.489998</v>
      </c>
      <c r="F1818">
        <v>93.489998</v>
      </c>
      <c r="G1818">
        <v>0</v>
      </c>
    </row>
    <row r="1819" spans="1:7" x14ac:dyDescent="0.25">
      <c r="A1819" s="1">
        <v>36090</v>
      </c>
      <c r="B1819">
        <v>93.639999000000003</v>
      </c>
      <c r="C1819">
        <v>93.970000999999996</v>
      </c>
      <c r="D1819">
        <v>93.129997000000003</v>
      </c>
      <c r="E1819">
        <v>93.209998999999996</v>
      </c>
      <c r="F1819">
        <v>93.209998999999996</v>
      </c>
      <c r="G1819">
        <v>0</v>
      </c>
    </row>
    <row r="1820" spans="1:7" x14ac:dyDescent="0.25">
      <c r="A1820" s="1">
        <v>36091</v>
      </c>
      <c r="B1820">
        <v>93.169998000000007</v>
      </c>
      <c r="C1820">
        <v>93.510002</v>
      </c>
      <c r="D1820">
        <v>92.959998999999996</v>
      </c>
      <c r="E1820">
        <v>93.169998000000007</v>
      </c>
      <c r="F1820">
        <v>93.169998000000007</v>
      </c>
      <c r="G1820">
        <v>0</v>
      </c>
    </row>
    <row r="1821" spans="1:7" x14ac:dyDescent="0.25">
      <c r="A1821" s="1">
        <v>36093</v>
      </c>
      <c r="B1821" t="s">
        <v>444</v>
      </c>
      <c r="C1821" t="s">
        <v>444</v>
      </c>
      <c r="D1821" t="s">
        <v>444</v>
      </c>
      <c r="E1821" t="s">
        <v>444</v>
      </c>
      <c r="F1821" t="s">
        <v>444</v>
      </c>
      <c r="G1821" t="s">
        <v>444</v>
      </c>
    </row>
    <row r="1822" spans="1:7" x14ac:dyDescent="0.25">
      <c r="A1822" s="1">
        <v>36094</v>
      </c>
      <c r="B1822">
        <v>93.57</v>
      </c>
      <c r="C1822">
        <v>94.470000999999996</v>
      </c>
      <c r="D1822">
        <v>93.5</v>
      </c>
      <c r="E1822">
        <v>94.389999000000003</v>
      </c>
      <c r="F1822">
        <v>94.389999000000003</v>
      </c>
      <c r="G1822">
        <v>0</v>
      </c>
    </row>
    <row r="1823" spans="1:7" x14ac:dyDescent="0.25">
      <c r="A1823" s="1">
        <v>36095</v>
      </c>
      <c r="B1823">
        <v>94.389999000000003</v>
      </c>
      <c r="C1823">
        <v>94.449996999999996</v>
      </c>
      <c r="D1823">
        <v>93.870002999999997</v>
      </c>
      <c r="E1823">
        <v>93.879997000000003</v>
      </c>
      <c r="F1823">
        <v>93.879997000000003</v>
      </c>
      <c r="G1823">
        <v>0</v>
      </c>
    </row>
    <row r="1824" spans="1:7" x14ac:dyDescent="0.25">
      <c r="A1824" s="1">
        <v>36096</v>
      </c>
      <c r="B1824">
        <v>93.879997000000003</v>
      </c>
      <c r="C1824">
        <v>94.099997999999999</v>
      </c>
      <c r="D1824">
        <v>93.589995999999999</v>
      </c>
      <c r="E1824">
        <v>93.919998000000007</v>
      </c>
      <c r="F1824">
        <v>93.919998000000007</v>
      </c>
      <c r="G1824">
        <v>0</v>
      </c>
    </row>
    <row r="1825" spans="1:7" x14ac:dyDescent="0.25">
      <c r="A1825" s="1">
        <v>36097</v>
      </c>
      <c r="B1825">
        <v>93.940002000000007</v>
      </c>
      <c r="C1825">
        <v>93.989998</v>
      </c>
      <c r="D1825">
        <v>93.279999000000004</v>
      </c>
      <c r="E1825">
        <v>93.800003000000004</v>
      </c>
      <c r="F1825">
        <v>93.800003000000004</v>
      </c>
      <c r="G1825">
        <v>0</v>
      </c>
    </row>
    <row r="1826" spans="1:7" x14ac:dyDescent="0.25">
      <c r="A1826" s="1">
        <v>36098</v>
      </c>
      <c r="B1826">
        <v>93.760002</v>
      </c>
      <c r="C1826">
        <v>94.010002</v>
      </c>
      <c r="D1826">
        <v>93.459998999999996</v>
      </c>
      <c r="E1826">
        <v>93.730002999999996</v>
      </c>
      <c r="F1826">
        <v>93.730002999999996</v>
      </c>
      <c r="G1826">
        <v>0</v>
      </c>
    </row>
    <row r="1827" spans="1:7" x14ac:dyDescent="0.25">
      <c r="A1827" s="1">
        <v>36100</v>
      </c>
      <c r="B1827" t="s">
        <v>444</v>
      </c>
      <c r="C1827" t="s">
        <v>444</v>
      </c>
      <c r="D1827" t="s">
        <v>444</v>
      </c>
      <c r="E1827" t="s">
        <v>444</v>
      </c>
      <c r="F1827" t="s">
        <v>444</v>
      </c>
      <c r="G1827" t="s">
        <v>444</v>
      </c>
    </row>
    <row r="1828" spans="1:7" x14ac:dyDescent="0.25">
      <c r="A1828" s="1">
        <v>36101</v>
      </c>
      <c r="B1828">
        <v>93.529999000000004</v>
      </c>
      <c r="C1828">
        <v>93.639999000000003</v>
      </c>
      <c r="D1828">
        <v>93.290001000000004</v>
      </c>
      <c r="E1828">
        <v>93.559997999999993</v>
      </c>
      <c r="F1828">
        <v>93.559997999999993</v>
      </c>
      <c r="G1828">
        <v>0</v>
      </c>
    </row>
    <row r="1829" spans="1:7" x14ac:dyDescent="0.25">
      <c r="A1829" s="1">
        <v>36102</v>
      </c>
      <c r="B1829">
        <v>93.599997999999999</v>
      </c>
      <c r="C1829">
        <v>94.029999000000004</v>
      </c>
      <c r="D1829">
        <v>93.589995999999999</v>
      </c>
      <c r="E1829">
        <v>93.910004000000001</v>
      </c>
      <c r="F1829">
        <v>93.910004000000001</v>
      </c>
      <c r="G1829">
        <v>0</v>
      </c>
    </row>
    <row r="1830" spans="1:7" x14ac:dyDescent="0.25">
      <c r="A1830" s="1">
        <v>36103</v>
      </c>
      <c r="B1830">
        <v>93.839995999999999</v>
      </c>
      <c r="C1830">
        <v>94.440002000000007</v>
      </c>
      <c r="D1830">
        <v>93.75</v>
      </c>
      <c r="E1830">
        <v>94.129997000000003</v>
      </c>
      <c r="F1830">
        <v>94.129997000000003</v>
      </c>
      <c r="G1830">
        <v>0</v>
      </c>
    </row>
    <row r="1831" spans="1:7" x14ac:dyDescent="0.25">
      <c r="A1831" s="1">
        <v>36104</v>
      </c>
      <c r="B1831">
        <v>94.309997999999993</v>
      </c>
      <c r="C1831">
        <v>94.43</v>
      </c>
      <c r="D1831">
        <v>93.800003000000004</v>
      </c>
      <c r="E1831">
        <v>94.019997000000004</v>
      </c>
      <c r="F1831">
        <v>94.019997000000004</v>
      </c>
      <c r="G1831">
        <v>0</v>
      </c>
    </row>
    <row r="1832" spans="1:7" x14ac:dyDescent="0.25">
      <c r="A1832" s="1">
        <v>36105</v>
      </c>
      <c r="B1832">
        <v>94.220000999999996</v>
      </c>
      <c r="C1832">
        <v>94.849997999999999</v>
      </c>
      <c r="D1832">
        <v>94.010002</v>
      </c>
      <c r="E1832">
        <v>94.82</v>
      </c>
      <c r="F1832">
        <v>94.82</v>
      </c>
      <c r="G1832">
        <v>0</v>
      </c>
    </row>
    <row r="1833" spans="1:7" x14ac:dyDescent="0.25">
      <c r="A1833" s="1">
        <v>36107</v>
      </c>
      <c r="B1833" t="s">
        <v>444</v>
      </c>
      <c r="C1833" t="s">
        <v>444</v>
      </c>
      <c r="D1833" t="s">
        <v>444</v>
      </c>
      <c r="E1833" t="s">
        <v>444</v>
      </c>
      <c r="F1833" t="s">
        <v>444</v>
      </c>
      <c r="G1833" t="s">
        <v>444</v>
      </c>
    </row>
    <row r="1834" spans="1:7" x14ac:dyDescent="0.25">
      <c r="A1834" s="1">
        <v>36108</v>
      </c>
      <c r="B1834">
        <v>94.879997000000003</v>
      </c>
      <c r="C1834">
        <v>95.879997000000003</v>
      </c>
      <c r="D1834">
        <v>94.790001000000004</v>
      </c>
      <c r="E1834">
        <v>95.610000999999997</v>
      </c>
      <c r="F1834">
        <v>95.610000999999997</v>
      </c>
      <c r="G1834">
        <v>0</v>
      </c>
    </row>
    <row r="1835" spans="1:7" x14ac:dyDescent="0.25">
      <c r="A1835" s="1">
        <v>36109</v>
      </c>
      <c r="B1835">
        <v>95.620002999999997</v>
      </c>
      <c r="C1835">
        <v>95.970000999999996</v>
      </c>
      <c r="D1835">
        <v>95.480002999999996</v>
      </c>
      <c r="E1835">
        <v>95.699996999999996</v>
      </c>
      <c r="F1835">
        <v>95.699996999999996</v>
      </c>
      <c r="G1835">
        <v>0</v>
      </c>
    </row>
    <row r="1836" spans="1:7" x14ac:dyDescent="0.25">
      <c r="A1836" s="1">
        <v>36110</v>
      </c>
      <c r="B1836">
        <v>95.599997999999999</v>
      </c>
      <c r="C1836">
        <v>95.739998</v>
      </c>
      <c r="D1836">
        <v>95.300003000000004</v>
      </c>
      <c r="E1836">
        <v>95.349997999999999</v>
      </c>
      <c r="F1836">
        <v>95.349997999999999</v>
      </c>
      <c r="G1836">
        <v>0</v>
      </c>
    </row>
    <row r="1837" spans="1:7" x14ac:dyDescent="0.25">
      <c r="A1837" s="1">
        <v>36111</v>
      </c>
      <c r="B1837">
        <v>95.389999000000003</v>
      </c>
      <c r="C1837">
        <v>96.459998999999996</v>
      </c>
      <c r="D1837">
        <v>95.349997999999999</v>
      </c>
      <c r="E1837">
        <v>95.68</v>
      </c>
      <c r="F1837">
        <v>95.68</v>
      </c>
      <c r="G1837">
        <v>0</v>
      </c>
    </row>
    <row r="1838" spans="1:7" x14ac:dyDescent="0.25">
      <c r="A1838" s="1">
        <v>36112</v>
      </c>
      <c r="B1838">
        <v>95.790001000000004</v>
      </c>
      <c r="C1838">
        <v>96.080001999999993</v>
      </c>
      <c r="D1838">
        <v>95.57</v>
      </c>
      <c r="E1838">
        <v>95.739998</v>
      </c>
      <c r="F1838">
        <v>95.739998</v>
      </c>
      <c r="G1838">
        <v>0</v>
      </c>
    </row>
    <row r="1839" spans="1:7" x14ac:dyDescent="0.25">
      <c r="A1839" s="1">
        <v>36114</v>
      </c>
      <c r="B1839" t="s">
        <v>444</v>
      </c>
      <c r="C1839" t="s">
        <v>444</v>
      </c>
      <c r="D1839" t="s">
        <v>444</v>
      </c>
      <c r="E1839" t="s">
        <v>444</v>
      </c>
      <c r="F1839" t="s">
        <v>444</v>
      </c>
      <c r="G1839" t="s">
        <v>444</v>
      </c>
    </row>
    <row r="1840" spans="1:7" x14ac:dyDescent="0.25">
      <c r="A1840" s="1">
        <v>36115</v>
      </c>
      <c r="B1840">
        <v>95.739998</v>
      </c>
      <c r="C1840">
        <v>95.760002</v>
      </c>
      <c r="D1840">
        <v>94.620002999999997</v>
      </c>
      <c r="E1840">
        <v>94.809997999999993</v>
      </c>
      <c r="F1840">
        <v>94.809997999999993</v>
      </c>
      <c r="G1840">
        <v>0</v>
      </c>
    </row>
    <row r="1841" spans="1:7" x14ac:dyDescent="0.25">
      <c r="A1841" s="1">
        <v>36116</v>
      </c>
      <c r="B1841">
        <v>94.949996999999996</v>
      </c>
      <c r="C1841">
        <v>95.160004000000001</v>
      </c>
      <c r="D1841">
        <v>94.519997000000004</v>
      </c>
      <c r="E1841">
        <v>94.970000999999996</v>
      </c>
      <c r="F1841">
        <v>94.970000999999996</v>
      </c>
      <c r="G1841">
        <v>0</v>
      </c>
    </row>
    <row r="1842" spans="1:7" x14ac:dyDescent="0.25">
      <c r="A1842" s="1">
        <v>36117</v>
      </c>
      <c r="B1842">
        <v>94.940002000000007</v>
      </c>
      <c r="C1842">
        <v>95.309997999999993</v>
      </c>
      <c r="D1842">
        <v>94.730002999999996</v>
      </c>
      <c r="E1842">
        <v>95.279999000000004</v>
      </c>
      <c r="F1842">
        <v>95.279999000000004</v>
      </c>
      <c r="G1842">
        <v>0</v>
      </c>
    </row>
    <row r="1843" spans="1:7" x14ac:dyDescent="0.25">
      <c r="A1843" s="1">
        <v>36118</v>
      </c>
      <c r="B1843">
        <v>95.360000999999997</v>
      </c>
      <c r="C1843">
        <v>95.57</v>
      </c>
      <c r="D1843">
        <v>94.870002999999997</v>
      </c>
      <c r="E1843">
        <v>95.540001000000004</v>
      </c>
      <c r="F1843">
        <v>95.540001000000004</v>
      </c>
      <c r="G1843">
        <v>0</v>
      </c>
    </row>
    <row r="1844" spans="1:7" x14ac:dyDescent="0.25">
      <c r="A1844" s="1">
        <v>36119</v>
      </c>
      <c r="B1844">
        <v>95.519997000000004</v>
      </c>
      <c r="C1844">
        <v>95.860000999999997</v>
      </c>
      <c r="D1844">
        <v>95.360000999999997</v>
      </c>
      <c r="E1844">
        <v>95.809997999999993</v>
      </c>
      <c r="F1844">
        <v>95.809997999999993</v>
      </c>
      <c r="G1844">
        <v>0</v>
      </c>
    </row>
    <row r="1845" spans="1:7" x14ac:dyDescent="0.25">
      <c r="A1845" s="1">
        <v>36121</v>
      </c>
      <c r="B1845" t="s">
        <v>444</v>
      </c>
      <c r="C1845" t="s">
        <v>444</v>
      </c>
      <c r="D1845" t="s">
        <v>444</v>
      </c>
      <c r="E1845" t="s">
        <v>444</v>
      </c>
      <c r="F1845" t="s">
        <v>444</v>
      </c>
      <c r="G1845" t="s">
        <v>444</v>
      </c>
    </row>
    <row r="1846" spans="1:7" x14ac:dyDescent="0.25">
      <c r="A1846" s="1">
        <v>36122</v>
      </c>
      <c r="B1846">
        <v>95.870002999999997</v>
      </c>
      <c r="C1846">
        <v>96.620002999999997</v>
      </c>
      <c r="D1846">
        <v>95.769997000000004</v>
      </c>
      <c r="E1846">
        <v>96.32</v>
      </c>
      <c r="F1846">
        <v>96.32</v>
      </c>
      <c r="G1846">
        <v>0</v>
      </c>
    </row>
    <row r="1847" spans="1:7" x14ac:dyDescent="0.25">
      <c r="A1847" s="1">
        <v>36123</v>
      </c>
      <c r="B1847">
        <v>96.43</v>
      </c>
      <c r="C1847">
        <v>96.769997000000004</v>
      </c>
      <c r="D1847">
        <v>96.220000999999996</v>
      </c>
      <c r="E1847">
        <v>96.400002000000001</v>
      </c>
      <c r="F1847">
        <v>96.400002000000001</v>
      </c>
      <c r="G1847">
        <v>0</v>
      </c>
    </row>
    <row r="1848" spans="1:7" x14ac:dyDescent="0.25">
      <c r="A1848" s="1">
        <v>36124</v>
      </c>
      <c r="B1848">
        <v>96.089995999999999</v>
      </c>
      <c r="C1848">
        <v>96.519997000000004</v>
      </c>
      <c r="D1848">
        <v>96.059997999999993</v>
      </c>
      <c r="E1848">
        <v>96.360000999999997</v>
      </c>
      <c r="F1848">
        <v>96.360000999999997</v>
      </c>
      <c r="G1848">
        <v>0</v>
      </c>
    </row>
    <row r="1849" spans="1:7" x14ac:dyDescent="0.25">
      <c r="A1849" s="1">
        <v>36125</v>
      </c>
      <c r="B1849">
        <v>96.389999000000003</v>
      </c>
      <c r="C1849">
        <v>96.43</v>
      </c>
      <c r="D1849">
        <v>96.389999000000003</v>
      </c>
      <c r="E1849">
        <v>96.419998000000007</v>
      </c>
      <c r="F1849">
        <v>96.419998000000007</v>
      </c>
      <c r="G1849">
        <v>0</v>
      </c>
    </row>
    <row r="1850" spans="1:7" x14ac:dyDescent="0.25">
      <c r="A1850" s="1">
        <v>36126</v>
      </c>
      <c r="B1850">
        <v>96.459998999999996</v>
      </c>
      <c r="C1850">
        <v>96.919998000000007</v>
      </c>
      <c r="D1850">
        <v>96.290001000000004</v>
      </c>
      <c r="E1850">
        <v>96.830001999999993</v>
      </c>
      <c r="F1850">
        <v>96.830001999999993</v>
      </c>
      <c r="G1850">
        <v>0</v>
      </c>
    </row>
    <row r="1851" spans="1:7" x14ac:dyDescent="0.25">
      <c r="A1851" s="1">
        <v>36128</v>
      </c>
      <c r="B1851" t="s">
        <v>444</v>
      </c>
      <c r="C1851" t="s">
        <v>444</v>
      </c>
      <c r="D1851" t="s">
        <v>444</v>
      </c>
      <c r="E1851" t="s">
        <v>444</v>
      </c>
      <c r="F1851" t="s">
        <v>444</v>
      </c>
      <c r="G1851" t="s">
        <v>444</v>
      </c>
    </row>
    <row r="1852" spans="1:7" x14ac:dyDescent="0.25">
      <c r="A1852" s="1">
        <v>36129</v>
      </c>
      <c r="B1852">
        <v>96.82</v>
      </c>
      <c r="C1852">
        <v>96.940002000000007</v>
      </c>
      <c r="D1852">
        <v>95.959998999999996</v>
      </c>
      <c r="E1852">
        <v>96.199996999999996</v>
      </c>
      <c r="F1852">
        <v>96.199996999999996</v>
      </c>
      <c r="G1852">
        <v>0</v>
      </c>
    </row>
    <row r="1853" spans="1:7" x14ac:dyDescent="0.25">
      <c r="A1853" s="1">
        <v>36130</v>
      </c>
      <c r="B1853">
        <v>96.120002999999997</v>
      </c>
      <c r="C1853">
        <v>96.139999000000003</v>
      </c>
      <c r="D1853">
        <v>95.349997999999999</v>
      </c>
      <c r="E1853">
        <v>95.589995999999999</v>
      </c>
      <c r="F1853">
        <v>95.589995999999999</v>
      </c>
      <c r="G1853">
        <v>0</v>
      </c>
    </row>
    <row r="1854" spans="1:7" x14ac:dyDescent="0.25">
      <c r="A1854" s="1">
        <v>36131</v>
      </c>
      <c r="B1854">
        <v>95.660004000000001</v>
      </c>
      <c r="C1854">
        <v>95.75</v>
      </c>
      <c r="D1854">
        <v>94.779999000000004</v>
      </c>
      <c r="E1854">
        <v>94.82</v>
      </c>
      <c r="F1854">
        <v>94.82</v>
      </c>
      <c r="G1854">
        <v>0</v>
      </c>
    </row>
    <row r="1855" spans="1:7" x14ac:dyDescent="0.25">
      <c r="A1855" s="1">
        <v>36132</v>
      </c>
      <c r="B1855">
        <v>94.879997000000003</v>
      </c>
      <c r="C1855">
        <v>95.230002999999996</v>
      </c>
      <c r="D1855">
        <v>94.32</v>
      </c>
      <c r="E1855">
        <v>94.709998999999996</v>
      </c>
      <c r="F1855">
        <v>94.709998999999996</v>
      </c>
      <c r="G1855">
        <v>0</v>
      </c>
    </row>
    <row r="1856" spans="1:7" x14ac:dyDescent="0.25">
      <c r="A1856" s="1">
        <v>36133</v>
      </c>
      <c r="B1856">
        <v>94.43</v>
      </c>
      <c r="C1856">
        <v>95.150002000000001</v>
      </c>
      <c r="D1856">
        <v>94.400002000000001</v>
      </c>
      <c r="E1856">
        <v>94.910004000000001</v>
      </c>
      <c r="F1856">
        <v>94.910004000000001</v>
      </c>
      <c r="G1856">
        <v>0</v>
      </c>
    </row>
    <row r="1857" spans="1:7" x14ac:dyDescent="0.25">
      <c r="A1857" s="1">
        <v>36135</v>
      </c>
      <c r="B1857" t="s">
        <v>444</v>
      </c>
      <c r="C1857" t="s">
        <v>444</v>
      </c>
      <c r="D1857" t="s">
        <v>444</v>
      </c>
      <c r="E1857" t="s">
        <v>444</v>
      </c>
      <c r="F1857" t="s">
        <v>444</v>
      </c>
      <c r="G1857" t="s">
        <v>444</v>
      </c>
    </row>
    <row r="1858" spans="1:7" x14ac:dyDescent="0.25">
      <c r="A1858" s="1">
        <v>36136</v>
      </c>
      <c r="B1858">
        <v>94.849997999999999</v>
      </c>
      <c r="C1858">
        <v>95.339995999999999</v>
      </c>
      <c r="D1858">
        <v>94.839995999999999</v>
      </c>
      <c r="E1858">
        <v>95.239998</v>
      </c>
      <c r="F1858">
        <v>95.239998</v>
      </c>
      <c r="G1858">
        <v>0</v>
      </c>
    </row>
    <row r="1859" spans="1:7" x14ac:dyDescent="0.25">
      <c r="A1859" s="1">
        <v>36137</v>
      </c>
      <c r="B1859">
        <v>95.400002000000001</v>
      </c>
      <c r="C1859">
        <v>95.419998000000007</v>
      </c>
      <c r="D1859">
        <v>94.779999000000004</v>
      </c>
      <c r="E1859">
        <v>94.800003000000004</v>
      </c>
      <c r="F1859">
        <v>94.800003000000004</v>
      </c>
      <c r="G1859">
        <v>0</v>
      </c>
    </row>
    <row r="1860" spans="1:7" x14ac:dyDescent="0.25">
      <c r="A1860" s="1">
        <v>36138</v>
      </c>
      <c r="B1860">
        <v>94.760002</v>
      </c>
      <c r="C1860">
        <v>94.849997999999999</v>
      </c>
      <c r="D1860">
        <v>94.440002000000007</v>
      </c>
      <c r="E1860">
        <v>94.650002000000001</v>
      </c>
      <c r="F1860">
        <v>94.650002000000001</v>
      </c>
      <c r="G1860">
        <v>0</v>
      </c>
    </row>
    <row r="1861" spans="1:7" x14ac:dyDescent="0.25">
      <c r="A1861" s="1">
        <v>36139</v>
      </c>
      <c r="B1861">
        <v>94.669998000000007</v>
      </c>
      <c r="C1861">
        <v>94.720000999999996</v>
      </c>
      <c r="D1861">
        <v>93.860000999999997</v>
      </c>
      <c r="E1861">
        <v>93.900002000000001</v>
      </c>
      <c r="F1861">
        <v>93.900002000000001</v>
      </c>
      <c r="G1861">
        <v>0</v>
      </c>
    </row>
    <row r="1862" spans="1:7" x14ac:dyDescent="0.25">
      <c r="A1862" s="1">
        <v>36140</v>
      </c>
      <c r="B1862">
        <v>93.879997000000003</v>
      </c>
      <c r="C1862">
        <v>94.099997999999999</v>
      </c>
      <c r="D1862">
        <v>93.43</v>
      </c>
      <c r="E1862">
        <v>93.480002999999996</v>
      </c>
      <c r="F1862">
        <v>93.480002999999996</v>
      </c>
      <c r="G1862">
        <v>0</v>
      </c>
    </row>
    <row r="1863" spans="1:7" x14ac:dyDescent="0.25">
      <c r="A1863" s="1">
        <v>36142</v>
      </c>
      <c r="B1863" t="s">
        <v>444</v>
      </c>
      <c r="C1863" t="s">
        <v>444</v>
      </c>
      <c r="D1863" t="s">
        <v>444</v>
      </c>
      <c r="E1863" t="s">
        <v>444</v>
      </c>
      <c r="F1863" t="s">
        <v>444</v>
      </c>
      <c r="G1863" t="s">
        <v>444</v>
      </c>
    </row>
    <row r="1864" spans="1:7" x14ac:dyDescent="0.25">
      <c r="A1864" s="1">
        <v>36143</v>
      </c>
      <c r="B1864">
        <v>93.5</v>
      </c>
      <c r="C1864">
        <v>93.800003000000004</v>
      </c>
      <c r="D1864">
        <v>93.190002000000007</v>
      </c>
      <c r="E1864">
        <v>93.389999000000003</v>
      </c>
      <c r="F1864">
        <v>93.389999000000003</v>
      </c>
      <c r="G1864">
        <v>0</v>
      </c>
    </row>
    <row r="1865" spans="1:7" x14ac:dyDescent="0.25">
      <c r="A1865" s="1">
        <v>36144</v>
      </c>
      <c r="B1865">
        <v>93.410004000000001</v>
      </c>
      <c r="C1865">
        <v>94.07</v>
      </c>
      <c r="D1865">
        <v>93.389999000000003</v>
      </c>
      <c r="E1865">
        <v>93.809997999999993</v>
      </c>
      <c r="F1865">
        <v>93.809997999999993</v>
      </c>
      <c r="G1865">
        <v>0</v>
      </c>
    </row>
    <row r="1866" spans="1:7" x14ac:dyDescent="0.25">
      <c r="A1866" s="1">
        <v>36145</v>
      </c>
      <c r="B1866">
        <v>93.989998</v>
      </c>
      <c r="C1866">
        <v>94.610000999999997</v>
      </c>
      <c r="D1866">
        <v>93.540001000000004</v>
      </c>
      <c r="E1866">
        <v>94.459998999999996</v>
      </c>
      <c r="F1866">
        <v>94.459998999999996</v>
      </c>
      <c r="G1866">
        <v>0</v>
      </c>
    </row>
    <row r="1867" spans="1:7" x14ac:dyDescent="0.25">
      <c r="A1867" s="1">
        <v>36146</v>
      </c>
      <c r="B1867">
        <v>94.339995999999999</v>
      </c>
      <c r="C1867">
        <v>94.389999000000003</v>
      </c>
      <c r="D1867">
        <v>93.919998000000007</v>
      </c>
      <c r="E1867">
        <v>94.309997999999993</v>
      </c>
      <c r="F1867">
        <v>94.309997999999993</v>
      </c>
      <c r="G1867">
        <v>0</v>
      </c>
    </row>
    <row r="1868" spans="1:7" x14ac:dyDescent="0.25">
      <c r="A1868" s="1">
        <v>36147</v>
      </c>
      <c r="B1868">
        <v>94.25</v>
      </c>
      <c r="C1868">
        <v>94.309997999999993</v>
      </c>
      <c r="D1868">
        <v>93.68</v>
      </c>
      <c r="E1868">
        <v>94.040001000000004</v>
      </c>
      <c r="F1868">
        <v>94.040001000000004</v>
      </c>
      <c r="G1868">
        <v>0</v>
      </c>
    </row>
    <row r="1869" spans="1:7" x14ac:dyDescent="0.25">
      <c r="A1869" s="1">
        <v>36149</v>
      </c>
      <c r="B1869" t="s">
        <v>444</v>
      </c>
      <c r="C1869" t="s">
        <v>444</v>
      </c>
      <c r="D1869" t="s">
        <v>444</v>
      </c>
      <c r="E1869" t="s">
        <v>444</v>
      </c>
      <c r="F1869" t="s">
        <v>444</v>
      </c>
      <c r="G1869" t="s">
        <v>444</v>
      </c>
    </row>
    <row r="1870" spans="1:7" x14ac:dyDescent="0.25">
      <c r="A1870" s="1">
        <v>36150</v>
      </c>
      <c r="B1870">
        <v>93.889999000000003</v>
      </c>
      <c r="C1870">
        <v>94.529999000000004</v>
      </c>
      <c r="D1870">
        <v>93.739998</v>
      </c>
      <c r="E1870">
        <v>94.440002000000007</v>
      </c>
      <c r="F1870">
        <v>94.440002000000007</v>
      </c>
      <c r="G1870">
        <v>0</v>
      </c>
    </row>
    <row r="1871" spans="1:7" x14ac:dyDescent="0.25">
      <c r="A1871" s="1">
        <v>36151</v>
      </c>
      <c r="B1871">
        <v>94.410004000000001</v>
      </c>
      <c r="C1871">
        <v>94.809997999999993</v>
      </c>
      <c r="D1871">
        <v>94.309997999999993</v>
      </c>
      <c r="E1871">
        <v>94.5</v>
      </c>
      <c r="F1871">
        <v>94.5</v>
      </c>
      <c r="G1871">
        <v>0</v>
      </c>
    </row>
    <row r="1872" spans="1:7" x14ac:dyDescent="0.25">
      <c r="A1872" s="1">
        <v>36152</v>
      </c>
      <c r="B1872">
        <v>94.550003000000004</v>
      </c>
      <c r="C1872">
        <v>94.580001999999993</v>
      </c>
      <c r="D1872">
        <v>94.330001999999993</v>
      </c>
      <c r="E1872">
        <v>94.519997000000004</v>
      </c>
      <c r="F1872">
        <v>94.519997000000004</v>
      </c>
      <c r="G1872">
        <v>0</v>
      </c>
    </row>
    <row r="1873" spans="1:7" x14ac:dyDescent="0.25">
      <c r="A1873" s="1">
        <v>36153</v>
      </c>
      <c r="B1873">
        <v>94.459998999999996</v>
      </c>
      <c r="C1873">
        <v>94.910004000000001</v>
      </c>
      <c r="D1873">
        <v>94.419998000000007</v>
      </c>
      <c r="E1873">
        <v>94.889999000000003</v>
      </c>
      <c r="F1873">
        <v>94.889999000000003</v>
      </c>
      <c r="G1873">
        <v>0</v>
      </c>
    </row>
    <row r="1874" spans="1:7" x14ac:dyDescent="0.25">
      <c r="A1874" s="1">
        <v>36154</v>
      </c>
      <c r="B1874">
        <v>94.459998999999996</v>
      </c>
      <c r="C1874">
        <v>94.910004000000001</v>
      </c>
      <c r="D1874">
        <v>94.419998000000007</v>
      </c>
      <c r="E1874">
        <v>94.889999000000003</v>
      </c>
      <c r="F1874">
        <v>94.889999000000003</v>
      </c>
      <c r="G1874">
        <v>0</v>
      </c>
    </row>
    <row r="1875" spans="1:7" x14ac:dyDescent="0.25">
      <c r="A1875" s="1">
        <v>36156</v>
      </c>
      <c r="B1875" t="s">
        <v>444</v>
      </c>
      <c r="C1875" t="s">
        <v>444</v>
      </c>
      <c r="D1875" t="s">
        <v>444</v>
      </c>
      <c r="E1875" t="s">
        <v>444</v>
      </c>
      <c r="F1875" t="s">
        <v>444</v>
      </c>
      <c r="G1875" t="s">
        <v>444</v>
      </c>
    </row>
    <row r="1876" spans="1:7" x14ac:dyDescent="0.25">
      <c r="A1876" s="1">
        <v>36157</v>
      </c>
      <c r="B1876">
        <v>94.839995999999999</v>
      </c>
      <c r="C1876">
        <v>95.010002</v>
      </c>
      <c r="D1876">
        <v>94.650002000000001</v>
      </c>
      <c r="E1876">
        <v>94.660004000000001</v>
      </c>
      <c r="F1876">
        <v>94.660004000000001</v>
      </c>
      <c r="G1876">
        <v>0</v>
      </c>
    </row>
    <row r="1877" spans="1:7" x14ac:dyDescent="0.25">
      <c r="A1877" s="1">
        <v>36158</v>
      </c>
      <c r="B1877">
        <v>94.669998000000007</v>
      </c>
      <c r="C1877">
        <v>94.75</v>
      </c>
      <c r="D1877">
        <v>94.220000999999996</v>
      </c>
      <c r="E1877">
        <v>94.400002000000001</v>
      </c>
      <c r="F1877">
        <v>94.400002000000001</v>
      </c>
      <c r="G1877">
        <v>0</v>
      </c>
    </row>
    <row r="1878" spans="1:7" x14ac:dyDescent="0.25">
      <c r="A1878" s="1">
        <v>36159</v>
      </c>
      <c r="B1878">
        <v>94.459998999999996</v>
      </c>
      <c r="C1878">
        <v>94.830001999999993</v>
      </c>
      <c r="D1878">
        <v>94.25</v>
      </c>
      <c r="E1878">
        <v>94.690002000000007</v>
      </c>
      <c r="F1878">
        <v>94.690002000000007</v>
      </c>
      <c r="G1878">
        <v>0</v>
      </c>
    </row>
    <row r="1879" spans="1:7" x14ac:dyDescent="0.25">
      <c r="A1879" s="1">
        <v>36160</v>
      </c>
      <c r="B1879">
        <v>94.75</v>
      </c>
      <c r="C1879">
        <v>94.769997000000004</v>
      </c>
      <c r="D1879">
        <v>94.019997000000004</v>
      </c>
      <c r="E1879">
        <v>94.169998000000007</v>
      </c>
      <c r="F1879">
        <v>94.169998000000007</v>
      </c>
      <c r="G1879">
        <v>0</v>
      </c>
    </row>
    <row r="1880" spans="1:7" x14ac:dyDescent="0.25">
      <c r="A1880" s="1">
        <v>36161</v>
      </c>
      <c r="B1880">
        <v>94.75</v>
      </c>
      <c r="C1880">
        <v>94.769997000000004</v>
      </c>
      <c r="D1880">
        <v>94.019997000000004</v>
      </c>
      <c r="E1880">
        <v>94.169998000000007</v>
      </c>
      <c r="F1880">
        <v>94.169998000000007</v>
      </c>
      <c r="G1880">
        <v>0</v>
      </c>
    </row>
    <row r="1881" spans="1:7" x14ac:dyDescent="0.25">
      <c r="A1881" s="1">
        <v>36163</v>
      </c>
      <c r="B1881" t="s">
        <v>444</v>
      </c>
      <c r="C1881" t="s">
        <v>444</v>
      </c>
      <c r="D1881" t="s">
        <v>444</v>
      </c>
      <c r="E1881" t="s">
        <v>444</v>
      </c>
      <c r="F1881" t="s">
        <v>444</v>
      </c>
      <c r="G1881" t="s">
        <v>444</v>
      </c>
    </row>
    <row r="1882" spans="1:7" x14ac:dyDescent="0.25">
      <c r="A1882" s="1">
        <v>36164</v>
      </c>
      <c r="B1882">
        <v>93.889999000000003</v>
      </c>
      <c r="C1882">
        <v>94.150002000000001</v>
      </c>
      <c r="D1882">
        <v>93.050003000000004</v>
      </c>
      <c r="E1882">
        <v>93.440002000000007</v>
      </c>
      <c r="F1882">
        <v>93.440002000000007</v>
      </c>
      <c r="G1882">
        <v>0</v>
      </c>
    </row>
    <row r="1883" spans="1:7" x14ac:dyDescent="0.25">
      <c r="A1883" s="1">
        <v>36165</v>
      </c>
      <c r="B1883">
        <v>93.440002000000007</v>
      </c>
      <c r="C1883">
        <v>93.82</v>
      </c>
      <c r="D1883">
        <v>93.080001999999993</v>
      </c>
      <c r="E1883">
        <v>93.470000999999996</v>
      </c>
      <c r="F1883">
        <v>93.470000999999996</v>
      </c>
      <c r="G1883">
        <v>0</v>
      </c>
    </row>
    <row r="1884" spans="1:7" x14ac:dyDescent="0.25">
      <c r="A1884" s="1">
        <v>36166</v>
      </c>
      <c r="B1884">
        <v>93.739998</v>
      </c>
      <c r="C1884">
        <v>94.849997999999999</v>
      </c>
      <c r="D1884">
        <v>93.209998999999996</v>
      </c>
      <c r="E1884">
        <v>94.529999000000004</v>
      </c>
      <c r="F1884">
        <v>94.529999000000004</v>
      </c>
      <c r="G1884">
        <v>0</v>
      </c>
    </row>
    <row r="1885" spans="1:7" x14ac:dyDescent="0.25">
      <c r="A1885" s="1">
        <v>36167</v>
      </c>
      <c r="B1885">
        <v>94.419998000000007</v>
      </c>
      <c r="C1885">
        <v>94.480002999999996</v>
      </c>
      <c r="D1885">
        <v>93.449996999999996</v>
      </c>
      <c r="E1885">
        <v>93.720000999999996</v>
      </c>
      <c r="F1885">
        <v>93.720000999999996</v>
      </c>
      <c r="G1885">
        <v>0</v>
      </c>
    </row>
    <row r="1886" spans="1:7" x14ac:dyDescent="0.25">
      <c r="A1886" s="1">
        <v>36168</v>
      </c>
      <c r="B1886">
        <v>93.800003000000004</v>
      </c>
      <c r="C1886">
        <v>94.82</v>
      </c>
      <c r="D1886">
        <v>93.660004000000001</v>
      </c>
      <c r="E1886">
        <v>94.349997999999999</v>
      </c>
      <c r="F1886">
        <v>94.349997999999999</v>
      </c>
      <c r="G1886">
        <v>0</v>
      </c>
    </row>
    <row r="1887" spans="1:7" x14ac:dyDescent="0.25">
      <c r="A1887" s="1">
        <v>36170</v>
      </c>
      <c r="B1887" t="s">
        <v>444</v>
      </c>
      <c r="C1887" t="s">
        <v>444</v>
      </c>
      <c r="D1887" t="s">
        <v>444</v>
      </c>
      <c r="E1887" t="s">
        <v>444</v>
      </c>
      <c r="F1887" t="s">
        <v>444</v>
      </c>
      <c r="G1887" t="s">
        <v>444</v>
      </c>
    </row>
    <row r="1888" spans="1:7" x14ac:dyDescent="0.25">
      <c r="A1888" s="1">
        <v>36171</v>
      </c>
      <c r="B1888">
        <v>94.449996999999996</v>
      </c>
      <c r="C1888">
        <v>94.68</v>
      </c>
      <c r="D1888">
        <v>94.099997999999999</v>
      </c>
      <c r="E1888">
        <v>94.660004000000001</v>
      </c>
      <c r="F1888">
        <v>94.660004000000001</v>
      </c>
      <c r="G1888">
        <v>0</v>
      </c>
    </row>
    <row r="1889" spans="1:7" x14ac:dyDescent="0.25">
      <c r="A1889" s="1">
        <v>36172</v>
      </c>
      <c r="B1889">
        <v>94.589995999999999</v>
      </c>
      <c r="C1889">
        <v>95.330001999999993</v>
      </c>
      <c r="D1889">
        <v>94.550003000000004</v>
      </c>
      <c r="E1889">
        <v>94.790001000000004</v>
      </c>
      <c r="F1889">
        <v>94.790001000000004</v>
      </c>
      <c r="G1889">
        <v>0</v>
      </c>
    </row>
    <row r="1890" spans="1:7" x14ac:dyDescent="0.25">
      <c r="A1890" s="1">
        <v>36173</v>
      </c>
      <c r="B1890">
        <v>94.709998999999996</v>
      </c>
      <c r="C1890">
        <v>94.760002</v>
      </c>
      <c r="D1890">
        <v>93.480002999999996</v>
      </c>
      <c r="E1890">
        <v>94.25</v>
      </c>
      <c r="F1890">
        <v>94.25</v>
      </c>
      <c r="G1890">
        <v>0</v>
      </c>
    </row>
    <row r="1891" spans="1:7" x14ac:dyDescent="0.25">
      <c r="A1891" s="1">
        <v>36174</v>
      </c>
      <c r="B1891">
        <v>94.07</v>
      </c>
      <c r="C1891">
        <v>94.540001000000004</v>
      </c>
      <c r="D1891">
        <v>93.900002000000001</v>
      </c>
      <c r="E1891">
        <v>94.029999000000004</v>
      </c>
      <c r="F1891">
        <v>94.029999000000004</v>
      </c>
      <c r="G1891">
        <v>0</v>
      </c>
    </row>
    <row r="1892" spans="1:7" x14ac:dyDescent="0.25">
      <c r="A1892" s="1">
        <v>36175</v>
      </c>
      <c r="B1892">
        <v>94.160004000000001</v>
      </c>
      <c r="C1892">
        <v>94.839995999999999</v>
      </c>
      <c r="D1892">
        <v>93.68</v>
      </c>
      <c r="E1892">
        <v>94.720000999999996</v>
      </c>
      <c r="F1892">
        <v>94.720000999999996</v>
      </c>
      <c r="G1892">
        <v>0</v>
      </c>
    </row>
    <row r="1893" spans="1:7" x14ac:dyDescent="0.25">
      <c r="A1893" s="1">
        <v>36177</v>
      </c>
      <c r="B1893" t="s">
        <v>444</v>
      </c>
      <c r="C1893" t="s">
        <v>444</v>
      </c>
      <c r="D1893" t="s">
        <v>444</v>
      </c>
      <c r="E1893" t="s">
        <v>444</v>
      </c>
      <c r="F1893" t="s">
        <v>444</v>
      </c>
      <c r="G1893" t="s">
        <v>444</v>
      </c>
    </row>
    <row r="1894" spans="1:7" x14ac:dyDescent="0.25">
      <c r="A1894" s="1">
        <v>36178</v>
      </c>
      <c r="B1894">
        <v>94.160004000000001</v>
      </c>
      <c r="C1894">
        <v>94.839995999999999</v>
      </c>
      <c r="D1894">
        <v>93.68</v>
      </c>
      <c r="E1894">
        <v>94.720000999999996</v>
      </c>
      <c r="F1894">
        <v>94.720000999999996</v>
      </c>
      <c r="G1894">
        <v>0</v>
      </c>
    </row>
    <row r="1895" spans="1:7" x14ac:dyDescent="0.25">
      <c r="A1895" s="1">
        <v>36179</v>
      </c>
      <c r="B1895">
        <v>94.650002000000001</v>
      </c>
      <c r="C1895">
        <v>95</v>
      </c>
      <c r="D1895">
        <v>94.349997999999999</v>
      </c>
      <c r="E1895">
        <v>94.519997000000004</v>
      </c>
      <c r="F1895">
        <v>94.519997000000004</v>
      </c>
      <c r="G1895">
        <v>0</v>
      </c>
    </row>
    <row r="1896" spans="1:7" x14ac:dyDescent="0.25">
      <c r="A1896" s="1">
        <v>36180</v>
      </c>
      <c r="B1896">
        <v>94.57</v>
      </c>
      <c r="C1896">
        <v>94.949996999999996</v>
      </c>
      <c r="D1896">
        <v>94.480002999999996</v>
      </c>
      <c r="E1896">
        <v>94.720000999999996</v>
      </c>
      <c r="F1896">
        <v>94.720000999999996</v>
      </c>
      <c r="G1896">
        <v>0</v>
      </c>
    </row>
    <row r="1897" spans="1:7" x14ac:dyDescent="0.25">
      <c r="A1897" s="1">
        <v>36181</v>
      </c>
      <c r="B1897">
        <v>94.660004000000001</v>
      </c>
      <c r="C1897">
        <v>94.830001999999993</v>
      </c>
      <c r="D1897">
        <v>94.370002999999997</v>
      </c>
      <c r="E1897">
        <v>94.5</v>
      </c>
      <c r="F1897">
        <v>94.5</v>
      </c>
      <c r="G1897">
        <v>0</v>
      </c>
    </row>
    <row r="1898" spans="1:7" x14ac:dyDescent="0.25">
      <c r="A1898" s="1">
        <v>36182</v>
      </c>
      <c r="B1898">
        <v>94.580001999999993</v>
      </c>
      <c r="C1898">
        <v>94.809997999999993</v>
      </c>
      <c r="D1898">
        <v>94.360000999999997</v>
      </c>
      <c r="E1898">
        <v>94.660004000000001</v>
      </c>
      <c r="F1898">
        <v>94.660004000000001</v>
      </c>
      <c r="G1898">
        <v>0</v>
      </c>
    </row>
    <row r="1899" spans="1:7" x14ac:dyDescent="0.25">
      <c r="A1899" s="1">
        <v>36184</v>
      </c>
      <c r="B1899" t="s">
        <v>444</v>
      </c>
      <c r="C1899" t="s">
        <v>444</v>
      </c>
      <c r="D1899" t="s">
        <v>444</v>
      </c>
      <c r="E1899" t="s">
        <v>444</v>
      </c>
      <c r="F1899" t="s">
        <v>444</v>
      </c>
      <c r="G1899" t="s">
        <v>444</v>
      </c>
    </row>
    <row r="1900" spans="1:7" x14ac:dyDescent="0.25">
      <c r="A1900" s="1">
        <v>36185</v>
      </c>
      <c r="B1900">
        <v>94.730002999999996</v>
      </c>
      <c r="C1900">
        <v>94.75</v>
      </c>
      <c r="D1900">
        <v>94.5</v>
      </c>
      <c r="E1900">
        <v>94.730002999999996</v>
      </c>
      <c r="F1900">
        <v>94.730002999999996</v>
      </c>
      <c r="G1900">
        <v>0</v>
      </c>
    </row>
    <row r="1901" spans="1:7" x14ac:dyDescent="0.25">
      <c r="A1901" s="1">
        <v>36186</v>
      </c>
      <c r="B1901">
        <v>94.699996999999996</v>
      </c>
      <c r="C1901">
        <v>94.739998</v>
      </c>
      <c r="D1901">
        <v>94.510002</v>
      </c>
      <c r="E1901">
        <v>94.720000999999996</v>
      </c>
      <c r="F1901">
        <v>94.720000999999996</v>
      </c>
      <c r="G1901">
        <v>0</v>
      </c>
    </row>
    <row r="1902" spans="1:7" x14ac:dyDescent="0.25">
      <c r="A1902" s="1">
        <v>36187</v>
      </c>
      <c r="B1902">
        <v>94.68</v>
      </c>
      <c r="C1902">
        <v>95.839995999999999</v>
      </c>
      <c r="D1902">
        <v>94.669998000000007</v>
      </c>
      <c r="E1902">
        <v>95.68</v>
      </c>
      <c r="F1902">
        <v>95.68</v>
      </c>
      <c r="G1902">
        <v>0</v>
      </c>
    </row>
    <row r="1903" spans="1:7" x14ac:dyDescent="0.25">
      <c r="A1903" s="1">
        <v>36188</v>
      </c>
      <c r="B1903">
        <v>95.519997000000004</v>
      </c>
      <c r="C1903">
        <v>96.080001999999993</v>
      </c>
      <c r="D1903">
        <v>95.400002000000001</v>
      </c>
      <c r="E1903">
        <v>95.790001000000004</v>
      </c>
      <c r="F1903">
        <v>95.790001000000004</v>
      </c>
      <c r="G1903">
        <v>0</v>
      </c>
    </row>
    <row r="1904" spans="1:7" x14ac:dyDescent="0.25">
      <c r="A1904" s="1">
        <v>36189</v>
      </c>
      <c r="B1904">
        <v>95.860000999999997</v>
      </c>
      <c r="C1904">
        <v>96.239998</v>
      </c>
      <c r="D1904">
        <v>95.68</v>
      </c>
      <c r="E1904">
        <v>96.080001999999993</v>
      </c>
      <c r="F1904">
        <v>96.080001999999993</v>
      </c>
      <c r="G1904">
        <v>0</v>
      </c>
    </row>
    <row r="1905" spans="1:7" x14ac:dyDescent="0.25">
      <c r="A1905" s="1">
        <v>36191</v>
      </c>
      <c r="B1905" t="s">
        <v>444</v>
      </c>
      <c r="C1905" t="s">
        <v>444</v>
      </c>
      <c r="D1905" t="s">
        <v>444</v>
      </c>
      <c r="E1905" t="s">
        <v>444</v>
      </c>
      <c r="F1905" t="s">
        <v>444</v>
      </c>
      <c r="G1905" t="s">
        <v>444</v>
      </c>
    </row>
    <row r="1906" spans="1:7" x14ac:dyDescent="0.25">
      <c r="A1906" s="1">
        <v>36192</v>
      </c>
      <c r="B1906">
        <v>95.900002000000001</v>
      </c>
      <c r="C1906">
        <v>96.400002000000001</v>
      </c>
      <c r="D1906">
        <v>95.809997999999993</v>
      </c>
      <c r="E1906">
        <v>96.230002999999996</v>
      </c>
      <c r="F1906">
        <v>96.230002999999996</v>
      </c>
      <c r="G1906">
        <v>0</v>
      </c>
    </row>
    <row r="1907" spans="1:7" x14ac:dyDescent="0.25">
      <c r="A1907" s="1">
        <v>36193</v>
      </c>
      <c r="B1907">
        <v>96.239998</v>
      </c>
      <c r="C1907">
        <v>96.32</v>
      </c>
      <c r="D1907">
        <v>95.629997000000003</v>
      </c>
      <c r="E1907">
        <v>95.709998999999996</v>
      </c>
      <c r="F1907">
        <v>95.709998999999996</v>
      </c>
      <c r="G1907">
        <v>0</v>
      </c>
    </row>
    <row r="1908" spans="1:7" x14ac:dyDescent="0.25">
      <c r="A1908" s="1">
        <v>36194</v>
      </c>
      <c r="B1908">
        <v>95.660004000000001</v>
      </c>
      <c r="C1908">
        <v>96.089995999999999</v>
      </c>
      <c r="D1908">
        <v>95.629997000000003</v>
      </c>
      <c r="E1908">
        <v>96.029999000000004</v>
      </c>
      <c r="F1908">
        <v>96.029999000000004</v>
      </c>
      <c r="G1908">
        <v>0</v>
      </c>
    </row>
    <row r="1909" spans="1:7" x14ac:dyDescent="0.25">
      <c r="A1909" s="1">
        <v>36195</v>
      </c>
      <c r="B1909">
        <v>96.110000999999997</v>
      </c>
      <c r="C1909">
        <v>96.480002999999996</v>
      </c>
      <c r="D1909">
        <v>95.589995999999999</v>
      </c>
      <c r="E1909">
        <v>95.68</v>
      </c>
      <c r="F1909">
        <v>95.68</v>
      </c>
      <c r="G1909">
        <v>0</v>
      </c>
    </row>
    <row r="1910" spans="1:7" x14ac:dyDescent="0.25">
      <c r="A1910" s="1">
        <v>36196</v>
      </c>
      <c r="B1910">
        <v>95.589995999999999</v>
      </c>
      <c r="C1910">
        <v>96.300003000000004</v>
      </c>
      <c r="D1910">
        <v>95.379997000000003</v>
      </c>
      <c r="E1910">
        <v>96.220000999999996</v>
      </c>
      <c r="F1910">
        <v>96.220000999999996</v>
      </c>
      <c r="G1910">
        <v>0</v>
      </c>
    </row>
    <row r="1911" spans="1:7" x14ac:dyDescent="0.25">
      <c r="A1911" s="1">
        <v>36198</v>
      </c>
      <c r="B1911" t="s">
        <v>444</v>
      </c>
      <c r="C1911" t="s">
        <v>444</v>
      </c>
      <c r="D1911" t="s">
        <v>444</v>
      </c>
      <c r="E1911" t="s">
        <v>444</v>
      </c>
      <c r="F1911" t="s">
        <v>444</v>
      </c>
      <c r="G1911" t="s">
        <v>444</v>
      </c>
    </row>
    <row r="1912" spans="1:7" x14ac:dyDescent="0.25">
      <c r="A1912" s="1">
        <v>36199</v>
      </c>
      <c r="B1912">
        <v>96.18</v>
      </c>
      <c r="C1912">
        <v>96.580001999999993</v>
      </c>
      <c r="D1912">
        <v>95.989998</v>
      </c>
      <c r="E1912">
        <v>96.010002</v>
      </c>
      <c r="F1912">
        <v>96.010002</v>
      </c>
      <c r="G1912">
        <v>0</v>
      </c>
    </row>
    <row r="1913" spans="1:7" x14ac:dyDescent="0.25">
      <c r="A1913" s="1">
        <v>36200</v>
      </c>
      <c r="B1913">
        <v>96.089995999999999</v>
      </c>
      <c r="C1913">
        <v>96.32</v>
      </c>
      <c r="D1913">
        <v>95.919998000000007</v>
      </c>
      <c r="E1913">
        <v>96.279999000000004</v>
      </c>
      <c r="F1913">
        <v>96.279999000000004</v>
      </c>
      <c r="G1913">
        <v>0</v>
      </c>
    </row>
    <row r="1914" spans="1:7" x14ac:dyDescent="0.25">
      <c r="A1914" s="1">
        <v>36201</v>
      </c>
      <c r="B1914">
        <v>96.040001000000004</v>
      </c>
      <c r="C1914">
        <v>96.480002999999996</v>
      </c>
      <c r="D1914">
        <v>95.889999000000003</v>
      </c>
      <c r="E1914">
        <v>95.959998999999996</v>
      </c>
      <c r="F1914">
        <v>95.959998999999996</v>
      </c>
      <c r="G1914">
        <v>0</v>
      </c>
    </row>
    <row r="1915" spans="1:7" x14ac:dyDescent="0.25">
      <c r="A1915" s="1">
        <v>36202</v>
      </c>
      <c r="B1915">
        <v>96.089995999999999</v>
      </c>
      <c r="C1915">
        <v>96.699996999999996</v>
      </c>
      <c r="D1915">
        <v>95.989998</v>
      </c>
      <c r="E1915">
        <v>96.68</v>
      </c>
      <c r="F1915">
        <v>96.68</v>
      </c>
      <c r="G1915">
        <v>0</v>
      </c>
    </row>
    <row r="1916" spans="1:7" x14ac:dyDescent="0.25">
      <c r="A1916" s="1">
        <v>36203</v>
      </c>
      <c r="B1916">
        <v>96.650002000000001</v>
      </c>
      <c r="C1916">
        <v>96.870002999999997</v>
      </c>
      <c r="D1916">
        <v>96.239998</v>
      </c>
      <c r="E1916">
        <v>96.309997999999993</v>
      </c>
      <c r="F1916">
        <v>96.309997999999993</v>
      </c>
      <c r="G1916">
        <v>0</v>
      </c>
    </row>
    <row r="1917" spans="1:7" x14ac:dyDescent="0.25">
      <c r="A1917" s="1">
        <v>36205</v>
      </c>
      <c r="B1917" t="s">
        <v>444</v>
      </c>
      <c r="C1917" t="s">
        <v>444</v>
      </c>
      <c r="D1917" t="s">
        <v>444</v>
      </c>
      <c r="E1917" t="s">
        <v>444</v>
      </c>
      <c r="F1917" t="s">
        <v>444</v>
      </c>
      <c r="G1917" t="s">
        <v>444</v>
      </c>
    </row>
    <row r="1918" spans="1:7" x14ac:dyDescent="0.25">
      <c r="A1918" s="1">
        <v>36206</v>
      </c>
      <c r="B1918">
        <v>96.239998</v>
      </c>
      <c r="C1918">
        <v>96.82</v>
      </c>
      <c r="D1918">
        <v>96.209998999999996</v>
      </c>
      <c r="E1918">
        <v>96.699996999999996</v>
      </c>
      <c r="F1918">
        <v>96.699996999999996</v>
      </c>
      <c r="G1918">
        <v>0</v>
      </c>
    </row>
    <row r="1919" spans="1:7" x14ac:dyDescent="0.25">
      <c r="A1919" s="1">
        <v>36207</v>
      </c>
      <c r="B1919">
        <v>96.769997000000004</v>
      </c>
      <c r="C1919">
        <v>97.470000999999996</v>
      </c>
      <c r="D1919">
        <v>96.75</v>
      </c>
      <c r="E1919">
        <v>97.209998999999996</v>
      </c>
      <c r="F1919">
        <v>97.209998999999996</v>
      </c>
      <c r="G1919">
        <v>0</v>
      </c>
    </row>
    <row r="1920" spans="1:7" x14ac:dyDescent="0.25">
      <c r="A1920" s="1">
        <v>36208</v>
      </c>
      <c r="B1920">
        <v>97.199996999999996</v>
      </c>
      <c r="C1920">
        <v>97.239998</v>
      </c>
      <c r="D1920">
        <v>96.830001999999993</v>
      </c>
      <c r="E1920">
        <v>97.059997999999993</v>
      </c>
      <c r="F1920">
        <v>97.059997999999993</v>
      </c>
      <c r="G1920">
        <v>0</v>
      </c>
    </row>
    <row r="1921" spans="1:7" x14ac:dyDescent="0.25">
      <c r="A1921" s="1">
        <v>36209</v>
      </c>
      <c r="B1921">
        <v>96.989998</v>
      </c>
      <c r="C1921">
        <v>97.440002000000007</v>
      </c>
      <c r="D1921">
        <v>96.760002</v>
      </c>
      <c r="E1921">
        <v>97.32</v>
      </c>
      <c r="F1921">
        <v>97.32</v>
      </c>
      <c r="G1921">
        <v>0</v>
      </c>
    </row>
    <row r="1922" spans="1:7" x14ac:dyDescent="0.25">
      <c r="A1922" s="1">
        <v>36210</v>
      </c>
      <c r="B1922">
        <v>97.360000999999997</v>
      </c>
      <c r="C1922">
        <v>98.389999000000003</v>
      </c>
      <c r="D1922">
        <v>97.279999000000004</v>
      </c>
      <c r="E1922">
        <v>98.269997000000004</v>
      </c>
      <c r="F1922">
        <v>98.269997000000004</v>
      </c>
      <c r="G1922">
        <v>0</v>
      </c>
    </row>
    <row r="1923" spans="1:7" x14ac:dyDescent="0.25">
      <c r="A1923" s="1">
        <v>36212</v>
      </c>
      <c r="B1923" t="s">
        <v>444</v>
      </c>
      <c r="C1923" t="s">
        <v>444</v>
      </c>
      <c r="D1923" t="s">
        <v>444</v>
      </c>
      <c r="E1923" t="s">
        <v>444</v>
      </c>
      <c r="F1923" t="s">
        <v>444</v>
      </c>
      <c r="G1923" t="s">
        <v>444</v>
      </c>
    </row>
    <row r="1924" spans="1:7" x14ac:dyDescent="0.25">
      <c r="A1924" s="1">
        <v>36213</v>
      </c>
      <c r="B1924">
        <v>98.410004000000001</v>
      </c>
      <c r="C1924">
        <v>99.059997999999993</v>
      </c>
      <c r="D1924">
        <v>98.339995999999999</v>
      </c>
      <c r="E1924">
        <v>98.519997000000004</v>
      </c>
      <c r="F1924">
        <v>98.519997000000004</v>
      </c>
      <c r="G1924">
        <v>0</v>
      </c>
    </row>
    <row r="1925" spans="1:7" x14ac:dyDescent="0.25">
      <c r="A1925" s="1">
        <v>36214</v>
      </c>
      <c r="B1925">
        <v>98.57</v>
      </c>
      <c r="C1925">
        <v>99.230002999999996</v>
      </c>
      <c r="D1925">
        <v>98.139999000000003</v>
      </c>
      <c r="E1925">
        <v>98.849997999999999</v>
      </c>
      <c r="F1925">
        <v>98.849997999999999</v>
      </c>
      <c r="G1925">
        <v>0</v>
      </c>
    </row>
    <row r="1926" spans="1:7" x14ac:dyDescent="0.25">
      <c r="A1926" s="1">
        <v>36215</v>
      </c>
      <c r="B1926">
        <v>98.68</v>
      </c>
      <c r="C1926">
        <v>99.480002999999996</v>
      </c>
      <c r="D1926">
        <v>98.610000999999997</v>
      </c>
      <c r="E1926">
        <v>99.110000999999997</v>
      </c>
      <c r="F1926">
        <v>99.110000999999997</v>
      </c>
      <c r="G1926">
        <v>0</v>
      </c>
    </row>
    <row r="1927" spans="1:7" x14ac:dyDescent="0.25">
      <c r="A1927" s="1">
        <v>36216</v>
      </c>
      <c r="B1927">
        <v>98.989998</v>
      </c>
      <c r="C1927">
        <v>99.110000999999997</v>
      </c>
      <c r="D1927">
        <v>98.260002</v>
      </c>
      <c r="E1927">
        <v>98.57</v>
      </c>
      <c r="F1927">
        <v>98.57</v>
      </c>
      <c r="G1927">
        <v>0</v>
      </c>
    </row>
    <row r="1928" spans="1:7" x14ac:dyDescent="0.25">
      <c r="A1928" s="1">
        <v>36217</v>
      </c>
      <c r="B1928">
        <v>98.629997000000003</v>
      </c>
      <c r="C1928">
        <v>99.269997000000004</v>
      </c>
      <c r="D1928">
        <v>98.489998</v>
      </c>
      <c r="E1928">
        <v>98.68</v>
      </c>
      <c r="F1928">
        <v>98.68</v>
      </c>
      <c r="G1928">
        <v>0</v>
      </c>
    </row>
    <row r="1929" spans="1:7" x14ac:dyDescent="0.25">
      <c r="A1929" s="1">
        <v>36219</v>
      </c>
      <c r="B1929" t="s">
        <v>444</v>
      </c>
      <c r="C1929" t="s">
        <v>444</v>
      </c>
      <c r="D1929" t="s">
        <v>444</v>
      </c>
      <c r="E1929" t="s">
        <v>444</v>
      </c>
      <c r="F1929" t="s">
        <v>444</v>
      </c>
      <c r="G1929" t="s">
        <v>444</v>
      </c>
    </row>
    <row r="1930" spans="1:7" x14ac:dyDescent="0.25">
      <c r="A1930" s="1">
        <v>36220</v>
      </c>
      <c r="B1930">
        <v>98.889999000000003</v>
      </c>
      <c r="C1930">
        <v>99.610000999999997</v>
      </c>
      <c r="D1930">
        <v>98.639999000000003</v>
      </c>
      <c r="E1930">
        <v>99.559997999999993</v>
      </c>
      <c r="F1930">
        <v>99.559997999999993</v>
      </c>
      <c r="G1930">
        <v>0</v>
      </c>
    </row>
    <row r="1931" spans="1:7" x14ac:dyDescent="0.25">
      <c r="A1931" s="1">
        <v>36221</v>
      </c>
      <c r="B1931">
        <v>99.559997999999993</v>
      </c>
      <c r="C1931">
        <v>99.870002999999997</v>
      </c>
      <c r="D1931">
        <v>99.269997000000004</v>
      </c>
      <c r="E1931">
        <v>99.370002999999997</v>
      </c>
      <c r="F1931">
        <v>99.370002999999997</v>
      </c>
      <c r="G1931">
        <v>0</v>
      </c>
    </row>
    <row r="1932" spans="1:7" x14ac:dyDescent="0.25">
      <c r="A1932" s="1">
        <v>36222</v>
      </c>
      <c r="B1932">
        <v>99.25</v>
      </c>
      <c r="C1932">
        <v>99.830001999999993</v>
      </c>
      <c r="D1932">
        <v>99.209998999999996</v>
      </c>
      <c r="E1932">
        <v>99.760002</v>
      </c>
      <c r="F1932">
        <v>99.760002</v>
      </c>
      <c r="G1932">
        <v>0</v>
      </c>
    </row>
    <row r="1933" spans="1:7" x14ac:dyDescent="0.25">
      <c r="A1933" s="1">
        <v>36223</v>
      </c>
      <c r="B1933">
        <v>99.870002999999997</v>
      </c>
      <c r="C1933">
        <v>100.589996</v>
      </c>
      <c r="D1933">
        <v>99.82</v>
      </c>
      <c r="E1933">
        <v>100.339996</v>
      </c>
      <c r="F1933">
        <v>100.339996</v>
      </c>
      <c r="G1933">
        <v>0</v>
      </c>
    </row>
    <row r="1934" spans="1:7" x14ac:dyDescent="0.25">
      <c r="A1934" s="1">
        <v>36224</v>
      </c>
      <c r="B1934">
        <v>100.41999800000001</v>
      </c>
      <c r="C1934">
        <v>100.510002</v>
      </c>
      <c r="D1934">
        <v>99.879997000000003</v>
      </c>
      <c r="E1934">
        <v>100.239998</v>
      </c>
      <c r="F1934">
        <v>100.239998</v>
      </c>
      <c r="G1934">
        <v>0</v>
      </c>
    </row>
    <row r="1935" spans="1:7" x14ac:dyDescent="0.25">
      <c r="A1935" s="1">
        <v>36226</v>
      </c>
      <c r="B1935" t="s">
        <v>444</v>
      </c>
      <c r="C1935" t="s">
        <v>444</v>
      </c>
      <c r="D1935" t="s">
        <v>444</v>
      </c>
      <c r="E1935" t="s">
        <v>444</v>
      </c>
      <c r="F1935" t="s">
        <v>444</v>
      </c>
      <c r="G1935" t="s">
        <v>444</v>
      </c>
    </row>
    <row r="1936" spans="1:7" x14ac:dyDescent="0.25">
      <c r="A1936" s="1">
        <v>36227</v>
      </c>
      <c r="B1936">
        <v>100.300003</v>
      </c>
      <c r="C1936">
        <v>100.470001</v>
      </c>
      <c r="D1936">
        <v>99.470000999999996</v>
      </c>
      <c r="E1936">
        <v>99.690002000000007</v>
      </c>
      <c r="F1936">
        <v>99.690002000000007</v>
      </c>
      <c r="G1936">
        <v>0</v>
      </c>
    </row>
    <row r="1937" spans="1:7" x14ac:dyDescent="0.25">
      <c r="A1937" s="1">
        <v>36228</v>
      </c>
      <c r="B1937">
        <v>99.75</v>
      </c>
      <c r="C1937">
        <v>99.900002000000001</v>
      </c>
      <c r="D1937">
        <v>99.410004000000001</v>
      </c>
      <c r="E1937">
        <v>99.559997999999993</v>
      </c>
      <c r="F1937">
        <v>99.559997999999993</v>
      </c>
      <c r="G1937">
        <v>0</v>
      </c>
    </row>
    <row r="1938" spans="1:7" x14ac:dyDescent="0.25">
      <c r="A1938" s="1">
        <v>36229</v>
      </c>
      <c r="B1938">
        <v>99.529999000000004</v>
      </c>
      <c r="C1938">
        <v>99.669998000000007</v>
      </c>
      <c r="D1938">
        <v>98.839995999999999</v>
      </c>
      <c r="E1938">
        <v>99.010002</v>
      </c>
      <c r="F1938">
        <v>99.010002</v>
      </c>
      <c r="G1938">
        <v>0</v>
      </c>
    </row>
    <row r="1939" spans="1:7" x14ac:dyDescent="0.25">
      <c r="A1939" s="1">
        <v>36230</v>
      </c>
      <c r="B1939">
        <v>99.010002</v>
      </c>
      <c r="C1939">
        <v>99.949996999999996</v>
      </c>
      <c r="D1939">
        <v>98.190002000000007</v>
      </c>
      <c r="E1939">
        <v>98.459998999999996</v>
      </c>
      <c r="F1939">
        <v>98.459998999999996</v>
      </c>
      <c r="G1939">
        <v>0</v>
      </c>
    </row>
    <row r="1940" spans="1:7" x14ac:dyDescent="0.25">
      <c r="A1940" s="1">
        <v>36231</v>
      </c>
      <c r="B1940">
        <v>98.519997000000004</v>
      </c>
      <c r="C1940">
        <v>99.330001999999993</v>
      </c>
      <c r="D1940">
        <v>98.379997000000003</v>
      </c>
      <c r="E1940">
        <v>99.150002000000001</v>
      </c>
      <c r="F1940">
        <v>99.150002000000001</v>
      </c>
      <c r="G1940">
        <v>0</v>
      </c>
    </row>
    <row r="1941" spans="1:7" x14ac:dyDescent="0.25">
      <c r="A1941" s="1">
        <v>36233</v>
      </c>
      <c r="B1941" t="s">
        <v>444</v>
      </c>
      <c r="C1941" t="s">
        <v>444</v>
      </c>
      <c r="D1941" t="s">
        <v>444</v>
      </c>
      <c r="E1941" t="s">
        <v>444</v>
      </c>
      <c r="F1941" t="s">
        <v>444</v>
      </c>
      <c r="G1941" t="s">
        <v>444</v>
      </c>
    </row>
    <row r="1942" spans="1:7" x14ac:dyDescent="0.25">
      <c r="A1942" s="1">
        <v>36234</v>
      </c>
      <c r="B1942">
        <v>99.169998000000007</v>
      </c>
      <c r="C1942">
        <v>99.339995999999999</v>
      </c>
      <c r="D1942">
        <v>98.75</v>
      </c>
      <c r="E1942">
        <v>98.889999000000003</v>
      </c>
      <c r="F1942">
        <v>98.889999000000003</v>
      </c>
      <c r="G1942">
        <v>0</v>
      </c>
    </row>
    <row r="1943" spans="1:7" x14ac:dyDescent="0.25">
      <c r="A1943" s="1">
        <v>36235</v>
      </c>
      <c r="B1943">
        <v>99.190002000000007</v>
      </c>
      <c r="C1943">
        <v>99.699996999999996</v>
      </c>
      <c r="D1943">
        <v>98.519997000000004</v>
      </c>
      <c r="E1943">
        <v>98.599997999999999</v>
      </c>
      <c r="F1943">
        <v>98.599997999999999</v>
      </c>
      <c r="G1943">
        <v>0</v>
      </c>
    </row>
    <row r="1944" spans="1:7" x14ac:dyDescent="0.25">
      <c r="A1944" s="1">
        <v>36236</v>
      </c>
      <c r="B1944">
        <v>98.5</v>
      </c>
      <c r="C1944">
        <v>99.050003000000004</v>
      </c>
      <c r="D1944">
        <v>98.239998</v>
      </c>
      <c r="E1944">
        <v>98.5</v>
      </c>
      <c r="F1944">
        <v>98.5</v>
      </c>
      <c r="G1944">
        <v>0</v>
      </c>
    </row>
    <row r="1945" spans="1:7" x14ac:dyDescent="0.25">
      <c r="A1945" s="1">
        <v>36237</v>
      </c>
      <c r="B1945">
        <v>98.510002</v>
      </c>
      <c r="C1945">
        <v>98.690002000000007</v>
      </c>
      <c r="D1945">
        <v>98.160004000000001</v>
      </c>
      <c r="E1945">
        <v>98.57</v>
      </c>
      <c r="F1945">
        <v>98.57</v>
      </c>
      <c r="G1945">
        <v>0</v>
      </c>
    </row>
    <row r="1946" spans="1:7" x14ac:dyDescent="0.25">
      <c r="A1946" s="1">
        <v>36238</v>
      </c>
      <c r="B1946">
        <v>98.610000999999997</v>
      </c>
      <c r="C1946">
        <v>99.139999000000003</v>
      </c>
      <c r="D1946">
        <v>98.379997000000003</v>
      </c>
      <c r="E1946">
        <v>99.050003000000004</v>
      </c>
      <c r="F1946">
        <v>99.050003000000004</v>
      </c>
      <c r="G1946">
        <v>0</v>
      </c>
    </row>
    <row r="1947" spans="1:7" x14ac:dyDescent="0.25">
      <c r="A1947" s="1">
        <v>36240</v>
      </c>
      <c r="B1947" t="s">
        <v>444</v>
      </c>
      <c r="C1947" t="s">
        <v>444</v>
      </c>
      <c r="D1947" t="s">
        <v>444</v>
      </c>
      <c r="E1947" t="s">
        <v>444</v>
      </c>
      <c r="F1947" t="s">
        <v>444</v>
      </c>
      <c r="G1947" t="s">
        <v>444</v>
      </c>
    </row>
    <row r="1948" spans="1:7" x14ac:dyDescent="0.25">
      <c r="A1948" s="1">
        <v>36241</v>
      </c>
      <c r="B1948">
        <v>98.940002000000007</v>
      </c>
      <c r="C1948">
        <v>99.389999000000003</v>
      </c>
      <c r="D1948">
        <v>98.910004000000001</v>
      </c>
      <c r="E1948">
        <v>98.919998000000007</v>
      </c>
      <c r="F1948">
        <v>98.919998000000007</v>
      </c>
      <c r="G1948">
        <v>0</v>
      </c>
    </row>
    <row r="1949" spans="1:7" x14ac:dyDescent="0.25">
      <c r="A1949" s="1">
        <v>36242</v>
      </c>
      <c r="B1949">
        <v>98.970000999999996</v>
      </c>
      <c r="C1949">
        <v>99.330001999999993</v>
      </c>
      <c r="D1949">
        <v>98.769997000000004</v>
      </c>
      <c r="E1949">
        <v>98.919998000000007</v>
      </c>
      <c r="F1949">
        <v>98.919998000000007</v>
      </c>
      <c r="G1949">
        <v>0</v>
      </c>
    </row>
    <row r="1950" spans="1:7" x14ac:dyDescent="0.25">
      <c r="A1950" s="1">
        <v>36243</v>
      </c>
      <c r="B1950">
        <v>99.110000999999997</v>
      </c>
      <c r="C1950">
        <v>99.150002000000001</v>
      </c>
      <c r="D1950">
        <v>98.459998999999996</v>
      </c>
      <c r="E1950">
        <v>99.059997999999993</v>
      </c>
      <c r="F1950">
        <v>99.059997999999993</v>
      </c>
      <c r="G1950">
        <v>0</v>
      </c>
    </row>
    <row r="1951" spans="1:7" x14ac:dyDescent="0.25">
      <c r="A1951" s="1">
        <v>36244</v>
      </c>
      <c r="B1951">
        <v>99.139999000000003</v>
      </c>
      <c r="C1951">
        <v>99.510002</v>
      </c>
      <c r="D1951">
        <v>98.940002000000007</v>
      </c>
      <c r="E1951">
        <v>99.480002999999996</v>
      </c>
      <c r="F1951">
        <v>99.480002999999996</v>
      </c>
      <c r="G1951">
        <v>0</v>
      </c>
    </row>
    <row r="1952" spans="1:7" x14ac:dyDescent="0.25">
      <c r="A1952" s="1">
        <v>36245</v>
      </c>
      <c r="B1952">
        <v>99.449996999999996</v>
      </c>
      <c r="C1952">
        <v>100.510002</v>
      </c>
      <c r="D1952">
        <v>99.339995999999999</v>
      </c>
      <c r="E1952">
        <v>100.19000200000001</v>
      </c>
      <c r="F1952">
        <v>100.19000200000001</v>
      </c>
      <c r="G1952">
        <v>0</v>
      </c>
    </row>
    <row r="1953" spans="1:7" x14ac:dyDescent="0.25">
      <c r="A1953" s="1">
        <v>36247</v>
      </c>
      <c r="B1953" t="s">
        <v>444</v>
      </c>
      <c r="C1953" t="s">
        <v>444</v>
      </c>
      <c r="D1953" t="s">
        <v>444</v>
      </c>
      <c r="E1953" t="s">
        <v>444</v>
      </c>
      <c r="F1953" t="s">
        <v>444</v>
      </c>
      <c r="G1953" t="s">
        <v>444</v>
      </c>
    </row>
    <row r="1954" spans="1:7" x14ac:dyDescent="0.25">
      <c r="A1954" s="1">
        <v>36248</v>
      </c>
      <c r="B1954">
        <v>100.279999</v>
      </c>
      <c r="C1954">
        <v>100.769997</v>
      </c>
      <c r="D1954">
        <v>100</v>
      </c>
      <c r="E1954">
        <v>100.360001</v>
      </c>
      <c r="F1954">
        <v>100.360001</v>
      </c>
      <c r="G1954">
        <v>0</v>
      </c>
    </row>
    <row r="1955" spans="1:7" x14ac:dyDescent="0.25">
      <c r="A1955" s="1">
        <v>36249</v>
      </c>
      <c r="B1955">
        <v>100.449997</v>
      </c>
      <c r="C1955">
        <v>100.66999800000001</v>
      </c>
      <c r="D1955">
        <v>100.139999</v>
      </c>
      <c r="E1955">
        <v>100.540001</v>
      </c>
      <c r="F1955">
        <v>100.540001</v>
      </c>
      <c r="G1955">
        <v>0</v>
      </c>
    </row>
    <row r="1956" spans="1:7" x14ac:dyDescent="0.25">
      <c r="A1956" s="1">
        <v>36250</v>
      </c>
      <c r="B1956">
        <v>100.459999</v>
      </c>
      <c r="C1956">
        <v>100.790001</v>
      </c>
      <c r="D1956">
        <v>99.599997999999999</v>
      </c>
      <c r="E1956">
        <v>100.099998</v>
      </c>
      <c r="F1956">
        <v>100.099998</v>
      </c>
      <c r="G1956">
        <v>0</v>
      </c>
    </row>
    <row r="1957" spans="1:7" x14ac:dyDescent="0.25">
      <c r="A1957" s="1">
        <v>36251</v>
      </c>
      <c r="B1957">
        <v>100.019997</v>
      </c>
      <c r="C1957">
        <v>100.33000199999999</v>
      </c>
      <c r="D1957">
        <v>99.809997999999993</v>
      </c>
      <c r="E1957">
        <v>100.089996</v>
      </c>
      <c r="F1957">
        <v>100.089996</v>
      </c>
      <c r="G1957">
        <v>0</v>
      </c>
    </row>
    <row r="1958" spans="1:7" x14ac:dyDescent="0.25">
      <c r="A1958" s="1">
        <v>36252</v>
      </c>
      <c r="B1958" t="s">
        <v>444</v>
      </c>
      <c r="C1958" t="s">
        <v>444</v>
      </c>
      <c r="D1958" t="s">
        <v>444</v>
      </c>
      <c r="E1958" t="s">
        <v>444</v>
      </c>
      <c r="F1958" t="s">
        <v>444</v>
      </c>
      <c r="G1958" t="s">
        <v>444</v>
      </c>
    </row>
    <row r="1959" spans="1:7" x14ac:dyDescent="0.25">
      <c r="A1959" s="1">
        <v>36254</v>
      </c>
      <c r="B1959" t="s">
        <v>444</v>
      </c>
      <c r="C1959" t="s">
        <v>444</v>
      </c>
      <c r="D1959" t="s">
        <v>444</v>
      </c>
      <c r="E1959" t="s">
        <v>444</v>
      </c>
      <c r="F1959" t="s">
        <v>444</v>
      </c>
      <c r="G1959" t="s">
        <v>444</v>
      </c>
    </row>
    <row r="1960" spans="1:7" x14ac:dyDescent="0.25">
      <c r="A1960" s="1">
        <v>36255</v>
      </c>
      <c r="B1960">
        <v>100.410004</v>
      </c>
      <c r="C1960">
        <v>100.800003</v>
      </c>
      <c r="D1960">
        <v>100.290001</v>
      </c>
      <c r="E1960">
        <v>100.739998</v>
      </c>
      <c r="F1960">
        <v>100.739998</v>
      </c>
      <c r="G1960">
        <v>0</v>
      </c>
    </row>
    <row r="1961" spans="1:7" x14ac:dyDescent="0.25">
      <c r="A1961" s="1">
        <v>36256</v>
      </c>
      <c r="B1961">
        <v>100.709999</v>
      </c>
      <c r="C1961">
        <v>100.849998</v>
      </c>
      <c r="D1961">
        <v>99.82</v>
      </c>
      <c r="E1961">
        <v>99.910004000000001</v>
      </c>
      <c r="F1961">
        <v>99.910004000000001</v>
      </c>
      <c r="G1961">
        <v>0</v>
      </c>
    </row>
    <row r="1962" spans="1:7" x14ac:dyDescent="0.25">
      <c r="A1962" s="1">
        <v>36257</v>
      </c>
      <c r="B1962">
        <v>99.889999000000003</v>
      </c>
      <c r="C1962">
        <v>100.43</v>
      </c>
      <c r="D1962">
        <v>99.839995999999999</v>
      </c>
      <c r="E1962">
        <v>100.349998</v>
      </c>
      <c r="F1962">
        <v>100.349998</v>
      </c>
      <c r="G1962">
        <v>0</v>
      </c>
    </row>
    <row r="1963" spans="1:7" x14ac:dyDescent="0.25">
      <c r="A1963" s="1">
        <v>36258</v>
      </c>
      <c r="B1963">
        <v>100.379997</v>
      </c>
      <c r="C1963">
        <v>100.58000199999999</v>
      </c>
      <c r="D1963">
        <v>99.540001000000004</v>
      </c>
      <c r="E1963">
        <v>100.44000200000001</v>
      </c>
      <c r="F1963">
        <v>100.44000200000001</v>
      </c>
      <c r="G1963">
        <v>0</v>
      </c>
    </row>
    <row r="1964" spans="1:7" x14ac:dyDescent="0.25">
      <c r="A1964" s="1">
        <v>36259</v>
      </c>
      <c r="B1964">
        <v>100.510002</v>
      </c>
      <c r="C1964">
        <v>100.550003</v>
      </c>
      <c r="D1964">
        <v>99.980002999999996</v>
      </c>
      <c r="E1964">
        <v>100.08000199999999</v>
      </c>
      <c r="F1964">
        <v>100.08000199999999</v>
      </c>
      <c r="G1964">
        <v>0</v>
      </c>
    </row>
    <row r="1965" spans="1:7" x14ac:dyDescent="0.25">
      <c r="A1965" s="1">
        <v>36261</v>
      </c>
      <c r="B1965" t="s">
        <v>444</v>
      </c>
      <c r="C1965" t="s">
        <v>444</v>
      </c>
      <c r="D1965" t="s">
        <v>444</v>
      </c>
      <c r="E1965" t="s">
        <v>444</v>
      </c>
      <c r="F1965" t="s">
        <v>444</v>
      </c>
      <c r="G1965" t="s">
        <v>444</v>
      </c>
    </row>
    <row r="1966" spans="1:7" x14ac:dyDescent="0.25">
      <c r="A1966" s="1">
        <v>36262</v>
      </c>
      <c r="B1966">
        <v>99.839995999999999</v>
      </c>
      <c r="C1966">
        <v>99.989998</v>
      </c>
      <c r="D1966">
        <v>99.43</v>
      </c>
      <c r="E1966">
        <v>99.800003000000004</v>
      </c>
      <c r="F1966">
        <v>99.800003000000004</v>
      </c>
      <c r="G1966">
        <v>0</v>
      </c>
    </row>
    <row r="1967" spans="1:7" x14ac:dyDescent="0.25">
      <c r="A1967" s="1">
        <v>36263</v>
      </c>
      <c r="B1967">
        <v>99.889999000000003</v>
      </c>
      <c r="C1967">
        <v>100.300003</v>
      </c>
      <c r="D1967">
        <v>99.760002</v>
      </c>
      <c r="E1967">
        <v>100.05999799999999</v>
      </c>
      <c r="F1967">
        <v>100.05999799999999</v>
      </c>
      <c r="G1967">
        <v>0</v>
      </c>
    </row>
    <row r="1968" spans="1:7" x14ac:dyDescent="0.25">
      <c r="A1968" s="1">
        <v>36264</v>
      </c>
      <c r="B1968">
        <v>100.010002</v>
      </c>
      <c r="C1968">
        <v>100.050003</v>
      </c>
      <c r="D1968">
        <v>99.610000999999997</v>
      </c>
      <c r="E1968">
        <v>99.82</v>
      </c>
      <c r="F1968">
        <v>99.82</v>
      </c>
      <c r="G1968">
        <v>0</v>
      </c>
    </row>
    <row r="1969" spans="1:7" x14ac:dyDescent="0.25">
      <c r="A1969" s="1">
        <v>36265</v>
      </c>
      <c r="B1969">
        <v>99.720000999999996</v>
      </c>
      <c r="C1969">
        <v>100.5</v>
      </c>
      <c r="D1969">
        <v>99.68</v>
      </c>
      <c r="E1969">
        <v>100.339996</v>
      </c>
      <c r="F1969">
        <v>100.339996</v>
      </c>
      <c r="G1969">
        <v>0</v>
      </c>
    </row>
    <row r="1970" spans="1:7" x14ac:dyDescent="0.25">
      <c r="A1970" s="1">
        <v>36266</v>
      </c>
      <c r="B1970">
        <v>100.410004</v>
      </c>
      <c r="C1970">
        <v>100.779999</v>
      </c>
      <c r="D1970">
        <v>100.029999</v>
      </c>
      <c r="E1970">
        <v>100.08000199999999</v>
      </c>
      <c r="F1970">
        <v>100.08000199999999</v>
      </c>
      <c r="G1970">
        <v>0</v>
      </c>
    </row>
    <row r="1971" spans="1:7" x14ac:dyDescent="0.25">
      <c r="A1971" s="1">
        <v>36268</v>
      </c>
      <c r="B1971" t="s">
        <v>444</v>
      </c>
      <c r="C1971" t="s">
        <v>444</v>
      </c>
      <c r="D1971" t="s">
        <v>444</v>
      </c>
      <c r="E1971" t="s">
        <v>444</v>
      </c>
      <c r="F1971" t="s">
        <v>444</v>
      </c>
      <c r="G1971" t="s">
        <v>444</v>
      </c>
    </row>
    <row r="1972" spans="1:7" x14ac:dyDescent="0.25">
      <c r="A1972" s="1">
        <v>36269</v>
      </c>
      <c r="B1972">
        <v>100.260002</v>
      </c>
      <c r="C1972">
        <v>100.94000200000001</v>
      </c>
      <c r="D1972">
        <v>100.160004</v>
      </c>
      <c r="E1972">
        <v>100.57</v>
      </c>
      <c r="F1972">
        <v>100.57</v>
      </c>
      <c r="G1972">
        <v>0</v>
      </c>
    </row>
    <row r="1973" spans="1:7" x14ac:dyDescent="0.25">
      <c r="A1973" s="1">
        <v>36270</v>
      </c>
      <c r="B1973">
        <v>100.489998</v>
      </c>
      <c r="C1973">
        <v>100.93</v>
      </c>
      <c r="D1973">
        <v>100.269997</v>
      </c>
      <c r="E1973">
        <v>100.80999799999999</v>
      </c>
      <c r="F1973">
        <v>100.80999799999999</v>
      </c>
      <c r="G1973">
        <v>0</v>
      </c>
    </row>
    <row r="1974" spans="1:7" x14ac:dyDescent="0.25">
      <c r="A1974" s="1">
        <v>36271</v>
      </c>
      <c r="B1974">
        <v>100.800003</v>
      </c>
      <c r="C1974">
        <v>101.230003</v>
      </c>
      <c r="D1974">
        <v>100.720001</v>
      </c>
      <c r="E1974">
        <v>100.980003</v>
      </c>
      <c r="F1974">
        <v>100.980003</v>
      </c>
      <c r="G1974">
        <v>0</v>
      </c>
    </row>
    <row r="1975" spans="1:7" x14ac:dyDescent="0.25">
      <c r="A1975" s="1">
        <v>36272</v>
      </c>
      <c r="B1975">
        <v>101.050003</v>
      </c>
      <c r="C1975">
        <v>101.360001</v>
      </c>
      <c r="D1975">
        <v>100.75</v>
      </c>
      <c r="E1975">
        <v>100.910004</v>
      </c>
      <c r="F1975">
        <v>100.910004</v>
      </c>
      <c r="G1975">
        <v>0</v>
      </c>
    </row>
    <row r="1976" spans="1:7" x14ac:dyDescent="0.25">
      <c r="A1976" s="1">
        <v>36273</v>
      </c>
      <c r="B1976">
        <v>100.699997</v>
      </c>
      <c r="C1976">
        <v>100.94000200000001</v>
      </c>
      <c r="D1976">
        <v>100.389999</v>
      </c>
      <c r="E1976">
        <v>100.870003</v>
      </c>
      <c r="F1976">
        <v>100.870003</v>
      </c>
      <c r="G1976">
        <v>0</v>
      </c>
    </row>
    <row r="1977" spans="1:7" x14ac:dyDescent="0.25">
      <c r="A1977" s="1">
        <v>36275</v>
      </c>
      <c r="B1977" t="s">
        <v>444</v>
      </c>
      <c r="C1977" t="s">
        <v>444</v>
      </c>
      <c r="D1977" t="s">
        <v>444</v>
      </c>
      <c r="E1977" t="s">
        <v>444</v>
      </c>
      <c r="F1977" t="s">
        <v>444</v>
      </c>
      <c r="G1977" t="s">
        <v>444</v>
      </c>
    </row>
    <row r="1978" spans="1:7" x14ac:dyDescent="0.25">
      <c r="A1978" s="1">
        <v>36276</v>
      </c>
      <c r="B1978">
        <v>100.82</v>
      </c>
      <c r="C1978">
        <v>101.099998</v>
      </c>
      <c r="D1978">
        <v>100.639999</v>
      </c>
      <c r="E1978">
        <v>101.019997</v>
      </c>
      <c r="F1978">
        <v>101.019997</v>
      </c>
      <c r="G1978">
        <v>0</v>
      </c>
    </row>
    <row r="1979" spans="1:7" x14ac:dyDescent="0.25">
      <c r="A1979" s="1">
        <v>36277</v>
      </c>
      <c r="B1979">
        <v>100.879997</v>
      </c>
      <c r="C1979">
        <v>101.07</v>
      </c>
      <c r="D1979">
        <v>100.599998</v>
      </c>
      <c r="E1979">
        <v>100.629997</v>
      </c>
      <c r="F1979">
        <v>100.629997</v>
      </c>
      <c r="G1979">
        <v>0</v>
      </c>
    </row>
    <row r="1980" spans="1:7" x14ac:dyDescent="0.25">
      <c r="A1980" s="1">
        <v>36278</v>
      </c>
      <c r="B1980">
        <v>100.639999</v>
      </c>
      <c r="C1980">
        <v>100.900002</v>
      </c>
      <c r="D1980">
        <v>100.300003</v>
      </c>
      <c r="E1980">
        <v>100.790001</v>
      </c>
      <c r="F1980">
        <v>100.790001</v>
      </c>
      <c r="G1980">
        <v>0</v>
      </c>
    </row>
    <row r="1981" spans="1:7" x14ac:dyDescent="0.25">
      <c r="A1981" s="1">
        <v>36279</v>
      </c>
      <c r="B1981">
        <v>100.720001</v>
      </c>
      <c r="C1981">
        <v>101.029999</v>
      </c>
      <c r="D1981">
        <v>100.629997</v>
      </c>
      <c r="E1981">
        <v>100.94000200000001</v>
      </c>
      <c r="F1981">
        <v>100.94000200000001</v>
      </c>
      <c r="G1981">
        <v>0</v>
      </c>
    </row>
    <row r="1982" spans="1:7" x14ac:dyDescent="0.25">
      <c r="A1982" s="1">
        <v>36280</v>
      </c>
      <c r="B1982">
        <v>100.75</v>
      </c>
      <c r="C1982">
        <v>101.239998</v>
      </c>
      <c r="D1982">
        <v>100.650002</v>
      </c>
      <c r="E1982">
        <v>101</v>
      </c>
      <c r="F1982">
        <v>101</v>
      </c>
      <c r="G1982">
        <v>0</v>
      </c>
    </row>
    <row r="1983" spans="1:7" x14ac:dyDescent="0.25">
      <c r="A1983" s="1">
        <v>36282</v>
      </c>
      <c r="B1983" t="s">
        <v>444</v>
      </c>
      <c r="C1983" t="s">
        <v>444</v>
      </c>
      <c r="D1983" t="s">
        <v>444</v>
      </c>
      <c r="E1983" t="s">
        <v>444</v>
      </c>
      <c r="F1983" t="s">
        <v>444</v>
      </c>
      <c r="G1983" t="s">
        <v>444</v>
      </c>
    </row>
    <row r="1984" spans="1:7" x14ac:dyDescent="0.25">
      <c r="A1984" s="1">
        <v>36283</v>
      </c>
      <c r="B1984">
        <v>100.959999</v>
      </c>
      <c r="C1984">
        <v>101.279999</v>
      </c>
      <c r="D1984">
        <v>100.889999</v>
      </c>
      <c r="E1984">
        <v>101.110001</v>
      </c>
      <c r="F1984">
        <v>101.110001</v>
      </c>
      <c r="G1984">
        <v>0</v>
      </c>
    </row>
    <row r="1985" spans="1:7" x14ac:dyDescent="0.25">
      <c r="A1985" s="1">
        <v>36284</v>
      </c>
      <c r="B1985">
        <v>101.129997</v>
      </c>
      <c r="C1985">
        <v>101.279999</v>
      </c>
      <c r="D1985">
        <v>100.650002</v>
      </c>
      <c r="E1985">
        <v>100.68</v>
      </c>
      <c r="F1985">
        <v>100.68</v>
      </c>
      <c r="G1985">
        <v>0</v>
      </c>
    </row>
    <row r="1986" spans="1:7" x14ac:dyDescent="0.25">
      <c r="A1986" s="1">
        <v>36285</v>
      </c>
      <c r="B1986">
        <v>100.709999</v>
      </c>
      <c r="C1986">
        <v>101.18</v>
      </c>
      <c r="D1986">
        <v>99.760002</v>
      </c>
      <c r="E1986">
        <v>99.910004000000001</v>
      </c>
      <c r="F1986">
        <v>99.910004000000001</v>
      </c>
      <c r="G1986">
        <v>0</v>
      </c>
    </row>
    <row r="1987" spans="1:7" x14ac:dyDescent="0.25">
      <c r="A1987" s="1">
        <v>36286</v>
      </c>
      <c r="B1987">
        <v>99.809997999999993</v>
      </c>
      <c r="C1987">
        <v>99.959998999999996</v>
      </c>
      <c r="D1987">
        <v>99.349997999999999</v>
      </c>
      <c r="E1987">
        <v>99.449996999999996</v>
      </c>
      <c r="F1987">
        <v>99.449996999999996</v>
      </c>
      <c r="G1987">
        <v>0</v>
      </c>
    </row>
    <row r="1988" spans="1:7" x14ac:dyDescent="0.25">
      <c r="A1988" s="1">
        <v>36287</v>
      </c>
      <c r="B1988">
        <v>99.620002999999997</v>
      </c>
      <c r="C1988">
        <v>99.989998</v>
      </c>
      <c r="D1988">
        <v>99.529999000000004</v>
      </c>
      <c r="E1988">
        <v>99.989998</v>
      </c>
      <c r="F1988">
        <v>99.989998</v>
      </c>
      <c r="G1988">
        <v>0</v>
      </c>
    </row>
    <row r="1989" spans="1:7" x14ac:dyDescent="0.25">
      <c r="A1989" s="1">
        <v>36289</v>
      </c>
      <c r="B1989" t="s">
        <v>444</v>
      </c>
      <c r="C1989" t="s">
        <v>444</v>
      </c>
      <c r="D1989" t="s">
        <v>444</v>
      </c>
      <c r="E1989" t="s">
        <v>444</v>
      </c>
      <c r="F1989" t="s">
        <v>444</v>
      </c>
      <c r="G1989" t="s">
        <v>444</v>
      </c>
    </row>
    <row r="1990" spans="1:7" x14ac:dyDescent="0.25">
      <c r="A1990" s="1">
        <v>36290</v>
      </c>
      <c r="B1990">
        <v>100.129997</v>
      </c>
      <c r="C1990">
        <v>100.25</v>
      </c>
      <c r="D1990">
        <v>99.410004000000001</v>
      </c>
      <c r="E1990">
        <v>99.730002999999996</v>
      </c>
      <c r="F1990">
        <v>99.730002999999996</v>
      </c>
      <c r="G1990">
        <v>0</v>
      </c>
    </row>
    <row r="1991" spans="1:7" x14ac:dyDescent="0.25">
      <c r="A1991" s="1">
        <v>36291</v>
      </c>
      <c r="B1991">
        <v>99.739998</v>
      </c>
      <c r="C1991">
        <v>100.32</v>
      </c>
      <c r="D1991">
        <v>99.639999000000003</v>
      </c>
      <c r="E1991">
        <v>100.239998</v>
      </c>
      <c r="F1991">
        <v>100.239998</v>
      </c>
      <c r="G1991">
        <v>0</v>
      </c>
    </row>
    <row r="1992" spans="1:7" x14ac:dyDescent="0.25">
      <c r="A1992" s="1">
        <v>36292</v>
      </c>
      <c r="B1992">
        <v>100.230003</v>
      </c>
      <c r="C1992">
        <v>100.769997</v>
      </c>
      <c r="D1992">
        <v>100.099998</v>
      </c>
      <c r="E1992">
        <v>100.699997</v>
      </c>
      <c r="F1992">
        <v>100.699997</v>
      </c>
      <c r="G1992">
        <v>0</v>
      </c>
    </row>
    <row r="1993" spans="1:7" x14ac:dyDescent="0.25">
      <c r="A1993" s="1">
        <v>36293</v>
      </c>
      <c r="B1993">
        <v>100.66999800000001</v>
      </c>
      <c r="C1993">
        <v>101.08000199999999</v>
      </c>
      <c r="D1993">
        <v>100.55999799999999</v>
      </c>
      <c r="E1993">
        <v>100.699997</v>
      </c>
      <c r="F1993">
        <v>100.699997</v>
      </c>
      <c r="G1993">
        <v>0</v>
      </c>
    </row>
    <row r="1994" spans="1:7" x14ac:dyDescent="0.25">
      <c r="A1994" s="1">
        <v>36294</v>
      </c>
      <c r="B1994">
        <v>100.790001</v>
      </c>
      <c r="C1994">
        <v>101</v>
      </c>
      <c r="D1994">
        <v>100.139999</v>
      </c>
      <c r="E1994">
        <v>100.93</v>
      </c>
      <c r="F1994">
        <v>100.93</v>
      </c>
      <c r="G1994">
        <v>0</v>
      </c>
    </row>
    <row r="1995" spans="1:7" x14ac:dyDescent="0.25">
      <c r="A1995" s="1">
        <v>36296</v>
      </c>
      <c r="B1995" t="s">
        <v>444</v>
      </c>
      <c r="C1995" t="s">
        <v>444</v>
      </c>
      <c r="D1995" t="s">
        <v>444</v>
      </c>
      <c r="E1995" t="s">
        <v>444</v>
      </c>
      <c r="F1995" t="s">
        <v>444</v>
      </c>
      <c r="G1995" t="s">
        <v>444</v>
      </c>
    </row>
    <row r="1996" spans="1:7" x14ac:dyDescent="0.25">
      <c r="A1996" s="1">
        <v>36297</v>
      </c>
      <c r="B1996">
        <v>100.849998</v>
      </c>
      <c r="C1996">
        <v>101.08000199999999</v>
      </c>
      <c r="D1996">
        <v>100.69000200000001</v>
      </c>
      <c r="E1996">
        <v>100.860001</v>
      </c>
      <c r="F1996">
        <v>100.860001</v>
      </c>
      <c r="G1996">
        <v>0</v>
      </c>
    </row>
    <row r="1997" spans="1:7" x14ac:dyDescent="0.25">
      <c r="A1997" s="1">
        <v>36298</v>
      </c>
      <c r="B1997">
        <v>100.91999800000001</v>
      </c>
      <c r="C1997">
        <v>100.94000200000001</v>
      </c>
      <c r="D1997">
        <v>100.550003</v>
      </c>
      <c r="E1997">
        <v>100.720001</v>
      </c>
      <c r="F1997">
        <v>100.720001</v>
      </c>
      <c r="G1997">
        <v>0</v>
      </c>
    </row>
    <row r="1998" spans="1:7" x14ac:dyDescent="0.25">
      <c r="A1998" s="1">
        <v>36299</v>
      </c>
      <c r="B1998">
        <v>100.83000199999999</v>
      </c>
      <c r="C1998">
        <v>101.370003</v>
      </c>
      <c r="D1998">
        <v>100.75</v>
      </c>
      <c r="E1998">
        <v>101.089996</v>
      </c>
      <c r="F1998">
        <v>101.089996</v>
      </c>
      <c r="G1998">
        <v>0</v>
      </c>
    </row>
    <row r="1999" spans="1:7" x14ac:dyDescent="0.25">
      <c r="A1999" s="1">
        <v>36300</v>
      </c>
      <c r="B1999">
        <v>100.949997</v>
      </c>
      <c r="C1999">
        <v>101.400002</v>
      </c>
      <c r="D1999">
        <v>100.769997</v>
      </c>
      <c r="E1999">
        <v>101.339996</v>
      </c>
      <c r="F1999">
        <v>101.339996</v>
      </c>
      <c r="G1999">
        <v>0</v>
      </c>
    </row>
    <row r="2000" spans="1:7" x14ac:dyDescent="0.25">
      <c r="A2000" s="1">
        <v>36301</v>
      </c>
      <c r="B2000">
        <v>101.44000200000001</v>
      </c>
      <c r="C2000">
        <v>101.839996</v>
      </c>
      <c r="D2000">
        <v>101.300003</v>
      </c>
      <c r="E2000">
        <v>101.639999</v>
      </c>
      <c r="F2000">
        <v>101.639999</v>
      </c>
      <c r="G2000">
        <v>0</v>
      </c>
    </row>
    <row r="2001" spans="1:7" x14ac:dyDescent="0.25">
      <c r="A2001" s="1">
        <v>36303</v>
      </c>
      <c r="B2001" t="s">
        <v>444</v>
      </c>
      <c r="C2001" t="s">
        <v>444</v>
      </c>
      <c r="D2001" t="s">
        <v>444</v>
      </c>
      <c r="E2001" t="s">
        <v>444</v>
      </c>
      <c r="F2001" t="s">
        <v>444</v>
      </c>
      <c r="G2001" t="s">
        <v>444</v>
      </c>
    </row>
    <row r="2002" spans="1:7" x14ac:dyDescent="0.25">
      <c r="A2002" s="1">
        <v>36304</v>
      </c>
      <c r="B2002">
        <v>101.699997</v>
      </c>
      <c r="C2002">
        <v>101.839996</v>
      </c>
      <c r="D2002">
        <v>101.30999799999999</v>
      </c>
      <c r="E2002">
        <v>101.400002</v>
      </c>
      <c r="F2002">
        <v>101.400002</v>
      </c>
      <c r="G2002">
        <v>0</v>
      </c>
    </row>
    <row r="2003" spans="1:7" x14ac:dyDescent="0.25">
      <c r="A2003" s="1">
        <v>36305</v>
      </c>
      <c r="B2003">
        <v>101.290001</v>
      </c>
      <c r="C2003">
        <v>101.599998</v>
      </c>
      <c r="D2003">
        <v>101</v>
      </c>
      <c r="E2003">
        <v>101.379997</v>
      </c>
      <c r="F2003">
        <v>101.379997</v>
      </c>
      <c r="G2003">
        <v>0</v>
      </c>
    </row>
    <row r="2004" spans="1:7" x14ac:dyDescent="0.25">
      <c r="A2004" s="1">
        <v>36306</v>
      </c>
      <c r="B2004">
        <v>101.260002</v>
      </c>
      <c r="C2004">
        <v>102.269997</v>
      </c>
      <c r="D2004">
        <v>101.16999800000001</v>
      </c>
      <c r="E2004">
        <v>102.239998</v>
      </c>
      <c r="F2004">
        <v>102.239998</v>
      </c>
      <c r="G2004">
        <v>0</v>
      </c>
    </row>
    <row r="2005" spans="1:7" x14ac:dyDescent="0.25">
      <c r="A2005" s="1">
        <v>36307</v>
      </c>
      <c r="B2005">
        <v>102.379997</v>
      </c>
      <c r="C2005">
        <v>102.639999</v>
      </c>
      <c r="D2005">
        <v>101.849998</v>
      </c>
      <c r="E2005">
        <v>102.08000199999999</v>
      </c>
      <c r="F2005">
        <v>102.08000199999999</v>
      </c>
      <c r="G2005">
        <v>0</v>
      </c>
    </row>
    <row r="2006" spans="1:7" x14ac:dyDescent="0.25">
      <c r="A2006" s="1">
        <v>36308</v>
      </c>
      <c r="B2006">
        <v>102.349998</v>
      </c>
      <c r="C2006">
        <v>102.540001</v>
      </c>
      <c r="D2006">
        <v>101.779999</v>
      </c>
      <c r="E2006">
        <v>102.510002</v>
      </c>
      <c r="F2006">
        <v>102.510002</v>
      </c>
      <c r="G2006">
        <v>0</v>
      </c>
    </row>
    <row r="2007" spans="1:7" x14ac:dyDescent="0.25">
      <c r="A2007" s="1">
        <v>36310</v>
      </c>
      <c r="B2007" t="s">
        <v>444</v>
      </c>
      <c r="C2007" t="s">
        <v>444</v>
      </c>
      <c r="D2007" t="s">
        <v>444</v>
      </c>
      <c r="E2007" t="s">
        <v>444</v>
      </c>
      <c r="F2007" t="s">
        <v>444</v>
      </c>
      <c r="G2007" t="s">
        <v>444</v>
      </c>
    </row>
    <row r="2008" spans="1:7" x14ac:dyDescent="0.25">
      <c r="A2008" s="1">
        <v>36311</v>
      </c>
      <c r="B2008" t="s">
        <v>444</v>
      </c>
      <c r="C2008" t="s">
        <v>444</v>
      </c>
      <c r="D2008" t="s">
        <v>444</v>
      </c>
      <c r="E2008" t="s">
        <v>444</v>
      </c>
      <c r="F2008" t="s">
        <v>444</v>
      </c>
      <c r="G2008" t="s">
        <v>444</v>
      </c>
    </row>
    <row r="2009" spans="1:7" x14ac:dyDescent="0.25">
      <c r="A2009" s="1">
        <v>36312</v>
      </c>
      <c r="B2009">
        <v>102.339996</v>
      </c>
      <c r="C2009">
        <v>102.449997</v>
      </c>
      <c r="D2009">
        <v>101.949997</v>
      </c>
      <c r="E2009">
        <v>102.07</v>
      </c>
      <c r="F2009">
        <v>102.07</v>
      </c>
      <c r="G2009">
        <v>0</v>
      </c>
    </row>
    <row r="2010" spans="1:7" x14ac:dyDescent="0.25">
      <c r="A2010" s="1">
        <v>36313</v>
      </c>
      <c r="B2010">
        <v>102.029999</v>
      </c>
      <c r="C2010">
        <v>102.980003</v>
      </c>
      <c r="D2010">
        <v>102</v>
      </c>
      <c r="E2010">
        <v>102.790001</v>
      </c>
      <c r="F2010">
        <v>102.790001</v>
      </c>
      <c r="G2010">
        <v>0</v>
      </c>
    </row>
    <row r="2011" spans="1:7" x14ac:dyDescent="0.25">
      <c r="A2011" s="1">
        <v>36314</v>
      </c>
      <c r="B2011">
        <v>102.82</v>
      </c>
      <c r="C2011">
        <v>103.16999800000001</v>
      </c>
      <c r="D2011">
        <v>102.349998</v>
      </c>
      <c r="E2011">
        <v>102.980003</v>
      </c>
      <c r="F2011">
        <v>102.980003</v>
      </c>
      <c r="G2011">
        <v>0</v>
      </c>
    </row>
    <row r="2012" spans="1:7" x14ac:dyDescent="0.25">
      <c r="A2012" s="1">
        <v>36315</v>
      </c>
      <c r="B2012">
        <v>103.260002</v>
      </c>
      <c r="C2012">
        <v>103.349998</v>
      </c>
      <c r="D2012">
        <v>102.639999</v>
      </c>
      <c r="E2012">
        <v>102.650002</v>
      </c>
      <c r="F2012">
        <v>102.650002</v>
      </c>
      <c r="G2012">
        <v>0</v>
      </c>
    </row>
    <row r="2013" spans="1:7" x14ac:dyDescent="0.25">
      <c r="A2013" s="1">
        <v>36317</v>
      </c>
      <c r="B2013" t="s">
        <v>444</v>
      </c>
      <c r="C2013" t="s">
        <v>444</v>
      </c>
      <c r="D2013" t="s">
        <v>444</v>
      </c>
      <c r="E2013" t="s">
        <v>444</v>
      </c>
      <c r="F2013" t="s">
        <v>444</v>
      </c>
      <c r="G2013" t="s">
        <v>444</v>
      </c>
    </row>
    <row r="2014" spans="1:7" x14ac:dyDescent="0.25">
      <c r="A2014" s="1">
        <v>36318</v>
      </c>
      <c r="B2014">
        <v>102.83000199999999</v>
      </c>
      <c r="C2014">
        <v>103.239998</v>
      </c>
      <c r="D2014">
        <v>102.83000199999999</v>
      </c>
      <c r="E2014">
        <v>103.110001</v>
      </c>
      <c r="F2014">
        <v>103.110001</v>
      </c>
      <c r="G2014">
        <v>0</v>
      </c>
    </row>
    <row r="2015" spans="1:7" x14ac:dyDescent="0.25">
      <c r="A2015" s="1">
        <v>36319</v>
      </c>
      <c r="B2015">
        <v>103.110001</v>
      </c>
      <c r="C2015">
        <v>103.279999</v>
      </c>
      <c r="D2015">
        <v>101.739998</v>
      </c>
      <c r="E2015">
        <v>101.760002</v>
      </c>
      <c r="F2015">
        <v>101.760002</v>
      </c>
      <c r="G2015">
        <v>0</v>
      </c>
    </row>
    <row r="2016" spans="1:7" x14ac:dyDescent="0.25">
      <c r="A2016" s="1">
        <v>36320</v>
      </c>
      <c r="B2016">
        <v>101.91999800000001</v>
      </c>
      <c r="C2016">
        <v>102.08000199999999</v>
      </c>
      <c r="D2016">
        <v>101.660004</v>
      </c>
      <c r="E2016">
        <v>101.760002</v>
      </c>
      <c r="F2016">
        <v>101.760002</v>
      </c>
      <c r="G2016">
        <v>0</v>
      </c>
    </row>
    <row r="2017" spans="1:7" x14ac:dyDescent="0.25">
      <c r="A2017" s="1">
        <v>36321</v>
      </c>
      <c r="B2017">
        <v>101.779999</v>
      </c>
      <c r="C2017">
        <v>101.959999</v>
      </c>
      <c r="D2017">
        <v>101.269997</v>
      </c>
      <c r="E2017">
        <v>101.58000199999999</v>
      </c>
      <c r="F2017">
        <v>101.58000199999999</v>
      </c>
      <c r="G2017">
        <v>0</v>
      </c>
    </row>
    <row r="2018" spans="1:7" x14ac:dyDescent="0.25">
      <c r="A2018" s="1">
        <v>36322</v>
      </c>
      <c r="B2018">
        <v>101.529999</v>
      </c>
      <c r="C2018">
        <v>101.589996</v>
      </c>
      <c r="D2018">
        <v>100.870003</v>
      </c>
      <c r="E2018">
        <v>101</v>
      </c>
      <c r="F2018">
        <v>101</v>
      </c>
      <c r="G2018">
        <v>0</v>
      </c>
    </row>
    <row r="2019" spans="1:7" x14ac:dyDescent="0.25">
      <c r="A2019" s="1">
        <v>36324</v>
      </c>
      <c r="B2019" t="s">
        <v>444</v>
      </c>
      <c r="C2019" t="s">
        <v>444</v>
      </c>
      <c r="D2019" t="s">
        <v>444</v>
      </c>
      <c r="E2019" t="s">
        <v>444</v>
      </c>
      <c r="F2019" t="s">
        <v>444</v>
      </c>
      <c r="G2019" t="s">
        <v>444</v>
      </c>
    </row>
    <row r="2020" spans="1:7" x14ac:dyDescent="0.25">
      <c r="A2020" s="1">
        <v>36325</v>
      </c>
      <c r="B2020">
        <v>101.209999</v>
      </c>
      <c r="C2020">
        <v>102.16999800000001</v>
      </c>
      <c r="D2020">
        <v>101.209999</v>
      </c>
      <c r="E2020">
        <v>102.110001</v>
      </c>
      <c r="F2020">
        <v>102.110001</v>
      </c>
      <c r="G2020">
        <v>0</v>
      </c>
    </row>
    <row r="2021" spans="1:7" x14ac:dyDescent="0.25">
      <c r="A2021" s="1">
        <v>36326</v>
      </c>
      <c r="B2021">
        <v>102.16999800000001</v>
      </c>
      <c r="C2021">
        <v>102.43</v>
      </c>
      <c r="D2021">
        <v>101.970001</v>
      </c>
      <c r="E2021">
        <v>102.209999</v>
      </c>
      <c r="F2021">
        <v>102.209999</v>
      </c>
      <c r="G2021">
        <v>0</v>
      </c>
    </row>
    <row r="2022" spans="1:7" x14ac:dyDescent="0.25">
      <c r="A2022" s="1">
        <v>36327</v>
      </c>
      <c r="B2022">
        <v>102.150002</v>
      </c>
      <c r="C2022">
        <v>103.029999</v>
      </c>
      <c r="D2022">
        <v>102.099998</v>
      </c>
      <c r="E2022">
        <v>102.849998</v>
      </c>
      <c r="F2022">
        <v>102.849998</v>
      </c>
      <c r="G2022">
        <v>0</v>
      </c>
    </row>
    <row r="2023" spans="1:7" x14ac:dyDescent="0.25">
      <c r="A2023" s="1">
        <v>36328</v>
      </c>
      <c r="B2023">
        <v>102.910004</v>
      </c>
      <c r="C2023">
        <v>102.949997</v>
      </c>
      <c r="D2023">
        <v>102.480003</v>
      </c>
      <c r="E2023">
        <v>102.519997</v>
      </c>
      <c r="F2023">
        <v>102.519997</v>
      </c>
      <c r="G2023">
        <v>0</v>
      </c>
    </row>
    <row r="2024" spans="1:7" x14ac:dyDescent="0.25">
      <c r="A2024" s="1">
        <v>36329</v>
      </c>
      <c r="B2024">
        <v>102.599998</v>
      </c>
      <c r="C2024">
        <v>102.91999800000001</v>
      </c>
      <c r="D2024">
        <v>102.099998</v>
      </c>
      <c r="E2024">
        <v>102.370003</v>
      </c>
      <c r="F2024">
        <v>102.370003</v>
      </c>
      <c r="G2024">
        <v>0</v>
      </c>
    </row>
    <row r="2025" spans="1:7" x14ac:dyDescent="0.25">
      <c r="A2025" s="1">
        <v>36331</v>
      </c>
      <c r="B2025" t="s">
        <v>444</v>
      </c>
      <c r="C2025" t="s">
        <v>444</v>
      </c>
      <c r="D2025" t="s">
        <v>444</v>
      </c>
      <c r="E2025" t="s">
        <v>444</v>
      </c>
      <c r="F2025" t="s">
        <v>444</v>
      </c>
      <c r="G2025" t="s">
        <v>444</v>
      </c>
    </row>
    <row r="2026" spans="1:7" x14ac:dyDescent="0.25">
      <c r="A2026" s="1">
        <v>36332</v>
      </c>
      <c r="B2026">
        <v>102.470001</v>
      </c>
      <c r="C2026">
        <v>103.19000200000001</v>
      </c>
      <c r="D2026">
        <v>102.370003</v>
      </c>
      <c r="E2026">
        <v>102.900002</v>
      </c>
      <c r="F2026">
        <v>102.900002</v>
      </c>
      <c r="G2026">
        <v>0</v>
      </c>
    </row>
    <row r="2027" spans="1:7" x14ac:dyDescent="0.25">
      <c r="A2027" s="1">
        <v>36333</v>
      </c>
      <c r="B2027">
        <v>102.970001</v>
      </c>
      <c r="C2027">
        <v>103.209999</v>
      </c>
      <c r="D2027">
        <v>102.769997</v>
      </c>
      <c r="E2027">
        <v>103</v>
      </c>
      <c r="F2027">
        <v>103</v>
      </c>
      <c r="G2027">
        <v>0</v>
      </c>
    </row>
    <row r="2028" spans="1:7" x14ac:dyDescent="0.25">
      <c r="A2028" s="1">
        <v>36334</v>
      </c>
      <c r="B2028">
        <v>102.959999</v>
      </c>
      <c r="C2028">
        <v>103.480003</v>
      </c>
      <c r="D2028">
        <v>102.83000199999999</v>
      </c>
      <c r="E2028">
        <v>103.040001</v>
      </c>
      <c r="F2028">
        <v>103.040001</v>
      </c>
      <c r="G2028">
        <v>0</v>
      </c>
    </row>
    <row r="2029" spans="1:7" x14ac:dyDescent="0.25">
      <c r="A2029" s="1">
        <v>36335</v>
      </c>
      <c r="B2029">
        <v>103.160004</v>
      </c>
      <c r="C2029">
        <v>103.260002</v>
      </c>
      <c r="D2029">
        <v>102.44000200000001</v>
      </c>
      <c r="E2029">
        <v>102.510002</v>
      </c>
      <c r="F2029">
        <v>102.510002</v>
      </c>
      <c r="G2029">
        <v>0</v>
      </c>
    </row>
    <row r="2030" spans="1:7" x14ac:dyDescent="0.25">
      <c r="A2030" s="1">
        <v>36336</v>
      </c>
      <c r="B2030">
        <v>102.519997</v>
      </c>
      <c r="C2030">
        <v>102.519997</v>
      </c>
      <c r="D2030">
        <v>101.970001</v>
      </c>
      <c r="E2030">
        <v>102.279999</v>
      </c>
      <c r="F2030">
        <v>102.279999</v>
      </c>
      <c r="G2030">
        <v>0</v>
      </c>
    </row>
    <row r="2031" spans="1:7" x14ac:dyDescent="0.25">
      <c r="A2031" s="1">
        <v>36338</v>
      </c>
      <c r="B2031" t="s">
        <v>444</v>
      </c>
      <c r="C2031" t="s">
        <v>444</v>
      </c>
      <c r="D2031" t="s">
        <v>444</v>
      </c>
      <c r="E2031" t="s">
        <v>444</v>
      </c>
      <c r="F2031" t="s">
        <v>444</v>
      </c>
      <c r="G2031" t="s">
        <v>444</v>
      </c>
    </row>
    <row r="2032" spans="1:7" x14ac:dyDescent="0.25">
      <c r="A2032" s="1">
        <v>36339</v>
      </c>
      <c r="B2032">
        <v>102.449997</v>
      </c>
      <c r="C2032">
        <v>102.879997</v>
      </c>
      <c r="D2032">
        <v>102.19000200000001</v>
      </c>
      <c r="E2032">
        <v>102.849998</v>
      </c>
      <c r="F2032">
        <v>102.849998</v>
      </c>
      <c r="G2032">
        <v>0</v>
      </c>
    </row>
    <row r="2033" spans="1:7" x14ac:dyDescent="0.25">
      <c r="A2033" s="1">
        <v>36340</v>
      </c>
      <c r="B2033">
        <v>102.970001</v>
      </c>
      <c r="C2033">
        <v>103.120003</v>
      </c>
      <c r="D2033">
        <v>102.709999</v>
      </c>
      <c r="E2033">
        <v>103.050003</v>
      </c>
      <c r="F2033">
        <v>103.050003</v>
      </c>
      <c r="G2033">
        <v>0</v>
      </c>
    </row>
    <row r="2034" spans="1:7" x14ac:dyDescent="0.25">
      <c r="A2034" s="1">
        <v>36341</v>
      </c>
      <c r="B2034">
        <v>103.089996</v>
      </c>
      <c r="C2034">
        <v>103.290001</v>
      </c>
      <c r="D2034">
        <v>102.779999</v>
      </c>
      <c r="E2034">
        <v>102.849998</v>
      </c>
      <c r="F2034">
        <v>102.849998</v>
      </c>
      <c r="G2034">
        <v>0</v>
      </c>
    </row>
    <row r="2035" spans="1:7" x14ac:dyDescent="0.25">
      <c r="A2035" s="1">
        <v>36342</v>
      </c>
      <c r="B2035">
        <v>102.709999</v>
      </c>
      <c r="C2035">
        <v>103.839996</v>
      </c>
      <c r="D2035">
        <v>102.510002</v>
      </c>
      <c r="E2035">
        <v>103.660004</v>
      </c>
      <c r="F2035">
        <v>103.660004</v>
      </c>
      <c r="G2035">
        <v>0</v>
      </c>
    </row>
    <row r="2036" spans="1:7" x14ac:dyDescent="0.25">
      <c r="A2036" s="1">
        <v>36343</v>
      </c>
      <c r="B2036">
        <v>103.58000199999999</v>
      </c>
      <c r="C2036">
        <v>103.839996</v>
      </c>
      <c r="D2036">
        <v>103.459999</v>
      </c>
      <c r="E2036">
        <v>103.489998</v>
      </c>
      <c r="F2036">
        <v>103.489998</v>
      </c>
      <c r="G2036">
        <v>0</v>
      </c>
    </row>
    <row r="2037" spans="1:7" x14ac:dyDescent="0.25">
      <c r="A2037" s="1">
        <v>36345</v>
      </c>
      <c r="B2037" t="s">
        <v>444</v>
      </c>
      <c r="C2037" t="s">
        <v>444</v>
      </c>
      <c r="D2037" t="s">
        <v>444</v>
      </c>
      <c r="E2037" t="s">
        <v>444</v>
      </c>
      <c r="F2037" t="s">
        <v>444</v>
      </c>
      <c r="G2037" t="s">
        <v>444</v>
      </c>
    </row>
    <row r="2038" spans="1:7" x14ac:dyDescent="0.25">
      <c r="A2038" s="1">
        <v>36346</v>
      </c>
      <c r="B2038">
        <v>103.790001</v>
      </c>
      <c r="C2038">
        <v>103.91999800000001</v>
      </c>
      <c r="D2038">
        <v>103.68</v>
      </c>
      <c r="E2038">
        <v>103.91999800000001</v>
      </c>
      <c r="F2038">
        <v>103.91999800000001</v>
      </c>
      <c r="G2038">
        <v>0</v>
      </c>
    </row>
    <row r="2039" spans="1:7" x14ac:dyDescent="0.25">
      <c r="A2039" s="1">
        <v>36347</v>
      </c>
      <c r="B2039">
        <v>103.949997</v>
      </c>
      <c r="C2039">
        <v>104.050003</v>
      </c>
      <c r="D2039">
        <v>103.599998</v>
      </c>
      <c r="E2039">
        <v>103.849998</v>
      </c>
      <c r="F2039">
        <v>103.849998</v>
      </c>
      <c r="G2039">
        <v>0</v>
      </c>
    </row>
    <row r="2040" spans="1:7" x14ac:dyDescent="0.25">
      <c r="A2040" s="1">
        <v>36348</v>
      </c>
      <c r="B2040">
        <v>103.699997</v>
      </c>
      <c r="C2040">
        <v>104.160004</v>
      </c>
      <c r="D2040">
        <v>103.620003</v>
      </c>
      <c r="E2040">
        <v>103.93</v>
      </c>
      <c r="F2040">
        <v>103.93</v>
      </c>
      <c r="G2040">
        <v>0</v>
      </c>
    </row>
    <row r="2041" spans="1:7" x14ac:dyDescent="0.25">
      <c r="A2041" s="1">
        <v>36349</v>
      </c>
      <c r="B2041">
        <v>104.220001</v>
      </c>
      <c r="C2041">
        <v>104.58000199999999</v>
      </c>
      <c r="D2041">
        <v>103.989998</v>
      </c>
      <c r="E2041">
        <v>104.120003</v>
      </c>
      <c r="F2041">
        <v>104.120003</v>
      </c>
      <c r="G2041">
        <v>0</v>
      </c>
    </row>
    <row r="2042" spans="1:7" x14ac:dyDescent="0.25">
      <c r="A2042" s="1">
        <v>36350</v>
      </c>
      <c r="B2042">
        <v>104.089996</v>
      </c>
      <c r="C2042">
        <v>104.5</v>
      </c>
      <c r="D2042">
        <v>103.889999</v>
      </c>
      <c r="E2042">
        <v>104.44000200000001</v>
      </c>
      <c r="F2042">
        <v>104.44000200000001</v>
      </c>
      <c r="G2042">
        <v>0</v>
      </c>
    </row>
    <row r="2043" spans="1:7" x14ac:dyDescent="0.25">
      <c r="A2043" s="1">
        <v>36352</v>
      </c>
      <c r="B2043" t="s">
        <v>444</v>
      </c>
      <c r="C2043" t="s">
        <v>444</v>
      </c>
      <c r="D2043" t="s">
        <v>444</v>
      </c>
      <c r="E2043" t="s">
        <v>444</v>
      </c>
      <c r="F2043" t="s">
        <v>444</v>
      </c>
      <c r="G2043" t="s">
        <v>444</v>
      </c>
    </row>
    <row r="2044" spans="1:7" x14ac:dyDescent="0.25">
      <c r="A2044" s="1">
        <v>36353</v>
      </c>
      <c r="B2044">
        <v>104.269997</v>
      </c>
      <c r="C2044">
        <v>104.879997</v>
      </c>
      <c r="D2044">
        <v>104.209999</v>
      </c>
      <c r="E2044">
        <v>104.5</v>
      </c>
      <c r="F2044">
        <v>104.5</v>
      </c>
      <c r="G2044">
        <v>0</v>
      </c>
    </row>
    <row r="2045" spans="1:7" x14ac:dyDescent="0.25">
      <c r="A2045" s="1">
        <v>36354</v>
      </c>
      <c r="B2045">
        <v>104.510002</v>
      </c>
      <c r="C2045">
        <v>104.83000199999999</v>
      </c>
      <c r="D2045">
        <v>104.019997</v>
      </c>
      <c r="E2045">
        <v>104.32</v>
      </c>
      <c r="F2045">
        <v>104.32</v>
      </c>
      <c r="G2045">
        <v>0</v>
      </c>
    </row>
    <row r="2046" spans="1:7" x14ac:dyDescent="0.25">
      <c r="A2046" s="1">
        <v>36355</v>
      </c>
      <c r="B2046">
        <v>104.290001</v>
      </c>
      <c r="C2046">
        <v>104.639999</v>
      </c>
      <c r="D2046">
        <v>103.80999799999999</v>
      </c>
      <c r="E2046">
        <v>103.93</v>
      </c>
      <c r="F2046">
        <v>103.93</v>
      </c>
      <c r="G2046">
        <v>0</v>
      </c>
    </row>
    <row r="2047" spans="1:7" x14ac:dyDescent="0.25">
      <c r="A2047" s="1">
        <v>36356</v>
      </c>
      <c r="B2047">
        <v>104.050003</v>
      </c>
      <c r="C2047">
        <v>104.120003</v>
      </c>
      <c r="D2047">
        <v>103.589996</v>
      </c>
      <c r="E2047">
        <v>104</v>
      </c>
      <c r="F2047">
        <v>104</v>
      </c>
      <c r="G2047">
        <v>0</v>
      </c>
    </row>
    <row r="2048" spans="1:7" x14ac:dyDescent="0.25">
      <c r="A2048" s="1">
        <v>36357</v>
      </c>
      <c r="B2048">
        <v>104.040001</v>
      </c>
      <c r="C2048">
        <v>104.129997</v>
      </c>
      <c r="D2048">
        <v>103.760002</v>
      </c>
      <c r="E2048">
        <v>104.08000199999999</v>
      </c>
      <c r="F2048">
        <v>104.08000199999999</v>
      </c>
      <c r="G2048">
        <v>0</v>
      </c>
    </row>
    <row r="2049" spans="1:7" x14ac:dyDescent="0.25">
      <c r="A2049" s="1">
        <v>36359</v>
      </c>
      <c r="B2049" t="s">
        <v>444</v>
      </c>
      <c r="C2049" t="s">
        <v>444</v>
      </c>
      <c r="D2049" t="s">
        <v>444</v>
      </c>
      <c r="E2049" t="s">
        <v>444</v>
      </c>
      <c r="F2049" t="s">
        <v>444</v>
      </c>
      <c r="G2049" t="s">
        <v>444</v>
      </c>
    </row>
    <row r="2050" spans="1:7" x14ac:dyDescent="0.25">
      <c r="A2050" s="1">
        <v>36360</v>
      </c>
      <c r="B2050">
        <v>104.33000199999999</v>
      </c>
      <c r="C2050">
        <v>104.540001</v>
      </c>
      <c r="D2050">
        <v>102.739998</v>
      </c>
      <c r="E2050">
        <v>102.91999800000001</v>
      </c>
      <c r="F2050">
        <v>102.91999800000001</v>
      </c>
      <c r="G2050">
        <v>0</v>
      </c>
    </row>
    <row r="2051" spans="1:7" x14ac:dyDescent="0.25">
      <c r="A2051" s="1">
        <v>36361</v>
      </c>
      <c r="B2051">
        <v>102.879997</v>
      </c>
      <c r="C2051">
        <v>103.18</v>
      </c>
      <c r="D2051">
        <v>102.129997</v>
      </c>
      <c r="E2051">
        <v>102.410004</v>
      </c>
      <c r="F2051">
        <v>102.410004</v>
      </c>
      <c r="G2051">
        <v>0</v>
      </c>
    </row>
    <row r="2052" spans="1:7" x14ac:dyDescent="0.25">
      <c r="A2052" s="1">
        <v>36362</v>
      </c>
      <c r="B2052">
        <v>102.540001</v>
      </c>
      <c r="C2052">
        <v>102.620003</v>
      </c>
      <c r="D2052">
        <v>101.470001</v>
      </c>
      <c r="E2052">
        <v>101.629997</v>
      </c>
      <c r="F2052">
        <v>101.629997</v>
      </c>
      <c r="G2052">
        <v>0</v>
      </c>
    </row>
    <row r="2053" spans="1:7" x14ac:dyDescent="0.25">
      <c r="A2053" s="1">
        <v>36363</v>
      </c>
      <c r="B2053">
        <v>101.730003</v>
      </c>
      <c r="C2053">
        <v>102.019997</v>
      </c>
      <c r="D2053">
        <v>101.129997</v>
      </c>
      <c r="E2053">
        <v>101.489998</v>
      </c>
      <c r="F2053">
        <v>101.489998</v>
      </c>
      <c r="G2053">
        <v>0</v>
      </c>
    </row>
    <row r="2054" spans="1:7" x14ac:dyDescent="0.25">
      <c r="A2054" s="1">
        <v>36364</v>
      </c>
      <c r="B2054">
        <v>101.639999</v>
      </c>
      <c r="C2054">
        <v>101.91999800000001</v>
      </c>
      <c r="D2054">
        <v>101.339996</v>
      </c>
      <c r="E2054">
        <v>101.550003</v>
      </c>
      <c r="F2054">
        <v>101.550003</v>
      </c>
      <c r="G2054">
        <v>0</v>
      </c>
    </row>
    <row r="2055" spans="1:7" x14ac:dyDescent="0.25">
      <c r="A2055" s="1">
        <v>36366</v>
      </c>
      <c r="B2055" t="s">
        <v>444</v>
      </c>
      <c r="C2055" t="s">
        <v>444</v>
      </c>
      <c r="D2055" t="s">
        <v>444</v>
      </c>
      <c r="E2055" t="s">
        <v>444</v>
      </c>
      <c r="F2055" t="s">
        <v>444</v>
      </c>
      <c r="G2055" t="s">
        <v>444</v>
      </c>
    </row>
    <row r="2056" spans="1:7" x14ac:dyDescent="0.25">
      <c r="A2056" s="1">
        <v>36367</v>
      </c>
      <c r="B2056">
        <v>101.43</v>
      </c>
      <c r="C2056">
        <v>101.599998</v>
      </c>
      <c r="D2056">
        <v>100.110001</v>
      </c>
      <c r="E2056">
        <v>100.57</v>
      </c>
      <c r="F2056">
        <v>100.57</v>
      </c>
      <c r="G2056">
        <v>0</v>
      </c>
    </row>
    <row r="2057" spans="1:7" x14ac:dyDescent="0.25">
      <c r="A2057" s="1">
        <v>36368</v>
      </c>
      <c r="B2057">
        <v>100.760002</v>
      </c>
      <c r="C2057">
        <v>100.900002</v>
      </c>
      <c r="D2057">
        <v>100.300003</v>
      </c>
      <c r="E2057">
        <v>100.790001</v>
      </c>
      <c r="F2057">
        <v>100.790001</v>
      </c>
      <c r="G2057">
        <v>0</v>
      </c>
    </row>
    <row r="2058" spans="1:7" x14ac:dyDescent="0.25">
      <c r="A2058" s="1">
        <v>36369</v>
      </c>
      <c r="B2058">
        <v>100.760002</v>
      </c>
      <c r="C2058">
        <v>100.989998</v>
      </c>
      <c r="D2058">
        <v>100.239998</v>
      </c>
      <c r="E2058">
        <v>100.410004</v>
      </c>
      <c r="F2058">
        <v>100.410004</v>
      </c>
      <c r="G2058">
        <v>0</v>
      </c>
    </row>
    <row r="2059" spans="1:7" x14ac:dyDescent="0.25">
      <c r="A2059" s="1">
        <v>36370</v>
      </c>
      <c r="B2059">
        <v>100.349998</v>
      </c>
      <c r="C2059">
        <v>100.459999</v>
      </c>
      <c r="D2059">
        <v>99.650002000000001</v>
      </c>
      <c r="E2059">
        <v>99.779999000000004</v>
      </c>
      <c r="F2059">
        <v>99.779999000000004</v>
      </c>
      <c r="G2059">
        <v>0</v>
      </c>
    </row>
    <row r="2060" spans="1:7" x14ac:dyDescent="0.25">
      <c r="A2060" s="1">
        <v>36371</v>
      </c>
      <c r="B2060">
        <v>99.93</v>
      </c>
      <c r="C2060">
        <v>100.050003</v>
      </c>
      <c r="D2060">
        <v>99.620002999999997</v>
      </c>
      <c r="E2060">
        <v>99.75</v>
      </c>
      <c r="F2060">
        <v>99.75</v>
      </c>
      <c r="G2060">
        <v>0</v>
      </c>
    </row>
    <row r="2061" spans="1:7" x14ac:dyDescent="0.25">
      <c r="A2061" s="1">
        <v>36373</v>
      </c>
      <c r="B2061" t="s">
        <v>444</v>
      </c>
      <c r="C2061" t="s">
        <v>444</v>
      </c>
      <c r="D2061" t="s">
        <v>444</v>
      </c>
      <c r="E2061" t="s">
        <v>444</v>
      </c>
      <c r="F2061" t="s">
        <v>444</v>
      </c>
      <c r="G2061" t="s">
        <v>444</v>
      </c>
    </row>
    <row r="2062" spans="1:7" x14ac:dyDescent="0.25">
      <c r="A2062" s="1">
        <v>36374</v>
      </c>
      <c r="B2062">
        <v>99.970000999999996</v>
      </c>
      <c r="C2062">
        <v>100.260002</v>
      </c>
      <c r="D2062">
        <v>99.720000999999996</v>
      </c>
      <c r="E2062">
        <v>99.839995999999999</v>
      </c>
      <c r="F2062">
        <v>99.839995999999999</v>
      </c>
      <c r="G2062">
        <v>0</v>
      </c>
    </row>
    <row r="2063" spans="1:7" x14ac:dyDescent="0.25">
      <c r="A2063" s="1">
        <v>36375</v>
      </c>
      <c r="B2063">
        <v>100.019997</v>
      </c>
      <c r="C2063">
        <v>100.349998</v>
      </c>
      <c r="D2063">
        <v>99.769997000000004</v>
      </c>
      <c r="E2063">
        <v>99.910004000000001</v>
      </c>
      <c r="F2063">
        <v>99.910004000000001</v>
      </c>
      <c r="G2063">
        <v>0</v>
      </c>
    </row>
    <row r="2064" spans="1:7" x14ac:dyDescent="0.25">
      <c r="A2064" s="1">
        <v>36376</v>
      </c>
      <c r="B2064">
        <v>99.949996999999996</v>
      </c>
      <c r="C2064">
        <v>99.980002999999996</v>
      </c>
      <c r="D2064">
        <v>99.120002999999997</v>
      </c>
      <c r="E2064">
        <v>99.269997000000004</v>
      </c>
      <c r="F2064">
        <v>99.269997000000004</v>
      </c>
      <c r="G2064">
        <v>0</v>
      </c>
    </row>
    <row r="2065" spans="1:7" x14ac:dyDescent="0.25">
      <c r="A2065" s="1">
        <v>36377</v>
      </c>
      <c r="B2065">
        <v>99.330001999999993</v>
      </c>
      <c r="C2065">
        <v>99.5</v>
      </c>
      <c r="D2065">
        <v>98.879997000000003</v>
      </c>
      <c r="E2065">
        <v>99.419998000000007</v>
      </c>
      <c r="F2065">
        <v>99.419998000000007</v>
      </c>
      <c r="G2065">
        <v>0</v>
      </c>
    </row>
    <row r="2066" spans="1:7" x14ac:dyDescent="0.25">
      <c r="A2066" s="1">
        <v>36378</v>
      </c>
      <c r="B2066">
        <v>99.5</v>
      </c>
      <c r="C2066">
        <v>99.809997999999993</v>
      </c>
      <c r="D2066">
        <v>99.239998</v>
      </c>
      <c r="E2066">
        <v>99.589995999999999</v>
      </c>
      <c r="F2066">
        <v>99.589995999999999</v>
      </c>
      <c r="G2066">
        <v>0</v>
      </c>
    </row>
    <row r="2067" spans="1:7" x14ac:dyDescent="0.25">
      <c r="A2067" s="1">
        <v>36380</v>
      </c>
      <c r="B2067" t="s">
        <v>444</v>
      </c>
      <c r="C2067" t="s">
        <v>444</v>
      </c>
      <c r="D2067" t="s">
        <v>444</v>
      </c>
      <c r="E2067" t="s">
        <v>444</v>
      </c>
      <c r="F2067" t="s">
        <v>444</v>
      </c>
      <c r="G2067" t="s">
        <v>444</v>
      </c>
    </row>
    <row r="2068" spans="1:7" x14ac:dyDescent="0.25">
      <c r="A2068" s="1">
        <v>36381</v>
      </c>
      <c r="B2068">
        <v>99.809997999999993</v>
      </c>
      <c r="C2068">
        <v>100.160004</v>
      </c>
      <c r="D2068">
        <v>99.739998</v>
      </c>
      <c r="E2068">
        <v>99.980002999999996</v>
      </c>
      <c r="F2068">
        <v>99.980002999999996</v>
      </c>
      <c r="G2068">
        <v>0</v>
      </c>
    </row>
    <row r="2069" spans="1:7" x14ac:dyDescent="0.25">
      <c r="A2069" s="1">
        <v>36382</v>
      </c>
      <c r="B2069">
        <v>99.959998999999996</v>
      </c>
      <c r="C2069">
        <v>100.010002</v>
      </c>
      <c r="D2069">
        <v>99.459998999999996</v>
      </c>
      <c r="E2069">
        <v>99.809997999999993</v>
      </c>
      <c r="F2069">
        <v>99.809997999999993</v>
      </c>
      <c r="G2069">
        <v>0</v>
      </c>
    </row>
    <row r="2070" spans="1:7" x14ac:dyDescent="0.25">
      <c r="A2070" s="1">
        <v>36383</v>
      </c>
      <c r="B2070">
        <v>99.849997999999999</v>
      </c>
      <c r="C2070">
        <v>100.260002</v>
      </c>
      <c r="D2070">
        <v>99.660004000000001</v>
      </c>
      <c r="E2070">
        <v>100.18</v>
      </c>
      <c r="F2070">
        <v>100.18</v>
      </c>
      <c r="G2070">
        <v>0</v>
      </c>
    </row>
    <row r="2071" spans="1:7" x14ac:dyDescent="0.25">
      <c r="A2071" s="1">
        <v>36384</v>
      </c>
      <c r="B2071">
        <v>100.199997</v>
      </c>
      <c r="C2071">
        <v>100.44000200000001</v>
      </c>
      <c r="D2071">
        <v>100.050003</v>
      </c>
      <c r="E2071">
        <v>100.089996</v>
      </c>
      <c r="F2071">
        <v>100.089996</v>
      </c>
      <c r="G2071">
        <v>0</v>
      </c>
    </row>
    <row r="2072" spans="1:7" x14ac:dyDescent="0.25">
      <c r="A2072" s="1">
        <v>36385</v>
      </c>
      <c r="B2072">
        <v>99.910004000000001</v>
      </c>
      <c r="C2072">
        <v>100.769997</v>
      </c>
      <c r="D2072">
        <v>99.809997999999993</v>
      </c>
      <c r="E2072">
        <v>100.589996</v>
      </c>
      <c r="F2072">
        <v>100.589996</v>
      </c>
      <c r="G2072">
        <v>0</v>
      </c>
    </row>
    <row r="2073" spans="1:7" x14ac:dyDescent="0.25">
      <c r="A2073" s="1">
        <v>36387</v>
      </c>
      <c r="B2073" t="s">
        <v>444</v>
      </c>
      <c r="C2073" t="s">
        <v>444</v>
      </c>
      <c r="D2073" t="s">
        <v>444</v>
      </c>
      <c r="E2073" t="s">
        <v>444</v>
      </c>
      <c r="F2073" t="s">
        <v>444</v>
      </c>
      <c r="G2073" t="s">
        <v>444</v>
      </c>
    </row>
    <row r="2074" spans="1:7" x14ac:dyDescent="0.25">
      <c r="A2074" s="1">
        <v>36388</v>
      </c>
      <c r="B2074">
        <v>100.730003</v>
      </c>
      <c r="C2074">
        <v>100.790001</v>
      </c>
      <c r="D2074">
        <v>100.370003</v>
      </c>
      <c r="E2074">
        <v>100.629997</v>
      </c>
      <c r="F2074">
        <v>100.629997</v>
      </c>
      <c r="G2074">
        <v>0</v>
      </c>
    </row>
    <row r="2075" spans="1:7" x14ac:dyDescent="0.25">
      <c r="A2075" s="1">
        <v>36389</v>
      </c>
      <c r="B2075">
        <v>100.650002</v>
      </c>
      <c r="C2075">
        <v>101.099998</v>
      </c>
      <c r="D2075">
        <v>100.650002</v>
      </c>
      <c r="E2075">
        <v>100.839996</v>
      </c>
      <c r="F2075">
        <v>100.839996</v>
      </c>
      <c r="G2075">
        <v>0</v>
      </c>
    </row>
    <row r="2076" spans="1:7" x14ac:dyDescent="0.25">
      <c r="A2076" s="1">
        <v>36390</v>
      </c>
      <c r="B2076">
        <v>100.879997</v>
      </c>
      <c r="C2076">
        <v>100.91999800000001</v>
      </c>
      <c r="D2076">
        <v>100.290001</v>
      </c>
      <c r="E2076">
        <v>100.57</v>
      </c>
      <c r="F2076">
        <v>100.57</v>
      </c>
      <c r="G2076">
        <v>0</v>
      </c>
    </row>
    <row r="2077" spans="1:7" x14ac:dyDescent="0.25">
      <c r="A2077" s="1">
        <v>36391</v>
      </c>
      <c r="B2077">
        <v>100.510002</v>
      </c>
      <c r="C2077">
        <v>101</v>
      </c>
      <c r="D2077">
        <v>99.669998000000007</v>
      </c>
      <c r="E2077">
        <v>99.800003000000004</v>
      </c>
      <c r="F2077">
        <v>99.800003000000004</v>
      </c>
      <c r="G2077">
        <v>0</v>
      </c>
    </row>
    <row r="2078" spans="1:7" x14ac:dyDescent="0.25">
      <c r="A2078" s="1">
        <v>36392</v>
      </c>
      <c r="B2078">
        <v>99.82</v>
      </c>
      <c r="C2078">
        <v>99.910004000000001</v>
      </c>
      <c r="D2078">
        <v>99.440002000000007</v>
      </c>
      <c r="E2078">
        <v>99.599997999999999</v>
      </c>
      <c r="F2078">
        <v>99.599997999999999</v>
      </c>
      <c r="G2078">
        <v>0</v>
      </c>
    </row>
    <row r="2079" spans="1:7" x14ac:dyDescent="0.25">
      <c r="A2079" s="1">
        <v>36394</v>
      </c>
      <c r="B2079" t="s">
        <v>444</v>
      </c>
      <c r="C2079" t="s">
        <v>444</v>
      </c>
      <c r="D2079" t="s">
        <v>444</v>
      </c>
      <c r="E2079" t="s">
        <v>444</v>
      </c>
      <c r="F2079" t="s">
        <v>444</v>
      </c>
      <c r="G2079" t="s">
        <v>444</v>
      </c>
    </row>
    <row r="2080" spans="1:7" x14ac:dyDescent="0.25">
      <c r="A2080" s="1">
        <v>36395</v>
      </c>
      <c r="B2080">
        <v>99.589995999999999</v>
      </c>
      <c r="C2080">
        <v>101.040001</v>
      </c>
      <c r="D2080">
        <v>99.449996999999996</v>
      </c>
      <c r="E2080">
        <v>100.739998</v>
      </c>
      <c r="F2080">
        <v>100.739998</v>
      </c>
      <c r="G2080">
        <v>0</v>
      </c>
    </row>
    <row r="2081" spans="1:7" x14ac:dyDescent="0.25">
      <c r="A2081" s="1">
        <v>36396</v>
      </c>
      <c r="B2081">
        <v>101.339996</v>
      </c>
      <c r="C2081">
        <v>101.459999</v>
      </c>
      <c r="D2081">
        <v>100.379997</v>
      </c>
      <c r="E2081">
        <v>100.489998</v>
      </c>
      <c r="F2081">
        <v>100.489998</v>
      </c>
      <c r="G2081">
        <v>0</v>
      </c>
    </row>
    <row r="2082" spans="1:7" x14ac:dyDescent="0.25">
      <c r="A2082" s="1">
        <v>36397</v>
      </c>
      <c r="B2082">
        <v>100.540001</v>
      </c>
      <c r="C2082">
        <v>101.370003</v>
      </c>
      <c r="D2082">
        <v>100.410004</v>
      </c>
      <c r="E2082">
        <v>101.30999799999999</v>
      </c>
      <c r="F2082">
        <v>101.30999799999999</v>
      </c>
      <c r="G2082">
        <v>0</v>
      </c>
    </row>
    <row r="2083" spans="1:7" x14ac:dyDescent="0.25">
      <c r="A2083" s="1">
        <v>36398</v>
      </c>
      <c r="B2083">
        <v>101.30999799999999</v>
      </c>
      <c r="C2083">
        <v>101.44000200000001</v>
      </c>
      <c r="D2083">
        <v>100.959999</v>
      </c>
      <c r="E2083">
        <v>101.209999</v>
      </c>
      <c r="F2083">
        <v>101.209999</v>
      </c>
      <c r="G2083">
        <v>0</v>
      </c>
    </row>
    <row r="2084" spans="1:7" x14ac:dyDescent="0.25">
      <c r="A2084" s="1">
        <v>36399</v>
      </c>
      <c r="B2084">
        <v>101.120003</v>
      </c>
      <c r="C2084">
        <v>101.300003</v>
      </c>
      <c r="D2084">
        <v>100.910004</v>
      </c>
      <c r="E2084">
        <v>101.08000199999999</v>
      </c>
      <c r="F2084">
        <v>101.08000199999999</v>
      </c>
      <c r="G2084">
        <v>0</v>
      </c>
    </row>
    <row r="2085" spans="1:7" x14ac:dyDescent="0.25">
      <c r="A2085" s="1">
        <v>36401</v>
      </c>
      <c r="B2085" t="s">
        <v>444</v>
      </c>
      <c r="C2085" t="s">
        <v>444</v>
      </c>
      <c r="D2085" t="s">
        <v>444</v>
      </c>
      <c r="E2085" t="s">
        <v>444</v>
      </c>
      <c r="F2085" t="s">
        <v>444</v>
      </c>
      <c r="G2085" t="s">
        <v>444</v>
      </c>
    </row>
    <row r="2086" spans="1:7" x14ac:dyDescent="0.25">
      <c r="A2086" s="1">
        <v>36402</v>
      </c>
      <c r="B2086">
        <v>100.82</v>
      </c>
      <c r="C2086">
        <v>101.19000200000001</v>
      </c>
      <c r="D2086">
        <v>100.80999799999999</v>
      </c>
      <c r="E2086">
        <v>100.94000200000001</v>
      </c>
      <c r="F2086">
        <v>100.94000200000001</v>
      </c>
      <c r="G2086">
        <v>0</v>
      </c>
    </row>
    <row r="2087" spans="1:7" x14ac:dyDescent="0.25">
      <c r="A2087" s="1">
        <v>36403</v>
      </c>
      <c r="B2087">
        <v>100.730003</v>
      </c>
      <c r="C2087">
        <v>100.82</v>
      </c>
      <c r="D2087">
        <v>99.690002000000007</v>
      </c>
      <c r="E2087">
        <v>99.949996999999996</v>
      </c>
      <c r="F2087">
        <v>99.949996999999996</v>
      </c>
      <c r="G2087">
        <v>0</v>
      </c>
    </row>
    <row r="2088" spans="1:7" x14ac:dyDescent="0.25">
      <c r="A2088" s="1">
        <v>36404</v>
      </c>
      <c r="B2088">
        <v>100.040001</v>
      </c>
      <c r="C2088">
        <v>100.120003</v>
      </c>
      <c r="D2088">
        <v>99.5</v>
      </c>
      <c r="E2088">
        <v>99.790001000000004</v>
      </c>
      <c r="F2088">
        <v>99.790001000000004</v>
      </c>
      <c r="G2088">
        <v>0</v>
      </c>
    </row>
    <row r="2089" spans="1:7" x14ac:dyDescent="0.25">
      <c r="A2089" s="1">
        <v>36405</v>
      </c>
      <c r="B2089">
        <v>99.910004000000001</v>
      </c>
      <c r="C2089">
        <v>100.040001</v>
      </c>
      <c r="D2089">
        <v>98.900002000000001</v>
      </c>
      <c r="E2089">
        <v>99.25</v>
      </c>
      <c r="F2089">
        <v>99.25</v>
      </c>
      <c r="G2089">
        <v>0</v>
      </c>
    </row>
    <row r="2090" spans="1:7" x14ac:dyDescent="0.25">
      <c r="A2090" s="1">
        <v>36406</v>
      </c>
      <c r="B2090">
        <v>99.269997000000004</v>
      </c>
      <c r="C2090">
        <v>99.940002000000007</v>
      </c>
      <c r="D2090">
        <v>99.089995999999999</v>
      </c>
      <c r="E2090">
        <v>99.779999000000004</v>
      </c>
      <c r="F2090">
        <v>99.779999000000004</v>
      </c>
      <c r="G2090">
        <v>0</v>
      </c>
    </row>
    <row r="2091" spans="1:7" x14ac:dyDescent="0.25">
      <c r="A2091" s="1">
        <v>36408</v>
      </c>
      <c r="B2091" t="s">
        <v>444</v>
      </c>
      <c r="C2091" t="s">
        <v>444</v>
      </c>
      <c r="D2091" t="s">
        <v>444</v>
      </c>
      <c r="E2091" t="s">
        <v>444</v>
      </c>
      <c r="F2091" t="s">
        <v>444</v>
      </c>
      <c r="G2091" t="s">
        <v>444</v>
      </c>
    </row>
    <row r="2092" spans="1:7" x14ac:dyDescent="0.25">
      <c r="A2092" s="1">
        <v>36409</v>
      </c>
      <c r="B2092">
        <v>99.839995999999999</v>
      </c>
      <c r="C2092">
        <v>100.010002</v>
      </c>
      <c r="D2092">
        <v>99.68</v>
      </c>
      <c r="E2092">
        <v>99.900002000000001</v>
      </c>
      <c r="F2092">
        <v>99.900002000000001</v>
      </c>
      <c r="G2092">
        <v>0</v>
      </c>
    </row>
    <row r="2093" spans="1:7" x14ac:dyDescent="0.25">
      <c r="A2093" s="1">
        <v>36410</v>
      </c>
      <c r="B2093">
        <v>99.940002000000007</v>
      </c>
      <c r="C2093">
        <v>100.489998</v>
      </c>
      <c r="D2093">
        <v>99.849997999999999</v>
      </c>
      <c r="E2093">
        <v>100</v>
      </c>
      <c r="F2093">
        <v>100</v>
      </c>
      <c r="G2093">
        <v>0</v>
      </c>
    </row>
    <row r="2094" spans="1:7" x14ac:dyDescent="0.25">
      <c r="A2094" s="1">
        <v>36411</v>
      </c>
      <c r="B2094">
        <v>99.839995999999999</v>
      </c>
      <c r="C2094">
        <v>100.089996</v>
      </c>
      <c r="D2094">
        <v>99.57</v>
      </c>
      <c r="E2094">
        <v>99.879997000000003</v>
      </c>
      <c r="F2094">
        <v>99.879997000000003</v>
      </c>
      <c r="G2094">
        <v>0</v>
      </c>
    </row>
    <row r="2095" spans="1:7" x14ac:dyDescent="0.25">
      <c r="A2095" s="1">
        <v>36412</v>
      </c>
      <c r="B2095">
        <v>99.589995999999999</v>
      </c>
      <c r="C2095">
        <v>99.889999000000003</v>
      </c>
      <c r="D2095">
        <v>99.339995999999999</v>
      </c>
      <c r="E2095">
        <v>99.629997000000003</v>
      </c>
      <c r="F2095">
        <v>99.629997000000003</v>
      </c>
      <c r="G2095">
        <v>0</v>
      </c>
    </row>
    <row r="2096" spans="1:7" x14ac:dyDescent="0.25">
      <c r="A2096" s="1">
        <v>36413</v>
      </c>
      <c r="B2096">
        <v>99.690002000000007</v>
      </c>
      <c r="C2096">
        <v>101.07</v>
      </c>
      <c r="D2096">
        <v>99.529999000000004</v>
      </c>
      <c r="E2096">
        <v>101.019997</v>
      </c>
      <c r="F2096">
        <v>101.019997</v>
      </c>
      <c r="G2096">
        <v>0</v>
      </c>
    </row>
    <row r="2097" spans="1:7" x14ac:dyDescent="0.25">
      <c r="A2097" s="1">
        <v>36415</v>
      </c>
      <c r="B2097" t="s">
        <v>444</v>
      </c>
      <c r="C2097" t="s">
        <v>444</v>
      </c>
      <c r="D2097" t="s">
        <v>444</v>
      </c>
      <c r="E2097" t="s">
        <v>444</v>
      </c>
      <c r="F2097" t="s">
        <v>444</v>
      </c>
      <c r="G2097" t="s">
        <v>444</v>
      </c>
    </row>
    <row r="2098" spans="1:7" x14ac:dyDescent="0.25">
      <c r="A2098" s="1">
        <v>36416</v>
      </c>
      <c r="B2098">
        <v>100.980003</v>
      </c>
      <c r="C2098">
        <v>101.269997</v>
      </c>
      <c r="D2098">
        <v>100.290001</v>
      </c>
      <c r="E2098">
        <v>100.379997</v>
      </c>
      <c r="F2098">
        <v>100.379997</v>
      </c>
      <c r="G2098">
        <v>0</v>
      </c>
    </row>
    <row r="2099" spans="1:7" x14ac:dyDescent="0.25">
      <c r="A2099" s="1">
        <v>36417</v>
      </c>
      <c r="B2099">
        <v>100.389999</v>
      </c>
      <c r="C2099">
        <v>101.050003</v>
      </c>
      <c r="D2099">
        <v>100.120003</v>
      </c>
      <c r="E2099">
        <v>100.730003</v>
      </c>
      <c r="F2099">
        <v>100.730003</v>
      </c>
      <c r="G2099">
        <v>0</v>
      </c>
    </row>
    <row r="2100" spans="1:7" x14ac:dyDescent="0.25">
      <c r="A2100" s="1">
        <v>36418</v>
      </c>
      <c r="B2100">
        <v>100.760002</v>
      </c>
      <c r="C2100">
        <v>101.010002</v>
      </c>
      <c r="D2100">
        <v>100.05999799999999</v>
      </c>
      <c r="E2100">
        <v>100.199997</v>
      </c>
      <c r="F2100">
        <v>100.199997</v>
      </c>
      <c r="G2100">
        <v>0</v>
      </c>
    </row>
    <row r="2101" spans="1:7" x14ac:dyDescent="0.25">
      <c r="A2101" s="1">
        <v>36419</v>
      </c>
      <c r="B2101">
        <v>100.300003</v>
      </c>
      <c r="C2101">
        <v>100.510002</v>
      </c>
      <c r="D2101">
        <v>99.82</v>
      </c>
      <c r="E2101">
        <v>100.32</v>
      </c>
      <c r="F2101">
        <v>100.32</v>
      </c>
      <c r="G2101">
        <v>0</v>
      </c>
    </row>
    <row r="2102" spans="1:7" x14ac:dyDescent="0.25">
      <c r="A2102" s="1">
        <v>36420</v>
      </c>
      <c r="B2102">
        <v>100.540001</v>
      </c>
      <c r="C2102">
        <v>100.69000200000001</v>
      </c>
      <c r="D2102">
        <v>100.230003</v>
      </c>
      <c r="E2102">
        <v>100.360001</v>
      </c>
      <c r="F2102">
        <v>100.360001</v>
      </c>
      <c r="G2102">
        <v>0</v>
      </c>
    </row>
    <row r="2103" spans="1:7" x14ac:dyDescent="0.25">
      <c r="A2103" s="1">
        <v>36422</v>
      </c>
      <c r="B2103" t="s">
        <v>444</v>
      </c>
      <c r="C2103" t="s">
        <v>444</v>
      </c>
      <c r="D2103" t="s">
        <v>444</v>
      </c>
      <c r="E2103" t="s">
        <v>444</v>
      </c>
      <c r="F2103" t="s">
        <v>444</v>
      </c>
      <c r="G2103" t="s">
        <v>444</v>
      </c>
    </row>
    <row r="2104" spans="1:7" x14ac:dyDescent="0.25">
      <c r="A2104" s="1">
        <v>36423</v>
      </c>
      <c r="B2104">
        <v>100.540001</v>
      </c>
      <c r="C2104">
        <v>100.639999</v>
      </c>
      <c r="D2104">
        <v>100.209999</v>
      </c>
      <c r="E2104">
        <v>100.510002</v>
      </c>
      <c r="F2104">
        <v>100.510002</v>
      </c>
      <c r="G2104">
        <v>0</v>
      </c>
    </row>
    <row r="2105" spans="1:7" x14ac:dyDescent="0.25">
      <c r="A2105" s="1">
        <v>36424</v>
      </c>
      <c r="B2105">
        <v>100.599998</v>
      </c>
      <c r="C2105">
        <v>100.720001</v>
      </c>
      <c r="D2105">
        <v>99.370002999999997</v>
      </c>
      <c r="E2105">
        <v>99.599997999999999</v>
      </c>
      <c r="F2105">
        <v>99.599997999999999</v>
      </c>
      <c r="G2105">
        <v>0</v>
      </c>
    </row>
    <row r="2106" spans="1:7" x14ac:dyDescent="0.25">
      <c r="A2106" s="1">
        <v>36425</v>
      </c>
      <c r="B2106">
        <v>99.57</v>
      </c>
      <c r="C2106">
        <v>100</v>
      </c>
      <c r="D2106">
        <v>99.139999000000003</v>
      </c>
      <c r="E2106">
        <v>99.75</v>
      </c>
      <c r="F2106">
        <v>99.75</v>
      </c>
      <c r="G2106">
        <v>0</v>
      </c>
    </row>
    <row r="2107" spans="1:7" x14ac:dyDescent="0.25">
      <c r="A2107" s="1">
        <v>36426</v>
      </c>
      <c r="B2107">
        <v>99.779999000000004</v>
      </c>
      <c r="C2107">
        <v>100.050003</v>
      </c>
      <c r="D2107">
        <v>99.480002999999996</v>
      </c>
      <c r="E2107">
        <v>99.720000999999996</v>
      </c>
      <c r="F2107">
        <v>99.720000999999996</v>
      </c>
      <c r="G2107">
        <v>0</v>
      </c>
    </row>
    <row r="2108" spans="1:7" x14ac:dyDescent="0.25">
      <c r="A2108" s="1">
        <v>36427</v>
      </c>
      <c r="B2108">
        <v>99.190002000000007</v>
      </c>
      <c r="C2108">
        <v>99.839995999999999</v>
      </c>
      <c r="D2108">
        <v>99.089995999999999</v>
      </c>
      <c r="E2108">
        <v>99.639999000000003</v>
      </c>
      <c r="F2108">
        <v>99.639999000000003</v>
      </c>
      <c r="G2108">
        <v>0</v>
      </c>
    </row>
    <row r="2109" spans="1:7" x14ac:dyDescent="0.25">
      <c r="A2109" s="1">
        <v>36429</v>
      </c>
      <c r="B2109" t="s">
        <v>444</v>
      </c>
      <c r="C2109" t="s">
        <v>444</v>
      </c>
      <c r="D2109" t="s">
        <v>444</v>
      </c>
      <c r="E2109" t="s">
        <v>444</v>
      </c>
      <c r="F2109" t="s">
        <v>444</v>
      </c>
      <c r="G2109" t="s">
        <v>444</v>
      </c>
    </row>
    <row r="2110" spans="1:7" x14ac:dyDescent="0.25">
      <c r="A2110" s="1">
        <v>36430</v>
      </c>
      <c r="B2110">
        <v>99.919998000000007</v>
      </c>
      <c r="C2110">
        <v>100.110001</v>
      </c>
      <c r="D2110">
        <v>99.440002000000007</v>
      </c>
      <c r="E2110">
        <v>99.690002000000007</v>
      </c>
      <c r="F2110">
        <v>99.690002000000007</v>
      </c>
      <c r="G2110">
        <v>0</v>
      </c>
    </row>
    <row r="2111" spans="1:7" x14ac:dyDescent="0.25">
      <c r="A2111" s="1">
        <v>36431</v>
      </c>
      <c r="B2111">
        <v>99.760002</v>
      </c>
      <c r="C2111">
        <v>99.889999000000003</v>
      </c>
      <c r="D2111">
        <v>98.989998</v>
      </c>
      <c r="E2111">
        <v>99.18</v>
      </c>
      <c r="F2111">
        <v>99.18</v>
      </c>
      <c r="G2111">
        <v>0</v>
      </c>
    </row>
    <row r="2112" spans="1:7" x14ac:dyDescent="0.25">
      <c r="A2112" s="1">
        <v>36432</v>
      </c>
      <c r="B2112">
        <v>99.290001000000004</v>
      </c>
      <c r="C2112">
        <v>99.529999000000004</v>
      </c>
      <c r="D2112">
        <v>98.639999000000003</v>
      </c>
      <c r="E2112">
        <v>98.800003000000004</v>
      </c>
      <c r="F2112">
        <v>98.800003000000004</v>
      </c>
      <c r="G2112">
        <v>0</v>
      </c>
    </row>
    <row r="2113" spans="1:7" x14ac:dyDescent="0.25">
      <c r="A2113" s="1">
        <v>36433</v>
      </c>
      <c r="B2113">
        <v>98.849997999999999</v>
      </c>
      <c r="C2113">
        <v>98.940002000000007</v>
      </c>
      <c r="D2113">
        <v>98.260002</v>
      </c>
      <c r="E2113">
        <v>98.540001000000004</v>
      </c>
      <c r="F2113">
        <v>98.540001000000004</v>
      </c>
      <c r="G2113">
        <v>0</v>
      </c>
    </row>
    <row r="2114" spans="1:7" x14ac:dyDescent="0.25">
      <c r="A2114" s="1">
        <v>36434</v>
      </c>
      <c r="B2114">
        <v>98.519997000000004</v>
      </c>
      <c r="C2114">
        <v>98.540001000000004</v>
      </c>
      <c r="D2114">
        <v>97.769997000000004</v>
      </c>
      <c r="E2114">
        <v>97.970000999999996</v>
      </c>
      <c r="F2114">
        <v>97.970000999999996</v>
      </c>
      <c r="G2114">
        <v>0</v>
      </c>
    </row>
    <row r="2115" spans="1:7" x14ac:dyDescent="0.25">
      <c r="A2115" s="1">
        <v>36436</v>
      </c>
      <c r="B2115" t="s">
        <v>444</v>
      </c>
      <c r="C2115" t="s">
        <v>444</v>
      </c>
      <c r="D2115" t="s">
        <v>444</v>
      </c>
      <c r="E2115" t="s">
        <v>444</v>
      </c>
      <c r="F2115" t="s">
        <v>444</v>
      </c>
      <c r="G2115" t="s">
        <v>444</v>
      </c>
    </row>
    <row r="2116" spans="1:7" x14ac:dyDescent="0.25">
      <c r="A2116" s="1">
        <v>36437</v>
      </c>
      <c r="B2116">
        <v>98.050003000000004</v>
      </c>
      <c r="C2116">
        <v>98.379997000000003</v>
      </c>
      <c r="D2116">
        <v>97.82</v>
      </c>
      <c r="E2116">
        <v>98.040001000000004</v>
      </c>
      <c r="F2116">
        <v>98.040001000000004</v>
      </c>
      <c r="G2116">
        <v>0</v>
      </c>
    </row>
    <row r="2117" spans="1:7" x14ac:dyDescent="0.25">
      <c r="A2117" s="1">
        <v>36438</v>
      </c>
      <c r="B2117">
        <v>98.019997000000004</v>
      </c>
      <c r="C2117">
        <v>98.519997000000004</v>
      </c>
      <c r="D2117">
        <v>97.980002999999996</v>
      </c>
      <c r="E2117">
        <v>97.980002999999996</v>
      </c>
      <c r="F2117">
        <v>97.980002999999996</v>
      </c>
      <c r="G2117">
        <v>0</v>
      </c>
    </row>
    <row r="2118" spans="1:7" x14ac:dyDescent="0.25">
      <c r="A2118" s="1">
        <v>36439</v>
      </c>
      <c r="B2118">
        <v>98.029999000000004</v>
      </c>
      <c r="C2118">
        <v>98.580001999999993</v>
      </c>
      <c r="D2118">
        <v>97.889999000000003</v>
      </c>
      <c r="E2118">
        <v>98.480002999999996</v>
      </c>
      <c r="F2118">
        <v>98.480002999999996</v>
      </c>
      <c r="G2118">
        <v>0</v>
      </c>
    </row>
    <row r="2119" spans="1:7" x14ac:dyDescent="0.25">
      <c r="A2119" s="1">
        <v>36440</v>
      </c>
      <c r="B2119">
        <v>98.510002</v>
      </c>
      <c r="C2119">
        <v>98.75</v>
      </c>
      <c r="D2119">
        <v>98.18</v>
      </c>
      <c r="E2119">
        <v>98.379997000000003</v>
      </c>
      <c r="F2119">
        <v>98.379997000000003</v>
      </c>
      <c r="G2119">
        <v>0</v>
      </c>
    </row>
    <row r="2120" spans="1:7" x14ac:dyDescent="0.25">
      <c r="A2120" s="1">
        <v>36441</v>
      </c>
      <c r="B2120">
        <v>98.349997999999999</v>
      </c>
      <c r="C2120">
        <v>99.089995999999999</v>
      </c>
      <c r="D2120">
        <v>98.32</v>
      </c>
      <c r="E2120">
        <v>99.019997000000004</v>
      </c>
      <c r="F2120">
        <v>99.019997000000004</v>
      </c>
      <c r="G2120">
        <v>0</v>
      </c>
    </row>
    <row r="2121" spans="1:7" x14ac:dyDescent="0.25">
      <c r="A2121" s="1">
        <v>36443</v>
      </c>
      <c r="B2121" t="s">
        <v>444</v>
      </c>
      <c r="C2121" t="s">
        <v>444</v>
      </c>
      <c r="D2121" t="s">
        <v>444</v>
      </c>
      <c r="E2121" t="s">
        <v>444</v>
      </c>
      <c r="F2121" t="s">
        <v>444</v>
      </c>
      <c r="G2121" t="s">
        <v>444</v>
      </c>
    </row>
    <row r="2122" spans="1:7" x14ac:dyDescent="0.25">
      <c r="A2122" s="1">
        <v>36444</v>
      </c>
      <c r="B2122">
        <v>98.919998000000007</v>
      </c>
      <c r="C2122">
        <v>98.919998000000007</v>
      </c>
      <c r="D2122">
        <v>98.620002999999997</v>
      </c>
      <c r="E2122">
        <v>98.769997000000004</v>
      </c>
      <c r="F2122">
        <v>98.769997000000004</v>
      </c>
      <c r="G2122">
        <v>0</v>
      </c>
    </row>
    <row r="2123" spans="1:7" x14ac:dyDescent="0.25">
      <c r="A2123" s="1">
        <v>36445</v>
      </c>
      <c r="B2123">
        <v>98.75</v>
      </c>
      <c r="C2123">
        <v>98.809997999999993</v>
      </c>
      <c r="D2123">
        <v>97.910004000000001</v>
      </c>
      <c r="E2123">
        <v>97.949996999999996</v>
      </c>
      <c r="F2123">
        <v>97.949996999999996</v>
      </c>
      <c r="G2123">
        <v>0</v>
      </c>
    </row>
    <row r="2124" spans="1:7" x14ac:dyDescent="0.25">
      <c r="A2124" s="1">
        <v>36446</v>
      </c>
      <c r="B2124">
        <v>97.82</v>
      </c>
      <c r="C2124">
        <v>98.300003000000004</v>
      </c>
      <c r="D2124">
        <v>97.669998000000007</v>
      </c>
      <c r="E2124">
        <v>97.889999000000003</v>
      </c>
      <c r="F2124">
        <v>97.889999000000003</v>
      </c>
      <c r="G2124">
        <v>0</v>
      </c>
    </row>
    <row r="2125" spans="1:7" x14ac:dyDescent="0.25">
      <c r="A2125" s="1">
        <v>36447</v>
      </c>
      <c r="B2125">
        <v>97.68</v>
      </c>
      <c r="C2125">
        <v>98.169998000000007</v>
      </c>
      <c r="D2125">
        <v>97.599997999999999</v>
      </c>
      <c r="E2125">
        <v>97.919998000000007</v>
      </c>
      <c r="F2125">
        <v>97.919998000000007</v>
      </c>
      <c r="G2125">
        <v>0</v>
      </c>
    </row>
    <row r="2126" spans="1:7" x14ac:dyDescent="0.25">
      <c r="A2126" s="1">
        <v>36448</v>
      </c>
      <c r="B2126">
        <v>97.790001000000004</v>
      </c>
      <c r="C2126">
        <v>98.080001999999993</v>
      </c>
      <c r="D2126">
        <v>96.940002000000007</v>
      </c>
      <c r="E2126">
        <v>97.040001000000004</v>
      </c>
      <c r="F2126">
        <v>97.040001000000004</v>
      </c>
      <c r="G2126">
        <v>0</v>
      </c>
    </row>
    <row r="2127" spans="1:7" x14ac:dyDescent="0.25">
      <c r="A2127" s="1">
        <v>36450</v>
      </c>
      <c r="B2127" t="s">
        <v>444</v>
      </c>
      <c r="C2127" t="s">
        <v>444</v>
      </c>
      <c r="D2127" t="s">
        <v>444</v>
      </c>
      <c r="E2127" t="s">
        <v>444</v>
      </c>
      <c r="F2127" t="s">
        <v>444</v>
      </c>
      <c r="G2127" t="s">
        <v>444</v>
      </c>
    </row>
    <row r="2128" spans="1:7" x14ac:dyDescent="0.25">
      <c r="A2128" s="1">
        <v>36451</v>
      </c>
      <c r="B2128">
        <v>97.099997999999999</v>
      </c>
      <c r="C2128">
        <v>97.5</v>
      </c>
      <c r="D2128">
        <v>97</v>
      </c>
      <c r="E2128">
        <v>97.419998000000007</v>
      </c>
      <c r="F2128">
        <v>97.419998000000007</v>
      </c>
      <c r="G2128">
        <v>0</v>
      </c>
    </row>
    <row r="2129" spans="1:7" x14ac:dyDescent="0.25">
      <c r="A2129" s="1">
        <v>36452</v>
      </c>
      <c r="B2129">
        <v>97.580001999999993</v>
      </c>
      <c r="C2129">
        <v>97.860000999999997</v>
      </c>
      <c r="D2129">
        <v>97.330001999999993</v>
      </c>
      <c r="E2129">
        <v>97.379997000000003</v>
      </c>
      <c r="F2129">
        <v>97.379997000000003</v>
      </c>
      <c r="G2129">
        <v>0</v>
      </c>
    </row>
    <row r="2130" spans="1:7" x14ac:dyDescent="0.25">
      <c r="A2130" s="1">
        <v>36453</v>
      </c>
      <c r="B2130">
        <v>97.389999000000003</v>
      </c>
      <c r="C2130">
        <v>98.269997000000004</v>
      </c>
      <c r="D2130">
        <v>97.370002999999997</v>
      </c>
      <c r="E2130">
        <v>98.129997000000003</v>
      </c>
      <c r="F2130">
        <v>98.129997000000003</v>
      </c>
      <c r="G2130">
        <v>0</v>
      </c>
    </row>
    <row r="2131" spans="1:7" x14ac:dyDescent="0.25">
      <c r="A2131" s="1">
        <v>36454</v>
      </c>
      <c r="B2131">
        <v>98</v>
      </c>
      <c r="C2131">
        <v>98.07</v>
      </c>
      <c r="D2131">
        <v>97.449996999999996</v>
      </c>
      <c r="E2131">
        <v>97.480002999999996</v>
      </c>
      <c r="F2131">
        <v>97.480002999999996</v>
      </c>
      <c r="G2131">
        <v>0</v>
      </c>
    </row>
    <row r="2132" spans="1:7" x14ac:dyDescent="0.25">
      <c r="A2132" s="1">
        <v>36455</v>
      </c>
      <c r="B2132">
        <v>97.620002999999997</v>
      </c>
      <c r="C2132">
        <v>98.589995999999999</v>
      </c>
      <c r="D2132">
        <v>97.459998999999996</v>
      </c>
      <c r="E2132">
        <v>98.480002999999996</v>
      </c>
      <c r="F2132">
        <v>98.480002999999996</v>
      </c>
      <c r="G2132">
        <v>0</v>
      </c>
    </row>
    <row r="2133" spans="1:7" x14ac:dyDescent="0.25">
      <c r="A2133" s="1">
        <v>36457</v>
      </c>
      <c r="B2133" t="s">
        <v>444</v>
      </c>
      <c r="C2133" t="s">
        <v>444</v>
      </c>
      <c r="D2133" t="s">
        <v>444</v>
      </c>
      <c r="E2133" t="s">
        <v>444</v>
      </c>
      <c r="F2133" t="s">
        <v>444</v>
      </c>
      <c r="G2133" t="s">
        <v>444</v>
      </c>
    </row>
    <row r="2134" spans="1:7" x14ac:dyDescent="0.25">
      <c r="A2134" s="1">
        <v>36458</v>
      </c>
      <c r="B2134">
        <v>98.290001000000004</v>
      </c>
      <c r="C2134">
        <v>98.660004000000001</v>
      </c>
      <c r="D2134">
        <v>98.209998999999996</v>
      </c>
      <c r="E2134">
        <v>98.339995999999999</v>
      </c>
      <c r="F2134">
        <v>98.339995999999999</v>
      </c>
      <c r="G2134">
        <v>0</v>
      </c>
    </row>
    <row r="2135" spans="1:7" x14ac:dyDescent="0.25">
      <c r="A2135" s="1">
        <v>36459</v>
      </c>
      <c r="B2135">
        <v>98.300003000000004</v>
      </c>
      <c r="C2135">
        <v>98.949996999999996</v>
      </c>
      <c r="D2135">
        <v>98.110000999999997</v>
      </c>
      <c r="E2135">
        <v>98.82</v>
      </c>
      <c r="F2135">
        <v>98.82</v>
      </c>
      <c r="G2135">
        <v>0</v>
      </c>
    </row>
    <row r="2136" spans="1:7" x14ac:dyDescent="0.25">
      <c r="A2136" s="1">
        <v>36460</v>
      </c>
      <c r="B2136">
        <v>98.75</v>
      </c>
      <c r="C2136">
        <v>99.410004000000001</v>
      </c>
      <c r="D2136">
        <v>98.389999000000003</v>
      </c>
      <c r="E2136">
        <v>99.300003000000004</v>
      </c>
      <c r="F2136">
        <v>99.300003000000004</v>
      </c>
      <c r="G2136">
        <v>0</v>
      </c>
    </row>
    <row r="2137" spans="1:7" x14ac:dyDescent="0.25">
      <c r="A2137" s="1">
        <v>36461</v>
      </c>
      <c r="B2137">
        <v>99.209998999999996</v>
      </c>
      <c r="C2137">
        <v>99.57</v>
      </c>
      <c r="D2137">
        <v>99.059997999999993</v>
      </c>
      <c r="E2137">
        <v>99.370002999999997</v>
      </c>
      <c r="F2137">
        <v>99.370002999999997</v>
      </c>
      <c r="G2137">
        <v>0</v>
      </c>
    </row>
    <row r="2138" spans="1:7" x14ac:dyDescent="0.25">
      <c r="A2138" s="1">
        <v>36462</v>
      </c>
      <c r="B2138">
        <v>99.32</v>
      </c>
      <c r="C2138">
        <v>99.919998000000007</v>
      </c>
      <c r="D2138">
        <v>99.019997000000004</v>
      </c>
      <c r="E2138">
        <v>99.059997999999993</v>
      </c>
      <c r="F2138">
        <v>99.059997999999993</v>
      </c>
      <c r="G2138">
        <v>0</v>
      </c>
    </row>
    <row r="2139" spans="1:7" x14ac:dyDescent="0.25">
      <c r="A2139" s="1">
        <v>36464</v>
      </c>
      <c r="B2139" t="s">
        <v>444</v>
      </c>
      <c r="C2139" t="s">
        <v>444</v>
      </c>
      <c r="D2139" t="s">
        <v>444</v>
      </c>
      <c r="E2139" t="s">
        <v>444</v>
      </c>
      <c r="F2139" t="s">
        <v>444</v>
      </c>
      <c r="G2139" t="s">
        <v>444</v>
      </c>
    </row>
    <row r="2140" spans="1:7" x14ac:dyDescent="0.25">
      <c r="A2140" s="1">
        <v>36465</v>
      </c>
      <c r="B2140">
        <v>98.980002999999996</v>
      </c>
      <c r="C2140">
        <v>99.470000999999996</v>
      </c>
      <c r="D2140">
        <v>98.720000999999996</v>
      </c>
      <c r="E2140">
        <v>99.309997999999993</v>
      </c>
      <c r="F2140">
        <v>99.309997999999993</v>
      </c>
      <c r="G2140">
        <v>0</v>
      </c>
    </row>
    <row r="2141" spans="1:7" x14ac:dyDescent="0.25">
      <c r="A2141" s="1">
        <v>36466</v>
      </c>
      <c r="B2141">
        <v>99.199996999999996</v>
      </c>
      <c r="C2141">
        <v>99.419998000000007</v>
      </c>
      <c r="D2141">
        <v>98.989998</v>
      </c>
      <c r="E2141">
        <v>99.18</v>
      </c>
      <c r="F2141">
        <v>99.18</v>
      </c>
      <c r="G2141">
        <v>0</v>
      </c>
    </row>
    <row r="2142" spans="1:7" x14ac:dyDescent="0.25">
      <c r="A2142" s="1">
        <v>36467</v>
      </c>
      <c r="B2142">
        <v>99.150002000000001</v>
      </c>
      <c r="C2142">
        <v>99.629997000000003</v>
      </c>
      <c r="D2142">
        <v>99.029999000000004</v>
      </c>
      <c r="E2142">
        <v>99.550003000000004</v>
      </c>
      <c r="F2142">
        <v>99.550003000000004</v>
      </c>
      <c r="G2142">
        <v>0</v>
      </c>
    </row>
    <row r="2143" spans="1:7" x14ac:dyDescent="0.25">
      <c r="A2143" s="1">
        <v>36468</v>
      </c>
      <c r="B2143">
        <v>99.489998</v>
      </c>
      <c r="C2143">
        <v>100.459999</v>
      </c>
      <c r="D2143">
        <v>99.139999000000003</v>
      </c>
      <c r="E2143">
        <v>100.43</v>
      </c>
      <c r="F2143">
        <v>100.43</v>
      </c>
      <c r="G2143">
        <v>0</v>
      </c>
    </row>
    <row r="2144" spans="1:7" x14ac:dyDescent="0.25">
      <c r="A2144" s="1">
        <v>36469</v>
      </c>
      <c r="B2144">
        <v>100.389999</v>
      </c>
      <c r="C2144">
        <v>100.599998</v>
      </c>
      <c r="D2144">
        <v>100.08000199999999</v>
      </c>
      <c r="E2144">
        <v>100.279999</v>
      </c>
      <c r="F2144">
        <v>100.279999</v>
      </c>
      <c r="G2144">
        <v>0</v>
      </c>
    </row>
    <row r="2145" spans="1:7" x14ac:dyDescent="0.25">
      <c r="A2145" s="1">
        <v>36471</v>
      </c>
      <c r="B2145" t="s">
        <v>444</v>
      </c>
      <c r="C2145" t="s">
        <v>444</v>
      </c>
      <c r="D2145" t="s">
        <v>444</v>
      </c>
      <c r="E2145" t="s">
        <v>444</v>
      </c>
      <c r="F2145" t="s">
        <v>444</v>
      </c>
      <c r="G2145" t="s">
        <v>444</v>
      </c>
    </row>
    <row r="2146" spans="1:7" x14ac:dyDescent="0.25">
      <c r="A2146" s="1">
        <v>36472</v>
      </c>
      <c r="B2146">
        <v>100.019997</v>
      </c>
      <c r="C2146">
        <v>100.730003</v>
      </c>
      <c r="D2146">
        <v>99.949996999999996</v>
      </c>
      <c r="E2146">
        <v>100.349998</v>
      </c>
      <c r="F2146">
        <v>100.349998</v>
      </c>
      <c r="G2146">
        <v>0</v>
      </c>
    </row>
    <row r="2147" spans="1:7" x14ac:dyDescent="0.25">
      <c r="A2147" s="1">
        <v>36473</v>
      </c>
      <c r="B2147">
        <v>100.379997</v>
      </c>
      <c r="C2147">
        <v>100.519997</v>
      </c>
      <c r="D2147">
        <v>99.989998</v>
      </c>
      <c r="E2147">
        <v>100.269997</v>
      </c>
      <c r="F2147">
        <v>100.269997</v>
      </c>
      <c r="G2147">
        <v>0</v>
      </c>
    </row>
    <row r="2148" spans="1:7" x14ac:dyDescent="0.25">
      <c r="A2148" s="1">
        <v>36474</v>
      </c>
      <c r="B2148">
        <v>100.160004</v>
      </c>
      <c r="C2148">
        <v>100.349998</v>
      </c>
      <c r="D2148">
        <v>99.790001000000004</v>
      </c>
      <c r="E2148">
        <v>99.790001000000004</v>
      </c>
      <c r="F2148">
        <v>99.790001000000004</v>
      </c>
      <c r="G2148">
        <v>0</v>
      </c>
    </row>
    <row r="2149" spans="1:7" x14ac:dyDescent="0.25">
      <c r="A2149" s="1">
        <v>36475</v>
      </c>
      <c r="B2149">
        <v>99.839995999999999</v>
      </c>
      <c r="C2149">
        <v>100.260002</v>
      </c>
      <c r="D2149">
        <v>99.809997999999993</v>
      </c>
      <c r="E2149">
        <v>100.139999</v>
      </c>
      <c r="F2149">
        <v>100.139999</v>
      </c>
      <c r="G2149">
        <v>0</v>
      </c>
    </row>
    <row r="2150" spans="1:7" x14ac:dyDescent="0.25">
      <c r="A2150" s="1">
        <v>36476</v>
      </c>
      <c r="B2150">
        <v>100.269997</v>
      </c>
      <c r="C2150">
        <v>100.970001</v>
      </c>
      <c r="D2150">
        <v>100.050003</v>
      </c>
      <c r="E2150">
        <v>100.75</v>
      </c>
      <c r="F2150">
        <v>100.75</v>
      </c>
      <c r="G2150">
        <v>0</v>
      </c>
    </row>
    <row r="2151" spans="1:7" x14ac:dyDescent="0.25">
      <c r="A2151" s="1">
        <v>36478</v>
      </c>
      <c r="B2151" t="s">
        <v>444</v>
      </c>
      <c r="C2151" t="s">
        <v>444</v>
      </c>
      <c r="D2151" t="s">
        <v>444</v>
      </c>
      <c r="E2151" t="s">
        <v>444</v>
      </c>
      <c r="F2151" t="s">
        <v>444</v>
      </c>
      <c r="G2151" t="s">
        <v>444</v>
      </c>
    </row>
    <row r="2152" spans="1:7" x14ac:dyDescent="0.25">
      <c r="A2152" s="1">
        <v>36479</v>
      </c>
      <c r="B2152">
        <v>100.779999</v>
      </c>
      <c r="C2152">
        <v>100.83000199999999</v>
      </c>
      <c r="D2152">
        <v>100.529999</v>
      </c>
      <c r="E2152">
        <v>100.69000200000001</v>
      </c>
      <c r="F2152">
        <v>100.69000200000001</v>
      </c>
      <c r="G2152">
        <v>0</v>
      </c>
    </row>
    <row r="2153" spans="1:7" x14ac:dyDescent="0.25">
      <c r="A2153" s="1">
        <v>36480</v>
      </c>
      <c r="B2153">
        <v>100.519997</v>
      </c>
      <c r="C2153">
        <v>101.010002</v>
      </c>
      <c r="D2153">
        <v>100.470001</v>
      </c>
      <c r="E2153">
        <v>100.790001</v>
      </c>
      <c r="F2153">
        <v>100.790001</v>
      </c>
      <c r="G2153">
        <v>0</v>
      </c>
    </row>
    <row r="2154" spans="1:7" x14ac:dyDescent="0.25">
      <c r="A2154" s="1">
        <v>36481</v>
      </c>
      <c r="B2154">
        <v>100.889999</v>
      </c>
      <c r="C2154">
        <v>100.959999</v>
      </c>
      <c r="D2154">
        <v>99.959998999999996</v>
      </c>
      <c r="E2154">
        <v>100.199997</v>
      </c>
      <c r="F2154">
        <v>100.199997</v>
      </c>
      <c r="G2154">
        <v>0</v>
      </c>
    </row>
    <row r="2155" spans="1:7" x14ac:dyDescent="0.25">
      <c r="A2155" s="1">
        <v>36482</v>
      </c>
      <c r="B2155">
        <v>100.209999</v>
      </c>
      <c r="C2155">
        <v>101.230003</v>
      </c>
      <c r="D2155">
        <v>100.019997</v>
      </c>
      <c r="E2155">
        <v>101</v>
      </c>
      <c r="F2155">
        <v>101</v>
      </c>
      <c r="G2155">
        <v>0</v>
      </c>
    </row>
    <row r="2156" spans="1:7" x14ac:dyDescent="0.25">
      <c r="A2156" s="1">
        <v>36483</v>
      </c>
      <c r="B2156">
        <v>100.94000200000001</v>
      </c>
      <c r="C2156">
        <v>101.349998</v>
      </c>
      <c r="D2156">
        <v>100.699997</v>
      </c>
      <c r="E2156">
        <v>100.889999</v>
      </c>
      <c r="F2156">
        <v>100.889999</v>
      </c>
      <c r="G2156">
        <v>0</v>
      </c>
    </row>
    <row r="2157" spans="1:7" x14ac:dyDescent="0.25">
      <c r="A2157" s="1">
        <v>36485</v>
      </c>
      <c r="B2157" t="s">
        <v>444</v>
      </c>
      <c r="C2157" t="s">
        <v>444</v>
      </c>
      <c r="D2157" t="s">
        <v>444</v>
      </c>
      <c r="E2157" t="s">
        <v>444</v>
      </c>
      <c r="F2157" t="s">
        <v>444</v>
      </c>
      <c r="G2157" t="s">
        <v>444</v>
      </c>
    </row>
    <row r="2158" spans="1:7" x14ac:dyDescent="0.25">
      <c r="A2158" s="1">
        <v>36486</v>
      </c>
      <c r="B2158">
        <v>100.94000200000001</v>
      </c>
      <c r="C2158">
        <v>101.050003</v>
      </c>
      <c r="D2158">
        <v>100.470001</v>
      </c>
      <c r="E2158">
        <v>100.660004</v>
      </c>
      <c r="F2158">
        <v>100.660004</v>
      </c>
      <c r="G2158">
        <v>0</v>
      </c>
    </row>
    <row r="2159" spans="1:7" x14ac:dyDescent="0.25">
      <c r="A2159" s="1">
        <v>36487</v>
      </c>
      <c r="B2159">
        <v>100.650002</v>
      </c>
      <c r="C2159">
        <v>100.94000200000001</v>
      </c>
      <c r="D2159">
        <v>100.470001</v>
      </c>
      <c r="E2159">
        <v>100.83000199999999</v>
      </c>
      <c r="F2159">
        <v>100.83000199999999</v>
      </c>
      <c r="G2159">
        <v>0</v>
      </c>
    </row>
    <row r="2160" spans="1:7" x14ac:dyDescent="0.25">
      <c r="A2160" s="1">
        <v>36488</v>
      </c>
      <c r="B2160">
        <v>100.80999799999999</v>
      </c>
      <c r="C2160">
        <v>101.800003</v>
      </c>
      <c r="D2160">
        <v>100.769997</v>
      </c>
      <c r="E2160">
        <v>101.720001</v>
      </c>
      <c r="F2160">
        <v>101.720001</v>
      </c>
      <c r="G2160">
        <v>0</v>
      </c>
    </row>
    <row r="2161" spans="1:7" x14ac:dyDescent="0.25">
      <c r="A2161" s="1">
        <v>36489</v>
      </c>
      <c r="B2161">
        <v>101.620003</v>
      </c>
      <c r="C2161">
        <v>101.66999800000001</v>
      </c>
      <c r="D2161">
        <v>101.300003</v>
      </c>
      <c r="E2161">
        <v>101.529999</v>
      </c>
      <c r="F2161">
        <v>101.529999</v>
      </c>
      <c r="G2161">
        <v>0</v>
      </c>
    </row>
    <row r="2162" spans="1:7" x14ac:dyDescent="0.25">
      <c r="A2162" s="1">
        <v>36490</v>
      </c>
      <c r="B2162">
        <v>101.790001</v>
      </c>
      <c r="C2162">
        <v>102.160004</v>
      </c>
      <c r="D2162">
        <v>101.290001</v>
      </c>
      <c r="E2162">
        <v>101.360001</v>
      </c>
      <c r="F2162">
        <v>101.360001</v>
      </c>
      <c r="G2162">
        <v>0</v>
      </c>
    </row>
    <row r="2163" spans="1:7" x14ac:dyDescent="0.25">
      <c r="A2163" s="1">
        <v>36492</v>
      </c>
      <c r="B2163" t="s">
        <v>444</v>
      </c>
      <c r="C2163" t="s">
        <v>444</v>
      </c>
      <c r="D2163" t="s">
        <v>444</v>
      </c>
      <c r="E2163" t="s">
        <v>444</v>
      </c>
      <c r="F2163" t="s">
        <v>444</v>
      </c>
      <c r="G2163" t="s">
        <v>444</v>
      </c>
    </row>
    <row r="2164" spans="1:7" x14ac:dyDescent="0.25">
      <c r="A2164" s="1">
        <v>36493</v>
      </c>
      <c r="B2164">
        <v>101.610001</v>
      </c>
      <c r="C2164">
        <v>102.30999799999999</v>
      </c>
      <c r="D2164">
        <v>101.370003</v>
      </c>
      <c r="E2164">
        <v>101.860001</v>
      </c>
      <c r="F2164">
        <v>101.860001</v>
      </c>
      <c r="G2164">
        <v>0</v>
      </c>
    </row>
    <row r="2165" spans="1:7" x14ac:dyDescent="0.25">
      <c r="A2165" s="1">
        <v>36494</v>
      </c>
      <c r="B2165">
        <v>101.94000200000001</v>
      </c>
      <c r="C2165">
        <v>102.339996</v>
      </c>
      <c r="D2165">
        <v>101.629997</v>
      </c>
      <c r="E2165">
        <v>101.989998</v>
      </c>
      <c r="F2165">
        <v>101.989998</v>
      </c>
      <c r="G2165">
        <v>0</v>
      </c>
    </row>
    <row r="2166" spans="1:7" x14ac:dyDescent="0.25">
      <c r="A2166" s="1">
        <v>36495</v>
      </c>
      <c r="B2166">
        <v>101.980003</v>
      </c>
      <c r="C2166">
        <v>102.349998</v>
      </c>
      <c r="D2166">
        <v>101.739998</v>
      </c>
      <c r="E2166">
        <v>102.089996</v>
      </c>
      <c r="F2166">
        <v>102.089996</v>
      </c>
      <c r="G2166">
        <v>0</v>
      </c>
    </row>
    <row r="2167" spans="1:7" x14ac:dyDescent="0.25">
      <c r="A2167" s="1">
        <v>36496</v>
      </c>
      <c r="B2167">
        <v>102.129997</v>
      </c>
      <c r="C2167">
        <v>102.660004</v>
      </c>
      <c r="D2167">
        <v>101.970001</v>
      </c>
      <c r="E2167">
        <v>102.519997</v>
      </c>
      <c r="F2167">
        <v>102.519997</v>
      </c>
      <c r="G2167">
        <v>0</v>
      </c>
    </row>
    <row r="2168" spans="1:7" x14ac:dyDescent="0.25">
      <c r="A2168" s="1">
        <v>36497</v>
      </c>
      <c r="B2168">
        <v>102.629997</v>
      </c>
      <c r="C2168">
        <v>102.760002</v>
      </c>
      <c r="D2168">
        <v>102.379997</v>
      </c>
      <c r="E2168">
        <v>102.510002</v>
      </c>
      <c r="F2168">
        <v>102.510002</v>
      </c>
      <c r="G2168">
        <v>0</v>
      </c>
    </row>
    <row r="2169" spans="1:7" x14ac:dyDescent="0.25">
      <c r="A2169" s="1">
        <v>36499</v>
      </c>
      <c r="B2169" t="s">
        <v>444</v>
      </c>
      <c r="C2169" t="s">
        <v>444</v>
      </c>
      <c r="D2169" t="s">
        <v>444</v>
      </c>
      <c r="E2169" t="s">
        <v>444</v>
      </c>
      <c r="F2169" t="s">
        <v>444</v>
      </c>
      <c r="G2169" t="s">
        <v>444</v>
      </c>
    </row>
    <row r="2170" spans="1:7" x14ac:dyDescent="0.25">
      <c r="A2170" s="1">
        <v>36500</v>
      </c>
      <c r="B2170">
        <v>102.55999799999999</v>
      </c>
      <c r="C2170">
        <v>102.660004</v>
      </c>
      <c r="D2170">
        <v>100.82</v>
      </c>
      <c r="E2170">
        <v>101.129997</v>
      </c>
      <c r="F2170">
        <v>101.129997</v>
      </c>
      <c r="G2170">
        <v>0</v>
      </c>
    </row>
    <row r="2171" spans="1:7" x14ac:dyDescent="0.25">
      <c r="A2171" s="1">
        <v>36501</v>
      </c>
      <c r="B2171">
        <v>101.18</v>
      </c>
      <c r="C2171">
        <v>101.199997</v>
      </c>
      <c r="D2171">
        <v>100.489998</v>
      </c>
      <c r="E2171">
        <v>100.82</v>
      </c>
      <c r="F2171">
        <v>100.82</v>
      </c>
      <c r="G2171">
        <v>0</v>
      </c>
    </row>
    <row r="2172" spans="1:7" x14ac:dyDescent="0.25">
      <c r="A2172" s="1">
        <v>36502</v>
      </c>
      <c r="B2172">
        <v>100.879997</v>
      </c>
      <c r="C2172">
        <v>101.019997</v>
      </c>
      <c r="D2172">
        <v>100.58000199999999</v>
      </c>
      <c r="E2172">
        <v>100.709999</v>
      </c>
      <c r="F2172">
        <v>100.709999</v>
      </c>
      <c r="G2172">
        <v>0</v>
      </c>
    </row>
    <row r="2173" spans="1:7" x14ac:dyDescent="0.25">
      <c r="A2173" s="1">
        <v>36503</v>
      </c>
      <c r="B2173">
        <v>100.69000200000001</v>
      </c>
      <c r="C2173">
        <v>101.529999</v>
      </c>
      <c r="D2173">
        <v>100.639999</v>
      </c>
      <c r="E2173">
        <v>101.019997</v>
      </c>
      <c r="F2173">
        <v>101.019997</v>
      </c>
      <c r="G2173">
        <v>0</v>
      </c>
    </row>
    <row r="2174" spans="1:7" x14ac:dyDescent="0.25">
      <c r="A2174" s="1">
        <v>36504</v>
      </c>
      <c r="B2174">
        <v>101.050003</v>
      </c>
      <c r="C2174">
        <v>101.730003</v>
      </c>
      <c r="D2174">
        <v>100.94000200000001</v>
      </c>
      <c r="E2174">
        <v>101.660004</v>
      </c>
      <c r="F2174">
        <v>101.660004</v>
      </c>
      <c r="G2174">
        <v>0</v>
      </c>
    </row>
    <row r="2175" spans="1:7" x14ac:dyDescent="0.25">
      <c r="A2175" s="1">
        <v>36506</v>
      </c>
      <c r="B2175" t="s">
        <v>444</v>
      </c>
      <c r="C2175" t="s">
        <v>444</v>
      </c>
      <c r="D2175" t="s">
        <v>444</v>
      </c>
      <c r="E2175" t="s">
        <v>444</v>
      </c>
      <c r="F2175" t="s">
        <v>444</v>
      </c>
      <c r="G2175" t="s">
        <v>444</v>
      </c>
    </row>
    <row r="2176" spans="1:7" x14ac:dyDescent="0.25">
      <c r="A2176" s="1">
        <v>36507</v>
      </c>
      <c r="B2176">
        <v>101.58000199999999</v>
      </c>
      <c r="C2176">
        <v>101.879997</v>
      </c>
      <c r="D2176">
        <v>101.410004</v>
      </c>
      <c r="E2176">
        <v>101.66999800000001</v>
      </c>
      <c r="F2176">
        <v>101.66999800000001</v>
      </c>
      <c r="G2176">
        <v>0</v>
      </c>
    </row>
    <row r="2177" spans="1:7" x14ac:dyDescent="0.25">
      <c r="A2177" s="1">
        <v>36508</v>
      </c>
      <c r="B2177">
        <v>101.639999</v>
      </c>
      <c r="C2177">
        <v>102.540001</v>
      </c>
      <c r="D2177">
        <v>101.529999</v>
      </c>
      <c r="E2177">
        <v>102.349998</v>
      </c>
      <c r="F2177">
        <v>102.349998</v>
      </c>
      <c r="G2177">
        <v>0</v>
      </c>
    </row>
    <row r="2178" spans="1:7" x14ac:dyDescent="0.25">
      <c r="A2178" s="1">
        <v>36509</v>
      </c>
      <c r="B2178">
        <v>102.32</v>
      </c>
      <c r="C2178">
        <v>102.720001</v>
      </c>
      <c r="D2178">
        <v>102.290001</v>
      </c>
      <c r="E2178">
        <v>102.400002</v>
      </c>
      <c r="F2178">
        <v>102.400002</v>
      </c>
      <c r="G2178">
        <v>0</v>
      </c>
    </row>
    <row r="2179" spans="1:7" x14ac:dyDescent="0.25">
      <c r="A2179" s="1">
        <v>36510</v>
      </c>
      <c r="B2179">
        <v>102.30999799999999</v>
      </c>
      <c r="C2179">
        <v>102.389999</v>
      </c>
      <c r="D2179">
        <v>101.410004</v>
      </c>
      <c r="E2179">
        <v>101.599998</v>
      </c>
      <c r="F2179">
        <v>101.599998</v>
      </c>
      <c r="G2179">
        <v>0</v>
      </c>
    </row>
    <row r="2180" spans="1:7" x14ac:dyDescent="0.25">
      <c r="A2180" s="1">
        <v>36511</v>
      </c>
      <c r="B2180">
        <v>101.5</v>
      </c>
      <c r="C2180">
        <v>102.339996</v>
      </c>
      <c r="D2180">
        <v>100.949997</v>
      </c>
      <c r="E2180">
        <v>102.18</v>
      </c>
      <c r="F2180">
        <v>102.18</v>
      </c>
      <c r="G2180">
        <v>0</v>
      </c>
    </row>
    <row r="2181" spans="1:7" x14ac:dyDescent="0.25">
      <c r="A2181" s="1">
        <v>36513</v>
      </c>
      <c r="B2181" t="s">
        <v>444</v>
      </c>
      <c r="C2181" t="s">
        <v>444</v>
      </c>
      <c r="D2181" t="s">
        <v>444</v>
      </c>
      <c r="E2181" t="s">
        <v>444</v>
      </c>
      <c r="F2181" t="s">
        <v>444</v>
      </c>
      <c r="G2181" t="s">
        <v>444</v>
      </c>
    </row>
    <row r="2182" spans="1:7" x14ac:dyDescent="0.25">
      <c r="A2182" s="1">
        <v>36514</v>
      </c>
      <c r="B2182">
        <v>102.150002</v>
      </c>
      <c r="C2182">
        <v>102.410004</v>
      </c>
      <c r="D2182">
        <v>101.779999</v>
      </c>
      <c r="E2182">
        <v>101.849998</v>
      </c>
      <c r="F2182">
        <v>101.849998</v>
      </c>
      <c r="G2182">
        <v>0</v>
      </c>
    </row>
    <row r="2183" spans="1:7" x14ac:dyDescent="0.25">
      <c r="A2183" s="1">
        <v>36515</v>
      </c>
      <c r="B2183">
        <v>101.720001</v>
      </c>
      <c r="C2183">
        <v>102.089996</v>
      </c>
      <c r="D2183">
        <v>101.550003</v>
      </c>
      <c r="E2183">
        <v>101.93</v>
      </c>
      <c r="F2183">
        <v>101.93</v>
      </c>
      <c r="G2183">
        <v>0</v>
      </c>
    </row>
    <row r="2184" spans="1:7" x14ac:dyDescent="0.25">
      <c r="A2184" s="1">
        <v>36516</v>
      </c>
      <c r="B2184">
        <v>101.910004</v>
      </c>
      <c r="C2184">
        <v>102.050003</v>
      </c>
      <c r="D2184">
        <v>101.760002</v>
      </c>
      <c r="E2184">
        <v>101.870003</v>
      </c>
      <c r="F2184">
        <v>101.870003</v>
      </c>
      <c r="G2184">
        <v>0</v>
      </c>
    </row>
    <row r="2185" spans="1:7" x14ac:dyDescent="0.25">
      <c r="A2185" s="1">
        <v>36517</v>
      </c>
      <c r="B2185">
        <v>101.839996</v>
      </c>
      <c r="C2185">
        <v>101.93</v>
      </c>
      <c r="D2185">
        <v>101.239998</v>
      </c>
      <c r="E2185">
        <v>101.44000200000001</v>
      </c>
      <c r="F2185">
        <v>101.44000200000001</v>
      </c>
      <c r="G2185">
        <v>0</v>
      </c>
    </row>
    <row r="2186" spans="1:7" x14ac:dyDescent="0.25">
      <c r="A2186" s="1">
        <v>36518</v>
      </c>
      <c r="B2186">
        <v>101.599998</v>
      </c>
      <c r="C2186">
        <v>101.75</v>
      </c>
      <c r="D2186">
        <v>101.370003</v>
      </c>
      <c r="E2186">
        <v>101.58000199999999</v>
      </c>
      <c r="F2186">
        <v>101.58000199999999</v>
      </c>
      <c r="G2186">
        <v>0</v>
      </c>
    </row>
    <row r="2187" spans="1:7" x14ac:dyDescent="0.25">
      <c r="A2187" s="1">
        <v>36520</v>
      </c>
      <c r="B2187" t="s">
        <v>444</v>
      </c>
      <c r="C2187" t="s">
        <v>444</v>
      </c>
      <c r="D2187" t="s">
        <v>444</v>
      </c>
      <c r="E2187" t="s">
        <v>444</v>
      </c>
      <c r="F2187" t="s">
        <v>444</v>
      </c>
      <c r="G2187" t="s">
        <v>444</v>
      </c>
    </row>
    <row r="2188" spans="1:7" x14ac:dyDescent="0.25">
      <c r="A2188" s="1">
        <v>36521</v>
      </c>
      <c r="B2188">
        <v>101.68</v>
      </c>
      <c r="C2188">
        <v>101.699997</v>
      </c>
      <c r="D2188">
        <v>101.41999800000001</v>
      </c>
      <c r="E2188">
        <v>101.489998</v>
      </c>
      <c r="F2188">
        <v>101.489998</v>
      </c>
      <c r="G2188">
        <v>0</v>
      </c>
    </row>
    <row r="2189" spans="1:7" x14ac:dyDescent="0.25">
      <c r="A2189" s="1">
        <v>36522</v>
      </c>
      <c r="B2189">
        <v>101.5</v>
      </c>
      <c r="C2189">
        <v>102.129997</v>
      </c>
      <c r="D2189">
        <v>101.449997</v>
      </c>
      <c r="E2189">
        <v>101.94000200000001</v>
      </c>
      <c r="F2189">
        <v>101.94000200000001</v>
      </c>
      <c r="G2189">
        <v>0</v>
      </c>
    </row>
    <row r="2190" spans="1:7" x14ac:dyDescent="0.25">
      <c r="A2190" s="1">
        <v>36523</v>
      </c>
      <c r="B2190">
        <v>101.83000199999999</v>
      </c>
      <c r="C2190">
        <v>102.05999799999999</v>
      </c>
      <c r="D2190">
        <v>101.610001</v>
      </c>
      <c r="E2190">
        <v>101.980003</v>
      </c>
      <c r="F2190">
        <v>101.980003</v>
      </c>
      <c r="G2190">
        <v>0</v>
      </c>
    </row>
    <row r="2191" spans="1:7" x14ac:dyDescent="0.25">
      <c r="A2191" s="1">
        <v>36524</v>
      </c>
      <c r="B2191">
        <v>102.019997</v>
      </c>
      <c r="C2191">
        <v>102.269997</v>
      </c>
      <c r="D2191">
        <v>101.760002</v>
      </c>
      <c r="E2191">
        <v>101.82</v>
      </c>
      <c r="F2191">
        <v>101.82</v>
      </c>
      <c r="G2191">
        <v>0</v>
      </c>
    </row>
    <row r="2192" spans="1:7" x14ac:dyDescent="0.25">
      <c r="A2192" s="1">
        <v>36525</v>
      </c>
      <c r="B2192">
        <v>101.839996</v>
      </c>
      <c r="C2192">
        <v>102.089996</v>
      </c>
      <c r="D2192">
        <v>101.739998</v>
      </c>
      <c r="E2192">
        <v>101.870003</v>
      </c>
      <c r="F2192">
        <v>101.870003</v>
      </c>
      <c r="G2192">
        <v>0</v>
      </c>
    </row>
    <row r="2193" spans="1:7" x14ac:dyDescent="0.25">
      <c r="A2193" s="1">
        <v>36527</v>
      </c>
      <c r="B2193" t="s">
        <v>444</v>
      </c>
      <c r="C2193" t="s">
        <v>444</v>
      </c>
      <c r="D2193" t="s">
        <v>444</v>
      </c>
      <c r="E2193" t="s">
        <v>444</v>
      </c>
      <c r="F2193" t="s">
        <v>444</v>
      </c>
      <c r="G2193" t="s">
        <v>444</v>
      </c>
    </row>
    <row r="2194" spans="1:7" x14ac:dyDescent="0.25">
      <c r="A2194" s="1">
        <v>36528</v>
      </c>
      <c r="B2194">
        <v>101.66999800000001</v>
      </c>
      <c r="C2194">
        <v>101.83000199999999</v>
      </c>
      <c r="D2194">
        <v>100.19000200000001</v>
      </c>
      <c r="E2194">
        <v>100.220001</v>
      </c>
      <c r="F2194">
        <v>100.220001</v>
      </c>
      <c r="G2194">
        <v>0</v>
      </c>
    </row>
    <row r="2195" spans="1:7" x14ac:dyDescent="0.25">
      <c r="A2195" s="1">
        <v>36529</v>
      </c>
      <c r="B2195">
        <v>100.550003</v>
      </c>
      <c r="C2195">
        <v>100.860001</v>
      </c>
      <c r="D2195">
        <v>100.010002</v>
      </c>
      <c r="E2195">
        <v>100.410004</v>
      </c>
      <c r="F2195">
        <v>100.410004</v>
      </c>
      <c r="G2195">
        <v>0</v>
      </c>
    </row>
    <row r="2196" spans="1:7" x14ac:dyDescent="0.25">
      <c r="A2196" s="1">
        <v>36530</v>
      </c>
      <c r="B2196">
        <v>100.41999800000001</v>
      </c>
      <c r="C2196">
        <v>100.470001</v>
      </c>
      <c r="D2196">
        <v>99.709998999999996</v>
      </c>
      <c r="E2196">
        <v>100.379997</v>
      </c>
      <c r="F2196">
        <v>100.379997</v>
      </c>
      <c r="G2196">
        <v>0</v>
      </c>
    </row>
    <row r="2197" spans="1:7" x14ac:dyDescent="0.25">
      <c r="A2197" s="1">
        <v>36531</v>
      </c>
      <c r="B2197">
        <v>100.30999799999999</v>
      </c>
      <c r="C2197">
        <v>100.80999799999999</v>
      </c>
      <c r="D2197">
        <v>99.809997999999993</v>
      </c>
      <c r="E2197">
        <v>100.650002</v>
      </c>
      <c r="F2197">
        <v>100.650002</v>
      </c>
      <c r="G2197">
        <v>0</v>
      </c>
    </row>
    <row r="2198" spans="1:7" x14ac:dyDescent="0.25">
      <c r="A2198" s="1">
        <v>36532</v>
      </c>
      <c r="B2198">
        <v>100.489998</v>
      </c>
      <c r="C2198">
        <v>100.93</v>
      </c>
      <c r="D2198">
        <v>100.44000200000001</v>
      </c>
      <c r="E2198">
        <v>100.800003</v>
      </c>
      <c r="F2198">
        <v>100.800003</v>
      </c>
      <c r="G2198">
        <v>0</v>
      </c>
    </row>
    <row r="2199" spans="1:7" x14ac:dyDescent="0.25">
      <c r="A2199" s="1">
        <v>36534</v>
      </c>
      <c r="B2199" t="s">
        <v>444</v>
      </c>
      <c r="C2199" t="s">
        <v>444</v>
      </c>
      <c r="D2199" t="s">
        <v>444</v>
      </c>
      <c r="E2199" t="s">
        <v>444</v>
      </c>
      <c r="F2199" t="s">
        <v>444</v>
      </c>
      <c r="G2199" t="s">
        <v>444</v>
      </c>
    </row>
    <row r="2200" spans="1:7" x14ac:dyDescent="0.25">
      <c r="A2200" s="1">
        <v>36535</v>
      </c>
      <c r="B2200">
        <v>100.699997</v>
      </c>
      <c r="C2200">
        <v>101.18</v>
      </c>
      <c r="D2200">
        <v>100.650002</v>
      </c>
      <c r="E2200">
        <v>100.989998</v>
      </c>
      <c r="F2200">
        <v>100.989998</v>
      </c>
      <c r="G2200">
        <v>0</v>
      </c>
    </row>
    <row r="2201" spans="1:7" x14ac:dyDescent="0.25">
      <c r="A2201" s="1">
        <v>36536</v>
      </c>
      <c r="B2201">
        <v>101.029999</v>
      </c>
      <c r="C2201">
        <v>101.099998</v>
      </c>
      <c r="D2201">
        <v>100.489998</v>
      </c>
      <c r="E2201">
        <v>100.55999799999999</v>
      </c>
      <c r="F2201">
        <v>100.55999799999999</v>
      </c>
      <c r="G2201">
        <v>0</v>
      </c>
    </row>
    <row r="2202" spans="1:7" x14ac:dyDescent="0.25">
      <c r="A2202" s="1">
        <v>36537</v>
      </c>
      <c r="B2202">
        <v>100.510002</v>
      </c>
      <c r="C2202">
        <v>100.980003</v>
      </c>
      <c r="D2202">
        <v>100.239998</v>
      </c>
      <c r="E2202">
        <v>100.620003</v>
      </c>
      <c r="F2202">
        <v>100.620003</v>
      </c>
      <c r="G2202">
        <v>0</v>
      </c>
    </row>
    <row r="2203" spans="1:7" x14ac:dyDescent="0.25">
      <c r="A2203" s="1">
        <v>36538</v>
      </c>
      <c r="B2203">
        <v>100.69000200000001</v>
      </c>
      <c r="C2203">
        <v>101.139999</v>
      </c>
      <c r="D2203">
        <v>100.57</v>
      </c>
      <c r="E2203">
        <v>101</v>
      </c>
      <c r="F2203">
        <v>101</v>
      </c>
      <c r="G2203">
        <v>0</v>
      </c>
    </row>
    <row r="2204" spans="1:7" x14ac:dyDescent="0.25">
      <c r="A2204" s="1">
        <v>36539</v>
      </c>
      <c r="B2204">
        <v>100.949997</v>
      </c>
      <c r="C2204">
        <v>101.970001</v>
      </c>
      <c r="D2204">
        <v>100.879997</v>
      </c>
      <c r="E2204">
        <v>101.720001</v>
      </c>
      <c r="F2204">
        <v>101.720001</v>
      </c>
      <c r="G2204">
        <v>0</v>
      </c>
    </row>
    <row r="2205" spans="1:7" x14ac:dyDescent="0.25">
      <c r="A2205" s="1">
        <v>36541</v>
      </c>
      <c r="B2205" t="s">
        <v>444</v>
      </c>
      <c r="C2205" t="s">
        <v>444</v>
      </c>
      <c r="D2205" t="s">
        <v>444</v>
      </c>
      <c r="E2205" t="s">
        <v>444</v>
      </c>
      <c r="F2205" t="s">
        <v>444</v>
      </c>
      <c r="G2205" t="s">
        <v>444</v>
      </c>
    </row>
    <row r="2206" spans="1:7" x14ac:dyDescent="0.25">
      <c r="A2206" s="1">
        <v>36542</v>
      </c>
      <c r="B2206">
        <v>101.80999799999999</v>
      </c>
      <c r="C2206">
        <v>102.099998</v>
      </c>
      <c r="D2206">
        <v>101.610001</v>
      </c>
      <c r="E2206">
        <v>102.050003</v>
      </c>
      <c r="F2206">
        <v>102.050003</v>
      </c>
      <c r="G2206">
        <v>0</v>
      </c>
    </row>
    <row r="2207" spans="1:7" x14ac:dyDescent="0.25">
      <c r="A2207" s="1">
        <v>36543</v>
      </c>
      <c r="B2207">
        <v>101.75</v>
      </c>
      <c r="C2207">
        <v>102.110001</v>
      </c>
      <c r="D2207">
        <v>101.639999</v>
      </c>
      <c r="E2207">
        <v>101.860001</v>
      </c>
      <c r="F2207">
        <v>101.860001</v>
      </c>
      <c r="G2207">
        <v>0</v>
      </c>
    </row>
    <row r="2208" spans="1:7" x14ac:dyDescent="0.25">
      <c r="A2208" s="1">
        <v>36544</v>
      </c>
      <c r="B2208">
        <v>101.66999800000001</v>
      </c>
      <c r="C2208">
        <v>102.08000199999999</v>
      </c>
      <c r="D2208">
        <v>101.55999799999999</v>
      </c>
      <c r="E2208">
        <v>101.760002</v>
      </c>
      <c r="F2208">
        <v>101.760002</v>
      </c>
      <c r="G2208">
        <v>0</v>
      </c>
    </row>
    <row r="2209" spans="1:7" x14ac:dyDescent="0.25">
      <c r="A2209" s="1">
        <v>36545</v>
      </c>
      <c r="B2209">
        <v>101.769997</v>
      </c>
      <c r="C2209">
        <v>102.07</v>
      </c>
      <c r="D2209">
        <v>101.220001</v>
      </c>
      <c r="E2209">
        <v>101.360001</v>
      </c>
      <c r="F2209">
        <v>101.360001</v>
      </c>
      <c r="G2209">
        <v>0</v>
      </c>
    </row>
    <row r="2210" spans="1:7" x14ac:dyDescent="0.25">
      <c r="A2210" s="1">
        <v>36546</v>
      </c>
      <c r="B2210">
        <v>101.360001</v>
      </c>
      <c r="C2210">
        <v>102.050003</v>
      </c>
      <c r="D2210">
        <v>101.120003</v>
      </c>
      <c r="E2210">
        <v>101.760002</v>
      </c>
      <c r="F2210">
        <v>101.760002</v>
      </c>
      <c r="G2210">
        <v>0</v>
      </c>
    </row>
    <row r="2211" spans="1:7" x14ac:dyDescent="0.25">
      <c r="A2211" s="1">
        <v>36548</v>
      </c>
      <c r="B2211" t="s">
        <v>444</v>
      </c>
      <c r="C2211" t="s">
        <v>444</v>
      </c>
      <c r="D2211" t="s">
        <v>444</v>
      </c>
      <c r="E2211" t="s">
        <v>444</v>
      </c>
      <c r="F2211" t="s">
        <v>444</v>
      </c>
      <c r="G2211" t="s">
        <v>444</v>
      </c>
    </row>
    <row r="2212" spans="1:7" x14ac:dyDescent="0.25">
      <c r="A2212" s="1">
        <v>36549</v>
      </c>
      <c r="B2212">
        <v>102.230003</v>
      </c>
      <c r="C2212">
        <v>102.489998</v>
      </c>
      <c r="D2212">
        <v>101.910004</v>
      </c>
      <c r="E2212">
        <v>102.199997</v>
      </c>
      <c r="F2212">
        <v>102.199997</v>
      </c>
      <c r="G2212">
        <v>0</v>
      </c>
    </row>
    <row r="2213" spans="1:7" x14ac:dyDescent="0.25">
      <c r="A2213" s="1">
        <v>36550</v>
      </c>
      <c r="B2213">
        <v>102.019997</v>
      </c>
      <c r="C2213">
        <v>102.610001</v>
      </c>
      <c r="D2213">
        <v>101.839996</v>
      </c>
      <c r="E2213">
        <v>102.410004</v>
      </c>
      <c r="F2213">
        <v>102.410004</v>
      </c>
      <c r="G2213">
        <v>0</v>
      </c>
    </row>
    <row r="2214" spans="1:7" x14ac:dyDescent="0.25">
      <c r="A2214" s="1">
        <v>36551</v>
      </c>
      <c r="B2214">
        <v>102.410004</v>
      </c>
      <c r="C2214">
        <v>102.610001</v>
      </c>
      <c r="D2214">
        <v>102.139999</v>
      </c>
      <c r="E2214">
        <v>102.44000200000001</v>
      </c>
      <c r="F2214">
        <v>102.44000200000001</v>
      </c>
      <c r="G2214">
        <v>0</v>
      </c>
    </row>
    <row r="2215" spans="1:7" x14ac:dyDescent="0.25">
      <c r="A2215" s="1">
        <v>36552</v>
      </c>
      <c r="B2215">
        <v>102.57</v>
      </c>
      <c r="C2215">
        <v>103.279999</v>
      </c>
      <c r="D2215">
        <v>102.379997</v>
      </c>
      <c r="E2215">
        <v>103.16999800000001</v>
      </c>
      <c r="F2215">
        <v>103.16999800000001</v>
      </c>
      <c r="G2215">
        <v>0</v>
      </c>
    </row>
    <row r="2216" spans="1:7" x14ac:dyDescent="0.25">
      <c r="A2216" s="1">
        <v>36553</v>
      </c>
      <c r="B2216">
        <v>103.18</v>
      </c>
      <c r="C2216">
        <v>104.739998</v>
      </c>
      <c r="D2216">
        <v>103.139999</v>
      </c>
      <c r="E2216">
        <v>104.480003</v>
      </c>
      <c r="F2216">
        <v>104.480003</v>
      </c>
      <c r="G2216">
        <v>0</v>
      </c>
    </row>
    <row r="2217" spans="1:7" x14ac:dyDescent="0.25">
      <c r="A2217" s="1">
        <v>36555</v>
      </c>
      <c r="B2217" t="s">
        <v>444</v>
      </c>
      <c r="C2217" t="s">
        <v>444</v>
      </c>
      <c r="D2217" t="s">
        <v>444</v>
      </c>
      <c r="E2217" t="s">
        <v>444</v>
      </c>
      <c r="F2217" t="s">
        <v>444</v>
      </c>
      <c r="G2217" t="s">
        <v>444</v>
      </c>
    </row>
    <row r="2218" spans="1:7" x14ac:dyDescent="0.25">
      <c r="A2218" s="1">
        <v>36556</v>
      </c>
      <c r="B2218">
        <v>104.449997</v>
      </c>
      <c r="C2218">
        <v>105.279999</v>
      </c>
      <c r="D2218">
        <v>104.019997</v>
      </c>
      <c r="E2218">
        <v>105.129997</v>
      </c>
      <c r="F2218">
        <v>105.129997</v>
      </c>
      <c r="G2218">
        <v>0</v>
      </c>
    </row>
    <row r="2219" spans="1:7" x14ac:dyDescent="0.25">
      <c r="A2219" s="1">
        <v>36557</v>
      </c>
      <c r="B2219">
        <v>104.980003</v>
      </c>
      <c r="C2219">
        <v>105.30999799999999</v>
      </c>
      <c r="D2219">
        <v>104.540001</v>
      </c>
      <c r="E2219">
        <v>104.91999800000001</v>
      </c>
      <c r="F2219">
        <v>104.91999800000001</v>
      </c>
      <c r="G2219">
        <v>0</v>
      </c>
    </row>
    <row r="2220" spans="1:7" x14ac:dyDescent="0.25">
      <c r="A2220" s="1">
        <v>36558</v>
      </c>
      <c r="B2220">
        <v>104.970001</v>
      </c>
      <c r="C2220">
        <v>105.360001</v>
      </c>
      <c r="D2220">
        <v>104.44000200000001</v>
      </c>
      <c r="E2220">
        <v>104.790001</v>
      </c>
      <c r="F2220">
        <v>104.790001</v>
      </c>
      <c r="G2220">
        <v>0</v>
      </c>
    </row>
    <row r="2221" spans="1:7" x14ac:dyDescent="0.25">
      <c r="A2221" s="1">
        <v>36559</v>
      </c>
      <c r="B2221">
        <v>104.69000200000001</v>
      </c>
      <c r="C2221">
        <v>105.199997</v>
      </c>
      <c r="D2221">
        <v>103.41999800000001</v>
      </c>
      <c r="E2221">
        <v>103.800003</v>
      </c>
      <c r="F2221">
        <v>103.800003</v>
      </c>
      <c r="G2221">
        <v>0</v>
      </c>
    </row>
    <row r="2222" spans="1:7" x14ac:dyDescent="0.25">
      <c r="A2222" s="1">
        <v>36560</v>
      </c>
      <c r="B2222">
        <v>103.75</v>
      </c>
      <c r="C2222">
        <v>104.870003</v>
      </c>
      <c r="D2222">
        <v>103.5</v>
      </c>
      <c r="E2222">
        <v>104.290001</v>
      </c>
      <c r="F2222">
        <v>104.290001</v>
      </c>
      <c r="G2222">
        <v>0</v>
      </c>
    </row>
    <row r="2223" spans="1:7" x14ac:dyDescent="0.25">
      <c r="A2223" s="1">
        <v>36562</v>
      </c>
      <c r="B2223" t="s">
        <v>444</v>
      </c>
      <c r="C2223" t="s">
        <v>444</v>
      </c>
      <c r="D2223" t="s">
        <v>444</v>
      </c>
      <c r="E2223" t="s">
        <v>444</v>
      </c>
      <c r="F2223" t="s">
        <v>444</v>
      </c>
      <c r="G2223" t="s">
        <v>444</v>
      </c>
    </row>
    <row r="2224" spans="1:7" x14ac:dyDescent="0.25">
      <c r="A2224" s="1">
        <v>36563</v>
      </c>
      <c r="B2224">
        <v>104.300003</v>
      </c>
      <c r="C2224">
        <v>104.910004</v>
      </c>
      <c r="D2224">
        <v>104.199997</v>
      </c>
      <c r="E2224">
        <v>104.639999</v>
      </c>
      <c r="F2224">
        <v>104.639999</v>
      </c>
      <c r="G2224">
        <v>0</v>
      </c>
    </row>
    <row r="2225" spans="1:7" x14ac:dyDescent="0.25">
      <c r="A2225" s="1">
        <v>36564</v>
      </c>
      <c r="B2225">
        <v>104.589996</v>
      </c>
      <c r="C2225">
        <v>104.769997</v>
      </c>
      <c r="D2225">
        <v>103.849998</v>
      </c>
      <c r="E2225">
        <v>104.220001</v>
      </c>
      <c r="F2225">
        <v>104.220001</v>
      </c>
      <c r="G2225">
        <v>0</v>
      </c>
    </row>
    <row r="2226" spans="1:7" x14ac:dyDescent="0.25">
      <c r="A2226" s="1">
        <v>36565</v>
      </c>
      <c r="B2226">
        <v>104.16999800000001</v>
      </c>
      <c r="C2226">
        <v>104.230003</v>
      </c>
      <c r="D2226">
        <v>103.389999</v>
      </c>
      <c r="E2226">
        <v>103.68</v>
      </c>
      <c r="F2226">
        <v>103.68</v>
      </c>
      <c r="G2226">
        <v>0</v>
      </c>
    </row>
    <row r="2227" spans="1:7" x14ac:dyDescent="0.25">
      <c r="A2227" s="1">
        <v>36566</v>
      </c>
      <c r="B2227">
        <v>103.57</v>
      </c>
      <c r="C2227">
        <v>104.339996</v>
      </c>
      <c r="D2227">
        <v>103.360001</v>
      </c>
      <c r="E2227">
        <v>104.129997</v>
      </c>
      <c r="F2227">
        <v>104.129997</v>
      </c>
      <c r="G2227">
        <v>0</v>
      </c>
    </row>
    <row r="2228" spans="1:7" x14ac:dyDescent="0.25">
      <c r="A2228" s="1">
        <v>36567</v>
      </c>
      <c r="B2228">
        <v>104.199997</v>
      </c>
      <c r="C2228">
        <v>104.82</v>
      </c>
      <c r="D2228">
        <v>104.110001</v>
      </c>
      <c r="E2228">
        <v>104.19000200000001</v>
      </c>
      <c r="F2228">
        <v>104.19000200000001</v>
      </c>
      <c r="G2228">
        <v>0</v>
      </c>
    </row>
    <row r="2229" spans="1:7" x14ac:dyDescent="0.25">
      <c r="A2229" s="1">
        <v>36569</v>
      </c>
      <c r="B2229" t="s">
        <v>444</v>
      </c>
      <c r="C2229" t="s">
        <v>444</v>
      </c>
      <c r="D2229" t="s">
        <v>444</v>
      </c>
      <c r="E2229" t="s">
        <v>444</v>
      </c>
      <c r="F2229" t="s">
        <v>444</v>
      </c>
      <c r="G2229" t="s">
        <v>444</v>
      </c>
    </row>
    <row r="2230" spans="1:7" x14ac:dyDescent="0.25">
      <c r="A2230" s="1">
        <v>36570</v>
      </c>
      <c r="B2230">
        <v>104.199997</v>
      </c>
      <c r="C2230">
        <v>104.93</v>
      </c>
      <c r="D2230">
        <v>103.83000199999999</v>
      </c>
      <c r="E2230">
        <v>104.720001</v>
      </c>
      <c r="F2230">
        <v>104.720001</v>
      </c>
      <c r="G2230">
        <v>0</v>
      </c>
    </row>
    <row r="2231" spans="1:7" x14ac:dyDescent="0.25">
      <c r="A2231" s="1">
        <v>36571</v>
      </c>
      <c r="B2231">
        <v>104.849998</v>
      </c>
      <c r="C2231">
        <v>105.08000199999999</v>
      </c>
      <c r="D2231">
        <v>104.30999799999999</v>
      </c>
      <c r="E2231">
        <v>104.69000200000001</v>
      </c>
      <c r="F2231">
        <v>104.69000200000001</v>
      </c>
      <c r="G2231">
        <v>0</v>
      </c>
    </row>
    <row r="2232" spans="1:7" x14ac:dyDescent="0.25">
      <c r="A2232" s="1">
        <v>36572</v>
      </c>
      <c r="B2232">
        <v>104.660004</v>
      </c>
      <c r="C2232">
        <v>104.839996</v>
      </c>
      <c r="D2232">
        <v>104.220001</v>
      </c>
      <c r="E2232">
        <v>104.279999</v>
      </c>
      <c r="F2232">
        <v>104.279999</v>
      </c>
      <c r="G2232">
        <v>0</v>
      </c>
    </row>
    <row r="2233" spans="1:7" x14ac:dyDescent="0.25">
      <c r="A2233" s="1">
        <v>36573</v>
      </c>
      <c r="B2233">
        <v>104.290001</v>
      </c>
      <c r="C2233">
        <v>104.610001</v>
      </c>
      <c r="D2233">
        <v>103.66999800000001</v>
      </c>
      <c r="E2233">
        <v>104.269997</v>
      </c>
      <c r="F2233">
        <v>104.269997</v>
      </c>
      <c r="G2233">
        <v>0</v>
      </c>
    </row>
    <row r="2234" spans="1:7" x14ac:dyDescent="0.25">
      <c r="A2234" s="1">
        <v>36574</v>
      </c>
      <c r="B2234">
        <v>104.349998</v>
      </c>
      <c r="C2234">
        <v>104.94000200000001</v>
      </c>
      <c r="D2234">
        <v>104.18</v>
      </c>
      <c r="E2234">
        <v>104.629997</v>
      </c>
      <c r="F2234">
        <v>104.629997</v>
      </c>
      <c r="G2234">
        <v>0</v>
      </c>
    </row>
    <row r="2235" spans="1:7" x14ac:dyDescent="0.25">
      <c r="A2235" s="1">
        <v>36576</v>
      </c>
      <c r="B2235" t="s">
        <v>444</v>
      </c>
      <c r="C2235" t="s">
        <v>444</v>
      </c>
      <c r="D2235" t="s">
        <v>444</v>
      </c>
      <c r="E2235" t="s">
        <v>444</v>
      </c>
      <c r="F2235" t="s">
        <v>444</v>
      </c>
      <c r="G2235" t="s">
        <v>444</v>
      </c>
    </row>
    <row r="2236" spans="1:7" x14ac:dyDescent="0.25">
      <c r="A2236" s="1">
        <v>36577</v>
      </c>
      <c r="B2236">
        <v>104.389999</v>
      </c>
      <c r="C2236">
        <v>104.720001</v>
      </c>
      <c r="D2236">
        <v>104.290001</v>
      </c>
      <c r="E2236">
        <v>104.58000199999999</v>
      </c>
      <c r="F2236">
        <v>104.58000199999999</v>
      </c>
      <c r="G2236">
        <v>0</v>
      </c>
    </row>
    <row r="2237" spans="1:7" x14ac:dyDescent="0.25">
      <c r="A2237" s="1">
        <v>36578</v>
      </c>
      <c r="B2237">
        <v>104.41999800000001</v>
      </c>
      <c r="C2237">
        <v>104.510002</v>
      </c>
      <c r="D2237">
        <v>102.989998</v>
      </c>
      <c r="E2237">
        <v>103.279999</v>
      </c>
      <c r="F2237">
        <v>103.279999</v>
      </c>
      <c r="G2237">
        <v>0</v>
      </c>
    </row>
    <row r="2238" spans="1:7" x14ac:dyDescent="0.25">
      <c r="A2238" s="1">
        <v>36579</v>
      </c>
      <c r="B2238">
        <v>103.230003</v>
      </c>
      <c r="C2238">
        <v>103.650002</v>
      </c>
      <c r="D2238">
        <v>102.91999800000001</v>
      </c>
      <c r="E2238">
        <v>103.529999</v>
      </c>
      <c r="F2238">
        <v>103.529999</v>
      </c>
      <c r="G2238">
        <v>0</v>
      </c>
    </row>
    <row r="2239" spans="1:7" x14ac:dyDescent="0.25">
      <c r="A2239" s="1">
        <v>36580</v>
      </c>
      <c r="B2239">
        <v>103.489998</v>
      </c>
      <c r="C2239">
        <v>104.41999800000001</v>
      </c>
      <c r="D2239">
        <v>103.370003</v>
      </c>
      <c r="E2239">
        <v>104.010002</v>
      </c>
      <c r="F2239">
        <v>104.010002</v>
      </c>
      <c r="G2239">
        <v>0</v>
      </c>
    </row>
    <row r="2240" spans="1:7" x14ac:dyDescent="0.25">
      <c r="A2240" s="1">
        <v>36581</v>
      </c>
      <c r="B2240">
        <v>104.220001</v>
      </c>
      <c r="C2240">
        <v>105.5</v>
      </c>
      <c r="D2240">
        <v>104.120003</v>
      </c>
      <c r="E2240">
        <v>105.260002</v>
      </c>
      <c r="F2240">
        <v>105.260002</v>
      </c>
      <c r="G2240">
        <v>0</v>
      </c>
    </row>
    <row r="2241" spans="1:7" x14ac:dyDescent="0.25">
      <c r="A2241" s="1">
        <v>36583</v>
      </c>
      <c r="B2241" t="s">
        <v>444</v>
      </c>
      <c r="C2241" t="s">
        <v>444</v>
      </c>
      <c r="D2241" t="s">
        <v>444</v>
      </c>
      <c r="E2241" t="s">
        <v>444</v>
      </c>
      <c r="F2241" t="s">
        <v>444</v>
      </c>
      <c r="G2241" t="s">
        <v>444</v>
      </c>
    </row>
    <row r="2242" spans="1:7" x14ac:dyDescent="0.25">
      <c r="A2242" s="1">
        <v>36584</v>
      </c>
      <c r="B2242">
        <v>105.279999</v>
      </c>
      <c r="C2242">
        <v>106.860001</v>
      </c>
      <c r="D2242">
        <v>105.239998</v>
      </c>
      <c r="E2242">
        <v>105.269997</v>
      </c>
      <c r="F2242">
        <v>105.269997</v>
      </c>
      <c r="G2242">
        <v>0</v>
      </c>
    </row>
    <row r="2243" spans="1:7" x14ac:dyDescent="0.25">
      <c r="A2243" s="1">
        <v>36585</v>
      </c>
      <c r="B2243">
        <v>105.629997</v>
      </c>
      <c r="C2243">
        <v>106.220001</v>
      </c>
      <c r="D2243">
        <v>105.040001</v>
      </c>
      <c r="E2243">
        <v>105.91999800000001</v>
      </c>
      <c r="F2243">
        <v>105.91999800000001</v>
      </c>
      <c r="G2243">
        <v>0</v>
      </c>
    </row>
    <row r="2244" spans="1:7" x14ac:dyDescent="0.25">
      <c r="A2244" s="1">
        <v>36586</v>
      </c>
      <c r="B2244">
        <v>106.220001</v>
      </c>
      <c r="C2244">
        <v>106.220001</v>
      </c>
      <c r="D2244">
        <v>104.660004</v>
      </c>
      <c r="E2244">
        <v>104.889999</v>
      </c>
      <c r="F2244">
        <v>104.889999</v>
      </c>
      <c r="G2244">
        <v>0</v>
      </c>
    </row>
    <row r="2245" spans="1:7" x14ac:dyDescent="0.25">
      <c r="A2245" s="1">
        <v>36587</v>
      </c>
      <c r="B2245">
        <v>105.199997</v>
      </c>
      <c r="C2245">
        <v>105.959999</v>
      </c>
      <c r="D2245">
        <v>104.589996</v>
      </c>
      <c r="E2245">
        <v>105.650002</v>
      </c>
      <c r="F2245">
        <v>105.650002</v>
      </c>
      <c r="G2245">
        <v>0</v>
      </c>
    </row>
    <row r="2246" spans="1:7" x14ac:dyDescent="0.25">
      <c r="A2246" s="1">
        <v>36588</v>
      </c>
      <c r="B2246">
        <v>105.91999800000001</v>
      </c>
      <c r="C2246">
        <v>106.139999</v>
      </c>
      <c r="D2246">
        <v>105.550003</v>
      </c>
      <c r="E2246">
        <v>106</v>
      </c>
      <c r="F2246">
        <v>106</v>
      </c>
      <c r="G2246">
        <v>0</v>
      </c>
    </row>
    <row r="2247" spans="1:7" x14ac:dyDescent="0.25">
      <c r="A2247" s="1">
        <v>36590</v>
      </c>
      <c r="B2247" t="s">
        <v>444</v>
      </c>
      <c r="C2247" t="s">
        <v>444</v>
      </c>
      <c r="D2247" t="s">
        <v>444</v>
      </c>
      <c r="E2247" t="s">
        <v>444</v>
      </c>
      <c r="F2247" t="s">
        <v>444</v>
      </c>
      <c r="G2247" t="s">
        <v>444</v>
      </c>
    </row>
    <row r="2248" spans="1:7" x14ac:dyDescent="0.25">
      <c r="A2248" s="1">
        <v>36591</v>
      </c>
      <c r="B2248">
        <v>106.209999</v>
      </c>
      <c r="C2248">
        <v>106.349998</v>
      </c>
      <c r="D2248">
        <v>105.470001</v>
      </c>
      <c r="E2248">
        <v>106.160004</v>
      </c>
      <c r="F2248">
        <v>106.160004</v>
      </c>
      <c r="G2248">
        <v>0</v>
      </c>
    </row>
    <row r="2249" spans="1:7" x14ac:dyDescent="0.25">
      <c r="A2249" s="1">
        <v>36592</v>
      </c>
      <c r="B2249">
        <v>106.209999</v>
      </c>
      <c r="C2249">
        <v>106.389999</v>
      </c>
      <c r="D2249">
        <v>105.839996</v>
      </c>
      <c r="E2249">
        <v>106.089996</v>
      </c>
      <c r="F2249">
        <v>106.089996</v>
      </c>
      <c r="G2249">
        <v>0</v>
      </c>
    </row>
    <row r="2250" spans="1:7" x14ac:dyDescent="0.25">
      <c r="A2250" s="1">
        <v>36593</v>
      </c>
      <c r="B2250">
        <v>105.989998</v>
      </c>
      <c r="C2250">
        <v>106.610001</v>
      </c>
      <c r="D2250">
        <v>105.739998</v>
      </c>
      <c r="E2250">
        <v>105.93</v>
      </c>
      <c r="F2250">
        <v>105.93</v>
      </c>
      <c r="G2250">
        <v>0</v>
      </c>
    </row>
    <row r="2251" spans="1:7" x14ac:dyDescent="0.25">
      <c r="A2251" s="1">
        <v>36594</v>
      </c>
      <c r="B2251">
        <v>105.760002</v>
      </c>
      <c r="C2251">
        <v>105.970001</v>
      </c>
      <c r="D2251">
        <v>105.220001</v>
      </c>
      <c r="E2251">
        <v>105.370003</v>
      </c>
      <c r="F2251">
        <v>105.370003</v>
      </c>
      <c r="G2251">
        <v>0</v>
      </c>
    </row>
    <row r="2252" spans="1:7" x14ac:dyDescent="0.25">
      <c r="A2252" s="1">
        <v>36595</v>
      </c>
      <c r="B2252">
        <v>105.459999</v>
      </c>
      <c r="C2252">
        <v>105.949997</v>
      </c>
      <c r="D2252">
        <v>105.279999</v>
      </c>
      <c r="E2252">
        <v>105.709999</v>
      </c>
      <c r="F2252">
        <v>105.709999</v>
      </c>
      <c r="G2252">
        <v>0</v>
      </c>
    </row>
    <row r="2253" spans="1:7" x14ac:dyDescent="0.25">
      <c r="A2253" s="1">
        <v>36597</v>
      </c>
      <c r="B2253" t="s">
        <v>444</v>
      </c>
      <c r="C2253" t="s">
        <v>444</v>
      </c>
      <c r="D2253" t="s">
        <v>444</v>
      </c>
      <c r="E2253" t="s">
        <v>444</v>
      </c>
      <c r="F2253" t="s">
        <v>444</v>
      </c>
      <c r="G2253" t="s">
        <v>444</v>
      </c>
    </row>
    <row r="2254" spans="1:7" x14ac:dyDescent="0.25">
      <c r="A2254" s="1">
        <v>36598</v>
      </c>
      <c r="B2254">
        <v>105.760002</v>
      </c>
      <c r="C2254">
        <v>105.800003</v>
      </c>
      <c r="D2254">
        <v>104.839996</v>
      </c>
      <c r="E2254">
        <v>105.5</v>
      </c>
      <c r="F2254">
        <v>105.5</v>
      </c>
      <c r="G2254">
        <v>0</v>
      </c>
    </row>
    <row r="2255" spans="1:7" x14ac:dyDescent="0.25">
      <c r="A2255" s="1">
        <v>36599</v>
      </c>
      <c r="B2255">
        <v>105.540001</v>
      </c>
      <c r="C2255">
        <v>105.889999</v>
      </c>
      <c r="D2255">
        <v>105.209999</v>
      </c>
      <c r="E2255">
        <v>105.300003</v>
      </c>
      <c r="F2255">
        <v>105.300003</v>
      </c>
      <c r="G2255">
        <v>0</v>
      </c>
    </row>
    <row r="2256" spans="1:7" x14ac:dyDescent="0.25">
      <c r="A2256" s="1">
        <v>36600</v>
      </c>
      <c r="B2256">
        <v>105.25</v>
      </c>
      <c r="C2256">
        <v>105.66999800000001</v>
      </c>
      <c r="D2256">
        <v>105.110001</v>
      </c>
      <c r="E2256">
        <v>105.379997</v>
      </c>
      <c r="F2256">
        <v>105.379997</v>
      </c>
      <c r="G2256">
        <v>0</v>
      </c>
    </row>
    <row r="2257" spans="1:7" x14ac:dyDescent="0.25">
      <c r="A2257" s="1">
        <v>36601</v>
      </c>
      <c r="B2257">
        <v>105.589996</v>
      </c>
      <c r="C2257">
        <v>105.629997</v>
      </c>
      <c r="D2257">
        <v>104.959999</v>
      </c>
      <c r="E2257">
        <v>105.18</v>
      </c>
      <c r="F2257">
        <v>105.18</v>
      </c>
      <c r="G2257">
        <v>0</v>
      </c>
    </row>
    <row r="2258" spans="1:7" x14ac:dyDescent="0.25">
      <c r="A2258" s="1">
        <v>36602</v>
      </c>
      <c r="B2258">
        <v>105.16999800000001</v>
      </c>
      <c r="C2258">
        <v>105.610001</v>
      </c>
      <c r="D2258">
        <v>105.150002</v>
      </c>
      <c r="E2258">
        <v>105.199997</v>
      </c>
      <c r="F2258">
        <v>105.199997</v>
      </c>
      <c r="G2258">
        <v>0</v>
      </c>
    </row>
    <row r="2259" spans="1:7" x14ac:dyDescent="0.25">
      <c r="A2259" s="1">
        <v>36604</v>
      </c>
      <c r="B2259" t="s">
        <v>444</v>
      </c>
      <c r="C2259" t="s">
        <v>444</v>
      </c>
      <c r="D2259" t="s">
        <v>444</v>
      </c>
      <c r="E2259" t="s">
        <v>444</v>
      </c>
      <c r="F2259" t="s">
        <v>444</v>
      </c>
      <c r="G2259" t="s">
        <v>444</v>
      </c>
    </row>
    <row r="2260" spans="1:7" x14ac:dyDescent="0.25">
      <c r="A2260" s="1">
        <v>36605</v>
      </c>
      <c r="B2260">
        <v>105.32</v>
      </c>
      <c r="C2260">
        <v>105.540001</v>
      </c>
      <c r="D2260">
        <v>105.08000199999999</v>
      </c>
      <c r="E2260">
        <v>105.150002</v>
      </c>
      <c r="F2260">
        <v>105.150002</v>
      </c>
      <c r="G2260">
        <v>0</v>
      </c>
    </row>
    <row r="2261" spans="1:7" x14ac:dyDescent="0.25">
      <c r="A2261" s="1">
        <v>36606</v>
      </c>
      <c r="B2261">
        <v>105.150002</v>
      </c>
      <c r="C2261">
        <v>105.839996</v>
      </c>
      <c r="D2261">
        <v>105.120003</v>
      </c>
      <c r="E2261">
        <v>105.80999799999999</v>
      </c>
      <c r="F2261">
        <v>105.80999799999999</v>
      </c>
      <c r="G2261">
        <v>0</v>
      </c>
    </row>
    <row r="2262" spans="1:7" x14ac:dyDescent="0.25">
      <c r="A2262" s="1">
        <v>36607</v>
      </c>
      <c r="B2262">
        <v>106.209999</v>
      </c>
      <c r="C2262">
        <v>106.339996</v>
      </c>
      <c r="D2262">
        <v>105.800003</v>
      </c>
      <c r="E2262">
        <v>106.040001</v>
      </c>
      <c r="F2262">
        <v>106.040001</v>
      </c>
      <c r="G2262">
        <v>0</v>
      </c>
    </row>
    <row r="2263" spans="1:7" x14ac:dyDescent="0.25">
      <c r="A2263" s="1">
        <v>36608</v>
      </c>
      <c r="B2263">
        <v>106.019997</v>
      </c>
      <c r="C2263">
        <v>106.150002</v>
      </c>
      <c r="D2263">
        <v>105.110001</v>
      </c>
      <c r="E2263">
        <v>105.230003</v>
      </c>
      <c r="F2263">
        <v>105.230003</v>
      </c>
      <c r="G2263">
        <v>0</v>
      </c>
    </row>
    <row r="2264" spans="1:7" x14ac:dyDescent="0.25">
      <c r="A2264" s="1">
        <v>36609</v>
      </c>
      <c r="B2264">
        <v>105.199997</v>
      </c>
      <c r="C2264">
        <v>105.449997</v>
      </c>
      <c r="D2264">
        <v>104.650002</v>
      </c>
      <c r="E2264">
        <v>104.769997</v>
      </c>
      <c r="F2264">
        <v>104.769997</v>
      </c>
      <c r="G2264">
        <v>0</v>
      </c>
    </row>
    <row r="2265" spans="1:7" x14ac:dyDescent="0.25">
      <c r="A2265" s="1">
        <v>36611</v>
      </c>
      <c r="B2265" t="s">
        <v>444</v>
      </c>
      <c r="C2265" t="s">
        <v>444</v>
      </c>
      <c r="D2265" t="s">
        <v>444</v>
      </c>
      <c r="E2265" t="s">
        <v>444</v>
      </c>
      <c r="F2265" t="s">
        <v>444</v>
      </c>
      <c r="G2265" t="s">
        <v>444</v>
      </c>
    </row>
    <row r="2266" spans="1:7" x14ac:dyDescent="0.25">
      <c r="A2266" s="1">
        <v>36612</v>
      </c>
      <c r="B2266">
        <v>104.66999800000001</v>
      </c>
      <c r="C2266">
        <v>105.660004</v>
      </c>
      <c r="D2266">
        <v>104.480003</v>
      </c>
      <c r="E2266">
        <v>105.449997</v>
      </c>
      <c r="F2266">
        <v>105.449997</v>
      </c>
      <c r="G2266">
        <v>0</v>
      </c>
    </row>
    <row r="2267" spans="1:7" x14ac:dyDescent="0.25">
      <c r="A2267" s="1">
        <v>36613</v>
      </c>
      <c r="B2267">
        <v>105.379997</v>
      </c>
      <c r="C2267">
        <v>105.639999</v>
      </c>
      <c r="D2267">
        <v>104.949997</v>
      </c>
      <c r="E2267">
        <v>105.529999</v>
      </c>
      <c r="F2267">
        <v>105.529999</v>
      </c>
      <c r="G2267">
        <v>0</v>
      </c>
    </row>
    <row r="2268" spans="1:7" x14ac:dyDescent="0.25">
      <c r="A2268" s="1">
        <v>36614</v>
      </c>
      <c r="B2268">
        <v>105.839996</v>
      </c>
      <c r="C2268">
        <v>106.519997</v>
      </c>
      <c r="D2268">
        <v>105.610001</v>
      </c>
      <c r="E2268">
        <v>106.25</v>
      </c>
      <c r="F2268">
        <v>106.25</v>
      </c>
      <c r="G2268">
        <v>0</v>
      </c>
    </row>
    <row r="2269" spans="1:7" x14ac:dyDescent="0.25">
      <c r="A2269" s="1">
        <v>36615</v>
      </c>
      <c r="B2269">
        <v>106.07</v>
      </c>
      <c r="C2269">
        <v>106.220001</v>
      </c>
      <c r="D2269">
        <v>105.379997</v>
      </c>
      <c r="E2269">
        <v>105.470001</v>
      </c>
      <c r="F2269">
        <v>105.470001</v>
      </c>
      <c r="G2269">
        <v>0</v>
      </c>
    </row>
    <row r="2270" spans="1:7" x14ac:dyDescent="0.25">
      <c r="A2270" s="1">
        <v>36616</v>
      </c>
      <c r="B2270">
        <v>105.510002</v>
      </c>
      <c r="C2270">
        <v>105.839996</v>
      </c>
      <c r="D2270">
        <v>105.160004</v>
      </c>
      <c r="E2270">
        <v>105.44000200000001</v>
      </c>
      <c r="F2270">
        <v>105.44000200000001</v>
      </c>
      <c r="G2270">
        <v>0</v>
      </c>
    </row>
    <row r="2271" spans="1:7" x14ac:dyDescent="0.25">
      <c r="A2271" s="1">
        <v>36618</v>
      </c>
      <c r="B2271" t="s">
        <v>444</v>
      </c>
      <c r="C2271" t="s">
        <v>444</v>
      </c>
      <c r="D2271" t="s">
        <v>444</v>
      </c>
      <c r="E2271" t="s">
        <v>444</v>
      </c>
      <c r="F2271" t="s">
        <v>444</v>
      </c>
      <c r="G2271" t="s">
        <v>444</v>
      </c>
    </row>
    <row r="2272" spans="1:7" x14ac:dyDescent="0.25">
      <c r="A2272" s="1">
        <v>36619</v>
      </c>
      <c r="B2272">
        <v>105.610001</v>
      </c>
      <c r="C2272">
        <v>106.18</v>
      </c>
      <c r="D2272">
        <v>105.349998</v>
      </c>
      <c r="E2272">
        <v>105.540001</v>
      </c>
      <c r="F2272">
        <v>105.540001</v>
      </c>
      <c r="G2272">
        <v>0</v>
      </c>
    </row>
    <row r="2273" spans="1:7" x14ac:dyDescent="0.25">
      <c r="A2273" s="1">
        <v>36620</v>
      </c>
      <c r="B2273">
        <v>105.790001</v>
      </c>
      <c r="C2273">
        <v>106.150002</v>
      </c>
      <c r="D2273">
        <v>104.230003</v>
      </c>
      <c r="E2273">
        <v>105.16999800000001</v>
      </c>
      <c r="F2273">
        <v>105.16999800000001</v>
      </c>
      <c r="G2273">
        <v>0</v>
      </c>
    </row>
    <row r="2274" spans="1:7" x14ac:dyDescent="0.25">
      <c r="A2274" s="1">
        <v>36621</v>
      </c>
      <c r="B2274">
        <v>105.269997</v>
      </c>
      <c r="C2274">
        <v>105.540001</v>
      </c>
      <c r="D2274">
        <v>104.709999</v>
      </c>
      <c r="E2274">
        <v>105.290001</v>
      </c>
      <c r="F2274">
        <v>105.290001</v>
      </c>
      <c r="G2274">
        <v>0</v>
      </c>
    </row>
    <row r="2275" spans="1:7" x14ac:dyDescent="0.25">
      <c r="A2275" s="1">
        <v>36622</v>
      </c>
      <c r="B2275">
        <v>105.44000200000001</v>
      </c>
      <c r="C2275">
        <v>105.730003</v>
      </c>
      <c r="D2275">
        <v>105.160004</v>
      </c>
      <c r="E2275">
        <v>105.519997</v>
      </c>
      <c r="F2275">
        <v>105.519997</v>
      </c>
      <c r="G2275">
        <v>0</v>
      </c>
    </row>
    <row r="2276" spans="1:7" x14ac:dyDescent="0.25">
      <c r="A2276" s="1">
        <v>36623</v>
      </c>
      <c r="B2276">
        <v>105.709999</v>
      </c>
      <c r="C2276">
        <v>106.05999799999999</v>
      </c>
      <c r="D2276">
        <v>105.470001</v>
      </c>
      <c r="E2276">
        <v>105.970001</v>
      </c>
      <c r="F2276">
        <v>105.970001</v>
      </c>
      <c r="G2276">
        <v>0</v>
      </c>
    </row>
    <row r="2277" spans="1:7" x14ac:dyDescent="0.25">
      <c r="A2277" s="1">
        <v>36625</v>
      </c>
      <c r="B2277" t="s">
        <v>444</v>
      </c>
      <c r="C2277" t="s">
        <v>444</v>
      </c>
      <c r="D2277" t="s">
        <v>444</v>
      </c>
      <c r="E2277" t="s">
        <v>444</v>
      </c>
      <c r="F2277" t="s">
        <v>444</v>
      </c>
      <c r="G2277" t="s">
        <v>444</v>
      </c>
    </row>
    <row r="2278" spans="1:7" x14ac:dyDescent="0.25">
      <c r="A2278" s="1">
        <v>36626</v>
      </c>
      <c r="B2278">
        <v>106.08000199999999</v>
      </c>
      <c r="C2278">
        <v>106.139999</v>
      </c>
      <c r="D2278">
        <v>105.550003</v>
      </c>
      <c r="E2278">
        <v>105.68</v>
      </c>
      <c r="F2278">
        <v>105.68</v>
      </c>
      <c r="G2278">
        <v>0</v>
      </c>
    </row>
    <row r="2279" spans="1:7" x14ac:dyDescent="0.25">
      <c r="A2279" s="1">
        <v>36627</v>
      </c>
      <c r="B2279">
        <v>105.58000199999999</v>
      </c>
      <c r="C2279">
        <v>106.099998</v>
      </c>
      <c r="D2279">
        <v>105.480003</v>
      </c>
      <c r="E2279">
        <v>105.94000200000001</v>
      </c>
      <c r="F2279">
        <v>105.94000200000001</v>
      </c>
      <c r="G2279">
        <v>0</v>
      </c>
    </row>
    <row r="2280" spans="1:7" x14ac:dyDescent="0.25">
      <c r="A2280" s="1">
        <v>36628</v>
      </c>
      <c r="B2280">
        <v>105.889999</v>
      </c>
      <c r="C2280">
        <v>106.30999799999999</v>
      </c>
      <c r="D2280">
        <v>105.66999800000001</v>
      </c>
      <c r="E2280">
        <v>105.959999</v>
      </c>
      <c r="F2280">
        <v>105.959999</v>
      </c>
      <c r="G2280">
        <v>0</v>
      </c>
    </row>
    <row r="2281" spans="1:7" x14ac:dyDescent="0.25">
      <c r="A2281" s="1">
        <v>36629</v>
      </c>
      <c r="B2281">
        <v>105.75</v>
      </c>
      <c r="C2281">
        <v>106.360001</v>
      </c>
      <c r="D2281">
        <v>105.68</v>
      </c>
      <c r="E2281">
        <v>106.139999</v>
      </c>
      <c r="F2281">
        <v>106.139999</v>
      </c>
      <c r="G2281">
        <v>0</v>
      </c>
    </row>
    <row r="2282" spans="1:7" x14ac:dyDescent="0.25">
      <c r="A2282" s="1">
        <v>36630</v>
      </c>
      <c r="B2282">
        <v>106.279999</v>
      </c>
      <c r="C2282">
        <v>106.41999800000001</v>
      </c>
      <c r="D2282">
        <v>105.510002</v>
      </c>
      <c r="E2282">
        <v>105.75</v>
      </c>
      <c r="F2282">
        <v>105.75</v>
      </c>
      <c r="G2282">
        <v>0</v>
      </c>
    </row>
    <row r="2283" spans="1:7" x14ac:dyDescent="0.25">
      <c r="A2283" s="1">
        <v>36632</v>
      </c>
      <c r="B2283" t="s">
        <v>444</v>
      </c>
      <c r="C2283" t="s">
        <v>444</v>
      </c>
      <c r="D2283" t="s">
        <v>444</v>
      </c>
      <c r="E2283" t="s">
        <v>444</v>
      </c>
      <c r="F2283" t="s">
        <v>444</v>
      </c>
      <c r="G2283" t="s">
        <v>444</v>
      </c>
    </row>
    <row r="2284" spans="1:7" x14ac:dyDescent="0.25">
      <c r="A2284" s="1">
        <v>36633</v>
      </c>
      <c r="B2284">
        <v>105.300003</v>
      </c>
      <c r="C2284">
        <v>106.19000200000001</v>
      </c>
      <c r="D2284">
        <v>104.959999</v>
      </c>
      <c r="E2284">
        <v>106.129997</v>
      </c>
      <c r="F2284">
        <v>106.129997</v>
      </c>
      <c r="G2284">
        <v>0</v>
      </c>
    </row>
    <row r="2285" spans="1:7" x14ac:dyDescent="0.25">
      <c r="A2285" s="1">
        <v>36634</v>
      </c>
      <c r="B2285">
        <v>106.550003</v>
      </c>
      <c r="C2285">
        <v>106.739998</v>
      </c>
      <c r="D2285">
        <v>106.239998</v>
      </c>
      <c r="E2285">
        <v>106.629997</v>
      </c>
      <c r="F2285">
        <v>106.629997</v>
      </c>
      <c r="G2285">
        <v>0</v>
      </c>
    </row>
    <row r="2286" spans="1:7" x14ac:dyDescent="0.25">
      <c r="A2286" s="1">
        <v>36635</v>
      </c>
      <c r="B2286">
        <v>106.760002</v>
      </c>
      <c r="C2286">
        <v>107.480003</v>
      </c>
      <c r="D2286">
        <v>106.449997</v>
      </c>
      <c r="E2286">
        <v>107.129997</v>
      </c>
      <c r="F2286">
        <v>107.129997</v>
      </c>
      <c r="G2286">
        <v>0</v>
      </c>
    </row>
    <row r="2287" spans="1:7" x14ac:dyDescent="0.25">
      <c r="A2287" s="1">
        <v>36636</v>
      </c>
      <c r="B2287">
        <v>107.120003</v>
      </c>
      <c r="C2287">
        <v>107.550003</v>
      </c>
      <c r="D2287">
        <v>106.900002</v>
      </c>
      <c r="E2287">
        <v>107.449997</v>
      </c>
      <c r="F2287">
        <v>107.449997</v>
      </c>
      <c r="G2287">
        <v>0</v>
      </c>
    </row>
    <row r="2288" spans="1:7" x14ac:dyDescent="0.25">
      <c r="A2288" s="1">
        <v>36637</v>
      </c>
      <c r="B2288" t="s">
        <v>444</v>
      </c>
      <c r="C2288" t="s">
        <v>444</v>
      </c>
      <c r="D2288" t="s">
        <v>444</v>
      </c>
      <c r="E2288" t="s">
        <v>444</v>
      </c>
      <c r="F2288" t="s">
        <v>444</v>
      </c>
      <c r="G2288" t="s">
        <v>444</v>
      </c>
    </row>
    <row r="2289" spans="1:7" x14ac:dyDescent="0.25">
      <c r="A2289" s="1">
        <v>36639</v>
      </c>
      <c r="B2289" t="s">
        <v>444</v>
      </c>
      <c r="C2289" t="s">
        <v>444</v>
      </c>
      <c r="D2289" t="s">
        <v>444</v>
      </c>
      <c r="E2289" t="s">
        <v>444</v>
      </c>
      <c r="F2289" t="s">
        <v>444</v>
      </c>
      <c r="G2289" t="s">
        <v>444</v>
      </c>
    </row>
    <row r="2290" spans="1:7" x14ac:dyDescent="0.25">
      <c r="A2290" s="1">
        <v>36640</v>
      </c>
      <c r="B2290">
        <v>107.08000199999999</v>
      </c>
      <c r="C2290">
        <v>107.370003</v>
      </c>
      <c r="D2290">
        <v>106.779999</v>
      </c>
      <c r="E2290">
        <v>107.279999</v>
      </c>
      <c r="F2290">
        <v>107.279999</v>
      </c>
      <c r="G2290">
        <v>0</v>
      </c>
    </row>
    <row r="2291" spans="1:7" x14ac:dyDescent="0.25">
      <c r="A2291" s="1">
        <v>36641</v>
      </c>
      <c r="B2291">
        <v>107.32</v>
      </c>
      <c r="C2291">
        <v>109</v>
      </c>
      <c r="D2291">
        <v>107.239998</v>
      </c>
      <c r="E2291">
        <v>108.69000200000001</v>
      </c>
      <c r="F2291">
        <v>108.69000200000001</v>
      </c>
      <c r="G2291">
        <v>0</v>
      </c>
    </row>
    <row r="2292" spans="1:7" x14ac:dyDescent="0.25">
      <c r="A2292" s="1">
        <v>36642</v>
      </c>
      <c r="B2292">
        <v>108.620003</v>
      </c>
      <c r="C2292">
        <v>108.93</v>
      </c>
      <c r="D2292">
        <v>108.290001</v>
      </c>
      <c r="E2292">
        <v>108.550003</v>
      </c>
      <c r="F2292">
        <v>108.550003</v>
      </c>
      <c r="G2292">
        <v>0</v>
      </c>
    </row>
    <row r="2293" spans="1:7" x14ac:dyDescent="0.25">
      <c r="A2293" s="1">
        <v>36643</v>
      </c>
      <c r="B2293">
        <v>108.550003</v>
      </c>
      <c r="C2293">
        <v>109.94000200000001</v>
      </c>
      <c r="D2293">
        <v>108.43</v>
      </c>
      <c r="E2293">
        <v>109.57</v>
      </c>
      <c r="F2293">
        <v>109.57</v>
      </c>
      <c r="G2293">
        <v>0</v>
      </c>
    </row>
    <row r="2294" spans="1:7" x14ac:dyDescent="0.25">
      <c r="A2294" s="1">
        <v>36644</v>
      </c>
      <c r="B2294">
        <v>109.529999</v>
      </c>
      <c r="C2294">
        <v>110.32</v>
      </c>
      <c r="D2294">
        <v>109.410004</v>
      </c>
      <c r="E2294">
        <v>110.139999</v>
      </c>
      <c r="F2294">
        <v>110.139999</v>
      </c>
      <c r="G2294">
        <v>0</v>
      </c>
    </row>
    <row r="2295" spans="1:7" x14ac:dyDescent="0.25">
      <c r="A2295" s="1">
        <v>36646</v>
      </c>
      <c r="B2295" t="s">
        <v>444</v>
      </c>
      <c r="C2295" t="s">
        <v>444</v>
      </c>
      <c r="D2295" t="s">
        <v>444</v>
      </c>
      <c r="E2295" t="s">
        <v>444</v>
      </c>
      <c r="F2295" t="s">
        <v>444</v>
      </c>
      <c r="G2295" t="s">
        <v>444</v>
      </c>
    </row>
    <row r="2296" spans="1:7" x14ac:dyDescent="0.25">
      <c r="A2296" s="1">
        <v>36647</v>
      </c>
      <c r="B2296">
        <v>109.900002</v>
      </c>
      <c r="C2296">
        <v>110.349998</v>
      </c>
      <c r="D2296">
        <v>109.599998</v>
      </c>
      <c r="E2296">
        <v>109.629997</v>
      </c>
      <c r="F2296">
        <v>109.629997</v>
      </c>
      <c r="G2296">
        <v>0</v>
      </c>
    </row>
    <row r="2297" spans="1:7" x14ac:dyDescent="0.25">
      <c r="A2297" s="1">
        <v>36648</v>
      </c>
      <c r="B2297">
        <v>109.610001</v>
      </c>
      <c r="C2297">
        <v>110.610001</v>
      </c>
      <c r="D2297">
        <v>109.510002</v>
      </c>
      <c r="E2297">
        <v>110.260002</v>
      </c>
      <c r="F2297">
        <v>110.260002</v>
      </c>
      <c r="G2297">
        <v>0</v>
      </c>
    </row>
    <row r="2298" spans="1:7" x14ac:dyDescent="0.25">
      <c r="A2298" s="1">
        <v>36649</v>
      </c>
      <c r="B2298">
        <v>110.029999</v>
      </c>
      <c r="C2298">
        <v>111.82</v>
      </c>
      <c r="D2298">
        <v>109.980003</v>
      </c>
      <c r="E2298">
        <v>111.260002</v>
      </c>
      <c r="F2298">
        <v>111.260002</v>
      </c>
      <c r="G2298">
        <v>0</v>
      </c>
    </row>
    <row r="2299" spans="1:7" x14ac:dyDescent="0.25">
      <c r="A2299" s="1">
        <v>36650</v>
      </c>
      <c r="B2299">
        <v>111.339996</v>
      </c>
      <c r="C2299">
        <v>112.230003</v>
      </c>
      <c r="D2299">
        <v>111.209999</v>
      </c>
      <c r="E2299">
        <v>111.800003</v>
      </c>
      <c r="F2299">
        <v>111.800003</v>
      </c>
      <c r="G2299">
        <v>0</v>
      </c>
    </row>
    <row r="2300" spans="1:7" x14ac:dyDescent="0.25">
      <c r="A2300" s="1">
        <v>36651</v>
      </c>
      <c r="B2300">
        <v>111.610001</v>
      </c>
      <c r="C2300">
        <v>111.959999</v>
      </c>
      <c r="D2300">
        <v>110.959999</v>
      </c>
      <c r="E2300">
        <v>111.30999799999999</v>
      </c>
      <c r="F2300">
        <v>111.30999799999999</v>
      </c>
      <c r="G2300">
        <v>0</v>
      </c>
    </row>
    <row r="2301" spans="1:7" x14ac:dyDescent="0.25">
      <c r="A2301" s="1">
        <v>36653</v>
      </c>
      <c r="B2301" t="s">
        <v>444</v>
      </c>
      <c r="C2301" t="s">
        <v>444</v>
      </c>
      <c r="D2301" t="s">
        <v>444</v>
      </c>
      <c r="E2301" t="s">
        <v>444</v>
      </c>
      <c r="F2301" t="s">
        <v>444</v>
      </c>
      <c r="G2301" t="s">
        <v>444</v>
      </c>
    </row>
    <row r="2302" spans="1:7" x14ac:dyDescent="0.25">
      <c r="A2302" s="1">
        <v>36654</v>
      </c>
      <c r="B2302">
        <v>111.30999799999999</v>
      </c>
      <c r="C2302">
        <v>111.860001</v>
      </c>
      <c r="D2302">
        <v>110.82</v>
      </c>
      <c r="E2302">
        <v>111.449997</v>
      </c>
      <c r="F2302">
        <v>111.449997</v>
      </c>
      <c r="G2302">
        <v>0</v>
      </c>
    </row>
    <row r="2303" spans="1:7" x14ac:dyDescent="0.25">
      <c r="A2303" s="1">
        <v>36655</v>
      </c>
      <c r="B2303">
        <v>111.339996</v>
      </c>
      <c r="C2303">
        <v>111.650002</v>
      </c>
      <c r="D2303">
        <v>110.660004</v>
      </c>
      <c r="E2303">
        <v>110.75</v>
      </c>
      <c r="F2303">
        <v>110.75</v>
      </c>
      <c r="G2303">
        <v>0</v>
      </c>
    </row>
    <row r="2304" spans="1:7" x14ac:dyDescent="0.25">
      <c r="A2304" s="1">
        <v>36656</v>
      </c>
      <c r="B2304">
        <v>110.68</v>
      </c>
      <c r="C2304">
        <v>110.879997</v>
      </c>
      <c r="D2304">
        <v>110.300003</v>
      </c>
      <c r="E2304">
        <v>110.800003</v>
      </c>
      <c r="F2304">
        <v>110.800003</v>
      </c>
      <c r="G2304">
        <v>0</v>
      </c>
    </row>
    <row r="2305" spans="1:7" x14ac:dyDescent="0.25">
      <c r="A2305" s="1">
        <v>36657</v>
      </c>
      <c r="B2305">
        <v>111.19000200000001</v>
      </c>
      <c r="C2305">
        <v>111.529999</v>
      </c>
      <c r="D2305">
        <v>110.66999800000001</v>
      </c>
      <c r="E2305">
        <v>111.519997</v>
      </c>
      <c r="F2305">
        <v>111.519997</v>
      </c>
      <c r="G2305">
        <v>0</v>
      </c>
    </row>
    <row r="2306" spans="1:7" x14ac:dyDescent="0.25">
      <c r="A2306" s="1">
        <v>36658</v>
      </c>
      <c r="B2306">
        <v>111.25</v>
      </c>
      <c r="C2306">
        <v>111.510002</v>
      </c>
      <c r="D2306">
        <v>109.800003</v>
      </c>
      <c r="E2306">
        <v>109.900002</v>
      </c>
      <c r="F2306">
        <v>109.900002</v>
      </c>
      <c r="G2306">
        <v>0</v>
      </c>
    </row>
    <row r="2307" spans="1:7" x14ac:dyDescent="0.25">
      <c r="A2307" s="1">
        <v>36660</v>
      </c>
      <c r="B2307" t="s">
        <v>444</v>
      </c>
      <c r="C2307" t="s">
        <v>444</v>
      </c>
      <c r="D2307" t="s">
        <v>444</v>
      </c>
      <c r="E2307" t="s">
        <v>444</v>
      </c>
      <c r="F2307" t="s">
        <v>444</v>
      </c>
      <c r="G2307" t="s">
        <v>444</v>
      </c>
    </row>
    <row r="2308" spans="1:7" x14ac:dyDescent="0.25">
      <c r="A2308" s="1">
        <v>36661</v>
      </c>
      <c r="B2308">
        <v>109.910004</v>
      </c>
      <c r="C2308">
        <v>110.58000199999999</v>
      </c>
      <c r="D2308">
        <v>109.80999799999999</v>
      </c>
      <c r="E2308">
        <v>110.55999799999999</v>
      </c>
      <c r="F2308">
        <v>110.55999799999999</v>
      </c>
      <c r="G2308">
        <v>0</v>
      </c>
    </row>
    <row r="2309" spans="1:7" x14ac:dyDescent="0.25">
      <c r="A2309" s="1">
        <v>36662</v>
      </c>
      <c r="B2309">
        <v>110.879997</v>
      </c>
      <c r="C2309">
        <v>111.400002</v>
      </c>
      <c r="D2309">
        <v>110.639999</v>
      </c>
      <c r="E2309">
        <v>111.30999799999999</v>
      </c>
      <c r="F2309">
        <v>111.30999799999999</v>
      </c>
      <c r="G2309">
        <v>0</v>
      </c>
    </row>
    <row r="2310" spans="1:7" x14ac:dyDescent="0.25">
      <c r="A2310" s="1">
        <v>36663</v>
      </c>
      <c r="B2310">
        <v>111.660004</v>
      </c>
      <c r="C2310">
        <v>112.599998</v>
      </c>
      <c r="D2310">
        <v>111.279999</v>
      </c>
      <c r="E2310">
        <v>112.099998</v>
      </c>
      <c r="F2310">
        <v>112.099998</v>
      </c>
      <c r="G2310">
        <v>0</v>
      </c>
    </row>
    <row r="2311" spans="1:7" x14ac:dyDescent="0.25">
      <c r="A2311" s="1">
        <v>36664</v>
      </c>
      <c r="B2311">
        <v>111.970001</v>
      </c>
      <c r="C2311">
        <v>112.470001</v>
      </c>
      <c r="D2311">
        <v>111.849998</v>
      </c>
      <c r="E2311">
        <v>112.209999</v>
      </c>
      <c r="F2311">
        <v>112.209999</v>
      </c>
      <c r="G2311">
        <v>0</v>
      </c>
    </row>
    <row r="2312" spans="1:7" x14ac:dyDescent="0.25">
      <c r="A2312" s="1">
        <v>36665</v>
      </c>
      <c r="B2312">
        <v>112.029999</v>
      </c>
      <c r="C2312">
        <v>112.860001</v>
      </c>
      <c r="D2312">
        <v>111.32</v>
      </c>
      <c r="E2312">
        <v>111.470001</v>
      </c>
      <c r="F2312">
        <v>111.470001</v>
      </c>
      <c r="G2312">
        <v>0</v>
      </c>
    </row>
    <row r="2313" spans="1:7" x14ac:dyDescent="0.25">
      <c r="A2313" s="1">
        <v>36667</v>
      </c>
      <c r="B2313" t="s">
        <v>444</v>
      </c>
      <c r="C2313" t="s">
        <v>444</v>
      </c>
      <c r="D2313" t="s">
        <v>444</v>
      </c>
      <c r="E2313" t="s">
        <v>444</v>
      </c>
      <c r="F2313" t="s">
        <v>444</v>
      </c>
      <c r="G2313" t="s">
        <v>444</v>
      </c>
    </row>
    <row r="2314" spans="1:7" x14ac:dyDescent="0.25">
      <c r="A2314" s="1">
        <v>36668</v>
      </c>
      <c r="B2314">
        <v>111.480003</v>
      </c>
      <c r="C2314">
        <v>111.779999</v>
      </c>
      <c r="D2314">
        <v>110.860001</v>
      </c>
      <c r="E2314">
        <v>111.05999799999999</v>
      </c>
      <c r="F2314">
        <v>111.05999799999999</v>
      </c>
      <c r="G2314">
        <v>0</v>
      </c>
    </row>
    <row r="2315" spans="1:7" x14ac:dyDescent="0.25">
      <c r="A2315" s="1">
        <v>36669</v>
      </c>
      <c r="B2315">
        <v>111.209999</v>
      </c>
      <c r="C2315">
        <v>111.459999</v>
      </c>
      <c r="D2315">
        <v>110.239998</v>
      </c>
      <c r="E2315">
        <v>111.139999</v>
      </c>
      <c r="F2315">
        <v>111.139999</v>
      </c>
      <c r="G2315">
        <v>0</v>
      </c>
    </row>
    <row r="2316" spans="1:7" x14ac:dyDescent="0.25">
      <c r="A2316" s="1">
        <v>36670</v>
      </c>
      <c r="B2316">
        <v>111.019997</v>
      </c>
      <c r="C2316">
        <v>111.379997</v>
      </c>
      <c r="D2316">
        <v>110.69000200000001</v>
      </c>
      <c r="E2316">
        <v>111.220001</v>
      </c>
      <c r="F2316">
        <v>111.220001</v>
      </c>
      <c r="G2316">
        <v>0</v>
      </c>
    </row>
    <row r="2317" spans="1:7" x14ac:dyDescent="0.25">
      <c r="A2317" s="1">
        <v>36671</v>
      </c>
      <c r="B2317">
        <v>111.5</v>
      </c>
      <c r="C2317">
        <v>111.970001</v>
      </c>
      <c r="D2317">
        <v>110.730003</v>
      </c>
      <c r="E2317">
        <v>110.75</v>
      </c>
      <c r="F2317">
        <v>110.75</v>
      </c>
      <c r="G2317">
        <v>0</v>
      </c>
    </row>
    <row r="2318" spans="1:7" x14ac:dyDescent="0.25">
      <c r="A2318" s="1">
        <v>36672</v>
      </c>
      <c r="B2318">
        <v>110.69000200000001</v>
      </c>
      <c r="C2318">
        <v>110.870003</v>
      </c>
      <c r="D2318">
        <v>109</v>
      </c>
      <c r="E2318">
        <v>109.120003</v>
      </c>
      <c r="F2318">
        <v>109.120003</v>
      </c>
      <c r="G2318">
        <v>0</v>
      </c>
    </row>
    <row r="2319" spans="1:7" x14ac:dyDescent="0.25">
      <c r="A2319" s="1">
        <v>36674</v>
      </c>
      <c r="B2319" t="s">
        <v>444</v>
      </c>
      <c r="C2319" t="s">
        <v>444</v>
      </c>
      <c r="D2319" t="s">
        <v>444</v>
      </c>
      <c r="E2319" t="s">
        <v>444</v>
      </c>
      <c r="F2319" t="s">
        <v>444</v>
      </c>
      <c r="G2319" t="s">
        <v>444</v>
      </c>
    </row>
    <row r="2320" spans="1:7" x14ac:dyDescent="0.25">
      <c r="A2320" s="1">
        <v>36675</v>
      </c>
      <c r="B2320" t="s">
        <v>444</v>
      </c>
      <c r="C2320" t="s">
        <v>444</v>
      </c>
      <c r="D2320" t="s">
        <v>444</v>
      </c>
      <c r="E2320" t="s">
        <v>444</v>
      </c>
      <c r="F2320" t="s">
        <v>444</v>
      </c>
      <c r="G2320" t="s">
        <v>444</v>
      </c>
    </row>
    <row r="2321" spans="1:7" x14ac:dyDescent="0.25">
      <c r="A2321" s="1">
        <v>36676</v>
      </c>
      <c r="B2321">
        <v>109.029999</v>
      </c>
      <c r="C2321">
        <v>109.489998</v>
      </c>
      <c r="D2321">
        <v>108.18</v>
      </c>
      <c r="E2321">
        <v>108.93</v>
      </c>
      <c r="F2321">
        <v>108.93</v>
      </c>
      <c r="G2321">
        <v>0</v>
      </c>
    </row>
    <row r="2322" spans="1:7" x14ac:dyDescent="0.25">
      <c r="A2322" s="1">
        <v>36677</v>
      </c>
      <c r="B2322">
        <v>109.160004</v>
      </c>
      <c r="C2322">
        <v>109.519997</v>
      </c>
      <c r="D2322">
        <v>108.599998</v>
      </c>
      <c r="E2322">
        <v>108.739998</v>
      </c>
      <c r="F2322">
        <v>108.739998</v>
      </c>
      <c r="G2322">
        <v>0</v>
      </c>
    </row>
    <row r="2323" spans="1:7" x14ac:dyDescent="0.25">
      <c r="A2323" s="1">
        <v>36678</v>
      </c>
      <c r="B2323">
        <v>108.650002</v>
      </c>
      <c r="C2323">
        <v>109.41999800000001</v>
      </c>
      <c r="D2323">
        <v>108.599998</v>
      </c>
      <c r="E2323">
        <v>109.050003</v>
      </c>
      <c r="F2323">
        <v>109.050003</v>
      </c>
      <c r="G2323">
        <v>0</v>
      </c>
    </row>
    <row r="2324" spans="1:7" x14ac:dyDescent="0.25">
      <c r="A2324" s="1">
        <v>36679</v>
      </c>
      <c r="B2324">
        <v>109.120003</v>
      </c>
      <c r="C2324">
        <v>109.290001</v>
      </c>
      <c r="D2324">
        <v>107.400002</v>
      </c>
      <c r="E2324">
        <v>108.120003</v>
      </c>
      <c r="F2324">
        <v>108.120003</v>
      </c>
      <c r="G2324">
        <v>0</v>
      </c>
    </row>
    <row r="2325" spans="1:7" x14ac:dyDescent="0.25">
      <c r="A2325" s="1">
        <v>36681</v>
      </c>
      <c r="B2325" t="s">
        <v>444</v>
      </c>
      <c r="C2325" t="s">
        <v>444</v>
      </c>
      <c r="D2325" t="s">
        <v>444</v>
      </c>
      <c r="E2325" t="s">
        <v>444</v>
      </c>
      <c r="F2325" t="s">
        <v>444</v>
      </c>
      <c r="G2325" t="s">
        <v>444</v>
      </c>
    </row>
    <row r="2326" spans="1:7" x14ac:dyDescent="0.25">
      <c r="A2326" s="1">
        <v>36682</v>
      </c>
      <c r="B2326">
        <v>107.80999799999999</v>
      </c>
      <c r="C2326">
        <v>108.040001</v>
      </c>
      <c r="D2326">
        <v>107.389999</v>
      </c>
      <c r="E2326">
        <v>107.459999</v>
      </c>
      <c r="F2326">
        <v>107.459999</v>
      </c>
      <c r="G2326">
        <v>0</v>
      </c>
    </row>
    <row r="2327" spans="1:7" x14ac:dyDescent="0.25">
      <c r="A2327" s="1">
        <v>36683</v>
      </c>
      <c r="B2327">
        <v>107.589996</v>
      </c>
      <c r="C2327">
        <v>107.66999800000001</v>
      </c>
      <c r="D2327">
        <v>106.230003</v>
      </c>
      <c r="E2327">
        <v>106.589996</v>
      </c>
      <c r="F2327">
        <v>106.589996</v>
      </c>
      <c r="G2327">
        <v>0</v>
      </c>
    </row>
    <row r="2328" spans="1:7" x14ac:dyDescent="0.25">
      <c r="A2328" s="1">
        <v>36684</v>
      </c>
      <c r="B2328">
        <v>106.639999</v>
      </c>
      <c r="C2328">
        <v>106.83000199999999</v>
      </c>
      <c r="D2328">
        <v>106.08000199999999</v>
      </c>
      <c r="E2328">
        <v>106.18</v>
      </c>
      <c r="F2328">
        <v>106.18</v>
      </c>
      <c r="G2328">
        <v>0</v>
      </c>
    </row>
    <row r="2329" spans="1:7" x14ac:dyDescent="0.25">
      <c r="A2329" s="1">
        <v>36685</v>
      </c>
      <c r="B2329">
        <v>106.300003</v>
      </c>
      <c r="C2329">
        <v>107.110001</v>
      </c>
      <c r="D2329">
        <v>105.55999799999999</v>
      </c>
      <c r="E2329">
        <v>106.709999</v>
      </c>
      <c r="F2329">
        <v>106.709999</v>
      </c>
      <c r="G2329">
        <v>0</v>
      </c>
    </row>
    <row r="2330" spans="1:7" x14ac:dyDescent="0.25">
      <c r="A2330" s="1">
        <v>36686</v>
      </c>
      <c r="B2330">
        <v>106.870003</v>
      </c>
      <c r="C2330">
        <v>107.610001</v>
      </c>
      <c r="D2330">
        <v>106.66999800000001</v>
      </c>
      <c r="E2330">
        <v>106.989998</v>
      </c>
      <c r="F2330">
        <v>106.989998</v>
      </c>
      <c r="G2330">
        <v>0</v>
      </c>
    </row>
    <row r="2331" spans="1:7" x14ac:dyDescent="0.25">
      <c r="A2331" s="1">
        <v>36688</v>
      </c>
      <c r="B2331" t="s">
        <v>444</v>
      </c>
      <c r="C2331" t="s">
        <v>444</v>
      </c>
      <c r="D2331" t="s">
        <v>444</v>
      </c>
      <c r="E2331" t="s">
        <v>444</v>
      </c>
      <c r="F2331" t="s">
        <v>444</v>
      </c>
      <c r="G2331" t="s">
        <v>444</v>
      </c>
    </row>
    <row r="2332" spans="1:7" x14ac:dyDescent="0.25">
      <c r="A2332" s="1">
        <v>36689</v>
      </c>
      <c r="B2332">
        <v>107.05999799999999</v>
      </c>
      <c r="C2332">
        <v>107.370003</v>
      </c>
      <c r="D2332">
        <v>106.720001</v>
      </c>
      <c r="E2332">
        <v>106.970001</v>
      </c>
      <c r="F2332">
        <v>106.970001</v>
      </c>
      <c r="G2332">
        <v>0</v>
      </c>
    </row>
    <row r="2333" spans="1:7" x14ac:dyDescent="0.25">
      <c r="A2333" s="1">
        <v>36690</v>
      </c>
      <c r="B2333">
        <v>106.949997</v>
      </c>
      <c r="C2333">
        <v>107.05999799999999</v>
      </c>
      <c r="D2333">
        <v>106.099998</v>
      </c>
      <c r="E2333">
        <v>106.400002</v>
      </c>
      <c r="F2333">
        <v>106.400002</v>
      </c>
      <c r="G2333">
        <v>0</v>
      </c>
    </row>
    <row r="2334" spans="1:7" x14ac:dyDescent="0.25">
      <c r="A2334" s="1">
        <v>36691</v>
      </c>
      <c r="B2334">
        <v>106.529999</v>
      </c>
      <c r="C2334">
        <v>106.639999</v>
      </c>
      <c r="D2334">
        <v>106.019997</v>
      </c>
      <c r="E2334">
        <v>106.459999</v>
      </c>
      <c r="F2334">
        <v>106.459999</v>
      </c>
      <c r="G2334">
        <v>0</v>
      </c>
    </row>
    <row r="2335" spans="1:7" x14ac:dyDescent="0.25">
      <c r="A2335" s="1">
        <v>36692</v>
      </c>
      <c r="B2335">
        <v>106.610001</v>
      </c>
      <c r="C2335">
        <v>107.139999</v>
      </c>
      <c r="D2335">
        <v>106.41999800000001</v>
      </c>
      <c r="E2335">
        <v>106.879997</v>
      </c>
      <c r="F2335">
        <v>106.879997</v>
      </c>
      <c r="G2335">
        <v>0</v>
      </c>
    </row>
    <row r="2336" spans="1:7" x14ac:dyDescent="0.25">
      <c r="A2336" s="1">
        <v>36693</v>
      </c>
      <c r="B2336">
        <v>106.870003</v>
      </c>
      <c r="C2336">
        <v>107.120003</v>
      </c>
      <c r="D2336">
        <v>105.91999800000001</v>
      </c>
      <c r="E2336">
        <v>105.959999</v>
      </c>
      <c r="F2336">
        <v>105.959999</v>
      </c>
      <c r="G2336">
        <v>0</v>
      </c>
    </row>
    <row r="2337" spans="1:7" x14ac:dyDescent="0.25">
      <c r="A2337" s="1">
        <v>36695</v>
      </c>
      <c r="B2337" t="s">
        <v>444</v>
      </c>
      <c r="C2337" t="s">
        <v>444</v>
      </c>
      <c r="D2337" t="s">
        <v>444</v>
      </c>
      <c r="E2337" t="s">
        <v>444</v>
      </c>
      <c r="F2337" t="s">
        <v>444</v>
      </c>
      <c r="G2337" t="s">
        <v>444</v>
      </c>
    </row>
    <row r="2338" spans="1:7" x14ac:dyDescent="0.25">
      <c r="A2338" s="1">
        <v>36696</v>
      </c>
      <c r="B2338">
        <v>106</v>
      </c>
      <c r="C2338">
        <v>106.44000200000001</v>
      </c>
      <c r="D2338">
        <v>105.589996</v>
      </c>
      <c r="E2338">
        <v>106.33000199999999</v>
      </c>
      <c r="F2338">
        <v>106.33000199999999</v>
      </c>
      <c r="G2338">
        <v>0</v>
      </c>
    </row>
    <row r="2339" spans="1:7" x14ac:dyDescent="0.25">
      <c r="A2339" s="1">
        <v>36697</v>
      </c>
      <c r="B2339">
        <v>106.41999800000001</v>
      </c>
      <c r="C2339">
        <v>106.769997</v>
      </c>
      <c r="D2339">
        <v>106.040001</v>
      </c>
      <c r="E2339">
        <v>106.33000199999999</v>
      </c>
      <c r="F2339">
        <v>106.33000199999999</v>
      </c>
      <c r="G2339">
        <v>0</v>
      </c>
    </row>
    <row r="2340" spans="1:7" x14ac:dyDescent="0.25">
      <c r="A2340" s="1">
        <v>36698</v>
      </c>
      <c r="B2340">
        <v>106.66999800000001</v>
      </c>
      <c r="C2340">
        <v>107.610001</v>
      </c>
      <c r="D2340">
        <v>106.55999799999999</v>
      </c>
      <c r="E2340">
        <v>107.43</v>
      </c>
      <c r="F2340">
        <v>107.43</v>
      </c>
      <c r="G2340">
        <v>0</v>
      </c>
    </row>
    <row r="2341" spans="1:7" x14ac:dyDescent="0.25">
      <c r="A2341" s="1">
        <v>36699</v>
      </c>
      <c r="B2341">
        <v>107.470001</v>
      </c>
      <c r="C2341">
        <v>108.010002</v>
      </c>
      <c r="D2341">
        <v>107.19000200000001</v>
      </c>
      <c r="E2341">
        <v>107.709999</v>
      </c>
      <c r="F2341">
        <v>107.709999</v>
      </c>
      <c r="G2341">
        <v>0</v>
      </c>
    </row>
    <row r="2342" spans="1:7" x14ac:dyDescent="0.25">
      <c r="A2342" s="1">
        <v>36700</v>
      </c>
      <c r="B2342">
        <v>107.82</v>
      </c>
      <c r="C2342">
        <v>108.199997</v>
      </c>
      <c r="D2342">
        <v>107.370003</v>
      </c>
      <c r="E2342">
        <v>108.010002</v>
      </c>
      <c r="F2342">
        <v>108.010002</v>
      </c>
      <c r="G2342">
        <v>0</v>
      </c>
    </row>
    <row r="2343" spans="1:7" x14ac:dyDescent="0.25">
      <c r="A2343" s="1">
        <v>36702</v>
      </c>
      <c r="B2343" t="s">
        <v>444</v>
      </c>
      <c r="C2343" t="s">
        <v>444</v>
      </c>
      <c r="D2343" t="s">
        <v>444</v>
      </c>
      <c r="E2343" t="s">
        <v>444</v>
      </c>
      <c r="F2343" t="s">
        <v>444</v>
      </c>
      <c r="G2343" t="s">
        <v>444</v>
      </c>
    </row>
    <row r="2344" spans="1:7" x14ac:dyDescent="0.25">
      <c r="A2344" s="1">
        <v>36703</v>
      </c>
      <c r="B2344">
        <v>108.05999799999999</v>
      </c>
      <c r="C2344">
        <v>108.639999</v>
      </c>
      <c r="D2344">
        <v>107.93</v>
      </c>
      <c r="E2344">
        <v>108.110001</v>
      </c>
      <c r="F2344">
        <v>108.110001</v>
      </c>
      <c r="G2344">
        <v>0</v>
      </c>
    </row>
    <row r="2345" spans="1:7" x14ac:dyDescent="0.25">
      <c r="A2345" s="1">
        <v>36704</v>
      </c>
      <c r="B2345">
        <v>108.150002</v>
      </c>
      <c r="C2345">
        <v>108.300003</v>
      </c>
      <c r="D2345">
        <v>107.33000199999999</v>
      </c>
      <c r="E2345">
        <v>107.360001</v>
      </c>
      <c r="F2345">
        <v>107.360001</v>
      </c>
      <c r="G2345">
        <v>0</v>
      </c>
    </row>
    <row r="2346" spans="1:7" x14ac:dyDescent="0.25">
      <c r="A2346" s="1">
        <v>36705</v>
      </c>
      <c r="B2346">
        <v>107.41999800000001</v>
      </c>
      <c r="C2346">
        <v>107.970001</v>
      </c>
      <c r="D2346">
        <v>107.339996</v>
      </c>
      <c r="E2346">
        <v>107.599998</v>
      </c>
      <c r="F2346">
        <v>107.599998</v>
      </c>
      <c r="G2346">
        <v>0</v>
      </c>
    </row>
    <row r="2347" spans="1:7" x14ac:dyDescent="0.25">
      <c r="A2347" s="1">
        <v>36706</v>
      </c>
      <c r="B2347">
        <v>107.58000199999999</v>
      </c>
      <c r="C2347">
        <v>107.699997</v>
      </c>
      <c r="D2347">
        <v>106.650002</v>
      </c>
      <c r="E2347">
        <v>106.839996</v>
      </c>
      <c r="F2347">
        <v>106.839996</v>
      </c>
      <c r="G2347">
        <v>0</v>
      </c>
    </row>
    <row r="2348" spans="1:7" x14ac:dyDescent="0.25">
      <c r="A2348" s="1">
        <v>36707</v>
      </c>
      <c r="B2348">
        <v>106.860001</v>
      </c>
      <c r="C2348">
        <v>107.029999</v>
      </c>
      <c r="D2348">
        <v>106.370003</v>
      </c>
      <c r="E2348">
        <v>106.839996</v>
      </c>
      <c r="F2348">
        <v>106.839996</v>
      </c>
      <c r="G2348">
        <v>0</v>
      </c>
    </row>
    <row r="2349" spans="1:7" x14ac:dyDescent="0.25">
      <c r="A2349" s="1">
        <v>36709</v>
      </c>
      <c r="B2349" t="s">
        <v>444</v>
      </c>
      <c r="C2349" t="s">
        <v>444</v>
      </c>
      <c r="D2349" t="s">
        <v>444</v>
      </c>
      <c r="E2349" t="s">
        <v>444</v>
      </c>
      <c r="F2349" t="s">
        <v>444</v>
      </c>
      <c r="G2349" t="s">
        <v>444</v>
      </c>
    </row>
    <row r="2350" spans="1:7" x14ac:dyDescent="0.25">
      <c r="A2350" s="1">
        <v>36710</v>
      </c>
      <c r="B2350">
        <v>106.82</v>
      </c>
      <c r="C2350">
        <v>107.32</v>
      </c>
      <c r="D2350">
        <v>106.800003</v>
      </c>
      <c r="E2350">
        <v>107.05999799999999</v>
      </c>
      <c r="F2350">
        <v>107.05999799999999</v>
      </c>
      <c r="G2350">
        <v>0</v>
      </c>
    </row>
    <row r="2351" spans="1:7" x14ac:dyDescent="0.25">
      <c r="A2351" s="1">
        <v>36711</v>
      </c>
      <c r="B2351">
        <v>107.349998</v>
      </c>
      <c r="C2351">
        <v>107.480003</v>
      </c>
      <c r="D2351">
        <v>107.010002</v>
      </c>
      <c r="E2351">
        <v>107.290001</v>
      </c>
      <c r="F2351">
        <v>107.290001</v>
      </c>
      <c r="G2351">
        <v>0</v>
      </c>
    </row>
    <row r="2352" spans="1:7" x14ac:dyDescent="0.25">
      <c r="A2352" s="1">
        <v>36712</v>
      </c>
      <c r="B2352">
        <v>106.949997</v>
      </c>
      <c r="C2352">
        <v>107.260002</v>
      </c>
      <c r="D2352">
        <v>106.790001</v>
      </c>
      <c r="E2352">
        <v>107.120003</v>
      </c>
      <c r="F2352">
        <v>107.120003</v>
      </c>
      <c r="G2352">
        <v>0</v>
      </c>
    </row>
    <row r="2353" spans="1:7" x14ac:dyDescent="0.25">
      <c r="A2353" s="1">
        <v>36713</v>
      </c>
      <c r="B2353">
        <v>107.19000200000001</v>
      </c>
      <c r="C2353">
        <v>107.470001</v>
      </c>
      <c r="D2353">
        <v>106.699997</v>
      </c>
      <c r="E2353">
        <v>107.370003</v>
      </c>
      <c r="F2353">
        <v>107.370003</v>
      </c>
      <c r="G2353">
        <v>0</v>
      </c>
    </row>
    <row r="2354" spans="1:7" x14ac:dyDescent="0.25">
      <c r="A2354" s="1">
        <v>36714</v>
      </c>
      <c r="B2354">
        <v>107.410004</v>
      </c>
      <c r="C2354">
        <v>107.69000200000001</v>
      </c>
      <c r="D2354">
        <v>107.16999800000001</v>
      </c>
      <c r="E2354">
        <v>107.650002</v>
      </c>
      <c r="F2354">
        <v>107.650002</v>
      </c>
      <c r="G2354">
        <v>0</v>
      </c>
    </row>
    <row r="2355" spans="1:7" x14ac:dyDescent="0.25">
      <c r="A2355" s="1">
        <v>36716</v>
      </c>
      <c r="B2355" t="s">
        <v>444</v>
      </c>
      <c r="C2355" t="s">
        <v>444</v>
      </c>
      <c r="D2355" t="s">
        <v>444</v>
      </c>
      <c r="E2355" t="s">
        <v>444</v>
      </c>
      <c r="F2355" t="s">
        <v>444</v>
      </c>
      <c r="G2355" t="s">
        <v>444</v>
      </c>
    </row>
    <row r="2356" spans="1:7" x14ac:dyDescent="0.25">
      <c r="A2356" s="1">
        <v>36717</v>
      </c>
      <c r="B2356">
        <v>107.529999</v>
      </c>
      <c r="C2356">
        <v>107.550003</v>
      </c>
      <c r="D2356">
        <v>106.949997</v>
      </c>
      <c r="E2356">
        <v>107.010002</v>
      </c>
      <c r="F2356">
        <v>107.010002</v>
      </c>
      <c r="G2356">
        <v>0</v>
      </c>
    </row>
    <row r="2357" spans="1:7" x14ac:dyDescent="0.25">
      <c r="A2357" s="1">
        <v>36718</v>
      </c>
      <c r="B2357">
        <v>106.989998</v>
      </c>
      <c r="C2357">
        <v>107.349998</v>
      </c>
      <c r="D2357">
        <v>106.779999</v>
      </c>
      <c r="E2357">
        <v>107.139999</v>
      </c>
      <c r="F2357">
        <v>107.139999</v>
      </c>
      <c r="G2357">
        <v>0</v>
      </c>
    </row>
    <row r="2358" spans="1:7" x14ac:dyDescent="0.25">
      <c r="A2358" s="1">
        <v>36719</v>
      </c>
      <c r="B2358">
        <v>107.129997</v>
      </c>
      <c r="C2358">
        <v>108.290001</v>
      </c>
      <c r="D2358">
        <v>107.08000199999999</v>
      </c>
      <c r="E2358">
        <v>108.120003</v>
      </c>
      <c r="F2358">
        <v>108.120003</v>
      </c>
      <c r="G2358">
        <v>0</v>
      </c>
    </row>
    <row r="2359" spans="1:7" x14ac:dyDescent="0.25">
      <c r="A2359" s="1">
        <v>36720</v>
      </c>
      <c r="B2359">
        <v>108.160004</v>
      </c>
      <c r="C2359">
        <v>108.889999</v>
      </c>
      <c r="D2359">
        <v>108.040001</v>
      </c>
      <c r="E2359">
        <v>108.540001</v>
      </c>
      <c r="F2359">
        <v>108.540001</v>
      </c>
      <c r="G2359">
        <v>0</v>
      </c>
    </row>
    <row r="2360" spans="1:7" x14ac:dyDescent="0.25">
      <c r="A2360" s="1">
        <v>36721</v>
      </c>
      <c r="B2360">
        <v>108.55999799999999</v>
      </c>
      <c r="C2360">
        <v>108.93</v>
      </c>
      <c r="D2360">
        <v>108.33000199999999</v>
      </c>
      <c r="E2360">
        <v>108.449997</v>
      </c>
      <c r="F2360">
        <v>108.449997</v>
      </c>
      <c r="G2360">
        <v>0</v>
      </c>
    </row>
    <row r="2361" spans="1:7" x14ac:dyDescent="0.25">
      <c r="A2361" s="1">
        <v>36723</v>
      </c>
      <c r="B2361" t="s">
        <v>444</v>
      </c>
      <c r="C2361" t="s">
        <v>444</v>
      </c>
      <c r="D2361" t="s">
        <v>444</v>
      </c>
      <c r="E2361" t="s">
        <v>444</v>
      </c>
      <c r="F2361" t="s">
        <v>444</v>
      </c>
      <c r="G2361" t="s">
        <v>444</v>
      </c>
    </row>
    <row r="2362" spans="1:7" x14ac:dyDescent="0.25">
      <c r="A2362" s="1">
        <v>36724</v>
      </c>
      <c r="B2362">
        <v>108.32</v>
      </c>
      <c r="C2362">
        <v>108.879997</v>
      </c>
      <c r="D2362">
        <v>108.290001</v>
      </c>
      <c r="E2362">
        <v>108.699997</v>
      </c>
      <c r="F2362">
        <v>108.699997</v>
      </c>
      <c r="G2362">
        <v>0</v>
      </c>
    </row>
    <row r="2363" spans="1:7" x14ac:dyDescent="0.25">
      <c r="A2363" s="1">
        <v>36725</v>
      </c>
      <c r="B2363">
        <v>108.620003</v>
      </c>
      <c r="C2363">
        <v>109.660004</v>
      </c>
      <c r="D2363">
        <v>108.540001</v>
      </c>
      <c r="E2363">
        <v>109.379997</v>
      </c>
      <c r="F2363">
        <v>109.379997</v>
      </c>
      <c r="G2363">
        <v>0</v>
      </c>
    </row>
    <row r="2364" spans="1:7" x14ac:dyDescent="0.25">
      <c r="A2364" s="1">
        <v>36726</v>
      </c>
      <c r="B2364">
        <v>109.550003</v>
      </c>
      <c r="C2364">
        <v>109.91999800000001</v>
      </c>
      <c r="D2364">
        <v>109.349998</v>
      </c>
      <c r="E2364">
        <v>109.589996</v>
      </c>
      <c r="F2364">
        <v>109.589996</v>
      </c>
      <c r="G2364">
        <v>0</v>
      </c>
    </row>
    <row r="2365" spans="1:7" x14ac:dyDescent="0.25">
      <c r="A2365" s="1">
        <v>36727</v>
      </c>
      <c r="B2365">
        <v>109.360001</v>
      </c>
      <c r="C2365">
        <v>109.860001</v>
      </c>
      <c r="D2365">
        <v>108.55999799999999</v>
      </c>
      <c r="E2365">
        <v>108.610001</v>
      </c>
      <c r="F2365">
        <v>108.610001</v>
      </c>
      <c r="G2365">
        <v>0</v>
      </c>
    </row>
    <row r="2366" spans="1:7" x14ac:dyDescent="0.25">
      <c r="A2366" s="1">
        <v>36728</v>
      </c>
      <c r="B2366">
        <v>108.629997</v>
      </c>
      <c r="C2366">
        <v>108.879997</v>
      </c>
      <c r="D2366">
        <v>108.33000199999999</v>
      </c>
      <c r="E2366">
        <v>108.41999800000001</v>
      </c>
      <c r="F2366">
        <v>108.41999800000001</v>
      </c>
      <c r="G2366">
        <v>0</v>
      </c>
    </row>
    <row r="2367" spans="1:7" x14ac:dyDescent="0.25">
      <c r="A2367" s="1">
        <v>36730</v>
      </c>
      <c r="B2367" t="s">
        <v>444</v>
      </c>
      <c r="C2367" t="s">
        <v>444</v>
      </c>
      <c r="D2367" t="s">
        <v>444</v>
      </c>
      <c r="E2367" t="s">
        <v>444</v>
      </c>
      <c r="F2367" t="s">
        <v>444</v>
      </c>
      <c r="G2367" t="s">
        <v>444</v>
      </c>
    </row>
    <row r="2368" spans="1:7" x14ac:dyDescent="0.25">
      <c r="A2368" s="1">
        <v>36731</v>
      </c>
      <c r="B2368">
        <v>108.510002</v>
      </c>
      <c r="C2368">
        <v>108.849998</v>
      </c>
      <c r="D2368">
        <v>108.349998</v>
      </c>
      <c r="E2368">
        <v>108.69000200000001</v>
      </c>
      <c r="F2368">
        <v>108.69000200000001</v>
      </c>
      <c r="G2368">
        <v>0</v>
      </c>
    </row>
    <row r="2369" spans="1:7" x14ac:dyDescent="0.25">
      <c r="A2369" s="1">
        <v>36732</v>
      </c>
      <c r="B2369">
        <v>108.720001</v>
      </c>
      <c r="C2369">
        <v>108.769997</v>
      </c>
      <c r="D2369">
        <v>107.949997</v>
      </c>
      <c r="E2369">
        <v>108.379997</v>
      </c>
      <c r="F2369">
        <v>108.379997</v>
      </c>
      <c r="G2369">
        <v>0</v>
      </c>
    </row>
    <row r="2370" spans="1:7" x14ac:dyDescent="0.25">
      <c r="A2370" s="1">
        <v>36733</v>
      </c>
      <c r="B2370">
        <v>108.260002</v>
      </c>
      <c r="C2370">
        <v>108.360001</v>
      </c>
      <c r="D2370">
        <v>107.83000199999999</v>
      </c>
      <c r="E2370">
        <v>108.110001</v>
      </c>
      <c r="F2370">
        <v>108.110001</v>
      </c>
      <c r="G2370">
        <v>0</v>
      </c>
    </row>
    <row r="2371" spans="1:7" x14ac:dyDescent="0.25">
      <c r="A2371" s="1">
        <v>36734</v>
      </c>
      <c r="B2371">
        <v>107.980003</v>
      </c>
      <c r="C2371">
        <v>108.949997</v>
      </c>
      <c r="D2371">
        <v>107.900002</v>
      </c>
      <c r="E2371">
        <v>108.889999</v>
      </c>
      <c r="F2371">
        <v>108.889999</v>
      </c>
      <c r="G2371">
        <v>0</v>
      </c>
    </row>
    <row r="2372" spans="1:7" x14ac:dyDescent="0.25">
      <c r="A2372" s="1">
        <v>36735</v>
      </c>
      <c r="B2372">
        <v>108.870003</v>
      </c>
      <c r="C2372">
        <v>109.870003</v>
      </c>
      <c r="D2372">
        <v>108.75</v>
      </c>
      <c r="E2372">
        <v>109.739998</v>
      </c>
      <c r="F2372">
        <v>109.739998</v>
      </c>
      <c r="G2372">
        <v>0</v>
      </c>
    </row>
    <row r="2373" spans="1:7" x14ac:dyDescent="0.25">
      <c r="A2373" s="1">
        <v>36737</v>
      </c>
      <c r="B2373" t="s">
        <v>444</v>
      </c>
      <c r="C2373" t="s">
        <v>444</v>
      </c>
      <c r="D2373" t="s">
        <v>444</v>
      </c>
      <c r="E2373" t="s">
        <v>444</v>
      </c>
      <c r="F2373" t="s">
        <v>444</v>
      </c>
      <c r="G2373" t="s">
        <v>444</v>
      </c>
    </row>
    <row r="2374" spans="1:7" x14ac:dyDescent="0.25">
      <c r="A2374" s="1">
        <v>36738</v>
      </c>
      <c r="B2374">
        <v>109.760002</v>
      </c>
      <c r="C2374">
        <v>109.889999</v>
      </c>
      <c r="D2374">
        <v>109.389999</v>
      </c>
      <c r="E2374">
        <v>109.57</v>
      </c>
      <c r="F2374">
        <v>109.57</v>
      </c>
      <c r="G2374">
        <v>0</v>
      </c>
    </row>
    <row r="2375" spans="1:7" x14ac:dyDescent="0.25">
      <c r="A2375" s="1">
        <v>36739</v>
      </c>
      <c r="B2375">
        <v>109.5</v>
      </c>
      <c r="C2375">
        <v>110.25</v>
      </c>
      <c r="D2375">
        <v>109.349998</v>
      </c>
      <c r="E2375">
        <v>110.050003</v>
      </c>
      <c r="F2375">
        <v>110.050003</v>
      </c>
      <c r="G2375">
        <v>0</v>
      </c>
    </row>
    <row r="2376" spans="1:7" x14ac:dyDescent="0.25">
      <c r="A2376" s="1">
        <v>36740</v>
      </c>
      <c r="B2376">
        <v>110.459999</v>
      </c>
      <c r="C2376">
        <v>110.779999</v>
      </c>
      <c r="D2376">
        <v>110.08000199999999</v>
      </c>
      <c r="E2376">
        <v>110.66999800000001</v>
      </c>
      <c r="F2376">
        <v>110.66999800000001</v>
      </c>
      <c r="G2376">
        <v>0</v>
      </c>
    </row>
    <row r="2377" spans="1:7" x14ac:dyDescent="0.25">
      <c r="A2377" s="1">
        <v>36741</v>
      </c>
      <c r="B2377">
        <v>110.370003</v>
      </c>
      <c r="C2377">
        <v>111.650002</v>
      </c>
      <c r="D2377">
        <v>110.139999</v>
      </c>
      <c r="E2377">
        <v>110.980003</v>
      </c>
      <c r="F2377">
        <v>110.980003</v>
      </c>
      <c r="G2377">
        <v>0</v>
      </c>
    </row>
    <row r="2378" spans="1:7" x14ac:dyDescent="0.25">
      <c r="A2378" s="1">
        <v>36742</v>
      </c>
      <c r="B2378">
        <v>110.949997</v>
      </c>
      <c r="C2378">
        <v>111.389999</v>
      </c>
      <c r="D2378">
        <v>110.620003</v>
      </c>
      <c r="E2378">
        <v>110.849998</v>
      </c>
      <c r="F2378">
        <v>110.849998</v>
      </c>
      <c r="G2378">
        <v>0</v>
      </c>
    </row>
    <row r="2379" spans="1:7" x14ac:dyDescent="0.25">
      <c r="A2379" s="1">
        <v>36744</v>
      </c>
      <c r="B2379" t="s">
        <v>444</v>
      </c>
      <c r="C2379" t="s">
        <v>444</v>
      </c>
      <c r="D2379" t="s">
        <v>444</v>
      </c>
      <c r="E2379" t="s">
        <v>444</v>
      </c>
      <c r="F2379" t="s">
        <v>444</v>
      </c>
      <c r="G2379" t="s">
        <v>444</v>
      </c>
    </row>
    <row r="2380" spans="1:7" x14ac:dyDescent="0.25">
      <c r="A2380" s="1">
        <v>36745</v>
      </c>
      <c r="B2380">
        <v>110.849998</v>
      </c>
      <c r="C2380">
        <v>111.139999</v>
      </c>
      <c r="D2380">
        <v>110.599998</v>
      </c>
      <c r="E2380">
        <v>110.800003</v>
      </c>
      <c r="F2380">
        <v>110.800003</v>
      </c>
      <c r="G2380">
        <v>0</v>
      </c>
    </row>
    <row r="2381" spans="1:7" x14ac:dyDescent="0.25">
      <c r="A2381" s="1">
        <v>36746</v>
      </c>
      <c r="B2381">
        <v>110.82</v>
      </c>
      <c r="C2381">
        <v>111.589996</v>
      </c>
      <c r="D2381">
        <v>110.720001</v>
      </c>
      <c r="E2381">
        <v>111.32</v>
      </c>
      <c r="F2381">
        <v>111.32</v>
      </c>
      <c r="G2381">
        <v>0</v>
      </c>
    </row>
    <row r="2382" spans="1:7" x14ac:dyDescent="0.25">
      <c r="A2382" s="1">
        <v>36747</v>
      </c>
      <c r="B2382">
        <v>111.260002</v>
      </c>
      <c r="C2382">
        <v>111.709999</v>
      </c>
      <c r="D2382">
        <v>111.18</v>
      </c>
      <c r="E2382">
        <v>111.44000200000001</v>
      </c>
      <c r="F2382">
        <v>111.44000200000001</v>
      </c>
      <c r="G2382">
        <v>0</v>
      </c>
    </row>
    <row r="2383" spans="1:7" x14ac:dyDescent="0.25">
      <c r="A2383" s="1">
        <v>36748</v>
      </c>
      <c r="B2383">
        <v>111.25</v>
      </c>
      <c r="C2383">
        <v>111.290001</v>
      </c>
      <c r="D2383">
        <v>110.68</v>
      </c>
      <c r="E2383">
        <v>110.900002</v>
      </c>
      <c r="F2383">
        <v>110.900002</v>
      </c>
      <c r="G2383">
        <v>0</v>
      </c>
    </row>
    <row r="2384" spans="1:7" x14ac:dyDescent="0.25">
      <c r="A2384" s="1">
        <v>36749</v>
      </c>
      <c r="B2384">
        <v>110.849998</v>
      </c>
      <c r="C2384">
        <v>111.290001</v>
      </c>
      <c r="D2384">
        <v>110.290001</v>
      </c>
      <c r="E2384">
        <v>111.209999</v>
      </c>
      <c r="F2384">
        <v>111.209999</v>
      </c>
      <c r="G2384">
        <v>0</v>
      </c>
    </row>
    <row r="2385" spans="1:7" x14ac:dyDescent="0.25">
      <c r="A2385" s="1">
        <v>36751</v>
      </c>
      <c r="B2385" t="s">
        <v>444</v>
      </c>
      <c r="C2385" t="s">
        <v>444</v>
      </c>
      <c r="D2385" t="s">
        <v>444</v>
      </c>
      <c r="E2385" t="s">
        <v>444</v>
      </c>
      <c r="F2385" t="s">
        <v>444</v>
      </c>
      <c r="G2385" t="s">
        <v>444</v>
      </c>
    </row>
    <row r="2386" spans="1:7" x14ac:dyDescent="0.25">
      <c r="A2386" s="1">
        <v>36752</v>
      </c>
      <c r="B2386">
        <v>111.209999</v>
      </c>
      <c r="C2386">
        <v>111.589996</v>
      </c>
      <c r="D2386">
        <v>111.029999</v>
      </c>
      <c r="E2386">
        <v>111.08000199999999</v>
      </c>
      <c r="F2386">
        <v>111.08000199999999</v>
      </c>
      <c r="G2386">
        <v>0</v>
      </c>
    </row>
    <row r="2387" spans="1:7" x14ac:dyDescent="0.25">
      <c r="A2387" s="1">
        <v>36753</v>
      </c>
      <c r="B2387">
        <v>111.029999</v>
      </c>
      <c r="C2387">
        <v>111.110001</v>
      </c>
      <c r="D2387">
        <v>110.41999800000001</v>
      </c>
      <c r="E2387">
        <v>110.510002</v>
      </c>
      <c r="F2387">
        <v>110.510002</v>
      </c>
      <c r="G2387">
        <v>0</v>
      </c>
    </row>
    <row r="2388" spans="1:7" x14ac:dyDescent="0.25">
      <c r="A2388" s="1">
        <v>36754</v>
      </c>
      <c r="B2388">
        <v>110.529999</v>
      </c>
      <c r="C2388">
        <v>111</v>
      </c>
      <c r="D2388">
        <v>110.110001</v>
      </c>
      <c r="E2388">
        <v>110.260002</v>
      </c>
      <c r="F2388">
        <v>110.260002</v>
      </c>
      <c r="G2388">
        <v>0</v>
      </c>
    </row>
    <row r="2389" spans="1:7" x14ac:dyDescent="0.25">
      <c r="A2389" s="1">
        <v>36755</v>
      </c>
      <c r="B2389">
        <v>110.220001</v>
      </c>
      <c r="C2389">
        <v>110.58000199999999</v>
      </c>
      <c r="D2389">
        <v>110.099998</v>
      </c>
      <c r="E2389">
        <v>110.110001</v>
      </c>
      <c r="F2389">
        <v>110.110001</v>
      </c>
      <c r="G2389">
        <v>0</v>
      </c>
    </row>
    <row r="2390" spans="1:7" x14ac:dyDescent="0.25">
      <c r="A2390" s="1">
        <v>36756</v>
      </c>
      <c r="B2390">
        <v>110.199997</v>
      </c>
      <c r="C2390">
        <v>111.05999799999999</v>
      </c>
      <c r="D2390">
        <v>110.099998</v>
      </c>
      <c r="E2390">
        <v>111.010002</v>
      </c>
      <c r="F2390">
        <v>111.010002</v>
      </c>
      <c r="G2390">
        <v>0</v>
      </c>
    </row>
    <row r="2391" spans="1:7" x14ac:dyDescent="0.25">
      <c r="A2391" s="1">
        <v>36758</v>
      </c>
      <c r="B2391" t="s">
        <v>444</v>
      </c>
      <c r="C2391" t="s">
        <v>444</v>
      </c>
      <c r="D2391" t="s">
        <v>444</v>
      </c>
      <c r="E2391" t="s">
        <v>444</v>
      </c>
      <c r="F2391" t="s">
        <v>444</v>
      </c>
      <c r="G2391" t="s">
        <v>444</v>
      </c>
    </row>
    <row r="2392" spans="1:7" x14ac:dyDescent="0.25">
      <c r="A2392" s="1">
        <v>36759</v>
      </c>
      <c r="B2392">
        <v>110.93</v>
      </c>
      <c r="C2392">
        <v>111.55999799999999</v>
      </c>
      <c r="D2392">
        <v>110.870003</v>
      </c>
      <c r="E2392">
        <v>111.459999</v>
      </c>
      <c r="F2392">
        <v>111.459999</v>
      </c>
      <c r="G2392">
        <v>0</v>
      </c>
    </row>
    <row r="2393" spans="1:7" x14ac:dyDescent="0.25">
      <c r="A2393" s="1">
        <v>36760</v>
      </c>
      <c r="B2393">
        <v>111.410004</v>
      </c>
      <c r="C2393">
        <v>112.050003</v>
      </c>
      <c r="D2393">
        <v>111.25</v>
      </c>
      <c r="E2393">
        <v>111.790001</v>
      </c>
      <c r="F2393">
        <v>111.790001</v>
      </c>
      <c r="G2393">
        <v>0</v>
      </c>
    </row>
    <row r="2394" spans="1:7" x14ac:dyDescent="0.25">
      <c r="A2394" s="1">
        <v>36761</v>
      </c>
      <c r="B2394">
        <v>111.80999799999999</v>
      </c>
      <c r="C2394">
        <v>112.260002</v>
      </c>
      <c r="D2394">
        <v>111.370003</v>
      </c>
      <c r="E2394">
        <v>111.41999800000001</v>
      </c>
      <c r="F2394">
        <v>111.41999800000001</v>
      </c>
      <c r="G2394">
        <v>0</v>
      </c>
    </row>
    <row r="2395" spans="1:7" x14ac:dyDescent="0.25">
      <c r="A2395" s="1">
        <v>36762</v>
      </c>
      <c r="B2395">
        <v>111.260002</v>
      </c>
      <c r="C2395">
        <v>111.519997</v>
      </c>
      <c r="D2395">
        <v>110.989998</v>
      </c>
      <c r="E2395">
        <v>111.230003</v>
      </c>
      <c r="F2395">
        <v>111.230003</v>
      </c>
      <c r="G2395">
        <v>0</v>
      </c>
    </row>
    <row r="2396" spans="1:7" x14ac:dyDescent="0.25">
      <c r="A2396" s="1">
        <v>36763</v>
      </c>
      <c r="B2396">
        <v>111.300003</v>
      </c>
      <c r="C2396">
        <v>111.69000200000001</v>
      </c>
      <c r="D2396">
        <v>110.839996</v>
      </c>
      <c r="E2396">
        <v>111.349998</v>
      </c>
      <c r="F2396">
        <v>111.349998</v>
      </c>
      <c r="G2396">
        <v>0</v>
      </c>
    </row>
    <row r="2397" spans="1:7" x14ac:dyDescent="0.25">
      <c r="A2397" s="1">
        <v>36765</v>
      </c>
      <c r="B2397" t="s">
        <v>444</v>
      </c>
      <c r="C2397" t="s">
        <v>444</v>
      </c>
      <c r="D2397" t="s">
        <v>444</v>
      </c>
      <c r="E2397" t="s">
        <v>444</v>
      </c>
      <c r="F2397" t="s">
        <v>444</v>
      </c>
      <c r="G2397" t="s">
        <v>444</v>
      </c>
    </row>
    <row r="2398" spans="1:7" x14ac:dyDescent="0.25">
      <c r="A2398" s="1">
        <v>36766</v>
      </c>
      <c r="B2398">
        <v>111.260002</v>
      </c>
      <c r="C2398">
        <v>111.58000199999999</v>
      </c>
      <c r="D2398">
        <v>111.07</v>
      </c>
      <c r="E2398">
        <v>111.459999</v>
      </c>
      <c r="F2398">
        <v>111.459999</v>
      </c>
      <c r="G2398">
        <v>0</v>
      </c>
    </row>
    <row r="2399" spans="1:7" x14ac:dyDescent="0.25">
      <c r="A2399" s="1">
        <v>36767</v>
      </c>
      <c r="B2399">
        <v>111.449997</v>
      </c>
      <c r="C2399">
        <v>112.349998</v>
      </c>
      <c r="D2399">
        <v>111.30999799999999</v>
      </c>
      <c r="E2399">
        <v>112.199997</v>
      </c>
      <c r="F2399">
        <v>112.199997</v>
      </c>
      <c r="G2399">
        <v>0</v>
      </c>
    </row>
    <row r="2400" spans="1:7" x14ac:dyDescent="0.25">
      <c r="A2400" s="1">
        <v>36768</v>
      </c>
      <c r="B2400">
        <v>112.19000200000001</v>
      </c>
      <c r="C2400">
        <v>112.779999</v>
      </c>
      <c r="D2400">
        <v>112.110001</v>
      </c>
      <c r="E2400">
        <v>112.139999</v>
      </c>
      <c r="F2400">
        <v>112.139999</v>
      </c>
      <c r="G2400">
        <v>0</v>
      </c>
    </row>
    <row r="2401" spans="1:7" x14ac:dyDescent="0.25">
      <c r="A2401" s="1">
        <v>36769</v>
      </c>
      <c r="B2401">
        <v>111.980003</v>
      </c>
      <c r="C2401">
        <v>112.93</v>
      </c>
      <c r="D2401">
        <v>111.779999</v>
      </c>
      <c r="E2401">
        <v>112.599998</v>
      </c>
      <c r="F2401">
        <v>112.599998</v>
      </c>
      <c r="G2401">
        <v>0</v>
      </c>
    </row>
    <row r="2402" spans="1:7" x14ac:dyDescent="0.25">
      <c r="A2402" s="1">
        <v>36770</v>
      </c>
      <c r="B2402">
        <v>112.360001</v>
      </c>
      <c r="C2402">
        <v>112.599998</v>
      </c>
      <c r="D2402">
        <v>111.25</v>
      </c>
      <c r="E2402">
        <v>111.41999800000001</v>
      </c>
      <c r="F2402">
        <v>111.41999800000001</v>
      </c>
      <c r="G2402">
        <v>0</v>
      </c>
    </row>
    <row r="2403" spans="1:7" x14ac:dyDescent="0.25">
      <c r="A2403" s="1">
        <v>36772</v>
      </c>
      <c r="B2403" t="s">
        <v>444</v>
      </c>
      <c r="C2403" t="s">
        <v>444</v>
      </c>
      <c r="D2403" t="s">
        <v>444</v>
      </c>
      <c r="E2403" t="s">
        <v>444</v>
      </c>
      <c r="F2403" t="s">
        <v>444</v>
      </c>
      <c r="G2403" t="s">
        <v>444</v>
      </c>
    </row>
    <row r="2404" spans="1:7" x14ac:dyDescent="0.25">
      <c r="A2404" s="1">
        <v>36773</v>
      </c>
      <c r="B2404" t="s">
        <v>444</v>
      </c>
      <c r="C2404" t="s">
        <v>444</v>
      </c>
      <c r="D2404" t="s">
        <v>444</v>
      </c>
      <c r="E2404" t="s">
        <v>444</v>
      </c>
      <c r="F2404" t="s">
        <v>444</v>
      </c>
      <c r="G2404" t="s">
        <v>444</v>
      </c>
    </row>
    <row r="2405" spans="1:7" x14ac:dyDescent="0.25">
      <c r="A2405" s="1">
        <v>36774</v>
      </c>
      <c r="B2405">
        <v>111.610001</v>
      </c>
      <c r="C2405">
        <v>112.769997</v>
      </c>
      <c r="D2405">
        <v>111.5</v>
      </c>
      <c r="E2405">
        <v>112.410004</v>
      </c>
      <c r="F2405">
        <v>112.410004</v>
      </c>
      <c r="G2405">
        <v>0</v>
      </c>
    </row>
    <row r="2406" spans="1:7" x14ac:dyDescent="0.25">
      <c r="A2406" s="1">
        <v>36775</v>
      </c>
      <c r="B2406">
        <v>112.449997</v>
      </c>
      <c r="C2406">
        <v>114.239998</v>
      </c>
      <c r="D2406">
        <v>112.32</v>
      </c>
      <c r="E2406">
        <v>114.120003</v>
      </c>
      <c r="F2406">
        <v>114.120003</v>
      </c>
      <c r="G2406">
        <v>0</v>
      </c>
    </row>
    <row r="2407" spans="1:7" x14ac:dyDescent="0.25">
      <c r="A2407" s="1">
        <v>36776</v>
      </c>
      <c r="B2407">
        <v>114.05999799999999</v>
      </c>
      <c r="C2407">
        <v>114.800003</v>
      </c>
      <c r="D2407">
        <v>113.44000200000001</v>
      </c>
      <c r="E2407">
        <v>113.650002</v>
      </c>
      <c r="F2407">
        <v>113.650002</v>
      </c>
      <c r="G2407">
        <v>0</v>
      </c>
    </row>
    <row r="2408" spans="1:7" x14ac:dyDescent="0.25">
      <c r="A2408" s="1">
        <v>36777</v>
      </c>
      <c r="B2408">
        <v>113.790001</v>
      </c>
      <c r="C2408">
        <v>114.900002</v>
      </c>
      <c r="D2408">
        <v>113.629997</v>
      </c>
      <c r="E2408">
        <v>114.339996</v>
      </c>
      <c r="F2408">
        <v>114.339996</v>
      </c>
      <c r="G2408">
        <v>0</v>
      </c>
    </row>
    <row r="2409" spans="1:7" x14ac:dyDescent="0.25">
      <c r="A2409" s="1">
        <v>36779</v>
      </c>
      <c r="B2409" t="s">
        <v>444</v>
      </c>
      <c r="C2409" t="s">
        <v>444</v>
      </c>
      <c r="D2409" t="s">
        <v>444</v>
      </c>
      <c r="E2409" t="s">
        <v>444</v>
      </c>
      <c r="F2409" t="s">
        <v>444</v>
      </c>
      <c r="G2409" t="s">
        <v>444</v>
      </c>
    </row>
    <row r="2410" spans="1:7" x14ac:dyDescent="0.25">
      <c r="A2410" s="1">
        <v>36780</v>
      </c>
      <c r="B2410">
        <v>114.80999799999999</v>
      </c>
      <c r="C2410">
        <v>115.589996</v>
      </c>
      <c r="D2410">
        <v>114.120003</v>
      </c>
      <c r="E2410">
        <v>115.370003</v>
      </c>
      <c r="F2410">
        <v>115.370003</v>
      </c>
      <c r="G2410">
        <v>0</v>
      </c>
    </row>
    <row r="2411" spans="1:7" x14ac:dyDescent="0.25">
      <c r="A2411" s="1">
        <v>36781</v>
      </c>
      <c r="B2411">
        <v>115.349998</v>
      </c>
      <c r="C2411">
        <v>115.779999</v>
      </c>
      <c r="D2411">
        <v>114.55999799999999</v>
      </c>
      <c r="E2411">
        <v>115.16999800000001</v>
      </c>
      <c r="F2411">
        <v>115.16999800000001</v>
      </c>
      <c r="G2411">
        <v>0</v>
      </c>
    </row>
    <row r="2412" spans="1:7" x14ac:dyDescent="0.25">
      <c r="A2412" s="1">
        <v>36782</v>
      </c>
      <c r="B2412">
        <v>115.019997</v>
      </c>
      <c r="C2412">
        <v>115.480003</v>
      </c>
      <c r="D2412">
        <v>114.519997</v>
      </c>
      <c r="E2412">
        <v>115.339996</v>
      </c>
      <c r="F2412">
        <v>115.339996</v>
      </c>
      <c r="G2412">
        <v>0</v>
      </c>
    </row>
    <row r="2413" spans="1:7" x14ac:dyDescent="0.25">
      <c r="A2413" s="1">
        <v>36783</v>
      </c>
      <c r="B2413">
        <v>115.540001</v>
      </c>
      <c r="C2413">
        <v>115.760002</v>
      </c>
      <c r="D2413">
        <v>114.230003</v>
      </c>
      <c r="E2413">
        <v>115.160004</v>
      </c>
      <c r="F2413">
        <v>115.160004</v>
      </c>
      <c r="G2413">
        <v>0</v>
      </c>
    </row>
    <row r="2414" spans="1:7" x14ac:dyDescent="0.25">
      <c r="A2414" s="1">
        <v>36784</v>
      </c>
      <c r="B2414">
        <v>115.160004</v>
      </c>
      <c r="C2414">
        <v>115.989998</v>
      </c>
      <c r="D2414">
        <v>114.660004</v>
      </c>
      <c r="E2414">
        <v>115.94000200000001</v>
      </c>
      <c r="F2414">
        <v>115.94000200000001</v>
      </c>
      <c r="G2414">
        <v>0</v>
      </c>
    </row>
    <row r="2415" spans="1:7" x14ac:dyDescent="0.25">
      <c r="A2415" s="1">
        <v>36786</v>
      </c>
      <c r="B2415" t="s">
        <v>444</v>
      </c>
      <c r="C2415" t="s">
        <v>444</v>
      </c>
      <c r="D2415" t="s">
        <v>444</v>
      </c>
      <c r="E2415" t="s">
        <v>444</v>
      </c>
      <c r="F2415" t="s">
        <v>444</v>
      </c>
      <c r="G2415" t="s">
        <v>444</v>
      </c>
    </row>
    <row r="2416" spans="1:7" x14ac:dyDescent="0.25">
      <c r="A2416" s="1">
        <v>36787</v>
      </c>
      <c r="B2416">
        <v>116.110001</v>
      </c>
      <c r="C2416">
        <v>116.30999799999999</v>
      </c>
      <c r="D2416">
        <v>115.730003</v>
      </c>
      <c r="E2416">
        <v>116</v>
      </c>
      <c r="F2416">
        <v>116</v>
      </c>
      <c r="G2416">
        <v>0</v>
      </c>
    </row>
    <row r="2417" spans="1:7" x14ac:dyDescent="0.25">
      <c r="A2417" s="1">
        <v>36788</v>
      </c>
      <c r="B2417">
        <v>115.949997</v>
      </c>
      <c r="C2417">
        <v>116.540001</v>
      </c>
      <c r="D2417">
        <v>115.75</v>
      </c>
      <c r="E2417">
        <v>116.110001</v>
      </c>
      <c r="F2417">
        <v>116.110001</v>
      </c>
      <c r="G2417">
        <v>0</v>
      </c>
    </row>
    <row r="2418" spans="1:7" x14ac:dyDescent="0.25">
      <c r="A2418" s="1">
        <v>36789</v>
      </c>
      <c r="B2418">
        <v>116.129997</v>
      </c>
      <c r="C2418">
        <v>116.75</v>
      </c>
      <c r="D2418">
        <v>115.94000200000001</v>
      </c>
      <c r="E2418">
        <v>116.410004</v>
      </c>
      <c r="F2418">
        <v>116.410004</v>
      </c>
      <c r="G2418">
        <v>0</v>
      </c>
    </row>
    <row r="2419" spans="1:7" x14ac:dyDescent="0.25">
      <c r="A2419" s="1">
        <v>36790</v>
      </c>
      <c r="B2419">
        <v>116.19000200000001</v>
      </c>
      <c r="C2419">
        <v>116.540001</v>
      </c>
      <c r="D2419">
        <v>115.160004</v>
      </c>
      <c r="E2419">
        <v>115.269997</v>
      </c>
      <c r="F2419">
        <v>115.269997</v>
      </c>
      <c r="G2419">
        <v>0</v>
      </c>
    </row>
    <row r="2420" spans="1:7" x14ac:dyDescent="0.25">
      <c r="A2420" s="1">
        <v>36791</v>
      </c>
      <c r="B2420">
        <v>115</v>
      </c>
      <c r="C2420">
        <v>115.339996</v>
      </c>
      <c r="D2420">
        <v>111.620003</v>
      </c>
      <c r="E2420">
        <v>113.55999799999999</v>
      </c>
      <c r="F2420">
        <v>113.55999799999999</v>
      </c>
      <c r="G2420">
        <v>0</v>
      </c>
    </row>
    <row r="2421" spans="1:7" x14ac:dyDescent="0.25">
      <c r="A2421" s="1">
        <v>36793</v>
      </c>
      <c r="B2421" t="s">
        <v>444</v>
      </c>
      <c r="C2421" t="s">
        <v>444</v>
      </c>
      <c r="D2421" t="s">
        <v>444</v>
      </c>
      <c r="E2421" t="s">
        <v>444</v>
      </c>
      <c r="F2421" t="s">
        <v>444</v>
      </c>
      <c r="G2421" t="s">
        <v>444</v>
      </c>
    </row>
    <row r="2422" spans="1:7" x14ac:dyDescent="0.25">
      <c r="A2422" s="1">
        <v>36794</v>
      </c>
      <c r="B2422">
        <v>113.41999800000001</v>
      </c>
      <c r="C2422">
        <v>114.199997</v>
      </c>
      <c r="D2422">
        <v>113.150002</v>
      </c>
      <c r="E2422">
        <v>114.05999799999999</v>
      </c>
      <c r="F2422">
        <v>114.05999799999999</v>
      </c>
      <c r="G2422">
        <v>0</v>
      </c>
    </row>
    <row r="2423" spans="1:7" x14ac:dyDescent="0.25">
      <c r="A2423" s="1">
        <v>36795</v>
      </c>
      <c r="B2423">
        <v>113.860001</v>
      </c>
      <c r="C2423">
        <v>114</v>
      </c>
      <c r="D2423">
        <v>113.08000199999999</v>
      </c>
      <c r="E2423">
        <v>113.160004</v>
      </c>
      <c r="F2423">
        <v>113.160004</v>
      </c>
      <c r="G2423">
        <v>0</v>
      </c>
    </row>
    <row r="2424" spans="1:7" x14ac:dyDescent="0.25">
      <c r="A2424" s="1">
        <v>36796</v>
      </c>
      <c r="B2424">
        <v>113.150002</v>
      </c>
      <c r="C2424">
        <v>113.589996</v>
      </c>
      <c r="D2424">
        <v>112.639999</v>
      </c>
      <c r="E2424">
        <v>113.110001</v>
      </c>
      <c r="F2424">
        <v>113.110001</v>
      </c>
      <c r="G2424">
        <v>0</v>
      </c>
    </row>
    <row r="2425" spans="1:7" x14ac:dyDescent="0.25">
      <c r="A2425" s="1">
        <v>36797</v>
      </c>
      <c r="B2425">
        <v>113.029999</v>
      </c>
      <c r="C2425">
        <v>113.489998</v>
      </c>
      <c r="D2425">
        <v>112.889999</v>
      </c>
      <c r="E2425">
        <v>113.30999799999999</v>
      </c>
      <c r="F2425">
        <v>113.30999799999999</v>
      </c>
      <c r="G2425">
        <v>0</v>
      </c>
    </row>
    <row r="2426" spans="1:7" x14ac:dyDescent="0.25">
      <c r="A2426" s="1">
        <v>36798</v>
      </c>
      <c r="B2426">
        <v>113.32</v>
      </c>
      <c r="C2426">
        <v>113.959999</v>
      </c>
      <c r="D2426">
        <v>112.959999</v>
      </c>
      <c r="E2426">
        <v>113.25</v>
      </c>
      <c r="F2426">
        <v>113.25</v>
      </c>
      <c r="G2426">
        <v>0</v>
      </c>
    </row>
    <row r="2427" spans="1:7" x14ac:dyDescent="0.25">
      <c r="A2427" s="1">
        <v>36800</v>
      </c>
      <c r="B2427" t="s">
        <v>444</v>
      </c>
      <c r="C2427" t="s">
        <v>444</v>
      </c>
      <c r="D2427" t="s">
        <v>444</v>
      </c>
      <c r="E2427" t="s">
        <v>444</v>
      </c>
      <c r="F2427" t="s">
        <v>444</v>
      </c>
      <c r="G2427" t="s">
        <v>444</v>
      </c>
    </row>
    <row r="2428" spans="1:7" x14ac:dyDescent="0.25">
      <c r="A2428" s="1">
        <v>36801</v>
      </c>
      <c r="B2428">
        <v>113.139999</v>
      </c>
      <c r="C2428">
        <v>113.889999</v>
      </c>
      <c r="D2428">
        <v>112.949997</v>
      </c>
      <c r="E2428">
        <v>113.790001</v>
      </c>
      <c r="F2428">
        <v>113.790001</v>
      </c>
      <c r="G2428">
        <v>0</v>
      </c>
    </row>
    <row r="2429" spans="1:7" x14ac:dyDescent="0.25">
      <c r="A2429" s="1">
        <v>36802</v>
      </c>
      <c r="B2429">
        <v>113.760002</v>
      </c>
      <c r="C2429">
        <v>114.360001</v>
      </c>
      <c r="D2429">
        <v>113.739998</v>
      </c>
      <c r="E2429">
        <v>114.220001</v>
      </c>
      <c r="F2429">
        <v>114.220001</v>
      </c>
      <c r="G2429">
        <v>0</v>
      </c>
    </row>
    <row r="2430" spans="1:7" x14ac:dyDescent="0.25">
      <c r="A2430" s="1">
        <v>36803</v>
      </c>
      <c r="B2430">
        <v>114.040001</v>
      </c>
      <c r="C2430">
        <v>114.5</v>
      </c>
      <c r="D2430">
        <v>113.889999</v>
      </c>
      <c r="E2430">
        <v>114.16999800000001</v>
      </c>
      <c r="F2430">
        <v>114.16999800000001</v>
      </c>
      <c r="G2430">
        <v>0</v>
      </c>
    </row>
    <row r="2431" spans="1:7" x14ac:dyDescent="0.25">
      <c r="A2431" s="1">
        <v>36804</v>
      </c>
      <c r="B2431">
        <v>114.18</v>
      </c>
      <c r="C2431">
        <v>114.839996</v>
      </c>
      <c r="D2431">
        <v>113.849998</v>
      </c>
      <c r="E2431">
        <v>114.739998</v>
      </c>
      <c r="F2431">
        <v>114.739998</v>
      </c>
      <c r="G2431">
        <v>0</v>
      </c>
    </row>
    <row r="2432" spans="1:7" x14ac:dyDescent="0.25">
      <c r="A2432" s="1">
        <v>36805</v>
      </c>
      <c r="B2432">
        <v>114.769997</v>
      </c>
      <c r="C2432">
        <v>115.029999</v>
      </c>
      <c r="D2432">
        <v>114.239998</v>
      </c>
      <c r="E2432">
        <v>114.849998</v>
      </c>
      <c r="F2432">
        <v>114.849998</v>
      </c>
      <c r="G2432">
        <v>0</v>
      </c>
    </row>
    <row r="2433" spans="1:7" x14ac:dyDescent="0.25">
      <c r="A2433" s="1">
        <v>36807</v>
      </c>
      <c r="B2433" t="s">
        <v>444</v>
      </c>
      <c r="C2433" t="s">
        <v>444</v>
      </c>
      <c r="D2433" t="s">
        <v>444</v>
      </c>
      <c r="E2433" t="s">
        <v>444</v>
      </c>
      <c r="F2433" t="s">
        <v>444</v>
      </c>
      <c r="G2433" t="s">
        <v>444</v>
      </c>
    </row>
    <row r="2434" spans="1:7" x14ac:dyDescent="0.25">
      <c r="A2434" s="1">
        <v>36808</v>
      </c>
      <c r="B2434">
        <v>114.660004</v>
      </c>
      <c r="C2434">
        <v>114.83000199999999</v>
      </c>
      <c r="D2434">
        <v>114.589996</v>
      </c>
      <c r="E2434">
        <v>114.80999799999999</v>
      </c>
      <c r="F2434">
        <v>114.80999799999999</v>
      </c>
      <c r="G2434">
        <v>0</v>
      </c>
    </row>
    <row r="2435" spans="1:7" x14ac:dyDescent="0.25">
      <c r="A2435" s="1">
        <v>36809</v>
      </c>
      <c r="B2435">
        <v>114.870003</v>
      </c>
      <c r="C2435">
        <v>115</v>
      </c>
      <c r="D2435">
        <v>114.139999</v>
      </c>
      <c r="E2435">
        <v>114.360001</v>
      </c>
      <c r="F2435">
        <v>114.360001</v>
      </c>
      <c r="G2435">
        <v>0</v>
      </c>
    </row>
    <row r="2436" spans="1:7" x14ac:dyDescent="0.25">
      <c r="A2436" s="1">
        <v>36810</v>
      </c>
      <c r="B2436">
        <v>114.269997</v>
      </c>
      <c r="C2436">
        <v>114.599998</v>
      </c>
      <c r="D2436">
        <v>113.870003</v>
      </c>
      <c r="E2436">
        <v>114.489998</v>
      </c>
      <c r="F2436">
        <v>114.489998</v>
      </c>
      <c r="G2436">
        <v>0</v>
      </c>
    </row>
    <row r="2437" spans="1:7" x14ac:dyDescent="0.25">
      <c r="A2437" s="1">
        <v>36811</v>
      </c>
      <c r="B2437">
        <v>114.699997</v>
      </c>
      <c r="C2437">
        <v>115.08000199999999</v>
      </c>
      <c r="D2437">
        <v>114.550003</v>
      </c>
      <c r="E2437">
        <v>114.889999</v>
      </c>
      <c r="F2437">
        <v>114.889999</v>
      </c>
      <c r="G2437">
        <v>0</v>
      </c>
    </row>
    <row r="2438" spans="1:7" x14ac:dyDescent="0.25">
      <c r="A2438" s="1">
        <v>36812</v>
      </c>
      <c r="B2438">
        <v>115.019997</v>
      </c>
      <c r="C2438">
        <v>115.959999</v>
      </c>
      <c r="D2438">
        <v>114.620003</v>
      </c>
      <c r="E2438">
        <v>115.860001</v>
      </c>
      <c r="F2438">
        <v>115.860001</v>
      </c>
      <c r="G2438">
        <v>0</v>
      </c>
    </row>
    <row r="2439" spans="1:7" x14ac:dyDescent="0.25">
      <c r="A2439" s="1">
        <v>36814</v>
      </c>
      <c r="B2439" t="s">
        <v>444</v>
      </c>
      <c r="C2439" t="s">
        <v>444</v>
      </c>
      <c r="D2439" t="s">
        <v>444</v>
      </c>
      <c r="E2439" t="s">
        <v>444</v>
      </c>
      <c r="F2439" t="s">
        <v>444</v>
      </c>
      <c r="G2439" t="s">
        <v>444</v>
      </c>
    </row>
    <row r="2440" spans="1:7" x14ac:dyDescent="0.25">
      <c r="A2440" s="1">
        <v>36815</v>
      </c>
      <c r="B2440">
        <v>115.80999799999999</v>
      </c>
      <c r="C2440">
        <v>116.730003</v>
      </c>
      <c r="D2440">
        <v>115.68</v>
      </c>
      <c r="E2440">
        <v>116.389999</v>
      </c>
      <c r="F2440">
        <v>116.389999</v>
      </c>
      <c r="G2440">
        <v>0</v>
      </c>
    </row>
    <row r="2441" spans="1:7" x14ac:dyDescent="0.25">
      <c r="A2441" s="1">
        <v>36816</v>
      </c>
      <c r="B2441">
        <v>116.300003</v>
      </c>
      <c r="C2441">
        <v>116.66999800000001</v>
      </c>
      <c r="D2441">
        <v>115.82</v>
      </c>
      <c r="E2441">
        <v>115.889999</v>
      </c>
      <c r="F2441">
        <v>115.889999</v>
      </c>
      <c r="G2441">
        <v>0</v>
      </c>
    </row>
    <row r="2442" spans="1:7" x14ac:dyDescent="0.25">
      <c r="A2442" s="1">
        <v>36817</v>
      </c>
      <c r="B2442">
        <v>115.889999</v>
      </c>
      <c r="C2442">
        <v>117.870003</v>
      </c>
      <c r="D2442">
        <v>115.510002</v>
      </c>
      <c r="E2442">
        <v>117.33000199999999</v>
      </c>
      <c r="F2442">
        <v>117.33000199999999</v>
      </c>
      <c r="G2442">
        <v>0</v>
      </c>
    </row>
    <row r="2443" spans="1:7" x14ac:dyDescent="0.25">
      <c r="A2443" s="1">
        <v>36818</v>
      </c>
      <c r="B2443">
        <v>117.16999800000001</v>
      </c>
      <c r="C2443">
        <v>117.480003</v>
      </c>
      <c r="D2443">
        <v>116.720001</v>
      </c>
      <c r="E2443">
        <v>116.94000200000001</v>
      </c>
      <c r="F2443">
        <v>116.94000200000001</v>
      </c>
      <c r="G2443">
        <v>0</v>
      </c>
    </row>
    <row r="2444" spans="1:7" x14ac:dyDescent="0.25">
      <c r="A2444" s="1">
        <v>36819</v>
      </c>
      <c r="B2444">
        <v>116.879997</v>
      </c>
      <c r="C2444">
        <v>117.839996</v>
      </c>
      <c r="D2444">
        <v>116.529999</v>
      </c>
      <c r="E2444">
        <v>117.160004</v>
      </c>
      <c r="F2444">
        <v>117.160004</v>
      </c>
      <c r="G2444">
        <v>0</v>
      </c>
    </row>
    <row r="2445" spans="1:7" x14ac:dyDescent="0.25">
      <c r="A2445" s="1">
        <v>36821</v>
      </c>
      <c r="B2445" t="s">
        <v>444</v>
      </c>
      <c r="C2445" t="s">
        <v>444</v>
      </c>
      <c r="D2445" t="s">
        <v>444</v>
      </c>
      <c r="E2445" t="s">
        <v>444</v>
      </c>
      <c r="F2445" t="s">
        <v>444</v>
      </c>
      <c r="G2445" t="s">
        <v>444</v>
      </c>
    </row>
    <row r="2446" spans="1:7" x14ac:dyDescent="0.25">
      <c r="A2446" s="1">
        <v>36822</v>
      </c>
      <c r="B2446">
        <v>117.19000200000001</v>
      </c>
      <c r="C2446">
        <v>117.650002</v>
      </c>
      <c r="D2446">
        <v>117.040001</v>
      </c>
      <c r="E2446">
        <v>117.540001</v>
      </c>
      <c r="F2446">
        <v>117.540001</v>
      </c>
      <c r="G2446">
        <v>0</v>
      </c>
    </row>
    <row r="2447" spans="1:7" x14ac:dyDescent="0.25">
      <c r="A2447" s="1">
        <v>36823</v>
      </c>
      <c r="B2447">
        <v>117.510002</v>
      </c>
      <c r="C2447">
        <v>117.660004</v>
      </c>
      <c r="D2447">
        <v>117.05999799999999</v>
      </c>
      <c r="E2447">
        <v>117.41999800000001</v>
      </c>
      <c r="F2447">
        <v>117.41999800000001</v>
      </c>
      <c r="G2447">
        <v>0</v>
      </c>
    </row>
    <row r="2448" spans="1:7" x14ac:dyDescent="0.25">
      <c r="A2448" s="1">
        <v>36824</v>
      </c>
      <c r="B2448">
        <v>117.519997</v>
      </c>
      <c r="C2448">
        <v>118.760002</v>
      </c>
      <c r="D2448">
        <v>117.33000199999999</v>
      </c>
      <c r="E2448">
        <v>118.489998</v>
      </c>
      <c r="F2448">
        <v>118.489998</v>
      </c>
      <c r="G2448">
        <v>0</v>
      </c>
    </row>
    <row r="2449" spans="1:7" x14ac:dyDescent="0.25">
      <c r="A2449" s="1">
        <v>36825</v>
      </c>
      <c r="B2449">
        <v>118.489998</v>
      </c>
      <c r="C2449">
        <v>119.07</v>
      </c>
      <c r="D2449">
        <v>118.139999</v>
      </c>
      <c r="E2449">
        <v>118.5</v>
      </c>
      <c r="F2449">
        <v>118.5</v>
      </c>
      <c r="G2449">
        <v>0</v>
      </c>
    </row>
    <row r="2450" spans="1:7" x14ac:dyDescent="0.25">
      <c r="A2450" s="1">
        <v>36826</v>
      </c>
      <c r="B2450">
        <v>118.339996</v>
      </c>
      <c r="C2450">
        <v>118.519997</v>
      </c>
      <c r="D2450">
        <v>117</v>
      </c>
      <c r="E2450">
        <v>117.389999</v>
      </c>
      <c r="F2450">
        <v>117.389999</v>
      </c>
      <c r="G2450">
        <v>0</v>
      </c>
    </row>
    <row r="2451" spans="1:7" x14ac:dyDescent="0.25">
      <c r="A2451" s="1">
        <v>36828</v>
      </c>
      <c r="B2451" t="s">
        <v>444</v>
      </c>
      <c r="C2451" t="s">
        <v>444</v>
      </c>
      <c r="D2451" t="s">
        <v>444</v>
      </c>
      <c r="E2451" t="s">
        <v>444</v>
      </c>
      <c r="F2451" t="s">
        <v>444</v>
      </c>
      <c r="G2451" t="s">
        <v>444</v>
      </c>
    </row>
    <row r="2452" spans="1:7" x14ac:dyDescent="0.25">
      <c r="A2452" s="1">
        <v>36829</v>
      </c>
      <c r="B2452">
        <v>117.370003</v>
      </c>
      <c r="C2452">
        <v>117.510002</v>
      </c>
      <c r="D2452">
        <v>116.099998</v>
      </c>
      <c r="E2452">
        <v>117.25</v>
      </c>
      <c r="F2452">
        <v>117.25</v>
      </c>
      <c r="G2452">
        <v>0</v>
      </c>
    </row>
    <row r="2453" spans="1:7" x14ac:dyDescent="0.25">
      <c r="A2453" s="1">
        <v>36830</v>
      </c>
      <c r="B2453">
        <v>117.519997</v>
      </c>
      <c r="C2453">
        <v>117.69000200000001</v>
      </c>
      <c r="D2453">
        <v>116.57</v>
      </c>
      <c r="E2453">
        <v>116.650002</v>
      </c>
      <c r="F2453">
        <v>116.650002</v>
      </c>
      <c r="G2453">
        <v>0</v>
      </c>
    </row>
    <row r="2454" spans="1:7" x14ac:dyDescent="0.25">
      <c r="A2454" s="1">
        <v>36831</v>
      </c>
      <c r="B2454">
        <v>116.599998</v>
      </c>
      <c r="C2454">
        <v>116.82</v>
      </c>
      <c r="D2454">
        <v>115.489998</v>
      </c>
      <c r="E2454">
        <v>115.55999799999999</v>
      </c>
      <c r="F2454">
        <v>115.55999799999999</v>
      </c>
      <c r="G2454">
        <v>0</v>
      </c>
    </row>
    <row r="2455" spans="1:7" x14ac:dyDescent="0.25">
      <c r="A2455" s="1">
        <v>36832</v>
      </c>
      <c r="B2455">
        <v>115.529999</v>
      </c>
      <c r="C2455">
        <v>116.029999</v>
      </c>
      <c r="D2455">
        <v>112.75</v>
      </c>
      <c r="E2455">
        <v>115.610001</v>
      </c>
      <c r="F2455">
        <v>115.610001</v>
      </c>
      <c r="G2455">
        <v>0</v>
      </c>
    </row>
    <row r="2456" spans="1:7" x14ac:dyDescent="0.25">
      <c r="A2456" s="1">
        <v>36833</v>
      </c>
      <c r="B2456">
        <v>115.839996</v>
      </c>
      <c r="C2456">
        <v>115.879997</v>
      </c>
      <c r="D2456">
        <v>113.91999800000001</v>
      </c>
      <c r="E2456">
        <v>114.970001</v>
      </c>
      <c r="F2456">
        <v>114.970001</v>
      </c>
      <c r="G2456">
        <v>0</v>
      </c>
    </row>
    <row r="2457" spans="1:7" x14ac:dyDescent="0.25">
      <c r="A2457" s="1">
        <v>36835</v>
      </c>
      <c r="B2457" t="s">
        <v>444</v>
      </c>
      <c r="C2457" t="s">
        <v>444</v>
      </c>
      <c r="D2457" t="s">
        <v>444</v>
      </c>
      <c r="E2457" t="s">
        <v>444</v>
      </c>
      <c r="F2457" t="s">
        <v>444</v>
      </c>
      <c r="G2457" t="s">
        <v>444</v>
      </c>
    </row>
    <row r="2458" spans="1:7" x14ac:dyDescent="0.25">
      <c r="A2458" s="1">
        <v>36836</v>
      </c>
      <c r="B2458">
        <v>114.91999800000001</v>
      </c>
      <c r="C2458">
        <v>116.139999</v>
      </c>
      <c r="D2458">
        <v>114.349998</v>
      </c>
      <c r="E2458">
        <v>115.69000200000001</v>
      </c>
      <c r="F2458">
        <v>115.69000200000001</v>
      </c>
      <c r="G2458">
        <v>0</v>
      </c>
    </row>
    <row r="2459" spans="1:7" x14ac:dyDescent="0.25">
      <c r="A2459" s="1">
        <v>36837</v>
      </c>
      <c r="B2459">
        <v>115.459999</v>
      </c>
      <c r="C2459">
        <v>115.949997</v>
      </c>
      <c r="D2459">
        <v>115.150002</v>
      </c>
      <c r="E2459">
        <v>115.519997</v>
      </c>
      <c r="F2459">
        <v>115.519997</v>
      </c>
      <c r="G2459">
        <v>0</v>
      </c>
    </row>
    <row r="2460" spans="1:7" x14ac:dyDescent="0.25">
      <c r="A2460" s="1">
        <v>36838</v>
      </c>
      <c r="B2460">
        <v>115.620003</v>
      </c>
      <c r="C2460">
        <v>116.620003</v>
      </c>
      <c r="D2460">
        <v>114.800003</v>
      </c>
      <c r="E2460">
        <v>116.230003</v>
      </c>
      <c r="F2460">
        <v>116.230003</v>
      </c>
      <c r="G2460">
        <v>0</v>
      </c>
    </row>
    <row r="2461" spans="1:7" x14ac:dyDescent="0.25">
      <c r="A2461" s="1">
        <v>36839</v>
      </c>
      <c r="B2461">
        <v>116.279999</v>
      </c>
      <c r="C2461">
        <v>116.620003</v>
      </c>
      <c r="D2461">
        <v>115.099998</v>
      </c>
      <c r="E2461">
        <v>115.339996</v>
      </c>
      <c r="F2461">
        <v>115.339996</v>
      </c>
      <c r="G2461">
        <v>0</v>
      </c>
    </row>
    <row r="2462" spans="1:7" x14ac:dyDescent="0.25">
      <c r="A2462" s="1">
        <v>36840</v>
      </c>
      <c r="B2462">
        <v>115.260002</v>
      </c>
      <c r="C2462">
        <v>115.900002</v>
      </c>
      <c r="D2462">
        <v>114.889999</v>
      </c>
      <c r="E2462">
        <v>115.790001</v>
      </c>
      <c r="F2462">
        <v>115.790001</v>
      </c>
      <c r="G2462">
        <v>0</v>
      </c>
    </row>
    <row r="2463" spans="1:7" x14ac:dyDescent="0.25">
      <c r="A2463" s="1">
        <v>36842</v>
      </c>
      <c r="B2463" t="s">
        <v>444</v>
      </c>
      <c r="C2463" t="s">
        <v>444</v>
      </c>
      <c r="D2463" t="s">
        <v>444</v>
      </c>
      <c r="E2463" t="s">
        <v>444</v>
      </c>
      <c r="F2463" t="s">
        <v>444</v>
      </c>
      <c r="G2463" t="s">
        <v>444</v>
      </c>
    </row>
    <row r="2464" spans="1:7" x14ac:dyDescent="0.25">
      <c r="A2464" s="1">
        <v>36843</v>
      </c>
      <c r="B2464">
        <v>115.730003</v>
      </c>
      <c r="C2464">
        <v>116.040001</v>
      </c>
      <c r="D2464">
        <v>115.269997</v>
      </c>
      <c r="E2464">
        <v>115.699997</v>
      </c>
      <c r="F2464">
        <v>115.699997</v>
      </c>
      <c r="G2464">
        <v>0</v>
      </c>
    </row>
    <row r="2465" spans="1:7" x14ac:dyDescent="0.25">
      <c r="A2465" s="1">
        <v>36844</v>
      </c>
      <c r="B2465">
        <v>116.010002</v>
      </c>
      <c r="C2465">
        <v>116.400002</v>
      </c>
      <c r="D2465">
        <v>115.629997</v>
      </c>
      <c r="E2465">
        <v>116.220001</v>
      </c>
      <c r="F2465">
        <v>116.220001</v>
      </c>
      <c r="G2465">
        <v>0</v>
      </c>
    </row>
    <row r="2466" spans="1:7" x14ac:dyDescent="0.25">
      <c r="A2466" s="1">
        <v>36845</v>
      </c>
      <c r="B2466">
        <v>116.099998</v>
      </c>
      <c r="C2466">
        <v>116.58000199999999</v>
      </c>
      <c r="D2466">
        <v>115.629997</v>
      </c>
      <c r="E2466">
        <v>116.349998</v>
      </c>
      <c r="F2466">
        <v>116.349998</v>
      </c>
      <c r="G2466">
        <v>0</v>
      </c>
    </row>
    <row r="2467" spans="1:7" x14ac:dyDescent="0.25">
      <c r="A2467" s="1">
        <v>36846</v>
      </c>
      <c r="B2467">
        <v>116.32</v>
      </c>
      <c r="C2467">
        <v>116.989998</v>
      </c>
      <c r="D2467">
        <v>116.16999800000001</v>
      </c>
      <c r="E2467">
        <v>116.93</v>
      </c>
      <c r="F2467">
        <v>116.93</v>
      </c>
      <c r="G2467">
        <v>0</v>
      </c>
    </row>
    <row r="2468" spans="1:7" x14ac:dyDescent="0.25">
      <c r="A2468" s="1">
        <v>36847</v>
      </c>
      <c r="B2468">
        <v>116.739998</v>
      </c>
      <c r="C2468">
        <v>117.349998</v>
      </c>
      <c r="D2468">
        <v>116.379997</v>
      </c>
      <c r="E2468">
        <v>117.30999799999999</v>
      </c>
      <c r="F2468">
        <v>117.30999799999999</v>
      </c>
      <c r="G2468">
        <v>0</v>
      </c>
    </row>
    <row r="2469" spans="1:7" x14ac:dyDescent="0.25">
      <c r="A2469" s="1">
        <v>36849</v>
      </c>
      <c r="B2469" t="s">
        <v>444</v>
      </c>
      <c r="C2469" t="s">
        <v>444</v>
      </c>
      <c r="D2469" t="s">
        <v>444</v>
      </c>
      <c r="E2469" t="s">
        <v>444</v>
      </c>
      <c r="F2469" t="s">
        <v>444</v>
      </c>
      <c r="G2469" t="s">
        <v>444</v>
      </c>
    </row>
    <row r="2470" spans="1:7" x14ac:dyDescent="0.25">
      <c r="A2470" s="1">
        <v>36850</v>
      </c>
      <c r="B2470">
        <v>117.199997</v>
      </c>
      <c r="C2470">
        <v>117.699997</v>
      </c>
      <c r="D2470">
        <v>117.050003</v>
      </c>
      <c r="E2470">
        <v>117.349998</v>
      </c>
      <c r="F2470">
        <v>117.349998</v>
      </c>
      <c r="G2470">
        <v>0</v>
      </c>
    </row>
    <row r="2471" spans="1:7" x14ac:dyDescent="0.25">
      <c r="A2471" s="1">
        <v>36851</v>
      </c>
      <c r="B2471">
        <v>117.110001</v>
      </c>
      <c r="C2471">
        <v>118.099998</v>
      </c>
      <c r="D2471">
        <v>116.91999800000001</v>
      </c>
      <c r="E2471">
        <v>117.949997</v>
      </c>
      <c r="F2471">
        <v>117.949997</v>
      </c>
      <c r="G2471">
        <v>0</v>
      </c>
    </row>
    <row r="2472" spans="1:7" x14ac:dyDescent="0.25">
      <c r="A2472" s="1">
        <v>36852</v>
      </c>
      <c r="B2472">
        <v>117.860001</v>
      </c>
      <c r="C2472">
        <v>118.19000200000001</v>
      </c>
      <c r="D2472">
        <v>117.370003</v>
      </c>
      <c r="E2472">
        <v>117.849998</v>
      </c>
      <c r="F2472">
        <v>117.849998</v>
      </c>
      <c r="G2472">
        <v>0</v>
      </c>
    </row>
    <row r="2473" spans="1:7" x14ac:dyDescent="0.25">
      <c r="A2473" s="1">
        <v>36853</v>
      </c>
      <c r="B2473">
        <v>117.870003</v>
      </c>
      <c r="C2473">
        <v>118.139999</v>
      </c>
      <c r="D2473">
        <v>117.800003</v>
      </c>
      <c r="E2473">
        <v>118.089996</v>
      </c>
      <c r="F2473">
        <v>118.089996</v>
      </c>
      <c r="G2473">
        <v>0</v>
      </c>
    </row>
    <row r="2474" spans="1:7" x14ac:dyDescent="0.25">
      <c r="A2474" s="1">
        <v>36854</v>
      </c>
      <c r="B2474">
        <v>118.370003</v>
      </c>
      <c r="C2474">
        <v>118.69000200000001</v>
      </c>
      <c r="D2474">
        <v>118.019997</v>
      </c>
      <c r="E2474">
        <v>118.480003</v>
      </c>
      <c r="F2474">
        <v>118.480003</v>
      </c>
      <c r="G2474">
        <v>0</v>
      </c>
    </row>
    <row r="2475" spans="1:7" x14ac:dyDescent="0.25">
      <c r="A2475" s="1">
        <v>36856</v>
      </c>
      <c r="B2475" t="s">
        <v>444</v>
      </c>
      <c r="C2475" t="s">
        <v>444</v>
      </c>
      <c r="D2475" t="s">
        <v>444</v>
      </c>
      <c r="E2475" t="s">
        <v>444</v>
      </c>
      <c r="F2475" t="s">
        <v>444</v>
      </c>
      <c r="G2475" t="s">
        <v>444</v>
      </c>
    </row>
    <row r="2476" spans="1:7" x14ac:dyDescent="0.25">
      <c r="A2476" s="1">
        <v>36857</v>
      </c>
      <c r="B2476">
        <v>118.540001</v>
      </c>
      <c r="C2476">
        <v>118.610001</v>
      </c>
      <c r="D2476">
        <v>117.010002</v>
      </c>
      <c r="E2476">
        <v>117.099998</v>
      </c>
      <c r="F2476">
        <v>117.099998</v>
      </c>
      <c r="G2476">
        <v>0</v>
      </c>
    </row>
    <row r="2477" spans="1:7" x14ac:dyDescent="0.25">
      <c r="A2477" s="1">
        <v>36858</v>
      </c>
      <c r="B2477">
        <v>117.08000199999999</v>
      </c>
      <c r="C2477">
        <v>117.269997</v>
      </c>
      <c r="D2477">
        <v>116.41999800000001</v>
      </c>
      <c r="E2477">
        <v>116.58000199999999</v>
      </c>
      <c r="F2477">
        <v>116.58000199999999</v>
      </c>
      <c r="G2477">
        <v>0</v>
      </c>
    </row>
    <row r="2478" spans="1:7" x14ac:dyDescent="0.25">
      <c r="A2478" s="1">
        <v>36859</v>
      </c>
      <c r="B2478">
        <v>116.629997</v>
      </c>
      <c r="C2478">
        <v>116.720001</v>
      </c>
      <c r="D2478">
        <v>115.629997</v>
      </c>
      <c r="E2478">
        <v>116.610001</v>
      </c>
      <c r="F2478">
        <v>116.610001</v>
      </c>
      <c r="G2478">
        <v>0</v>
      </c>
    </row>
    <row r="2479" spans="1:7" x14ac:dyDescent="0.25">
      <c r="A2479" s="1">
        <v>36860</v>
      </c>
      <c r="B2479">
        <v>116.620003</v>
      </c>
      <c r="C2479">
        <v>116.739998</v>
      </c>
      <c r="D2479">
        <v>115.050003</v>
      </c>
      <c r="E2479">
        <v>115.239998</v>
      </c>
      <c r="F2479">
        <v>115.239998</v>
      </c>
      <c r="G2479">
        <v>0</v>
      </c>
    </row>
    <row r="2480" spans="1:7" x14ac:dyDescent="0.25">
      <c r="A2480" s="1">
        <v>36861</v>
      </c>
      <c r="B2480">
        <v>115.209999</v>
      </c>
      <c r="C2480">
        <v>115.44000200000001</v>
      </c>
      <c r="D2480">
        <v>114.610001</v>
      </c>
      <c r="E2480">
        <v>114.730003</v>
      </c>
      <c r="F2480">
        <v>114.730003</v>
      </c>
      <c r="G2480">
        <v>0</v>
      </c>
    </row>
    <row r="2481" spans="1:7" x14ac:dyDescent="0.25">
      <c r="A2481" s="1">
        <v>36863</v>
      </c>
      <c r="B2481" t="s">
        <v>444</v>
      </c>
      <c r="C2481" t="s">
        <v>444</v>
      </c>
      <c r="D2481" t="s">
        <v>444</v>
      </c>
      <c r="E2481" t="s">
        <v>444</v>
      </c>
      <c r="F2481" t="s">
        <v>444</v>
      </c>
      <c r="G2481" t="s">
        <v>444</v>
      </c>
    </row>
    <row r="2482" spans="1:7" x14ac:dyDescent="0.25">
      <c r="A2482" s="1">
        <v>36864</v>
      </c>
      <c r="B2482">
        <v>114.699997</v>
      </c>
      <c r="C2482">
        <v>114.94000200000001</v>
      </c>
      <c r="D2482">
        <v>113.260002</v>
      </c>
      <c r="E2482">
        <v>113.709999</v>
      </c>
      <c r="F2482">
        <v>113.709999</v>
      </c>
      <c r="G2482">
        <v>0</v>
      </c>
    </row>
    <row r="2483" spans="1:7" x14ac:dyDescent="0.25">
      <c r="A2483" s="1">
        <v>36865</v>
      </c>
      <c r="B2483">
        <v>113.970001</v>
      </c>
      <c r="C2483">
        <v>114.599998</v>
      </c>
      <c r="D2483">
        <v>113.449997</v>
      </c>
      <c r="E2483">
        <v>114.470001</v>
      </c>
      <c r="F2483">
        <v>114.470001</v>
      </c>
      <c r="G2483">
        <v>0</v>
      </c>
    </row>
    <row r="2484" spans="1:7" x14ac:dyDescent="0.25">
      <c r="A2484" s="1">
        <v>36866</v>
      </c>
      <c r="B2484">
        <v>114.510002</v>
      </c>
      <c r="C2484">
        <v>114.730003</v>
      </c>
      <c r="D2484">
        <v>113.290001</v>
      </c>
      <c r="E2484">
        <v>113.30999799999999</v>
      </c>
      <c r="F2484">
        <v>113.30999799999999</v>
      </c>
      <c r="G2484">
        <v>0</v>
      </c>
    </row>
    <row r="2485" spans="1:7" x14ac:dyDescent="0.25">
      <c r="A2485" s="1">
        <v>36867</v>
      </c>
      <c r="B2485">
        <v>113.239998</v>
      </c>
      <c r="C2485">
        <v>113.870003</v>
      </c>
      <c r="D2485">
        <v>112.790001</v>
      </c>
      <c r="E2485">
        <v>113.540001</v>
      </c>
      <c r="F2485">
        <v>113.540001</v>
      </c>
      <c r="G2485">
        <v>0</v>
      </c>
    </row>
    <row r="2486" spans="1:7" x14ac:dyDescent="0.25">
      <c r="A2486" s="1">
        <v>36868</v>
      </c>
      <c r="B2486">
        <v>113.629997</v>
      </c>
      <c r="C2486">
        <v>114.110001</v>
      </c>
      <c r="D2486">
        <v>113.290001</v>
      </c>
      <c r="E2486">
        <v>114.050003</v>
      </c>
      <c r="F2486">
        <v>114.050003</v>
      </c>
      <c r="G2486">
        <v>0</v>
      </c>
    </row>
    <row r="2487" spans="1:7" x14ac:dyDescent="0.25">
      <c r="A2487" s="1">
        <v>36870</v>
      </c>
      <c r="B2487" t="s">
        <v>444</v>
      </c>
      <c r="C2487" t="s">
        <v>444</v>
      </c>
      <c r="D2487" t="s">
        <v>444</v>
      </c>
      <c r="E2487" t="s">
        <v>444</v>
      </c>
      <c r="F2487" t="s">
        <v>444</v>
      </c>
      <c r="G2487" t="s">
        <v>444</v>
      </c>
    </row>
    <row r="2488" spans="1:7" x14ac:dyDescent="0.25">
      <c r="A2488" s="1">
        <v>36871</v>
      </c>
      <c r="B2488">
        <v>114.07</v>
      </c>
      <c r="C2488">
        <v>114.449997</v>
      </c>
      <c r="D2488">
        <v>113.639999</v>
      </c>
      <c r="E2488">
        <v>114.290001</v>
      </c>
      <c r="F2488">
        <v>114.290001</v>
      </c>
      <c r="G2488">
        <v>0</v>
      </c>
    </row>
    <row r="2489" spans="1:7" x14ac:dyDescent="0.25">
      <c r="A2489" s="1">
        <v>36872</v>
      </c>
      <c r="B2489">
        <v>114.300003</v>
      </c>
      <c r="C2489">
        <v>114.709999</v>
      </c>
      <c r="D2489">
        <v>113.790001</v>
      </c>
      <c r="E2489">
        <v>114.260002</v>
      </c>
      <c r="F2489">
        <v>114.260002</v>
      </c>
      <c r="G2489">
        <v>0</v>
      </c>
    </row>
    <row r="2490" spans="1:7" x14ac:dyDescent="0.25">
      <c r="A2490" s="1">
        <v>36873</v>
      </c>
      <c r="B2490">
        <v>114.290001</v>
      </c>
      <c r="C2490">
        <v>115.18</v>
      </c>
      <c r="D2490">
        <v>114.150002</v>
      </c>
      <c r="E2490">
        <v>114.709999</v>
      </c>
      <c r="F2490">
        <v>114.709999</v>
      </c>
      <c r="G2490">
        <v>0</v>
      </c>
    </row>
    <row r="2491" spans="1:7" x14ac:dyDescent="0.25">
      <c r="A2491" s="1">
        <v>36874</v>
      </c>
      <c r="B2491">
        <v>114.480003</v>
      </c>
      <c r="C2491">
        <v>114.709999</v>
      </c>
      <c r="D2491">
        <v>113.260002</v>
      </c>
      <c r="E2491">
        <v>113.379997</v>
      </c>
      <c r="F2491">
        <v>113.379997</v>
      </c>
      <c r="G2491">
        <v>0</v>
      </c>
    </row>
    <row r="2492" spans="1:7" x14ac:dyDescent="0.25">
      <c r="A2492" s="1">
        <v>36875</v>
      </c>
      <c r="B2492">
        <v>113.139999</v>
      </c>
      <c r="C2492">
        <v>113.290001</v>
      </c>
      <c r="D2492">
        <v>112.480003</v>
      </c>
      <c r="E2492">
        <v>112.900002</v>
      </c>
      <c r="F2492">
        <v>112.900002</v>
      </c>
      <c r="G2492">
        <v>0</v>
      </c>
    </row>
    <row r="2493" spans="1:7" x14ac:dyDescent="0.25">
      <c r="A2493" s="1">
        <v>36877</v>
      </c>
      <c r="B2493" t="s">
        <v>444</v>
      </c>
      <c r="C2493" t="s">
        <v>444</v>
      </c>
      <c r="D2493" t="s">
        <v>444</v>
      </c>
      <c r="E2493" t="s">
        <v>444</v>
      </c>
      <c r="F2493" t="s">
        <v>444</v>
      </c>
      <c r="G2493" t="s">
        <v>444</v>
      </c>
    </row>
    <row r="2494" spans="1:7" x14ac:dyDescent="0.25">
      <c r="A2494" s="1">
        <v>36878</v>
      </c>
      <c r="B2494">
        <v>112.980003</v>
      </c>
      <c r="C2494">
        <v>113.199997</v>
      </c>
      <c r="D2494">
        <v>112.370003</v>
      </c>
      <c r="E2494">
        <v>113.07</v>
      </c>
      <c r="F2494">
        <v>113.07</v>
      </c>
      <c r="G2494">
        <v>0</v>
      </c>
    </row>
    <row r="2495" spans="1:7" x14ac:dyDescent="0.25">
      <c r="A2495" s="1">
        <v>36879</v>
      </c>
      <c r="B2495">
        <v>112.900002</v>
      </c>
      <c r="C2495">
        <v>113.660004</v>
      </c>
      <c r="D2495">
        <v>112.800003</v>
      </c>
      <c r="E2495">
        <v>113.209999</v>
      </c>
      <c r="F2495">
        <v>113.209999</v>
      </c>
      <c r="G2495">
        <v>0</v>
      </c>
    </row>
    <row r="2496" spans="1:7" x14ac:dyDescent="0.25">
      <c r="A2496" s="1">
        <v>36880</v>
      </c>
      <c r="B2496">
        <v>113.07</v>
      </c>
      <c r="C2496">
        <v>113.129997</v>
      </c>
      <c r="D2496">
        <v>111.93</v>
      </c>
      <c r="E2496">
        <v>111.970001</v>
      </c>
      <c r="F2496">
        <v>111.970001</v>
      </c>
      <c r="G2496">
        <v>0</v>
      </c>
    </row>
    <row r="2497" spans="1:7" x14ac:dyDescent="0.25">
      <c r="A2497" s="1">
        <v>36881</v>
      </c>
      <c r="B2497">
        <v>111.93</v>
      </c>
      <c r="C2497">
        <v>112.260002</v>
      </c>
      <c r="D2497">
        <v>111.19000200000001</v>
      </c>
      <c r="E2497">
        <v>111.510002</v>
      </c>
      <c r="F2497">
        <v>111.510002</v>
      </c>
      <c r="G2497">
        <v>0</v>
      </c>
    </row>
    <row r="2498" spans="1:7" x14ac:dyDescent="0.25">
      <c r="A2498" s="1">
        <v>36882</v>
      </c>
      <c r="B2498">
        <v>111.33000199999999</v>
      </c>
      <c r="C2498">
        <v>111.5</v>
      </c>
      <c r="D2498">
        <v>110.470001</v>
      </c>
      <c r="E2498">
        <v>110.82</v>
      </c>
      <c r="F2498">
        <v>110.82</v>
      </c>
      <c r="G2498">
        <v>0</v>
      </c>
    </row>
    <row r="2499" spans="1:7" x14ac:dyDescent="0.25">
      <c r="A2499" s="1">
        <v>36884</v>
      </c>
      <c r="B2499" t="s">
        <v>444</v>
      </c>
      <c r="C2499" t="s">
        <v>444</v>
      </c>
      <c r="D2499" t="s">
        <v>444</v>
      </c>
      <c r="E2499" t="s">
        <v>444</v>
      </c>
      <c r="F2499" t="s">
        <v>444</v>
      </c>
      <c r="G2499" t="s">
        <v>444</v>
      </c>
    </row>
    <row r="2500" spans="1:7" x14ac:dyDescent="0.25">
      <c r="A2500" s="1">
        <v>36885</v>
      </c>
      <c r="B2500" t="s">
        <v>444</v>
      </c>
      <c r="C2500" t="s">
        <v>444</v>
      </c>
      <c r="D2500" t="s">
        <v>444</v>
      </c>
      <c r="E2500" t="s">
        <v>444</v>
      </c>
      <c r="F2500" t="s">
        <v>444</v>
      </c>
      <c r="G2500" t="s">
        <v>444</v>
      </c>
    </row>
    <row r="2501" spans="1:7" x14ac:dyDescent="0.25">
      <c r="A2501" s="1">
        <v>36886</v>
      </c>
      <c r="B2501">
        <v>110.459999</v>
      </c>
      <c r="C2501">
        <v>110.55999799999999</v>
      </c>
      <c r="D2501">
        <v>110.300003</v>
      </c>
      <c r="E2501">
        <v>110.30999799999999</v>
      </c>
      <c r="F2501">
        <v>110.30999799999999</v>
      </c>
      <c r="G2501">
        <v>0</v>
      </c>
    </row>
    <row r="2502" spans="1:7" x14ac:dyDescent="0.25">
      <c r="A2502" s="1">
        <v>36887</v>
      </c>
      <c r="B2502">
        <v>110.30999799999999</v>
      </c>
      <c r="C2502">
        <v>110.599998</v>
      </c>
      <c r="D2502">
        <v>110.050003</v>
      </c>
      <c r="E2502">
        <v>110.32</v>
      </c>
      <c r="F2502">
        <v>110.32</v>
      </c>
      <c r="G2502">
        <v>0</v>
      </c>
    </row>
    <row r="2503" spans="1:7" x14ac:dyDescent="0.25">
      <c r="A2503" s="1">
        <v>36888</v>
      </c>
      <c r="B2503">
        <v>110.199997</v>
      </c>
      <c r="C2503">
        <v>110.83000199999999</v>
      </c>
      <c r="D2503">
        <v>110.139999</v>
      </c>
      <c r="E2503">
        <v>110.379997</v>
      </c>
      <c r="F2503">
        <v>110.379997</v>
      </c>
      <c r="G2503">
        <v>0</v>
      </c>
    </row>
    <row r="2504" spans="1:7" x14ac:dyDescent="0.25">
      <c r="A2504" s="1">
        <v>36889</v>
      </c>
      <c r="B2504">
        <v>110.389999</v>
      </c>
      <c r="C2504">
        <v>110.5</v>
      </c>
      <c r="D2504">
        <v>109.459999</v>
      </c>
      <c r="E2504">
        <v>109.55999799999999</v>
      </c>
      <c r="F2504">
        <v>109.55999799999999</v>
      </c>
      <c r="G2504">
        <v>0</v>
      </c>
    </row>
    <row r="2505" spans="1:7" x14ac:dyDescent="0.25">
      <c r="A2505" s="1">
        <v>36891</v>
      </c>
      <c r="B2505" t="s">
        <v>444</v>
      </c>
      <c r="C2505" t="s">
        <v>444</v>
      </c>
      <c r="D2505" t="s">
        <v>444</v>
      </c>
      <c r="E2505" t="s">
        <v>444</v>
      </c>
      <c r="F2505" t="s">
        <v>444</v>
      </c>
      <c r="G2505" t="s">
        <v>444</v>
      </c>
    </row>
    <row r="2506" spans="1:7" x14ac:dyDescent="0.25">
      <c r="A2506" s="1">
        <v>36892</v>
      </c>
      <c r="B2506" t="s">
        <v>444</v>
      </c>
      <c r="C2506" t="s">
        <v>444</v>
      </c>
      <c r="D2506" t="s">
        <v>444</v>
      </c>
      <c r="E2506" t="s">
        <v>444</v>
      </c>
      <c r="F2506" t="s">
        <v>444</v>
      </c>
      <c r="G2506" t="s">
        <v>444</v>
      </c>
    </row>
    <row r="2507" spans="1:7" x14ac:dyDescent="0.25">
      <c r="A2507" s="1">
        <v>36893</v>
      </c>
      <c r="B2507">
        <v>109.33000199999999</v>
      </c>
      <c r="C2507">
        <v>109.650002</v>
      </c>
      <c r="D2507">
        <v>108.639999</v>
      </c>
      <c r="E2507">
        <v>108.769997</v>
      </c>
      <c r="F2507">
        <v>108.769997</v>
      </c>
      <c r="G2507">
        <v>0</v>
      </c>
    </row>
    <row r="2508" spans="1:7" x14ac:dyDescent="0.25">
      <c r="A2508" s="1">
        <v>36894</v>
      </c>
      <c r="B2508">
        <v>108.589996</v>
      </c>
      <c r="C2508">
        <v>110.339996</v>
      </c>
      <c r="D2508">
        <v>108.089996</v>
      </c>
      <c r="E2508">
        <v>110.16999800000001</v>
      </c>
      <c r="F2508">
        <v>110.16999800000001</v>
      </c>
      <c r="G2508">
        <v>0</v>
      </c>
    </row>
    <row r="2509" spans="1:7" x14ac:dyDescent="0.25">
      <c r="A2509" s="1">
        <v>36895</v>
      </c>
      <c r="B2509">
        <v>110.300003</v>
      </c>
      <c r="C2509">
        <v>110.400002</v>
      </c>
      <c r="D2509">
        <v>108.510002</v>
      </c>
      <c r="E2509">
        <v>108.80999799999999</v>
      </c>
      <c r="F2509">
        <v>108.80999799999999</v>
      </c>
      <c r="G2509">
        <v>0</v>
      </c>
    </row>
    <row r="2510" spans="1:7" x14ac:dyDescent="0.25">
      <c r="A2510" s="1">
        <v>36896</v>
      </c>
      <c r="B2510">
        <v>108.639999</v>
      </c>
      <c r="C2510">
        <v>109.30999799999999</v>
      </c>
      <c r="D2510">
        <v>108.260002</v>
      </c>
      <c r="E2510">
        <v>108.41999800000001</v>
      </c>
      <c r="F2510">
        <v>108.41999800000001</v>
      </c>
      <c r="G2510">
        <v>0</v>
      </c>
    </row>
    <row r="2511" spans="1:7" x14ac:dyDescent="0.25">
      <c r="A2511" s="1">
        <v>36898</v>
      </c>
      <c r="B2511" t="s">
        <v>444</v>
      </c>
      <c r="C2511" t="s">
        <v>444</v>
      </c>
      <c r="D2511" t="s">
        <v>444</v>
      </c>
      <c r="E2511" t="s">
        <v>444</v>
      </c>
      <c r="F2511" t="s">
        <v>444</v>
      </c>
      <c r="G2511" t="s">
        <v>444</v>
      </c>
    </row>
    <row r="2512" spans="1:7" x14ac:dyDescent="0.25">
      <c r="A2512" s="1">
        <v>36899</v>
      </c>
      <c r="B2512">
        <v>108.33000199999999</v>
      </c>
      <c r="C2512">
        <v>109.19000200000001</v>
      </c>
      <c r="D2512">
        <v>108.230003</v>
      </c>
      <c r="E2512">
        <v>108.860001</v>
      </c>
      <c r="F2512">
        <v>108.860001</v>
      </c>
      <c r="G2512">
        <v>0</v>
      </c>
    </row>
    <row r="2513" spans="1:7" x14ac:dyDescent="0.25">
      <c r="A2513" s="1">
        <v>36900</v>
      </c>
      <c r="B2513">
        <v>109.19000200000001</v>
      </c>
      <c r="C2513">
        <v>109.959999</v>
      </c>
      <c r="D2513">
        <v>109.08000199999999</v>
      </c>
      <c r="E2513">
        <v>109.519997</v>
      </c>
      <c r="F2513">
        <v>109.519997</v>
      </c>
      <c r="G2513">
        <v>0</v>
      </c>
    </row>
    <row r="2514" spans="1:7" x14ac:dyDescent="0.25">
      <c r="A2514" s="1">
        <v>36901</v>
      </c>
      <c r="B2514">
        <v>109.599998</v>
      </c>
      <c r="C2514">
        <v>109.959999</v>
      </c>
      <c r="D2514">
        <v>109.260002</v>
      </c>
      <c r="E2514">
        <v>109.860001</v>
      </c>
      <c r="F2514">
        <v>109.860001</v>
      </c>
      <c r="G2514">
        <v>0</v>
      </c>
    </row>
    <row r="2515" spans="1:7" x14ac:dyDescent="0.25">
      <c r="A2515" s="1">
        <v>36902</v>
      </c>
      <c r="B2515">
        <v>110.089996</v>
      </c>
      <c r="C2515">
        <v>110.099998</v>
      </c>
      <c r="D2515">
        <v>108.730003</v>
      </c>
      <c r="E2515">
        <v>109.010002</v>
      </c>
      <c r="F2515">
        <v>109.010002</v>
      </c>
      <c r="G2515">
        <v>0</v>
      </c>
    </row>
    <row r="2516" spans="1:7" x14ac:dyDescent="0.25">
      <c r="A2516" s="1">
        <v>36903</v>
      </c>
      <c r="B2516">
        <v>109.07</v>
      </c>
      <c r="C2516">
        <v>109.620003</v>
      </c>
      <c r="D2516">
        <v>108.55999799999999</v>
      </c>
      <c r="E2516">
        <v>109.360001</v>
      </c>
      <c r="F2516">
        <v>109.360001</v>
      </c>
      <c r="G2516">
        <v>0</v>
      </c>
    </row>
    <row r="2517" spans="1:7" x14ac:dyDescent="0.25">
      <c r="A2517" s="1">
        <v>36905</v>
      </c>
      <c r="B2517" t="s">
        <v>444</v>
      </c>
      <c r="C2517" t="s">
        <v>444</v>
      </c>
      <c r="D2517" t="s">
        <v>444</v>
      </c>
      <c r="E2517" t="s">
        <v>444</v>
      </c>
      <c r="F2517" t="s">
        <v>444</v>
      </c>
      <c r="G2517" t="s">
        <v>444</v>
      </c>
    </row>
    <row r="2518" spans="1:7" x14ac:dyDescent="0.25">
      <c r="A2518" s="1">
        <v>36906</v>
      </c>
      <c r="B2518">
        <v>109.94000200000001</v>
      </c>
      <c r="C2518">
        <v>110.139999</v>
      </c>
      <c r="D2518">
        <v>109.58000199999999</v>
      </c>
      <c r="E2518">
        <v>109.970001</v>
      </c>
      <c r="F2518">
        <v>109.970001</v>
      </c>
      <c r="G2518">
        <v>0</v>
      </c>
    </row>
    <row r="2519" spans="1:7" x14ac:dyDescent="0.25">
      <c r="A2519" s="1">
        <v>36907</v>
      </c>
      <c r="B2519">
        <v>110.16999800000001</v>
      </c>
      <c r="C2519">
        <v>110.43</v>
      </c>
      <c r="D2519">
        <v>109.94000200000001</v>
      </c>
      <c r="E2519">
        <v>110.110001</v>
      </c>
      <c r="F2519">
        <v>110.110001</v>
      </c>
      <c r="G2519">
        <v>0</v>
      </c>
    </row>
    <row r="2520" spans="1:7" x14ac:dyDescent="0.25">
      <c r="A2520" s="1">
        <v>36908</v>
      </c>
      <c r="B2520">
        <v>110.05999799999999</v>
      </c>
      <c r="C2520">
        <v>111.099998</v>
      </c>
      <c r="D2520">
        <v>109.82</v>
      </c>
      <c r="E2520">
        <v>110.80999799999999</v>
      </c>
      <c r="F2520">
        <v>110.80999799999999</v>
      </c>
      <c r="G2520">
        <v>0</v>
      </c>
    </row>
    <row r="2521" spans="1:7" x14ac:dyDescent="0.25">
      <c r="A2521" s="1">
        <v>36909</v>
      </c>
      <c r="B2521">
        <v>110.68</v>
      </c>
      <c r="C2521">
        <v>110.800003</v>
      </c>
      <c r="D2521">
        <v>109.730003</v>
      </c>
      <c r="E2521">
        <v>109.94000200000001</v>
      </c>
      <c r="F2521">
        <v>109.94000200000001</v>
      </c>
      <c r="G2521">
        <v>0</v>
      </c>
    </row>
    <row r="2522" spans="1:7" x14ac:dyDescent="0.25">
      <c r="A2522" s="1">
        <v>36910</v>
      </c>
      <c r="B2522">
        <v>110.040001</v>
      </c>
      <c r="C2522">
        <v>110.69000200000001</v>
      </c>
      <c r="D2522">
        <v>109.370003</v>
      </c>
      <c r="E2522">
        <v>110.660004</v>
      </c>
      <c r="F2522">
        <v>110.660004</v>
      </c>
      <c r="G2522">
        <v>0</v>
      </c>
    </row>
    <row r="2523" spans="1:7" x14ac:dyDescent="0.25">
      <c r="A2523" s="1">
        <v>36912</v>
      </c>
      <c r="B2523" t="s">
        <v>444</v>
      </c>
      <c r="C2523" t="s">
        <v>444</v>
      </c>
      <c r="D2523" t="s">
        <v>444</v>
      </c>
      <c r="E2523" t="s">
        <v>444</v>
      </c>
      <c r="F2523" t="s">
        <v>444</v>
      </c>
      <c r="G2523" t="s">
        <v>444</v>
      </c>
    </row>
    <row r="2524" spans="1:7" x14ac:dyDescent="0.25">
      <c r="A2524" s="1">
        <v>36913</v>
      </c>
      <c r="B2524">
        <v>110.529999</v>
      </c>
      <c r="C2524">
        <v>111.269997</v>
      </c>
      <c r="D2524">
        <v>110.050003</v>
      </c>
      <c r="E2524">
        <v>110.239998</v>
      </c>
      <c r="F2524">
        <v>110.239998</v>
      </c>
      <c r="G2524">
        <v>0</v>
      </c>
    </row>
    <row r="2525" spans="1:7" x14ac:dyDescent="0.25">
      <c r="A2525" s="1">
        <v>36914</v>
      </c>
      <c r="B2525">
        <v>110.150002</v>
      </c>
      <c r="C2525">
        <v>110.400002</v>
      </c>
      <c r="D2525">
        <v>109.739998</v>
      </c>
      <c r="E2525">
        <v>110.239998</v>
      </c>
      <c r="F2525">
        <v>110.239998</v>
      </c>
      <c r="G2525">
        <v>0</v>
      </c>
    </row>
    <row r="2526" spans="1:7" x14ac:dyDescent="0.25">
      <c r="A2526" s="1">
        <v>36915</v>
      </c>
      <c r="B2526">
        <v>110.489998</v>
      </c>
      <c r="C2526">
        <v>111.870003</v>
      </c>
      <c r="D2526">
        <v>110.410004</v>
      </c>
      <c r="E2526">
        <v>111.68</v>
      </c>
      <c r="F2526">
        <v>111.68</v>
      </c>
      <c r="G2526">
        <v>0</v>
      </c>
    </row>
    <row r="2527" spans="1:7" x14ac:dyDescent="0.25">
      <c r="A2527" s="1">
        <v>36916</v>
      </c>
      <c r="B2527">
        <v>111.68</v>
      </c>
      <c r="C2527">
        <v>112.650002</v>
      </c>
      <c r="D2527">
        <v>111.410004</v>
      </c>
      <c r="E2527">
        <v>111.610001</v>
      </c>
      <c r="F2527">
        <v>111.610001</v>
      </c>
      <c r="G2527">
        <v>0</v>
      </c>
    </row>
    <row r="2528" spans="1:7" x14ac:dyDescent="0.25">
      <c r="A2528" s="1">
        <v>36917</v>
      </c>
      <c r="B2528">
        <v>111.339996</v>
      </c>
      <c r="C2528">
        <v>111.83000199999999</v>
      </c>
      <c r="D2528">
        <v>110.68</v>
      </c>
      <c r="E2528">
        <v>111.459999</v>
      </c>
      <c r="F2528">
        <v>111.459999</v>
      </c>
      <c r="G2528">
        <v>0</v>
      </c>
    </row>
    <row r="2529" spans="1:7" x14ac:dyDescent="0.25">
      <c r="A2529" s="1">
        <v>36919</v>
      </c>
      <c r="B2529" t="s">
        <v>444</v>
      </c>
      <c r="C2529" t="s">
        <v>444</v>
      </c>
      <c r="D2529" t="s">
        <v>444</v>
      </c>
      <c r="E2529" t="s">
        <v>444</v>
      </c>
      <c r="F2529" t="s">
        <v>444</v>
      </c>
      <c r="G2529" t="s">
        <v>444</v>
      </c>
    </row>
    <row r="2530" spans="1:7" x14ac:dyDescent="0.25">
      <c r="A2530" s="1">
        <v>36920</v>
      </c>
      <c r="B2530">
        <v>111.529999</v>
      </c>
      <c r="C2530">
        <v>111.879997</v>
      </c>
      <c r="D2530">
        <v>111.209999</v>
      </c>
      <c r="E2530">
        <v>111.769997</v>
      </c>
      <c r="F2530">
        <v>111.769997</v>
      </c>
      <c r="G2530">
        <v>0</v>
      </c>
    </row>
    <row r="2531" spans="1:7" x14ac:dyDescent="0.25">
      <c r="A2531" s="1">
        <v>36921</v>
      </c>
      <c r="B2531">
        <v>111.80999799999999</v>
      </c>
      <c r="C2531">
        <v>112.08000199999999</v>
      </c>
      <c r="D2531">
        <v>110.889999</v>
      </c>
      <c r="E2531">
        <v>110.980003</v>
      </c>
      <c r="F2531">
        <v>110.980003</v>
      </c>
      <c r="G2531">
        <v>0</v>
      </c>
    </row>
    <row r="2532" spans="1:7" x14ac:dyDescent="0.25">
      <c r="A2532" s="1">
        <v>36922</v>
      </c>
      <c r="B2532">
        <v>111</v>
      </c>
      <c r="C2532">
        <v>111.18</v>
      </c>
      <c r="D2532">
        <v>110.400002</v>
      </c>
      <c r="E2532">
        <v>110.519997</v>
      </c>
      <c r="F2532">
        <v>110.519997</v>
      </c>
      <c r="G2532">
        <v>0</v>
      </c>
    </row>
    <row r="2533" spans="1:7" x14ac:dyDescent="0.25">
      <c r="A2533" s="1">
        <v>36923</v>
      </c>
      <c r="B2533">
        <v>110.300003</v>
      </c>
      <c r="C2533">
        <v>110.32</v>
      </c>
      <c r="D2533">
        <v>109.400002</v>
      </c>
      <c r="E2533">
        <v>109.660004</v>
      </c>
      <c r="F2533">
        <v>109.660004</v>
      </c>
      <c r="G2533">
        <v>0</v>
      </c>
    </row>
    <row r="2534" spans="1:7" x14ac:dyDescent="0.25">
      <c r="A2534" s="1">
        <v>36924</v>
      </c>
      <c r="B2534">
        <v>109.970001</v>
      </c>
      <c r="C2534">
        <v>110.519997</v>
      </c>
      <c r="D2534">
        <v>109.57</v>
      </c>
      <c r="E2534">
        <v>110.32</v>
      </c>
      <c r="F2534">
        <v>110.32</v>
      </c>
      <c r="G2534">
        <v>0</v>
      </c>
    </row>
    <row r="2535" spans="1:7" x14ac:dyDescent="0.25">
      <c r="A2535" s="1">
        <v>36926</v>
      </c>
      <c r="B2535" t="s">
        <v>444</v>
      </c>
      <c r="C2535" t="s">
        <v>444</v>
      </c>
      <c r="D2535" t="s">
        <v>444</v>
      </c>
      <c r="E2535" t="s">
        <v>444</v>
      </c>
      <c r="F2535" t="s">
        <v>444</v>
      </c>
      <c r="G2535" t="s">
        <v>444</v>
      </c>
    </row>
    <row r="2536" spans="1:7" x14ac:dyDescent="0.25">
      <c r="A2536" s="1">
        <v>36927</v>
      </c>
      <c r="B2536">
        <v>110.199997</v>
      </c>
      <c r="C2536">
        <v>110.360001</v>
      </c>
      <c r="D2536">
        <v>109.480003</v>
      </c>
      <c r="E2536">
        <v>109.889999</v>
      </c>
      <c r="F2536">
        <v>109.889999</v>
      </c>
      <c r="G2536">
        <v>0</v>
      </c>
    </row>
    <row r="2537" spans="1:7" x14ac:dyDescent="0.25">
      <c r="A2537" s="1">
        <v>36928</v>
      </c>
      <c r="B2537">
        <v>110.010002</v>
      </c>
      <c r="C2537">
        <v>110.93</v>
      </c>
      <c r="D2537">
        <v>109.91999800000001</v>
      </c>
      <c r="E2537">
        <v>110.769997</v>
      </c>
      <c r="F2537">
        <v>110.769997</v>
      </c>
      <c r="G2537">
        <v>0</v>
      </c>
    </row>
    <row r="2538" spans="1:7" x14ac:dyDescent="0.25">
      <c r="A2538" s="1">
        <v>36929</v>
      </c>
      <c r="B2538">
        <v>110.66999800000001</v>
      </c>
      <c r="C2538">
        <v>111.230003</v>
      </c>
      <c r="D2538">
        <v>110.480003</v>
      </c>
      <c r="E2538">
        <v>110.889999</v>
      </c>
      <c r="F2538">
        <v>110.889999</v>
      </c>
      <c r="G2538">
        <v>0</v>
      </c>
    </row>
    <row r="2539" spans="1:7" x14ac:dyDescent="0.25">
      <c r="A2539" s="1">
        <v>36930</v>
      </c>
      <c r="B2539">
        <v>111.07</v>
      </c>
      <c r="C2539">
        <v>112.220001</v>
      </c>
      <c r="D2539">
        <v>110.980003</v>
      </c>
      <c r="E2539">
        <v>112.05999799999999</v>
      </c>
      <c r="F2539">
        <v>112.05999799999999</v>
      </c>
      <c r="G2539">
        <v>0</v>
      </c>
    </row>
    <row r="2540" spans="1:7" x14ac:dyDescent="0.25">
      <c r="A2540" s="1">
        <v>36931</v>
      </c>
      <c r="B2540">
        <v>111.989998</v>
      </c>
      <c r="C2540">
        <v>112.57</v>
      </c>
      <c r="D2540">
        <v>111.389999</v>
      </c>
      <c r="E2540">
        <v>111.519997</v>
      </c>
      <c r="F2540">
        <v>111.519997</v>
      </c>
      <c r="G2540">
        <v>0</v>
      </c>
    </row>
    <row r="2541" spans="1:7" x14ac:dyDescent="0.25">
      <c r="A2541" s="1">
        <v>36933</v>
      </c>
      <c r="B2541" t="s">
        <v>444</v>
      </c>
      <c r="C2541" t="s">
        <v>444</v>
      </c>
      <c r="D2541" t="s">
        <v>444</v>
      </c>
      <c r="E2541" t="s">
        <v>444</v>
      </c>
      <c r="F2541" t="s">
        <v>444</v>
      </c>
      <c r="G2541" t="s">
        <v>444</v>
      </c>
    </row>
    <row r="2542" spans="1:7" x14ac:dyDescent="0.25">
      <c r="A2542" s="1">
        <v>36934</v>
      </c>
      <c r="B2542">
        <v>111.650002</v>
      </c>
      <c r="C2542">
        <v>111.660004</v>
      </c>
      <c r="D2542">
        <v>111.040001</v>
      </c>
      <c r="E2542">
        <v>111.19000200000001</v>
      </c>
      <c r="F2542">
        <v>111.19000200000001</v>
      </c>
      <c r="G2542">
        <v>0</v>
      </c>
    </row>
    <row r="2543" spans="1:7" x14ac:dyDescent="0.25">
      <c r="A2543" s="1">
        <v>36935</v>
      </c>
      <c r="B2543">
        <v>111.089996</v>
      </c>
      <c r="C2543">
        <v>112.25</v>
      </c>
      <c r="D2543">
        <v>111.040001</v>
      </c>
      <c r="E2543">
        <v>111.959999</v>
      </c>
      <c r="F2543">
        <v>111.959999</v>
      </c>
      <c r="G2543">
        <v>0</v>
      </c>
    </row>
    <row r="2544" spans="1:7" x14ac:dyDescent="0.25">
      <c r="A2544" s="1">
        <v>36936</v>
      </c>
      <c r="B2544">
        <v>111.970001</v>
      </c>
      <c r="C2544">
        <v>112.260002</v>
      </c>
      <c r="D2544">
        <v>111.75</v>
      </c>
      <c r="E2544">
        <v>112.040001</v>
      </c>
      <c r="F2544">
        <v>112.040001</v>
      </c>
      <c r="G2544">
        <v>0</v>
      </c>
    </row>
    <row r="2545" spans="1:7" x14ac:dyDescent="0.25">
      <c r="A2545" s="1">
        <v>36937</v>
      </c>
      <c r="B2545">
        <v>112.08000199999999</v>
      </c>
      <c r="C2545">
        <v>113.279999</v>
      </c>
      <c r="D2545">
        <v>111.970001</v>
      </c>
      <c r="E2545">
        <v>113.199997</v>
      </c>
      <c r="F2545">
        <v>113.199997</v>
      </c>
      <c r="G2545">
        <v>0</v>
      </c>
    </row>
    <row r="2546" spans="1:7" x14ac:dyDescent="0.25">
      <c r="A2546" s="1">
        <v>36938</v>
      </c>
      <c r="B2546">
        <v>113.08000199999999</v>
      </c>
      <c r="C2546">
        <v>113.120003</v>
      </c>
      <c r="D2546">
        <v>112.050003</v>
      </c>
      <c r="E2546">
        <v>112.260002</v>
      </c>
      <c r="F2546">
        <v>112.260002</v>
      </c>
      <c r="G2546">
        <v>0</v>
      </c>
    </row>
    <row r="2547" spans="1:7" x14ac:dyDescent="0.25">
      <c r="A2547" s="1">
        <v>36940</v>
      </c>
      <c r="B2547" t="s">
        <v>444</v>
      </c>
      <c r="C2547" t="s">
        <v>444</v>
      </c>
      <c r="D2547" t="s">
        <v>444</v>
      </c>
      <c r="E2547" t="s">
        <v>444</v>
      </c>
      <c r="F2547" t="s">
        <v>444</v>
      </c>
      <c r="G2547" t="s">
        <v>444</v>
      </c>
    </row>
    <row r="2548" spans="1:7" x14ac:dyDescent="0.25">
      <c r="A2548" s="1">
        <v>36941</v>
      </c>
      <c r="B2548">
        <v>112.519997</v>
      </c>
      <c r="C2548">
        <v>112.650002</v>
      </c>
      <c r="D2548">
        <v>111.68</v>
      </c>
      <c r="E2548">
        <v>111.91999800000001</v>
      </c>
      <c r="F2548">
        <v>111.91999800000001</v>
      </c>
      <c r="G2548">
        <v>0</v>
      </c>
    </row>
    <row r="2549" spans="1:7" x14ac:dyDescent="0.25">
      <c r="A2549" s="1">
        <v>36942</v>
      </c>
      <c r="B2549">
        <v>111.91999800000001</v>
      </c>
      <c r="C2549">
        <v>113.290001</v>
      </c>
      <c r="D2549">
        <v>111.699997</v>
      </c>
      <c r="E2549">
        <v>112.82</v>
      </c>
      <c r="F2549">
        <v>112.82</v>
      </c>
      <c r="G2549">
        <v>0</v>
      </c>
    </row>
    <row r="2550" spans="1:7" x14ac:dyDescent="0.25">
      <c r="A2550" s="1">
        <v>36943</v>
      </c>
      <c r="B2550">
        <v>112.83000199999999</v>
      </c>
      <c r="C2550">
        <v>113.349998</v>
      </c>
      <c r="D2550">
        <v>112.269997</v>
      </c>
      <c r="E2550">
        <v>113.120003</v>
      </c>
      <c r="F2550">
        <v>113.120003</v>
      </c>
      <c r="G2550">
        <v>0</v>
      </c>
    </row>
    <row r="2551" spans="1:7" x14ac:dyDescent="0.25">
      <c r="A2551" s="1">
        <v>36944</v>
      </c>
      <c r="B2551">
        <v>112.889999</v>
      </c>
      <c r="C2551">
        <v>113.620003</v>
      </c>
      <c r="D2551">
        <v>112.66999800000001</v>
      </c>
      <c r="E2551">
        <v>113.339996</v>
      </c>
      <c r="F2551">
        <v>113.339996</v>
      </c>
      <c r="G2551">
        <v>0</v>
      </c>
    </row>
    <row r="2552" spans="1:7" x14ac:dyDescent="0.25">
      <c r="A2552" s="1">
        <v>36945</v>
      </c>
      <c r="B2552">
        <v>113.43</v>
      </c>
      <c r="C2552">
        <v>113.550003</v>
      </c>
      <c r="D2552">
        <v>111.889999</v>
      </c>
      <c r="E2552">
        <v>112.029999</v>
      </c>
      <c r="F2552">
        <v>112.029999</v>
      </c>
      <c r="G2552">
        <v>0</v>
      </c>
    </row>
    <row r="2553" spans="1:7" x14ac:dyDescent="0.25">
      <c r="A2553" s="1">
        <v>36947</v>
      </c>
      <c r="B2553" t="s">
        <v>444</v>
      </c>
      <c r="C2553" t="s">
        <v>444</v>
      </c>
      <c r="D2553" t="s">
        <v>444</v>
      </c>
      <c r="E2553" t="s">
        <v>444</v>
      </c>
      <c r="F2553" t="s">
        <v>444</v>
      </c>
      <c r="G2553" t="s">
        <v>444</v>
      </c>
    </row>
    <row r="2554" spans="1:7" x14ac:dyDescent="0.25">
      <c r="A2554" s="1">
        <v>36948</v>
      </c>
      <c r="B2554">
        <v>112.16999800000001</v>
      </c>
      <c r="C2554">
        <v>113.07</v>
      </c>
      <c r="D2554">
        <v>112.089996</v>
      </c>
      <c r="E2554">
        <v>112.769997</v>
      </c>
      <c r="F2554">
        <v>112.769997</v>
      </c>
      <c r="G2554">
        <v>0</v>
      </c>
    </row>
    <row r="2555" spans="1:7" x14ac:dyDescent="0.25">
      <c r="A2555" s="1">
        <v>36949</v>
      </c>
      <c r="B2555">
        <v>112.989998</v>
      </c>
      <c r="C2555">
        <v>113.019997</v>
      </c>
      <c r="D2555">
        <v>111.94000200000001</v>
      </c>
      <c r="E2555">
        <v>112.339996</v>
      </c>
      <c r="F2555">
        <v>112.339996</v>
      </c>
      <c r="G2555">
        <v>0</v>
      </c>
    </row>
    <row r="2556" spans="1:7" x14ac:dyDescent="0.25">
      <c r="A2556" s="1">
        <v>36950</v>
      </c>
      <c r="B2556">
        <v>112.239998</v>
      </c>
      <c r="C2556">
        <v>112.43</v>
      </c>
      <c r="D2556">
        <v>111.699997</v>
      </c>
      <c r="E2556">
        <v>112.010002</v>
      </c>
      <c r="F2556">
        <v>112.010002</v>
      </c>
      <c r="G2556">
        <v>0</v>
      </c>
    </row>
    <row r="2557" spans="1:7" x14ac:dyDescent="0.25">
      <c r="A2557" s="1">
        <v>36951</v>
      </c>
      <c r="B2557">
        <v>112.040001</v>
      </c>
      <c r="C2557">
        <v>112.08000199999999</v>
      </c>
      <c r="D2557">
        <v>111.230003</v>
      </c>
      <c r="E2557">
        <v>111.279999</v>
      </c>
      <c r="F2557">
        <v>111.279999</v>
      </c>
      <c r="G2557">
        <v>0</v>
      </c>
    </row>
    <row r="2558" spans="1:7" x14ac:dyDescent="0.25">
      <c r="A2558" s="1">
        <v>36952</v>
      </c>
      <c r="B2558">
        <v>111.370003</v>
      </c>
      <c r="C2558">
        <v>111.57</v>
      </c>
      <c r="D2558">
        <v>110.82</v>
      </c>
      <c r="E2558">
        <v>111.16999800000001</v>
      </c>
      <c r="F2558">
        <v>111.16999800000001</v>
      </c>
      <c r="G2558">
        <v>0</v>
      </c>
    </row>
    <row r="2559" spans="1:7" x14ac:dyDescent="0.25">
      <c r="A2559" s="1">
        <v>36954</v>
      </c>
      <c r="B2559" t="s">
        <v>444</v>
      </c>
      <c r="C2559" t="s">
        <v>444</v>
      </c>
      <c r="D2559" t="s">
        <v>444</v>
      </c>
      <c r="E2559" t="s">
        <v>444</v>
      </c>
      <c r="F2559" t="s">
        <v>444</v>
      </c>
      <c r="G2559" t="s">
        <v>444</v>
      </c>
    </row>
    <row r="2560" spans="1:7" x14ac:dyDescent="0.25">
      <c r="A2560" s="1">
        <v>36955</v>
      </c>
      <c r="B2560">
        <v>111.129997</v>
      </c>
      <c r="C2560">
        <v>111.709999</v>
      </c>
      <c r="D2560">
        <v>111</v>
      </c>
      <c r="E2560">
        <v>111.540001</v>
      </c>
      <c r="F2560">
        <v>111.540001</v>
      </c>
      <c r="G2560">
        <v>0</v>
      </c>
    </row>
    <row r="2561" spans="1:7" x14ac:dyDescent="0.25">
      <c r="A2561" s="1">
        <v>36956</v>
      </c>
      <c r="B2561">
        <v>111.639999</v>
      </c>
      <c r="C2561">
        <v>111.860001</v>
      </c>
      <c r="D2561">
        <v>111.150002</v>
      </c>
      <c r="E2561">
        <v>111.199997</v>
      </c>
      <c r="F2561">
        <v>111.199997</v>
      </c>
      <c r="G2561">
        <v>0</v>
      </c>
    </row>
    <row r="2562" spans="1:7" x14ac:dyDescent="0.25">
      <c r="A2562" s="1">
        <v>36957</v>
      </c>
      <c r="B2562">
        <v>111.16999800000001</v>
      </c>
      <c r="C2562">
        <v>112.010002</v>
      </c>
      <c r="D2562">
        <v>110.93</v>
      </c>
      <c r="E2562">
        <v>111.83000199999999</v>
      </c>
      <c r="F2562">
        <v>111.83000199999999</v>
      </c>
      <c r="G2562">
        <v>0</v>
      </c>
    </row>
    <row r="2563" spans="1:7" x14ac:dyDescent="0.25">
      <c r="A2563" s="1">
        <v>36958</v>
      </c>
      <c r="B2563">
        <v>111.779999</v>
      </c>
      <c r="C2563">
        <v>111.980003</v>
      </c>
      <c r="D2563">
        <v>111.290001</v>
      </c>
      <c r="E2563">
        <v>111.489998</v>
      </c>
      <c r="F2563">
        <v>111.489998</v>
      </c>
      <c r="G2563">
        <v>0</v>
      </c>
    </row>
    <row r="2564" spans="1:7" x14ac:dyDescent="0.25">
      <c r="A2564" s="1">
        <v>36959</v>
      </c>
      <c r="B2564">
        <v>111.400002</v>
      </c>
      <c r="C2564">
        <v>111.730003</v>
      </c>
      <c r="D2564">
        <v>111.010002</v>
      </c>
      <c r="E2564">
        <v>111.44000200000001</v>
      </c>
      <c r="F2564">
        <v>111.44000200000001</v>
      </c>
      <c r="G2564">
        <v>0</v>
      </c>
    </row>
    <row r="2565" spans="1:7" x14ac:dyDescent="0.25">
      <c r="A2565" s="1">
        <v>36961</v>
      </c>
      <c r="B2565" t="s">
        <v>444</v>
      </c>
      <c r="C2565" t="s">
        <v>444</v>
      </c>
      <c r="D2565" t="s">
        <v>444</v>
      </c>
      <c r="E2565" t="s">
        <v>444</v>
      </c>
      <c r="F2565" t="s">
        <v>444</v>
      </c>
      <c r="G2565" t="s">
        <v>444</v>
      </c>
    </row>
    <row r="2566" spans="1:7" x14ac:dyDescent="0.25">
      <c r="A2566" s="1">
        <v>36962</v>
      </c>
      <c r="B2566">
        <v>111.470001</v>
      </c>
      <c r="C2566">
        <v>112.160004</v>
      </c>
      <c r="D2566">
        <v>111.379997</v>
      </c>
      <c r="E2566">
        <v>112.010002</v>
      </c>
      <c r="F2566">
        <v>112.010002</v>
      </c>
      <c r="G2566">
        <v>0</v>
      </c>
    </row>
    <row r="2567" spans="1:7" x14ac:dyDescent="0.25">
      <c r="A2567" s="1">
        <v>36963</v>
      </c>
      <c r="B2567">
        <v>111.900002</v>
      </c>
      <c r="C2567">
        <v>113.30999799999999</v>
      </c>
      <c r="D2567">
        <v>111.83000199999999</v>
      </c>
      <c r="E2567">
        <v>113.110001</v>
      </c>
      <c r="F2567">
        <v>113.110001</v>
      </c>
      <c r="G2567">
        <v>0</v>
      </c>
    </row>
    <row r="2568" spans="1:7" x14ac:dyDescent="0.25">
      <c r="A2568" s="1">
        <v>36964</v>
      </c>
      <c r="B2568">
        <v>113.08000199999999</v>
      </c>
      <c r="C2568">
        <v>113.83000199999999</v>
      </c>
      <c r="D2568">
        <v>112.489998</v>
      </c>
      <c r="E2568">
        <v>113.699997</v>
      </c>
      <c r="F2568">
        <v>113.699997</v>
      </c>
      <c r="G2568">
        <v>0</v>
      </c>
    </row>
    <row r="2569" spans="1:7" x14ac:dyDescent="0.25">
      <c r="A2569" s="1">
        <v>36965</v>
      </c>
      <c r="B2569">
        <v>113.639999</v>
      </c>
      <c r="C2569">
        <v>115.19000200000001</v>
      </c>
      <c r="D2569">
        <v>113.43</v>
      </c>
      <c r="E2569">
        <v>114.709999</v>
      </c>
      <c r="F2569">
        <v>114.709999</v>
      </c>
      <c r="G2569">
        <v>0</v>
      </c>
    </row>
    <row r="2570" spans="1:7" x14ac:dyDescent="0.25">
      <c r="A2570" s="1">
        <v>36966</v>
      </c>
      <c r="B2570">
        <v>114.860001</v>
      </c>
      <c r="C2570">
        <v>115.760002</v>
      </c>
      <c r="D2570">
        <v>114.769997</v>
      </c>
      <c r="E2570">
        <v>115.32</v>
      </c>
      <c r="F2570">
        <v>115.32</v>
      </c>
      <c r="G2570">
        <v>0</v>
      </c>
    </row>
    <row r="2571" spans="1:7" x14ac:dyDescent="0.25">
      <c r="A2571" s="1">
        <v>36968</v>
      </c>
      <c r="B2571" t="s">
        <v>444</v>
      </c>
      <c r="C2571" t="s">
        <v>444</v>
      </c>
      <c r="D2571" t="s">
        <v>444</v>
      </c>
      <c r="E2571" t="s">
        <v>444</v>
      </c>
      <c r="F2571" t="s">
        <v>444</v>
      </c>
      <c r="G2571" t="s">
        <v>444</v>
      </c>
    </row>
    <row r="2572" spans="1:7" x14ac:dyDescent="0.25">
      <c r="A2572" s="1">
        <v>36969</v>
      </c>
      <c r="B2572">
        <v>115.260002</v>
      </c>
      <c r="C2572">
        <v>115.629997</v>
      </c>
      <c r="D2572">
        <v>114.69000200000001</v>
      </c>
      <c r="E2572">
        <v>115.199997</v>
      </c>
      <c r="F2572">
        <v>115.199997</v>
      </c>
      <c r="G2572">
        <v>0</v>
      </c>
    </row>
    <row r="2573" spans="1:7" x14ac:dyDescent="0.25">
      <c r="A2573" s="1">
        <v>36970</v>
      </c>
      <c r="B2573">
        <v>115.099998</v>
      </c>
      <c r="C2573">
        <v>115.110001</v>
      </c>
      <c r="D2573">
        <v>114.110001</v>
      </c>
      <c r="E2573">
        <v>114.110001</v>
      </c>
      <c r="F2573">
        <v>114.110001</v>
      </c>
      <c r="G2573">
        <v>0</v>
      </c>
    </row>
    <row r="2574" spans="1:7" x14ac:dyDescent="0.25">
      <c r="A2574" s="1">
        <v>36971</v>
      </c>
      <c r="B2574">
        <v>113.879997</v>
      </c>
      <c r="C2574">
        <v>115.769997</v>
      </c>
      <c r="D2574">
        <v>113.790001</v>
      </c>
      <c r="E2574">
        <v>115.529999</v>
      </c>
      <c r="F2574">
        <v>115.529999</v>
      </c>
      <c r="G2574">
        <v>0</v>
      </c>
    </row>
    <row r="2575" spans="1:7" x14ac:dyDescent="0.25">
      <c r="A2575" s="1">
        <v>36972</v>
      </c>
      <c r="B2575">
        <v>115.459999</v>
      </c>
      <c r="C2575">
        <v>116.790001</v>
      </c>
      <c r="D2575">
        <v>115.410004</v>
      </c>
      <c r="E2575">
        <v>116.300003</v>
      </c>
      <c r="F2575">
        <v>116.300003</v>
      </c>
      <c r="G2575">
        <v>0</v>
      </c>
    </row>
    <row r="2576" spans="1:7" x14ac:dyDescent="0.25">
      <c r="A2576" s="1">
        <v>36973</v>
      </c>
      <c r="B2576">
        <v>116.290001</v>
      </c>
      <c r="C2576">
        <v>116.480003</v>
      </c>
      <c r="D2576">
        <v>115.290001</v>
      </c>
      <c r="E2576">
        <v>115.94000200000001</v>
      </c>
      <c r="F2576">
        <v>115.94000200000001</v>
      </c>
      <c r="G2576">
        <v>0</v>
      </c>
    </row>
    <row r="2577" spans="1:7" x14ac:dyDescent="0.25">
      <c r="A2577" s="1">
        <v>36975</v>
      </c>
      <c r="B2577" t="s">
        <v>444</v>
      </c>
      <c r="C2577" t="s">
        <v>444</v>
      </c>
      <c r="D2577" t="s">
        <v>444</v>
      </c>
      <c r="E2577" t="s">
        <v>444</v>
      </c>
      <c r="F2577" t="s">
        <v>444</v>
      </c>
      <c r="G2577" t="s">
        <v>444</v>
      </c>
    </row>
    <row r="2578" spans="1:7" x14ac:dyDescent="0.25">
      <c r="A2578" s="1">
        <v>36976</v>
      </c>
      <c r="B2578">
        <v>116.050003</v>
      </c>
      <c r="C2578">
        <v>116.07</v>
      </c>
      <c r="D2578">
        <v>115.160004</v>
      </c>
      <c r="E2578">
        <v>115.209999</v>
      </c>
      <c r="F2578">
        <v>115.209999</v>
      </c>
      <c r="G2578">
        <v>0</v>
      </c>
    </row>
    <row r="2579" spans="1:7" x14ac:dyDescent="0.25">
      <c r="A2579" s="1">
        <v>36977</v>
      </c>
      <c r="B2579">
        <v>115.029999</v>
      </c>
      <c r="C2579">
        <v>115.870003</v>
      </c>
      <c r="D2579">
        <v>114.949997</v>
      </c>
      <c r="E2579">
        <v>115.43</v>
      </c>
      <c r="F2579">
        <v>115.43</v>
      </c>
      <c r="G2579">
        <v>0</v>
      </c>
    </row>
    <row r="2580" spans="1:7" x14ac:dyDescent="0.25">
      <c r="A2580" s="1">
        <v>36978</v>
      </c>
      <c r="B2580">
        <v>115.370003</v>
      </c>
      <c r="C2580">
        <v>116.150002</v>
      </c>
      <c r="D2580">
        <v>115.279999</v>
      </c>
      <c r="E2580">
        <v>116.010002</v>
      </c>
      <c r="F2580">
        <v>116.010002</v>
      </c>
      <c r="G2580">
        <v>0</v>
      </c>
    </row>
    <row r="2581" spans="1:7" x14ac:dyDescent="0.25">
      <c r="A2581" s="1">
        <v>36979</v>
      </c>
      <c r="B2581">
        <v>115.980003</v>
      </c>
      <c r="C2581">
        <v>116.800003</v>
      </c>
      <c r="D2581">
        <v>115.91999800000001</v>
      </c>
      <c r="E2581">
        <v>116.599998</v>
      </c>
      <c r="F2581">
        <v>116.599998</v>
      </c>
      <c r="G2581">
        <v>0</v>
      </c>
    </row>
    <row r="2582" spans="1:7" x14ac:dyDescent="0.25">
      <c r="A2582" s="1">
        <v>36980</v>
      </c>
      <c r="B2582">
        <v>116.57</v>
      </c>
      <c r="C2582">
        <v>117.629997</v>
      </c>
      <c r="D2582">
        <v>116.480003</v>
      </c>
      <c r="E2582">
        <v>117.370003</v>
      </c>
      <c r="F2582">
        <v>117.370003</v>
      </c>
      <c r="G2582">
        <v>0</v>
      </c>
    </row>
    <row r="2583" spans="1:7" x14ac:dyDescent="0.25">
      <c r="A2583" s="1">
        <v>36982</v>
      </c>
      <c r="B2583" t="s">
        <v>444</v>
      </c>
      <c r="C2583" t="s">
        <v>444</v>
      </c>
      <c r="D2583" t="s">
        <v>444</v>
      </c>
      <c r="E2583" t="s">
        <v>444</v>
      </c>
      <c r="F2583" t="s">
        <v>444</v>
      </c>
      <c r="G2583" t="s">
        <v>444</v>
      </c>
    </row>
    <row r="2584" spans="1:7" x14ac:dyDescent="0.25">
      <c r="A2584" s="1">
        <v>36983</v>
      </c>
      <c r="B2584">
        <v>117.699997</v>
      </c>
      <c r="C2584">
        <v>117.82</v>
      </c>
      <c r="D2584">
        <v>116.889999</v>
      </c>
      <c r="E2584">
        <v>117.339996</v>
      </c>
      <c r="F2584">
        <v>117.339996</v>
      </c>
      <c r="G2584">
        <v>0</v>
      </c>
    </row>
    <row r="2585" spans="1:7" x14ac:dyDescent="0.25">
      <c r="A2585" s="1">
        <v>36984</v>
      </c>
      <c r="B2585">
        <v>117.260002</v>
      </c>
      <c r="C2585">
        <v>117.44000200000001</v>
      </c>
      <c r="D2585">
        <v>115.629997</v>
      </c>
      <c r="E2585">
        <v>115.629997</v>
      </c>
      <c r="F2585">
        <v>115.629997</v>
      </c>
      <c r="G2585">
        <v>0</v>
      </c>
    </row>
    <row r="2586" spans="1:7" x14ac:dyDescent="0.25">
      <c r="A2586" s="1">
        <v>36985</v>
      </c>
      <c r="B2586">
        <v>115.57</v>
      </c>
      <c r="C2586">
        <v>116</v>
      </c>
      <c r="D2586">
        <v>114.83000199999999</v>
      </c>
      <c r="E2586">
        <v>115.08000199999999</v>
      </c>
      <c r="F2586">
        <v>115.08000199999999</v>
      </c>
      <c r="G2586">
        <v>0</v>
      </c>
    </row>
    <row r="2587" spans="1:7" x14ac:dyDescent="0.25">
      <c r="A2587" s="1">
        <v>36986</v>
      </c>
      <c r="B2587">
        <v>115.089996</v>
      </c>
      <c r="C2587">
        <v>115.660004</v>
      </c>
      <c r="D2587">
        <v>114.360001</v>
      </c>
      <c r="E2587">
        <v>115.470001</v>
      </c>
      <c r="F2587">
        <v>115.470001</v>
      </c>
      <c r="G2587">
        <v>0</v>
      </c>
    </row>
    <row r="2588" spans="1:7" x14ac:dyDescent="0.25">
      <c r="A2588" s="1">
        <v>36987</v>
      </c>
      <c r="B2588">
        <v>115.489998</v>
      </c>
      <c r="C2588">
        <v>115.870003</v>
      </c>
      <c r="D2588">
        <v>114.510002</v>
      </c>
      <c r="E2588">
        <v>114.75</v>
      </c>
      <c r="F2588">
        <v>114.75</v>
      </c>
      <c r="G2588">
        <v>0</v>
      </c>
    </row>
    <row r="2589" spans="1:7" x14ac:dyDescent="0.25">
      <c r="A2589" s="1">
        <v>36989</v>
      </c>
      <c r="B2589" t="s">
        <v>444</v>
      </c>
      <c r="C2589" t="s">
        <v>444</v>
      </c>
      <c r="D2589" t="s">
        <v>444</v>
      </c>
      <c r="E2589" t="s">
        <v>444</v>
      </c>
      <c r="F2589" t="s">
        <v>444</v>
      </c>
      <c r="G2589" t="s">
        <v>444</v>
      </c>
    </row>
    <row r="2590" spans="1:7" x14ac:dyDescent="0.25">
      <c r="A2590" s="1">
        <v>36990</v>
      </c>
      <c r="B2590">
        <v>114.709999</v>
      </c>
      <c r="C2590">
        <v>115.260002</v>
      </c>
      <c r="D2590">
        <v>114.610001</v>
      </c>
      <c r="E2590">
        <v>115.209999</v>
      </c>
      <c r="F2590">
        <v>115.209999</v>
      </c>
      <c r="G2590">
        <v>0</v>
      </c>
    </row>
    <row r="2591" spans="1:7" x14ac:dyDescent="0.25">
      <c r="A2591" s="1">
        <v>36991</v>
      </c>
      <c r="B2591">
        <v>115.529999</v>
      </c>
      <c r="C2591">
        <v>116.129997</v>
      </c>
      <c r="D2591">
        <v>115.029999</v>
      </c>
      <c r="E2591">
        <v>116.019997</v>
      </c>
      <c r="F2591">
        <v>116.019997</v>
      </c>
      <c r="G2591">
        <v>0</v>
      </c>
    </row>
    <row r="2592" spans="1:7" x14ac:dyDescent="0.25">
      <c r="A2592" s="1">
        <v>36992</v>
      </c>
      <c r="B2592">
        <v>115.839996</v>
      </c>
      <c r="C2592">
        <v>116.660004</v>
      </c>
      <c r="D2592">
        <v>115.629997</v>
      </c>
      <c r="E2592">
        <v>116.129997</v>
      </c>
      <c r="F2592">
        <v>116.129997</v>
      </c>
      <c r="G2592">
        <v>0</v>
      </c>
    </row>
    <row r="2593" spans="1:7" x14ac:dyDescent="0.25">
      <c r="A2593" s="1">
        <v>36993</v>
      </c>
      <c r="B2593">
        <v>116.040001</v>
      </c>
      <c r="C2593">
        <v>116.220001</v>
      </c>
      <c r="D2593">
        <v>115.290001</v>
      </c>
      <c r="E2593">
        <v>115.540001</v>
      </c>
      <c r="F2593">
        <v>115.540001</v>
      </c>
      <c r="G2593">
        <v>0</v>
      </c>
    </row>
    <row r="2594" spans="1:7" x14ac:dyDescent="0.25">
      <c r="A2594" s="1">
        <v>36994</v>
      </c>
      <c r="B2594" t="s">
        <v>444</v>
      </c>
      <c r="C2594" t="s">
        <v>444</v>
      </c>
      <c r="D2594" t="s">
        <v>444</v>
      </c>
      <c r="E2594" t="s">
        <v>444</v>
      </c>
      <c r="F2594" t="s">
        <v>444</v>
      </c>
      <c r="G2594" t="s">
        <v>444</v>
      </c>
    </row>
    <row r="2595" spans="1:7" x14ac:dyDescent="0.25">
      <c r="A2595" s="1">
        <v>36996</v>
      </c>
      <c r="B2595" t="s">
        <v>444</v>
      </c>
      <c r="C2595" t="s">
        <v>444</v>
      </c>
      <c r="D2595" t="s">
        <v>444</v>
      </c>
      <c r="E2595" t="s">
        <v>444</v>
      </c>
      <c r="F2595" t="s">
        <v>444</v>
      </c>
      <c r="G2595" t="s">
        <v>444</v>
      </c>
    </row>
    <row r="2596" spans="1:7" x14ac:dyDescent="0.25">
      <c r="A2596" s="1">
        <v>36997</v>
      </c>
      <c r="B2596">
        <v>116.370003</v>
      </c>
      <c r="C2596">
        <v>116.529999</v>
      </c>
      <c r="D2596">
        <v>116.110001</v>
      </c>
      <c r="E2596">
        <v>116.18</v>
      </c>
      <c r="F2596">
        <v>116.18</v>
      </c>
      <c r="G2596">
        <v>0</v>
      </c>
    </row>
    <row r="2597" spans="1:7" x14ac:dyDescent="0.25">
      <c r="A2597" s="1">
        <v>36998</v>
      </c>
      <c r="B2597">
        <v>115.970001</v>
      </c>
      <c r="C2597">
        <v>116.849998</v>
      </c>
      <c r="D2597">
        <v>115.55999799999999</v>
      </c>
      <c r="E2597">
        <v>116.459999</v>
      </c>
      <c r="F2597">
        <v>116.459999</v>
      </c>
      <c r="G2597">
        <v>0</v>
      </c>
    </row>
    <row r="2598" spans="1:7" x14ac:dyDescent="0.25">
      <c r="A2598" s="1">
        <v>36999</v>
      </c>
      <c r="B2598">
        <v>116.43</v>
      </c>
      <c r="C2598">
        <v>117.55999799999999</v>
      </c>
      <c r="D2598">
        <v>115.68</v>
      </c>
      <c r="E2598">
        <v>116.129997</v>
      </c>
      <c r="F2598">
        <v>116.129997</v>
      </c>
      <c r="G2598">
        <v>0</v>
      </c>
    </row>
    <row r="2599" spans="1:7" x14ac:dyDescent="0.25">
      <c r="A2599" s="1">
        <v>37000</v>
      </c>
      <c r="B2599">
        <v>116.230003</v>
      </c>
      <c r="C2599">
        <v>116.44000200000001</v>
      </c>
      <c r="D2599">
        <v>114.91999800000001</v>
      </c>
      <c r="E2599">
        <v>115.019997</v>
      </c>
      <c r="F2599">
        <v>115.019997</v>
      </c>
      <c r="G2599">
        <v>0</v>
      </c>
    </row>
    <row r="2600" spans="1:7" x14ac:dyDescent="0.25">
      <c r="A2600" s="1">
        <v>37001</v>
      </c>
      <c r="B2600">
        <v>114.69000200000001</v>
      </c>
      <c r="C2600">
        <v>115.050003</v>
      </c>
      <c r="D2600">
        <v>114.230003</v>
      </c>
      <c r="E2600">
        <v>114.32</v>
      </c>
      <c r="F2600">
        <v>114.32</v>
      </c>
      <c r="G2600">
        <v>0</v>
      </c>
    </row>
    <row r="2601" spans="1:7" x14ac:dyDescent="0.25">
      <c r="A2601" s="1">
        <v>37003</v>
      </c>
      <c r="B2601" t="s">
        <v>444</v>
      </c>
      <c r="C2601" t="s">
        <v>444</v>
      </c>
      <c r="D2601" t="s">
        <v>444</v>
      </c>
      <c r="E2601" t="s">
        <v>444</v>
      </c>
      <c r="F2601" t="s">
        <v>444</v>
      </c>
      <c r="G2601" t="s">
        <v>444</v>
      </c>
    </row>
    <row r="2602" spans="1:7" x14ac:dyDescent="0.25">
      <c r="A2602" s="1">
        <v>37004</v>
      </c>
      <c r="B2602">
        <v>114.19000200000001</v>
      </c>
      <c r="C2602">
        <v>115.099998</v>
      </c>
      <c r="D2602">
        <v>113.860001</v>
      </c>
      <c r="E2602">
        <v>114.769997</v>
      </c>
      <c r="F2602">
        <v>114.769997</v>
      </c>
      <c r="G2602">
        <v>0</v>
      </c>
    </row>
    <row r="2603" spans="1:7" x14ac:dyDescent="0.25">
      <c r="A2603" s="1">
        <v>37005</v>
      </c>
      <c r="B2603">
        <v>114.800003</v>
      </c>
      <c r="C2603">
        <v>115.30999799999999</v>
      </c>
      <c r="D2603">
        <v>114.410004</v>
      </c>
      <c r="E2603">
        <v>115.199997</v>
      </c>
      <c r="F2603">
        <v>115.199997</v>
      </c>
      <c r="G2603">
        <v>0</v>
      </c>
    </row>
    <row r="2604" spans="1:7" x14ac:dyDescent="0.25">
      <c r="A2604" s="1">
        <v>37006</v>
      </c>
      <c r="B2604">
        <v>115.290001</v>
      </c>
      <c r="C2604">
        <v>115.540001</v>
      </c>
      <c r="D2604">
        <v>114.610001</v>
      </c>
      <c r="E2604">
        <v>114.980003</v>
      </c>
      <c r="F2604">
        <v>114.980003</v>
      </c>
      <c r="G2604">
        <v>0</v>
      </c>
    </row>
    <row r="2605" spans="1:7" x14ac:dyDescent="0.25">
      <c r="A2605" s="1">
        <v>37007</v>
      </c>
      <c r="B2605">
        <v>114.870003</v>
      </c>
      <c r="C2605">
        <v>115.220001</v>
      </c>
      <c r="D2605">
        <v>114.410004</v>
      </c>
      <c r="E2605">
        <v>114.459999</v>
      </c>
      <c r="F2605">
        <v>114.459999</v>
      </c>
      <c r="G2605">
        <v>0</v>
      </c>
    </row>
    <row r="2606" spans="1:7" x14ac:dyDescent="0.25">
      <c r="A2606" s="1">
        <v>37008</v>
      </c>
      <c r="B2606">
        <v>114.550003</v>
      </c>
      <c r="C2606">
        <v>115.849998</v>
      </c>
      <c r="D2606">
        <v>114.339996</v>
      </c>
      <c r="E2606">
        <v>115.620003</v>
      </c>
      <c r="F2606">
        <v>115.620003</v>
      </c>
      <c r="G2606">
        <v>0</v>
      </c>
    </row>
    <row r="2607" spans="1:7" x14ac:dyDescent="0.25">
      <c r="A2607" s="1">
        <v>37010</v>
      </c>
      <c r="B2607" t="s">
        <v>444</v>
      </c>
      <c r="C2607" t="s">
        <v>444</v>
      </c>
      <c r="D2607" t="s">
        <v>444</v>
      </c>
      <c r="E2607" t="s">
        <v>444</v>
      </c>
      <c r="F2607" t="s">
        <v>444</v>
      </c>
      <c r="G2607" t="s">
        <v>444</v>
      </c>
    </row>
    <row r="2608" spans="1:7" x14ac:dyDescent="0.25">
      <c r="A2608" s="1">
        <v>37011</v>
      </c>
      <c r="B2608">
        <v>115.66999800000001</v>
      </c>
      <c r="C2608">
        <v>116.139999</v>
      </c>
      <c r="D2608">
        <v>115.470001</v>
      </c>
      <c r="E2608">
        <v>115.849998</v>
      </c>
      <c r="F2608">
        <v>115.849998</v>
      </c>
      <c r="G2608">
        <v>0</v>
      </c>
    </row>
    <row r="2609" spans="1:7" x14ac:dyDescent="0.25">
      <c r="A2609" s="1">
        <v>37012</v>
      </c>
      <c r="B2609">
        <v>115.709999</v>
      </c>
      <c r="C2609">
        <v>116.019997</v>
      </c>
      <c r="D2609">
        <v>115.110001</v>
      </c>
      <c r="E2609">
        <v>115.300003</v>
      </c>
      <c r="F2609">
        <v>115.300003</v>
      </c>
      <c r="G2609">
        <v>0</v>
      </c>
    </row>
    <row r="2610" spans="1:7" x14ac:dyDescent="0.25">
      <c r="A2610" s="1">
        <v>37013</v>
      </c>
      <c r="B2610">
        <v>115.19000200000001</v>
      </c>
      <c r="C2610">
        <v>115.599998</v>
      </c>
      <c r="D2610">
        <v>114.959999</v>
      </c>
      <c r="E2610">
        <v>115.160004</v>
      </c>
      <c r="F2610">
        <v>115.160004</v>
      </c>
      <c r="G2610">
        <v>0</v>
      </c>
    </row>
    <row r="2611" spans="1:7" x14ac:dyDescent="0.25">
      <c r="A2611" s="1">
        <v>37014</v>
      </c>
      <c r="B2611">
        <v>114.879997</v>
      </c>
      <c r="C2611">
        <v>115.529999</v>
      </c>
      <c r="D2611">
        <v>114.709999</v>
      </c>
      <c r="E2611">
        <v>115.379997</v>
      </c>
      <c r="F2611">
        <v>115.379997</v>
      </c>
      <c r="G2611">
        <v>0</v>
      </c>
    </row>
    <row r="2612" spans="1:7" x14ac:dyDescent="0.25">
      <c r="A2612" s="1">
        <v>37015</v>
      </c>
      <c r="B2612">
        <v>115.279999</v>
      </c>
      <c r="C2612">
        <v>115.410004</v>
      </c>
      <c r="D2612">
        <v>114.269997</v>
      </c>
      <c r="E2612">
        <v>114.93</v>
      </c>
      <c r="F2612">
        <v>114.93</v>
      </c>
      <c r="G2612">
        <v>0</v>
      </c>
    </row>
    <row r="2613" spans="1:7" x14ac:dyDescent="0.25">
      <c r="A2613" s="1">
        <v>37017</v>
      </c>
      <c r="B2613" t="s">
        <v>444</v>
      </c>
      <c r="C2613" t="s">
        <v>444</v>
      </c>
      <c r="D2613" t="s">
        <v>444</v>
      </c>
      <c r="E2613" t="s">
        <v>444</v>
      </c>
      <c r="F2613" t="s">
        <v>444</v>
      </c>
      <c r="G2613" t="s">
        <v>444</v>
      </c>
    </row>
    <row r="2614" spans="1:7" x14ac:dyDescent="0.25">
      <c r="A2614" s="1">
        <v>37018</v>
      </c>
      <c r="B2614">
        <v>115.160004</v>
      </c>
      <c r="C2614">
        <v>115.360001</v>
      </c>
      <c r="D2614">
        <v>115.089996</v>
      </c>
      <c r="E2614">
        <v>115.32</v>
      </c>
      <c r="F2614">
        <v>115.32</v>
      </c>
      <c r="G2614">
        <v>0</v>
      </c>
    </row>
    <row r="2615" spans="1:7" x14ac:dyDescent="0.25">
      <c r="A2615" s="1">
        <v>37019</v>
      </c>
      <c r="B2615">
        <v>115.25</v>
      </c>
      <c r="C2615">
        <v>116.160004</v>
      </c>
      <c r="D2615">
        <v>115.199997</v>
      </c>
      <c r="E2615">
        <v>116.08000199999999</v>
      </c>
      <c r="F2615">
        <v>116.08000199999999</v>
      </c>
      <c r="G2615">
        <v>0</v>
      </c>
    </row>
    <row r="2616" spans="1:7" x14ac:dyDescent="0.25">
      <c r="A2616" s="1">
        <v>37020</v>
      </c>
      <c r="B2616">
        <v>116</v>
      </c>
      <c r="C2616">
        <v>116.339996</v>
      </c>
      <c r="D2616">
        <v>115.889999</v>
      </c>
      <c r="E2616">
        <v>116.050003</v>
      </c>
      <c r="F2616">
        <v>116.050003</v>
      </c>
      <c r="G2616">
        <v>0</v>
      </c>
    </row>
    <row r="2617" spans="1:7" x14ac:dyDescent="0.25">
      <c r="A2617" s="1">
        <v>37021</v>
      </c>
      <c r="B2617">
        <v>115.91999800000001</v>
      </c>
      <c r="C2617">
        <v>116.709999</v>
      </c>
      <c r="D2617">
        <v>115.349998</v>
      </c>
      <c r="E2617">
        <v>116.370003</v>
      </c>
      <c r="F2617">
        <v>116.370003</v>
      </c>
      <c r="G2617">
        <v>0</v>
      </c>
    </row>
    <row r="2618" spans="1:7" x14ac:dyDescent="0.25">
      <c r="A2618" s="1">
        <v>37022</v>
      </c>
      <c r="B2618">
        <v>116.349998</v>
      </c>
      <c r="C2618">
        <v>117.08000199999999</v>
      </c>
      <c r="D2618">
        <v>116.32</v>
      </c>
      <c r="E2618">
        <v>116.839996</v>
      </c>
      <c r="F2618">
        <v>116.839996</v>
      </c>
      <c r="G2618">
        <v>0</v>
      </c>
    </row>
    <row r="2619" spans="1:7" x14ac:dyDescent="0.25">
      <c r="A2619" s="1">
        <v>37024</v>
      </c>
      <c r="B2619" t="s">
        <v>444</v>
      </c>
      <c r="C2619" t="s">
        <v>444</v>
      </c>
      <c r="D2619" t="s">
        <v>444</v>
      </c>
      <c r="E2619" t="s">
        <v>444</v>
      </c>
      <c r="F2619" t="s">
        <v>444</v>
      </c>
      <c r="G2619" t="s">
        <v>444</v>
      </c>
    </row>
    <row r="2620" spans="1:7" x14ac:dyDescent="0.25">
      <c r="A2620" s="1">
        <v>37025</v>
      </c>
      <c r="B2620">
        <v>116.959999</v>
      </c>
      <c r="C2620">
        <v>117.339996</v>
      </c>
      <c r="D2620">
        <v>116.879997</v>
      </c>
      <c r="E2620">
        <v>117.139999</v>
      </c>
      <c r="F2620">
        <v>117.139999</v>
      </c>
      <c r="G2620">
        <v>0</v>
      </c>
    </row>
    <row r="2621" spans="1:7" x14ac:dyDescent="0.25">
      <c r="A2621" s="1">
        <v>37026</v>
      </c>
      <c r="B2621">
        <v>117.199997</v>
      </c>
      <c r="C2621">
        <v>117.279999</v>
      </c>
      <c r="D2621">
        <v>116.55999799999999</v>
      </c>
      <c r="E2621">
        <v>116.790001</v>
      </c>
      <c r="F2621">
        <v>116.790001</v>
      </c>
      <c r="G2621">
        <v>0</v>
      </c>
    </row>
    <row r="2622" spans="1:7" x14ac:dyDescent="0.25">
      <c r="A2622" s="1">
        <v>37027</v>
      </c>
      <c r="B2622">
        <v>116.529999</v>
      </c>
      <c r="C2622">
        <v>117.139999</v>
      </c>
      <c r="D2622">
        <v>115.970001</v>
      </c>
      <c r="E2622">
        <v>116.139999</v>
      </c>
      <c r="F2622">
        <v>116.139999</v>
      </c>
      <c r="G2622">
        <v>0</v>
      </c>
    </row>
    <row r="2623" spans="1:7" x14ac:dyDescent="0.25">
      <c r="A2623" s="1">
        <v>37028</v>
      </c>
      <c r="B2623">
        <v>116.160004</v>
      </c>
      <c r="C2623">
        <v>116.510002</v>
      </c>
      <c r="D2623">
        <v>115.739998</v>
      </c>
      <c r="E2623">
        <v>116.120003</v>
      </c>
      <c r="F2623">
        <v>116.120003</v>
      </c>
      <c r="G2623">
        <v>0</v>
      </c>
    </row>
    <row r="2624" spans="1:7" x14ac:dyDescent="0.25">
      <c r="A2624" s="1">
        <v>37029</v>
      </c>
      <c r="B2624">
        <v>116.150002</v>
      </c>
      <c r="C2624">
        <v>116.870003</v>
      </c>
      <c r="D2624">
        <v>116.089996</v>
      </c>
      <c r="E2624">
        <v>116.410004</v>
      </c>
      <c r="F2624">
        <v>116.410004</v>
      </c>
      <c r="G2624">
        <v>0</v>
      </c>
    </row>
    <row r="2625" spans="1:7" x14ac:dyDescent="0.25">
      <c r="A2625" s="1">
        <v>37031</v>
      </c>
      <c r="B2625" t="s">
        <v>444</v>
      </c>
      <c r="C2625" t="s">
        <v>444</v>
      </c>
      <c r="D2625" t="s">
        <v>444</v>
      </c>
      <c r="E2625" t="s">
        <v>444</v>
      </c>
      <c r="F2625" t="s">
        <v>444</v>
      </c>
      <c r="G2625" t="s">
        <v>444</v>
      </c>
    </row>
    <row r="2626" spans="1:7" x14ac:dyDescent="0.25">
      <c r="A2626" s="1">
        <v>37032</v>
      </c>
      <c r="B2626">
        <v>116.370003</v>
      </c>
      <c r="C2626">
        <v>116.879997</v>
      </c>
      <c r="D2626">
        <v>116.139999</v>
      </c>
      <c r="E2626">
        <v>116.519997</v>
      </c>
      <c r="F2626">
        <v>116.519997</v>
      </c>
      <c r="G2626">
        <v>0</v>
      </c>
    </row>
    <row r="2627" spans="1:7" x14ac:dyDescent="0.25">
      <c r="A2627" s="1">
        <v>37033</v>
      </c>
      <c r="B2627">
        <v>116.589996</v>
      </c>
      <c r="C2627">
        <v>117.980003</v>
      </c>
      <c r="D2627">
        <v>116.480003</v>
      </c>
      <c r="E2627">
        <v>117.69000200000001</v>
      </c>
      <c r="F2627">
        <v>117.69000200000001</v>
      </c>
      <c r="G2627">
        <v>0</v>
      </c>
    </row>
    <row r="2628" spans="1:7" x14ac:dyDescent="0.25">
      <c r="A2628" s="1">
        <v>37034</v>
      </c>
      <c r="B2628">
        <v>117.709999</v>
      </c>
      <c r="C2628">
        <v>118.41999800000001</v>
      </c>
      <c r="D2628">
        <v>117.43</v>
      </c>
      <c r="E2628">
        <v>118.290001</v>
      </c>
      <c r="F2628">
        <v>118.290001</v>
      </c>
      <c r="G2628">
        <v>0</v>
      </c>
    </row>
    <row r="2629" spans="1:7" x14ac:dyDescent="0.25">
      <c r="A2629" s="1">
        <v>37035</v>
      </c>
      <c r="B2629">
        <v>118.470001</v>
      </c>
      <c r="C2629">
        <v>118.760002</v>
      </c>
      <c r="D2629">
        <v>117.849998</v>
      </c>
      <c r="E2629">
        <v>118.360001</v>
      </c>
      <c r="F2629">
        <v>118.360001</v>
      </c>
      <c r="G2629">
        <v>0</v>
      </c>
    </row>
    <row r="2630" spans="1:7" x14ac:dyDescent="0.25">
      <c r="A2630" s="1">
        <v>37036</v>
      </c>
      <c r="B2630">
        <v>118.300003</v>
      </c>
      <c r="C2630">
        <v>118.599998</v>
      </c>
      <c r="D2630">
        <v>117.779999</v>
      </c>
      <c r="E2630">
        <v>118.18</v>
      </c>
      <c r="F2630">
        <v>118.18</v>
      </c>
      <c r="G2630">
        <v>0</v>
      </c>
    </row>
    <row r="2631" spans="1:7" x14ac:dyDescent="0.25">
      <c r="A2631" s="1">
        <v>37038</v>
      </c>
      <c r="B2631" t="s">
        <v>444</v>
      </c>
      <c r="C2631" t="s">
        <v>444</v>
      </c>
      <c r="D2631" t="s">
        <v>444</v>
      </c>
      <c r="E2631" t="s">
        <v>444</v>
      </c>
      <c r="F2631" t="s">
        <v>444</v>
      </c>
      <c r="G2631" t="s">
        <v>444</v>
      </c>
    </row>
    <row r="2632" spans="1:7" x14ac:dyDescent="0.25">
      <c r="A2632" s="1">
        <v>37039</v>
      </c>
      <c r="B2632" t="s">
        <v>444</v>
      </c>
      <c r="C2632" t="s">
        <v>444</v>
      </c>
      <c r="D2632" t="s">
        <v>444</v>
      </c>
      <c r="E2632" t="s">
        <v>444</v>
      </c>
      <c r="F2632" t="s">
        <v>444</v>
      </c>
      <c r="G2632" t="s">
        <v>444</v>
      </c>
    </row>
    <row r="2633" spans="1:7" x14ac:dyDescent="0.25">
      <c r="A2633" s="1">
        <v>37040</v>
      </c>
      <c r="B2633">
        <v>118.040001</v>
      </c>
      <c r="C2633">
        <v>118.66999800000001</v>
      </c>
      <c r="D2633">
        <v>118</v>
      </c>
      <c r="E2633">
        <v>118.220001</v>
      </c>
      <c r="F2633">
        <v>118.220001</v>
      </c>
      <c r="G2633">
        <v>0</v>
      </c>
    </row>
    <row r="2634" spans="1:7" x14ac:dyDescent="0.25">
      <c r="A2634" s="1">
        <v>37041</v>
      </c>
      <c r="B2634">
        <v>118.410004</v>
      </c>
      <c r="C2634">
        <v>118.480003</v>
      </c>
      <c r="D2634">
        <v>117.970001</v>
      </c>
      <c r="E2634">
        <v>118.220001</v>
      </c>
      <c r="F2634">
        <v>118.220001</v>
      </c>
      <c r="G2634">
        <v>0</v>
      </c>
    </row>
    <row r="2635" spans="1:7" x14ac:dyDescent="0.25">
      <c r="A2635" s="1">
        <v>37042</v>
      </c>
      <c r="B2635">
        <v>118.300003</v>
      </c>
      <c r="C2635">
        <v>119.290001</v>
      </c>
      <c r="D2635">
        <v>118.18</v>
      </c>
      <c r="E2635">
        <v>119.07</v>
      </c>
      <c r="F2635">
        <v>119.07</v>
      </c>
      <c r="G2635">
        <v>0</v>
      </c>
    </row>
    <row r="2636" spans="1:7" x14ac:dyDescent="0.25">
      <c r="A2636" s="1">
        <v>37043</v>
      </c>
      <c r="B2636">
        <v>119.110001</v>
      </c>
      <c r="C2636">
        <v>119.389999</v>
      </c>
      <c r="D2636">
        <v>118.66999800000001</v>
      </c>
      <c r="E2636">
        <v>118.889999</v>
      </c>
      <c r="F2636">
        <v>118.889999</v>
      </c>
      <c r="G2636">
        <v>0</v>
      </c>
    </row>
    <row r="2637" spans="1:7" x14ac:dyDescent="0.25">
      <c r="A2637" s="1">
        <v>37045</v>
      </c>
      <c r="B2637" t="s">
        <v>444</v>
      </c>
      <c r="C2637" t="s">
        <v>444</v>
      </c>
      <c r="D2637" t="s">
        <v>444</v>
      </c>
      <c r="E2637" t="s">
        <v>444</v>
      </c>
      <c r="F2637" t="s">
        <v>444</v>
      </c>
      <c r="G2637" t="s">
        <v>444</v>
      </c>
    </row>
    <row r="2638" spans="1:7" x14ac:dyDescent="0.25">
      <c r="A2638" s="1">
        <v>37046</v>
      </c>
      <c r="B2638">
        <v>119.139999</v>
      </c>
      <c r="C2638">
        <v>119.43</v>
      </c>
      <c r="D2638">
        <v>118.459999</v>
      </c>
      <c r="E2638">
        <v>119.19000200000001</v>
      </c>
      <c r="F2638">
        <v>119.19000200000001</v>
      </c>
      <c r="G2638">
        <v>0</v>
      </c>
    </row>
    <row r="2639" spans="1:7" x14ac:dyDescent="0.25">
      <c r="A2639" s="1">
        <v>37047</v>
      </c>
      <c r="B2639">
        <v>119.199997</v>
      </c>
      <c r="C2639">
        <v>119.639999</v>
      </c>
      <c r="D2639">
        <v>118.639999</v>
      </c>
      <c r="E2639">
        <v>118.699997</v>
      </c>
      <c r="F2639">
        <v>118.699997</v>
      </c>
      <c r="G2639">
        <v>0</v>
      </c>
    </row>
    <row r="2640" spans="1:7" x14ac:dyDescent="0.25">
      <c r="A2640" s="1">
        <v>37048</v>
      </c>
      <c r="B2640">
        <v>118.629997</v>
      </c>
      <c r="C2640">
        <v>119.629997</v>
      </c>
      <c r="D2640">
        <v>118.32</v>
      </c>
      <c r="E2640">
        <v>119.360001</v>
      </c>
      <c r="F2640">
        <v>119.360001</v>
      </c>
      <c r="G2640">
        <v>0</v>
      </c>
    </row>
    <row r="2641" spans="1:7" x14ac:dyDescent="0.25">
      <c r="A2641" s="1">
        <v>37049</v>
      </c>
      <c r="B2641">
        <v>119.480003</v>
      </c>
      <c r="C2641">
        <v>119.629997</v>
      </c>
      <c r="D2641">
        <v>118.94000200000001</v>
      </c>
      <c r="E2641">
        <v>119.089996</v>
      </c>
      <c r="F2641">
        <v>119.089996</v>
      </c>
      <c r="G2641">
        <v>0</v>
      </c>
    </row>
    <row r="2642" spans="1:7" x14ac:dyDescent="0.25">
      <c r="A2642" s="1">
        <v>37050</v>
      </c>
      <c r="B2642">
        <v>119.08000199999999</v>
      </c>
      <c r="C2642">
        <v>119.660004</v>
      </c>
      <c r="D2642">
        <v>118.989998</v>
      </c>
      <c r="E2642">
        <v>119.209999</v>
      </c>
      <c r="F2642">
        <v>119.209999</v>
      </c>
      <c r="G2642">
        <v>0</v>
      </c>
    </row>
    <row r="2643" spans="1:7" x14ac:dyDescent="0.25">
      <c r="A2643" s="1">
        <v>37052</v>
      </c>
      <c r="B2643" t="s">
        <v>444</v>
      </c>
      <c r="C2643" t="s">
        <v>444</v>
      </c>
      <c r="D2643" t="s">
        <v>444</v>
      </c>
      <c r="E2643" t="s">
        <v>444</v>
      </c>
      <c r="F2643" t="s">
        <v>444</v>
      </c>
      <c r="G2643" t="s">
        <v>444</v>
      </c>
    </row>
    <row r="2644" spans="1:7" x14ac:dyDescent="0.25">
      <c r="A2644" s="1">
        <v>37053</v>
      </c>
      <c r="B2644">
        <v>119.349998</v>
      </c>
      <c r="C2644">
        <v>120.33000199999999</v>
      </c>
      <c r="D2644">
        <v>118.959999</v>
      </c>
      <c r="E2644">
        <v>120.050003</v>
      </c>
      <c r="F2644">
        <v>120.050003</v>
      </c>
      <c r="G2644">
        <v>0</v>
      </c>
    </row>
    <row r="2645" spans="1:7" x14ac:dyDescent="0.25">
      <c r="A2645" s="1">
        <v>37054</v>
      </c>
      <c r="B2645">
        <v>120.150002</v>
      </c>
      <c r="C2645">
        <v>120.32</v>
      </c>
      <c r="D2645">
        <v>119.510002</v>
      </c>
      <c r="E2645">
        <v>119.610001</v>
      </c>
      <c r="F2645">
        <v>119.610001</v>
      </c>
      <c r="G2645">
        <v>0</v>
      </c>
    </row>
    <row r="2646" spans="1:7" x14ac:dyDescent="0.25">
      <c r="A2646" s="1">
        <v>37055</v>
      </c>
      <c r="B2646">
        <v>119.30999799999999</v>
      </c>
      <c r="C2646">
        <v>119.55999799999999</v>
      </c>
      <c r="D2646">
        <v>118.779999</v>
      </c>
      <c r="E2646">
        <v>119.029999</v>
      </c>
      <c r="F2646">
        <v>119.029999</v>
      </c>
      <c r="G2646">
        <v>0</v>
      </c>
    </row>
    <row r="2647" spans="1:7" x14ac:dyDescent="0.25">
      <c r="A2647" s="1">
        <v>37056</v>
      </c>
      <c r="B2647">
        <v>118.860001</v>
      </c>
      <c r="C2647">
        <v>119.510002</v>
      </c>
      <c r="D2647">
        <v>117.93</v>
      </c>
      <c r="E2647">
        <v>117.989998</v>
      </c>
      <c r="F2647">
        <v>117.989998</v>
      </c>
      <c r="G2647">
        <v>0</v>
      </c>
    </row>
    <row r="2648" spans="1:7" x14ac:dyDescent="0.25">
      <c r="A2648" s="1">
        <v>37057</v>
      </c>
      <c r="B2648">
        <v>117.989998</v>
      </c>
      <c r="C2648">
        <v>118.33000199999999</v>
      </c>
      <c r="D2648">
        <v>117.43</v>
      </c>
      <c r="E2648">
        <v>118.290001</v>
      </c>
      <c r="F2648">
        <v>118.290001</v>
      </c>
      <c r="G2648">
        <v>0</v>
      </c>
    </row>
    <row r="2649" spans="1:7" x14ac:dyDescent="0.25">
      <c r="A2649" s="1">
        <v>37059</v>
      </c>
      <c r="B2649" t="s">
        <v>444</v>
      </c>
      <c r="C2649" t="s">
        <v>444</v>
      </c>
      <c r="D2649" t="s">
        <v>444</v>
      </c>
      <c r="E2649" t="s">
        <v>444</v>
      </c>
      <c r="F2649" t="s">
        <v>444</v>
      </c>
      <c r="G2649" t="s">
        <v>444</v>
      </c>
    </row>
    <row r="2650" spans="1:7" x14ac:dyDescent="0.25">
      <c r="A2650" s="1">
        <v>37060</v>
      </c>
      <c r="B2650">
        <v>118.199997</v>
      </c>
      <c r="C2650">
        <v>118.699997</v>
      </c>
      <c r="D2650">
        <v>118.010002</v>
      </c>
      <c r="E2650">
        <v>118.360001</v>
      </c>
      <c r="F2650">
        <v>118.360001</v>
      </c>
      <c r="G2650">
        <v>0</v>
      </c>
    </row>
    <row r="2651" spans="1:7" x14ac:dyDescent="0.25">
      <c r="A2651" s="1">
        <v>37061</v>
      </c>
      <c r="B2651">
        <v>118.480003</v>
      </c>
      <c r="C2651">
        <v>119.220001</v>
      </c>
      <c r="D2651">
        <v>118.389999</v>
      </c>
      <c r="E2651">
        <v>119.040001</v>
      </c>
      <c r="F2651">
        <v>119.040001</v>
      </c>
      <c r="G2651">
        <v>0</v>
      </c>
    </row>
    <row r="2652" spans="1:7" x14ac:dyDescent="0.25">
      <c r="A2652" s="1">
        <v>37062</v>
      </c>
      <c r="B2652">
        <v>119.07</v>
      </c>
      <c r="C2652">
        <v>119.620003</v>
      </c>
      <c r="D2652">
        <v>118.989998</v>
      </c>
      <c r="E2652">
        <v>119.129997</v>
      </c>
      <c r="F2652">
        <v>119.129997</v>
      </c>
      <c r="G2652">
        <v>0</v>
      </c>
    </row>
    <row r="2653" spans="1:7" x14ac:dyDescent="0.25">
      <c r="A2653" s="1">
        <v>37063</v>
      </c>
      <c r="B2653">
        <v>119.160004</v>
      </c>
      <c r="C2653">
        <v>119.279999</v>
      </c>
      <c r="D2653">
        <v>118.739998</v>
      </c>
      <c r="E2653">
        <v>118.889999</v>
      </c>
      <c r="F2653">
        <v>118.889999</v>
      </c>
      <c r="G2653">
        <v>0</v>
      </c>
    </row>
    <row r="2654" spans="1:7" x14ac:dyDescent="0.25">
      <c r="A2654" s="1">
        <v>37064</v>
      </c>
      <c r="B2654">
        <v>119</v>
      </c>
      <c r="C2654">
        <v>119.279999</v>
      </c>
      <c r="D2654">
        <v>118.650002</v>
      </c>
      <c r="E2654">
        <v>118.910004</v>
      </c>
      <c r="F2654">
        <v>118.910004</v>
      </c>
      <c r="G2654">
        <v>0</v>
      </c>
    </row>
    <row r="2655" spans="1:7" x14ac:dyDescent="0.25">
      <c r="A2655" s="1">
        <v>37066</v>
      </c>
      <c r="B2655" t="s">
        <v>444</v>
      </c>
      <c r="C2655" t="s">
        <v>444</v>
      </c>
      <c r="D2655" t="s">
        <v>444</v>
      </c>
      <c r="E2655" t="s">
        <v>444</v>
      </c>
      <c r="F2655" t="s">
        <v>444</v>
      </c>
      <c r="G2655" t="s">
        <v>444</v>
      </c>
    </row>
    <row r="2656" spans="1:7" x14ac:dyDescent="0.25">
      <c r="A2656" s="1">
        <v>37067</v>
      </c>
      <c r="B2656">
        <v>118.760002</v>
      </c>
      <c r="C2656">
        <v>118.790001</v>
      </c>
      <c r="D2656">
        <v>118.110001</v>
      </c>
      <c r="E2656">
        <v>118.32</v>
      </c>
      <c r="F2656">
        <v>118.32</v>
      </c>
      <c r="G2656">
        <v>0</v>
      </c>
    </row>
    <row r="2657" spans="1:7" x14ac:dyDescent="0.25">
      <c r="A2657" s="1">
        <v>37068</v>
      </c>
      <c r="B2657">
        <v>118.44000200000001</v>
      </c>
      <c r="C2657">
        <v>118.510002</v>
      </c>
      <c r="D2657">
        <v>117.849998</v>
      </c>
      <c r="E2657">
        <v>118.07</v>
      </c>
      <c r="F2657">
        <v>118.07</v>
      </c>
      <c r="G2657">
        <v>0</v>
      </c>
    </row>
    <row r="2658" spans="1:7" x14ac:dyDescent="0.25">
      <c r="A2658" s="1">
        <v>37069</v>
      </c>
      <c r="B2658">
        <v>118.089996</v>
      </c>
      <c r="C2658">
        <v>118.540001</v>
      </c>
      <c r="D2658">
        <v>117.790001</v>
      </c>
      <c r="E2658">
        <v>118.379997</v>
      </c>
      <c r="F2658">
        <v>118.379997</v>
      </c>
      <c r="G2658">
        <v>0</v>
      </c>
    </row>
    <row r="2659" spans="1:7" x14ac:dyDescent="0.25">
      <c r="A2659" s="1">
        <v>37070</v>
      </c>
      <c r="B2659">
        <v>118.489998</v>
      </c>
      <c r="C2659">
        <v>120.129997</v>
      </c>
      <c r="D2659">
        <v>118.339996</v>
      </c>
      <c r="E2659">
        <v>120.010002</v>
      </c>
      <c r="F2659">
        <v>120.010002</v>
      </c>
      <c r="G2659">
        <v>0</v>
      </c>
    </row>
    <row r="2660" spans="1:7" x14ac:dyDescent="0.25">
      <c r="A2660" s="1">
        <v>37071</v>
      </c>
      <c r="B2660">
        <v>120.07</v>
      </c>
      <c r="C2660">
        <v>120.129997</v>
      </c>
      <c r="D2660">
        <v>119.43</v>
      </c>
      <c r="E2660">
        <v>119.43</v>
      </c>
      <c r="F2660">
        <v>119.43</v>
      </c>
      <c r="G2660">
        <v>0</v>
      </c>
    </row>
    <row r="2661" spans="1:7" x14ac:dyDescent="0.25">
      <c r="A2661" s="1">
        <v>37073</v>
      </c>
      <c r="B2661" t="s">
        <v>444</v>
      </c>
      <c r="C2661" t="s">
        <v>444</v>
      </c>
      <c r="D2661" t="s">
        <v>444</v>
      </c>
      <c r="E2661" t="s">
        <v>444</v>
      </c>
      <c r="F2661" t="s">
        <v>444</v>
      </c>
      <c r="G2661" t="s">
        <v>444</v>
      </c>
    </row>
    <row r="2662" spans="1:7" x14ac:dyDescent="0.25">
      <c r="A2662" s="1">
        <v>37074</v>
      </c>
      <c r="B2662">
        <v>119.389999</v>
      </c>
      <c r="C2662">
        <v>119.959999</v>
      </c>
      <c r="D2662">
        <v>119.239998</v>
      </c>
      <c r="E2662">
        <v>119.66999800000001</v>
      </c>
      <c r="F2662">
        <v>119.66999800000001</v>
      </c>
      <c r="G2662">
        <v>0</v>
      </c>
    </row>
    <row r="2663" spans="1:7" x14ac:dyDescent="0.25">
      <c r="A2663" s="1">
        <v>37075</v>
      </c>
      <c r="B2663">
        <v>119.589996</v>
      </c>
      <c r="C2663">
        <v>119.779999</v>
      </c>
      <c r="D2663">
        <v>119.290001</v>
      </c>
      <c r="E2663">
        <v>119.599998</v>
      </c>
      <c r="F2663">
        <v>119.599998</v>
      </c>
      <c r="G2663">
        <v>0</v>
      </c>
    </row>
    <row r="2664" spans="1:7" x14ac:dyDescent="0.25">
      <c r="A2664" s="1">
        <v>37076</v>
      </c>
      <c r="B2664">
        <v>119.769997</v>
      </c>
      <c r="C2664">
        <v>120.08000199999999</v>
      </c>
      <c r="D2664">
        <v>119.519997</v>
      </c>
      <c r="E2664">
        <v>119.910004</v>
      </c>
      <c r="F2664">
        <v>119.910004</v>
      </c>
      <c r="G2664">
        <v>0</v>
      </c>
    </row>
    <row r="2665" spans="1:7" x14ac:dyDescent="0.25">
      <c r="A2665" s="1">
        <v>37077</v>
      </c>
      <c r="B2665">
        <v>120.25</v>
      </c>
      <c r="C2665">
        <v>120.989998</v>
      </c>
      <c r="D2665">
        <v>119.860001</v>
      </c>
      <c r="E2665">
        <v>120.900002</v>
      </c>
      <c r="F2665">
        <v>120.900002</v>
      </c>
      <c r="G2665">
        <v>0</v>
      </c>
    </row>
    <row r="2666" spans="1:7" x14ac:dyDescent="0.25">
      <c r="A2666" s="1">
        <v>37078</v>
      </c>
      <c r="B2666">
        <v>120.760002</v>
      </c>
      <c r="C2666">
        <v>121.019997</v>
      </c>
      <c r="D2666">
        <v>119.849998</v>
      </c>
      <c r="E2666">
        <v>119.900002</v>
      </c>
      <c r="F2666">
        <v>119.900002</v>
      </c>
      <c r="G2666">
        <v>0</v>
      </c>
    </row>
    <row r="2667" spans="1:7" x14ac:dyDescent="0.25">
      <c r="A2667" s="1">
        <v>37080</v>
      </c>
      <c r="B2667" t="s">
        <v>444</v>
      </c>
      <c r="C2667" t="s">
        <v>444</v>
      </c>
      <c r="D2667" t="s">
        <v>444</v>
      </c>
      <c r="E2667" t="s">
        <v>444</v>
      </c>
      <c r="F2667" t="s">
        <v>444</v>
      </c>
      <c r="G2667" t="s">
        <v>444</v>
      </c>
    </row>
    <row r="2668" spans="1:7" x14ac:dyDescent="0.25">
      <c r="A2668" s="1">
        <v>37081</v>
      </c>
      <c r="B2668">
        <v>119.93</v>
      </c>
      <c r="C2668">
        <v>120.199997</v>
      </c>
      <c r="D2668">
        <v>119.550003</v>
      </c>
      <c r="E2668">
        <v>119.889999</v>
      </c>
      <c r="F2668">
        <v>119.889999</v>
      </c>
      <c r="G2668">
        <v>0</v>
      </c>
    </row>
    <row r="2669" spans="1:7" x14ac:dyDescent="0.25">
      <c r="A2669" s="1">
        <v>37082</v>
      </c>
      <c r="B2669">
        <v>119.5</v>
      </c>
      <c r="C2669">
        <v>119.760002</v>
      </c>
      <c r="D2669">
        <v>118.910004</v>
      </c>
      <c r="E2669">
        <v>119.129997</v>
      </c>
      <c r="F2669">
        <v>119.129997</v>
      </c>
      <c r="G2669">
        <v>0</v>
      </c>
    </row>
    <row r="2670" spans="1:7" x14ac:dyDescent="0.25">
      <c r="A2670" s="1">
        <v>37083</v>
      </c>
      <c r="B2670">
        <v>119.089996</v>
      </c>
      <c r="C2670">
        <v>119.32</v>
      </c>
      <c r="D2670">
        <v>118.120003</v>
      </c>
      <c r="E2670">
        <v>118.639999</v>
      </c>
      <c r="F2670">
        <v>118.639999</v>
      </c>
      <c r="G2670">
        <v>0</v>
      </c>
    </row>
    <row r="2671" spans="1:7" x14ac:dyDescent="0.25">
      <c r="A2671" s="1">
        <v>37084</v>
      </c>
      <c r="B2671">
        <v>118.910004</v>
      </c>
      <c r="C2671">
        <v>119.389999</v>
      </c>
      <c r="D2671">
        <v>118.720001</v>
      </c>
      <c r="E2671">
        <v>119.089996</v>
      </c>
      <c r="F2671">
        <v>119.089996</v>
      </c>
      <c r="G2671">
        <v>0</v>
      </c>
    </row>
    <row r="2672" spans="1:7" x14ac:dyDescent="0.25">
      <c r="A2672" s="1">
        <v>37085</v>
      </c>
      <c r="B2672">
        <v>119.25</v>
      </c>
      <c r="C2672">
        <v>119.599998</v>
      </c>
      <c r="D2672">
        <v>118.970001</v>
      </c>
      <c r="E2672">
        <v>119.33000199999999</v>
      </c>
      <c r="F2672">
        <v>119.33000199999999</v>
      </c>
      <c r="G2672">
        <v>0</v>
      </c>
    </row>
    <row r="2673" spans="1:7" x14ac:dyDescent="0.25">
      <c r="A2673" s="1">
        <v>37087</v>
      </c>
      <c r="B2673" t="s">
        <v>444</v>
      </c>
      <c r="C2673" t="s">
        <v>444</v>
      </c>
      <c r="D2673" t="s">
        <v>444</v>
      </c>
      <c r="E2673" t="s">
        <v>444</v>
      </c>
      <c r="F2673" t="s">
        <v>444</v>
      </c>
      <c r="G2673" t="s">
        <v>444</v>
      </c>
    </row>
    <row r="2674" spans="1:7" x14ac:dyDescent="0.25">
      <c r="A2674" s="1">
        <v>37088</v>
      </c>
      <c r="B2674">
        <v>119.220001</v>
      </c>
      <c r="C2674">
        <v>119.379997</v>
      </c>
      <c r="D2674">
        <v>118.650002</v>
      </c>
      <c r="E2674">
        <v>119.300003</v>
      </c>
      <c r="F2674">
        <v>119.300003</v>
      </c>
      <c r="G2674">
        <v>0</v>
      </c>
    </row>
    <row r="2675" spans="1:7" x14ac:dyDescent="0.25">
      <c r="A2675" s="1">
        <v>37089</v>
      </c>
      <c r="B2675">
        <v>119.57</v>
      </c>
      <c r="C2675">
        <v>119.93</v>
      </c>
      <c r="D2675">
        <v>118.69000200000001</v>
      </c>
      <c r="E2675">
        <v>118.900002</v>
      </c>
      <c r="F2675">
        <v>118.900002</v>
      </c>
      <c r="G2675">
        <v>0</v>
      </c>
    </row>
    <row r="2676" spans="1:7" x14ac:dyDescent="0.25">
      <c r="A2676" s="1">
        <v>37090</v>
      </c>
      <c r="B2676">
        <v>118.80999799999999</v>
      </c>
      <c r="C2676">
        <v>119.08000199999999</v>
      </c>
      <c r="D2676">
        <v>117.32</v>
      </c>
      <c r="E2676">
        <v>117.379997</v>
      </c>
      <c r="F2676">
        <v>117.379997</v>
      </c>
      <c r="G2676">
        <v>0</v>
      </c>
    </row>
    <row r="2677" spans="1:7" x14ac:dyDescent="0.25">
      <c r="A2677" s="1">
        <v>37091</v>
      </c>
      <c r="B2677">
        <v>117.360001</v>
      </c>
      <c r="C2677">
        <v>117.779999</v>
      </c>
      <c r="D2677">
        <v>116.760002</v>
      </c>
      <c r="E2677">
        <v>117.33000199999999</v>
      </c>
      <c r="F2677">
        <v>117.33000199999999</v>
      </c>
      <c r="G2677">
        <v>0</v>
      </c>
    </row>
    <row r="2678" spans="1:7" x14ac:dyDescent="0.25">
      <c r="A2678" s="1">
        <v>37092</v>
      </c>
      <c r="B2678">
        <v>117.300003</v>
      </c>
      <c r="C2678">
        <v>117.449997</v>
      </c>
      <c r="D2678">
        <v>116.650002</v>
      </c>
      <c r="E2678">
        <v>117.209999</v>
      </c>
      <c r="F2678">
        <v>117.209999</v>
      </c>
      <c r="G2678">
        <v>0</v>
      </c>
    </row>
    <row r="2679" spans="1:7" x14ac:dyDescent="0.25">
      <c r="A2679" s="1">
        <v>37094</v>
      </c>
      <c r="B2679" t="s">
        <v>444</v>
      </c>
      <c r="C2679" t="s">
        <v>444</v>
      </c>
      <c r="D2679" t="s">
        <v>444</v>
      </c>
      <c r="E2679" t="s">
        <v>444</v>
      </c>
      <c r="F2679" t="s">
        <v>444</v>
      </c>
      <c r="G2679" t="s">
        <v>444</v>
      </c>
    </row>
    <row r="2680" spans="1:7" x14ac:dyDescent="0.25">
      <c r="A2680" s="1">
        <v>37095</v>
      </c>
      <c r="B2680">
        <v>117.470001</v>
      </c>
      <c r="C2680">
        <v>118.099998</v>
      </c>
      <c r="D2680">
        <v>117.25</v>
      </c>
      <c r="E2680">
        <v>117.849998</v>
      </c>
      <c r="F2680">
        <v>117.849998</v>
      </c>
      <c r="G2680">
        <v>0</v>
      </c>
    </row>
    <row r="2681" spans="1:7" x14ac:dyDescent="0.25">
      <c r="A2681" s="1">
        <v>37096</v>
      </c>
      <c r="B2681">
        <v>117.739998</v>
      </c>
      <c r="C2681">
        <v>117.849998</v>
      </c>
      <c r="D2681">
        <v>117.050003</v>
      </c>
      <c r="E2681">
        <v>117.120003</v>
      </c>
      <c r="F2681">
        <v>117.120003</v>
      </c>
      <c r="G2681">
        <v>0</v>
      </c>
    </row>
    <row r="2682" spans="1:7" x14ac:dyDescent="0.25">
      <c r="A2682" s="1">
        <v>37097</v>
      </c>
      <c r="B2682">
        <v>117.349998</v>
      </c>
      <c r="C2682">
        <v>117.540001</v>
      </c>
      <c r="D2682">
        <v>116.510002</v>
      </c>
      <c r="E2682">
        <v>116.639999</v>
      </c>
      <c r="F2682">
        <v>116.639999</v>
      </c>
      <c r="G2682">
        <v>0</v>
      </c>
    </row>
    <row r="2683" spans="1:7" x14ac:dyDescent="0.25">
      <c r="A2683" s="1">
        <v>37098</v>
      </c>
      <c r="B2683">
        <v>116.620003</v>
      </c>
      <c r="C2683">
        <v>117.129997</v>
      </c>
      <c r="D2683">
        <v>116.339996</v>
      </c>
      <c r="E2683">
        <v>116.739998</v>
      </c>
      <c r="F2683">
        <v>116.739998</v>
      </c>
      <c r="G2683">
        <v>0</v>
      </c>
    </row>
    <row r="2684" spans="1:7" x14ac:dyDescent="0.25">
      <c r="A2684" s="1">
        <v>37099</v>
      </c>
      <c r="B2684">
        <v>116.83000199999999</v>
      </c>
      <c r="C2684">
        <v>117.32</v>
      </c>
      <c r="D2684">
        <v>116.489998</v>
      </c>
      <c r="E2684">
        <v>116.94000200000001</v>
      </c>
      <c r="F2684">
        <v>116.94000200000001</v>
      </c>
      <c r="G2684">
        <v>0</v>
      </c>
    </row>
    <row r="2685" spans="1:7" x14ac:dyDescent="0.25">
      <c r="A2685" s="1">
        <v>37101</v>
      </c>
      <c r="B2685" t="s">
        <v>444</v>
      </c>
      <c r="C2685" t="s">
        <v>444</v>
      </c>
      <c r="D2685" t="s">
        <v>444</v>
      </c>
      <c r="E2685" t="s">
        <v>444</v>
      </c>
      <c r="F2685" t="s">
        <v>444</v>
      </c>
      <c r="G2685" t="s">
        <v>444</v>
      </c>
    </row>
    <row r="2686" spans="1:7" x14ac:dyDescent="0.25">
      <c r="A2686" s="1">
        <v>37102</v>
      </c>
      <c r="B2686">
        <v>116.879997</v>
      </c>
      <c r="C2686">
        <v>117.449997</v>
      </c>
      <c r="D2686">
        <v>116.800003</v>
      </c>
      <c r="E2686">
        <v>117.199997</v>
      </c>
      <c r="F2686">
        <v>117.199997</v>
      </c>
      <c r="G2686">
        <v>0</v>
      </c>
    </row>
    <row r="2687" spans="1:7" x14ac:dyDescent="0.25">
      <c r="A2687" s="1">
        <v>37103</v>
      </c>
      <c r="B2687">
        <v>117.269997</v>
      </c>
      <c r="C2687">
        <v>117.459999</v>
      </c>
      <c r="D2687">
        <v>116.83000199999999</v>
      </c>
      <c r="E2687">
        <v>117.18</v>
      </c>
      <c r="F2687">
        <v>117.18</v>
      </c>
      <c r="G2687">
        <v>0</v>
      </c>
    </row>
    <row r="2688" spans="1:7" x14ac:dyDescent="0.25">
      <c r="A2688" s="1">
        <v>37104</v>
      </c>
      <c r="B2688">
        <v>117.07</v>
      </c>
      <c r="C2688">
        <v>117.139999</v>
      </c>
      <c r="D2688">
        <v>116.410004</v>
      </c>
      <c r="E2688">
        <v>116.55999799999999</v>
      </c>
      <c r="F2688">
        <v>116.55999799999999</v>
      </c>
      <c r="G2688">
        <v>0</v>
      </c>
    </row>
    <row r="2689" spans="1:7" x14ac:dyDescent="0.25">
      <c r="A2689" s="1">
        <v>37105</v>
      </c>
      <c r="B2689">
        <v>116.529999</v>
      </c>
      <c r="C2689">
        <v>116.769997</v>
      </c>
      <c r="D2689">
        <v>116.269997</v>
      </c>
      <c r="E2689">
        <v>116.279999</v>
      </c>
      <c r="F2689">
        <v>116.279999</v>
      </c>
      <c r="G2689">
        <v>0</v>
      </c>
    </row>
    <row r="2690" spans="1:7" x14ac:dyDescent="0.25">
      <c r="A2690" s="1">
        <v>37106</v>
      </c>
      <c r="B2690">
        <v>116.290001</v>
      </c>
      <c r="C2690">
        <v>116.769997</v>
      </c>
      <c r="D2690">
        <v>115.800003</v>
      </c>
      <c r="E2690">
        <v>116.139999</v>
      </c>
      <c r="F2690">
        <v>116.139999</v>
      </c>
      <c r="G2690">
        <v>0</v>
      </c>
    </row>
    <row r="2691" spans="1:7" x14ac:dyDescent="0.25">
      <c r="A2691" s="1">
        <v>37108</v>
      </c>
      <c r="B2691" t="s">
        <v>444</v>
      </c>
      <c r="C2691" t="s">
        <v>444</v>
      </c>
      <c r="D2691" t="s">
        <v>444</v>
      </c>
      <c r="E2691" t="s">
        <v>444</v>
      </c>
      <c r="F2691" t="s">
        <v>444</v>
      </c>
      <c r="G2691" t="s">
        <v>444</v>
      </c>
    </row>
    <row r="2692" spans="1:7" x14ac:dyDescent="0.25">
      <c r="A2692" s="1">
        <v>37109</v>
      </c>
      <c r="B2692">
        <v>116.260002</v>
      </c>
      <c r="C2692">
        <v>116.730003</v>
      </c>
      <c r="D2692">
        <v>116.209999</v>
      </c>
      <c r="E2692">
        <v>116.41999800000001</v>
      </c>
      <c r="F2692">
        <v>116.41999800000001</v>
      </c>
      <c r="G2692">
        <v>0</v>
      </c>
    </row>
    <row r="2693" spans="1:7" x14ac:dyDescent="0.25">
      <c r="A2693" s="1">
        <v>37110</v>
      </c>
      <c r="B2693">
        <v>116.5</v>
      </c>
      <c r="C2693">
        <v>117.089996</v>
      </c>
      <c r="D2693">
        <v>116.459999</v>
      </c>
      <c r="E2693">
        <v>116.83000199999999</v>
      </c>
      <c r="F2693">
        <v>116.83000199999999</v>
      </c>
      <c r="G2693">
        <v>0</v>
      </c>
    </row>
    <row r="2694" spans="1:7" x14ac:dyDescent="0.25">
      <c r="A2694" s="1">
        <v>37111</v>
      </c>
      <c r="B2694">
        <v>116.910004</v>
      </c>
      <c r="C2694">
        <v>117.160004</v>
      </c>
      <c r="D2694">
        <v>116.529999</v>
      </c>
      <c r="E2694">
        <v>116.540001</v>
      </c>
      <c r="F2694">
        <v>116.540001</v>
      </c>
      <c r="G2694">
        <v>0</v>
      </c>
    </row>
    <row r="2695" spans="1:7" x14ac:dyDescent="0.25">
      <c r="A2695" s="1">
        <v>37112</v>
      </c>
      <c r="B2695">
        <v>116.5</v>
      </c>
      <c r="C2695">
        <v>116.620003</v>
      </c>
      <c r="D2695">
        <v>115.099998</v>
      </c>
      <c r="E2695">
        <v>115.25</v>
      </c>
      <c r="F2695">
        <v>115.25</v>
      </c>
      <c r="G2695">
        <v>0</v>
      </c>
    </row>
    <row r="2696" spans="1:7" x14ac:dyDescent="0.25">
      <c r="A2696" s="1">
        <v>37113</v>
      </c>
      <c r="B2696">
        <v>115.379997</v>
      </c>
      <c r="C2696">
        <v>115.449997</v>
      </c>
      <c r="D2696">
        <v>114.989998</v>
      </c>
      <c r="E2696">
        <v>115.290001</v>
      </c>
      <c r="F2696">
        <v>115.290001</v>
      </c>
      <c r="G2696">
        <v>0</v>
      </c>
    </row>
    <row r="2697" spans="1:7" x14ac:dyDescent="0.25">
      <c r="A2697" s="1">
        <v>37115</v>
      </c>
      <c r="B2697" t="s">
        <v>444</v>
      </c>
      <c r="C2697" t="s">
        <v>444</v>
      </c>
      <c r="D2697" t="s">
        <v>444</v>
      </c>
      <c r="E2697" t="s">
        <v>444</v>
      </c>
      <c r="F2697" t="s">
        <v>444</v>
      </c>
      <c r="G2697" t="s">
        <v>444</v>
      </c>
    </row>
    <row r="2698" spans="1:7" x14ac:dyDescent="0.25">
      <c r="A2698" s="1">
        <v>37116</v>
      </c>
      <c r="B2698">
        <v>115.269997</v>
      </c>
      <c r="C2698">
        <v>115.400002</v>
      </c>
      <c r="D2698">
        <v>114.66999800000001</v>
      </c>
      <c r="E2698">
        <v>115.010002</v>
      </c>
      <c r="F2698">
        <v>115.010002</v>
      </c>
      <c r="G2698">
        <v>0</v>
      </c>
    </row>
    <row r="2699" spans="1:7" x14ac:dyDescent="0.25">
      <c r="A2699" s="1">
        <v>37117</v>
      </c>
      <c r="B2699">
        <v>115.050003</v>
      </c>
      <c r="C2699">
        <v>115.41999800000001</v>
      </c>
      <c r="D2699">
        <v>114.33000199999999</v>
      </c>
      <c r="E2699">
        <v>114.389999</v>
      </c>
      <c r="F2699">
        <v>114.389999</v>
      </c>
      <c r="G2699">
        <v>0</v>
      </c>
    </row>
    <row r="2700" spans="1:7" x14ac:dyDescent="0.25">
      <c r="A2700" s="1">
        <v>37118</v>
      </c>
      <c r="B2700">
        <v>114.41999800000001</v>
      </c>
      <c r="C2700">
        <v>114.470001</v>
      </c>
      <c r="D2700">
        <v>113.040001</v>
      </c>
      <c r="E2700">
        <v>113.19000200000001</v>
      </c>
      <c r="F2700">
        <v>113.19000200000001</v>
      </c>
      <c r="G2700">
        <v>0</v>
      </c>
    </row>
    <row r="2701" spans="1:7" x14ac:dyDescent="0.25">
      <c r="A2701" s="1">
        <v>37119</v>
      </c>
      <c r="B2701">
        <v>113.150002</v>
      </c>
      <c r="C2701">
        <v>113.57</v>
      </c>
      <c r="D2701">
        <v>112.449997</v>
      </c>
      <c r="E2701">
        <v>113.08000199999999</v>
      </c>
      <c r="F2701">
        <v>113.08000199999999</v>
      </c>
      <c r="G2701">
        <v>0</v>
      </c>
    </row>
    <row r="2702" spans="1:7" x14ac:dyDescent="0.25">
      <c r="A2702" s="1">
        <v>37120</v>
      </c>
      <c r="B2702">
        <v>113.389999</v>
      </c>
      <c r="C2702">
        <v>113.58000199999999</v>
      </c>
      <c r="D2702">
        <v>112.91999800000001</v>
      </c>
      <c r="E2702">
        <v>112.989998</v>
      </c>
      <c r="F2702">
        <v>112.989998</v>
      </c>
      <c r="G2702">
        <v>0</v>
      </c>
    </row>
    <row r="2703" spans="1:7" x14ac:dyDescent="0.25">
      <c r="A2703" s="1">
        <v>37122</v>
      </c>
      <c r="B2703" t="s">
        <v>444</v>
      </c>
      <c r="C2703" t="s">
        <v>444</v>
      </c>
      <c r="D2703" t="s">
        <v>444</v>
      </c>
      <c r="E2703" t="s">
        <v>444</v>
      </c>
      <c r="F2703" t="s">
        <v>444</v>
      </c>
      <c r="G2703" t="s">
        <v>444</v>
      </c>
    </row>
    <row r="2704" spans="1:7" x14ac:dyDescent="0.25">
      <c r="A2704" s="1">
        <v>37123</v>
      </c>
      <c r="B2704">
        <v>113.08000199999999</v>
      </c>
      <c r="C2704">
        <v>113.620003</v>
      </c>
      <c r="D2704">
        <v>112.739998</v>
      </c>
      <c r="E2704">
        <v>113.400002</v>
      </c>
      <c r="F2704">
        <v>113.400002</v>
      </c>
      <c r="G2704">
        <v>0</v>
      </c>
    </row>
    <row r="2705" spans="1:7" x14ac:dyDescent="0.25">
      <c r="A2705" s="1">
        <v>37124</v>
      </c>
      <c r="B2705">
        <v>113.5</v>
      </c>
      <c r="C2705">
        <v>113.800003</v>
      </c>
      <c r="D2705">
        <v>113.150002</v>
      </c>
      <c r="E2705">
        <v>113.290001</v>
      </c>
      <c r="F2705">
        <v>113.290001</v>
      </c>
      <c r="G2705">
        <v>0</v>
      </c>
    </row>
    <row r="2706" spans="1:7" x14ac:dyDescent="0.25">
      <c r="A2706" s="1">
        <v>37125</v>
      </c>
      <c r="B2706">
        <v>112.889999</v>
      </c>
      <c r="C2706">
        <v>113.30999799999999</v>
      </c>
      <c r="D2706">
        <v>112.32</v>
      </c>
      <c r="E2706">
        <v>113.269997</v>
      </c>
      <c r="F2706">
        <v>113.269997</v>
      </c>
      <c r="G2706">
        <v>0</v>
      </c>
    </row>
    <row r="2707" spans="1:7" x14ac:dyDescent="0.25">
      <c r="A2707" s="1">
        <v>37126</v>
      </c>
      <c r="B2707">
        <v>113.33000199999999</v>
      </c>
      <c r="C2707">
        <v>113.639999</v>
      </c>
      <c r="D2707">
        <v>112.970001</v>
      </c>
      <c r="E2707">
        <v>113.089996</v>
      </c>
      <c r="F2707">
        <v>113.089996</v>
      </c>
      <c r="G2707">
        <v>0</v>
      </c>
    </row>
    <row r="2708" spans="1:7" x14ac:dyDescent="0.25">
      <c r="A2708" s="1">
        <v>37127</v>
      </c>
      <c r="B2708">
        <v>113.18</v>
      </c>
      <c r="C2708">
        <v>113.82</v>
      </c>
      <c r="D2708">
        <v>112.959999</v>
      </c>
      <c r="E2708">
        <v>113.33000199999999</v>
      </c>
      <c r="F2708">
        <v>113.33000199999999</v>
      </c>
      <c r="G2708">
        <v>0</v>
      </c>
    </row>
    <row r="2709" spans="1:7" x14ac:dyDescent="0.25">
      <c r="A2709" s="1">
        <v>37129</v>
      </c>
      <c r="B2709" t="s">
        <v>444</v>
      </c>
      <c r="C2709" t="s">
        <v>444</v>
      </c>
      <c r="D2709" t="s">
        <v>444</v>
      </c>
      <c r="E2709" t="s">
        <v>444</v>
      </c>
      <c r="F2709" t="s">
        <v>444</v>
      </c>
      <c r="G2709" t="s">
        <v>444</v>
      </c>
    </row>
    <row r="2710" spans="1:7" x14ac:dyDescent="0.25">
      <c r="A2710" s="1">
        <v>37130</v>
      </c>
      <c r="B2710">
        <v>113.400002</v>
      </c>
      <c r="C2710">
        <v>113.75</v>
      </c>
      <c r="D2710">
        <v>113.209999</v>
      </c>
      <c r="E2710">
        <v>113.389999</v>
      </c>
      <c r="F2710">
        <v>113.389999</v>
      </c>
      <c r="G2710">
        <v>0</v>
      </c>
    </row>
    <row r="2711" spans="1:7" x14ac:dyDescent="0.25">
      <c r="A2711" s="1">
        <v>37131</v>
      </c>
      <c r="B2711">
        <v>113.41999800000001</v>
      </c>
      <c r="C2711">
        <v>114.269997</v>
      </c>
      <c r="D2711">
        <v>113.279999</v>
      </c>
      <c r="E2711">
        <v>113.43</v>
      </c>
      <c r="F2711">
        <v>113.43</v>
      </c>
      <c r="G2711">
        <v>0</v>
      </c>
    </row>
    <row r="2712" spans="1:7" x14ac:dyDescent="0.25">
      <c r="A2712" s="1">
        <v>37132</v>
      </c>
      <c r="B2712">
        <v>113.33000199999999</v>
      </c>
      <c r="C2712">
        <v>113.68</v>
      </c>
      <c r="D2712">
        <v>113.019997</v>
      </c>
      <c r="E2712">
        <v>113.540001</v>
      </c>
      <c r="F2712">
        <v>113.540001</v>
      </c>
      <c r="G2712">
        <v>0</v>
      </c>
    </row>
    <row r="2713" spans="1:7" x14ac:dyDescent="0.25">
      <c r="A2713" s="1">
        <v>37133</v>
      </c>
      <c r="B2713">
        <v>113.779999</v>
      </c>
      <c r="C2713">
        <v>113.870003</v>
      </c>
      <c r="D2713">
        <v>112.730003</v>
      </c>
      <c r="E2713">
        <v>112.839996</v>
      </c>
      <c r="F2713">
        <v>112.839996</v>
      </c>
      <c r="G2713">
        <v>0</v>
      </c>
    </row>
    <row r="2714" spans="1:7" x14ac:dyDescent="0.25">
      <c r="A2714" s="1">
        <v>37134</v>
      </c>
      <c r="B2714">
        <v>112.970001</v>
      </c>
      <c r="C2714">
        <v>113.769997</v>
      </c>
      <c r="D2714">
        <v>112.540001</v>
      </c>
      <c r="E2714">
        <v>113.41999800000001</v>
      </c>
      <c r="F2714">
        <v>113.41999800000001</v>
      </c>
      <c r="G2714">
        <v>0</v>
      </c>
    </row>
    <row r="2715" spans="1:7" x14ac:dyDescent="0.25">
      <c r="A2715" s="1">
        <v>37136</v>
      </c>
      <c r="B2715" t="s">
        <v>444</v>
      </c>
      <c r="C2715" t="s">
        <v>444</v>
      </c>
      <c r="D2715" t="s">
        <v>444</v>
      </c>
      <c r="E2715" t="s">
        <v>444</v>
      </c>
      <c r="F2715" t="s">
        <v>444</v>
      </c>
      <c r="G2715" t="s">
        <v>444</v>
      </c>
    </row>
    <row r="2716" spans="1:7" x14ac:dyDescent="0.25">
      <c r="A2716" s="1">
        <v>37137</v>
      </c>
      <c r="B2716">
        <v>113.480003</v>
      </c>
      <c r="C2716">
        <v>113.760002</v>
      </c>
      <c r="D2716">
        <v>113.400002</v>
      </c>
      <c r="E2716">
        <v>113.66999800000001</v>
      </c>
      <c r="F2716">
        <v>113.66999800000001</v>
      </c>
      <c r="G2716">
        <v>0</v>
      </c>
    </row>
    <row r="2717" spans="1:7" x14ac:dyDescent="0.25">
      <c r="A2717" s="1">
        <v>37138</v>
      </c>
      <c r="B2717">
        <v>114.32</v>
      </c>
      <c r="C2717">
        <v>115.769997</v>
      </c>
      <c r="D2717">
        <v>113.610001</v>
      </c>
      <c r="E2717">
        <v>115.68</v>
      </c>
      <c r="F2717">
        <v>115.68</v>
      </c>
      <c r="G2717">
        <v>0</v>
      </c>
    </row>
    <row r="2718" spans="1:7" x14ac:dyDescent="0.25">
      <c r="A2718" s="1">
        <v>37139</v>
      </c>
      <c r="B2718">
        <v>115.550003</v>
      </c>
      <c r="C2718">
        <v>115.68</v>
      </c>
      <c r="D2718">
        <v>115.33000199999999</v>
      </c>
      <c r="E2718">
        <v>115.599998</v>
      </c>
      <c r="F2718">
        <v>115.599998</v>
      </c>
      <c r="G2718">
        <v>0</v>
      </c>
    </row>
    <row r="2719" spans="1:7" x14ac:dyDescent="0.25">
      <c r="A2719" s="1">
        <v>37140</v>
      </c>
      <c r="B2719">
        <v>115.620003</v>
      </c>
      <c r="C2719">
        <v>116.08000199999999</v>
      </c>
      <c r="D2719">
        <v>114.839996</v>
      </c>
      <c r="E2719">
        <v>114.970001</v>
      </c>
      <c r="F2719">
        <v>114.970001</v>
      </c>
      <c r="G2719">
        <v>0</v>
      </c>
    </row>
    <row r="2720" spans="1:7" x14ac:dyDescent="0.25">
      <c r="A2720" s="1">
        <v>37141</v>
      </c>
      <c r="B2720">
        <v>114.970001</v>
      </c>
      <c r="C2720">
        <v>115.730003</v>
      </c>
      <c r="D2720">
        <v>113.889999</v>
      </c>
      <c r="E2720">
        <v>114.050003</v>
      </c>
      <c r="F2720">
        <v>114.050003</v>
      </c>
      <c r="G2720">
        <v>0</v>
      </c>
    </row>
    <row r="2721" spans="1:7" x14ac:dyDescent="0.25">
      <c r="A2721" s="1">
        <v>37143</v>
      </c>
      <c r="B2721" t="s">
        <v>444</v>
      </c>
      <c r="C2721" t="s">
        <v>444</v>
      </c>
      <c r="D2721" t="s">
        <v>444</v>
      </c>
      <c r="E2721" t="s">
        <v>444</v>
      </c>
      <c r="F2721" t="s">
        <v>444</v>
      </c>
      <c r="G2721" t="s">
        <v>444</v>
      </c>
    </row>
    <row r="2722" spans="1:7" x14ac:dyDescent="0.25">
      <c r="A2722" s="1">
        <v>37144</v>
      </c>
      <c r="B2722">
        <v>113.91999800000001</v>
      </c>
      <c r="C2722">
        <v>114.83000199999999</v>
      </c>
      <c r="D2722">
        <v>113.779999</v>
      </c>
      <c r="E2722">
        <v>114.57</v>
      </c>
      <c r="F2722">
        <v>114.57</v>
      </c>
      <c r="G2722">
        <v>0</v>
      </c>
    </row>
    <row r="2723" spans="1:7" x14ac:dyDescent="0.25">
      <c r="A2723" s="1">
        <v>37145</v>
      </c>
      <c r="B2723" t="s">
        <v>444</v>
      </c>
      <c r="C2723" t="s">
        <v>444</v>
      </c>
      <c r="D2723" t="s">
        <v>444</v>
      </c>
      <c r="E2723" t="s">
        <v>444</v>
      </c>
      <c r="F2723" t="s">
        <v>444</v>
      </c>
      <c r="G2723" t="s">
        <v>444</v>
      </c>
    </row>
    <row r="2724" spans="1:7" x14ac:dyDescent="0.25">
      <c r="A2724" s="1">
        <v>37146</v>
      </c>
      <c r="B2724" t="s">
        <v>444</v>
      </c>
      <c r="C2724" t="s">
        <v>444</v>
      </c>
      <c r="D2724" t="s">
        <v>444</v>
      </c>
      <c r="E2724" t="s">
        <v>444</v>
      </c>
      <c r="F2724" t="s">
        <v>444</v>
      </c>
      <c r="G2724" t="s">
        <v>444</v>
      </c>
    </row>
    <row r="2725" spans="1:7" x14ac:dyDescent="0.25">
      <c r="A2725" s="1">
        <v>37147</v>
      </c>
      <c r="B2725" t="s">
        <v>444</v>
      </c>
      <c r="C2725" t="s">
        <v>444</v>
      </c>
      <c r="D2725" t="s">
        <v>444</v>
      </c>
      <c r="E2725" t="s">
        <v>444</v>
      </c>
      <c r="F2725" t="s">
        <v>444</v>
      </c>
      <c r="G2725" t="s">
        <v>444</v>
      </c>
    </row>
    <row r="2726" spans="1:7" x14ac:dyDescent="0.25">
      <c r="A2726" s="1">
        <v>37148</v>
      </c>
      <c r="B2726" t="s">
        <v>444</v>
      </c>
      <c r="C2726" t="s">
        <v>444</v>
      </c>
      <c r="D2726" t="s">
        <v>444</v>
      </c>
      <c r="E2726" t="s">
        <v>444</v>
      </c>
      <c r="F2726" t="s">
        <v>444</v>
      </c>
      <c r="G2726" t="s">
        <v>444</v>
      </c>
    </row>
    <row r="2727" spans="1:7" x14ac:dyDescent="0.25">
      <c r="A2727" s="1">
        <v>37150</v>
      </c>
      <c r="B2727" t="s">
        <v>444</v>
      </c>
      <c r="C2727" t="s">
        <v>444</v>
      </c>
      <c r="D2727" t="s">
        <v>444</v>
      </c>
      <c r="E2727" t="s">
        <v>444</v>
      </c>
      <c r="F2727" t="s">
        <v>444</v>
      </c>
      <c r="G2727" t="s">
        <v>444</v>
      </c>
    </row>
    <row r="2728" spans="1:7" x14ac:dyDescent="0.25">
      <c r="A2728" s="1">
        <v>37151</v>
      </c>
      <c r="B2728">
        <v>111.980003</v>
      </c>
      <c r="C2728">
        <v>112.720001</v>
      </c>
      <c r="D2728">
        <v>111.30999799999999</v>
      </c>
      <c r="E2728">
        <v>112.010002</v>
      </c>
      <c r="F2728">
        <v>112.010002</v>
      </c>
      <c r="G2728">
        <v>0</v>
      </c>
    </row>
    <row r="2729" spans="1:7" x14ac:dyDescent="0.25">
      <c r="A2729" s="1">
        <v>37152</v>
      </c>
      <c r="B2729">
        <v>112.389999</v>
      </c>
      <c r="C2729">
        <v>112.66999800000001</v>
      </c>
      <c r="D2729">
        <v>111.779999</v>
      </c>
      <c r="E2729">
        <v>111.91999800000001</v>
      </c>
      <c r="F2729">
        <v>111.91999800000001</v>
      </c>
      <c r="G2729">
        <v>0</v>
      </c>
    </row>
    <row r="2730" spans="1:7" x14ac:dyDescent="0.25">
      <c r="A2730" s="1">
        <v>37153</v>
      </c>
      <c r="B2730">
        <v>112.30999799999999</v>
      </c>
      <c r="C2730">
        <v>112.360001</v>
      </c>
      <c r="D2730">
        <v>111.41999800000001</v>
      </c>
      <c r="E2730">
        <v>111.610001</v>
      </c>
      <c r="F2730">
        <v>111.610001</v>
      </c>
      <c r="G2730">
        <v>0</v>
      </c>
    </row>
    <row r="2731" spans="1:7" x14ac:dyDescent="0.25">
      <c r="A2731" s="1">
        <v>37154</v>
      </c>
      <c r="B2731">
        <v>111.900002</v>
      </c>
      <c r="C2731">
        <v>112.220001</v>
      </c>
      <c r="D2731">
        <v>111.639999</v>
      </c>
      <c r="E2731">
        <v>111.870003</v>
      </c>
      <c r="F2731">
        <v>111.870003</v>
      </c>
      <c r="G2731">
        <v>0</v>
      </c>
    </row>
    <row r="2732" spans="1:7" x14ac:dyDescent="0.25">
      <c r="A2732" s="1">
        <v>37155</v>
      </c>
      <c r="B2732">
        <v>112.58000199999999</v>
      </c>
      <c r="C2732">
        <v>113.44000200000001</v>
      </c>
      <c r="D2732">
        <v>111.82</v>
      </c>
      <c r="E2732">
        <v>113.040001</v>
      </c>
      <c r="F2732">
        <v>113.040001</v>
      </c>
      <c r="G2732">
        <v>0</v>
      </c>
    </row>
    <row r="2733" spans="1:7" x14ac:dyDescent="0.25">
      <c r="A2733" s="1">
        <v>37157</v>
      </c>
      <c r="B2733" t="s">
        <v>444</v>
      </c>
      <c r="C2733" t="s">
        <v>444</v>
      </c>
      <c r="D2733" t="s">
        <v>444</v>
      </c>
      <c r="E2733" t="s">
        <v>444</v>
      </c>
      <c r="F2733" t="s">
        <v>444</v>
      </c>
      <c r="G2733" t="s">
        <v>444</v>
      </c>
    </row>
    <row r="2734" spans="1:7" x14ac:dyDescent="0.25">
      <c r="A2734" s="1">
        <v>37158</v>
      </c>
      <c r="B2734">
        <v>112.80999799999999</v>
      </c>
      <c r="C2734">
        <v>113.33000199999999</v>
      </c>
      <c r="D2734">
        <v>112.470001</v>
      </c>
      <c r="E2734">
        <v>112.839996</v>
      </c>
      <c r="F2734">
        <v>112.839996</v>
      </c>
      <c r="G2734">
        <v>0</v>
      </c>
    </row>
    <row r="2735" spans="1:7" x14ac:dyDescent="0.25">
      <c r="A2735" s="1">
        <v>37159</v>
      </c>
      <c r="B2735">
        <v>112.889999</v>
      </c>
      <c r="C2735">
        <v>112.970001</v>
      </c>
      <c r="D2735">
        <v>112.040001</v>
      </c>
      <c r="E2735">
        <v>112.279999</v>
      </c>
      <c r="F2735">
        <v>112.279999</v>
      </c>
      <c r="G2735">
        <v>0</v>
      </c>
    </row>
    <row r="2736" spans="1:7" x14ac:dyDescent="0.25">
      <c r="A2736" s="1">
        <v>37160</v>
      </c>
      <c r="B2736">
        <v>112.230003</v>
      </c>
      <c r="C2736">
        <v>112.639999</v>
      </c>
      <c r="D2736">
        <v>112.05999799999999</v>
      </c>
      <c r="E2736">
        <v>112.290001</v>
      </c>
      <c r="F2736">
        <v>112.290001</v>
      </c>
      <c r="G2736">
        <v>0</v>
      </c>
    </row>
    <row r="2737" spans="1:7" x14ac:dyDescent="0.25">
      <c r="A2737" s="1">
        <v>37161</v>
      </c>
      <c r="B2737">
        <v>112.75</v>
      </c>
      <c r="C2737">
        <v>113.16999800000001</v>
      </c>
      <c r="D2737">
        <v>112.269997</v>
      </c>
      <c r="E2737">
        <v>112.980003</v>
      </c>
      <c r="F2737">
        <v>112.980003</v>
      </c>
      <c r="G2737">
        <v>0</v>
      </c>
    </row>
    <row r="2738" spans="1:7" x14ac:dyDescent="0.25">
      <c r="A2738" s="1">
        <v>37162</v>
      </c>
      <c r="B2738">
        <v>113.239998</v>
      </c>
      <c r="C2738">
        <v>113.69000200000001</v>
      </c>
      <c r="D2738">
        <v>112.879997</v>
      </c>
      <c r="E2738">
        <v>113.480003</v>
      </c>
      <c r="F2738">
        <v>113.480003</v>
      </c>
      <c r="G2738">
        <v>0</v>
      </c>
    </row>
    <row r="2739" spans="1:7" x14ac:dyDescent="0.25">
      <c r="A2739" s="1">
        <v>37164</v>
      </c>
      <c r="B2739" t="s">
        <v>444</v>
      </c>
      <c r="C2739" t="s">
        <v>444</v>
      </c>
      <c r="D2739" t="s">
        <v>444</v>
      </c>
      <c r="E2739" t="s">
        <v>444</v>
      </c>
      <c r="F2739" t="s">
        <v>444</v>
      </c>
      <c r="G2739" t="s">
        <v>444</v>
      </c>
    </row>
    <row r="2740" spans="1:7" x14ac:dyDescent="0.25">
      <c r="A2740" s="1">
        <v>37165</v>
      </c>
      <c r="B2740">
        <v>113.69000200000001</v>
      </c>
      <c r="C2740">
        <v>113.730003</v>
      </c>
      <c r="D2740">
        <v>112.94000200000001</v>
      </c>
      <c r="E2740">
        <v>113</v>
      </c>
      <c r="F2740">
        <v>113</v>
      </c>
      <c r="G2740">
        <v>0</v>
      </c>
    </row>
    <row r="2741" spans="1:7" x14ac:dyDescent="0.25">
      <c r="A2741" s="1">
        <v>37166</v>
      </c>
      <c r="B2741">
        <v>113.16999800000001</v>
      </c>
      <c r="C2741">
        <v>113.410004</v>
      </c>
      <c r="D2741">
        <v>112.800003</v>
      </c>
      <c r="E2741">
        <v>113.010002</v>
      </c>
      <c r="F2741">
        <v>113.010002</v>
      </c>
      <c r="G2741">
        <v>0</v>
      </c>
    </row>
    <row r="2742" spans="1:7" x14ac:dyDescent="0.25">
      <c r="A2742" s="1">
        <v>37167</v>
      </c>
      <c r="B2742">
        <v>112.860001</v>
      </c>
      <c r="C2742">
        <v>113.410004</v>
      </c>
      <c r="D2742">
        <v>112.55999799999999</v>
      </c>
      <c r="E2742">
        <v>113.400002</v>
      </c>
      <c r="F2742">
        <v>113.400002</v>
      </c>
      <c r="G2742">
        <v>0</v>
      </c>
    </row>
    <row r="2743" spans="1:7" x14ac:dyDescent="0.25">
      <c r="A2743" s="1">
        <v>37168</v>
      </c>
      <c r="B2743">
        <v>113.18</v>
      </c>
      <c r="C2743">
        <v>113.529999</v>
      </c>
      <c r="D2743">
        <v>113</v>
      </c>
      <c r="E2743">
        <v>113.160004</v>
      </c>
      <c r="F2743">
        <v>113.160004</v>
      </c>
      <c r="G2743">
        <v>0</v>
      </c>
    </row>
    <row r="2744" spans="1:7" x14ac:dyDescent="0.25">
      <c r="A2744" s="1">
        <v>37169</v>
      </c>
      <c r="B2744">
        <v>112.860001</v>
      </c>
      <c r="C2744">
        <v>113.160004</v>
      </c>
      <c r="D2744">
        <v>112.69000200000001</v>
      </c>
      <c r="E2744">
        <v>112.910004</v>
      </c>
      <c r="F2744">
        <v>112.910004</v>
      </c>
      <c r="G2744">
        <v>0</v>
      </c>
    </row>
    <row r="2745" spans="1:7" x14ac:dyDescent="0.25">
      <c r="A2745" s="1">
        <v>37171</v>
      </c>
      <c r="B2745" t="s">
        <v>444</v>
      </c>
      <c r="C2745" t="s">
        <v>444</v>
      </c>
      <c r="D2745" t="s">
        <v>444</v>
      </c>
      <c r="E2745" t="s">
        <v>444</v>
      </c>
      <c r="F2745" t="s">
        <v>444</v>
      </c>
      <c r="G2745" t="s">
        <v>444</v>
      </c>
    </row>
    <row r="2746" spans="1:7" x14ac:dyDescent="0.25">
      <c r="A2746" s="1">
        <v>37172</v>
      </c>
      <c r="B2746">
        <v>112.739998</v>
      </c>
      <c r="C2746">
        <v>112.93</v>
      </c>
      <c r="D2746">
        <v>112.269997</v>
      </c>
      <c r="E2746">
        <v>112.589996</v>
      </c>
      <c r="F2746">
        <v>112.589996</v>
      </c>
      <c r="G2746">
        <v>0</v>
      </c>
    </row>
    <row r="2747" spans="1:7" x14ac:dyDescent="0.25">
      <c r="A2747" s="1">
        <v>37173</v>
      </c>
      <c r="B2747">
        <v>112.510002</v>
      </c>
      <c r="C2747">
        <v>113.400002</v>
      </c>
      <c r="D2747">
        <v>112.44000200000001</v>
      </c>
      <c r="E2747">
        <v>113.349998</v>
      </c>
      <c r="F2747">
        <v>113.349998</v>
      </c>
      <c r="G2747">
        <v>0</v>
      </c>
    </row>
    <row r="2748" spans="1:7" x14ac:dyDescent="0.25">
      <c r="A2748" s="1">
        <v>37174</v>
      </c>
      <c r="B2748">
        <v>113.370003</v>
      </c>
      <c r="C2748">
        <v>113.730003</v>
      </c>
      <c r="D2748">
        <v>113.19000200000001</v>
      </c>
      <c r="E2748">
        <v>113.699997</v>
      </c>
      <c r="F2748">
        <v>113.699997</v>
      </c>
      <c r="G2748">
        <v>0</v>
      </c>
    </row>
    <row r="2749" spans="1:7" x14ac:dyDescent="0.25">
      <c r="A2749" s="1">
        <v>37175</v>
      </c>
      <c r="B2749">
        <v>113.75</v>
      </c>
      <c r="C2749">
        <v>114.870003</v>
      </c>
      <c r="D2749">
        <v>113.519997</v>
      </c>
      <c r="E2749">
        <v>114.44000200000001</v>
      </c>
      <c r="F2749">
        <v>114.44000200000001</v>
      </c>
      <c r="G2749">
        <v>0</v>
      </c>
    </row>
    <row r="2750" spans="1:7" x14ac:dyDescent="0.25">
      <c r="A2750" s="1">
        <v>37176</v>
      </c>
      <c r="B2750">
        <v>114.400002</v>
      </c>
      <c r="C2750">
        <v>114.55999799999999</v>
      </c>
      <c r="D2750">
        <v>113.510002</v>
      </c>
      <c r="E2750">
        <v>113.889999</v>
      </c>
      <c r="F2750">
        <v>113.889999</v>
      </c>
      <c r="G2750">
        <v>0</v>
      </c>
    </row>
    <row r="2751" spans="1:7" x14ac:dyDescent="0.25">
      <c r="A2751" s="1">
        <v>37178</v>
      </c>
      <c r="B2751" t="s">
        <v>444</v>
      </c>
      <c r="C2751" t="s">
        <v>444</v>
      </c>
      <c r="D2751" t="s">
        <v>444</v>
      </c>
      <c r="E2751" t="s">
        <v>444</v>
      </c>
      <c r="F2751" t="s">
        <v>444</v>
      </c>
      <c r="G2751" t="s">
        <v>444</v>
      </c>
    </row>
    <row r="2752" spans="1:7" x14ac:dyDescent="0.25">
      <c r="A2752" s="1">
        <v>37179</v>
      </c>
      <c r="B2752">
        <v>113.480003</v>
      </c>
      <c r="C2752">
        <v>114</v>
      </c>
      <c r="D2752">
        <v>113.400002</v>
      </c>
      <c r="E2752">
        <v>113.82</v>
      </c>
      <c r="F2752">
        <v>113.82</v>
      </c>
      <c r="G2752">
        <v>0</v>
      </c>
    </row>
    <row r="2753" spans="1:7" x14ac:dyDescent="0.25">
      <c r="A2753" s="1">
        <v>37180</v>
      </c>
      <c r="B2753">
        <v>114.089996</v>
      </c>
      <c r="C2753">
        <v>114.379997</v>
      </c>
      <c r="D2753">
        <v>113.650002</v>
      </c>
      <c r="E2753">
        <v>113.91999800000001</v>
      </c>
      <c r="F2753">
        <v>113.91999800000001</v>
      </c>
      <c r="G2753">
        <v>0</v>
      </c>
    </row>
    <row r="2754" spans="1:7" x14ac:dyDescent="0.25">
      <c r="A2754" s="1">
        <v>37181</v>
      </c>
      <c r="B2754">
        <v>114.230003</v>
      </c>
      <c r="C2754">
        <v>114.58000199999999</v>
      </c>
      <c r="D2754">
        <v>113.739998</v>
      </c>
      <c r="E2754">
        <v>114.379997</v>
      </c>
      <c r="F2754">
        <v>114.379997</v>
      </c>
      <c r="G2754">
        <v>0</v>
      </c>
    </row>
    <row r="2755" spans="1:7" x14ac:dyDescent="0.25">
      <c r="A2755" s="1">
        <v>37182</v>
      </c>
      <c r="B2755">
        <v>114.339996</v>
      </c>
      <c r="C2755">
        <v>114.660004</v>
      </c>
      <c r="D2755">
        <v>114.220001</v>
      </c>
      <c r="E2755">
        <v>114.349998</v>
      </c>
      <c r="F2755">
        <v>114.349998</v>
      </c>
      <c r="G2755">
        <v>0</v>
      </c>
    </row>
    <row r="2756" spans="1:7" x14ac:dyDescent="0.25">
      <c r="A2756" s="1">
        <v>37183</v>
      </c>
      <c r="B2756">
        <v>114.57</v>
      </c>
      <c r="C2756">
        <v>115.040001</v>
      </c>
      <c r="D2756">
        <v>114.43</v>
      </c>
      <c r="E2756">
        <v>114.860001</v>
      </c>
      <c r="F2756">
        <v>114.860001</v>
      </c>
      <c r="G2756">
        <v>0</v>
      </c>
    </row>
    <row r="2757" spans="1:7" x14ac:dyDescent="0.25">
      <c r="A2757" s="1">
        <v>37185</v>
      </c>
      <c r="B2757" t="s">
        <v>444</v>
      </c>
      <c r="C2757" t="s">
        <v>444</v>
      </c>
      <c r="D2757" t="s">
        <v>444</v>
      </c>
      <c r="E2757" t="s">
        <v>444</v>
      </c>
      <c r="F2757" t="s">
        <v>444</v>
      </c>
      <c r="G2757" t="s">
        <v>444</v>
      </c>
    </row>
    <row r="2758" spans="1:7" x14ac:dyDescent="0.25">
      <c r="A2758" s="1">
        <v>37186</v>
      </c>
      <c r="B2758">
        <v>114.889999</v>
      </c>
      <c r="C2758">
        <v>116.040001</v>
      </c>
      <c r="D2758">
        <v>114.790001</v>
      </c>
      <c r="E2758">
        <v>115.75</v>
      </c>
      <c r="F2758">
        <v>115.75</v>
      </c>
      <c r="G2758">
        <v>0</v>
      </c>
    </row>
    <row r="2759" spans="1:7" x14ac:dyDescent="0.25">
      <c r="A2759" s="1">
        <v>37187</v>
      </c>
      <c r="B2759">
        <v>115.790001</v>
      </c>
      <c r="C2759">
        <v>116.269997</v>
      </c>
      <c r="D2759">
        <v>115.66999800000001</v>
      </c>
      <c r="E2759">
        <v>115.849998</v>
      </c>
      <c r="F2759">
        <v>115.849998</v>
      </c>
      <c r="G2759">
        <v>0</v>
      </c>
    </row>
    <row r="2760" spans="1:7" x14ac:dyDescent="0.25">
      <c r="A2760" s="1">
        <v>37188</v>
      </c>
      <c r="B2760">
        <v>115.660004</v>
      </c>
      <c r="C2760">
        <v>115.889999</v>
      </c>
      <c r="D2760">
        <v>115.5</v>
      </c>
      <c r="E2760">
        <v>115.599998</v>
      </c>
      <c r="F2760">
        <v>115.599998</v>
      </c>
      <c r="G2760">
        <v>0</v>
      </c>
    </row>
    <row r="2761" spans="1:7" x14ac:dyDescent="0.25">
      <c r="A2761" s="1">
        <v>37189</v>
      </c>
      <c r="B2761">
        <v>115.870003</v>
      </c>
      <c r="C2761">
        <v>116.16999800000001</v>
      </c>
      <c r="D2761">
        <v>115.18</v>
      </c>
      <c r="E2761">
        <v>115.550003</v>
      </c>
      <c r="F2761">
        <v>115.550003</v>
      </c>
      <c r="G2761">
        <v>0</v>
      </c>
    </row>
    <row r="2762" spans="1:7" x14ac:dyDescent="0.25">
      <c r="A2762" s="1">
        <v>37190</v>
      </c>
      <c r="B2762">
        <v>115.41999800000001</v>
      </c>
      <c r="C2762">
        <v>115.83000199999999</v>
      </c>
      <c r="D2762">
        <v>115.389999</v>
      </c>
      <c r="E2762">
        <v>115.650002</v>
      </c>
      <c r="F2762">
        <v>115.650002</v>
      </c>
      <c r="G2762">
        <v>0</v>
      </c>
    </row>
    <row r="2763" spans="1:7" x14ac:dyDescent="0.25">
      <c r="A2763" s="1">
        <v>37192</v>
      </c>
      <c r="B2763" t="s">
        <v>444</v>
      </c>
      <c r="C2763" t="s">
        <v>444</v>
      </c>
      <c r="D2763" t="s">
        <v>444</v>
      </c>
      <c r="E2763" t="s">
        <v>444</v>
      </c>
      <c r="F2763" t="s">
        <v>444</v>
      </c>
      <c r="G2763" t="s">
        <v>444</v>
      </c>
    </row>
    <row r="2764" spans="1:7" x14ac:dyDescent="0.25">
      <c r="A2764" s="1">
        <v>37193</v>
      </c>
      <c r="B2764">
        <v>115.18</v>
      </c>
      <c r="C2764">
        <v>115.610001</v>
      </c>
      <c r="D2764">
        <v>114.30999799999999</v>
      </c>
      <c r="E2764">
        <v>114.44000200000001</v>
      </c>
      <c r="F2764">
        <v>114.44000200000001</v>
      </c>
      <c r="G2764">
        <v>0</v>
      </c>
    </row>
    <row r="2765" spans="1:7" x14ac:dyDescent="0.25">
      <c r="A2765" s="1">
        <v>37194</v>
      </c>
      <c r="B2765">
        <v>114.19000200000001</v>
      </c>
      <c r="C2765">
        <v>114.5</v>
      </c>
      <c r="D2765">
        <v>113.82</v>
      </c>
      <c r="E2765">
        <v>114.349998</v>
      </c>
      <c r="F2765">
        <v>114.349998</v>
      </c>
      <c r="G2765">
        <v>0</v>
      </c>
    </row>
    <row r="2766" spans="1:7" x14ac:dyDescent="0.25">
      <c r="A2766" s="1">
        <v>37195</v>
      </c>
      <c r="B2766">
        <v>114.33000199999999</v>
      </c>
      <c r="C2766">
        <v>115.029999</v>
      </c>
      <c r="D2766">
        <v>114.120003</v>
      </c>
      <c r="E2766">
        <v>114.860001</v>
      </c>
      <c r="F2766">
        <v>114.860001</v>
      </c>
      <c r="G2766">
        <v>0</v>
      </c>
    </row>
    <row r="2767" spans="1:7" x14ac:dyDescent="0.25">
      <c r="A2767" s="1">
        <v>37196</v>
      </c>
      <c r="B2767">
        <v>114.709999</v>
      </c>
      <c r="C2767">
        <v>114.949997</v>
      </c>
      <c r="D2767">
        <v>113.660004</v>
      </c>
      <c r="E2767">
        <v>114.459999</v>
      </c>
      <c r="F2767">
        <v>114.459999</v>
      </c>
      <c r="G2767">
        <v>0</v>
      </c>
    </row>
    <row r="2768" spans="1:7" x14ac:dyDescent="0.25">
      <c r="A2768" s="1">
        <v>37197</v>
      </c>
      <c r="B2768">
        <v>114.33000199999999</v>
      </c>
      <c r="C2768">
        <v>114.699997</v>
      </c>
      <c r="D2768">
        <v>114.08000199999999</v>
      </c>
      <c r="E2768">
        <v>114.540001</v>
      </c>
      <c r="F2768">
        <v>114.540001</v>
      </c>
      <c r="G2768">
        <v>0</v>
      </c>
    </row>
    <row r="2769" spans="1:7" x14ac:dyDescent="0.25">
      <c r="A2769" s="1">
        <v>37199</v>
      </c>
      <c r="B2769" t="s">
        <v>444</v>
      </c>
      <c r="C2769" t="s">
        <v>444</v>
      </c>
      <c r="D2769" t="s">
        <v>444</v>
      </c>
      <c r="E2769" t="s">
        <v>444</v>
      </c>
      <c r="F2769" t="s">
        <v>444</v>
      </c>
      <c r="G2769" t="s">
        <v>444</v>
      </c>
    </row>
    <row r="2770" spans="1:7" x14ac:dyDescent="0.25">
      <c r="A2770" s="1">
        <v>37200</v>
      </c>
      <c r="B2770">
        <v>114.879997</v>
      </c>
      <c r="C2770">
        <v>115.32</v>
      </c>
      <c r="D2770">
        <v>114.489998</v>
      </c>
      <c r="E2770">
        <v>114.540001</v>
      </c>
      <c r="F2770">
        <v>114.540001</v>
      </c>
      <c r="G2770">
        <v>0</v>
      </c>
    </row>
    <row r="2771" spans="1:7" x14ac:dyDescent="0.25">
      <c r="A2771" s="1">
        <v>37201</v>
      </c>
      <c r="B2771">
        <v>114.860001</v>
      </c>
      <c r="C2771">
        <v>115.040001</v>
      </c>
      <c r="D2771">
        <v>114.720001</v>
      </c>
      <c r="E2771">
        <v>114.80999799999999</v>
      </c>
      <c r="F2771">
        <v>114.80999799999999</v>
      </c>
      <c r="G2771">
        <v>0</v>
      </c>
    </row>
    <row r="2772" spans="1:7" x14ac:dyDescent="0.25">
      <c r="A2772" s="1">
        <v>37202</v>
      </c>
      <c r="B2772">
        <v>114.379997</v>
      </c>
      <c r="C2772">
        <v>115.199997</v>
      </c>
      <c r="D2772">
        <v>114.16999800000001</v>
      </c>
      <c r="E2772">
        <v>114.980003</v>
      </c>
      <c r="F2772">
        <v>114.980003</v>
      </c>
      <c r="G2772">
        <v>0</v>
      </c>
    </row>
    <row r="2773" spans="1:7" x14ac:dyDescent="0.25">
      <c r="A2773" s="1">
        <v>37203</v>
      </c>
      <c r="B2773">
        <v>114.75</v>
      </c>
      <c r="C2773">
        <v>115.410004</v>
      </c>
      <c r="D2773">
        <v>114.540001</v>
      </c>
      <c r="E2773">
        <v>115.129997</v>
      </c>
      <c r="F2773">
        <v>115.129997</v>
      </c>
      <c r="G2773">
        <v>0</v>
      </c>
    </row>
    <row r="2774" spans="1:7" x14ac:dyDescent="0.25">
      <c r="A2774" s="1">
        <v>37204</v>
      </c>
      <c r="B2774">
        <v>115.290001</v>
      </c>
      <c r="C2774">
        <v>115.519997</v>
      </c>
      <c r="D2774">
        <v>114.980003</v>
      </c>
      <c r="E2774">
        <v>115.089996</v>
      </c>
      <c r="F2774">
        <v>115.089996</v>
      </c>
      <c r="G2774">
        <v>0</v>
      </c>
    </row>
    <row r="2775" spans="1:7" x14ac:dyDescent="0.25">
      <c r="A2775" s="1">
        <v>37206</v>
      </c>
      <c r="B2775" t="s">
        <v>444</v>
      </c>
      <c r="C2775" t="s">
        <v>444</v>
      </c>
      <c r="D2775" t="s">
        <v>444</v>
      </c>
      <c r="E2775" t="s">
        <v>444</v>
      </c>
      <c r="F2775" t="s">
        <v>444</v>
      </c>
      <c r="G2775" t="s">
        <v>444</v>
      </c>
    </row>
    <row r="2776" spans="1:7" x14ac:dyDescent="0.25">
      <c r="A2776" s="1">
        <v>37207</v>
      </c>
      <c r="B2776">
        <v>115.129997</v>
      </c>
      <c r="C2776">
        <v>115.389999</v>
      </c>
      <c r="D2776">
        <v>114.339996</v>
      </c>
      <c r="E2776">
        <v>115.339996</v>
      </c>
      <c r="F2776">
        <v>115.339996</v>
      </c>
      <c r="G2776">
        <v>0</v>
      </c>
    </row>
    <row r="2777" spans="1:7" x14ac:dyDescent="0.25">
      <c r="A2777" s="1">
        <v>37208</v>
      </c>
      <c r="B2777">
        <v>115.75</v>
      </c>
      <c r="C2777">
        <v>116.620003</v>
      </c>
      <c r="D2777">
        <v>115.139999</v>
      </c>
      <c r="E2777">
        <v>116.400002</v>
      </c>
      <c r="F2777">
        <v>116.400002</v>
      </c>
      <c r="G2777">
        <v>0</v>
      </c>
    </row>
    <row r="2778" spans="1:7" x14ac:dyDescent="0.25">
      <c r="A2778" s="1">
        <v>37209</v>
      </c>
      <c r="B2778">
        <v>116.5</v>
      </c>
      <c r="C2778">
        <v>116.83000199999999</v>
      </c>
      <c r="D2778">
        <v>116.089996</v>
      </c>
      <c r="E2778">
        <v>116.199997</v>
      </c>
      <c r="F2778">
        <v>116.199997</v>
      </c>
      <c r="G2778">
        <v>0</v>
      </c>
    </row>
    <row r="2779" spans="1:7" x14ac:dyDescent="0.25">
      <c r="A2779" s="1">
        <v>37210</v>
      </c>
      <c r="B2779">
        <v>116.5</v>
      </c>
      <c r="C2779">
        <v>116.610001</v>
      </c>
      <c r="D2779">
        <v>116.139999</v>
      </c>
      <c r="E2779">
        <v>116.510002</v>
      </c>
      <c r="F2779">
        <v>116.510002</v>
      </c>
      <c r="G2779">
        <v>0</v>
      </c>
    </row>
    <row r="2780" spans="1:7" x14ac:dyDescent="0.25">
      <c r="A2780" s="1">
        <v>37211</v>
      </c>
      <c r="B2780">
        <v>116.260002</v>
      </c>
      <c r="C2780">
        <v>116.599998</v>
      </c>
      <c r="D2780">
        <v>116.050003</v>
      </c>
      <c r="E2780">
        <v>116.410004</v>
      </c>
      <c r="F2780">
        <v>116.410004</v>
      </c>
      <c r="G2780">
        <v>0</v>
      </c>
    </row>
    <row r="2781" spans="1:7" x14ac:dyDescent="0.25">
      <c r="A2781" s="1">
        <v>37213</v>
      </c>
      <c r="B2781" t="s">
        <v>444</v>
      </c>
      <c r="C2781" t="s">
        <v>444</v>
      </c>
      <c r="D2781" t="s">
        <v>444</v>
      </c>
      <c r="E2781" t="s">
        <v>444</v>
      </c>
      <c r="F2781" t="s">
        <v>444</v>
      </c>
      <c r="G2781" t="s">
        <v>444</v>
      </c>
    </row>
    <row r="2782" spans="1:7" x14ac:dyDescent="0.25">
      <c r="A2782" s="1">
        <v>37214</v>
      </c>
      <c r="B2782">
        <v>116.660004</v>
      </c>
      <c r="C2782">
        <v>117.269997</v>
      </c>
      <c r="D2782">
        <v>116.33000199999999</v>
      </c>
      <c r="E2782">
        <v>116.93</v>
      </c>
      <c r="F2782">
        <v>116.93</v>
      </c>
      <c r="G2782">
        <v>0</v>
      </c>
    </row>
    <row r="2783" spans="1:7" x14ac:dyDescent="0.25">
      <c r="A2783" s="1">
        <v>37215</v>
      </c>
      <c r="B2783">
        <v>116.629997</v>
      </c>
      <c r="C2783">
        <v>117.099998</v>
      </c>
      <c r="D2783">
        <v>116.459999</v>
      </c>
      <c r="E2783">
        <v>116.620003</v>
      </c>
      <c r="F2783">
        <v>116.620003</v>
      </c>
      <c r="G2783">
        <v>0</v>
      </c>
    </row>
    <row r="2784" spans="1:7" x14ac:dyDescent="0.25">
      <c r="A2784" s="1">
        <v>37216</v>
      </c>
      <c r="B2784">
        <v>116.910004</v>
      </c>
      <c r="C2784">
        <v>117.41999800000001</v>
      </c>
      <c r="D2784">
        <v>116.540001</v>
      </c>
      <c r="E2784">
        <v>117.150002</v>
      </c>
      <c r="F2784">
        <v>117.150002</v>
      </c>
      <c r="G2784">
        <v>0</v>
      </c>
    </row>
    <row r="2785" spans="1:7" x14ac:dyDescent="0.25">
      <c r="A2785" s="1">
        <v>37217</v>
      </c>
      <c r="B2785">
        <v>117.239998</v>
      </c>
      <c r="C2785">
        <v>117.360001</v>
      </c>
      <c r="D2785">
        <v>117.120003</v>
      </c>
      <c r="E2785">
        <v>117.300003</v>
      </c>
      <c r="F2785">
        <v>117.300003</v>
      </c>
      <c r="G2785">
        <v>0</v>
      </c>
    </row>
    <row r="2786" spans="1:7" x14ac:dyDescent="0.25">
      <c r="A2786" s="1">
        <v>37218</v>
      </c>
      <c r="B2786">
        <v>117.339996</v>
      </c>
      <c r="C2786">
        <v>117.360001</v>
      </c>
      <c r="D2786">
        <v>117.08000199999999</v>
      </c>
      <c r="E2786">
        <v>117.33000199999999</v>
      </c>
      <c r="F2786">
        <v>117.33000199999999</v>
      </c>
      <c r="G2786">
        <v>0</v>
      </c>
    </row>
    <row r="2787" spans="1:7" x14ac:dyDescent="0.25">
      <c r="A2787" s="1">
        <v>37220</v>
      </c>
      <c r="B2787" t="s">
        <v>444</v>
      </c>
      <c r="C2787" t="s">
        <v>444</v>
      </c>
      <c r="D2787" t="s">
        <v>444</v>
      </c>
      <c r="E2787" t="s">
        <v>444</v>
      </c>
      <c r="F2787" t="s">
        <v>444</v>
      </c>
      <c r="G2787" t="s">
        <v>444</v>
      </c>
    </row>
    <row r="2788" spans="1:7" x14ac:dyDescent="0.25">
      <c r="A2788" s="1">
        <v>37221</v>
      </c>
      <c r="B2788">
        <v>117.129997</v>
      </c>
      <c r="C2788">
        <v>117.43</v>
      </c>
      <c r="D2788">
        <v>116.75</v>
      </c>
      <c r="E2788">
        <v>117.110001</v>
      </c>
      <c r="F2788">
        <v>117.110001</v>
      </c>
      <c r="G2788">
        <v>0</v>
      </c>
    </row>
    <row r="2789" spans="1:7" x14ac:dyDescent="0.25">
      <c r="A2789" s="1">
        <v>37222</v>
      </c>
      <c r="B2789">
        <v>116.980003</v>
      </c>
      <c r="C2789">
        <v>117.41999800000001</v>
      </c>
      <c r="D2789">
        <v>116.769997</v>
      </c>
      <c r="E2789">
        <v>116.889999</v>
      </c>
      <c r="F2789">
        <v>116.889999</v>
      </c>
      <c r="G2789">
        <v>0</v>
      </c>
    </row>
    <row r="2790" spans="1:7" x14ac:dyDescent="0.25">
      <c r="A2790" s="1">
        <v>37223</v>
      </c>
      <c r="B2790">
        <v>116.550003</v>
      </c>
      <c r="C2790">
        <v>116.91999800000001</v>
      </c>
      <c r="D2790">
        <v>116.160004</v>
      </c>
      <c r="E2790">
        <v>116.16999800000001</v>
      </c>
      <c r="F2790">
        <v>116.16999800000001</v>
      </c>
      <c r="G2790">
        <v>0</v>
      </c>
    </row>
    <row r="2791" spans="1:7" x14ac:dyDescent="0.25">
      <c r="A2791" s="1">
        <v>37224</v>
      </c>
      <c r="B2791">
        <v>116.30999799999999</v>
      </c>
      <c r="C2791">
        <v>116.489998</v>
      </c>
      <c r="D2791">
        <v>115.760002</v>
      </c>
      <c r="E2791">
        <v>116.129997</v>
      </c>
      <c r="F2791">
        <v>116.129997</v>
      </c>
      <c r="G2791">
        <v>0</v>
      </c>
    </row>
    <row r="2792" spans="1:7" x14ac:dyDescent="0.25">
      <c r="A2792" s="1">
        <v>37225</v>
      </c>
      <c r="B2792">
        <v>116.300003</v>
      </c>
      <c r="C2792">
        <v>116.55999799999999</v>
      </c>
      <c r="D2792">
        <v>115.220001</v>
      </c>
      <c r="E2792">
        <v>116.129997</v>
      </c>
      <c r="F2792">
        <v>116.129997</v>
      </c>
      <c r="G2792">
        <v>0</v>
      </c>
    </row>
    <row r="2793" spans="1:7" x14ac:dyDescent="0.25">
      <c r="A2793" s="1">
        <v>37227</v>
      </c>
      <c r="B2793" t="s">
        <v>444</v>
      </c>
      <c r="C2793" t="s">
        <v>444</v>
      </c>
      <c r="D2793" t="s">
        <v>444</v>
      </c>
      <c r="E2793" t="s">
        <v>444</v>
      </c>
      <c r="F2793" t="s">
        <v>444</v>
      </c>
      <c r="G2793" t="s">
        <v>444</v>
      </c>
    </row>
    <row r="2794" spans="1:7" x14ac:dyDescent="0.25">
      <c r="A2794" s="1">
        <v>37228</v>
      </c>
      <c r="B2794">
        <v>115.610001</v>
      </c>
      <c r="C2794">
        <v>116.239998</v>
      </c>
      <c r="D2794">
        <v>115.480003</v>
      </c>
      <c r="E2794">
        <v>115.959999</v>
      </c>
      <c r="F2794">
        <v>115.959999</v>
      </c>
      <c r="G2794">
        <v>0</v>
      </c>
    </row>
    <row r="2795" spans="1:7" x14ac:dyDescent="0.25">
      <c r="A2795" s="1">
        <v>37229</v>
      </c>
      <c r="B2795">
        <v>116.050003</v>
      </c>
      <c r="C2795">
        <v>116.290001</v>
      </c>
      <c r="D2795">
        <v>115.889999</v>
      </c>
      <c r="E2795">
        <v>116.08000199999999</v>
      </c>
      <c r="F2795">
        <v>116.08000199999999</v>
      </c>
      <c r="G2795">
        <v>0</v>
      </c>
    </row>
    <row r="2796" spans="1:7" x14ac:dyDescent="0.25">
      <c r="A2796" s="1">
        <v>37230</v>
      </c>
      <c r="B2796">
        <v>115.839996</v>
      </c>
      <c r="C2796">
        <v>116.639999</v>
      </c>
      <c r="D2796">
        <v>115.720001</v>
      </c>
      <c r="E2796">
        <v>116.410004</v>
      </c>
      <c r="F2796">
        <v>116.410004</v>
      </c>
      <c r="G2796">
        <v>0</v>
      </c>
    </row>
    <row r="2797" spans="1:7" x14ac:dyDescent="0.25">
      <c r="A2797" s="1">
        <v>37231</v>
      </c>
      <c r="B2797">
        <v>116.389999</v>
      </c>
      <c r="C2797">
        <v>116.519997</v>
      </c>
      <c r="D2797">
        <v>115.610001</v>
      </c>
      <c r="E2797">
        <v>115.629997</v>
      </c>
      <c r="F2797">
        <v>115.629997</v>
      </c>
      <c r="G2797">
        <v>0</v>
      </c>
    </row>
    <row r="2798" spans="1:7" x14ac:dyDescent="0.25">
      <c r="A2798" s="1">
        <v>37232</v>
      </c>
      <c r="B2798">
        <v>115.769997</v>
      </c>
      <c r="C2798">
        <v>116.290001</v>
      </c>
      <c r="D2798">
        <v>115.629997</v>
      </c>
      <c r="E2798">
        <v>116.150002</v>
      </c>
      <c r="F2798">
        <v>116.150002</v>
      </c>
      <c r="G2798">
        <v>0</v>
      </c>
    </row>
    <row r="2799" spans="1:7" x14ac:dyDescent="0.25">
      <c r="A2799" s="1">
        <v>37234</v>
      </c>
      <c r="B2799" t="s">
        <v>444</v>
      </c>
      <c r="C2799" t="s">
        <v>444</v>
      </c>
      <c r="D2799" t="s">
        <v>444</v>
      </c>
      <c r="E2799" t="s">
        <v>444</v>
      </c>
      <c r="F2799" t="s">
        <v>444</v>
      </c>
      <c r="G2799" t="s">
        <v>444</v>
      </c>
    </row>
    <row r="2800" spans="1:7" x14ac:dyDescent="0.25">
      <c r="A2800" s="1">
        <v>37235</v>
      </c>
      <c r="B2800">
        <v>116.05999799999999</v>
      </c>
      <c r="C2800">
        <v>116.760002</v>
      </c>
      <c r="D2800">
        <v>116.019997</v>
      </c>
      <c r="E2800">
        <v>116.260002</v>
      </c>
      <c r="F2800">
        <v>116.260002</v>
      </c>
      <c r="G2800">
        <v>0</v>
      </c>
    </row>
    <row r="2801" spans="1:7" x14ac:dyDescent="0.25">
      <c r="A2801" s="1">
        <v>37236</v>
      </c>
      <c r="B2801">
        <v>116.089996</v>
      </c>
      <c r="C2801">
        <v>116.370003</v>
      </c>
      <c r="D2801">
        <v>115.980003</v>
      </c>
      <c r="E2801">
        <v>116.050003</v>
      </c>
      <c r="F2801">
        <v>116.050003</v>
      </c>
      <c r="G2801">
        <v>0</v>
      </c>
    </row>
    <row r="2802" spans="1:7" x14ac:dyDescent="0.25">
      <c r="A2802" s="1">
        <v>37237</v>
      </c>
      <c r="B2802">
        <v>115.510002</v>
      </c>
      <c r="C2802">
        <v>115.93</v>
      </c>
      <c r="D2802">
        <v>115.30999799999999</v>
      </c>
      <c r="E2802">
        <v>115.33000199999999</v>
      </c>
      <c r="F2802">
        <v>115.33000199999999</v>
      </c>
      <c r="G2802">
        <v>0</v>
      </c>
    </row>
    <row r="2803" spans="1:7" x14ac:dyDescent="0.25">
      <c r="A2803" s="1">
        <v>37238</v>
      </c>
      <c r="B2803">
        <v>115.400002</v>
      </c>
      <c r="C2803">
        <v>115.93</v>
      </c>
      <c r="D2803">
        <v>115.239998</v>
      </c>
      <c r="E2803">
        <v>115.800003</v>
      </c>
      <c r="F2803">
        <v>115.800003</v>
      </c>
      <c r="G2803">
        <v>0</v>
      </c>
    </row>
    <row r="2804" spans="1:7" x14ac:dyDescent="0.25">
      <c r="A2804" s="1">
        <v>37239</v>
      </c>
      <c r="B2804">
        <v>115.510002</v>
      </c>
      <c r="C2804">
        <v>116.019997</v>
      </c>
      <c r="D2804">
        <v>114.83000199999999</v>
      </c>
      <c r="E2804">
        <v>114.93</v>
      </c>
      <c r="F2804">
        <v>114.93</v>
      </c>
      <c r="G2804">
        <v>0</v>
      </c>
    </row>
    <row r="2805" spans="1:7" x14ac:dyDescent="0.25">
      <c r="A2805" s="1">
        <v>37241</v>
      </c>
      <c r="B2805" t="s">
        <v>444</v>
      </c>
      <c r="C2805" t="s">
        <v>444</v>
      </c>
      <c r="D2805" t="s">
        <v>444</v>
      </c>
      <c r="E2805" t="s">
        <v>444</v>
      </c>
      <c r="F2805" t="s">
        <v>444</v>
      </c>
      <c r="G2805" t="s">
        <v>444</v>
      </c>
    </row>
    <row r="2806" spans="1:7" x14ac:dyDescent="0.25">
      <c r="A2806" s="1">
        <v>37242</v>
      </c>
      <c r="B2806">
        <v>115.029999</v>
      </c>
      <c r="C2806">
        <v>115.209999</v>
      </c>
      <c r="D2806">
        <v>114.43</v>
      </c>
      <c r="E2806">
        <v>114.93</v>
      </c>
      <c r="F2806">
        <v>114.93</v>
      </c>
      <c r="G2806">
        <v>0</v>
      </c>
    </row>
    <row r="2807" spans="1:7" x14ac:dyDescent="0.25">
      <c r="A2807" s="1">
        <v>37243</v>
      </c>
      <c r="B2807">
        <v>115.260002</v>
      </c>
      <c r="C2807">
        <v>115.44000200000001</v>
      </c>
      <c r="D2807">
        <v>114.970001</v>
      </c>
      <c r="E2807">
        <v>115.150002</v>
      </c>
      <c r="F2807">
        <v>115.150002</v>
      </c>
      <c r="G2807">
        <v>0</v>
      </c>
    </row>
    <row r="2808" spans="1:7" x14ac:dyDescent="0.25">
      <c r="A2808" s="1">
        <v>37244</v>
      </c>
      <c r="B2808">
        <v>115.290001</v>
      </c>
      <c r="C2808">
        <v>115.900002</v>
      </c>
      <c r="D2808">
        <v>115.199997</v>
      </c>
      <c r="E2808">
        <v>115.480003</v>
      </c>
      <c r="F2808">
        <v>115.480003</v>
      </c>
      <c r="G2808">
        <v>0</v>
      </c>
    </row>
    <row r="2809" spans="1:7" x14ac:dyDescent="0.25">
      <c r="A2809" s="1">
        <v>37245</v>
      </c>
      <c r="B2809">
        <v>115.66999800000001</v>
      </c>
      <c r="C2809">
        <v>115.959999</v>
      </c>
      <c r="D2809">
        <v>115.41999800000001</v>
      </c>
      <c r="E2809">
        <v>115.589996</v>
      </c>
      <c r="F2809">
        <v>115.589996</v>
      </c>
      <c r="G2809">
        <v>0</v>
      </c>
    </row>
    <row r="2810" spans="1:7" x14ac:dyDescent="0.25">
      <c r="A2810" s="1">
        <v>37246</v>
      </c>
      <c r="B2810">
        <v>115.849998</v>
      </c>
      <c r="C2810">
        <v>117.05999799999999</v>
      </c>
      <c r="D2810">
        <v>115.550003</v>
      </c>
      <c r="E2810">
        <v>116.980003</v>
      </c>
      <c r="F2810">
        <v>116.980003</v>
      </c>
      <c r="G2810">
        <v>0</v>
      </c>
    </row>
    <row r="2811" spans="1:7" x14ac:dyDescent="0.25">
      <c r="A2811" s="1">
        <v>37248</v>
      </c>
      <c r="B2811" t="s">
        <v>444</v>
      </c>
      <c r="C2811" t="s">
        <v>444</v>
      </c>
      <c r="D2811" t="s">
        <v>444</v>
      </c>
      <c r="E2811" t="s">
        <v>444</v>
      </c>
      <c r="F2811" t="s">
        <v>444</v>
      </c>
      <c r="G2811" t="s">
        <v>444</v>
      </c>
    </row>
    <row r="2812" spans="1:7" x14ac:dyDescent="0.25">
      <c r="A2812" s="1">
        <v>37249</v>
      </c>
      <c r="B2812">
        <v>116.650002</v>
      </c>
      <c r="C2812">
        <v>118.260002</v>
      </c>
      <c r="D2812">
        <v>116.55999799999999</v>
      </c>
      <c r="E2812">
        <v>117.94000200000001</v>
      </c>
      <c r="F2812">
        <v>117.94000200000001</v>
      </c>
      <c r="G2812">
        <v>0</v>
      </c>
    </row>
    <row r="2813" spans="1:7" x14ac:dyDescent="0.25">
      <c r="A2813" s="1">
        <v>37250</v>
      </c>
      <c r="B2813" t="s">
        <v>444</v>
      </c>
      <c r="C2813" t="s">
        <v>444</v>
      </c>
      <c r="D2813" t="s">
        <v>444</v>
      </c>
      <c r="E2813" t="s">
        <v>444</v>
      </c>
      <c r="F2813" t="s">
        <v>444</v>
      </c>
      <c r="G2813" t="s">
        <v>444</v>
      </c>
    </row>
    <row r="2814" spans="1:7" x14ac:dyDescent="0.25">
      <c r="A2814" s="1">
        <v>37251</v>
      </c>
      <c r="B2814">
        <v>117.800003</v>
      </c>
      <c r="C2814">
        <v>118.120003</v>
      </c>
      <c r="D2814">
        <v>117.57</v>
      </c>
      <c r="E2814">
        <v>117.849998</v>
      </c>
      <c r="F2814">
        <v>117.849998</v>
      </c>
      <c r="G2814">
        <v>0</v>
      </c>
    </row>
    <row r="2815" spans="1:7" x14ac:dyDescent="0.25">
      <c r="A2815" s="1">
        <v>37252</v>
      </c>
      <c r="B2815">
        <v>117.91999800000001</v>
      </c>
      <c r="C2815">
        <v>118.110001</v>
      </c>
      <c r="D2815">
        <v>117.150002</v>
      </c>
      <c r="E2815">
        <v>117.57</v>
      </c>
      <c r="F2815">
        <v>117.57</v>
      </c>
      <c r="G2815">
        <v>0</v>
      </c>
    </row>
    <row r="2816" spans="1:7" x14ac:dyDescent="0.25">
      <c r="A2816" s="1">
        <v>37253</v>
      </c>
      <c r="B2816">
        <v>117.620003</v>
      </c>
      <c r="C2816">
        <v>117.800003</v>
      </c>
      <c r="D2816">
        <v>117.220001</v>
      </c>
      <c r="E2816">
        <v>117.260002</v>
      </c>
      <c r="F2816">
        <v>117.260002</v>
      </c>
      <c r="G2816">
        <v>0</v>
      </c>
    </row>
    <row r="2817" spans="1:7" x14ac:dyDescent="0.25">
      <c r="A2817" s="1">
        <v>37255</v>
      </c>
      <c r="B2817" t="s">
        <v>444</v>
      </c>
      <c r="C2817" t="s">
        <v>444</v>
      </c>
      <c r="D2817" t="s">
        <v>444</v>
      </c>
      <c r="E2817" t="s">
        <v>444</v>
      </c>
      <c r="F2817" t="s">
        <v>444</v>
      </c>
      <c r="G2817" t="s">
        <v>444</v>
      </c>
    </row>
    <row r="2818" spans="1:7" x14ac:dyDescent="0.25">
      <c r="A2818" s="1">
        <v>37256</v>
      </c>
      <c r="B2818">
        <v>117.260002</v>
      </c>
      <c r="C2818">
        <v>117.41999800000001</v>
      </c>
      <c r="D2818">
        <v>116.540001</v>
      </c>
      <c r="E2818">
        <v>116.75</v>
      </c>
      <c r="F2818">
        <v>116.75</v>
      </c>
      <c r="G2818">
        <v>0</v>
      </c>
    </row>
    <row r="2819" spans="1:7" x14ac:dyDescent="0.25">
      <c r="A2819" s="1">
        <v>37257</v>
      </c>
      <c r="B2819" t="s">
        <v>444</v>
      </c>
      <c r="C2819" t="s">
        <v>444</v>
      </c>
      <c r="D2819" t="s">
        <v>444</v>
      </c>
      <c r="E2819" t="s">
        <v>444</v>
      </c>
      <c r="F2819" t="s">
        <v>444</v>
      </c>
      <c r="G2819" t="s">
        <v>444</v>
      </c>
    </row>
    <row r="2820" spans="1:7" x14ac:dyDescent="0.25">
      <c r="A2820" s="1">
        <v>37258</v>
      </c>
      <c r="B2820">
        <v>116.400002</v>
      </c>
      <c r="C2820">
        <v>116.93</v>
      </c>
      <c r="D2820">
        <v>115.550003</v>
      </c>
      <c r="E2820">
        <v>115.790001</v>
      </c>
      <c r="F2820">
        <v>115.790001</v>
      </c>
      <c r="G2820">
        <v>0</v>
      </c>
    </row>
    <row r="2821" spans="1:7" x14ac:dyDescent="0.25">
      <c r="A2821" s="1">
        <v>37259</v>
      </c>
      <c r="B2821">
        <v>115.879997</v>
      </c>
      <c r="C2821">
        <v>116.33000199999999</v>
      </c>
      <c r="D2821">
        <v>115.540001</v>
      </c>
      <c r="E2821">
        <v>116.110001</v>
      </c>
      <c r="F2821">
        <v>116.110001</v>
      </c>
      <c r="G2821">
        <v>0</v>
      </c>
    </row>
    <row r="2822" spans="1:7" x14ac:dyDescent="0.25">
      <c r="A2822" s="1">
        <v>37260</v>
      </c>
      <c r="B2822">
        <v>116.07</v>
      </c>
      <c r="C2822">
        <v>116.529999</v>
      </c>
      <c r="D2822">
        <v>115.970001</v>
      </c>
      <c r="E2822">
        <v>116.33000199999999</v>
      </c>
      <c r="F2822">
        <v>116.33000199999999</v>
      </c>
      <c r="G2822">
        <v>0</v>
      </c>
    </row>
    <row r="2823" spans="1:7" x14ac:dyDescent="0.25">
      <c r="A2823" s="1">
        <v>37262</v>
      </c>
      <c r="B2823" t="s">
        <v>444</v>
      </c>
      <c r="C2823" t="s">
        <v>444</v>
      </c>
      <c r="D2823" t="s">
        <v>444</v>
      </c>
      <c r="E2823" t="s">
        <v>444</v>
      </c>
      <c r="F2823" t="s">
        <v>444</v>
      </c>
      <c r="G2823" t="s">
        <v>444</v>
      </c>
    </row>
    <row r="2824" spans="1:7" x14ac:dyDescent="0.25">
      <c r="A2824" s="1">
        <v>37263</v>
      </c>
      <c r="B2824">
        <v>115.980003</v>
      </c>
      <c r="C2824">
        <v>117.07</v>
      </c>
      <c r="D2824">
        <v>115.849998</v>
      </c>
      <c r="E2824">
        <v>116.33000199999999</v>
      </c>
      <c r="F2824">
        <v>116.33000199999999</v>
      </c>
      <c r="G2824">
        <v>0</v>
      </c>
    </row>
    <row r="2825" spans="1:7" x14ac:dyDescent="0.25">
      <c r="A2825" s="1">
        <v>37264</v>
      </c>
      <c r="B2825">
        <v>116.94000200000001</v>
      </c>
      <c r="C2825">
        <v>117.16999800000001</v>
      </c>
      <c r="D2825">
        <v>116.529999</v>
      </c>
      <c r="E2825">
        <v>116.83000199999999</v>
      </c>
      <c r="F2825">
        <v>116.83000199999999</v>
      </c>
      <c r="G2825">
        <v>0</v>
      </c>
    </row>
    <row r="2826" spans="1:7" x14ac:dyDescent="0.25">
      <c r="A2826" s="1">
        <v>37265</v>
      </c>
      <c r="B2826">
        <v>116.83000199999999</v>
      </c>
      <c r="C2826">
        <v>117.349998</v>
      </c>
      <c r="D2826">
        <v>116.650002</v>
      </c>
      <c r="E2826">
        <v>117.010002</v>
      </c>
      <c r="F2826">
        <v>117.010002</v>
      </c>
      <c r="G2826">
        <v>0</v>
      </c>
    </row>
    <row r="2827" spans="1:7" x14ac:dyDescent="0.25">
      <c r="A2827" s="1">
        <v>37266</v>
      </c>
      <c r="B2827">
        <v>116.730003</v>
      </c>
      <c r="C2827">
        <v>117.05999799999999</v>
      </c>
      <c r="D2827">
        <v>116.639999</v>
      </c>
      <c r="E2827">
        <v>116.879997</v>
      </c>
      <c r="F2827">
        <v>116.879997</v>
      </c>
      <c r="G2827">
        <v>0</v>
      </c>
    </row>
    <row r="2828" spans="1:7" x14ac:dyDescent="0.25">
      <c r="A2828" s="1">
        <v>37267</v>
      </c>
      <c r="B2828">
        <v>116.800003</v>
      </c>
      <c r="C2828">
        <v>116.93</v>
      </c>
      <c r="D2828">
        <v>116.629997</v>
      </c>
      <c r="E2828">
        <v>116.639999</v>
      </c>
      <c r="F2828">
        <v>116.639999</v>
      </c>
      <c r="G2828">
        <v>0</v>
      </c>
    </row>
    <row r="2829" spans="1:7" x14ac:dyDescent="0.25">
      <c r="A2829" s="1">
        <v>37269</v>
      </c>
      <c r="B2829" t="s">
        <v>444</v>
      </c>
      <c r="C2829" t="s">
        <v>444</v>
      </c>
      <c r="D2829" t="s">
        <v>444</v>
      </c>
      <c r="E2829" t="s">
        <v>444</v>
      </c>
      <c r="F2829" t="s">
        <v>444</v>
      </c>
      <c r="G2829" t="s">
        <v>444</v>
      </c>
    </row>
    <row r="2830" spans="1:7" x14ac:dyDescent="0.25">
      <c r="A2830" s="1">
        <v>37270</v>
      </c>
      <c r="B2830">
        <v>116.510002</v>
      </c>
      <c r="C2830">
        <v>116.709999</v>
      </c>
      <c r="D2830">
        <v>116.339996</v>
      </c>
      <c r="E2830">
        <v>116.639999</v>
      </c>
      <c r="F2830">
        <v>116.639999</v>
      </c>
      <c r="G2830">
        <v>0</v>
      </c>
    </row>
    <row r="2831" spans="1:7" x14ac:dyDescent="0.25">
      <c r="A2831" s="1">
        <v>37271</v>
      </c>
      <c r="B2831">
        <v>116.69000200000001</v>
      </c>
      <c r="C2831">
        <v>117.30999799999999</v>
      </c>
      <c r="D2831">
        <v>116.370003</v>
      </c>
      <c r="E2831">
        <v>117.290001</v>
      </c>
      <c r="F2831">
        <v>117.290001</v>
      </c>
      <c r="G2831">
        <v>0</v>
      </c>
    </row>
    <row r="2832" spans="1:7" x14ac:dyDescent="0.25">
      <c r="A2832" s="1">
        <v>37272</v>
      </c>
      <c r="B2832">
        <v>117.44000200000001</v>
      </c>
      <c r="C2832">
        <v>117.69000200000001</v>
      </c>
      <c r="D2832">
        <v>117.220001</v>
      </c>
      <c r="E2832">
        <v>117.589996</v>
      </c>
      <c r="F2832">
        <v>117.589996</v>
      </c>
      <c r="G2832">
        <v>0</v>
      </c>
    </row>
    <row r="2833" spans="1:7" x14ac:dyDescent="0.25">
      <c r="A2833" s="1">
        <v>37273</v>
      </c>
      <c r="B2833">
        <v>117.650002</v>
      </c>
      <c r="C2833">
        <v>118</v>
      </c>
      <c r="D2833">
        <v>117.43</v>
      </c>
      <c r="E2833">
        <v>117.849998</v>
      </c>
      <c r="F2833">
        <v>117.849998</v>
      </c>
      <c r="G2833">
        <v>0</v>
      </c>
    </row>
    <row r="2834" spans="1:7" x14ac:dyDescent="0.25">
      <c r="A2834" s="1">
        <v>37274</v>
      </c>
      <c r="B2834">
        <v>118.050003</v>
      </c>
      <c r="C2834">
        <v>118.110001</v>
      </c>
      <c r="D2834">
        <v>117.470001</v>
      </c>
      <c r="E2834">
        <v>117.510002</v>
      </c>
      <c r="F2834">
        <v>117.510002</v>
      </c>
      <c r="G2834">
        <v>0</v>
      </c>
    </row>
    <row r="2835" spans="1:7" x14ac:dyDescent="0.25">
      <c r="A2835" s="1">
        <v>37276</v>
      </c>
      <c r="B2835" t="s">
        <v>444</v>
      </c>
      <c r="C2835" t="s">
        <v>444</v>
      </c>
      <c r="D2835" t="s">
        <v>444</v>
      </c>
      <c r="E2835" t="s">
        <v>444</v>
      </c>
      <c r="F2835" t="s">
        <v>444</v>
      </c>
      <c r="G2835" t="s">
        <v>444</v>
      </c>
    </row>
    <row r="2836" spans="1:7" x14ac:dyDescent="0.25">
      <c r="A2836" s="1">
        <v>37277</v>
      </c>
      <c r="B2836">
        <v>117.599998</v>
      </c>
      <c r="C2836">
        <v>117.739998</v>
      </c>
      <c r="D2836">
        <v>117.349998</v>
      </c>
      <c r="E2836">
        <v>117.660004</v>
      </c>
      <c r="F2836">
        <v>117.660004</v>
      </c>
      <c r="G2836">
        <v>0</v>
      </c>
    </row>
    <row r="2837" spans="1:7" x14ac:dyDescent="0.25">
      <c r="A2837" s="1">
        <v>37278</v>
      </c>
      <c r="B2837">
        <v>117.839996</v>
      </c>
      <c r="C2837">
        <v>118.18</v>
      </c>
      <c r="D2837">
        <v>117.66999800000001</v>
      </c>
      <c r="E2837">
        <v>117.75</v>
      </c>
      <c r="F2837">
        <v>117.75</v>
      </c>
      <c r="G2837">
        <v>0</v>
      </c>
    </row>
    <row r="2838" spans="1:7" x14ac:dyDescent="0.25">
      <c r="A2838" s="1">
        <v>37279</v>
      </c>
      <c r="B2838">
        <v>117.629997</v>
      </c>
      <c r="C2838">
        <v>118.589996</v>
      </c>
      <c r="D2838">
        <v>117.41999800000001</v>
      </c>
      <c r="E2838">
        <v>118.470001</v>
      </c>
      <c r="F2838">
        <v>118.470001</v>
      </c>
      <c r="G2838">
        <v>0</v>
      </c>
    </row>
    <row r="2839" spans="1:7" x14ac:dyDescent="0.25">
      <c r="A2839" s="1">
        <v>37280</v>
      </c>
      <c r="B2839">
        <v>118.459999</v>
      </c>
      <c r="C2839">
        <v>118.720001</v>
      </c>
      <c r="D2839">
        <v>118.339996</v>
      </c>
      <c r="E2839">
        <v>118.639999</v>
      </c>
      <c r="F2839">
        <v>118.639999</v>
      </c>
      <c r="G2839">
        <v>0</v>
      </c>
    </row>
    <row r="2840" spans="1:7" x14ac:dyDescent="0.25">
      <c r="A2840" s="1">
        <v>37281</v>
      </c>
      <c r="B2840">
        <v>118.540001</v>
      </c>
      <c r="C2840">
        <v>119.989998</v>
      </c>
      <c r="D2840">
        <v>118.44000200000001</v>
      </c>
      <c r="E2840">
        <v>119.849998</v>
      </c>
      <c r="F2840">
        <v>119.849998</v>
      </c>
      <c r="G2840">
        <v>0</v>
      </c>
    </row>
    <row r="2841" spans="1:7" x14ac:dyDescent="0.25">
      <c r="A2841" s="1">
        <v>37283</v>
      </c>
      <c r="B2841" t="s">
        <v>444</v>
      </c>
      <c r="C2841" t="s">
        <v>444</v>
      </c>
      <c r="D2841" t="s">
        <v>444</v>
      </c>
      <c r="E2841" t="s">
        <v>444</v>
      </c>
      <c r="F2841" t="s">
        <v>444</v>
      </c>
      <c r="G2841" t="s">
        <v>444</v>
      </c>
    </row>
    <row r="2842" spans="1:7" x14ac:dyDescent="0.25">
      <c r="A2842" s="1">
        <v>37284</v>
      </c>
      <c r="B2842">
        <v>119.699997</v>
      </c>
      <c r="C2842">
        <v>120.510002</v>
      </c>
      <c r="D2842">
        <v>119.610001</v>
      </c>
      <c r="E2842">
        <v>120.040001</v>
      </c>
      <c r="F2842">
        <v>120.040001</v>
      </c>
      <c r="G2842">
        <v>0</v>
      </c>
    </row>
    <row r="2843" spans="1:7" x14ac:dyDescent="0.25">
      <c r="A2843" s="1">
        <v>37285</v>
      </c>
      <c r="B2843">
        <v>119.82</v>
      </c>
      <c r="C2843">
        <v>120.129997</v>
      </c>
      <c r="D2843">
        <v>119.43</v>
      </c>
      <c r="E2843">
        <v>119.620003</v>
      </c>
      <c r="F2843">
        <v>119.620003</v>
      </c>
      <c r="G2843">
        <v>0</v>
      </c>
    </row>
    <row r="2844" spans="1:7" x14ac:dyDescent="0.25">
      <c r="A2844" s="1">
        <v>37286</v>
      </c>
      <c r="B2844">
        <v>119.510002</v>
      </c>
      <c r="C2844">
        <v>119.910004</v>
      </c>
      <c r="D2844">
        <v>119.120003</v>
      </c>
      <c r="E2844">
        <v>119.730003</v>
      </c>
      <c r="F2844">
        <v>119.730003</v>
      </c>
      <c r="G2844">
        <v>0</v>
      </c>
    </row>
    <row r="2845" spans="1:7" x14ac:dyDescent="0.25">
      <c r="A2845" s="1">
        <v>37287</v>
      </c>
      <c r="B2845">
        <v>119.779999</v>
      </c>
      <c r="C2845">
        <v>120.33000199999999</v>
      </c>
      <c r="D2845">
        <v>119.410004</v>
      </c>
      <c r="E2845">
        <v>120.239998</v>
      </c>
      <c r="F2845">
        <v>120.239998</v>
      </c>
      <c r="G2845">
        <v>0</v>
      </c>
    </row>
    <row r="2846" spans="1:7" x14ac:dyDescent="0.25">
      <c r="A2846" s="1">
        <v>37288</v>
      </c>
      <c r="B2846">
        <v>120.209999</v>
      </c>
      <c r="C2846">
        <v>120.400002</v>
      </c>
      <c r="D2846">
        <v>119.620003</v>
      </c>
      <c r="E2846">
        <v>119.790001</v>
      </c>
      <c r="F2846">
        <v>119.790001</v>
      </c>
      <c r="G2846">
        <v>0</v>
      </c>
    </row>
    <row r="2847" spans="1:7" x14ac:dyDescent="0.25">
      <c r="A2847" s="1">
        <v>37290</v>
      </c>
      <c r="B2847" t="s">
        <v>444</v>
      </c>
      <c r="C2847" t="s">
        <v>444</v>
      </c>
      <c r="D2847" t="s">
        <v>444</v>
      </c>
      <c r="E2847" t="s">
        <v>444</v>
      </c>
      <c r="F2847" t="s">
        <v>444</v>
      </c>
      <c r="G2847" t="s">
        <v>444</v>
      </c>
    </row>
    <row r="2848" spans="1:7" x14ac:dyDescent="0.25">
      <c r="A2848" s="1">
        <v>37291</v>
      </c>
      <c r="B2848">
        <v>119.83000199999999</v>
      </c>
      <c r="C2848">
        <v>119.93</v>
      </c>
      <c r="D2848">
        <v>118.75</v>
      </c>
      <c r="E2848">
        <v>118.900002</v>
      </c>
      <c r="F2848">
        <v>118.900002</v>
      </c>
      <c r="G2848">
        <v>0</v>
      </c>
    </row>
    <row r="2849" spans="1:7" x14ac:dyDescent="0.25">
      <c r="A2849" s="1">
        <v>37292</v>
      </c>
      <c r="B2849">
        <v>118.839996</v>
      </c>
      <c r="C2849">
        <v>119.629997</v>
      </c>
      <c r="D2849">
        <v>118.739998</v>
      </c>
      <c r="E2849">
        <v>119.400002</v>
      </c>
      <c r="F2849">
        <v>119.400002</v>
      </c>
      <c r="G2849">
        <v>0</v>
      </c>
    </row>
    <row r="2850" spans="1:7" x14ac:dyDescent="0.25">
      <c r="A2850" s="1">
        <v>37293</v>
      </c>
      <c r="B2850">
        <v>119.55999799999999</v>
      </c>
      <c r="C2850">
        <v>119.790001</v>
      </c>
      <c r="D2850">
        <v>119.120003</v>
      </c>
      <c r="E2850">
        <v>119.300003</v>
      </c>
      <c r="F2850">
        <v>119.300003</v>
      </c>
      <c r="G2850">
        <v>0</v>
      </c>
    </row>
    <row r="2851" spans="1:7" x14ac:dyDescent="0.25">
      <c r="A2851" s="1">
        <v>37294</v>
      </c>
      <c r="B2851">
        <v>119.730003</v>
      </c>
      <c r="C2851">
        <v>119.779999</v>
      </c>
      <c r="D2851">
        <v>118.980003</v>
      </c>
      <c r="E2851">
        <v>119.07</v>
      </c>
      <c r="F2851">
        <v>119.07</v>
      </c>
      <c r="G2851">
        <v>0</v>
      </c>
    </row>
    <row r="2852" spans="1:7" x14ac:dyDescent="0.25">
      <c r="A2852" s="1">
        <v>37295</v>
      </c>
      <c r="B2852">
        <v>118.949997</v>
      </c>
      <c r="C2852">
        <v>119.220001</v>
      </c>
      <c r="D2852">
        <v>118.779999</v>
      </c>
      <c r="E2852">
        <v>118.980003</v>
      </c>
      <c r="F2852">
        <v>118.980003</v>
      </c>
      <c r="G2852">
        <v>0</v>
      </c>
    </row>
    <row r="2853" spans="1:7" x14ac:dyDescent="0.25">
      <c r="A2853" s="1">
        <v>37297</v>
      </c>
      <c r="B2853" t="s">
        <v>444</v>
      </c>
      <c r="C2853" t="s">
        <v>444</v>
      </c>
      <c r="D2853" t="s">
        <v>444</v>
      </c>
      <c r="E2853" t="s">
        <v>444</v>
      </c>
      <c r="F2853" t="s">
        <v>444</v>
      </c>
      <c r="G2853" t="s">
        <v>444</v>
      </c>
    </row>
    <row r="2854" spans="1:7" x14ac:dyDescent="0.25">
      <c r="A2854" s="1">
        <v>37298</v>
      </c>
      <c r="B2854">
        <v>119.08000199999999</v>
      </c>
      <c r="C2854">
        <v>119.370003</v>
      </c>
      <c r="D2854">
        <v>118.139999</v>
      </c>
      <c r="E2854">
        <v>118.44000200000001</v>
      </c>
      <c r="F2854">
        <v>118.44000200000001</v>
      </c>
      <c r="G2854">
        <v>0</v>
      </c>
    </row>
    <row r="2855" spans="1:7" x14ac:dyDescent="0.25">
      <c r="A2855" s="1">
        <v>37299</v>
      </c>
      <c r="B2855">
        <v>118.349998</v>
      </c>
      <c r="C2855">
        <v>118.629997</v>
      </c>
      <c r="D2855">
        <v>118.099998</v>
      </c>
      <c r="E2855">
        <v>118.25</v>
      </c>
      <c r="F2855">
        <v>118.25</v>
      </c>
      <c r="G2855">
        <v>0</v>
      </c>
    </row>
    <row r="2856" spans="1:7" x14ac:dyDescent="0.25">
      <c r="A2856" s="1">
        <v>37300</v>
      </c>
      <c r="B2856">
        <v>118.44000200000001</v>
      </c>
      <c r="C2856">
        <v>118.879997</v>
      </c>
      <c r="D2856">
        <v>118.199997</v>
      </c>
      <c r="E2856">
        <v>118.800003</v>
      </c>
      <c r="F2856">
        <v>118.800003</v>
      </c>
      <c r="G2856">
        <v>0</v>
      </c>
    </row>
    <row r="2857" spans="1:7" x14ac:dyDescent="0.25">
      <c r="A2857" s="1">
        <v>37301</v>
      </c>
      <c r="B2857">
        <v>118.769997</v>
      </c>
      <c r="C2857">
        <v>119.029999</v>
      </c>
      <c r="D2857">
        <v>118.379997</v>
      </c>
      <c r="E2857">
        <v>118.43</v>
      </c>
      <c r="F2857">
        <v>118.43</v>
      </c>
      <c r="G2857">
        <v>0</v>
      </c>
    </row>
    <row r="2858" spans="1:7" x14ac:dyDescent="0.25">
      <c r="A2858" s="1">
        <v>37302</v>
      </c>
      <c r="B2858">
        <v>118.75</v>
      </c>
      <c r="C2858">
        <v>118.93</v>
      </c>
      <c r="D2858">
        <v>118.379997</v>
      </c>
      <c r="E2858">
        <v>118.599998</v>
      </c>
      <c r="F2858">
        <v>118.599998</v>
      </c>
      <c r="G2858">
        <v>0</v>
      </c>
    </row>
    <row r="2859" spans="1:7" x14ac:dyDescent="0.25">
      <c r="A2859" s="1">
        <v>37304</v>
      </c>
      <c r="B2859" t="s">
        <v>444</v>
      </c>
      <c r="C2859" t="s">
        <v>444</v>
      </c>
      <c r="D2859" t="s">
        <v>444</v>
      </c>
      <c r="E2859" t="s">
        <v>444</v>
      </c>
      <c r="F2859" t="s">
        <v>444</v>
      </c>
      <c r="G2859" t="s">
        <v>444</v>
      </c>
    </row>
    <row r="2860" spans="1:7" x14ac:dyDescent="0.25">
      <c r="A2860" s="1">
        <v>37305</v>
      </c>
      <c r="B2860">
        <v>118.459999</v>
      </c>
      <c r="C2860">
        <v>118.779999</v>
      </c>
      <c r="D2860">
        <v>118.379997</v>
      </c>
      <c r="E2860">
        <v>118.760002</v>
      </c>
      <c r="F2860">
        <v>118.760002</v>
      </c>
      <c r="G2860">
        <v>0</v>
      </c>
    </row>
    <row r="2861" spans="1:7" x14ac:dyDescent="0.25">
      <c r="A2861" s="1">
        <v>37306</v>
      </c>
      <c r="B2861">
        <v>119.08000199999999</v>
      </c>
      <c r="C2861">
        <v>119.370003</v>
      </c>
      <c r="D2861">
        <v>118.150002</v>
      </c>
      <c r="E2861">
        <v>118.360001</v>
      </c>
      <c r="F2861">
        <v>118.360001</v>
      </c>
      <c r="G2861">
        <v>0</v>
      </c>
    </row>
    <row r="2862" spans="1:7" x14ac:dyDescent="0.25">
      <c r="A2862" s="1">
        <v>37307</v>
      </c>
      <c r="B2862">
        <v>118.16999800000001</v>
      </c>
      <c r="C2862">
        <v>118.989998</v>
      </c>
      <c r="D2862">
        <v>118.089996</v>
      </c>
      <c r="E2862">
        <v>118.93</v>
      </c>
      <c r="F2862">
        <v>118.93</v>
      </c>
      <c r="G2862">
        <v>0</v>
      </c>
    </row>
    <row r="2863" spans="1:7" x14ac:dyDescent="0.25">
      <c r="A2863" s="1">
        <v>37308</v>
      </c>
      <c r="B2863">
        <v>118.93</v>
      </c>
      <c r="C2863">
        <v>119.209999</v>
      </c>
      <c r="D2863">
        <v>118.760002</v>
      </c>
      <c r="E2863">
        <v>119.160004</v>
      </c>
      <c r="F2863">
        <v>119.160004</v>
      </c>
      <c r="G2863">
        <v>0</v>
      </c>
    </row>
    <row r="2864" spans="1:7" x14ac:dyDescent="0.25">
      <c r="A2864" s="1">
        <v>37309</v>
      </c>
      <c r="B2864">
        <v>119.16999800000001</v>
      </c>
      <c r="C2864">
        <v>119.25</v>
      </c>
      <c r="D2864">
        <v>118.260002</v>
      </c>
      <c r="E2864">
        <v>118.480003</v>
      </c>
      <c r="F2864">
        <v>118.480003</v>
      </c>
      <c r="G2864">
        <v>0</v>
      </c>
    </row>
    <row r="2865" spans="1:7" x14ac:dyDescent="0.25">
      <c r="A2865" s="1">
        <v>37311</v>
      </c>
      <c r="B2865" t="s">
        <v>444</v>
      </c>
      <c r="C2865" t="s">
        <v>444</v>
      </c>
      <c r="D2865" t="s">
        <v>444</v>
      </c>
      <c r="E2865" t="s">
        <v>444</v>
      </c>
      <c r="F2865" t="s">
        <v>444</v>
      </c>
      <c r="G2865" t="s">
        <v>444</v>
      </c>
    </row>
    <row r="2866" spans="1:7" x14ac:dyDescent="0.25">
      <c r="A2866" s="1">
        <v>37312</v>
      </c>
      <c r="B2866">
        <v>118.58000199999999</v>
      </c>
      <c r="C2866">
        <v>119.139999</v>
      </c>
      <c r="D2866">
        <v>118.410004</v>
      </c>
      <c r="E2866">
        <v>119.129997</v>
      </c>
      <c r="F2866">
        <v>119.129997</v>
      </c>
      <c r="G2866">
        <v>0</v>
      </c>
    </row>
    <row r="2867" spans="1:7" x14ac:dyDescent="0.25">
      <c r="A2867" s="1">
        <v>37313</v>
      </c>
      <c r="B2867">
        <v>118.970001</v>
      </c>
      <c r="C2867">
        <v>120.040001</v>
      </c>
      <c r="D2867">
        <v>118.790001</v>
      </c>
      <c r="E2867">
        <v>119.82</v>
      </c>
      <c r="F2867">
        <v>119.82</v>
      </c>
      <c r="G2867">
        <v>0</v>
      </c>
    </row>
    <row r="2868" spans="1:7" x14ac:dyDescent="0.25">
      <c r="A2868" s="1">
        <v>37314</v>
      </c>
      <c r="B2868">
        <v>119.849998</v>
      </c>
      <c r="C2868">
        <v>119.93</v>
      </c>
      <c r="D2868">
        <v>119.459999</v>
      </c>
      <c r="E2868">
        <v>119.57</v>
      </c>
      <c r="F2868">
        <v>119.57</v>
      </c>
      <c r="G2868">
        <v>0</v>
      </c>
    </row>
    <row r="2869" spans="1:7" x14ac:dyDescent="0.25">
      <c r="A2869" s="1">
        <v>37315</v>
      </c>
      <c r="B2869">
        <v>119.599998</v>
      </c>
      <c r="C2869">
        <v>119.790001</v>
      </c>
      <c r="D2869">
        <v>119.099998</v>
      </c>
      <c r="E2869">
        <v>119.160004</v>
      </c>
      <c r="F2869">
        <v>119.160004</v>
      </c>
      <c r="G2869">
        <v>0</v>
      </c>
    </row>
    <row r="2870" spans="1:7" x14ac:dyDescent="0.25">
      <c r="A2870" s="1">
        <v>37316</v>
      </c>
      <c r="B2870">
        <v>119.290001</v>
      </c>
      <c r="C2870">
        <v>119.610001</v>
      </c>
      <c r="D2870">
        <v>119.029999</v>
      </c>
      <c r="E2870">
        <v>119.400002</v>
      </c>
      <c r="F2870">
        <v>119.400002</v>
      </c>
      <c r="G2870">
        <v>0</v>
      </c>
    </row>
    <row r="2871" spans="1:7" x14ac:dyDescent="0.25">
      <c r="A2871" s="1">
        <v>37318</v>
      </c>
      <c r="B2871" t="s">
        <v>444</v>
      </c>
      <c r="C2871" t="s">
        <v>444</v>
      </c>
      <c r="D2871" t="s">
        <v>444</v>
      </c>
      <c r="E2871" t="s">
        <v>444</v>
      </c>
      <c r="F2871" t="s">
        <v>444</v>
      </c>
      <c r="G2871" t="s">
        <v>444</v>
      </c>
    </row>
    <row r="2872" spans="1:7" x14ac:dyDescent="0.25">
      <c r="A2872" s="1">
        <v>37319</v>
      </c>
      <c r="B2872">
        <v>119.379997</v>
      </c>
      <c r="C2872">
        <v>119.489998</v>
      </c>
      <c r="D2872">
        <v>118.599998</v>
      </c>
      <c r="E2872">
        <v>118.80999799999999</v>
      </c>
      <c r="F2872">
        <v>118.80999799999999</v>
      </c>
      <c r="G2872">
        <v>0</v>
      </c>
    </row>
    <row r="2873" spans="1:7" x14ac:dyDescent="0.25">
      <c r="A2873" s="1">
        <v>37320</v>
      </c>
      <c r="B2873">
        <v>118.800003</v>
      </c>
      <c r="C2873">
        <v>119.230003</v>
      </c>
      <c r="D2873">
        <v>118.550003</v>
      </c>
      <c r="E2873">
        <v>118.57</v>
      </c>
      <c r="F2873">
        <v>118.57</v>
      </c>
      <c r="G2873">
        <v>0</v>
      </c>
    </row>
    <row r="2874" spans="1:7" x14ac:dyDescent="0.25">
      <c r="A2874" s="1">
        <v>37321</v>
      </c>
      <c r="B2874">
        <v>118.620003</v>
      </c>
      <c r="C2874">
        <v>118.800003</v>
      </c>
      <c r="D2874">
        <v>117.860001</v>
      </c>
      <c r="E2874">
        <v>117.959999</v>
      </c>
      <c r="F2874">
        <v>117.959999</v>
      </c>
      <c r="G2874">
        <v>0</v>
      </c>
    </row>
    <row r="2875" spans="1:7" x14ac:dyDescent="0.25">
      <c r="A2875" s="1">
        <v>37322</v>
      </c>
      <c r="B2875">
        <v>117.269997</v>
      </c>
      <c r="C2875">
        <v>117.989998</v>
      </c>
      <c r="D2875">
        <v>116.760002</v>
      </c>
      <c r="E2875">
        <v>116.800003</v>
      </c>
      <c r="F2875">
        <v>116.800003</v>
      </c>
      <c r="G2875">
        <v>0</v>
      </c>
    </row>
    <row r="2876" spans="1:7" x14ac:dyDescent="0.25">
      <c r="A2876" s="1">
        <v>37323</v>
      </c>
      <c r="B2876">
        <v>117.30999799999999</v>
      </c>
      <c r="C2876">
        <v>118.129997</v>
      </c>
      <c r="D2876">
        <v>117.040001</v>
      </c>
      <c r="E2876">
        <v>117.989998</v>
      </c>
      <c r="F2876">
        <v>117.989998</v>
      </c>
      <c r="G2876">
        <v>0</v>
      </c>
    </row>
    <row r="2877" spans="1:7" x14ac:dyDescent="0.25">
      <c r="A2877" s="1">
        <v>37325</v>
      </c>
      <c r="B2877" t="s">
        <v>444</v>
      </c>
      <c r="C2877" t="s">
        <v>444</v>
      </c>
      <c r="D2877" t="s">
        <v>444</v>
      </c>
      <c r="E2877" t="s">
        <v>444</v>
      </c>
      <c r="F2877" t="s">
        <v>444</v>
      </c>
      <c r="G2877" t="s">
        <v>444</v>
      </c>
    </row>
    <row r="2878" spans="1:7" x14ac:dyDescent="0.25">
      <c r="A2878" s="1">
        <v>37326</v>
      </c>
      <c r="B2878">
        <v>117.949997</v>
      </c>
      <c r="C2878">
        <v>118.05999799999999</v>
      </c>
      <c r="D2878">
        <v>117.540001</v>
      </c>
      <c r="E2878">
        <v>117.730003</v>
      </c>
      <c r="F2878">
        <v>117.730003</v>
      </c>
      <c r="G2878">
        <v>0</v>
      </c>
    </row>
    <row r="2879" spans="1:7" x14ac:dyDescent="0.25">
      <c r="A2879" s="1">
        <v>37327</v>
      </c>
      <c r="B2879">
        <v>117.80999799999999</v>
      </c>
      <c r="C2879">
        <v>118.43</v>
      </c>
      <c r="D2879">
        <v>117.650002</v>
      </c>
      <c r="E2879">
        <v>117.800003</v>
      </c>
      <c r="F2879">
        <v>117.800003</v>
      </c>
      <c r="G2879">
        <v>0</v>
      </c>
    </row>
    <row r="2880" spans="1:7" x14ac:dyDescent="0.25">
      <c r="A2880" s="1">
        <v>37328</v>
      </c>
      <c r="B2880">
        <v>118.08000199999999</v>
      </c>
      <c r="C2880">
        <v>118.32</v>
      </c>
      <c r="D2880">
        <v>117.75</v>
      </c>
      <c r="E2880">
        <v>117.959999</v>
      </c>
      <c r="F2880">
        <v>117.959999</v>
      </c>
      <c r="G2880">
        <v>0</v>
      </c>
    </row>
    <row r="2881" spans="1:7" x14ac:dyDescent="0.25">
      <c r="A2881" s="1">
        <v>37329</v>
      </c>
      <c r="B2881">
        <v>117.610001</v>
      </c>
      <c r="C2881">
        <v>118.07</v>
      </c>
      <c r="D2881">
        <v>117.050003</v>
      </c>
      <c r="E2881">
        <v>117.290001</v>
      </c>
      <c r="F2881">
        <v>117.290001</v>
      </c>
      <c r="G2881">
        <v>0</v>
      </c>
    </row>
    <row r="2882" spans="1:7" x14ac:dyDescent="0.25">
      <c r="A2882" s="1">
        <v>37330</v>
      </c>
      <c r="B2882">
        <v>117.099998</v>
      </c>
      <c r="C2882">
        <v>117.43</v>
      </c>
      <c r="D2882">
        <v>116.82</v>
      </c>
      <c r="E2882">
        <v>117.220001</v>
      </c>
      <c r="F2882">
        <v>117.220001</v>
      </c>
      <c r="G2882">
        <v>0</v>
      </c>
    </row>
    <row r="2883" spans="1:7" x14ac:dyDescent="0.25">
      <c r="A2883" s="1">
        <v>37332</v>
      </c>
      <c r="B2883" t="s">
        <v>444</v>
      </c>
      <c r="C2883" t="s">
        <v>444</v>
      </c>
      <c r="D2883" t="s">
        <v>444</v>
      </c>
      <c r="E2883" t="s">
        <v>444</v>
      </c>
      <c r="F2883" t="s">
        <v>444</v>
      </c>
      <c r="G2883" t="s">
        <v>444</v>
      </c>
    </row>
    <row r="2884" spans="1:7" x14ac:dyDescent="0.25">
      <c r="A2884" s="1">
        <v>37333</v>
      </c>
      <c r="B2884">
        <v>117.660004</v>
      </c>
      <c r="C2884">
        <v>117.870003</v>
      </c>
      <c r="D2884">
        <v>117.139999</v>
      </c>
      <c r="E2884">
        <v>117.5</v>
      </c>
      <c r="F2884">
        <v>117.5</v>
      </c>
      <c r="G2884">
        <v>0</v>
      </c>
    </row>
    <row r="2885" spans="1:7" x14ac:dyDescent="0.25">
      <c r="A2885" s="1">
        <v>37334</v>
      </c>
      <c r="B2885">
        <v>117.529999</v>
      </c>
      <c r="C2885">
        <v>117.860001</v>
      </c>
      <c r="D2885">
        <v>117.199997</v>
      </c>
      <c r="E2885">
        <v>117.5</v>
      </c>
      <c r="F2885">
        <v>117.5</v>
      </c>
      <c r="G2885">
        <v>0</v>
      </c>
    </row>
    <row r="2886" spans="1:7" x14ac:dyDescent="0.25">
      <c r="A2886" s="1">
        <v>37335</v>
      </c>
      <c r="B2886">
        <v>117.82</v>
      </c>
      <c r="C2886">
        <v>117.94000200000001</v>
      </c>
      <c r="D2886">
        <v>117.089996</v>
      </c>
      <c r="E2886">
        <v>117.220001</v>
      </c>
      <c r="F2886">
        <v>117.220001</v>
      </c>
      <c r="G2886">
        <v>0</v>
      </c>
    </row>
    <row r="2887" spans="1:7" x14ac:dyDescent="0.25">
      <c r="A2887" s="1">
        <v>37336</v>
      </c>
      <c r="B2887">
        <v>117.129997</v>
      </c>
      <c r="C2887">
        <v>117.650002</v>
      </c>
      <c r="D2887">
        <v>117.050003</v>
      </c>
      <c r="E2887">
        <v>117.519997</v>
      </c>
      <c r="F2887">
        <v>117.519997</v>
      </c>
      <c r="G2887">
        <v>0</v>
      </c>
    </row>
    <row r="2888" spans="1:7" x14ac:dyDescent="0.25">
      <c r="A2888" s="1">
        <v>37337</v>
      </c>
      <c r="B2888">
        <v>117.629997</v>
      </c>
      <c r="C2888">
        <v>118.239998</v>
      </c>
      <c r="D2888">
        <v>117.410004</v>
      </c>
      <c r="E2888">
        <v>118.050003</v>
      </c>
      <c r="F2888">
        <v>118.050003</v>
      </c>
      <c r="G2888">
        <v>0</v>
      </c>
    </row>
    <row r="2889" spans="1:7" x14ac:dyDescent="0.25">
      <c r="A2889" s="1">
        <v>37339</v>
      </c>
      <c r="B2889" t="s">
        <v>444</v>
      </c>
      <c r="C2889" t="s">
        <v>444</v>
      </c>
      <c r="D2889" t="s">
        <v>444</v>
      </c>
      <c r="E2889" t="s">
        <v>444</v>
      </c>
      <c r="F2889" t="s">
        <v>444</v>
      </c>
      <c r="G2889" t="s">
        <v>444</v>
      </c>
    </row>
    <row r="2890" spans="1:7" x14ac:dyDescent="0.25">
      <c r="A2890" s="1">
        <v>37340</v>
      </c>
      <c r="B2890">
        <v>118.129997</v>
      </c>
      <c r="C2890">
        <v>118.279999</v>
      </c>
      <c r="D2890">
        <v>117.91999800000001</v>
      </c>
      <c r="E2890">
        <v>118.099998</v>
      </c>
      <c r="F2890">
        <v>118.099998</v>
      </c>
      <c r="G2890">
        <v>0</v>
      </c>
    </row>
    <row r="2891" spans="1:7" x14ac:dyDescent="0.25">
      <c r="A2891" s="1">
        <v>37341</v>
      </c>
      <c r="B2891">
        <v>118.120003</v>
      </c>
      <c r="C2891">
        <v>118.540001</v>
      </c>
      <c r="D2891">
        <v>117.769997</v>
      </c>
      <c r="E2891">
        <v>118.139999</v>
      </c>
      <c r="F2891">
        <v>118.139999</v>
      </c>
      <c r="G2891">
        <v>0</v>
      </c>
    </row>
    <row r="2892" spans="1:7" x14ac:dyDescent="0.25">
      <c r="A2892" s="1">
        <v>37342</v>
      </c>
      <c r="B2892">
        <v>118.199997</v>
      </c>
      <c r="C2892">
        <v>118.599998</v>
      </c>
      <c r="D2892">
        <v>118.089996</v>
      </c>
      <c r="E2892">
        <v>118.540001</v>
      </c>
      <c r="F2892">
        <v>118.540001</v>
      </c>
      <c r="G2892">
        <v>0</v>
      </c>
    </row>
    <row r="2893" spans="1:7" x14ac:dyDescent="0.25">
      <c r="A2893" s="1">
        <v>37343</v>
      </c>
      <c r="B2893">
        <v>118.41999800000001</v>
      </c>
      <c r="C2893">
        <v>118.800003</v>
      </c>
      <c r="D2893">
        <v>118.33000199999999</v>
      </c>
      <c r="E2893">
        <v>118.620003</v>
      </c>
      <c r="F2893">
        <v>118.620003</v>
      </c>
      <c r="G2893">
        <v>0</v>
      </c>
    </row>
    <row r="2894" spans="1:7" x14ac:dyDescent="0.25">
      <c r="A2894" s="1">
        <v>37344</v>
      </c>
      <c r="B2894" t="s">
        <v>444</v>
      </c>
      <c r="C2894" t="s">
        <v>444</v>
      </c>
      <c r="D2894" t="s">
        <v>444</v>
      </c>
      <c r="E2894" t="s">
        <v>444</v>
      </c>
      <c r="F2894" t="s">
        <v>444</v>
      </c>
      <c r="G2894" t="s">
        <v>444</v>
      </c>
    </row>
    <row r="2895" spans="1:7" x14ac:dyDescent="0.25">
      <c r="A2895" s="1">
        <v>37346</v>
      </c>
      <c r="B2895" t="s">
        <v>444</v>
      </c>
      <c r="C2895" t="s">
        <v>444</v>
      </c>
      <c r="D2895" t="s">
        <v>444</v>
      </c>
      <c r="E2895" t="s">
        <v>444</v>
      </c>
      <c r="F2895" t="s">
        <v>444</v>
      </c>
      <c r="G2895" t="s">
        <v>444</v>
      </c>
    </row>
    <row r="2896" spans="1:7" x14ac:dyDescent="0.25">
      <c r="A2896" s="1">
        <v>37347</v>
      </c>
      <c r="B2896">
        <v>118.55999799999999</v>
      </c>
      <c r="C2896">
        <v>118.699997</v>
      </c>
      <c r="D2896">
        <v>117.620003</v>
      </c>
      <c r="E2896">
        <v>117.769997</v>
      </c>
      <c r="F2896">
        <v>117.769997</v>
      </c>
      <c r="G2896">
        <v>0</v>
      </c>
    </row>
    <row r="2897" spans="1:7" x14ac:dyDescent="0.25">
      <c r="A2897" s="1">
        <v>37348</v>
      </c>
      <c r="B2897">
        <v>118.08000199999999</v>
      </c>
      <c r="C2897">
        <v>118.129997</v>
      </c>
      <c r="D2897">
        <v>117.639999</v>
      </c>
      <c r="E2897">
        <v>117.91999800000001</v>
      </c>
      <c r="F2897">
        <v>117.91999800000001</v>
      </c>
      <c r="G2897">
        <v>0</v>
      </c>
    </row>
    <row r="2898" spans="1:7" x14ac:dyDescent="0.25">
      <c r="A2898" s="1">
        <v>37349</v>
      </c>
      <c r="B2898">
        <v>117.889999</v>
      </c>
      <c r="C2898">
        <v>118.08000199999999</v>
      </c>
      <c r="D2898">
        <v>117.44000200000001</v>
      </c>
      <c r="E2898">
        <v>117.68</v>
      </c>
      <c r="F2898">
        <v>117.68</v>
      </c>
      <c r="G2898">
        <v>0</v>
      </c>
    </row>
    <row r="2899" spans="1:7" x14ac:dyDescent="0.25">
      <c r="A2899" s="1">
        <v>37350</v>
      </c>
      <c r="B2899">
        <v>117.599998</v>
      </c>
      <c r="C2899">
        <v>118.05999799999999</v>
      </c>
      <c r="D2899">
        <v>117.120003</v>
      </c>
      <c r="E2899">
        <v>117.94000200000001</v>
      </c>
      <c r="F2899">
        <v>117.94000200000001</v>
      </c>
      <c r="G2899">
        <v>0</v>
      </c>
    </row>
    <row r="2900" spans="1:7" x14ac:dyDescent="0.25">
      <c r="A2900" s="1">
        <v>37351</v>
      </c>
      <c r="B2900">
        <v>117.80999799999999</v>
      </c>
      <c r="C2900">
        <v>118</v>
      </c>
      <c r="D2900">
        <v>117.470001</v>
      </c>
      <c r="E2900">
        <v>117.69000200000001</v>
      </c>
      <c r="F2900">
        <v>117.69000200000001</v>
      </c>
      <c r="G2900">
        <v>0</v>
      </c>
    </row>
    <row r="2901" spans="1:7" x14ac:dyDescent="0.25">
      <c r="A2901" s="1">
        <v>37353</v>
      </c>
      <c r="B2901" t="s">
        <v>444</v>
      </c>
      <c r="C2901" t="s">
        <v>444</v>
      </c>
      <c r="D2901" t="s">
        <v>444</v>
      </c>
      <c r="E2901" t="s">
        <v>444</v>
      </c>
      <c r="F2901" t="s">
        <v>444</v>
      </c>
      <c r="G2901" t="s">
        <v>444</v>
      </c>
    </row>
    <row r="2902" spans="1:7" x14ac:dyDescent="0.25">
      <c r="A2902" s="1">
        <v>37354</v>
      </c>
      <c r="B2902">
        <v>117.839996</v>
      </c>
      <c r="C2902">
        <v>118.260002</v>
      </c>
      <c r="D2902">
        <v>117.639999</v>
      </c>
      <c r="E2902">
        <v>118.199997</v>
      </c>
      <c r="F2902">
        <v>118.199997</v>
      </c>
      <c r="G2902">
        <v>0</v>
      </c>
    </row>
    <row r="2903" spans="1:7" x14ac:dyDescent="0.25">
      <c r="A2903" s="1">
        <v>37355</v>
      </c>
      <c r="B2903">
        <v>118.290001</v>
      </c>
      <c r="C2903">
        <v>118.349998</v>
      </c>
      <c r="D2903">
        <v>117.540001</v>
      </c>
      <c r="E2903">
        <v>117.589996</v>
      </c>
      <c r="F2903">
        <v>117.589996</v>
      </c>
      <c r="G2903">
        <v>0</v>
      </c>
    </row>
    <row r="2904" spans="1:7" x14ac:dyDescent="0.25">
      <c r="A2904" s="1">
        <v>37356</v>
      </c>
      <c r="B2904">
        <v>117.41999800000001</v>
      </c>
      <c r="C2904">
        <v>117.709999</v>
      </c>
      <c r="D2904">
        <v>117.260002</v>
      </c>
      <c r="E2904">
        <v>117.510002</v>
      </c>
      <c r="F2904">
        <v>117.510002</v>
      </c>
      <c r="G2904">
        <v>0</v>
      </c>
    </row>
    <row r="2905" spans="1:7" x14ac:dyDescent="0.25">
      <c r="A2905" s="1">
        <v>37357</v>
      </c>
      <c r="B2905">
        <v>117.57</v>
      </c>
      <c r="C2905">
        <v>117.800003</v>
      </c>
      <c r="D2905">
        <v>117.18</v>
      </c>
      <c r="E2905">
        <v>117.370003</v>
      </c>
      <c r="F2905">
        <v>117.370003</v>
      </c>
      <c r="G2905">
        <v>0</v>
      </c>
    </row>
    <row r="2906" spans="1:7" x14ac:dyDescent="0.25">
      <c r="A2906" s="1">
        <v>37358</v>
      </c>
      <c r="B2906">
        <v>117.639999</v>
      </c>
      <c r="C2906">
        <v>117.91999800000001</v>
      </c>
      <c r="D2906">
        <v>117.400002</v>
      </c>
      <c r="E2906">
        <v>117.739998</v>
      </c>
      <c r="F2906">
        <v>117.739998</v>
      </c>
      <c r="G2906">
        <v>0</v>
      </c>
    </row>
    <row r="2907" spans="1:7" x14ac:dyDescent="0.25">
      <c r="A2907" s="1">
        <v>37360</v>
      </c>
      <c r="B2907" t="s">
        <v>444</v>
      </c>
      <c r="C2907" t="s">
        <v>444</v>
      </c>
      <c r="D2907" t="s">
        <v>444</v>
      </c>
      <c r="E2907" t="s">
        <v>444</v>
      </c>
      <c r="F2907" t="s">
        <v>444</v>
      </c>
      <c r="G2907" t="s">
        <v>444</v>
      </c>
    </row>
    <row r="2908" spans="1:7" x14ac:dyDescent="0.25">
      <c r="A2908" s="1">
        <v>37361</v>
      </c>
      <c r="B2908">
        <v>117.480003</v>
      </c>
      <c r="C2908">
        <v>117.790001</v>
      </c>
      <c r="D2908">
        <v>117.389999</v>
      </c>
      <c r="E2908">
        <v>117.639999</v>
      </c>
      <c r="F2908">
        <v>117.639999</v>
      </c>
      <c r="G2908">
        <v>0</v>
      </c>
    </row>
    <row r="2909" spans="1:7" x14ac:dyDescent="0.25">
      <c r="A2909" s="1">
        <v>37362</v>
      </c>
      <c r="B2909">
        <v>117.639999</v>
      </c>
      <c r="C2909">
        <v>117.779999</v>
      </c>
      <c r="D2909">
        <v>117.18</v>
      </c>
      <c r="E2909">
        <v>117.370003</v>
      </c>
      <c r="F2909">
        <v>117.370003</v>
      </c>
      <c r="G2909">
        <v>0</v>
      </c>
    </row>
    <row r="2910" spans="1:7" x14ac:dyDescent="0.25">
      <c r="A2910" s="1">
        <v>37363</v>
      </c>
      <c r="B2910">
        <v>117.089996</v>
      </c>
      <c r="C2910">
        <v>117.379997</v>
      </c>
      <c r="D2910">
        <v>116.57</v>
      </c>
      <c r="E2910">
        <v>116.599998</v>
      </c>
      <c r="F2910">
        <v>116.599998</v>
      </c>
      <c r="G2910">
        <v>0</v>
      </c>
    </row>
    <row r="2911" spans="1:7" x14ac:dyDescent="0.25">
      <c r="A2911" s="1">
        <v>37364</v>
      </c>
      <c r="B2911">
        <v>116.43</v>
      </c>
      <c r="C2911">
        <v>116.80999799999999</v>
      </c>
      <c r="D2911">
        <v>116.209999</v>
      </c>
      <c r="E2911">
        <v>116.389999</v>
      </c>
      <c r="F2911">
        <v>116.389999</v>
      </c>
      <c r="G2911">
        <v>0</v>
      </c>
    </row>
    <row r="2912" spans="1:7" x14ac:dyDescent="0.25">
      <c r="A2912" s="1">
        <v>37365</v>
      </c>
      <c r="B2912">
        <v>116.300003</v>
      </c>
      <c r="C2912">
        <v>116.68</v>
      </c>
      <c r="D2912">
        <v>116.19000200000001</v>
      </c>
      <c r="E2912">
        <v>116.290001</v>
      </c>
      <c r="F2912">
        <v>116.290001</v>
      </c>
      <c r="G2912">
        <v>0</v>
      </c>
    </row>
    <row r="2913" spans="1:7" x14ac:dyDescent="0.25">
      <c r="A2913" s="1">
        <v>37367</v>
      </c>
      <c r="B2913" t="s">
        <v>444</v>
      </c>
      <c r="C2913" t="s">
        <v>444</v>
      </c>
      <c r="D2913" t="s">
        <v>444</v>
      </c>
      <c r="E2913" t="s">
        <v>444</v>
      </c>
      <c r="F2913" t="s">
        <v>444</v>
      </c>
      <c r="G2913" t="s">
        <v>444</v>
      </c>
    </row>
    <row r="2914" spans="1:7" x14ac:dyDescent="0.25">
      <c r="A2914" s="1">
        <v>37368</v>
      </c>
      <c r="B2914">
        <v>116.550003</v>
      </c>
      <c r="C2914">
        <v>116.730003</v>
      </c>
      <c r="D2914">
        <v>116.30999799999999</v>
      </c>
      <c r="E2914">
        <v>116.43</v>
      </c>
      <c r="F2914">
        <v>116.43</v>
      </c>
      <c r="G2914">
        <v>0</v>
      </c>
    </row>
    <row r="2915" spans="1:7" x14ac:dyDescent="0.25">
      <c r="A2915" s="1">
        <v>37369</v>
      </c>
      <c r="B2915">
        <v>116.69000200000001</v>
      </c>
      <c r="C2915">
        <v>116.779999</v>
      </c>
      <c r="D2915">
        <v>116.379997</v>
      </c>
      <c r="E2915">
        <v>116.57</v>
      </c>
      <c r="F2915">
        <v>116.57</v>
      </c>
      <c r="G2915">
        <v>0</v>
      </c>
    </row>
    <row r="2916" spans="1:7" x14ac:dyDescent="0.25">
      <c r="A2916" s="1">
        <v>37370</v>
      </c>
      <c r="B2916">
        <v>116.58000199999999</v>
      </c>
      <c r="C2916">
        <v>116.699997</v>
      </c>
      <c r="D2916">
        <v>116.029999</v>
      </c>
      <c r="E2916">
        <v>116.150002</v>
      </c>
      <c r="F2916">
        <v>116.150002</v>
      </c>
      <c r="G2916">
        <v>0</v>
      </c>
    </row>
    <row r="2917" spans="1:7" x14ac:dyDescent="0.25">
      <c r="A2917" s="1">
        <v>37371</v>
      </c>
      <c r="B2917">
        <v>115.93</v>
      </c>
      <c r="C2917">
        <v>116.19000200000001</v>
      </c>
      <c r="D2917">
        <v>115.32</v>
      </c>
      <c r="E2917">
        <v>115.449997</v>
      </c>
      <c r="F2917">
        <v>115.449997</v>
      </c>
      <c r="G2917">
        <v>0</v>
      </c>
    </row>
    <row r="2918" spans="1:7" x14ac:dyDescent="0.25">
      <c r="A2918" s="1">
        <v>37372</v>
      </c>
      <c r="B2918">
        <v>115.410004</v>
      </c>
      <c r="C2918">
        <v>115.68</v>
      </c>
      <c r="D2918">
        <v>115</v>
      </c>
      <c r="E2918">
        <v>115.040001</v>
      </c>
      <c r="F2918">
        <v>115.040001</v>
      </c>
      <c r="G2918">
        <v>0</v>
      </c>
    </row>
    <row r="2919" spans="1:7" x14ac:dyDescent="0.25">
      <c r="A2919" s="1">
        <v>37374</v>
      </c>
      <c r="B2919" t="s">
        <v>444</v>
      </c>
      <c r="C2919" t="s">
        <v>444</v>
      </c>
      <c r="D2919" t="s">
        <v>444</v>
      </c>
      <c r="E2919" t="s">
        <v>444</v>
      </c>
      <c r="F2919" t="s">
        <v>444</v>
      </c>
      <c r="G2919" t="s">
        <v>444</v>
      </c>
    </row>
    <row r="2920" spans="1:7" x14ac:dyDescent="0.25">
      <c r="A2920" s="1">
        <v>37375</v>
      </c>
      <c r="B2920">
        <v>114.980003</v>
      </c>
      <c r="C2920">
        <v>115.199997</v>
      </c>
      <c r="D2920">
        <v>114.720001</v>
      </c>
      <c r="E2920">
        <v>114.889999</v>
      </c>
      <c r="F2920">
        <v>114.889999</v>
      </c>
      <c r="G2920">
        <v>0</v>
      </c>
    </row>
    <row r="2921" spans="1:7" x14ac:dyDescent="0.25">
      <c r="A2921" s="1">
        <v>37376</v>
      </c>
      <c r="B2921">
        <v>114.910004</v>
      </c>
      <c r="C2921">
        <v>115.389999</v>
      </c>
      <c r="D2921">
        <v>114.82</v>
      </c>
      <c r="E2921">
        <v>115.19000200000001</v>
      </c>
      <c r="F2921">
        <v>115.19000200000001</v>
      </c>
      <c r="G2921">
        <v>0</v>
      </c>
    </row>
    <row r="2922" spans="1:7" x14ac:dyDescent="0.25">
      <c r="A2922" s="1">
        <v>37377</v>
      </c>
      <c r="B2922">
        <v>115.18</v>
      </c>
      <c r="C2922">
        <v>115.339996</v>
      </c>
      <c r="D2922">
        <v>114.25</v>
      </c>
      <c r="E2922">
        <v>114.540001</v>
      </c>
      <c r="F2922">
        <v>114.540001</v>
      </c>
      <c r="G2922">
        <v>0</v>
      </c>
    </row>
    <row r="2923" spans="1:7" x14ac:dyDescent="0.25">
      <c r="A2923" s="1">
        <v>37378</v>
      </c>
      <c r="B2923">
        <v>114.400002</v>
      </c>
      <c r="C2923">
        <v>115.019997</v>
      </c>
      <c r="D2923">
        <v>114.279999</v>
      </c>
      <c r="E2923">
        <v>114.870003</v>
      </c>
      <c r="F2923">
        <v>114.870003</v>
      </c>
      <c r="G2923">
        <v>0</v>
      </c>
    </row>
    <row r="2924" spans="1:7" x14ac:dyDescent="0.25">
      <c r="A2924" s="1">
        <v>37379</v>
      </c>
      <c r="B2924">
        <v>114.83000199999999</v>
      </c>
      <c r="C2924">
        <v>114.93</v>
      </c>
      <c r="D2924">
        <v>113.5</v>
      </c>
      <c r="E2924">
        <v>113.589996</v>
      </c>
      <c r="F2924">
        <v>113.589996</v>
      </c>
      <c r="G2924">
        <v>0</v>
      </c>
    </row>
    <row r="2925" spans="1:7" x14ac:dyDescent="0.25">
      <c r="A2925" s="1">
        <v>37381</v>
      </c>
      <c r="B2925" t="s">
        <v>444</v>
      </c>
      <c r="C2925" t="s">
        <v>444</v>
      </c>
      <c r="D2925" t="s">
        <v>444</v>
      </c>
      <c r="E2925" t="s">
        <v>444</v>
      </c>
      <c r="F2925" t="s">
        <v>444</v>
      </c>
      <c r="G2925" t="s">
        <v>444</v>
      </c>
    </row>
    <row r="2926" spans="1:7" x14ac:dyDescent="0.25">
      <c r="A2926" s="1">
        <v>37382</v>
      </c>
      <c r="B2926">
        <v>113.849998</v>
      </c>
      <c r="C2926">
        <v>113.959999</v>
      </c>
      <c r="D2926">
        <v>113.449997</v>
      </c>
      <c r="E2926">
        <v>113.660004</v>
      </c>
      <c r="F2926">
        <v>113.660004</v>
      </c>
      <c r="G2926">
        <v>0</v>
      </c>
    </row>
    <row r="2927" spans="1:7" x14ac:dyDescent="0.25">
      <c r="A2927" s="1">
        <v>37383</v>
      </c>
      <c r="B2927">
        <v>113.44000200000001</v>
      </c>
      <c r="C2927">
        <v>114.30999799999999</v>
      </c>
      <c r="D2927">
        <v>113.389999</v>
      </c>
      <c r="E2927">
        <v>113.91999800000001</v>
      </c>
      <c r="F2927">
        <v>113.91999800000001</v>
      </c>
      <c r="G2927">
        <v>0</v>
      </c>
    </row>
    <row r="2928" spans="1:7" x14ac:dyDescent="0.25">
      <c r="A2928" s="1">
        <v>37384</v>
      </c>
      <c r="B2928">
        <v>114.209999</v>
      </c>
      <c r="C2928">
        <v>115.089996</v>
      </c>
      <c r="D2928">
        <v>113.949997</v>
      </c>
      <c r="E2928">
        <v>114.910004</v>
      </c>
      <c r="F2928">
        <v>114.910004</v>
      </c>
      <c r="G2928">
        <v>0</v>
      </c>
    </row>
    <row r="2929" spans="1:7" x14ac:dyDescent="0.25">
      <c r="A2929" s="1">
        <v>37385</v>
      </c>
      <c r="B2929">
        <v>114.82</v>
      </c>
      <c r="C2929">
        <v>115.05999799999999</v>
      </c>
      <c r="D2929">
        <v>114.269997</v>
      </c>
      <c r="E2929">
        <v>114.519997</v>
      </c>
      <c r="F2929">
        <v>114.519997</v>
      </c>
      <c r="G2929">
        <v>0</v>
      </c>
    </row>
    <row r="2930" spans="1:7" x14ac:dyDescent="0.25">
      <c r="A2930" s="1">
        <v>37386</v>
      </c>
      <c r="B2930">
        <v>113.959999</v>
      </c>
      <c r="C2930">
        <v>114.550003</v>
      </c>
      <c r="D2930">
        <v>113.91999800000001</v>
      </c>
      <c r="E2930">
        <v>113.949997</v>
      </c>
      <c r="F2930">
        <v>113.949997</v>
      </c>
      <c r="G2930">
        <v>0</v>
      </c>
    </row>
    <row r="2931" spans="1:7" x14ac:dyDescent="0.25">
      <c r="A2931" s="1">
        <v>37388</v>
      </c>
      <c r="B2931" t="s">
        <v>444</v>
      </c>
      <c r="C2931" t="s">
        <v>444</v>
      </c>
      <c r="D2931" t="s">
        <v>444</v>
      </c>
      <c r="E2931" t="s">
        <v>444</v>
      </c>
      <c r="F2931" t="s">
        <v>444</v>
      </c>
      <c r="G2931" t="s">
        <v>444</v>
      </c>
    </row>
    <row r="2932" spans="1:7" x14ac:dyDescent="0.25">
      <c r="A2932" s="1">
        <v>37389</v>
      </c>
      <c r="B2932">
        <v>113.769997</v>
      </c>
      <c r="C2932">
        <v>114.370003</v>
      </c>
      <c r="D2932">
        <v>113.629997</v>
      </c>
      <c r="E2932">
        <v>114.150002</v>
      </c>
      <c r="F2932">
        <v>114.150002</v>
      </c>
      <c r="G2932">
        <v>0</v>
      </c>
    </row>
    <row r="2933" spans="1:7" x14ac:dyDescent="0.25">
      <c r="A2933" s="1">
        <v>37390</v>
      </c>
      <c r="B2933">
        <v>114.709999</v>
      </c>
      <c r="C2933">
        <v>115.239998</v>
      </c>
      <c r="D2933">
        <v>114.139999</v>
      </c>
      <c r="E2933">
        <v>115.089996</v>
      </c>
      <c r="F2933">
        <v>115.089996</v>
      </c>
      <c r="G2933">
        <v>0</v>
      </c>
    </row>
    <row r="2934" spans="1:7" x14ac:dyDescent="0.25">
      <c r="A2934" s="1">
        <v>37391</v>
      </c>
      <c r="B2934">
        <v>115.129997</v>
      </c>
      <c r="C2934">
        <v>115.32</v>
      </c>
      <c r="D2934">
        <v>114.08000199999999</v>
      </c>
      <c r="E2934">
        <v>114.120003</v>
      </c>
      <c r="F2934">
        <v>114.120003</v>
      </c>
      <c r="G2934">
        <v>0</v>
      </c>
    </row>
    <row r="2935" spans="1:7" x14ac:dyDescent="0.25">
      <c r="A2935" s="1">
        <v>37392</v>
      </c>
      <c r="B2935">
        <v>114.19000200000001</v>
      </c>
      <c r="C2935">
        <v>114.470001</v>
      </c>
      <c r="D2935">
        <v>113.839996</v>
      </c>
      <c r="E2935">
        <v>114.129997</v>
      </c>
      <c r="F2935">
        <v>114.129997</v>
      </c>
      <c r="G2935">
        <v>0</v>
      </c>
    </row>
    <row r="2936" spans="1:7" x14ac:dyDescent="0.25">
      <c r="A2936" s="1">
        <v>37393</v>
      </c>
      <c r="B2936">
        <v>113.769997</v>
      </c>
      <c r="C2936">
        <v>114.199997</v>
      </c>
      <c r="D2936">
        <v>112.910004</v>
      </c>
      <c r="E2936">
        <v>113</v>
      </c>
      <c r="F2936">
        <v>113</v>
      </c>
      <c r="G2936">
        <v>0</v>
      </c>
    </row>
    <row r="2937" spans="1:7" x14ac:dyDescent="0.25">
      <c r="A2937" s="1">
        <v>37395</v>
      </c>
      <c r="B2937" t="s">
        <v>444</v>
      </c>
      <c r="C2937" t="s">
        <v>444</v>
      </c>
      <c r="D2937" t="s">
        <v>444</v>
      </c>
      <c r="E2937" t="s">
        <v>444</v>
      </c>
      <c r="F2937" t="s">
        <v>444</v>
      </c>
      <c r="G2937" t="s">
        <v>444</v>
      </c>
    </row>
    <row r="2938" spans="1:7" x14ac:dyDescent="0.25">
      <c r="A2938" s="1">
        <v>37396</v>
      </c>
      <c r="B2938">
        <v>113.05999799999999</v>
      </c>
      <c r="C2938">
        <v>113.25</v>
      </c>
      <c r="D2938">
        <v>112.739998</v>
      </c>
      <c r="E2938">
        <v>112.82</v>
      </c>
      <c r="F2938">
        <v>112.82</v>
      </c>
      <c r="G2938">
        <v>0</v>
      </c>
    </row>
    <row r="2939" spans="1:7" x14ac:dyDescent="0.25">
      <c r="A2939" s="1">
        <v>37397</v>
      </c>
      <c r="B2939">
        <v>113.290001</v>
      </c>
      <c r="C2939">
        <v>113.379997</v>
      </c>
      <c r="D2939">
        <v>112.660004</v>
      </c>
      <c r="E2939">
        <v>112.800003</v>
      </c>
      <c r="F2939">
        <v>112.800003</v>
      </c>
      <c r="G2939">
        <v>0</v>
      </c>
    </row>
    <row r="2940" spans="1:7" x14ac:dyDescent="0.25">
      <c r="A2940" s="1">
        <v>37398</v>
      </c>
      <c r="B2940">
        <v>112.790001</v>
      </c>
      <c r="C2940">
        <v>113.019997</v>
      </c>
      <c r="D2940">
        <v>112.160004</v>
      </c>
      <c r="E2940">
        <v>112.33000199999999</v>
      </c>
      <c r="F2940">
        <v>112.33000199999999</v>
      </c>
      <c r="G2940">
        <v>0</v>
      </c>
    </row>
    <row r="2941" spans="1:7" x14ac:dyDescent="0.25">
      <c r="A2941" s="1">
        <v>37399</v>
      </c>
      <c r="B2941">
        <v>112.550003</v>
      </c>
      <c r="C2941">
        <v>113.16999800000001</v>
      </c>
      <c r="D2941">
        <v>112.18</v>
      </c>
      <c r="E2941">
        <v>112.790001</v>
      </c>
      <c r="F2941">
        <v>112.790001</v>
      </c>
      <c r="G2941">
        <v>0</v>
      </c>
    </row>
    <row r="2942" spans="1:7" x14ac:dyDescent="0.25">
      <c r="A2942" s="1">
        <v>37400</v>
      </c>
      <c r="B2942">
        <v>113.010002</v>
      </c>
      <c r="C2942">
        <v>113.349998</v>
      </c>
      <c r="D2942">
        <v>112.629997</v>
      </c>
      <c r="E2942">
        <v>112.800003</v>
      </c>
      <c r="F2942">
        <v>112.800003</v>
      </c>
      <c r="G2942">
        <v>0</v>
      </c>
    </row>
    <row r="2943" spans="1:7" x14ac:dyDescent="0.25">
      <c r="A2943" s="1">
        <v>37402</v>
      </c>
      <c r="B2943" t="s">
        <v>444</v>
      </c>
      <c r="C2943" t="s">
        <v>444</v>
      </c>
      <c r="D2943" t="s">
        <v>444</v>
      </c>
      <c r="E2943" t="s">
        <v>444</v>
      </c>
      <c r="F2943" t="s">
        <v>444</v>
      </c>
      <c r="G2943" t="s">
        <v>444</v>
      </c>
    </row>
    <row r="2944" spans="1:7" x14ac:dyDescent="0.25">
      <c r="A2944" s="1">
        <v>37403</v>
      </c>
      <c r="B2944">
        <v>112.870003</v>
      </c>
      <c r="C2944">
        <v>113.110001</v>
      </c>
      <c r="D2944">
        <v>112.720001</v>
      </c>
      <c r="E2944">
        <v>113</v>
      </c>
      <c r="F2944">
        <v>113</v>
      </c>
      <c r="G2944">
        <v>0</v>
      </c>
    </row>
    <row r="2945" spans="1:7" x14ac:dyDescent="0.25">
      <c r="A2945" s="1">
        <v>37404</v>
      </c>
      <c r="B2945">
        <v>112.790001</v>
      </c>
      <c r="C2945">
        <v>112.91999800000001</v>
      </c>
      <c r="D2945">
        <v>111.93</v>
      </c>
      <c r="E2945">
        <v>112.099998</v>
      </c>
      <c r="F2945">
        <v>112.099998</v>
      </c>
      <c r="G2945">
        <v>0</v>
      </c>
    </row>
    <row r="2946" spans="1:7" x14ac:dyDescent="0.25">
      <c r="A2946" s="1">
        <v>37405</v>
      </c>
      <c r="B2946">
        <v>112.139999</v>
      </c>
      <c r="C2946">
        <v>112.290001</v>
      </c>
      <c r="D2946">
        <v>111.470001</v>
      </c>
      <c r="E2946">
        <v>111.489998</v>
      </c>
      <c r="F2946">
        <v>111.489998</v>
      </c>
      <c r="G2946">
        <v>0</v>
      </c>
    </row>
    <row r="2947" spans="1:7" x14ac:dyDescent="0.25">
      <c r="A2947" s="1">
        <v>37406</v>
      </c>
      <c r="B2947">
        <v>111.379997</v>
      </c>
      <c r="C2947">
        <v>111.699997</v>
      </c>
      <c r="D2947">
        <v>110.879997</v>
      </c>
      <c r="E2947">
        <v>111.16999800000001</v>
      </c>
      <c r="F2947">
        <v>111.16999800000001</v>
      </c>
      <c r="G2947">
        <v>0</v>
      </c>
    </row>
    <row r="2948" spans="1:7" x14ac:dyDescent="0.25">
      <c r="A2948" s="1">
        <v>37407</v>
      </c>
      <c r="B2948">
        <v>111.349998</v>
      </c>
      <c r="C2948">
        <v>112.16999800000001</v>
      </c>
      <c r="D2948">
        <v>110.989998</v>
      </c>
      <c r="E2948">
        <v>111.80999799999999</v>
      </c>
      <c r="F2948">
        <v>111.80999799999999</v>
      </c>
      <c r="G2948">
        <v>0</v>
      </c>
    </row>
    <row r="2949" spans="1:7" x14ac:dyDescent="0.25">
      <c r="A2949" s="1">
        <v>37409</v>
      </c>
      <c r="B2949" t="s">
        <v>444</v>
      </c>
      <c r="C2949" t="s">
        <v>444</v>
      </c>
      <c r="D2949" t="s">
        <v>444</v>
      </c>
      <c r="E2949" t="s">
        <v>444</v>
      </c>
      <c r="F2949" t="s">
        <v>444</v>
      </c>
      <c r="G2949" t="s">
        <v>444</v>
      </c>
    </row>
    <row r="2950" spans="1:7" x14ac:dyDescent="0.25">
      <c r="A2950" s="1">
        <v>37410</v>
      </c>
      <c r="B2950">
        <v>111.93</v>
      </c>
      <c r="C2950">
        <v>112.040001</v>
      </c>
      <c r="D2950">
        <v>111.120003</v>
      </c>
      <c r="E2950">
        <v>111.300003</v>
      </c>
      <c r="F2950">
        <v>111.300003</v>
      </c>
      <c r="G2950">
        <v>0</v>
      </c>
    </row>
    <row r="2951" spans="1:7" x14ac:dyDescent="0.25">
      <c r="A2951" s="1">
        <v>37411</v>
      </c>
      <c r="B2951">
        <v>110.80999799999999</v>
      </c>
      <c r="C2951">
        <v>111.18</v>
      </c>
      <c r="D2951">
        <v>110.620003</v>
      </c>
      <c r="E2951">
        <v>111.089996</v>
      </c>
      <c r="F2951">
        <v>111.089996</v>
      </c>
      <c r="G2951">
        <v>0</v>
      </c>
    </row>
    <row r="2952" spans="1:7" x14ac:dyDescent="0.25">
      <c r="A2952" s="1">
        <v>37412</v>
      </c>
      <c r="B2952">
        <v>111.260002</v>
      </c>
      <c r="C2952">
        <v>111.769997</v>
      </c>
      <c r="D2952">
        <v>111.07</v>
      </c>
      <c r="E2952">
        <v>111.339996</v>
      </c>
      <c r="F2952">
        <v>111.339996</v>
      </c>
      <c r="G2952">
        <v>0</v>
      </c>
    </row>
    <row r="2953" spans="1:7" x14ac:dyDescent="0.25">
      <c r="A2953" s="1">
        <v>37413</v>
      </c>
      <c r="B2953">
        <v>111.75</v>
      </c>
      <c r="C2953">
        <v>111.900002</v>
      </c>
      <c r="D2953">
        <v>110.699997</v>
      </c>
      <c r="E2953">
        <v>110.83000199999999</v>
      </c>
      <c r="F2953">
        <v>110.83000199999999</v>
      </c>
      <c r="G2953">
        <v>0</v>
      </c>
    </row>
    <row r="2954" spans="1:7" x14ac:dyDescent="0.25">
      <c r="A2954" s="1">
        <v>37414</v>
      </c>
      <c r="B2954">
        <v>110.69000200000001</v>
      </c>
      <c r="C2954">
        <v>111.120003</v>
      </c>
      <c r="D2954">
        <v>110.55999799999999</v>
      </c>
      <c r="E2954">
        <v>110.989998</v>
      </c>
      <c r="F2954">
        <v>110.989998</v>
      </c>
      <c r="G2954">
        <v>0</v>
      </c>
    </row>
    <row r="2955" spans="1:7" x14ac:dyDescent="0.25">
      <c r="A2955" s="1">
        <v>37416</v>
      </c>
      <c r="B2955" t="s">
        <v>444</v>
      </c>
      <c r="C2955" t="s">
        <v>444</v>
      </c>
      <c r="D2955" t="s">
        <v>444</v>
      </c>
      <c r="E2955" t="s">
        <v>444</v>
      </c>
      <c r="F2955" t="s">
        <v>444</v>
      </c>
      <c r="G2955" t="s">
        <v>444</v>
      </c>
    </row>
    <row r="2956" spans="1:7" x14ac:dyDescent="0.25">
      <c r="A2956" s="1">
        <v>37417</v>
      </c>
      <c r="B2956">
        <v>111.389999</v>
      </c>
      <c r="C2956">
        <v>111.470001</v>
      </c>
      <c r="D2956">
        <v>110.660004</v>
      </c>
      <c r="E2956">
        <v>111.099998</v>
      </c>
      <c r="F2956">
        <v>111.099998</v>
      </c>
      <c r="G2956">
        <v>0</v>
      </c>
    </row>
    <row r="2957" spans="1:7" x14ac:dyDescent="0.25">
      <c r="A2957" s="1">
        <v>37418</v>
      </c>
      <c r="B2957">
        <v>111.05999799999999</v>
      </c>
      <c r="C2957">
        <v>111.459999</v>
      </c>
      <c r="D2957">
        <v>110.720001</v>
      </c>
      <c r="E2957">
        <v>110.779999</v>
      </c>
      <c r="F2957">
        <v>110.779999</v>
      </c>
      <c r="G2957">
        <v>0</v>
      </c>
    </row>
    <row r="2958" spans="1:7" x14ac:dyDescent="0.25">
      <c r="A2958" s="1">
        <v>37419</v>
      </c>
      <c r="B2958">
        <v>110.769997</v>
      </c>
      <c r="C2958">
        <v>111.129997</v>
      </c>
      <c r="D2958">
        <v>110.5</v>
      </c>
      <c r="E2958">
        <v>111</v>
      </c>
      <c r="F2958">
        <v>111</v>
      </c>
      <c r="G2958">
        <v>0</v>
      </c>
    </row>
    <row r="2959" spans="1:7" x14ac:dyDescent="0.25">
      <c r="A2959" s="1">
        <v>37420</v>
      </c>
      <c r="B2959">
        <v>111.16999800000001</v>
      </c>
      <c r="C2959">
        <v>111.459999</v>
      </c>
      <c r="D2959">
        <v>110.66999800000001</v>
      </c>
      <c r="E2959">
        <v>111.150002</v>
      </c>
      <c r="F2959">
        <v>111.150002</v>
      </c>
      <c r="G2959">
        <v>0</v>
      </c>
    </row>
    <row r="2960" spans="1:7" x14ac:dyDescent="0.25">
      <c r="A2960" s="1">
        <v>37421</v>
      </c>
      <c r="B2960">
        <v>110.980003</v>
      </c>
      <c r="C2960">
        <v>111.18</v>
      </c>
      <c r="D2960">
        <v>110.260002</v>
      </c>
      <c r="E2960">
        <v>110.760002</v>
      </c>
      <c r="F2960">
        <v>110.760002</v>
      </c>
      <c r="G2960">
        <v>0</v>
      </c>
    </row>
    <row r="2961" spans="1:7" x14ac:dyDescent="0.25">
      <c r="A2961" s="1">
        <v>37423</v>
      </c>
      <c r="B2961" t="s">
        <v>444</v>
      </c>
      <c r="C2961" t="s">
        <v>444</v>
      </c>
      <c r="D2961" t="s">
        <v>444</v>
      </c>
      <c r="E2961" t="s">
        <v>444</v>
      </c>
      <c r="F2961" t="s">
        <v>444</v>
      </c>
      <c r="G2961" t="s">
        <v>444</v>
      </c>
    </row>
    <row r="2962" spans="1:7" x14ac:dyDescent="0.25">
      <c r="A2962" s="1">
        <v>37424</v>
      </c>
      <c r="B2962">
        <v>110.83000199999999</v>
      </c>
      <c r="C2962">
        <v>111.129997</v>
      </c>
      <c r="D2962">
        <v>110.660004</v>
      </c>
      <c r="E2962">
        <v>110.849998</v>
      </c>
      <c r="F2962">
        <v>110.849998</v>
      </c>
      <c r="G2962">
        <v>0</v>
      </c>
    </row>
    <row r="2963" spans="1:7" x14ac:dyDescent="0.25">
      <c r="A2963" s="1">
        <v>37425</v>
      </c>
      <c r="B2963">
        <v>110.739998</v>
      </c>
      <c r="C2963">
        <v>110.870003</v>
      </c>
      <c r="D2963">
        <v>110.099998</v>
      </c>
      <c r="E2963">
        <v>110.199997</v>
      </c>
      <c r="F2963">
        <v>110.199997</v>
      </c>
      <c r="G2963">
        <v>0</v>
      </c>
    </row>
    <row r="2964" spans="1:7" x14ac:dyDescent="0.25">
      <c r="A2964" s="1">
        <v>37426</v>
      </c>
      <c r="B2964">
        <v>109.970001</v>
      </c>
      <c r="C2964">
        <v>110.160004</v>
      </c>
      <c r="D2964">
        <v>109.540001</v>
      </c>
      <c r="E2964">
        <v>109.66999800000001</v>
      </c>
      <c r="F2964">
        <v>109.66999800000001</v>
      </c>
      <c r="G2964">
        <v>0</v>
      </c>
    </row>
    <row r="2965" spans="1:7" x14ac:dyDescent="0.25">
      <c r="A2965" s="1">
        <v>37427</v>
      </c>
      <c r="B2965">
        <v>109.529999</v>
      </c>
      <c r="C2965">
        <v>109.800003</v>
      </c>
      <c r="D2965">
        <v>108.860001</v>
      </c>
      <c r="E2965">
        <v>108.94000200000001</v>
      </c>
      <c r="F2965">
        <v>108.94000200000001</v>
      </c>
      <c r="G2965">
        <v>0</v>
      </c>
    </row>
    <row r="2966" spans="1:7" x14ac:dyDescent="0.25">
      <c r="A2966" s="1">
        <v>37428</v>
      </c>
      <c r="B2966">
        <v>108.730003</v>
      </c>
      <c r="C2966">
        <v>109.010002</v>
      </c>
      <c r="D2966">
        <v>107.959999</v>
      </c>
      <c r="E2966">
        <v>108.19000200000001</v>
      </c>
      <c r="F2966">
        <v>108.19000200000001</v>
      </c>
      <c r="G2966">
        <v>0</v>
      </c>
    </row>
    <row r="2967" spans="1:7" x14ac:dyDescent="0.25">
      <c r="A2967" s="1">
        <v>37430</v>
      </c>
      <c r="B2967" t="s">
        <v>444</v>
      </c>
      <c r="C2967" t="s">
        <v>444</v>
      </c>
      <c r="D2967" t="s">
        <v>444</v>
      </c>
      <c r="E2967" t="s">
        <v>444</v>
      </c>
      <c r="F2967" t="s">
        <v>444</v>
      </c>
      <c r="G2967" t="s">
        <v>444</v>
      </c>
    </row>
    <row r="2968" spans="1:7" x14ac:dyDescent="0.25">
      <c r="A2968" s="1">
        <v>37431</v>
      </c>
      <c r="B2968">
        <v>108.07</v>
      </c>
      <c r="C2968">
        <v>108.470001</v>
      </c>
      <c r="D2968">
        <v>107.25</v>
      </c>
      <c r="E2968">
        <v>108.209999</v>
      </c>
      <c r="F2968">
        <v>108.209999</v>
      </c>
      <c r="G2968">
        <v>0</v>
      </c>
    </row>
    <row r="2969" spans="1:7" x14ac:dyDescent="0.25">
      <c r="A2969" s="1">
        <v>37432</v>
      </c>
      <c r="B2969">
        <v>108.129997</v>
      </c>
      <c r="C2969">
        <v>108.529999</v>
      </c>
      <c r="D2969">
        <v>107.540001</v>
      </c>
      <c r="E2969">
        <v>107.57</v>
      </c>
      <c r="F2969">
        <v>107.57</v>
      </c>
      <c r="G2969">
        <v>0</v>
      </c>
    </row>
    <row r="2970" spans="1:7" x14ac:dyDescent="0.25">
      <c r="A2970" s="1">
        <v>37433</v>
      </c>
      <c r="B2970">
        <v>106.220001</v>
      </c>
      <c r="C2970">
        <v>107.41999800000001</v>
      </c>
      <c r="D2970">
        <v>105.889999</v>
      </c>
      <c r="E2970">
        <v>106.55999799999999</v>
      </c>
      <c r="F2970">
        <v>106.55999799999999</v>
      </c>
      <c r="G2970">
        <v>0</v>
      </c>
    </row>
    <row r="2971" spans="1:7" x14ac:dyDescent="0.25">
      <c r="A2971" s="1">
        <v>37434</v>
      </c>
      <c r="B2971">
        <v>106.739998</v>
      </c>
      <c r="C2971">
        <v>107.029999</v>
      </c>
      <c r="D2971">
        <v>106.220001</v>
      </c>
      <c r="E2971">
        <v>106.370003</v>
      </c>
      <c r="F2971">
        <v>106.370003</v>
      </c>
      <c r="G2971">
        <v>0</v>
      </c>
    </row>
    <row r="2972" spans="1:7" x14ac:dyDescent="0.25">
      <c r="A2972" s="1">
        <v>37435</v>
      </c>
      <c r="B2972">
        <v>106.279999</v>
      </c>
      <c r="C2972">
        <v>106.839996</v>
      </c>
      <c r="D2972">
        <v>105.370003</v>
      </c>
      <c r="E2972">
        <v>106.110001</v>
      </c>
      <c r="F2972">
        <v>106.110001</v>
      </c>
      <c r="G2972">
        <v>0</v>
      </c>
    </row>
    <row r="2973" spans="1:7" x14ac:dyDescent="0.25">
      <c r="A2973" s="1">
        <v>37437</v>
      </c>
      <c r="B2973" t="s">
        <v>444</v>
      </c>
      <c r="C2973" t="s">
        <v>444</v>
      </c>
      <c r="D2973" t="s">
        <v>444</v>
      </c>
      <c r="E2973" t="s">
        <v>444</v>
      </c>
      <c r="F2973" t="s">
        <v>444</v>
      </c>
      <c r="G2973" t="s">
        <v>444</v>
      </c>
    </row>
    <row r="2974" spans="1:7" x14ac:dyDescent="0.25">
      <c r="A2974" s="1">
        <v>37438</v>
      </c>
      <c r="B2974">
        <v>105.760002</v>
      </c>
      <c r="C2974">
        <v>106.650002</v>
      </c>
      <c r="D2974">
        <v>105.66999800000001</v>
      </c>
      <c r="E2974">
        <v>106.510002</v>
      </c>
      <c r="F2974">
        <v>106.510002</v>
      </c>
      <c r="G2974">
        <v>0</v>
      </c>
    </row>
    <row r="2975" spans="1:7" x14ac:dyDescent="0.25">
      <c r="A2975" s="1">
        <v>37439</v>
      </c>
      <c r="B2975">
        <v>106.80999799999999</v>
      </c>
      <c r="C2975">
        <v>107.220001</v>
      </c>
      <c r="D2975">
        <v>106.120003</v>
      </c>
      <c r="E2975">
        <v>106.800003</v>
      </c>
      <c r="F2975">
        <v>106.800003</v>
      </c>
      <c r="G2975">
        <v>0</v>
      </c>
    </row>
    <row r="2976" spans="1:7" x14ac:dyDescent="0.25">
      <c r="A2976" s="1">
        <v>37440</v>
      </c>
      <c r="B2976">
        <v>106.989998</v>
      </c>
      <c r="C2976">
        <v>107.44000200000001</v>
      </c>
      <c r="D2976">
        <v>106.540001</v>
      </c>
      <c r="E2976">
        <v>107.050003</v>
      </c>
      <c r="F2976">
        <v>107.050003</v>
      </c>
      <c r="G2976">
        <v>0</v>
      </c>
    </row>
    <row r="2977" spans="1:7" x14ac:dyDescent="0.25">
      <c r="A2977" s="1">
        <v>37441</v>
      </c>
      <c r="B2977">
        <v>107.410004</v>
      </c>
      <c r="C2977">
        <v>107.589996</v>
      </c>
      <c r="D2977">
        <v>107.07</v>
      </c>
      <c r="E2977">
        <v>107.339996</v>
      </c>
      <c r="F2977">
        <v>107.339996</v>
      </c>
      <c r="G2977">
        <v>0</v>
      </c>
    </row>
    <row r="2978" spans="1:7" x14ac:dyDescent="0.25">
      <c r="A2978" s="1">
        <v>37442</v>
      </c>
      <c r="B2978">
        <v>107.730003</v>
      </c>
      <c r="C2978">
        <v>107.879997</v>
      </c>
      <c r="D2978">
        <v>107.220001</v>
      </c>
      <c r="E2978">
        <v>107.66999800000001</v>
      </c>
      <c r="F2978">
        <v>107.66999800000001</v>
      </c>
      <c r="G2978">
        <v>0</v>
      </c>
    </row>
    <row r="2979" spans="1:7" x14ac:dyDescent="0.25">
      <c r="A2979" s="1">
        <v>37444</v>
      </c>
      <c r="B2979" t="s">
        <v>444</v>
      </c>
      <c r="C2979" t="s">
        <v>444</v>
      </c>
      <c r="D2979" t="s">
        <v>444</v>
      </c>
      <c r="E2979" t="s">
        <v>444</v>
      </c>
      <c r="F2979" t="s">
        <v>444</v>
      </c>
      <c r="G2979" t="s">
        <v>444</v>
      </c>
    </row>
    <row r="2980" spans="1:7" x14ac:dyDescent="0.25">
      <c r="A2980" s="1">
        <v>37445</v>
      </c>
      <c r="B2980">
        <v>106.459999</v>
      </c>
      <c r="C2980">
        <v>107.699997</v>
      </c>
      <c r="D2980">
        <v>106.269997</v>
      </c>
      <c r="E2980">
        <v>106.300003</v>
      </c>
      <c r="F2980">
        <v>106.300003</v>
      </c>
      <c r="G2980">
        <v>0</v>
      </c>
    </row>
    <row r="2981" spans="1:7" x14ac:dyDescent="0.25">
      <c r="A2981" s="1">
        <v>37446</v>
      </c>
      <c r="B2981">
        <v>106.19000200000001</v>
      </c>
      <c r="C2981">
        <v>106.349998</v>
      </c>
      <c r="D2981">
        <v>105.58000199999999</v>
      </c>
      <c r="E2981">
        <v>105.650002</v>
      </c>
      <c r="F2981">
        <v>105.650002</v>
      </c>
      <c r="G2981">
        <v>0</v>
      </c>
    </row>
    <row r="2982" spans="1:7" x14ac:dyDescent="0.25">
      <c r="A2982" s="1">
        <v>37447</v>
      </c>
      <c r="B2982">
        <v>105.519997</v>
      </c>
      <c r="C2982">
        <v>106.379997</v>
      </c>
      <c r="D2982">
        <v>105.44000200000001</v>
      </c>
      <c r="E2982">
        <v>106.010002</v>
      </c>
      <c r="F2982">
        <v>106.010002</v>
      </c>
      <c r="G2982">
        <v>0</v>
      </c>
    </row>
    <row r="2983" spans="1:7" x14ac:dyDescent="0.25">
      <c r="A2983" s="1">
        <v>37448</v>
      </c>
      <c r="B2983">
        <v>106.120003</v>
      </c>
      <c r="C2983">
        <v>106.489998</v>
      </c>
      <c r="D2983">
        <v>105.519997</v>
      </c>
      <c r="E2983">
        <v>105.720001</v>
      </c>
      <c r="F2983">
        <v>105.720001</v>
      </c>
      <c r="G2983">
        <v>0</v>
      </c>
    </row>
    <row r="2984" spans="1:7" x14ac:dyDescent="0.25">
      <c r="A2984" s="1">
        <v>37449</v>
      </c>
      <c r="B2984">
        <v>106.209999</v>
      </c>
      <c r="C2984">
        <v>106.25</v>
      </c>
      <c r="D2984">
        <v>105.660004</v>
      </c>
      <c r="E2984">
        <v>105.889999</v>
      </c>
      <c r="F2984">
        <v>105.889999</v>
      </c>
      <c r="G2984">
        <v>0</v>
      </c>
    </row>
    <row r="2985" spans="1:7" x14ac:dyDescent="0.25">
      <c r="A2985" s="1">
        <v>37451</v>
      </c>
      <c r="B2985" t="s">
        <v>444</v>
      </c>
      <c r="C2985" t="s">
        <v>444</v>
      </c>
      <c r="D2985" t="s">
        <v>444</v>
      </c>
      <c r="E2985" t="s">
        <v>444</v>
      </c>
      <c r="F2985" t="s">
        <v>444</v>
      </c>
      <c r="G2985" t="s">
        <v>444</v>
      </c>
    </row>
    <row r="2986" spans="1:7" x14ac:dyDescent="0.25">
      <c r="A2986" s="1">
        <v>37452</v>
      </c>
      <c r="B2986">
        <v>105.360001</v>
      </c>
      <c r="C2986">
        <v>105.889999</v>
      </c>
      <c r="D2986">
        <v>104.389999</v>
      </c>
      <c r="E2986">
        <v>104.66999800000001</v>
      </c>
      <c r="F2986">
        <v>104.66999800000001</v>
      </c>
      <c r="G2986">
        <v>0</v>
      </c>
    </row>
    <row r="2987" spans="1:7" x14ac:dyDescent="0.25">
      <c r="A2987" s="1">
        <v>37453</v>
      </c>
      <c r="B2987">
        <v>104.660004</v>
      </c>
      <c r="C2987">
        <v>104.870003</v>
      </c>
      <c r="D2987">
        <v>103.94000200000001</v>
      </c>
      <c r="E2987">
        <v>104.489998</v>
      </c>
      <c r="F2987">
        <v>104.489998</v>
      </c>
      <c r="G2987">
        <v>0</v>
      </c>
    </row>
    <row r="2988" spans="1:7" x14ac:dyDescent="0.25">
      <c r="A2988" s="1">
        <v>37454</v>
      </c>
      <c r="B2988">
        <v>103.93</v>
      </c>
      <c r="C2988">
        <v>104.959999</v>
      </c>
      <c r="D2988">
        <v>103.870003</v>
      </c>
      <c r="E2988">
        <v>104.41999800000001</v>
      </c>
      <c r="F2988">
        <v>104.41999800000001</v>
      </c>
      <c r="G2988">
        <v>0</v>
      </c>
    </row>
    <row r="2989" spans="1:7" x14ac:dyDescent="0.25">
      <c r="A2989" s="1">
        <v>37455</v>
      </c>
      <c r="B2989">
        <v>104.550003</v>
      </c>
      <c r="C2989">
        <v>104.980003</v>
      </c>
      <c r="D2989">
        <v>104.410004</v>
      </c>
      <c r="E2989">
        <v>104.470001</v>
      </c>
      <c r="F2989">
        <v>104.470001</v>
      </c>
      <c r="G2989">
        <v>0</v>
      </c>
    </row>
    <row r="2990" spans="1:7" x14ac:dyDescent="0.25">
      <c r="A2990" s="1">
        <v>37456</v>
      </c>
      <c r="B2990">
        <v>103.80999799999999</v>
      </c>
      <c r="C2990">
        <v>104.410004</v>
      </c>
      <c r="D2990">
        <v>103.540001</v>
      </c>
      <c r="E2990">
        <v>104.05999799999999</v>
      </c>
      <c r="F2990">
        <v>104.05999799999999</v>
      </c>
      <c r="G2990">
        <v>0</v>
      </c>
    </row>
    <row r="2991" spans="1:7" x14ac:dyDescent="0.25">
      <c r="A2991" s="1">
        <v>37458</v>
      </c>
      <c r="B2991" t="s">
        <v>444</v>
      </c>
      <c r="C2991" t="s">
        <v>444</v>
      </c>
      <c r="D2991" t="s">
        <v>444</v>
      </c>
      <c r="E2991" t="s">
        <v>444</v>
      </c>
      <c r="F2991" t="s">
        <v>444</v>
      </c>
      <c r="G2991" t="s">
        <v>444</v>
      </c>
    </row>
    <row r="2992" spans="1:7" x14ac:dyDescent="0.25">
      <c r="A2992" s="1">
        <v>37459</v>
      </c>
      <c r="B2992">
        <v>104.339996</v>
      </c>
      <c r="C2992">
        <v>104.870003</v>
      </c>
      <c r="D2992">
        <v>104.099998</v>
      </c>
      <c r="E2992">
        <v>104.75</v>
      </c>
      <c r="F2992">
        <v>104.75</v>
      </c>
      <c r="G2992">
        <v>0</v>
      </c>
    </row>
    <row r="2993" spans="1:7" x14ac:dyDescent="0.25">
      <c r="A2993" s="1">
        <v>37460</v>
      </c>
      <c r="B2993">
        <v>105.870003</v>
      </c>
      <c r="C2993">
        <v>106.82</v>
      </c>
      <c r="D2993">
        <v>104.639999</v>
      </c>
      <c r="E2993">
        <v>106.660004</v>
      </c>
      <c r="F2993">
        <v>106.660004</v>
      </c>
      <c r="G2993">
        <v>0</v>
      </c>
    </row>
    <row r="2994" spans="1:7" x14ac:dyDescent="0.25">
      <c r="A2994" s="1">
        <v>37461</v>
      </c>
      <c r="B2994">
        <v>106.290001</v>
      </c>
      <c r="C2994">
        <v>106.510002</v>
      </c>
      <c r="D2994">
        <v>105.389999</v>
      </c>
      <c r="E2994">
        <v>105.519997</v>
      </c>
      <c r="F2994">
        <v>105.519997</v>
      </c>
      <c r="G2994">
        <v>0</v>
      </c>
    </row>
    <row r="2995" spans="1:7" x14ac:dyDescent="0.25">
      <c r="A2995" s="1">
        <v>37462</v>
      </c>
      <c r="B2995">
        <v>105.290001</v>
      </c>
      <c r="C2995">
        <v>105.709999</v>
      </c>
      <c r="D2995">
        <v>104.91999800000001</v>
      </c>
      <c r="E2995">
        <v>105.120003</v>
      </c>
      <c r="F2995">
        <v>105.120003</v>
      </c>
      <c r="G2995">
        <v>0</v>
      </c>
    </row>
    <row r="2996" spans="1:7" x14ac:dyDescent="0.25">
      <c r="A2996" s="1">
        <v>37463</v>
      </c>
      <c r="B2996">
        <v>105.33000199999999</v>
      </c>
      <c r="C2996">
        <v>106.69000200000001</v>
      </c>
      <c r="D2996">
        <v>104.730003</v>
      </c>
      <c r="E2996">
        <v>106.610001</v>
      </c>
      <c r="F2996">
        <v>106.610001</v>
      </c>
      <c r="G2996">
        <v>0</v>
      </c>
    </row>
    <row r="2997" spans="1:7" x14ac:dyDescent="0.25">
      <c r="A2997" s="1">
        <v>37465</v>
      </c>
      <c r="B2997" t="s">
        <v>444</v>
      </c>
      <c r="C2997" t="s">
        <v>444</v>
      </c>
      <c r="D2997" t="s">
        <v>444</v>
      </c>
      <c r="E2997" t="s">
        <v>444</v>
      </c>
      <c r="F2997" t="s">
        <v>444</v>
      </c>
      <c r="G2997" t="s">
        <v>444</v>
      </c>
    </row>
    <row r="2998" spans="1:7" x14ac:dyDescent="0.25">
      <c r="A2998" s="1">
        <v>37466</v>
      </c>
      <c r="B2998">
        <v>106.699997</v>
      </c>
      <c r="C2998">
        <v>107.410004</v>
      </c>
      <c r="D2998">
        <v>106.410004</v>
      </c>
      <c r="E2998">
        <v>107.099998</v>
      </c>
      <c r="F2998">
        <v>107.099998</v>
      </c>
      <c r="G2998">
        <v>0</v>
      </c>
    </row>
    <row r="2999" spans="1:7" x14ac:dyDescent="0.25">
      <c r="A2999" s="1">
        <v>37467</v>
      </c>
      <c r="B2999">
        <v>107.18</v>
      </c>
      <c r="C2999">
        <v>107.339996</v>
      </c>
      <c r="D2999">
        <v>106.370003</v>
      </c>
      <c r="E2999">
        <v>106.800003</v>
      </c>
      <c r="F2999">
        <v>106.800003</v>
      </c>
      <c r="G2999">
        <v>0</v>
      </c>
    </row>
    <row r="3000" spans="1:7" x14ac:dyDescent="0.25">
      <c r="A3000" s="1">
        <v>37468</v>
      </c>
      <c r="B3000">
        <v>106.980003</v>
      </c>
      <c r="C3000">
        <v>107.510002</v>
      </c>
      <c r="D3000">
        <v>106.660004</v>
      </c>
      <c r="E3000">
        <v>107.410004</v>
      </c>
      <c r="F3000">
        <v>107.410004</v>
      </c>
      <c r="G3000">
        <v>0</v>
      </c>
    </row>
    <row r="3001" spans="1:7" x14ac:dyDescent="0.25">
      <c r="A3001" s="1">
        <v>37469</v>
      </c>
      <c r="B3001">
        <v>107.610001</v>
      </c>
      <c r="C3001">
        <v>107.910004</v>
      </c>
      <c r="D3001">
        <v>106.800003</v>
      </c>
      <c r="E3001">
        <v>107.019997</v>
      </c>
      <c r="F3001">
        <v>107.019997</v>
      </c>
      <c r="G3001">
        <v>0</v>
      </c>
    </row>
    <row r="3002" spans="1:7" x14ac:dyDescent="0.25">
      <c r="A3002" s="1">
        <v>37470</v>
      </c>
      <c r="B3002">
        <v>106.779999</v>
      </c>
      <c r="C3002">
        <v>107.019997</v>
      </c>
      <c r="D3002">
        <v>106.279999</v>
      </c>
      <c r="E3002">
        <v>106.66999800000001</v>
      </c>
      <c r="F3002">
        <v>106.66999800000001</v>
      </c>
      <c r="G3002">
        <v>0</v>
      </c>
    </row>
    <row r="3003" spans="1:7" x14ac:dyDescent="0.25">
      <c r="A3003" s="1">
        <v>37472</v>
      </c>
      <c r="B3003" t="s">
        <v>444</v>
      </c>
      <c r="C3003" t="s">
        <v>444</v>
      </c>
      <c r="D3003" t="s">
        <v>444</v>
      </c>
      <c r="E3003" t="s">
        <v>444</v>
      </c>
      <c r="F3003" t="s">
        <v>444</v>
      </c>
      <c r="G3003" t="s">
        <v>444</v>
      </c>
    </row>
    <row r="3004" spans="1:7" x14ac:dyDescent="0.25">
      <c r="A3004" s="1">
        <v>37473</v>
      </c>
      <c r="B3004">
        <v>107.019997</v>
      </c>
      <c r="C3004">
        <v>107.30999799999999</v>
      </c>
      <c r="D3004">
        <v>106.550003</v>
      </c>
      <c r="E3004">
        <v>107.269997</v>
      </c>
      <c r="F3004">
        <v>107.269997</v>
      </c>
      <c r="G3004">
        <v>0</v>
      </c>
    </row>
    <row r="3005" spans="1:7" x14ac:dyDescent="0.25">
      <c r="A3005" s="1">
        <v>37474</v>
      </c>
      <c r="B3005">
        <v>107.94000200000001</v>
      </c>
      <c r="C3005">
        <v>109</v>
      </c>
      <c r="D3005">
        <v>107.30999799999999</v>
      </c>
      <c r="E3005">
        <v>108.69000200000001</v>
      </c>
      <c r="F3005">
        <v>108.69000200000001</v>
      </c>
      <c r="G3005">
        <v>0</v>
      </c>
    </row>
    <row r="3006" spans="1:7" x14ac:dyDescent="0.25">
      <c r="A3006" s="1">
        <v>37475</v>
      </c>
      <c r="B3006">
        <v>108.529999</v>
      </c>
      <c r="C3006">
        <v>108.75</v>
      </c>
      <c r="D3006">
        <v>107.69000200000001</v>
      </c>
      <c r="E3006">
        <v>107.849998</v>
      </c>
      <c r="F3006">
        <v>107.849998</v>
      </c>
      <c r="G3006">
        <v>0</v>
      </c>
    </row>
    <row r="3007" spans="1:7" x14ac:dyDescent="0.25">
      <c r="A3007" s="1">
        <v>37476</v>
      </c>
      <c r="B3007">
        <v>107.949997</v>
      </c>
      <c r="C3007">
        <v>108.839996</v>
      </c>
      <c r="D3007">
        <v>107.589996</v>
      </c>
      <c r="E3007">
        <v>108.660004</v>
      </c>
      <c r="F3007">
        <v>108.660004</v>
      </c>
      <c r="G3007">
        <v>0</v>
      </c>
    </row>
    <row r="3008" spans="1:7" x14ac:dyDescent="0.25">
      <c r="A3008" s="1">
        <v>37477</v>
      </c>
      <c r="B3008">
        <v>108.449997</v>
      </c>
      <c r="C3008">
        <v>108.699997</v>
      </c>
      <c r="D3008">
        <v>107.959999</v>
      </c>
      <c r="E3008">
        <v>108.209999</v>
      </c>
      <c r="F3008">
        <v>108.209999</v>
      </c>
      <c r="G3008">
        <v>0</v>
      </c>
    </row>
    <row r="3009" spans="1:7" x14ac:dyDescent="0.25">
      <c r="A3009" s="1">
        <v>37479</v>
      </c>
      <c r="B3009" t="s">
        <v>444</v>
      </c>
      <c r="C3009" t="s">
        <v>444</v>
      </c>
      <c r="D3009" t="s">
        <v>444</v>
      </c>
      <c r="E3009" t="s">
        <v>444</v>
      </c>
      <c r="F3009" t="s">
        <v>444</v>
      </c>
      <c r="G3009" t="s">
        <v>444</v>
      </c>
    </row>
    <row r="3010" spans="1:7" x14ac:dyDescent="0.25">
      <c r="A3010" s="1">
        <v>37480</v>
      </c>
      <c r="B3010">
        <v>107.760002</v>
      </c>
      <c r="C3010">
        <v>108.300003</v>
      </c>
      <c r="D3010">
        <v>107.290001</v>
      </c>
      <c r="E3010">
        <v>107.410004</v>
      </c>
      <c r="F3010">
        <v>107.410004</v>
      </c>
      <c r="G3010">
        <v>0</v>
      </c>
    </row>
    <row r="3011" spans="1:7" x14ac:dyDescent="0.25">
      <c r="A3011" s="1">
        <v>37481</v>
      </c>
      <c r="B3011">
        <v>107.449997</v>
      </c>
      <c r="C3011">
        <v>107.69000200000001</v>
      </c>
      <c r="D3011">
        <v>106.989998</v>
      </c>
      <c r="E3011">
        <v>107.110001</v>
      </c>
      <c r="F3011">
        <v>107.110001</v>
      </c>
      <c r="G3011">
        <v>0</v>
      </c>
    </row>
    <row r="3012" spans="1:7" x14ac:dyDescent="0.25">
      <c r="A3012" s="1">
        <v>37482</v>
      </c>
      <c r="B3012">
        <v>106.480003</v>
      </c>
      <c r="C3012">
        <v>106.889999</v>
      </c>
      <c r="D3012">
        <v>106.18</v>
      </c>
      <c r="E3012">
        <v>106.790001</v>
      </c>
      <c r="F3012">
        <v>106.790001</v>
      </c>
      <c r="G3012">
        <v>0</v>
      </c>
    </row>
    <row r="3013" spans="1:7" x14ac:dyDescent="0.25">
      <c r="A3013" s="1">
        <v>37483</v>
      </c>
      <c r="B3013">
        <v>107.199997</v>
      </c>
      <c r="C3013">
        <v>107.410004</v>
      </c>
      <c r="D3013">
        <v>106.58000199999999</v>
      </c>
      <c r="E3013">
        <v>106.720001</v>
      </c>
      <c r="F3013">
        <v>106.720001</v>
      </c>
      <c r="G3013">
        <v>0</v>
      </c>
    </row>
    <row r="3014" spans="1:7" x14ac:dyDescent="0.25">
      <c r="A3014" s="1">
        <v>37484</v>
      </c>
      <c r="B3014">
        <v>106.949997</v>
      </c>
      <c r="C3014">
        <v>107.139999</v>
      </c>
      <c r="D3014">
        <v>106.449997</v>
      </c>
      <c r="E3014">
        <v>106.720001</v>
      </c>
      <c r="F3014">
        <v>106.720001</v>
      </c>
      <c r="G3014">
        <v>0</v>
      </c>
    </row>
    <row r="3015" spans="1:7" x14ac:dyDescent="0.25">
      <c r="A3015" s="1">
        <v>37486</v>
      </c>
      <c r="B3015" t="s">
        <v>444</v>
      </c>
      <c r="C3015" t="s">
        <v>444</v>
      </c>
      <c r="D3015" t="s">
        <v>444</v>
      </c>
      <c r="E3015" t="s">
        <v>444</v>
      </c>
      <c r="F3015" t="s">
        <v>444</v>
      </c>
      <c r="G3015" t="s">
        <v>444</v>
      </c>
    </row>
    <row r="3016" spans="1:7" x14ac:dyDescent="0.25">
      <c r="A3016" s="1">
        <v>37487</v>
      </c>
      <c r="B3016">
        <v>106.639999</v>
      </c>
      <c r="C3016">
        <v>107.66999800000001</v>
      </c>
      <c r="D3016">
        <v>106.349998</v>
      </c>
      <c r="E3016">
        <v>107.519997</v>
      </c>
      <c r="F3016">
        <v>107.519997</v>
      </c>
      <c r="G3016">
        <v>0</v>
      </c>
    </row>
    <row r="3017" spans="1:7" x14ac:dyDescent="0.25">
      <c r="A3017" s="1">
        <v>37488</v>
      </c>
      <c r="B3017">
        <v>107.550003</v>
      </c>
      <c r="C3017">
        <v>107.889999</v>
      </c>
      <c r="D3017">
        <v>107.220001</v>
      </c>
      <c r="E3017">
        <v>107.30999799999999</v>
      </c>
      <c r="F3017">
        <v>107.30999799999999</v>
      </c>
      <c r="G3017">
        <v>0</v>
      </c>
    </row>
    <row r="3018" spans="1:7" x14ac:dyDescent="0.25">
      <c r="A3018" s="1">
        <v>37489</v>
      </c>
      <c r="B3018">
        <v>106.889999</v>
      </c>
      <c r="C3018">
        <v>107.639999</v>
      </c>
      <c r="D3018">
        <v>106.769997</v>
      </c>
      <c r="E3018">
        <v>107.139999</v>
      </c>
      <c r="F3018">
        <v>107.139999</v>
      </c>
      <c r="G3018">
        <v>0</v>
      </c>
    </row>
    <row r="3019" spans="1:7" x14ac:dyDescent="0.25">
      <c r="A3019" s="1">
        <v>37490</v>
      </c>
      <c r="B3019">
        <v>107.480003</v>
      </c>
      <c r="C3019">
        <v>108.360001</v>
      </c>
      <c r="D3019">
        <v>107.050003</v>
      </c>
      <c r="E3019">
        <v>108.129997</v>
      </c>
      <c r="F3019">
        <v>108.129997</v>
      </c>
      <c r="G3019">
        <v>0</v>
      </c>
    </row>
    <row r="3020" spans="1:7" x14ac:dyDescent="0.25">
      <c r="A3020" s="1">
        <v>37491</v>
      </c>
      <c r="B3020">
        <v>108.349998</v>
      </c>
      <c r="C3020">
        <v>108.480003</v>
      </c>
      <c r="D3020">
        <v>107.83000199999999</v>
      </c>
      <c r="E3020">
        <v>107.970001</v>
      </c>
      <c r="F3020">
        <v>107.970001</v>
      </c>
      <c r="G3020">
        <v>0</v>
      </c>
    </row>
    <row r="3021" spans="1:7" x14ac:dyDescent="0.25">
      <c r="A3021" s="1">
        <v>37493</v>
      </c>
      <c r="B3021" t="s">
        <v>444</v>
      </c>
      <c r="C3021" t="s">
        <v>444</v>
      </c>
      <c r="D3021" t="s">
        <v>444</v>
      </c>
      <c r="E3021" t="s">
        <v>444</v>
      </c>
      <c r="F3021" t="s">
        <v>444</v>
      </c>
      <c r="G3021" t="s">
        <v>444</v>
      </c>
    </row>
    <row r="3022" spans="1:7" x14ac:dyDescent="0.25">
      <c r="A3022" s="1">
        <v>37494</v>
      </c>
      <c r="B3022">
        <v>108.139999</v>
      </c>
      <c r="C3022">
        <v>108.260002</v>
      </c>
      <c r="D3022">
        <v>107.660004</v>
      </c>
      <c r="E3022">
        <v>107.860001</v>
      </c>
      <c r="F3022">
        <v>107.860001</v>
      </c>
      <c r="G3022">
        <v>0</v>
      </c>
    </row>
    <row r="3023" spans="1:7" x14ac:dyDescent="0.25">
      <c r="A3023" s="1">
        <v>37495</v>
      </c>
      <c r="B3023">
        <v>107.459999</v>
      </c>
      <c r="C3023">
        <v>108.05999799999999</v>
      </c>
      <c r="D3023">
        <v>106.709999</v>
      </c>
      <c r="E3023">
        <v>106.769997</v>
      </c>
      <c r="F3023">
        <v>106.769997</v>
      </c>
      <c r="G3023">
        <v>0</v>
      </c>
    </row>
    <row r="3024" spans="1:7" x14ac:dyDescent="0.25">
      <c r="A3024" s="1">
        <v>37496</v>
      </c>
      <c r="B3024">
        <v>107</v>
      </c>
      <c r="C3024">
        <v>107.18</v>
      </c>
      <c r="D3024">
        <v>106.75</v>
      </c>
      <c r="E3024">
        <v>107.08000199999999</v>
      </c>
      <c r="F3024">
        <v>107.08000199999999</v>
      </c>
      <c r="G3024">
        <v>0</v>
      </c>
    </row>
    <row r="3025" spans="1:7" x14ac:dyDescent="0.25">
      <c r="A3025" s="1">
        <v>37497</v>
      </c>
      <c r="B3025">
        <v>106.83000199999999</v>
      </c>
      <c r="C3025">
        <v>107.370003</v>
      </c>
      <c r="D3025">
        <v>106.269997</v>
      </c>
      <c r="E3025">
        <v>106.699997</v>
      </c>
      <c r="F3025">
        <v>106.699997</v>
      </c>
      <c r="G3025">
        <v>0</v>
      </c>
    </row>
    <row r="3026" spans="1:7" x14ac:dyDescent="0.25">
      <c r="A3026" s="1">
        <v>37498</v>
      </c>
      <c r="B3026">
        <v>106.550003</v>
      </c>
      <c r="C3026">
        <v>107.120003</v>
      </c>
      <c r="D3026">
        <v>106.400002</v>
      </c>
      <c r="E3026">
        <v>106.980003</v>
      </c>
      <c r="F3026">
        <v>106.980003</v>
      </c>
      <c r="G3026">
        <v>0</v>
      </c>
    </row>
    <row r="3027" spans="1:7" x14ac:dyDescent="0.25">
      <c r="A3027" s="1">
        <v>37500</v>
      </c>
      <c r="B3027" t="s">
        <v>444</v>
      </c>
      <c r="C3027" t="s">
        <v>444</v>
      </c>
      <c r="D3027" t="s">
        <v>444</v>
      </c>
      <c r="E3027" t="s">
        <v>444</v>
      </c>
      <c r="F3027" t="s">
        <v>444</v>
      </c>
      <c r="G3027" t="s">
        <v>444</v>
      </c>
    </row>
    <row r="3028" spans="1:7" x14ac:dyDescent="0.25">
      <c r="A3028" s="1">
        <v>37501</v>
      </c>
      <c r="B3028" t="s">
        <v>444</v>
      </c>
      <c r="C3028" t="s">
        <v>444</v>
      </c>
      <c r="D3028" t="s">
        <v>444</v>
      </c>
      <c r="E3028" t="s">
        <v>444</v>
      </c>
      <c r="F3028" t="s">
        <v>444</v>
      </c>
      <c r="G3028" t="s">
        <v>444</v>
      </c>
    </row>
    <row r="3029" spans="1:7" x14ac:dyDescent="0.25">
      <c r="A3029" s="1">
        <v>37502</v>
      </c>
      <c r="B3029">
        <v>106.43</v>
      </c>
      <c r="C3029">
        <v>106.739998</v>
      </c>
      <c r="D3029">
        <v>105.489998</v>
      </c>
      <c r="E3029">
        <v>105.57</v>
      </c>
      <c r="F3029">
        <v>105.57</v>
      </c>
      <c r="G3029">
        <v>0</v>
      </c>
    </row>
    <row r="3030" spans="1:7" x14ac:dyDescent="0.25">
      <c r="A3030" s="1">
        <v>37503</v>
      </c>
      <c r="B3030">
        <v>105.699997</v>
      </c>
      <c r="C3030">
        <v>106.160004</v>
      </c>
      <c r="D3030">
        <v>105.489998</v>
      </c>
      <c r="E3030">
        <v>106.099998</v>
      </c>
      <c r="F3030">
        <v>106.099998</v>
      </c>
      <c r="G3030">
        <v>0</v>
      </c>
    </row>
    <row r="3031" spans="1:7" x14ac:dyDescent="0.25">
      <c r="A3031" s="1">
        <v>37504</v>
      </c>
      <c r="B3031">
        <v>105.620003</v>
      </c>
      <c r="C3031">
        <v>106.339996</v>
      </c>
      <c r="D3031">
        <v>105.410004</v>
      </c>
      <c r="E3031">
        <v>105.980003</v>
      </c>
      <c r="F3031">
        <v>105.980003</v>
      </c>
      <c r="G3031">
        <v>0</v>
      </c>
    </row>
    <row r="3032" spans="1:7" x14ac:dyDescent="0.25">
      <c r="A3032" s="1">
        <v>37505</v>
      </c>
      <c r="B3032">
        <v>106.16999800000001</v>
      </c>
      <c r="C3032">
        <v>106.839996</v>
      </c>
      <c r="D3032">
        <v>105.75</v>
      </c>
      <c r="E3032">
        <v>106.839996</v>
      </c>
      <c r="F3032">
        <v>106.839996</v>
      </c>
      <c r="G3032">
        <v>0</v>
      </c>
    </row>
    <row r="3033" spans="1:7" x14ac:dyDescent="0.25">
      <c r="A3033" s="1">
        <v>37507</v>
      </c>
      <c r="B3033" t="s">
        <v>444</v>
      </c>
      <c r="C3033" t="s">
        <v>444</v>
      </c>
      <c r="D3033" t="s">
        <v>444</v>
      </c>
      <c r="E3033" t="s">
        <v>444</v>
      </c>
      <c r="F3033" t="s">
        <v>444</v>
      </c>
      <c r="G3033" t="s">
        <v>444</v>
      </c>
    </row>
    <row r="3034" spans="1:7" x14ac:dyDescent="0.25">
      <c r="A3034" s="1">
        <v>37508</v>
      </c>
      <c r="B3034">
        <v>106.730003</v>
      </c>
      <c r="C3034">
        <v>107.120003</v>
      </c>
      <c r="D3034">
        <v>106.620003</v>
      </c>
      <c r="E3034">
        <v>107.099998</v>
      </c>
      <c r="F3034">
        <v>107.099998</v>
      </c>
      <c r="G3034">
        <v>0</v>
      </c>
    </row>
    <row r="3035" spans="1:7" x14ac:dyDescent="0.25">
      <c r="A3035" s="1">
        <v>37509</v>
      </c>
      <c r="B3035">
        <v>106.82</v>
      </c>
      <c r="C3035">
        <v>107.760002</v>
      </c>
      <c r="D3035">
        <v>106.58000199999999</v>
      </c>
      <c r="E3035">
        <v>107.519997</v>
      </c>
      <c r="F3035">
        <v>107.519997</v>
      </c>
      <c r="G3035">
        <v>0</v>
      </c>
    </row>
    <row r="3036" spans="1:7" x14ac:dyDescent="0.25">
      <c r="A3036" s="1">
        <v>37510</v>
      </c>
      <c r="B3036">
        <v>107.489998</v>
      </c>
      <c r="C3036">
        <v>108.089996</v>
      </c>
      <c r="D3036">
        <v>106.769997</v>
      </c>
      <c r="E3036">
        <v>107.620003</v>
      </c>
      <c r="F3036">
        <v>107.620003</v>
      </c>
      <c r="G3036">
        <v>0</v>
      </c>
    </row>
    <row r="3037" spans="1:7" x14ac:dyDescent="0.25">
      <c r="A3037" s="1">
        <v>37511</v>
      </c>
      <c r="B3037">
        <v>107.480003</v>
      </c>
      <c r="C3037">
        <v>107.790001</v>
      </c>
      <c r="D3037">
        <v>107.139999</v>
      </c>
      <c r="E3037">
        <v>107.160004</v>
      </c>
      <c r="F3037">
        <v>107.160004</v>
      </c>
      <c r="G3037">
        <v>0</v>
      </c>
    </row>
    <row r="3038" spans="1:7" x14ac:dyDescent="0.25">
      <c r="A3038" s="1">
        <v>37512</v>
      </c>
      <c r="B3038">
        <v>107.08000199999999</v>
      </c>
      <c r="C3038">
        <v>108.279999</v>
      </c>
      <c r="D3038">
        <v>106.970001</v>
      </c>
      <c r="E3038">
        <v>108.05999799999999</v>
      </c>
      <c r="F3038">
        <v>108.05999799999999</v>
      </c>
      <c r="G3038">
        <v>0</v>
      </c>
    </row>
    <row r="3039" spans="1:7" x14ac:dyDescent="0.25">
      <c r="A3039" s="1">
        <v>37514</v>
      </c>
      <c r="B3039" t="s">
        <v>444</v>
      </c>
      <c r="C3039" t="s">
        <v>444</v>
      </c>
      <c r="D3039" t="s">
        <v>444</v>
      </c>
      <c r="E3039" t="s">
        <v>444</v>
      </c>
      <c r="F3039" t="s">
        <v>444</v>
      </c>
      <c r="G3039" t="s">
        <v>444</v>
      </c>
    </row>
    <row r="3040" spans="1:7" x14ac:dyDescent="0.25">
      <c r="A3040" s="1">
        <v>37515</v>
      </c>
      <c r="B3040">
        <v>108.470001</v>
      </c>
      <c r="C3040">
        <v>109.66999800000001</v>
      </c>
      <c r="D3040">
        <v>108</v>
      </c>
      <c r="E3040">
        <v>108.239998</v>
      </c>
      <c r="F3040">
        <v>108.239998</v>
      </c>
      <c r="G3040">
        <v>0</v>
      </c>
    </row>
    <row r="3041" spans="1:7" x14ac:dyDescent="0.25">
      <c r="A3041" s="1">
        <v>37516</v>
      </c>
      <c r="B3041">
        <v>108.699997</v>
      </c>
      <c r="C3041">
        <v>109.239998</v>
      </c>
      <c r="D3041">
        <v>108.290001</v>
      </c>
      <c r="E3041">
        <v>108.33000199999999</v>
      </c>
      <c r="F3041">
        <v>108.33000199999999</v>
      </c>
      <c r="G3041">
        <v>0</v>
      </c>
    </row>
    <row r="3042" spans="1:7" x14ac:dyDescent="0.25">
      <c r="A3042" s="1">
        <v>37517</v>
      </c>
      <c r="B3042">
        <v>108.360001</v>
      </c>
      <c r="C3042">
        <v>108.699997</v>
      </c>
      <c r="D3042">
        <v>107.459999</v>
      </c>
      <c r="E3042">
        <v>107.760002</v>
      </c>
      <c r="F3042">
        <v>107.760002</v>
      </c>
      <c r="G3042">
        <v>0</v>
      </c>
    </row>
    <row r="3043" spans="1:7" x14ac:dyDescent="0.25">
      <c r="A3043" s="1">
        <v>37518</v>
      </c>
      <c r="B3043">
        <v>107.379997</v>
      </c>
      <c r="C3043">
        <v>107.720001</v>
      </c>
      <c r="D3043">
        <v>106.839996</v>
      </c>
      <c r="E3043">
        <v>107</v>
      </c>
      <c r="F3043">
        <v>107</v>
      </c>
      <c r="G3043">
        <v>0</v>
      </c>
    </row>
    <row r="3044" spans="1:7" x14ac:dyDescent="0.25">
      <c r="A3044" s="1">
        <v>37519</v>
      </c>
      <c r="B3044">
        <v>107.260002</v>
      </c>
      <c r="C3044">
        <v>107.739998</v>
      </c>
      <c r="D3044">
        <v>106.779999</v>
      </c>
      <c r="E3044">
        <v>107.529999</v>
      </c>
      <c r="F3044">
        <v>107.529999</v>
      </c>
      <c r="G3044">
        <v>0</v>
      </c>
    </row>
    <row r="3045" spans="1:7" x14ac:dyDescent="0.25">
      <c r="A3045" s="1">
        <v>37521</v>
      </c>
      <c r="B3045" t="s">
        <v>444</v>
      </c>
      <c r="C3045" t="s">
        <v>444</v>
      </c>
      <c r="D3045" t="s">
        <v>444</v>
      </c>
      <c r="E3045" t="s">
        <v>444</v>
      </c>
      <c r="F3045" t="s">
        <v>444</v>
      </c>
      <c r="G3045" t="s">
        <v>444</v>
      </c>
    </row>
    <row r="3046" spans="1:7" x14ac:dyDescent="0.25">
      <c r="A3046" s="1">
        <v>37522</v>
      </c>
      <c r="B3046">
        <v>107.519997</v>
      </c>
      <c r="C3046">
        <v>108.129997</v>
      </c>
      <c r="D3046">
        <v>107.040001</v>
      </c>
      <c r="E3046">
        <v>107.860001</v>
      </c>
      <c r="F3046">
        <v>107.860001</v>
      </c>
      <c r="G3046">
        <v>0</v>
      </c>
    </row>
    <row r="3047" spans="1:7" x14ac:dyDescent="0.25">
      <c r="A3047" s="1">
        <v>37523</v>
      </c>
      <c r="B3047">
        <v>107.93</v>
      </c>
      <c r="C3047">
        <v>108</v>
      </c>
      <c r="D3047">
        <v>107.300003</v>
      </c>
      <c r="E3047">
        <v>107.519997</v>
      </c>
      <c r="F3047">
        <v>107.519997</v>
      </c>
      <c r="G3047">
        <v>0</v>
      </c>
    </row>
    <row r="3048" spans="1:7" x14ac:dyDescent="0.25">
      <c r="A3048" s="1">
        <v>37524</v>
      </c>
      <c r="B3048">
        <v>107.199997</v>
      </c>
      <c r="C3048">
        <v>107.889999</v>
      </c>
      <c r="D3048">
        <v>107.029999</v>
      </c>
      <c r="E3048">
        <v>107.790001</v>
      </c>
      <c r="F3048">
        <v>107.790001</v>
      </c>
      <c r="G3048">
        <v>0</v>
      </c>
    </row>
    <row r="3049" spans="1:7" x14ac:dyDescent="0.25">
      <c r="A3049" s="1">
        <v>37525</v>
      </c>
      <c r="B3049">
        <v>107.650002</v>
      </c>
      <c r="C3049">
        <v>108.019997</v>
      </c>
      <c r="D3049">
        <v>107.379997</v>
      </c>
      <c r="E3049">
        <v>107.68</v>
      </c>
      <c r="F3049">
        <v>107.68</v>
      </c>
      <c r="G3049">
        <v>0</v>
      </c>
    </row>
    <row r="3050" spans="1:7" x14ac:dyDescent="0.25">
      <c r="A3050" s="1">
        <v>37526</v>
      </c>
      <c r="B3050">
        <v>107.699997</v>
      </c>
      <c r="C3050">
        <v>107.94000200000001</v>
      </c>
      <c r="D3050">
        <v>107.459999</v>
      </c>
      <c r="E3050">
        <v>107.529999</v>
      </c>
      <c r="F3050">
        <v>107.529999</v>
      </c>
      <c r="G3050">
        <v>0</v>
      </c>
    </row>
    <row r="3051" spans="1:7" x14ac:dyDescent="0.25">
      <c r="A3051" s="1">
        <v>37528</v>
      </c>
      <c r="B3051" t="s">
        <v>444</v>
      </c>
      <c r="C3051" t="s">
        <v>444</v>
      </c>
      <c r="D3051" t="s">
        <v>444</v>
      </c>
      <c r="E3051" t="s">
        <v>444</v>
      </c>
      <c r="F3051" t="s">
        <v>444</v>
      </c>
      <c r="G3051" t="s">
        <v>444</v>
      </c>
    </row>
    <row r="3052" spans="1:7" x14ac:dyDescent="0.25">
      <c r="A3052" s="1">
        <v>37529</v>
      </c>
      <c r="B3052">
        <v>107.08000199999999</v>
      </c>
      <c r="C3052">
        <v>108.07</v>
      </c>
      <c r="D3052">
        <v>106.5</v>
      </c>
      <c r="E3052">
        <v>106.870003</v>
      </c>
      <c r="F3052">
        <v>106.870003</v>
      </c>
      <c r="G3052">
        <v>0</v>
      </c>
    </row>
    <row r="3053" spans="1:7" x14ac:dyDescent="0.25">
      <c r="A3053" s="1">
        <v>37530</v>
      </c>
      <c r="B3053">
        <v>106.739998</v>
      </c>
      <c r="C3053">
        <v>107.18</v>
      </c>
      <c r="D3053">
        <v>106.620003</v>
      </c>
      <c r="E3053">
        <v>107.07</v>
      </c>
      <c r="F3053">
        <v>107.07</v>
      </c>
      <c r="G3053">
        <v>0</v>
      </c>
    </row>
    <row r="3054" spans="1:7" x14ac:dyDescent="0.25">
      <c r="A3054" s="1">
        <v>37531</v>
      </c>
      <c r="B3054">
        <v>107.269997</v>
      </c>
      <c r="C3054">
        <v>107.41999800000001</v>
      </c>
      <c r="D3054">
        <v>106.989998</v>
      </c>
      <c r="E3054">
        <v>107.160004</v>
      </c>
      <c r="F3054">
        <v>107.160004</v>
      </c>
      <c r="G3054">
        <v>0</v>
      </c>
    </row>
    <row r="3055" spans="1:7" x14ac:dyDescent="0.25">
      <c r="A3055" s="1">
        <v>37532</v>
      </c>
      <c r="B3055">
        <v>106.94000200000001</v>
      </c>
      <c r="C3055">
        <v>107.120003</v>
      </c>
      <c r="D3055">
        <v>106.650002</v>
      </c>
      <c r="E3055">
        <v>106.970001</v>
      </c>
      <c r="F3055">
        <v>106.970001</v>
      </c>
      <c r="G3055">
        <v>0</v>
      </c>
    </row>
    <row r="3056" spans="1:7" x14ac:dyDescent="0.25">
      <c r="A3056" s="1">
        <v>37533</v>
      </c>
      <c r="B3056">
        <v>107.019997</v>
      </c>
      <c r="C3056">
        <v>107.720001</v>
      </c>
      <c r="D3056">
        <v>106.839996</v>
      </c>
      <c r="E3056">
        <v>107.599998</v>
      </c>
      <c r="F3056">
        <v>107.599998</v>
      </c>
      <c r="G3056">
        <v>0</v>
      </c>
    </row>
    <row r="3057" spans="1:7" x14ac:dyDescent="0.25">
      <c r="A3057" s="1">
        <v>37535</v>
      </c>
      <c r="B3057" t="s">
        <v>444</v>
      </c>
      <c r="C3057" t="s">
        <v>444</v>
      </c>
      <c r="D3057" t="s">
        <v>444</v>
      </c>
      <c r="E3057" t="s">
        <v>444</v>
      </c>
      <c r="F3057" t="s">
        <v>444</v>
      </c>
      <c r="G3057" t="s">
        <v>444</v>
      </c>
    </row>
    <row r="3058" spans="1:7" x14ac:dyDescent="0.25">
      <c r="A3058" s="1">
        <v>37536</v>
      </c>
      <c r="B3058">
        <v>107.760002</v>
      </c>
      <c r="C3058">
        <v>107.860001</v>
      </c>
      <c r="D3058">
        <v>107.449997</v>
      </c>
      <c r="E3058">
        <v>107.550003</v>
      </c>
      <c r="F3058">
        <v>107.550003</v>
      </c>
      <c r="G3058">
        <v>0</v>
      </c>
    </row>
    <row r="3059" spans="1:7" x14ac:dyDescent="0.25">
      <c r="A3059" s="1">
        <v>37537</v>
      </c>
      <c r="B3059">
        <v>107.55999799999999</v>
      </c>
      <c r="C3059">
        <v>108.139999</v>
      </c>
      <c r="D3059">
        <v>107.349998</v>
      </c>
      <c r="E3059">
        <v>108.07</v>
      </c>
      <c r="F3059">
        <v>108.07</v>
      </c>
      <c r="G3059">
        <v>0</v>
      </c>
    </row>
    <row r="3060" spans="1:7" x14ac:dyDescent="0.25">
      <c r="A3060" s="1">
        <v>37538</v>
      </c>
      <c r="B3060">
        <v>107.83000199999999</v>
      </c>
      <c r="C3060">
        <v>108.029999</v>
      </c>
      <c r="D3060">
        <v>106.83000199999999</v>
      </c>
      <c r="E3060">
        <v>106.94000200000001</v>
      </c>
      <c r="F3060">
        <v>106.94000200000001</v>
      </c>
      <c r="G3060">
        <v>0</v>
      </c>
    </row>
    <row r="3061" spans="1:7" x14ac:dyDescent="0.25">
      <c r="A3061" s="1">
        <v>37539</v>
      </c>
      <c r="B3061">
        <v>107.029999</v>
      </c>
      <c r="C3061">
        <v>107.339996</v>
      </c>
      <c r="D3061">
        <v>106.709999</v>
      </c>
      <c r="E3061">
        <v>107.199997</v>
      </c>
      <c r="F3061">
        <v>107.199997</v>
      </c>
      <c r="G3061">
        <v>0</v>
      </c>
    </row>
    <row r="3062" spans="1:7" x14ac:dyDescent="0.25">
      <c r="A3062" s="1">
        <v>37540</v>
      </c>
      <c r="B3062">
        <v>107.19000200000001</v>
      </c>
      <c r="C3062">
        <v>107.519997</v>
      </c>
      <c r="D3062">
        <v>107.099998</v>
      </c>
      <c r="E3062">
        <v>107.25</v>
      </c>
      <c r="F3062">
        <v>107.25</v>
      </c>
      <c r="G3062">
        <v>0</v>
      </c>
    </row>
    <row r="3063" spans="1:7" x14ac:dyDescent="0.25">
      <c r="A3063" s="1">
        <v>37542</v>
      </c>
      <c r="B3063" t="s">
        <v>444</v>
      </c>
      <c r="C3063" t="s">
        <v>444</v>
      </c>
      <c r="D3063" t="s">
        <v>444</v>
      </c>
      <c r="E3063" t="s">
        <v>444</v>
      </c>
      <c r="F3063" t="s">
        <v>444</v>
      </c>
      <c r="G3063" t="s">
        <v>444</v>
      </c>
    </row>
    <row r="3064" spans="1:7" x14ac:dyDescent="0.25">
      <c r="A3064" s="1">
        <v>37543</v>
      </c>
      <c r="B3064">
        <v>107.050003</v>
      </c>
      <c r="C3064">
        <v>107.230003</v>
      </c>
      <c r="D3064">
        <v>106.959999</v>
      </c>
      <c r="E3064">
        <v>107.150002</v>
      </c>
      <c r="F3064">
        <v>107.150002</v>
      </c>
      <c r="G3064">
        <v>0</v>
      </c>
    </row>
    <row r="3065" spans="1:7" x14ac:dyDescent="0.25">
      <c r="A3065" s="1">
        <v>37544</v>
      </c>
      <c r="B3065">
        <v>107.260002</v>
      </c>
      <c r="C3065">
        <v>107.889999</v>
      </c>
      <c r="D3065">
        <v>107.129997</v>
      </c>
      <c r="E3065">
        <v>107.779999</v>
      </c>
      <c r="F3065">
        <v>107.779999</v>
      </c>
      <c r="G3065">
        <v>0</v>
      </c>
    </row>
    <row r="3066" spans="1:7" x14ac:dyDescent="0.25">
      <c r="A3066" s="1">
        <v>37545</v>
      </c>
      <c r="B3066">
        <v>107.599998</v>
      </c>
      <c r="C3066">
        <v>107.82</v>
      </c>
      <c r="D3066">
        <v>107.470001</v>
      </c>
      <c r="E3066">
        <v>107.629997</v>
      </c>
      <c r="F3066">
        <v>107.629997</v>
      </c>
      <c r="G3066">
        <v>0</v>
      </c>
    </row>
    <row r="3067" spans="1:7" x14ac:dyDescent="0.25">
      <c r="A3067" s="1">
        <v>37546</v>
      </c>
      <c r="B3067">
        <v>107.980003</v>
      </c>
      <c r="C3067">
        <v>108.57</v>
      </c>
      <c r="D3067">
        <v>107.660004</v>
      </c>
      <c r="E3067">
        <v>108.370003</v>
      </c>
      <c r="F3067">
        <v>108.370003</v>
      </c>
      <c r="G3067">
        <v>0</v>
      </c>
    </row>
    <row r="3068" spans="1:7" x14ac:dyDescent="0.25">
      <c r="A3068" s="1">
        <v>37547</v>
      </c>
      <c r="B3068">
        <v>108.470001</v>
      </c>
      <c r="C3068">
        <v>108.620003</v>
      </c>
      <c r="D3068">
        <v>108.19000200000001</v>
      </c>
      <c r="E3068">
        <v>108.519997</v>
      </c>
      <c r="F3068">
        <v>108.519997</v>
      </c>
      <c r="G3068">
        <v>0</v>
      </c>
    </row>
    <row r="3069" spans="1:7" x14ac:dyDescent="0.25">
      <c r="A3069" s="1">
        <v>37549</v>
      </c>
      <c r="B3069" t="s">
        <v>444</v>
      </c>
      <c r="C3069" t="s">
        <v>444</v>
      </c>
      <c r="D3069" t="s">
        <v>444</v>
      </c>
      <c r="E3069" t="s">
        <v>444</v>
      </c>
      <c r="F3069" t="s">
        <v>444</v>
      </c>
      <c r="G3069" t="s">
        <v>444</v>
      </c>
    </row>
    <row r="3070" spans="1:7" x14ac:dyDescent="0.25">
      <c r="A3070" s="1">
        <v>37550</v>
      </c>
      <c r="B3070">
        <v>108.379997</v>
      </c>
      <c r="C3070">
        <v>108.739998</v>
      </c>
      <c r="D3070">
        <v>107.980003</v>
      </c>
      <c r="E3070">
        <v>108.230003</v>
      </c>
      <c r="F3070">
        <v>108.230003</v>
      </c>
      <c r="G3070">
        <v>0</v>
      </c>
    </row>
    <row r="3071" spans="1:7" x14ac:dyDescent="0.25">
      <c r="A3071" s="1">
        <v>37551</v>
      </c>
      <c r="B3071">
        <v>108.449997</v>
      </c>
      <c r="C3071">
        <v>108.449997</v>
      </c>
      <c r="D3071">
        <v>107.769997</v>
      </c>
      <c r="E3071">
        <v>107.94000200000001</v>
      </c>
      <c r="F3071">
        <v>107.94000200000001</v>
      </c>
      <c r="G3071">
        <v>0</v>
      </c>
    </row>
    <row r="3072" spans="1:7" x14ac:dyDescent="0.25">
      <c r="A3072" s="1">
        <v>37552</v>
      </c>
      <c r="B3072">
        <v>108</v>
      </c>
      <c r="C3072">
        <v>108.160004</v>
      </c>
      <c r="D3072">
        <v>107.709999</v>
      </c>
      <c r="E3072">
        <v>108</v>
      </c>
      <c r="F3072">
        <v>108</v>
      </c>
      <c r="G3072">
        <v>0</v>
      </c>
    </row>
    <row r="3073" spans="1:7" x14ac:dyDescent="0.25">
      <c r="A3073" s="1">
        <v>37553</v>
      </c>
      <c r="B3073">
        <v>108.08000199999999</v>
      </c>
      <c r="C3073">
        <v>108.279999</v>
      </c>
      <c r="D3073">
        <v>107.889999</v>
      </c>
      <c r="E3073">
        <v>107.910004</v>
      </c>
      <c r="F3073">
        <v>107.910004</v>
      </c>
      <c r="G3073">
        <v>0</v>
      </c>
    </row>
    <row r="3074" spans="1:7" x14ac:dyDescent="0.25">
      <c r="A3074" s="1">
        <v>37554</v>
      </c>
      <c r="B3074">
        <v>107.769997</v>
      </c>
      <c r="C3074">
        <v>107.989998</v>
      </c>
      <c r="D3074">
        <v>107.610001</v>
      </c>
      <c r="E3074">
        <v>107.91999800000001</v>
      </c>
      <c r="F3074">
        <v>107.91999800000001</v>
      </c>
      <c r="G3074">
        <v>0</v>
      </c>
    </row>
    <row r="3075" spans="1:7" x14ac:dyDescent="0.25">
      <c r="A3075" s="1">
        <v>37556</v>
      </c>
      <c r="B3075" t="s">
        <v>444</v>
      </c>
      <c r="C3075" t="s">
        <v>444</v>
      </c>
      <c r="D3075" t="s">
        <v>444</v>
      </c>
      <c r="E3075" t="s">
        <v>444</v>
      </c>
      <c r="F3075" t="s">
        <v>444</v>
      </c>
      <c r="G3075" t="s">
        <v>444</v>
      </c>
    </row>
    <row r="3076" spans="1:7" x14ac:dyDescent="0.25">
      <c r="A3076" s="1">
        <v>37557</v>
      </c>
      <c r="B3076">
        <v>108.199997</v>
      </c>
      <c r="C3076">
        <v>108.33000199999999</v>
      </c>
      <c r="D3076">
        <v>107.120003</v>
      </c>
      <c r="E3076">
        <v>107.160004</v>
      </c>
      <c r="F3076">
        <v>107.160004</v>
      </c>
      <c r="G3076">
        <v>0</v>
      </c>
    </row>
    <row r="3077" spans="1:7" x14ac:dyDescent="0.25">
      <c r="A3077" s="1">
        <v>37558</v>
      </c>
      <c r="B3077">
        <v>107.150002</v>
      </c>
      <c r="C3077">
        <v>107.489998</v>
      </c>
      <c r="D3077">
        <v>106.879997</v>
      </c>
      <c r="E3077">
        <v>107.07</v>
      </c>
      <c r="F3077">
        <v>107.07</v>
      </c>
      <c r="G3077">
        <v>0</v>
      </c>
    </row>
    <row r="3078" spans="1:7" x14ac:dyDescent="0.25">
      <c r="A3078" s="1">
        <v>37559</v>
      </c>
      <c r="B3078">
        <v>107.16999800000001</v>
      </c>
      <c r="C3078">
        <v>107.370003</v>
      </c>
      <c r="D3078">
        <v>107.019997</v>
      </c>
      <c r="E3078">
        <v>107.07</v>
      </c>
      <c r="F3078">
        <v>107.07</v>
      </c>
      <c r="G3078">
        <v>0</v>
      </c>
    </row>
    <row r="3079" spans="1:7" x14ac:dyDescent="0.25">
      <c r="A3079" s="1">
        <v>37560</v>
      </c>
      <c r="B3079">
        <v>106.870003</v>
      </c>
      <c r="C3079">
        <v>107.239998</v>
      </c>
      <c r="D3079">
        <v>106.540001</v>
      </c>
      <c r="E3079">
        <v>106.639999</v>
      </c>
      <c r="F3079">
        <v>106.639999</v>
      </c>
      <c r="G3079">
        <v>0</v>
      </c>
    </row>
    <row r="3080" spans="1:7" x14ac:dyDescent="0.25">
      <c r="A3080" s="1">
        <v>37561</v>
      </c>
      <c r="B3080">
        <v>106.550003</v>
      </c>
      <c r="C3080">
        <v>106.68</v>
      </c>
      <c r="D3080">
        <v>105.75</v>
      </c>
      <c r="E3080">
        <v>106.08000199999999</v>
      </c>
      <c r="F3080">
        <v>106.08000199999999</v>
      </c>
      <c r="G3080">
        <v>0</v>
      </c>
    </row>
    <row r="3081" spans="1:7" x14ac:dyDescent="0.25">
      <c r="A3081" s="1">
        <v>37563</v>
      </c>
      <c r="B3081" t="s">
        <v>444</v>
      </c>
      <c r="C3081" t="s">
        <v>444</v>
      </c>
      <c r="D3081" t="s">
        <v>444</v>
      </c>
      <c r="E3081" t="s">
        <v>444</v>
      </c>
      <c r="F3081" t="s">
        <v>444</v>
      </c>
      <c r="G3081" t="s">
        <v>444</v>
      </c>
    </row>
    <row r="3082" spans="1:7" x14ac:dyDescent="0.25">
      <c r="A3082" s="1">
        <v>37564</v>
      </c>
      <c r="B3082">
        <v>106.089996</v>
      </c>
      <c r="C3082">
        <v>106.41999800000001</v>
      </c>
      <c r="D3082">
        <v>105.980003</v>
      </c>
      <c r="E3082">
        <v>106.120003</v>
      </c>
      <c r="F3082">
        <v>106.120003</v>
      </c>
      <c r="G3082">
        <v>0</v>
      </c>
    </row>
    <row r="3083" spans="1:7" x14ac:dyDescent="0.25">
      <c r="A3083" s="1">
        <v>37565</v>
      </c>
      <c r="B3083">
        <v>105.93</v>
      </c>
      <c r="C3083">
        <v>106.120003</v>
      </c>
      <c r="D3083">
        <v>105.449997</v>
      </c>
      <c r="E3083">
        <v>105.870003</v>
      </c>
      <c r="F3083">
        <v>105.870003</v>
      </c>
      <c r="G3083">
        <v>0</v>
      </c>
    </row>
    <row r="3084" spans="1:7" x14ac:dyDescent="0.25">
      <c r="A3084" s="1">
        <v>37566</v>
      </c>
      <c r="B3084">
        <v>106.25</v>
      </c>
      <c r="C3084">
        <v>106.379997</v>
      </c>
      <c r="D3084">
        <v>105.57</v>
      </c>
      <c r="E3084">
        <v>105.599998</v>
      </c>
      <c r="F3084">
        <v>105.599998</v>
      </c>
      <c r="G3084">
        <v>0</v>
      </c>
    </row>
    <row r="3085" spans="1:7" x14ac:dyDescent="0.25">
      <c r="A3085" s="1">
        <v>37567</v>
      </c>
      <c r="B3085">
        <v>105.599998</v>
      </c>
      <c r="C3085">
        <v>105.870003</v>
      </c>
      <c r="D3085">
        <v>104.91999800000001</v>
      </c>
      <c r="E3085">
        <v>104.970001</v>
      </c>
      <c r="F3085">
        <v>104.970001</v>
      </c>
      <c r="G3085">
        <v>0</v>
      </c>
    </row>
    <row r="3086" spans="1:7" x14ac:dyDescent="0.25">
      <c r="A3086" s="1">
        <v>37568</v>
      </c>
      <c r="B3086">
        <v>104.900002</v>
      </c>
      <c r="C3086">
        <v>105.110001</v>
      </c>
      <c r="D3086">
        <v>104.339996</v>
      </c>
      <c r="E3086">
        <v>104.5</v>
      </c>
      <c r="F3086">
        <v>104.5</v>
      </c>
      <c r="G3086">
        <v>0</v>
      </c>
    </row>
    <row r="3087" spans="1:7" x14ac:dyDescent="0.25">
      <c r="A3087" s="1">
        <v>37570</v>
      </c>
      <c r="B3087" t="s">
        <v>444</v>
      </c>
      <c r="C3087" t="s">
        <v>444</v>
      </c>
      <c r="D3087" t="s">
        <v>444</v>
      </c>
      <c r="E3087" t="s">
        <v>444</v>
      </c>
      <c r="F3087" t="s">
        <v>444</v>
      </c>
      <c r="G3087" t="s">
        <v>444</v>
      </c>
    </row>
    <row r="3088" spans="1:7" x14ac:dyDescent="0.25">
      <c r="A3088" s="1">
        <v>37571</v>
      </c>
      <c r="B3088">
        <v>104.57</v>
      </c>
      <c r="C3088">
        <v>104.629997</v>
      </c>
      <c r="D3088">
        <v>104.120003</v>
      </c>
      <c r="E3088">
        <v>104.57</v>
      </c>
      <c r="F3088">
        <v>104.57</v>
      </c>
      <c r="G3088">
        <v>0</v>
      </c>
    </row>
    <row r="3089" spans="1:7" x14ac:dyDescent="0.25">
      <c r="A3089" s="1">
        <v>37572</v>
      </c>
      <c r="B3089">
        <v>104.790001</v>
      </c>
      <c r="C3089">
        <v>105</v>
      </c>
      <c r="D3089">
        <v>104.41999800000001</v>
      </c>
      <c r="E3089">
        <v>104.660004</v>
      </c>
      <c r="F3089">
        <v>104.660004</v>
      </c>
      <c r="G3089">
        <v>0</v>
      </c>
    </row>
    <row r="3090" spans="1:7" x14ac:dyDescent="0.25">
      <c r="A3090" s="1">
        <v>37573</v>
      </c>
      <c r="B3090">
        <v>104.769997</v>
      </c>
      <c r="C3090">
        <v>105.260002</v>
      </c>
      <c r="D3090">
        <v>104.58000199999999</v>
      </c>
      <c r="E3090">
        <v>105.099998</v>
      </c>
      <c r="F3090">
        <v>105.099998</v>
      </c>
      <c r="G3090">
        <v>0</v>
      </c>
    </row>
    <row r="3091" spans="1:7" x14ac:dyDescent="0.25">
      <c r="A3091" s="1">
        <v>37574</v>
      </c>
      <c r="B3091">
        <v>105.18</v>
      </c>
      <c r="C3091">
        <v>105.43</v>
      </c>
      <c r="D3091">
        <v>104.760002</v>
      </c>
      <c r="E3091">
        <v>105.209999</v>
      </c>
      <c r="F3091">
        <v>105.209999</v>
      </c>
      <c r="G3091">
        <v>0</v>
      </c>
    </row>
    <row r="3092" spans="1:7" x14ac:dyDescent="0.25">
      <c r="A3092" s="1">
        <v>37575</v>
      </c>
      <c r="B3092">
        <v>105.410004</v>
      </c>
      <c r="C3092">
        <v>105.650002</v>
      </c>
      <c r="D3092">
        <v>104.959999</v>
      </c>
      <c r="E3092">
        <v>105.040001</v>
      </c>
      <c r="F3092">
        <v>105.040001</v>
      </c>
      <c r="G3092">
        <v>0</v>
      </c>
    </row>
    <row r="3093" spans="1:7" x14ac:dyDescent="0.25">
      <c r="A3093" s="1">
        <v>37577</v>
      </c>
      <c r="B3093" t="s">
        <v>444</v>
      </c>
      <c r="C3093" t="s">
        <v>444</v>
      </c>
      <c r="D3093" t="s">
        <v>444</v>
      </c>
      <c r="E3093" t="s">
        <v>444</v>
      </c>
      <c r="F3093" t="s">
        <v>444</v>
      </c>
      <c r="G3093" t="s">
        <v>444</v>
      </c>
    </row>
    <row r="3094" spans="1:7" x14ac:dyDescent="0.25">
      <c r="A3094" s="1">
        <v>37578</v>
      </c>
      <c r="B3094">
        <v>105.139999</v>
      </c>
      <c r="C3094">
        <v>105.349998</v>
      </c>
      <c r="D3094">
        <v>104.790001</v>
      </c>
      <c r="E3094">
        <v>105.199997</v>
      </c>
      <c r="F3094">
        <v>105.199997</v>
      </c>
      <c r="G3094">
        <v>0</v>
      </c>
    </row>
    <row r="3095" spans="1:7" x14ac:dyDescent="0.25">
      <c r="A3095" s="1">
        <v>37579</v>
      </c>
      <c r="B3095">
        <v>105.139999</v>
      </c>
      <c r="C3095">
        <v>105.879997</v>
      </c>
      <c r="D3095">
        <v>104.709999</v>
      </c>
      <c r="E3095">
        <v>105.66999800000001</v>
      </c>
      <c r="F3095">
        <v>105.66999800000001</v>
      </c>
      <c r="G3095">
        <v>0</v>
      </c>
    </row>
    <row r="3096" spans="1:7" x14ac:dyDescent="0.25">
      <c r="A3096" s="1">
        <v>37580</v>
      </c>
      <c r="B3096">
        <v>105.800003</v>
      </c>
      <c r="C3096">
        <v>106.07</v>
      </c>
      <c r="D3096">
        <v>105.589996</v>
      </c>
      <c r="E3096">
        <v>105.870003</v>
      </c>
      <c r="F3096">
        <v>105.870003</v>
      </c>
      <c r="G3096">
        <v>0</v>
      </c>
    </row>
    <row r="3097" spans="1:7" x14ac:dyDescent="0.25">
      <c r="A3097" s="1">
        <v>37581</v>
      </c>
      <c r="B3097">
        <v>105.739998</v>
      </c>
      <c r="C3097">
        <v>106.08000199999999</v>
      </c>
      <c r="D3097">
        <v>105.58000199999999</v>
      </c>
      <c r="E3097">
        <v>105.80999799999999</v>
      </c>
      <c r="F3097">
        <v>105.80999799999999</v>
      </c>
      <c r="G3097">
        <v>0</v>
      </c>
    </row>
    <row r="3098" spans="1:7" x14ac:dyDescent="0.25">
      <c r="A3098" s="1">
        <v>37582</v>
      </c>
      <c r="B3098">
        <v>105.639999</v>
      </c>
      <c r="C3098">
        <v>106.199997</v>
      </c>
      <c r="D3098">
        <v>105.57</v>
      </c>
      <c r="E3098">
        <v>106.120003</v>
      </c>
      <c r="F3098">
        <v>106.120003</v>
      </c>
      <c r="G3098">
        <v>0</v>
      </c>
    </row>
    <row r="3099" spans="1:7" x14ac:dyDescent="0.25">
      <c r="A3099" s="1">
        <v>37584</v>
      </c>
      <c r="B3099" t="s">
        <v>444</v>
      </c>
      <c r="C3099" t="s">
        <v>444</v>
      </c>
      <c r="D3099" t="s">
        <v>444</v>
      </c>
      <c r="E3099" t="s">
        <v>444</v>
      </c>
      <c r="F3099" t="s">
        <v>444</v>
      </c>
      <c r="G3099" t="s">
        <v>444</v>
      </c>
    </row>
    <row r="3100" spans="1:7" x14ac:dyDescent="0.25">
      <c r="A3100" s="1">
        <v>37585</v>
      </c>
      <c r="B3100">
        <v>106.269997</v>
      </c>
      <c r="C3100">
        <v>106.779999</v>
      </c>
      <c r="D3100">
        <v>106.099998</v>
      </c>
      <c r="E3100">
        <v>106.540001</v>
      </c>
      <c r="F3100">
        <v>106.540001</v>
      </c>
      <c r="G3100">
        <v>0</v>
      </c>
    </row>
    <row r="3101" spans="1:7" x14ac:dyDescent="0.25">
      <c r="A3101" s="1">
        <v>37586</v>
      </c>
      <c r="B3101">
        <v>106.550003</v>
      </c>
      <c r="C3101">
        <v>106.739998</v>
      </c>
      <c r="D3101">
        <v>106.33000199999999</v>
      </c>
      <c r="E3101">
        <v>106.529999</v>
      </c>
      <c r="F3101">
        <v>106.529999</v>
      </c>
      <c r="G3101">
        <v>0</v>
      </c>
    </row>
    <row r="3102" spans="1:7" x14ac:dyDescent="0.25">
      <c r="A3102" s="1">
        <v>37587</v>
      </c>
      <c r="B3102">
        <v>106.55999799999999</v>
      </c>
      <c r="C3102">
        <v>106.970001</v>
      </c>
      <c r="D3102">
        <v>106.400002</v>
      </c>
      <c r="E3102">
        <v>106.769997</v>
      </c>
      <c r="F3102">
        <v>106.769997</v>
      </c>
      <c r="G3102">
        <v>0</v>
      </c>
    </row>
    <row r="3103" spans="1:7" x14ac:dyDescent="0.25">
      <c r="A3103" s="1">
        <v>37588</v>
      </c>
      <c r="B3103">
        <v>106.779999</v>
      </c>
      <c r="C3103">
        <v>106.879997</v>
      </c>
      <c r="D3103">
        <v>106.449997</v>
      </c>
      <c r="E3103">
        <v>106.540001</v>
      </c>
      <c r="F3103">
        <v>106.540001</v>
      </c>
      <c r="G3103">
        <v>0</v>
      </c>
    </row>
    <row r="3104" spans="1:7" x14ac:dyDescent="0.25">
      <c r="A3104" s="1">
        <v>37589</v>
      </c>
      <c r="B3104">
        <v>106.57</v>
      </c>
      <c r="C3104">
        <v>106.699997</v>
      </c>
      <c r="D3104">
        <v>106.290001</v>
      </c>
      <c r="E3104">
        <v>106.410004</v>
      </c>
      <c r="F3104">
        <v>106.410004</v>
      </c>
      <c r="G3104">
        <v>0</v>
      </c>
    </row>
    <row r="3105" spans="1:7" x14ac:dyDescent="0.25">
      <c r="A3105" s="1">
        <v>37591</v>
      </c>
      <c r="B3105" t="s">
        <v>444</v>
      </c>
      <c r="C3105" t="s">
        <v>444</v>
      </c>
      <c r="D3105" t="s">
        <v>444</v>
      </c>
      <c r="E3105" t="s">
        <v>444</v>
      </c>
      <c r="F3105" t="s">
        <v>444</v>
      </c>
      <c r="G3105" t="s">
        <v>444</v>
      </c>
    </row>
    <row r="3106" spans="1:7" x14ac:dyDescent="0.25">
      <c r="A3106" s="1">
        <v>37592</v>
      </c>
      <c r="B3106">
        <v>106.57</v>
      </c>
      <c r="C3106">
        <v>107.30999799999999</v>
      </c>
      <c r="D3106">
        <v>106.269997</v>
      </c>
      <c r="E3106">
        <v>106.349998</v>
      </c>
      <c r="F3106">
        <v>106.349998</v>
      </c>
      <c r="G3106">
        <v>0</v>
      </c>
    </row>
    <row r="3107" spans="1:7" x14ac:dyDescent="0.25">
      <c r="A3107" s="1">
        <v>37593</v>
      </c>
      <c r="B3107">
        <v>106.43</v>
      </c>
      <c r="C3107">
        <v>106.480003</v>
      </c>
      <c r="D3107">
        <v>106.029999</v>
      </c>
      <c r="E3107">
        <v>106.370003</v>
      </c>
      <c r="F3107">
        <v>106.370003</v>
      </c>
      <c r="G3107">
        <v>0</v>
      </c>
    </row>
    <row r="3108" spans="1:7" x14ac:dyDescent="0.25">
      <c r="A3108" s="1">
        <v>37594</v>
      </c>
      <c r="B3108">
        <v>106.019997</v>
      </c>
      <c r="C3108">
        <v>106.290001</v>
      </c>
      <c r="D3108">
        <v>105.80999799999999</v>
      </c>
      <c r="E3108">
        <v>106.139999</v>
      </c>
      <c r="F3108">
        <v>106.139999</v>
      </c>
      <c r="G3108">
        <v>0</v>
      </c>
    </row>
    <row r="3109" spans="1:7" x14ac:dyDescent="0.25">
      <c r="A3109" s="1">
        <v>37595</v>
      </c>
      <c r="B3109">
        <v>106.089996</v>
      </c>
      <c r="C3109">
        <v>106.410004</v>
      </c>
      <c r="D3109">
        <v>105.94000200000001</v>
      </c>
      <c r="E3109">
        <v>106.099998</v>
      </c>
      <c r="F3109">
        <v>106.099998</v>
      </c>
      <c r="G3109">
        <v>0</v>
      </c>
    </row>
    <row r="3110" spans="1:7" x14ac:dyDescent="0.25">
      <c r="A3110" s="1">
        <v>37596</v>
      </c>
      <c r="B3110">
        <v>106.029999</v>
      </c>
      <c r="C3110">
        <v>106.18</v>
      </c>
      <c r="D3110">
        <v>104.91999800000001</v>
      </c>
      <c r="E3110">
        <v>105.360001</v>
      </c>
      <c r="F3110">
        <v>105.360001</v>
      </c>
      <c r="G3110">
        <v>0</v>
      </c>
    </row>
    <row r="3111" spans="1:7" x14ac:dyDescent="0.25">
      <c r="A3111" s="1">
        <v>37598</v>
      </c>
      <c r="B3111" t="s">
        <v>444</v>
      </c>
      <c r="C3111" t="s">
        <v>444</v>
      </c>
      <c r="D3111" t="s">
        <v>444</v>
      </c>
      <c r="E3111" t="s">
        <v>444</v>
      </c>
      <c r="F3111" t="s">
        <v>444</v>
      </c>
      <c r="G3111" t="s">
        <v>444</v>
      </c>
    </row>
    <row r="3112" spans="1:7" x14ac:dyDescent="0.25">
      <c r="A3112" s="1">
        <v>37599</v>
      </c>
      <c r="B3112">
        <v>105.160004</v>
      </c>
      <c r="C3112">
        <v>105.480003</v>
      </c>
      <c r="D3112">
        <v>105.010002</v>
      </c>
      <c r="E3112">
        <v>105.239998</v>
      </c>
      <c r="F3112">
        <v>105.239998</v>
      </c>
      <c r="G3112">
        <v>0</v>
      </c>
    </row>
    <row r="3113" spans="1:7" x14ac:dyDescent="0.25">
      <c r="A3113" s="1">
        <v>37600</v>
      </c>
      <c r="B3113">
        <v>105.260002</v>
      </c>
      <c r="C3113">
        <v>105.540001</v>
      </c>
      <c r="D3113">
        <v>104.879997</v>
      </c>
      <c r="E3113">
        <v>105.370003</v>
      </c>
      <c r="F3113">
        <v>105.370003</v>
      </c>
      <c r="G3113">
        <v>0</v>
      </c>
    </row>
    <row r="3114" spans="1:7" x14ac:dyDescent="0.25">
      <c r="A3114" s="1">
        <v>37601</v>
      </c>
      <c r="B3114">
        <v>105.33000199999999</v>
      </c>
      <c r="C3114">
        <v>105.629997</v>
      </c>
      <c r="D3114">
        <v>105.209999</v>
      </c>
      <c r="E3114">
        <v>105.349998</v>
      </c>
      <c r="F3114">
        <v>105.349998</v>
      </c>
      <c r="G3114">
        <v>0</v>
      </c>
    </row>
    <row r="3115" spans="1:7" x14ac:dyDescent="0.25">
      <c r="A3115" s="1">
        <v>37602</v>
      </c>
      <c r="B3115">
        <v>105.089996</v>
      </c>
      <c r="C3115">
        <v>105.43</v>
      </c>
      <c r="D3115">
        <v>104.43</v>
      </c>
      <c r="E3115">
        <v>104.510002</v>
      </c>
      <c r="F3115">
        <v>104.510002</v>
      </c>
      <c r="G3115">
        <v>0</v>
      </c>
    </row>
    <row r="3116" spans="1:7" x14ac:dyDescent="0.25">
      <c r="A3116" s="1">
        <v>37603</v>
      </c>
      <c r="B3116">
        <v>104.360001</v>
      </c>
      <c r="C3116">
        <v>104.699997</v>
      </c>
      <c r="D3116">
        <v>103.83000199999999</v>
      </c>
      <c r="E3116">
        <v>103.980003</v>
      </c>
      <c r="F3116">
        <v>103.980003</v>
      </c>
      <c r="G3116">
        <v>0</v>
      </c>
    </row>
    <row r="3117" spans="1:7" x14ac:dyDescent="0.25">
      <c r="A3117" s="1">
        <v>37605</v>
      </c>
      <c r="B3117" t="s">
        <v>444</v>
      </c>
      <c r="C3117" t="s">
        <v>444</v>
      </c>
      <c r="D3117" t="s">
        <v>444</v>
      </c>
      <c r="E3117" t="s">
        <v>444</v>
      </c>
      <c r="F3117" t="s">
        <v>444</v>
      </c>
      <c r="G3117" t="s">
        <v>444</v>
      </c>
    </row>
    <row r="3118" spans="1:7" x14ac:dyDescent="0.25">
      <c r="A3118" s="1">
        <v>37606</v>
      </c>
      <c r="B3118">
        <v>103.879997</v>
      </c>
      <c r="C3118">
        <v>104.279999</v>
      </c>
      <c r="D3118">
        <v>103.82</v>
      </c>
      <c r="E3118">
        <v>104.05999799999999</v>
      </c>
      <c r="F3118">
        <v>104.05999799999999</v>
      </c>
      <c r="G3118">
        <v>0</v>
      </c>
    </row>
    <row r="3119" spans="1:7" x14ac:dyDescent="0.25">
      <c r="A3119" s="1">
        <v>37607</v>
      </c>
      <c r="B3119">
        <v>103.489998</v>
      </c>
      <c r="C3119">
        <v>104.160004</v>
      </c>
      <c r="D3119">
        <v>103.099998</v>
      </c>
      <c r="E3119">
        <v>103.510002</v>
      </c>
      <c r="F3119">
        <v>103.510002</v>
      </c>
      <c r="G3119">
        <v>0</v>
      </c>
    </row>
    <row r="3120" spans="1:7" x14ac:dyDescent="0.25">
      <c r="A3120" s="1">
        <v>37608</v>
      </c>
      <c r="B3120">
        <v>103.69000200000001</v>
      </c>
      <c r="C3120">
        <v>103.910004</v>
      </c>
      <c r="D3120">
        <v>103.470001</v>
      </c>
      <c r="E3120">
        <v>103.629997</v>
      </c>
      <c r="F3120">
        <v>103.629997</v>
      </c>
      <c r="G3120">
        <v>0</v>
      </c>
    </row>
    <row r="3121" spans="1:7" x14ac:dyDescent="0.25">
      <c r="A3121" s="1">
        <v>37609</v>
      </c>
      <c r="B3121">
        <v>103.660004</v>
      </c>
      <c r="C3121">
        <v>103.94000200000001</v>
      </c>
      <c r="D3121">
        <v>103.360001</v>
      </c>
      <c r="E3121">
        <v>103.480003</v>
      </c>
      <c r="F3121">
        <v>103.480003</v>
      </c>
      <c r="G3121">
        <v>0</v>
      </c>
    </row>
    <row r="3122" spans="1:7" x14ac:dyDescent="0.25">
      <c r="A3122" s="1">
        <v>37610</v>
      </c>
      <c r="B3122">
        <v>103.529999</v>
      </c>
      <c r="C3122">
        <v>103.709999</v>
      </c>
      <c r="D3122">
        <v>103.44000200000001</v>
      </c>
      <c r="E3122">
        <v>103.459999</v>
      </c>
      <c r="F3122">
        <v>103.459999</v>
      </c>
      <c r="G3122">
        <v>0</v>
      </c>
    </row>
    <row r="3123" spans="1:7" x14ac:dyDescent="0.25">
      <c r="A3123" s="1">
        <v>37612</v>
      </c>
      <c r="B3123" t="s">
        <v>444</v>
      </c>
      <c r="C3123" t="s">
        <v>444</v>
      </c>
      <c r="D3123" t="s">
        <v>444</v>
      </c>
      <c r="E3123" t="s">
        <v>444</v>
      </c>
      <c r="F3123" t="s">
        <v>444</v>
      </c>
      <c r="G3123" t="s">
        <v>444</v>
      </c>
    </row>
    <row r="3124" spans="1:7" x14ac:dyDescent="0.25">
      <c r="A3124" s="1">
        <v>37613</v>
      </c>
      <c r="B3124">
        <v>103.199997</v>
      </c>
      <c r="C3124">
        <v>103.980003</v>
      </c>
      <c r="D3124">
        <v>103.08000199999999</v>
      </c>
      <c r="E3124">
        <v>103.639999</v>
      </c>
      <c r="F3124">
        <v>103.639999</v>
      </c>
      <c r="G3124">
        <v>0</v>
      </c>
    </row>
    <row r="3125" spans="1:7" x14ac:dyDescent="0.25">
      <c r="A3125" s="1">
        <v>37614</v>
      </c>
      <c r="B3125">
        <v>103.550003</v>
      </c>
      <c r="C3125">
        <v>103.639999</v>
      </c>
      <c r="D3125">
        <v>103.120003</v>
      </c>
      <c r="E3125">
        <v>103.25</v>
      </c>
      <c r="F3125">
        <v>103.25</v>
      </c>
      <c r="G3125">
        <v>0</v>
      </c>
    </row>
    <row r="3126" spans="1:7" x14ac:dyDescent="0.25">
      <c r="A3126" s="1">
        <v>37615</v>
      </c>
      <c r="B3126" t="s">
        <v>444</v>
      </c>
      <c r="C3126" t="s">
        <v>444</v>
      </c>
      <c r="D3126" t="s">
        <v>444</v>
      </c>
      <c r="E3126" t="s">
        <v>444</v>
      </c>
      <c r="F3126" t="s">
        <v>444</v>
      </c>
      <c r="G3126" t="s">
        <v>444</v>
      </c>
    </row>
    <row r="3127" spans="1:7" x14ac:dyDescent="0.25">
      <c r="A3127" s="1">
        <v>37616</v>
      </c>
      <c r="B3127">
        <v>102.889999</v>
      </c>
      <c r="C3127">
        <v>103.18</v>
      </c>
      <c r="D3127">
        <v>102.769997</v>
      </c>
      <c r="E3127">
        <v>102.82</v>
      </c>
      <c r="F3127">
        <v>102.82</v>
      </c>
      <c r="G3127">
        <v>0</v>
      </c>
    </row>
    <row r="3128" spans="1:7" x14ac:dyDescent="0.25">
      <c r="A3128" s="1">
        <v>37617</v>
      </c>
      <c r="B3128">
        <v>102.779999</v>
      </c>
      <c r="C3128">
        <v>102.94000200000001</v>
      </c>
      <c r="D3128">
        <v>102.389999</v>
      </c>
      <c r="E3128">
        <v>102.410004</v>
      </c>
      <c r="F3128">
        <v>102.410004</v>
      </c>
      <c r="G3128">
        <v>0</v>
      </c>
    </row>
    <row r="3129" spans="1:7" x14ac:dyDescent="0.25">
      <c r="A3129" s="1">
        <v>37619</v>
      </c>
      <c r="B3129" t="s">
        <v>444</v>
      </c>
      <c r="C3129" t="s">
        <v>444</v>
      </c>
      <c r="D3129" t="s">
        <v>444</v>
      </c>
      <c r="E3129" t="s">
        <v>444</v>
      </c>
      <c r="F3129" t="s">
        <v>444</v>
      </c>
      <c r="G3129" t="s">
        <v>444</v>
      </c>
    </row>
    <row r="3130" spans="1:7" x14ac:dyDescent="0.25">
      <c r="A3130" s="1">
        <v>37620</v>
      </c>
      <c r="B3130">
        <v>102.41999800000001</v>
      </c>
      <c r="C3130">
        <v>102.599998</v>
      </c>
      <c r="D3130">
        <v>101.989998</v>
      </c>
      <c r="E3130">
        <v>102.010002</v>
      </c>
      <c r="F3130">
        <v>102.010002</v>
      </c>
      <c r="G3130">
        <v>0</v>
      </c>
    </row>
    <row r="3131" spans="1:7" x14ac:dyDescent="0.25">
      <c r="A3131" s="1">
        <v>37621</v>
      </c>
      <c r="B3131">
        <v>102.139999</v>
      </c>
      <c r="C3131">
        <v>102.199997</v>
      </c>
      <c r="D3131">
        <v>101.82</v>
      </c>
      <c r="E3131">
        <v>101.849998</v>
      </c>
      <c r="F3131">
        <v>101.849998</v>
      </c>
      <c r="G3131">
        <v>0</v>
      </c>
    </row>
    <row r="3132" spans="1:7" x14ac:dyDescent="0.25">
      <c r="A3132" s="1">
        <v>37622</v>
      </c>
      <c r="B3132" t="s">
        <v>444</v>
      </c>
      <c r="C3132" t="s">
        <v>444</v>
      </c>
      <c r="D3132" t="s">
        <v>444</v>
      </c>
      <c r="E3132" t="s">
        <v>444</v>
      </c>
      <c r="F3132" t="s">
        <v>444</v>
      </c>
      <c r="G3132" t="s">
        <v>444</v>
      </c>
    </row>
    <row r="3133" spans="1:7" x14ac:dyDescent="0.25">
      <c r="A3133" s="1">
        <v>37623</v>
      </c>
      <c r="B3133">
        <v>102.360001</v>
      </c>
      <c r="C3133">
        <v>103.199997</v>
      </c>
      <c r="D3133">
        <v>101.889999</v>
      </c>
      <c r="E3133">
        <v>102.980003</v>
      </c>
      <c r="F3133">
        <v>102.980003</v>
      </c>
      <c r="G3133">
        <v>0</v>
      </c>
    </row>
    <row r="3134" spans="1:7" x14ac:dyDescent="0.25">
      <c r="A3134" s="1">
        <v>37624</v>
      </c>
      <c r="B3134">
        <v>103.019997</v>
      </c>
      <c r="C3134">
        <v>103.16999800000001</v>
      </c>
      <c r="D3134">
        <v>102.33000199999999</v>
      </c>
      <c r="E3134">
        <v>102.470001</v>
      </c>
      <c r="F3134">
        <v>102.470001</v>
      </c>
      <c r="G3134">
        <v>0</v>
      </c>
    </row>
    <row r="3135" spans="1:7" x14ac:dyDescent="0.25">
      <c r="A3135" s="1">
        <v>37626</v>
      </c>
      <c r="B3135" t="s">
        <v>444</v>
      </c>
      <c r="C3135" t="s">
        <v>444</v>
      </c>
      <c r="D3135" t="s">
        <v>444</v>
      </c>
      <c r="E3135" t="s">
        <v>444</v>
      </c>
      <c r="F3135" t="s">
        <v>444</v>
      </c>
      <c r="G3135" t="s">
        <v>444</v>
      </c>
    </row>
    <row r="3136" spans="1:7" x14ac:dyDescent="0.25">
      <c r="A3136" s="1">
        <v>37627</v>
      </c>
      <c r="B3136">
        <v>102.279999</v>
      </c>
      <c r="C3136">
        <v>102.459999</v>
      </c>
      <c r="D3136">
        <v>101.760002</v>
      </c>
      <c r="E3136">
        <v>101.970001</v>
      </c>
      <c r="F3136">
        <v>101.970001</v>
      </c>
      <c r="G3136">
        <v>0</v>
      </c>
    </row>
    <row r="3137" spans="1:7" x14ac:dyDescent="0.25">
      <c r="A3137" s="1">
        <v>37628</v>
      </c>
      <c r="B3137">
        <v>102.30999799999999</v>
      </c>
      <c r="C3137">
        <v>102.68</v>
      </c>
      <c r="D3137">
        <v>102.150002</v>
      </c>
      <c r="E3137">
        <v>102.57</v>
      </c>
      <c r="F3137">
        <v>102.57</v>
      </c>
      <c r="G3137">
        <v>0</v>
      </c>
    </row>
    <row r="3138" spans="1:7" x14ac:dyDescent="0.25">
      <c r="A3138" s="1">
        <v>37629</v>
      </c>
      <c r="B3138">
        <v>102.550003</v>
      </c>
      <c r="C3138">
        <v>102.970001</v>
      </c>
      <c r="D3138">
        <v>101.510002</v>
      </c>
      <c r="E3138">
        <v>101.870003</v>
      </c>
      <c r="F3138">
        <v>101.870003</v>
      </c>
      <c r="G3138">
        <v>0</v>
      </c>
    </row>
    <row r="3139" spans="1:7" x14ac:dyDescent="0.25">
      <c r="A3139" s="1">
        <v>37630</v>
      </c>
      <c r="B3139">
        <v>101.58000199999999</v>
      </c>
      <c r="C3139">
        <v>102.139999</v>
      </c>
      <c r="D3139">
        <v>101.510002</v>
      </c>
      <c r="E3139">
        <v>101.94000200000001</v>
      </c>
      <c r="F3139">
        <v>101.94000200000001</v>
      </c>
      <c r="G3139">
        <v>0</v>
      </c>
    </row>
    <row r="3140" spans="1:7" x14ac:dyDescent="0.25">
      <c r="A3140" s="1">
        <v>37631</v>
      </c>
      <c r="B3140">
        <v>101.860001</v>
      </c>
      <c r="C3140">
        <v>102.05999799999999</v>
      </c>
      <c r="D3140">
        <v>101.220001</v>
      </c>
      <c r="E3140">
        <v>101.230003</v>
      </c>
      <c r="F3140">
        <v>101.230003</v>
      </c>
      <c r="G3140">
        <v>0</v>
      </c>
    </row>
    <row r="3141" spans="1:7" x14ac:dyDescent="0.25">
      <c r="A3141" s="1">
        <v>37633</v>
      </c>
      <c r="B3141" t="s">
        <v>444</v>
      </c>
      <c r="C3141" t="s">
        <v>444</v>
      </c>
      <c r="D3141" t="s">
        <v>444</v>
      </c>
      <c r="E3141" t="s">
        <v>444</v>
      </c>
      <c r="F3141" t="s">
        <v>444</v>
      </c>
      <c r="G3141" t="s">
        <v>444</v>
      </c>
    </row>
    <row r="3142" spans="1:7" x14ac:dyDescent="0.25">
      <c r="A3142" s="1">
        <v>37634</v>
      </c>
      <c r="B3142">
        <v>101.41999800000001</v>
      </c>
      <c r="C3142">
        <v>101.66999800000001</v>
      </c>
      <c r="D3142">
        <v>101.220001</v>
      </c>
      <c r="E3142">
        <v>101.470001</v>
      </c>
      <c r="F3142">
        <v>101.470001</v>
      </c>
      <c r="G3142">
        <v>0</v>
      </c>
    </row>
    <row r="3143" spans="1:7" x14ac:dyDescent="0.25">
      <c r="A3143" s="1">
        <v>37635</v>
      </c>
      <c r="B3143">
        <v>101.410004</v>
      </c>
      <c r="C3143">
        <v>101.599998</v>
      </c>
      <c r="D3143">
        <v>100.959999</v>
      </c>
      <c r="E3143">
        <v>101.209999</v>
      </c>
      <c r="F3143">
        <v>101.209999</v>
      </c>
      <c r="G3143">
        <v>0</v>
      </c>
    </row>
    <row r="3144" spans="1:7" x14ac:dyDescent="0.25">
      <c r="A3144" s="1">
        <v>37636</v>
      </c>
      <c r="B3144">
        <v>101.43</v>
      </c>
      <c r="C3144">
        <v>101.699997</v>
      </c>
      <c r="D3144">
        <v>101.019997</v>
      </c>
      <c r="E3144">
        <v>101.339996</v>
      </c>
      <c r="F3144">
        <v>101.339996</v>
      </c>
      <c r="G3144">
        <v>0</v>
      </c>
    </row>
    <row r="3145" spans="1:7" x14ac:dyDescent="0.25">
      <c r="A3145" s="1">
        <v>37637</v>
      </c>
      <c r="B3145">
        <v>101.209999</v>
      </c>
      <c r="C3145">
        <v>101.379997</v>
      </c>
      <c r="D3145">
        <v>100.699997</v>
      </c>
      <c r="E3145">
        <v>100.790001</v>
      </c>
      <c r="F3145">
        <v>100.790001</v>
      </c>
      <c r="G3145">
        <v>0</v>
      </c>
    </row>
    <row r="3146" spans="1:7" x14ac:dyDescent="0.25">
      <c r="A3146" s="1">
        <v>37638</v>
      </c>
      <c r="B3146">
        <v>100.760002</v>
      </c>
      <c r="C3146">
        <v>100.94000200000001</v>
      </c>
      <c r="D3146">
        <v>100.30999799999999</v>
      </c>
      <c r="E3146">
        <v>100.550003</v>
      </c>
      <c r="F3146">
        <v>100.550003</v>
      </c>
      <c r="G3146">
        <v>0</v>
      </c>
    </row>
    <row r="3147" spans="1:7" x14ac:dyDescent="0.25">
      <c r="A3147" s="1">
        <v>37640</v>
      </c>
      <c r="B3147" t="s">
        <v>444</v>
      </c>
      <c r="C3147" t="s">
        <v>444</v>
      </c>
      <c r="D3147" t="s">
        <v>444</v>
      </c>
      <c r="E3147" t="s">
        <v>444</v>
      </c>
      <c r="F3147" t="s">
        <v>444</v>
      </c>
      <c r="G3147" t="s">
        <v>444</v>
      </c>
    </row>
    <row r="3148" spans="1:7" x14ac:dyDescent="0.25">
      <c r="A3148" s="1">
        <v>37641</v>
      </c>
      <c r="B3148" t="s">
        <v>444</v>
      </c>
      <c r="C3148" t="s">
        <v>444</v>
      </c>
      <c r="D3148" t="s">
        <v>444</v>
      </c>
      <c r="E3148" t="s">
        <v>444</v>
      </c>
      <c r="F3148" t="s">
        <v>444</v>
      </c>
      <c r="G3148" t="s">
        <v>444</v>
      </c>
    </row>
    <row r="3149" spans="1:7" x14ac:dyDescent="0.25">
      <c r="A3149" s="1">
        <v>37642</v>
      </c>
      <c r="B3149">
        <v>100.879997</v>
      </c>
      <c r="C3149">
        <v>100.959999</v>
      </c>
      <c r="D3149">
        <v>100.08000199999999</v>
      </c>
      <c r="E3149">
        <v>100.230003</v>
      </c>
      <c r="F3149">
        <v>100.230003</v>
      </c>
      <c r="G3149">
        <v>0</v>
      </c>
    </row>
    <row r="3150" spans="1:7" x14ac:dyDescent="0.25">
      <c r="A3150" s="1">
        <v>37643</v>
      </c>
      <c r="B3150">
        <v>100.129997</v>
      </c>
      <c r="C3150">
        <v>100.510002</v>
      </c>
      <c r="D3150">
        <v>100.05999799999999</v>
      </c>
      <c r="E3150">
        <v>100.230003</v>
      </c>
      <c r="F3150">
        <v>100.230003</v>
      </c>
      <c r="G3150">
        <v>0</v>
      </c>
    </row>
    <row r="3151" spans="1:7" x14ac:dyDescent="0.25">
      <c r="A3151" s="1">
        <v>37644</v>
      </c>
      <c r="B3151">
        <v>100.120003</v>
      </c>
      <c r="C3151">
        <v>100.370003</v>
      </c>
      <c r="D3151">
        <v>99.699996999999996</v>
      </c>
      <c r="E3151">
        <v>99.860000999999997</v>
      </c>
      <c r="F3151">
        <v>99.860000999999997</v>
      </c>
      <c r="G3151">
        <v>0</v>
      </c>
    </row>
    <row r="3152" spans="1:7" x14ac:dyDescent="0.25">
      <c r="A3152" s="1">
        <v>37645</v>
      </c>
      <c r="B3152">
        <v>99.629997000000003</v>
      </c>
      <c r="C3152">
        <v>99.980002999999996</v>
      </c>
      <c r="D3152">
        <v>99.129997000000003</v>
      </c>
      <c r="E3152">
        <v>99.220000999999996</v>
      </c>
      <c r="F3152">
        <v>99.220000999999996</v>
      </c>
      <c r="G3152">
        <v>0</v>
      </c>
    </row>
    <row r="3153" spans="1:7" x14ac:dyDescent="0.25">
      <c r="A3153" s="1">
        <v>37647</v>
      </c>
      <c r="B3153" t="s">
        <v>444</v>
      </c>
      <c r="C3153" t="s">
        <v>444</v>
      </c>
      <c r="D3153" t="s">
        <v>444</v>
      </c>
      <c r="E3153" t="s">
        <v>444</v>
      </c>
      <c r="F3153" t="s">
        <v>444</v>
      </c>
      <c r="G3153" t="s">
        <v>444</v>
      </c>
    </row>
    <row r="3154" spans="1:7" x14ac:dyDescent="0.25">
      <c r="A3154" s="1">
        <v>37648</v>
      </c>
      <c r="B3154">
        <v>99.230002999999996</v>
      </c>
      <c r="C3154">
        <v>99.720000999999996</v>
      </c>
      <c r="D3154">
        <v>98.760002</v>
      </c>
      <c r="E3154">
        <v>99.260002</v>
      </c>
      <c r="F3154">
        <v>99.260002</v>
      </c>
      <c r="G3154">
        <v>0</v>
      </c>
    </row>
    <row r="3155" spans="1:7" x14ac:dyDescent="0.25">
      <c r="A3155" s="1">
        <v>37649</v>
      </c>
      <c r="B3155">
        <v>99.709998999999996</v>
      </c>
      <c r="C3155">
        <v>99.779999000000004</v>
      </c>
      <c r="D3155">
        <v>99.32</v>
      </c>
      <c r="E3155">
        <v>99.480002999999996</v>
      </c>
      <c r="F3155">
        <v>99.480002999999996</v>
      </c>
      <c r="G3155">
        <v>0</v>
      </c>
    </row>
    <row r="3156" spans="1:7" x14ac:dyDescent="0.25">
      <c r="A3156" s="1">
        <v>37650</v>
      </c>
      <c r="B3156">
        <v>99.029999000000004</v>
      </c>
      <c r="C3156">
        <v>99.480002999999996</v>
      </c>
      <c r="D3156">
        <v>98.830001999999993</v>
      </c>
      <c r="E3156">
        <v>99.279999000000004</v>
      </c>
      <c r="F3156">
        <v>99.279999000000004</v>
      </c>
      <c r="G3156">
        <v>0</v>
      </c>
    </row>
    <row r="3157" spans="1:7" x14ac:dyDescent="0.25">
      <c r="A3157" s="1">
        <v>37651</v>
      </c>
      <c r="B3157">
        <v>99.540001000000004</v>
      </c>
      <c r="C3157">
        <v>100.050003</v>
      </c>
      <c r="D3157">
        <v>99.220000999999996</v>
      </c>
      <c r="E3157">
        <v>99.519997000000004</v>
      </c>
      <c r="F3157">
        <v>99.519997000000004</v>
      </c>
      <c r="G3157">
        <v>0</v>
      </c>
    </row>
    <row r="3158" spans="1:7" x14ac:dyDescent="0.25">
      <c r="A3158" s="1">
        <v>37652</v>
      </c>
      <c r="B3158">
        <v>99.400002000000001</v>
      </c>
      <c r="C3158">
        <v>100.19000200000001</v>
      </c>
      <c r="D3158">
        <v>99.300003000000004</v>
      </c>
      <c r="E3158">
        <v>99.910004000000001</v>
      </c>
      <c r="F3158">
        <v>99.910004000000001</v>
      </c>
      <c r="G3158">
        <v>0</v>
      </c>
    </row>
    <row r="3159" spans="1:7" x14ac:dyDescent="0.25">
      <c r="A3159" s="1">
        <v>37654</v>
      </c>
      <c r="B3159" t="s">
        <v>444</v>
      </c>
      <c r="C3159" t="s">
        <v>444</v>
      </c>
      <c r="D3159" t="s">
        <v>444</v>
      </c>
      <c r="E3159" t="s">
        <v>444</v>
      </c>
      <c r="F3159" t="s">
        <v>444</v>
      </c>
      <c r="G3159" t="s">
        <v>444</v>
      </c>
    </row>
    <row r="3160" spans="1:7" x14ac:dyDescent="0.25">
      <c r="A3160" s="1">
        <v>37655</v>
      </c>
      <c r="B3160">
        <v>100.260002</v>
      </c>
      <c r="C3160">
        <v>100.44000200000001</v>
      </c>
      <c r="D3160">
        <v>99.650002000000001</v>
      </c>
      <c r="E3160">
        <v>99.900002000000001</v>
      </c>
      <c r="F3160">
        <v>99.900002000000001</v>
      </c>
      <c r="G3160">
        <v>0</v>
      </c>
    </row>
    <row r="3161" spans="1:7" x14ac:dyDescent="0.25">
      <c r="A3161" s="1">
        <v>37656</v>
      </c>
      <c r="B3161">
        <v>99.599997999999999</v>
      </c>
      <c r="C3161">
        <v>99.900002000000001</v>
      </c>
      <c r="D3161">
        <v>98.900002000000001</v>
      </c>
      <c r="E3161">
        <v>99.139999000000003</v>
      </c>
      <c r="F3161">
        <v>99.139999000000003</v>
      </c>
      <c r="G3161">
        <v>0</v>
      </c>
    </row>
    <row r="3162" spans="1:7" x14ac:dyDescent="0.25">
      <c r="A3162" s="1">
        <v>37657</v>
      </c>
      <c r="B3162">
        <v>98.82</v>
      </c>
      <c r="C3162">
        <v>100.120003</v>
      </c>
      <c r="D3162">
        <v>98.650002000000001</v>
      </c>
      <c r="E3162">
        <v>99.650002000000001</v>
      </c>
      <c r="F3162">
        <v>99.650002000000001</v>
      </c>
      <c r="G3162">
        <v>0</v>
      </c>
    </row>
    <row r="3163" spans="1:7" x14ac:dyDescent="0.25">
      <c r="A3163" s="1">
        <v>37658</v>
      </c>
      <c r="B3163">
        <v>99.639999000000003</v>
      </c>
      <c r="C3163">
        <v>99.900002000000001</v>
      </c>
      <c r="D3163">
        <v>99.279999000000004</v>
      </c>
      <c r="E3163">
        <v>99.459998999999996</v>
      </c>
      <c r="F3163">
        <v>99.459998999999996</v>
      </c>
      <c r="G3163">
        <v>0</v>
      </c>
    </row>
    <row r="3164" spans="1:7" x14ac:dyDescent="0.25">
      <c r="A3164" s="1">
        <v>37659</v>
      </c>
      <c r="B3164">
        <v>99.870002999999997</v>
      </c>
      <c r="C3164">
        <v>100.300003</v>
      </c>
      <c r="D3164">
        <v>99.43</v>
      </c>
      <c r="E3164">
        <v>99.57</v>
      </c>
      <c r="F3164">
        <v>99.57</v>
      </c>
      <c r="G3164">
        <v>0</v>
      </c>
    </row>
    <row r="3165" spans="1:7" x14ac:dyDescent="0.25">
      <c r="A3165" s="1">
        <v>37661</v>
      </c>
      <c r="B3165" t="s">
        <v>444</v>
      </c>
      <c r="C3165" t="s">
        <v>444</v>
      </c>
      <c r="D3165" t="s">
        <v>444</v>
      </c>
      <c r="E3165" t="s">
        <v>444</v>
      </c>
      <c r="F3165" t="s">
        <v>444</v>
      </c>
      <c r="G3165" t="s">
        <v>444</v>
      </c>
    </row>
    <row r="3166" spans="1:7" x14ac:dyDescent="0.25">
      <c r="A3166" s="1">
        <v>37662</v>
      </c>
      <c r="B3166">
        <v>99.639999000000003</v>
      </c>
      <c r="C3166">
        <v>100.400002</v>
      </c>
      <c r="D3166">
        <v>99.580001999999993</v>
      </c>
      <c r="E3166">
        <v>100.269997</v>
      </c>
      <c r="F3166">
        <v>100.269997</v>
      </c>
      <c r="G3166">
        <v>0</v>
      </c>
    </row>
    <row r="3167" spans="1:7" x14ac:dyDescent="0.25">
      <c r="A3167" s="1">
        <v>37663</v>
      </c>
      <c r="B3167">
        <v>100.489998</v>
      </c>
      <c r="C3167">
        <v>100.889999</v>
      </c>
      <c r="D3167">
        <v>100.18</v>
      </c>
      <c r="E3167">
        <v>100.389999</v>
      </c>
      <c r="F3167">
        <v>100.389999</v>
      </c>
      <c r="G3167">
        <v>0</v>
      </c>
    </row>
    <row r="3168" spans="1:7" x14ac:dyDescent="0.25">
      <c r="A3168" s="1">
        <v>37664</v>
      </c>
      <c r="B3168">
        <v>100.379997</v>
      </c>
      <c r="C3168">
        <v>100.629997</v>
      </c>
      <c r="D3168">
        <v>100.07</v>
      </c>
      <c r="E3168">
        <v>100.510002</v>
      </c>
      <c r="F3168">
        <v>100.510002</v>
      </c>
      <c r="G3168">
        <v>0</v>
      </c>
    </row>
    <row r="3169" spans="1:7" x14ac:dyDescent="0.25">
      <c r="A3169" s="1">
        <v>37665</v>
      </c>
      <c r="B3169">
        <v>99.989998</v>
      </c>
      <c r="C3169">
        <v>100.629997</v>
      </c>
      <c r="D3169">
        <v>99.410004000000001</v>
      </c>
      <c r="E3169">
        <v>99.589995999999999</v>
      </c>
      <c r="F3169">
        <v>99.589995999999999</v>
      </c>
      <c r="G3169">
        <v>0</v>
      </c>
    </row>
    <row r="3170" spans="1:7" x14ac:dyDescent="0.25">
      <c r="A3170" s="1">
        <v>37666</v>
      </c>
      <c r="B3170">
        <v>99.57</v>
      </c>
      <c r="C3170">
        <v>100.16999800000001</v>
      </c>
      <c r="D3170">
        <v>99.480002999999996</v>
      </c>
      <c r="E3170">
        <v>100.040001</v>
      </c>
      <c r="F3170">
        <v>100.040001</v>
      </c>
      <c r="G3170">
        <v>0</v>
      </c>
    </row>
    <row r="3171" spans="1:7" x14ac:dyDescent="0.25">
      <c r="A3171" s="1">
        <v>37668</v>
      </c>
      <c r="B3171" t="s">
        <v>444</v>
      </c>
      <c r="C3171" t="s">
        <v>444</v>
      </c>
      <c r="D3171" t="s">
        <v>444</v>
      </c>
      <c r="E3171" t="s">
        <v>444</v>
      </c>
      <c r="F3171" t="s">
        <v>444</v>
      </c>
      <c r="G3171" t="s">
        <v>444</v>
      </c>
    </row>
    <row r="3172" spans="1:7" x14ac:dyDescent="0.25">
      <c r="A3172" s="1">
        <v>37669</v>
      </c>
      <c r="B3172" t="s">
        <v>444</v>
      </c>
      <c r="C3172" t="s">
        <v>444</v>
      </c>
      <c r="D3172" t="s">
        <v>444</v>
      </c>
      <c r="E3172" t="s">
        <v>444</v>
      </c>
      <c r="F3172" t="s">
        <v>444</v>
      </c>
      <c r="G3172" t="s">
        <v>444</v>
      </c>
    </row>
    <row r="3173" spans="1:7" x14ac:dyDescent="0.25">
      <c r="A3173" s="1">
        <v>37670</v>
      </c>
      <c r="B3173">
        <v>100.25</v>
      </c>
      <c r="C3173">
        <v>100.610001</v>
      </c>
      <c r="D3173">
        <v>100.089996</v>
      </c>
      <c r="E3173">
        <v>100.529999</v>
      </c>
      <c r="F3173">
        <v>100.529999</v>
      </c>
      <c r="G3173">
        <v>0</v>
      </c>
    </row>
    <row r="3174" spans="1:7" x14ac:dyDescent="0.25">
      <c r="A3174" s="1">
        <v>37671</v>
      </c>
      <c r="B3174">
        <v>100.370003</v>
      </c>
      <c r="C3174">
        <v>100.69000200000001</v>
      </c>
      <c r="D3174">
        <v>99.949996999999996</v>
      </c>
      <c r="E3174">
        <v>100</v>
      </c>
      <c r="F3174">
        <v>100</v>
      </c>
      <c r="G3174">
        <v>0</v>
      </c>
    </row>
    <row r="3175" spans="1:7" x14ac:dyDescent="0.25">
      <c r="A3175" s="1">
        <v>37672</v>
      </c>
      <c r="B3175">
        <v>99.970000999999996</v>
      </c>
      <c r="C3175">
        <v>100.120003</v>
      </c>
      <c r="D3175">
        <v>99.449996999999996</v>
      </c>
      <c r="E3175">
        <v>99.550003000000004</v>
      </c>
      <c r="F3175">
        <v>99.550003000000004</v>
      </c>
      <c r="G3175">
        <v>0</v>
      </c>
    </row>
    <row r="3176" spans="1:7" x14ac:dyDescent="0.25">
      <c r="A3176" s="1">
        <v>37673</v>
      </c>
      <c r="B3176">
        <v>99.580001999999993</v>
      </c>
      <c r="C3176">
        <v>100.199997</v>
      </c>
      <c r="D3176">
        <v>99.379997000000003</v>
      </c>
      <c r="E3176">
        <v>100.089996</v>
      </c>
      <c r="F3176">
        <v>100.089996</v>
      </c>
      <c r="G3176">
        <v>0</v>
      </c>
    </row>
    <row r="3177" spans="1:7" x14ac:dyDescent="0.25">
      <c r="A3177" s="1">
        <v>37675</v>
      </c>
      <c r="B3177" t="s">
        <v>444</v>
      </c>
      <c r="C3177" t="s">
        <v>444</v>
      </c>
      <c r="D3177" t="s">
        <v>444</v>
      </c>
      <c r="E3177" t="s">
        <v>444</v>
      </c>
      <c r="F3177" t="s">
        <v>444</v>
      </c>
      <c r="G3177" t="s">
        <v>444</v>
      </c>
    </row>
    <row r="3178" spans="1:7" x14ac:dyDescent="0.25">
      <c r="A3178" s="1">
        <v>37676</v>
      </c>
      <c r="B3178">
        <v>100.129997</v>
      </c>
      <c r="C3178">
        <v>100.449997</v>
      </c>
      <c r="D3178">
        <v>99.559997999999993</v>
      </c>
      <c r="E3178">
        <v>99.660004000000001</v>
      </c>
      <c r="F3178">
        <v>99.660004000000001</v>
      </c>
      <c r="G3178">
        <v>0</v>
      </c>
    </row>
    <row r="3179" spans="1:7" x14ac:dyDescent="0.25">
      <c r="A3179" s="1">
        <v>37677</v>
      </c>
      <c r="B3179">
        <v>99.610000999999997</v>
      </c>
      <c r="C3179">
        <v>100.019997</v>
      </c>
      <c r="D3179">
        <v>99.410004000000001</v>
      </c>
      <c r="E3179">
        <v>99.830001999999993</v>
      </c>
      <c r="F3179">
        <v>99.830001999999993</v>
      </c>
      <c r="G3179">
        <v>0</v>
      </c>
    </row>
    <row r="3180" spans="1:7" x14ac:dyDescent="0.25">
      <c r="A3180" s="1">
        <v>37678</v>
      </c>
      <c r="B3180">
        <v>100.010002</v>
      </c>
      <c r="C3180">
        <v>100.099998</v>
      </c>
      <c r="D3180">
        <v>99.470000999999996</v>
      </c>
      <c r="E3180">
        <v>99.620002999999997</v>
      </c>
      <c r="F3180">
        <v>99.620002999999997</v>
      </c>
      <c r="G3180">
        <v>0</v>
      </c>
    </row>
    <row r="3181" spans="1:7" x14ac:dyDescent="0.25">
      <c r="A3181" s="1">
        <v>37679</v>
      </c>
      <c r="B3181">
        <v>99.599997999999999</v>
      </c>
      <c r="C3181">
        <v>100.07</v>
      </c>
      <c r="D3181">
        <v>99.239998</v>
      </c>
      <c r="E3181">
        <v>99.809997999999993</v>
      </c>
      <c r="F3181">
        <v>99.809997999999993</v>
      </c>
      <c r="G3181">
        <v>0</v>
      </c>
    </row>
    <row r="3182" spans="1:7" x14ac:dyDescent="0.25">
      <c r="A3182" s="1">
        <v>37680</v>
      </c>
      <c r="B3182">
        <v>99.980002999999996</v>
      </c>
      <c r="C3182">
        <v>100.08000199999999</v>
      </c>
      <c r="D3182">
        <v>99.580001999999993</v>
      </c>
      <c r="E3182">
        <v>99.709998999999996</v>
      </c>
      <c r="F3182">
        <v>99.709998999999996</v>
      </c>
      <c r="G3182">
        <v>0</v>
      </c>
    </row>
    <row r="3183" spans="1:7" x14ac:dyDescent="0.25">
      <c r="A3183" s="1">
        <v>37682</v>
      </c>
      <c r="B3183" t="s">
        <v>444</v>
      </c>
      <c r="C3183" t="s">
        <v>444</v>
      </c>
      <c r="D3183" t="s">
        <v>444</v>
      </c>
      <c r="E3183" t="s">
        <v>444</v>
      </c>
      <c r="F3183" t="s">
        <v>444</v>
      </c>
      <c r="G3183" t="s">
        <v>444</v>
      </c>
    </row>
    <row r="3184" spans="1:7" x14ac:dyDescent="0.25">
      <c r="A3184" s="1">
        <v>37683</v>
      </c>
      <c r="B3184">
        <v>99.739998</v>
      </c>
      <c r="C3184">
        <v>99.919998000000007</v>
      </c>
      <c r="D3184">
        <v>99.010002</v>
      </c>
      <c r="E3184">
        <v>99.099997999999999</v>
      </c>
      <c r="F3184">
        <v>99.099997999999999</v>
      </c>
      <c r="G3184">
        <v>0</v>
      </c>
    </row>
    <row r="3185" spans="1:7" x14ac:dyDescent="0.25">
      <c r="A3185" s="1">
        <v>37684</v>
      </c>
      <c r="B3185">
        <v>98.870002999999997</v>
      </c>
      <c r="C3185">
        <v>99.129997000000003</v>
      </c>
      <c r="D3185">
        <v>98.760002</v>
      </c>
      <c r="E3185">
        <v>99.129997000000003</v>
      </c>
      <c r="F3185">
        <v>99.129997000000003</v>
      </c>
      <c r="G3185">
        <v>0</v>
      </c>
    </row>
    <row r="3186" spans="1:7" x14ac:dyDescent="0.25">
      <c r="A3186" s="1">
        <v>37685</v>
      </c>
      <c r="B3186">
        <v>98.32</v>
      </c>
      <c r="C3186">
        <v>98.620002999999997</v>
      </c>
      <c r="D3186">
        <v>98.139999000000003</v>
      </c>
      <c r="E3186">
        <v>98.279999000000004</v>
      </c>
      <c r="F3186">
        <v>98.279999000000004</v>
      </c>
      <c r="G3186">
        <v>0</v>
      </c>
    </row>
    <row r="3187" spans="1:7" x14ac:dyDescent="0.25">
      <c r="A3187" s="1">
        <v>37686</v>
      </c>
      <c r="B3187">
        <v>98.389999000000003</v>
      </c>
      <c r="C3187">
        <v>98.620002999999997</v>
      </c>
      <c r="D3187">
        <v>98.050003000000004</v>
      </c>
      <c r="E3187">
        <v>98.309997999999993</v>
      </c>
      <c r="F3187">
        <v>98.309997999999993</v>
      </c>
      <c r="G3187">
        <v>0</v>
      </c>
    </row>
    <row r="3188" spans="1:7" x14ac:dyDescent="0.25">
      <c r="A3188" s="1">
        <v>37687</v>
      </c>
      <c r="B3188">
        <v>98.029999000000004</v>
      </c>
      <c r="C3188">
        <v>98.410004000000001</v>
      </c>
      <c r="D3188">
        <v>97.57</v>
      </c>
      <c r="E3188">
        <v>98.040001000000004</v>
      </c>
      <c r="F3188">
        <v>98.040001000000004</v>
      </c>
      <c r="G3188">
        <v>0</v>
      </c>
    </row>
    <row r="3189" spans="1:7" x14ac:dyDescent="0.25">
      <c r="A3189" s="1">
        <v>37689</v>
      </c>
      <c r="B3189" t="s">
        <v>444</v>
      </c>
      <c r="C3189" t="s">
        <v>444</v>
      </c>
      <c r="D3189" t="s">
        <v>444</v>
      </c>
      <c r="E3189" t="s">
        <v>444</v>
      </c>
      <c r="F3189" t="s">
        <v>444</v>
      </c>
      <c r="G3189" t="s">
        <v>444</v>
      </c>
    </row>
    <row r="3190" spans="1:7" x14ac:dyDescent="0.25">
      <c r="A3190" s="1">
        <v>37690</v>
      </c>
      <c r="B3190">
        <v>97.910004000000001</v>
      </c>
      <c r="C3190">
        <v>98.110000999999997</v>
      </c>
      <c r="D3190">
        <v>97.660004000000001</v>
      </c>
      <c r="E3190">
        <v>97.849997999999999</v>
      </c>
      <c r="F3190">
        <v>97.849997999999999</v>
      </c>
      <c r="G3190">
        <v>0</v>
      </c>
    </row>
    <row r="3191" spans="1:7" x14ac:dyDescent="0.25">
      <c r="A3191" s="1">
        <v>37691</v>
      </c>
      <c r="B3191">
        <v>97.919998000000007</v>
      </c>
      <c r="C3191">
        <v>98.150002000000001</v>
      </c>
      <c r="D3191">
        <v>97.57</v>
      </c>
      <c r="E3191">
        <v>97.989998</v>
      </c>
      <c r="F3191">
        <v>97.989998</v>
      </c>
      <c r="G3191">
        <v>0</v>
      </c>
    </row>
    <row r="3192" spans="1:7" x14ac:dyDescent="0.25">
      <c r="A3192" s="1">
        <v>37692</v>
      </c>
      <c r="B3192">
        <v>98.010002</v>
      </c>
      <c r="C3192">
        <v>98.32</v>
      </c>
      <c r="D3192">
        <v>97.769997000000004</v>
      </c>
      <c r="E3192">
        <v>98.160004000000001</v>
      </c>
      <c r="F3192">
        <v>98.160004000000001</v>
      </c>
      <c r="G3192">
        <v>0</v>
      </c>
    </row>
    <row r="3193" spans="1:7" x14ac:dyDescent="0.25">
      <c r="A3193" s="1">
        <v>37693</v>
      </c>
      <c r="B3193">
        <v>98.860000999999997</v>
      </c>
      <c r="C3193">
        <v>99.650002000000001</v>
      </c>
      <c r="D3193">
        <v>98.230002999999996</v>
      </c>
      <c r="E3193">
        <v>99.550003000000004</v>
      </c>
      <c r="F3193">
        <v>99.550003000000004</v>
      </c>
      <c r="G3193">
        <v>0</v>
      </c>
    </row>
    <row r="3194" spans="1:7" x14ac:dyDescent="0.25">
      <c r="A3194" s="1">
        <v>37694</v>
      </c>
      <c r="B3194">
        <v>99.5</v>
      </c>
      <c r="C3194">
        <v>100.410004</v>
      </c>
      <c r="D3194">
        <v>99.43</v>
      </c>
      <c r="E3194">
        <v>99.989998</v>
      </c>
      <c r="F3194">
        <v>99.989998</v>
      </c>
      <c r="G3194">
        <v>0</v>
      </c>
    </row>
    <row r="3195" spans="1:7" x14ac:dyDescent="0.25">
      <c r="A3195" s="1">
        <v>37696</v>
      </c>
      <c r="B3195" t="s">
        <v>444</v>
      </c>
      <c r="C3195" t="s">
        <v>444</v>
      </c>
      <c r="D3195" t="s">
        <v>444</v>
      </c>
      <c r="E3195" t="s">
        <v>444</v>
      </c>
      <c r="F3195" t="s">
        <v>444</v>
      </c>
      <c r="G3195" t="s">
        <v>444</v>
      </c>
    </row>
    <row r="3196" spans="1:7" x14ac:dyDescent="0.25">
      <c r="A3196" s="1">
        <v>37697</v>
      </c>
      <c r="B3196">
        <v>99.260002</v>
      </c>
      <c r="C3196">
        <v>101.129997</v>
      </c>
      <c r="D3196">
        <v>99.230002999999996</v>
      </c>
      <c r="E3196">
        <v>100.739998</v>
      </c>
      <c r="F3196">
        <v>100.739998</v>
      </c>
      <c r="G3196">
        <v>0</v>
      </c>
    </row>
    <row r="3197" spans="1:7" x14ac:dyDescent="0.25">
      <c r="A3197" s="1">
        <v>37698</v>
      </c>
      <c r="B3197">
        <v>100.800003</v>
      </c>
      <c r="C3197">
        <v>101.510002</v>
      </c>
      <c r="D3197">
        <v>100.709999</v>
      </c>
      <c r="E3197">
        <v>100.860001</v>
      </c>
      <c r="F3197">
        <v>100.860001</v>
      </c>
      <c r="G3197">
        <v>0</v>
      </c>
    </row>
    <row r="3198" spans="1:7" x14ac:dyDescent="0.25">
      <c r="A3198" s="1">
        <v>37699</v>
      </c>
      <c r="B3198">
        <v>100.959999</v>
      </c>
      <c r="C3198">
        <v>101.58000199999999</v>
      </c>
      <c r="D3198">
        <v>100.720001</v>
      </c>
      <c r="E3198">
        <v>101.58000199999999</v>
      </c>
      <c r="F3198">
        <v>101.58000199999999</v>
      </c>
      <c r="G3198">
        <v>0</v>
      </c>
    </row>
    <row r="3199" spans="1:7" x14ac:dyDescent="0.25">
      <c r="A3199" s="1">
        <v>37700</v>
      </c>
      <c r="B3199">
        <v>101</v>
      </c>
      <c r="C3199">
        <v>101.709999</v>
      </c>
      <c r="D3199">
        <v>100.720001</v>
      </c>
      <c r="E3199">
        <v>101.150002</v>
      </c>
      <c r="F3199">
        <v>101.150002</v>
      </c>
      <c r="G3199">
        <v>0</v>
      </c>
    </row>
    <row r="3200" spans="1:7" x14ac:dyDescent="0.25">
      <c r="A3200" s="1">
        <v>37701</v>
      </c>
      <c r="B3200">
        <v>101.25</v>
      </c>
      <c r="C3200">
        <v>102.150002</v>
      </c>
      <c r="D3200">
        <v>101.160004</v>
      </c>
      <c r="E3200">
        <v>101.91999800000001</v>
      </c>
      <c r="F3200">
        <v>101.91999800000001</v>
      </c>
      <c r="G3200">
        <v>0</v>
      </c>
    </row>
    <row r="3201" spans="1:7" x14ac:dyDescent="0.25">
      <c r="A3201" s="1">
        <v>37703</v>
      </c>
      <c r="B3201" t="s">
        <v>444</v>
      </c>
      <c r="C3201" t="s">
        <v>444</v>
      </c>
      <c r="D3201" t="s">
        <v>444</v>
      </c>
      <c r="E3201" t="s">
        <v>444</v>
      </c>
      <c r="F3201" t="s">
        <v>444</v>
      </c>
      <c r="G3201" t="s">
        <v>444</v>
      </c>
    </row>
    <row r="3202" spans="1:7" x14ac:dyDescent="0.25">
      <c r="A3202" s="1">
        <v>37704</v>
      </c>
      <c r="B3202">
        <v>101.370003</v>
      </c>
      <c r="C3202">
        <v>101.639999</v>
      </c>
      <c r="D3202">
        <v>100.739998</v>
      </c>
      <c r="E3202">
        <v>100.980003</v>
      </c>
      <c r="F3202">
        <v>100.980003</v>
      </c>
      <c r="G3202">
        <v>0</v>
      </c>
    </row>
    <row r="3203" spans="1:7" x14ac:dyDescent="0.25">
      <c r="A3203" s="1">
        <v>37705</v>
      </c>
      <c r="B3203">
        <v>100.959999</v>
      </c>
      <c r="C3203">
        <v>101.019997</v>
      </c>
      <c r="D3203">
        <v>100.30999799999999</v>
      </c>
      <c r="E3203">
        <v>100.870003</v>
      </c>
      <c r="F3203">
        <v>100.870003</v>
      </c>
      <c r="G3203">
        <v>0</v>
      </c>
    </row>
    <row r="3204" spans="1:7" x14ac:dyDescent="0.25">
      <c r="A3204" s="1">
        <v>37706</v>
      </c>
      <c r="B3204">
        <v>100.760002</v>
      </c>
      <c r="C3204">
        <v>101.050003</v>
      </c>
      <c r="D3204">
        <v>100.449997</v>
      </c>
      <c r="E3204">
        <v>100.610001</v>
      </c>
      <c r="F3204">
        <v>100.610001</v>
      </c>
      <c r="G3204">
        <v>0</v>
      </c>
    </row>
    <row r="3205" spans="1:7" x14ac:dyDescent="0.25">
      <c r="A3205" s="1">
        <v>37707</v>
      </c>
      <c r="B3205">
        <v>100.510002</v>
      </c>
      <c r="C3205">
        <v>100.739998</v>
      </c>
      <c r="D3205">
        <v>100.139999</v>
      </c>
      <c r="E3205">
        <v>100.639999</v>
      </c>
      <c r="F3205">
        <v>100.639999</v>
      </c>
      <c r="G3205">
        <v>0</v>
      </c>
    </row>
    <row r="3206" spans="1:7" x14ac:dyDescent="0.25">
      <c r="A3206" s="1">
        <v>37708</v>
      </c>
      <c r="B3206">
        <v>100.55999799999999</v>
      </c>
      <c r="C3206">
        <v>100.769997</v>
      </c>
      <c r="D3206">
        <v>99.790001000000004</v>
      </c>
      <c r="E3206">
        <v>99.959998999999996</v>
      </c>
      <c r="F3206">
        <v>99.959998999999996</v>
      </c>
      <c r="G3206">
        <v>0</v>
      </c>
    </row>
    <row r="3207" spans="1:7" x14ac:dyDescent="0.25">
      <c r="A3207" s="1">
        <v>37710</v>
      </c>
      <c r="B3207" t="s">
        <v>444</v>
      </c>
      <c r="C3207" t="s">
        <v>444</v>
      </c>
      <c r="D3207" t="s">
        <v>444</v>
      </c>
      <c r="E3207" t="s">
        <v>444</v>
      </c>
      <c r="F3207" t="s">
        <v>444</v>
      </c>
      <c r="G3207" t="s">
        <v>444</v>
      </c>
    </row>
    <row r="3208" spans="1:7" x14ac:dyDescent="0.25">
      <c r="A3208" s="1">
        <v>37711</v>
      </c>
      <c r="B3208">
        <v>99.949996999999996</v>
      </c>
      <c r="C3208">
        <v>100</v>
      </c>
      <c r="D3208">
        <v>98.919998000000007</v>
      </c>
      <c r="E3208">
        <v>99.059997999999993</v>
      </c>
      <c r="F3208">
        <v>99.059997999999993</v>
      </c>
      <c r="G3208">
        <v>0</v>
      </c>
    </row>
    <row r="3209" spans="1:7" x14ac:dyDescent="0.25">
      <c r="A3209" s="1">
        <v>37712</v>
      </c>
      <c r="B3209">
        <v>98.860000999999997</v>
      </c>
      <c r="C3209">
        <v>99.339995999999999</v>
      </c>
      <c r="D3209">
        <v>98.809997999999993</v>
      </c>
      <c r="E3209">
        <v>99.150002000000001</v>
      </c>
      <c r="F3209">
        <v>99.150002000000001</v>
      </c>
      <c r="G3209">
        <v>0</v>
      </c>
    </row>
    <row r="3210" spans="1:7" x14ac:dyDescent="0.25">
      <c r="A3210" s="1">
        <v>37713</v>
      </c>
      <c r="B3210">
        <v>98.800003000000004</v>
      </c>
      <c r="C3210">
        <v>100.239998</v>
      </c>
      <c r="D3210">
        <v>98.699996999999996</v>
      </c>
      <c r="E3210">
        <v>100.08000199999999</v>
      </c>
      <c r="F3210">
        <v>100.08000199999999</v>
      </c>
      <c r="G3210">
        <v>0</v>
      </c>
    </row>
    <row r="3211" spans="1:7" x14ac:dyDescent="0.25">
      <c r="A3211" s="1">
        <v>37714</v>
      </c>
      <c r="B3211">
        <v>100.08000199999999</v>
      </c>
      <c r="C3211">
        <v>100.69000200000001</v>
      </c>
      <c r="D3211">
        <v>99.839995999999999</v>
      </c>
      <c r="E3211">
        <v>100.339996</v>
      </c>
      <c r="F3211">
        <v>100.339996</v>
      </c>
      <c r="G3211">
        <v>0</v>
      </c>
    </row>
    <row r="3212" spans="1:7" x14ac:dyDescent="0.25">
      <c r="A3212" s="1">
        <v>37715</v>
      </c>
      <c r="B3212">
        <v>100.07</v>
      </c>
      <c r="C3212">
        <v>100.75</v>
      </c>
      <c r="D3212">
        <v>100.029999</v>
      </c>
      <c r="E3212">
        <v>100.449997</v>
      </c>
      <c r="F3212">
        <v>100.449997</v>
      </c>
      <c r="G3212">
        <v>0</v>
      </c>
    </row>
    <row r="3213" spans="1:7" x14ac:dyDescent="0.25">
      <c r="A3213" s="1">
        <v>37717</v>
      </c>
      <c r="B3213" t="s">
        <v>444</v>
      </c>
      <c r="C3213" t="s">
        <v>444</v>
      </c>
      <c r="D3213" t="s">
        <v>444</v>
      </c>
      <c r="E3213" t="s">
        <v>444</v>
      </c>
      <c r="F3213" t="s">
        <v>444</v>
      </c>
      <c r="G3213" t="s">
        <v>444</v>
      </c>
    </row>
    <row r="3214" spans="1:7" x14ac:dyDescent="0.25">
      <c r="A3214" s="1">
        <v>37718</v>
      </c>
      <c r="B3214">
        <v>100.860001</v>
      </c>
      <c r="C3214">
        <v>101.80999799999999</v>
      </c>
      <c r="D3214">
        <v>100.699997</v>
      </c>
      <c r="E3214">
        <v>101.040001</v>
      </c>
      <c r="F3214">
        <v>101.040001</v>
      </c>
      <c r="G3214">
        <v>0</v>
      </c>
    </row>
    <row r="3215" spans="1:7" x14ac:dyDescent="0.25">
      <c r="A3215" s="1">
        <v>37719</v>
      </c>
      <c r="B3215">
        <v>100.610001</v>
      </c>
      <c r="C3215">
        <v>101.089996</v>
      </c>
      <c r="D3215">
        <v>100.449997</v>
      </c>
      <c r="E3215">
        <v>100.529999</v>
      </c>
      <c r="F3215">
        <v>100.529999</v>
      </c>
      <c r="G3215">
        <v>0</v>
      </c>
    </row>
    <row r="3216" spans="1:7" x14ac:dyDescent="0.25">
      <c r="A3216" s="1">
        <v>37720</v>
      </c>
      <c r="B3216">
        <v>100.449997</v>
      </c>
      <c r="C3216">
        <v>100.860001</v>
      </c>
      <c r="D3216">
        <v>100.050003</v>
      </c>
      <c r="E3216">
        <v>100.160004</v>
      </c>
      <c r="F3216">
        <v>100.160004</v>
      </c>
      <c r="G3216">
        <v>0</v>
      </c>
    </row>
    <row r="3217" spans="1:7" x14ac:dyDescent="0.25">
      <c r="A3217" s="1">
        <v>37721</v>
      </c>
      <c r="B3217">
        <v>100.110001</v>
      </c>
      <c r="C3217">
        <v>100.18</v>
      </c>
      <c r="D3217">
        <v>99.540001000000004</v>
      </c>
      <c r="E3217">
        <v>99.82</v>
      </c>
      <c r="F3217">
        <v>99.82</v>
      </c>
      <c r="G3217">
        <v>0</v>
      </c>
    </row>
    <row r="3218" spans="1:7" x14ac:dyDescent="0.25">
      <c r="A3218" s="1">
        <v>37722</v>
      </c>
      <c r="B3218">
        <v>99.860000999999997</v>
      </c>
      <c r="C3218">
        <v>100.629997</v>
      </c>
      <c r="D3218">
        <v>99.839995999999999</v>
      </c>
      <c r="E3218">
        <v>100.18</v>
      </c>
      <c r="F3218">
        <v>100.18</v>
      </c>
      <c r="G3218">
        <v>0</v>
      </c>
    </row>
    <row r="3219" spans="1:7" x14ac:dyDescent="0.25">
      <c r="A3219" s="1">
        <v>37724</v>
      </c>
      <c r="B3219" t="s">
        <v>444</v>
      </c>
      <c r="C3219" t="s">
        <v>444</v>
      </c>
      <c r="D3219" t="s">
        <v>444</v>
      </c>
      <c r="E3219" t="s">
        <v>444</v>
      </c>
      <c r="F3219" t="s">
        <v>444</v>
      </c>
      <c r="G3219" t="s">
        <v>444</v>
      </c>
    </row>
    <row r="3220" spans="1:7" x14ac:dyDescent="0.25">
      <c r="A3220" s="1">
        <v>37725</v>
      </c>
      <c r="B3220">
        <v>100.279999</v>
      </c>
      <c r="C3220">
        <v>100.43</v>
      </c>
      <c r="D3220">
        <v>99.720000999999996</v>
      </c>
      <c r="E3220">
        <v>99.959998999999996</v>
      </c>
      <c r="F3220">
        <v>99.959998999999996</v>
      </c>
      <c r="G3220">
        <v>0</v>
      </c>
    </row>
    <row r="3221" spans="1:7" x14ac:dyDescent="0.25">
      <c r="A3221" s="1">
        <v>37726</v>
      </c>
      <c r="B3221">
        <v>99.980002999999996</v>
      </c>
      <c r="C3221">
        <v>100.30999799999999</v>
      </c>
      <c r="D3221">
        <v>99.699996999999996</v>
      </c>
      <c r="E3221">
        <v>99.760002</v>
      </c>
      <c r="F3221">
        <v>99.760002</v>
      </c>
      <c r="G3221">
        <v>0</v>
      </c>
    </row>
    <row r="3222" spans="1:7" x14ac:dyDescent="0.25">
      <c r="A3222" s="1">
        <v>37727</v>
      </c>
      <c r="B3222">
        <v>99.82</v>
      </c>
      <c r="C3222">
        <v>99.970000999999996</v>
      </c>
      <c r="D3222">
        <v>98.970000999999996</v>
      </c>
      <c r="E3222">
        <v>99.059997999999993</v>
      </c>
      <c r="F3222">
        <v>99.059997999999993</v>
      </c>
      <c r="G3222">
        <v>0</v>
      </c>
    </row>
    <row r="3223" spans="1:7" x14ac:dyDescent="0.25">
      <c r="A3223" s="1">
        <v>37728</v>
      </c>
      <c r="B3223">
        <v>99.040001000000004</v>
      </c>
      <c r="C3223">
        <v>99.349997999999999</v>
      </c>
      <c r="D3223">
        <v>98.68</v>
      </c>
      <c r="E3223">
        <v>99.300003000000004</v>
      </c>
      <c r="F3223">
        <v>99.300003000000004</v>
      </c>
      <c r="G3223">
        <v>0</v>
      </c>
    </row>
    <row r="3224" spans="1:7" x14ac:dyDescent="0.25">
      <c r="A3224" s="1">
        <v>37729</v>
      </c>
      <c r="B3224" t="s">
        <v>444</v>
      </c>
      <c r="C3224" t="s">
        <v>444</v>
      </c>
      <c r="D3224" t="s">
        <v>444</v>
      </c>
      <c r="E3224" t="s">
        <v>444</v>
      </c>
      <c r="F3224" t="s">
        <v>444</v>
      </c>
      <c r="G3224" t="s">
        <v>444</v>
      </c>
    </row>
    <row r="3225" spans="1:7" x14ac:dyDescent="0.25">
      <c r="A3225" s="1">
        <v>37731</v>
      </c>
      <c r="B3225" t="s">
        <v>444</v>
      </c>
      <c r="C3225" t="s">
        <v>444</v>
      </c>
      <c r="D3225" t="s">
        <v>444</v>
      </c>
      <c r="E3225" t="s">
        <v>444</v>
      </c>
      <c r="F3225" t="s">
        <v>444</v>
      </c>
      <c r="G3225" t="s">
        <v>444</v>
      </c>
    </row>
    <row r="3226" spans="1:7" x14ac:dyDescent="0.25">
      <c r="A3226" s="1">
        <v>37732</v>
      </c>
      <c r="B3226">
        <v>99.209998999999996</v>
      </c>
      <c r="C3226">
        <v>99.860000999999997</v>
      </c>
      <c r="D3226">
        <v>99.169998000000007</v>
      </c>
      <c r="E3226">
        <v>99.589995999999999</v>
      </c>
      <c r="F3226">
        <v>99.589995999999999</v>
      </c>
      <c r="G3226">
        <v>0</v>
      </c>
    </row>
    <row r="3227" spans="1:7" x14ac:dyDescent="0.25">
      <c r="A3227" s="1">
        <v>37733</v>
      </c>
      <c r="B3227">
        <v>99.610000999999997</v>
      </c>
      <c r="C3227">
        <v>99.690002000000007</v>
      </c>
      <c r="D3227">
        <v>98.440002000000007</v>
      </c>
      <c r="E3227">
        <v>98.730002999999996</v>
      </c>
      <c r="F3227">
        <v>98.730002999999996</v>
      </c>
      <c r="G3227">
        <v>0</v>
      </c>
    </row>
    <row r="3228" spans="1:7" x14ac:dyDescent="0.25">
      <c r="A3228" s="1">
        <v>37734</v>
      </c>
      <c r="B3228">
        <v>98.769997000000004</v>
      </c>
      <c r="C3228">
        <v>99.099997999999999</v>
      </c>
      <c r="D3228">
        <v>98.650002000000001</v>
      </c>
      <c r="E3228">
        <v>98.779999000000004</v>
      </c>
      <c r="F3228">
        <v>98.779999000000004</v>
      </c>
      <c r="G3228">
        <v>0</v>
      </c>
    </row>
    <row r="3229" spans="1:7" x14ac:dyDescent="0.25">
      <c r="A3229" s="1">
        <v>37735</v>
      </c>
      <c r="B3229">
        <v>98.870002999999997</v>
      </c>
      <c r="C3229">
        <v>98.940002000000007</v>
      </c>
      <c r="D3229">
        <v>98.139999000000003</v>
      </c>
      <c r="E3229">
        <v>98.330001999999993</v>
      </c>
      <c r="F3229">
        <v>98.330001999999993</v>
      </c>
      <c r="G3229">
        <v>0</v>
      </c>
    </row>
    <row r="3230" spans="1:7" x14ac:dyDescent="0.25">
      <c r="A3230" s="1">
        <v>37736</v>
      </c>
      <c r="B3230">
        <v>98.230002999999996</v>
      </c>
      <c r="C3230">
        <v>98.879997000000003</v>
      </c>
      <c r="D3230">
        <v>98.190002000000007</v>
      </c>
      <c r="E3230">
        <v>98.360000999999997</v>
      </c>
      <c r="F3230">
        <v>98.360000999999997</v>
      </c>
      <c r="G3230">
        <v>0</v>
      </c>
    </row>
    <row r="3231" spans="1:7" x14ac:dyDescent="0.25">
      <c r="A3231" s="1">
        <v>37738</v>
      </c>
      <c r="B3231" t="s">
        <v>444</v>
      </c>
      <c r="C3231" t="s">
        <v>444</v>
      </c>
      <c r="D3231" t="s">
        <v>444</v>
      </c>
      <c r="E3231" t="s">
        <v>444</v>
      </c>
      <c r="F3231" t="s">
        <v>444</v>
      </c>
      <c r="G3231" t="s">
        <v>444</v>
      </c>
    </row>
    <row r="3232" spans="1:7" x14ac:dyDescent="0.25">
      <c r="A3232" s="1">
        <v>37739</v>
      </c>
      <c r="B3232">
        <v>98.290001000000004</v>
      </c>
      <c r="C3232">
        <v>98.690002000000007</v>
      </c>
      <c r="D3232">
        <v>97.919998000000007</v>
      </c>
      <c r="E3232">
        <v>98.669998000000007</v>
      </c>
      <c r="F3232">
        <v>98.669998000000007</v>
      </c>
      <c r="G3232">
        <v>0</v>
      </c>
    </row>
    <row r="3233" spans="1:7" x14ac:dyDescent="0.25">
      <c r="A3233" s="1">
        <v>37740</v>
      </c>
      <c r="B3233">
        <v>98.650002000000001</v>
      </c>
      <c r="C3233">
        <v>98.980002999999996</v>
      </c>
      <c r="D3233">
        <v>97.959998999999996</v>
      </c>
      <c r="E3233">
        <v>98.019997000000004</v>
      </c>
      <c r="F3233">
        <v>98.019997000000004</v>
      </c>
      <c r="G3233">
        <v>0</v>
      </c>
    </row>
    <row r="3234" spans="1:7" x14ac:dyDescent="0.25">
      <c r="A3234" s="1">
        <v>37741</v>
      </c>
      <c r="B3234">
        <v>97.989998</v>
      </c>
      <c r="C3234">
        <v>98.029999000000004</v>
      </c>
      <c r="D3234">
        <v>97.099997999999999</v>
      </c>
      <c r="E3234">
        <v>97.190002000000007</v>
      </c>
      <c r="F3234">
        <v>97.190002000000007</v>
      </c>
      <c r="G3234">
        <v>0</v>
      </c>
    </row>
    <row r="3235" spans="1:7" x14ac:dyDescent="0.25">
      <c r="A3235" s="1">
        <v>37742</v>
      </c>
      <c r="B3235">
        <v>97.18</v>
      </c>
      <c r="C3235">
        <v>97.25</v>
      </c>
      <c r="D3235">
        <v>96.269997000000004</v>
      </c>
      <c r="E3235">
        <v>96.699996999999996</v>
      </c>
      <c r="F3235">
        <v>96.699996999999996</v>
      </c>
      <c r="G3235">
        <v>0</v>
      </c>
    </row>
    <row r="3236" spans="1:7" x14ac:dyDescent="0.25">
      <c r="A3236" s="1">
        <v>37743</v>
      </c>
      <c r="B3236">
        <v>96.580001999999993</v>
      </c>
      <c r="C3236">
        <v>97.080001999999993</v>
      </c>
      <c r="D3236">
        <v>96.43</v>
      </c>
      <c r="E3236">
        <v>96.760002</v>
      </c>
      <c r="F3236">
        <v>96.760002</v>
      </c>
      <c r="G3236">
        <v>0</v>
      </c>
    </row>
    <row r="3237" spans="1:7" x14ac:dyDescent="0.25">
      <c r="A3237" s="1">
        <v>37745</v>
      </c>
      <c r="B3237" t="s">
        <v>444</v>
      </c>
      <c r="C3237" t="s">
        <v>444</v>
      </c>
      <c r="D3237" t="s">
        <v>444</v>
      </c>
      <c r="E3237" t="s">
        <v>444</v>
      </c>
      <c r="F3237" t="s">
        <v>444</v>
      </c>
      <c r="G3237" t="s">
        <v>444</v>
      </c>
    </row>
    <row r="3238" spans="1:7" x14ac:dyDescent="0.25">
      <c r="A3238" s="1">
        <v>37746</v>
      </c>
      <c r="B3238">
        <v>96.800003000000004</v>
      </c>
      <c r="C3238">
        <v>96.839995999999999</v>
      </c>
      <c r="D3238">
        <v>96.230002999999996</v>
      </c>
      <c r="E3238">
        <v>96.370002999999997</v>
      </c>
      <c r="F3238">
        <v>96.370002999999997</v>
      </c>
      <c r="G3238">
        <v>0</v>
      </c>
    </row>
    <row r="3239" spans="1:7" x14ac:dyDescent="0.25">
      <c r="A3239" s="1">
        <v>37747</v>
      </c>
      <c r="B3239">
        <v>96.269997000000004</v>
      </c>
      <c r="C3239">
        <v>96.410004000000001</v>
      </c>
      <c r="D3239">
        <v>95.220000999999996</v>
      </c>
      <c r="E3239">
        <v>95.339995999999999</v>
      </c>
      <c r="F3239">
        <v>95.339995999999999</v>
      </c>
      <c r="G3239">
        <v>0</v>
      </c>
    </row>
    <row r="3240" spans="1:7" x14ac:dyDescent="0.25">
      <c r="A3240" s="1">
        <v>37748</v>
      </c>
      <c r="B3240">
        <v>95.279999000000004</v>
      </c>
      <c r="C3240">
        <v>95.900002000000001</v>
      </c>
      <c r="D3240">
        <v>95.199996999999996</v>
      </c>
      <c r="E3240">
        <v>95.580001999999993</v>
      </c>
      <c r="F3240">
        <v>95.580001999999993</v>
      </c>
      <c r="G3240">
        <v>0</v>
      </c>
    </row>
    <row r="3241" spans="1:7" x14ac:dyDescent="0.25">
      <c r="A3241" s="1">
        <v>37749</v>
      </c>
      <c r="B3241">
        <v>95.690002000000007</v>
      </c>
      <c r="C3241">
        <v>96.010002</v>
      </c>
      <c r="D3241">
        <v>94.830001999999993</v>
      </c>
      <c r="E3241">
        <v>94.93</v>
      </c>
      <c r="F3241">
        <v>94.93</v>
      </c>
      <c r="G3241">
        <v>0</v>
      </c>
    </row>
    <row r="3242" spans="1:7" x14ac:dyDescent="0.25">
      <c r="A3242" s="1">
        <v>37750</v>
      </c>
      <c r="B3242">
        <v>95.019997000000004</v>
      </c>
      <c r="C3242">
        <v>95.349997999999999</v>
      </c>
      <c r="D3242">
        <v>94.68</v>
      </c>
      <c r="E3242">
        <v>94.980002999999996</v>
      </c>
      <c r="F3242">
        <v>94.980002999999996</v>
      </c>
      <c r="G3242">
        <v>0</v>
      </c>
    </row>
    <row r="3243" spans="1:7" x14ac:dyDescent="0.25">
      <c r="A3243" s="1">
        <v>37752</v>
      </c>
      <c r="B3243" t="s">
        <v>444</v>
      </c>
      <c r="C3243" t="s">
        <v>444</v>
      </c>
      <c r="D3243" t="s">
        <v>444</v>
      </c>
      <c r="E3243" t="s">
        <v>444</v>
      </c>
      <c r="F3243" t="s">
        <v>444</v>
      </c>
      <c r="G3243" t="s">
        <v>444</v>
      </c>
    </row>
    <row r="3244" spans="1:7" x14ac:dyDescent="0.25">
      <c r="A3244" s="1">
        <v>37753</v>
      </c>
      <c r="B3244">
        <v>94.550003000000004</v>
      </c>
      <c r="C3244">
        <v>94.919998000000007</v>
      </c>
      <c r="D3244">
        <v>94.110000999999997</v>
      </c>
      <c r="E3244">
        <v>94.550003000000004</v>
      </c>
      <c r="F3244">
        <v>94.550003000000004</v>
      </c>
      <c r="G3244">
        <v>0</v>
      </c>
    </row>
    <row r="3245" spans="1:7" x14ac:dyDescent="0.25">
      <c r="A3245" s="1">
        <v>37754</v>
      </c>
      <c r="B3245">
        <v>94.559997999999993</v>
      </c>
      <c r="C3245">
        <v>95.139999000000003</v>
      </c>
      <c r="D3245">
        <v>94.5</v>
      </c>
      <c r="E3245">
        <v>94.720000999999996</v>
      </c>
      <c r="F3245">
        <v>94.720000999999996</v>
      </c>
      <c r="G3245">
        <v>0</v>
      </c>
    </row>
    <row r="3246" spans="1:7" x14ac:dyDescent="0.25">
      <c r="A3246" s="1">
        <v>37755</v>
      </c>
      <c r="B3246">
        <v>94.660004000000001</v>
      </c>
      <c r="C3246">
        <v>95.019997000000004</v>
      </c>
      <c r="D3246">
        <v>94.440002000000007</v>
      </c>
      <c r="E3246">
        <v>94.580001999999993</v>
      </c>
      <c r="F3246">
        <v>94.580001999999993</v>
      </c>
      <c r="G3246">
        <v>0</v>
      </c>
    </row>
    <row r="3247" spans="1:7" x14ac:dyDescent="0.25">
      <c r="A3247" s="1">
        <v>37756</v>
      </c>
      <c r="B3247">
        <v>94.75</v>
      </c>
      <c r="C3247">
        <v>95.349997999999999</v>
      </c>
      <c r="D3247">
        <v>94.559997999999993</v>
      </c>
      <c r="E3247">
        <v>95.220000999999996</v>
      </c>
      <c r="F3247">
        <v>95.220000999999996</v>
      </c>
      <c r="G3247">
        <v>0</v>
      </c>
    </row>
    <row r="3248" spans="1:7" x14ac:dyDescent="0.25">
      <c r="A3248" s="1">
        <v>37757</v>
      </c>
      <c r="B3248">
        <v>95.279999000000004</v>
      </c>
      <c r="C3248">
        <v>95.379997000000003</v>
      </c>
      <c r="D3248">
        <v>94.059997999999993</v>
      </c>
      <c r="E3248">
        <v>94.080001999999993</v>
      </c>
      <c r="F3248">
        <v>94.080001999999993</v>
      </c>
      <c r="G3248">
        <v>0</v>
      </c>
    </row>
    <row r="3249" spans="1:7" x14ac:dyDescent="0.25">
      <c r="A3249" s="1">
        <v>37759</v>
      </c>
      <c r="B3249" t="s">
        <v>444</v>
      </c>
      <c r="C3249" t="s">
        <v>444</v>
      </c>
      <c r="D3249" t="s">
        <v>444</v>
      </c>
      <c r="E3249" t="s">
        <v>444</v>
      </c>
      <c r="F3249" t="s">
        <v>444</v>
      </c>
      <c r="G3249" t="s">
        <v>444</v>
      </c>
    </row>
    <row r="3250" spans="1:7" x14ac:dyDescent="0.25">
      <c r="A3250" s="1">
        <v>37760</v>
      </c>
      <c r="B3250">
        <v>93.559997999999993</v>
      </c>
      <c r="C3250">
        <v>93.93</v>
      </c>
      <c r="D3250">
        <v>92.980002999999996</v>
      </c>
      <c r="E3250">
        <v>93.779999000000004</v>
      </c>
      <c r="F3250">
        <v>93.779999000000004</v>
      </c>
      <c r="G3250">
        <v>0</v>
      </c>
    </row>
    <row r="3251" spans="1:7" x14ac:dyDescent="0.25">
      <c r="A3251" s="1">
        <v>37761</v>
      </c>
      <c r="B3251">
        <v>93.779999000000004</v>
      </c>
      <c r="C3251">
        <v>94.010002</v>
      </c>
      <c r="D3251">
        <v>93.199996999999996</v>
      </c>
      <c r="E3251">
        <v>93.260002</v>
      </c>
      <c r="F3251">
        <v>93.260002</v>
      </c>
      <c r="G3251">
        <v>0</v>
      </c>
    </row>
    <row r="3252" spans="1:7" x14ac:dyDescent="0.25">
      <c r="A3252" s="1">
        <v>37762</v>
      </c>
      <c r="B3252">
        <v>93.089995999999999</v>
      </c>
      <c r="C3252">
        <v>93.610000999999997</v>
      </c>
      <c r="D3252">
        <v>93.029999000000004</v>
      </c>
      <c r="E3252">
        <v>93.540001000000004</v>
      </c>
      <c r="F3252">
        <v>93.540001000000004</v>
      </c>
      <c r="G3252">
        <v>0</v>
      </c>
    </row>
    <row r="3253" spans="1:7" x14ac:dyDescent="0.25">
      <c r="A3253" s="1">
        <v>37763</v>
      </c>
      <c r="B3253">
        <v>93.760002</v>
      </c>
      <c r="C3253">
        <v>93.949996999999996</v>
      </c>
      <c r="D3253">
        <v>93.209998999999996</v>
      </c>
      <c r="E3253">
        <v>93.559997999999993</v>
      </c>
      <c r="F3253">
        <v>93.559997999999993</v>
      </c>
      <c r="G3253">
        <v>0</v>
      </c>
    </row>
    <row r="3254" spans="1:7" x14ac:dyDescent="0.25">
      <c r="A3254" s="1">
        <v>37764</v>
      </c>
      <c r="B3254">
        <v>93.580001999999993</v>
      </c>
      <c r="C3254">
        <v>93.760002</v>
      </c>
      <c r="D3254">
        <v>92.889999000000003</v>
      </c>
      <c r="E3254">
        <v>93.050003000000004</v>
      </c>
      <c r="F3254">
        <v>93.050003000000004</v>
      </c>
      <c r="G3254">
        <v>0</v>
      </c>
    </row>
    <row r="3255" spans="1:7" x14ac:dyDescent="0.25">
      <c r="A3255" s="1">
        <v>37766</v>
      </c>
      <c r="B3255" t="s">
        <v>444</v>
      </c>
      <c r="C3255" t="s">
        <v>444</v>
      </c>
      <c r="D3255" t="s">
        <v>444</v>
      </c>
      <c r="E3255" t="s">
        <v>444</v>
      </c>
      <c r="F3255" t="s">
        <v>444</v>
      </c>
      <c r="G3255" t="s">
        <v>444</v>
      </c>
    </row>
    <row r="3256" spans="1:7" x14ac:dyDescent="0.25">
      <c r="A3256" s="1">
        <v>37767</v>
      </c>
      <c r="B3256" t="s">
        <v>444</v>
      </c>
      <c r="C3256" t="s">
        <v>444</v>
      </c>
      <c r="D3256" t="s">
        <v>444</v>
      </c>
      <c r="E3256" t="s">
        <v>444</v>
      </c>
      <c r="F3256" t="s">
        <v>444</v>
      </c>
      <c r="G3256" t="s">
        <v>444</v>
      </c>
    </row>
    <row r="3257" spans="1:7" x14ac:dyDescent="0.25">
      <c r="A3257" s="1">
        <v>37768</v>
      </c>
      <c r="B3257">
        <v>92.650002000000001</v>
      </c>
      <c r="C3257">
        <v>92.910004000000001</v>
      </c>
      <c r="D3257">
        <v>92.209998999999996</v>
      </c>
      <c r="E3257">
        <v>92.720000999999996</v>
      </c>
      <c r="F3257">
        <v>92.720000999999996</v>
      </c>
      <c r="G3257">
        <v>0</v>
      </c>
    </row>
    <row r="3258" spans="1:7" x14ac:dyDescent="0.25">
      <c r="A3258" s="1">
        <v>37769</v>
      </c>
      <c r="B3258">
        <v>92.989998</v>
      </c>
      <c r="C3258">
        <v>93.779999000000004</v>
      </c>
      <c r="D3258">
        <v>92.730002999999996</v>
      </c>
      <c r="E3258">
        <v>93.449996999999996</v>
      </c>
      <c r="F3258">
        <v>93.449996999999996</v>
      </c>
      <c r="G3258">
        <v>0</v>
      </c>
    </row>
    <row r="3259" spans="1:7" x14ac:dyDescent="0.25">
      <c r="A3259" s="1">
        <v>37770</v>
      </c>
      <c r="B3259">
        <v>93.470000999999996</v>
      </c>
      <c r="C3259">
        <v>93.919998000000007</v>
      </c>
      <c r="D3259">
        <v>92.489998</v>
      </c>
      <c r="E3259">
        <v>92.709998999999996</v>
      </c>
      <c r="F3259">
        <v>92.709998999999996</v>
      </c>
      <c r="G3259">
        <v>0</v>
      </c>
    </row>
    <row r="3260" spans="1:7" x14ac:dyDescent="0.25">
      <c r="A3260" s="1">
        <v>37771</v>
      </c>
      <c r="B3260">
        <v>92.510002</v>
      </c>
      <c r="C3260">
        <v>93.620002999999997</v>
      </c>
      <c r="D3260">
        <v>92.470000999999996</v>
      </c>
      <c r="E3260">
        <v>93.269997000000004</v>
      </c>
      <c r="F3260">
        <v>93.269997000000004</v>
      </c>
      <c r="G3260">
        <v>0</v>
      </c>
    </row>
    <row r="3261" spans="1:7" x14ac:dyDescent="0.25">
      <c r="A3261" s="1">
        <v>37773</v>
      </c>
      <c r="B3261" t="s">
        <v>444</v>
      </c>
      <c r="C3261" t="s">
        <v>444</v>
      </c>
      <c r="D3261" t="s">
        <v>444</v>
      </c>
      <c r="E3261" t="s">
        <v>444</v>
      </c>
      <c r="F3261" t="s">
        <v>444</v>
      </c>
      <c r="G3261" t="s">
        <v>444</v>
      </c>
    </row>
    <row r="3262" spans="1:7" x14ac:dyDescent="0.25">
      <c r="A3262" s="1">
        <v>37774</v>
      </c>
      <c r="B3262">
        <v>93.730002999999996</v>
      </c>
      <c r="C3262">
        <v>94.050003000000004</v>
      </c>
      <c r="D3262">
        <v>93.260002</v>
      </c>
      <c r="E3262">
        <v>93.339995999999999</v>
      </c>
      <c r="F3262">
        <v>93.339995999999999</v>
      </c>
      <c r="G3262">
        <v>0</v>
      </c>
    </row>
    <row r="3263" spans="1:7" x14ac:dyDescent="0.25">
      <c r="A3263" s="1">
        <v>37775</v>
      </c>
      <c r="B3263">
        <v>93.410004000000001</v>
      </c>
      <c r="C3263">
        <v>93.93</v>
      </c>
      <c r="D3263">
        <v>93.18</v>
      </c>
      <c r="E3263">
        <v>93.529999000000004</v>
      </c>
      <c r="F3263">
        <v>93.529999000000004</v>
      </c>
      <c r="G3263">
        <v>0</v>
      </c>
    </row>
    <row r="3264" spans="1:7" x14ac:dyDescent="0.25">
      <c r="A3264" s="1">
        <v>37776</v>
      </c>
      <c r="B3264">
        <v>93.559997999999993</v>
      </c>
      <c r="C3264">
        <v>93.860000999999997</v>
      </c>
      <c r="D3264">
        <v>93.400002000000001</v>
      </c>
      <c r="E3264">
        <v>93.730002999999996</v>
      </c>
      <c r="F3264">
        <v>93.730002999999996</v>
      </c>
      <c r="G3264">
        <v>0</v>
      </c>
    </row>
    <row r="3265" spans="1:7" x14ac:dyDescent="0.25">
      <c r="A3265" s="1">
        <v>37777</v>
      </c>
      <c r="B3265">
        <v>93.940002000000007</v>
      </c>
      <c r="C3265">
        <v>94.050003000000004</v>
      </c>
      <c r="D3265">
        <v>92.25</v>
      </c>
      <c r="E3265">
        <v>92.519997000000004</v>
      </c>
      <c r="F3265">
        <v>92.519997000000004</v>
      </c>
      <c r="G3265">
        <v>0</v>
      </c>
    </row>
    <row r="3266" spans="1:7" x14ac:dyDescent="0.25">
      <c r="A3266" s="1">
        <v>37778</v>
      </c>
      <c r="B3266">
        <v>92.540001000000004</v>
      </c>
      <c r="C3266">
        <v>93.580001999999993</v>
      </c>
      <c r="D3266">
        <v>92.279999000000004</v>
      </c>
      <c r="E3266">
        <v>93.480002999999996</v>
      </c>
      <c r="F3266">
        <v>93.480002999999996</v>
      </c>
      <c r="G3266">
        <v>0</v>
      </c>
    </row>
    <row r="3267" spans="1:7" x14ac:dyDescent="0.25">
      <c r="A3267" s="1">
        <v>37780</v>
      </c>
      <c r="B3267" t="s">
        <v>444</v>
      </c>
      <c r="C3267" t="s">
        <v>444</v>
      </c>
      <c r="D3267" t="s">
        <v>444</v>
      </c>
      <c r="E3267" t="s">
        <v>444</v>
      </c>
      <c r="F3267" t="s">
        <v>444</v>
      </c>
      <c r="G3267" t="s">
        <v>444</v>
      </c>
    </row>
    <row r="3268" spans="1:7" x14ac:dyDescent="0.25">
      <c r="A3268" s="1">
        <v>37781</v>
      </c>
      <c r="B3268">
        <v>93.489998</v>
      </c>
      <c r="C3268">
        <v>93.669998000000007</v>
      </c>
      <c r="D3268">
        <v>92.949996999999996</v>
      </c>
      <c r="E3268">
        <v>93.300003000000004</v>
      </c>
      <c r="F3268">
        <v>93.300003000000004</v>
      </c>
      <c r="G3268">
        <v>0</v>
      </c>
    </row>
    <row r="3269" spans="1:7" x14ac:dyDescent="0.25">
      <c r="A3269" s="1">
        <v>37782</v>
      </c>
      <c r="B3269">
        <v>93.459998999999996</v>
      </c>
      <c r="C3269">
        <v>93.660004000000001</v>
      </c>
      <c r="D3269">
        <v>93.290001000000004</v>
      </c>
      <c r="E3269">
        <v>93.559997999999993</v>
      </c>
      <c r="F3269">
        <v>93.559997999999993</v>
      </c>
      <c r="G3269">
        <v>0</v>
      </c>
    </row>
    <row r="3270" spans="1:7" x14ac:dyDescent="0.25">
      <c r="A3270" s="1">
        <v>37783</v>
      </c>
      <c r="B3270">
        <v>93.599997999999999</v>
      </c>
      <c r="C3270">
        <v>93.650002000000001</v>
      </c>
      <c r="D3270">
        <v>92.839995999999999</v>
      </c>
      <c r="E3270">
        <v>92.970000999999996</v>
      </c>
      <c r="F3270">
        <v>92.970000999999996</v>
      </c>
      <c r="G3270">
        <v>0</v>
      </c>
    </row>
    <row r="3271" spans="1:7" x14ac:dyDescent="0.25">
      <c r="A3271" s="1">
        <v>37784</v>
      </c>
      <c r="B3271">
        <v>92.980002999999996</v>
      </c>
      <c r="C3271">
        <v>93.260002</v>
      </c>
      <c r="D3271">
        <v>92.580001999999993</v>
      </c>
      <c r="E3271">
        <v>92.900002000000001</v>
      </c>
      <c r="F3271">
        <v>92.900002000000001</v>
      </c>
      <c r="G3271">
        <v>0</v>
      </c>
    </row>
    <row r="3272" spans="1:7" x14ac:dyDescent="0.25">
      <c r="A3272" s="1">
        <v>37785</v>
      </c>
      <c r="B3272">
        <v>92.870002999999997</v>
      </c>
      <c r="C3272">
        <v>93.099997999999999</v>
      </c>
      <c r="D3272">
        <v>92.199996999999996</v>
      </c>
      <c r="E3272">
        <v>92.220000999999996</v>
      </c>
      <c r="F3272">
        <v>92.220000999999996</v>
      </c>
      <c r="G3272">
        <v>0</v>
      </c>
    </row>
    <row r="3273" spans="1:7" x14ac:dyDescent="0.25">
      <c r="A3273" s="1">
        <v>37787</v>
      </c>
      <c r="B3273" t="s">
        <v>444</v>
      </c>
      <c r="C3273" t="s">
        <v>444</v>
      </c>
      <c r="D3273" t="s">
        <v>444</v>
      </c>
      <c r="E3273" t="s">
        <v>444</v>
      </c>
      <c r="F3273" t="s">
        <v>444</v>
      </c>
      <c r="G3273" t="s">
        <v>444</v>
      </c>
    </row>
    <row r="3274" spans="1:7" x14ac:dyDescent="0.25">
      <c r="A3274" s="1">
        <v>37788</v>
      </c>
      <c r="B3274">
        <v>92.18</v>
      </c>
      <c r="C3274">
        <v>92.489998</v>
      </c>
      <c r="D3274">
        <v>91.879997000000003</v>
      </c>
      <c r="E3274">
        <v>92.400002000000001</v>
      </c>
      <c r="F3274">
        <v>92.400002000000001</v>
      </c>
      <c r="G3274">
        <v>0</v>
      </c>
    </row>
    <row r="3275" spans="1:7" x14ac:dyDescent="0.25">
      <c r="A3275" s="1">
        <v>37789</v>
      </c>
      <c r="B3275">
        <v>92.529999000000004</v>
      </c>
      <c r="C3275">
        <v>92.879997000000003</v>
      </c>
      <c r="D3275">
        <v>92.199996999999996</v>
      </c>
      <c r="E3275">
        <v>92.610000999999997</v>
      </c>
      <c r="F3275">
        <v>92.610000999999997</v>
      </c>
      <c r="G3275">
        <v>0</v>
      </c>
    </row>
    <row r="3276" spans="1:7" x14ac:dyDescent="0.25">
      <c r="A3276" s="1">
        <v>37790</v>
      </c>
      <c r="B3276">
        <v>92.660004000000001</v>
      </c>
      <c r="C3276">
        <v>93.360000999999997</v>
      </c>
      <c r="D3276">
        <v>92.559997999999993</v>
      </c>
      <c r="E3276">
        <v>93.169998000000007</v>
      </c>
      <c r="F3276">
        <v>93.169998000000007</v>
      </c>
      <c r="G3276">
        <v>0</v>
      </c>
    </row>
    <row r="3277" spans="1:7" x14ac:dyDescent="0.25">
      <c r="A3277" s="1">
        <v>37791</v>
      </c>
      <c r="B3277">
        <v>93.18</v>
      </c>
      <c r="C3277">
        <v>93.849997999999999</v>
      </c>
      <c r="D3277">
        <v>92.980002999999996</v>
      </c>
      <c r="E3277">
        <v>93.160004000000001</v>
      </c>
      <c r="F3277">
        <v>93.160004000000001</v>
      </c>
      <c r="G3277">
        <v>0</v>
      </c>
    </row>
    <row r="3278" spans="1:7" x14ac:dyDescent="0.25">
      <c r="A3278" s="1">
        <v>37792</v>
      </c>
      <c r="B3278">
        <v>93.220000999999996</v>
      </c>
      <c r="C3278">
        <v>94.269997000000004</v>
      </c>
      <c r="D3278">
        <v>93</v>
      </c>
      <c r="E3278">
        <v>94.040001000000004</v>
      </c>
      <c r="F3278">
        <v>94.040001000000004</v>
      </c>
      <c r="G3278">
        <v>0</v>
      </c>
    </row>
    <row r="3279" spans="1:7" x14ac:dyDescent="0.25">
      <c r="A3279" s="1">
        <v>37794</v>
      </c>
      <c r="B3279" t="s">
        <v>444</v>
      </c>
      <c r="C3279" t="s">
        <v>444</v>
      </c>
      <c r="D3279" t="s">
        <v>444</v>
      </c>
      <c r="E3279" t="s">
        <v>444</v>
      </c>
      <c r="F3279" t="s">
        <v>444</v>
      </c>
      <c r="G3279" t="s">
        <v>444</v>
      </c>
    </row>
    <row r="3280" spans="1:7" x14ac:dyDescent="0.25">
      <c r="A3280" s="1">
        <v>37795</v>
      </c>
      <c r="B3280">
        <v>94.059997999999993</v>
      </c>
      <c r="C3280">
        <v>94.419998000000007</v>
      </c>
      <c r="D3280">
        <v>93.849997999999999</v>
      </c>
      <c r="E3280">
        <v>94.080001999999993</v>
      </c>
      <c r="F3280">
        <v>94.080001999999993</v>
      </c>
      <c r="G3280">
        <v>0</v>
      </c>
    </row>
    <row r="3281" spans="1:7" x14ac:dyDescent="0.25">
      <c r="A3281" s="1">
        <v>37796</v>
      </c>
      <c r="B3281">
        <v>94.080001999999993</v>
      </c>
      <c r="C3281">
        <v>94.599997999999999</v>
      </c>
      <c r="D3281">
        <v>93.910004000000001</v>
      </c>
      <c r="E3281">
        <v>94.389999000000003</v>
      </c>
      <c r="F3281">
        <v>94.389999000000003</v>
      </c>
      <c r="G3281">
        <v>0</v>
      </c>
    </row>
    <row r="3282" spans="1:7" x14ac:dyDescent="0.25">
      <c r="A3282" s="1">
        <v>37797</v>
      </c>
      <c r="B3282">
        <v>94.449996999999996</v>
      </c>
      <c r="C3282">
        <v>94.459998999999996</v>
      </c>
      <c r="D3282">
        <v>93.5</v>
      </c>
      <c r="E3282">
        <v>94.120002999999997</v>
      </c>
      <c r="F3282">
        <v>94.120002999999997</v>
      </c>
      <c r="G3282">
        <v>0</v>
      </c>
    </row>
    <row r="3283" spans="1:7" x14ac:dyDescent="0.25">
      <c r="A3283" s="1">
        <v>37798</v>
      </c>
      <c r="B3283">
        <v>94.099997999999999</v>
      </c>
      <c r="C3283">
        <v>95.050003000000004</v>
      </c>
      <c r="D3283">
        <v>94.07</v>
      </c>
      <c r="E3283">
        <v>94.970000999999996</v>
      </c>
      <c r="F3283">
        <v>94.970000999999996</v>
      </c>
      <c r="G3283">
        <v>0</v>
      </c>
    </row>
    <row r="3284" spans="1:7" x14ac:dyDescent="0.25">
      <c r="A3284" s="1">
        <v>37799</v>
      </c>
      <c r="B3284">
        <v>95.019997000000004</v>
      </c>
      <c r="C3284">
        <v>95.279999000000004</v>
      </c>
      <c r="D3284">
        <v>94.830001999999993</v>
      </c>
      <c r="E3284">
        <v>95.150002000000001</v>
      </c>
      <c r="F3284">
        <v>95.150002000000001</v>
      </c>
      <c r="G3284">
        <v>0</v>
      </c>
    </row>
    <row r="3285" spans="1:7" x14ac:dyDescent="0.25">
      <c r="A3285" s="1">
        <v>37801</v>
      </c>
      <c r="B3285" t="s">
        <v>444</v>
      </c>
      <c r="C3285" t="s">
        <v>444</v>
      </c>
      <c r="D3285" t="s">
        <v>444</v>
      </c>
      <c r="E3285" t="s">
        <v>444</v>
      </c>
      <c r="F3285" t="s">
        <v>444</v>
      </c>
      <c r="G3285" t="s">
        <v>444</v>
      </c>
    </row>
    <row r="3286" spans="1:7" x14ac:dyDescent="0.25">
      <c r="A3286" s="1">
        <v>37802</v>
      </c>
      <c r="B3286">
        <v>95.080001999999993</v>
      </c>
      <c r="C3286">
        <v>95.339995999999999</v>
      </c>
      <c r="D3286">
        <v>94.690002000000007</v>
      </c>
      <c r="E3286">
        <v>94.730002999999996</v>
      </c>
      <c r="F3286">
        <v>94.730002999999996</v>
      </c>
      <c r="G3286">
        <v>0</v>
      </c>
    </row>
    <row r="3287" spans="1:7" x14ac:dyDescent="0.25">
      <c r="A3287" s="1">
        <v>37803</v>
      </c>
      <c r="B3287">
        <v>94.540001000000004</v>
      </c>
      <c r="C3287">
        <v>94.68</v>
      </c>
      <c r="D3287">
        <v>93.959998999999996</v>
      </c>
      <c r="E3287">
        <v>94.300003000000004</v>
      </c>
      <c r="F3287">
        <v>94.300003000000004</v>
      </c>
      <c r="G3287">
        <v>0</v>
      </c>
    </row>
    <row r="3288" spans="1:7" x14ac:dyDescent="0.25">
      <c r="A3288" s="1">
        <v>37804</v>
      </c>
      <c r="B3288">
        <v>94.25</v>
      </c>
      <c r="C3288">
        <v>94.510002</v>
      </c>
      <c r="D3288">
        <v>94.089995999999999</v>
      </c>
      <c r="E3288">
        <v>94.120002999999997</v>
      </c>
      <c r="F3288">
        <v>94.120002999999997</v>
      </c>
      <c r="G3288">
        <v>0</v>
      </c>
    </row>
    <row r="3289" spans="1:7" x14ac:dyDescent="0.25">
      <c r="A3289" s="1">
        <v>37805</v>
      </c>
      <c r="B3289">
        <v>94.190002000000007</v>
      </c>
      <c r="C3289">
        <v>94.779999000000004</v>
      </c>
      <c r="D3289">
        <v>94.080001999999993</v>
      </c>
      <c r="E3289">
        <v>94.410004000000001</v>
      </c>
      <c r="F3289">
        <v>94.410004000000001</v>
      </c>
      <c r="G3289">
        <v>0</v>
      </c>
    </row>
    <row r="3290" spans="1:7" x14ac:dyDescent="0.25">
      <c r="A3290" s="1">
        <v>37806</v>
      </c>
      <c r="B3290">
        <v>94.559997999999993</v>
      </c>
      <c r="C3290">
        <v>94.639999000000003</v>
      </c>
      <c r="D3290">
        <v>94.370002999999997</v>
      </c>
      <c r="E3290">
        <v>94.550003000000004</v>
      </c>
      <c r="F3290">
        <v>94.550003000000004</v>
      </c>
      <c r="G3290">
        <v>0</v>
      </c>
    </row>
    <row r="3291" spans="1:7" x14ac:dyDescent="0.25">
      <c r="A3291" s="1">
        <v>37808</v>
      </c>
      <c r="B3291" t="s">
        <v>444</v>
      </c>
      <c r="C3291" t="s">
        <v>444</v>
      </c>
      <c r="D3291" t="s">
        <v>444</v>
      </c>
      <c r="E3291" t="s">
        <v>444</v>
      </c>
      <c r="F3291" t="s">
        <v>444</v>
      </c>
      <c r="G3291" t="s">
        <v>444</v>
      </c>
    </row>
    <row r="3292" spans="1:7" x14ac:dyDescent="0.25">
      <c r="A3292" s="1">
        <v>37809</v>
      </c>
      <c r="B3292">
        <v>94.519997000000004</v>
      </c>
      <c r="C3292">
        <v>95.580001999999993</v>
      </c>
      <c r="D3292">
        <v>94.489998</v>
      </c>
      <c r="E3292">
        <v>95.510002</v>
      </c>
      <c r="F3292">
        <v>95.510002</v>
      </c>
      <c r="G3292">
        <v>0</v>
      </c>
    </row>
    <row r="3293" spans="1:7" x14ac:dyDescent="0.25">
      <c r="A3293" s="1">
        <v>37810</v>
      </c>
      <c r="B3293">
        <v>95.519997000000004</v>
      </c>
      <c r="C3293">
        <v>96.150002000000001</v>
      </c>
      <c r="D3293">
        <v>95.400002000000001</v>
      </c>
      <c r="E3293">
        <v>95.82</v>
      </c>
      <c r="F3293">
        <v>95.82</v>
      </c>
      <c r="G3293">
        <v>0</v>
      </c>
    </row>
    <row r="3294" spans="1:7" x14ac:dyDescent="0.25">
      <c r="A3294" s="1">
        <v>37811</v>
      </c>
      <c r="B3294">
        <v>95.720000999999996</v>
      </c>
      <c r="C3294">
        <v>95.809997999999993</v>
      </c>
      <c r="D3294">
        <v>95.419998000000007</v>
      </c>
      <c r="E3294">
        <v>95.589995999999999</v>
      </c>
      <c r="F3294">
        <v>95.589995999999999</v>
      </c>
      <c r="G3294">
        <v>0</v>
      </c>
    </row>
    <row r="3295" spans="1:7" x14ac:dyDescent="0.25">
      <c r="A3295" s="1">
        <v>37812</v>
      </c>
      <c r="B3295">
        <v>95.610000999999997</v>
      </c>
      <c r="C3295">
        <v>95.870002999999997</v>
      </c>
      <c r="D3295">
        <v>95.349997999999999</v>
      </c>
      <c r="E3295">
        <v>95.389999000000003</v>
      </c>
      <c r="F3295">
        <v>95.389999000000003</v>
      </c>
      <c r="G3295">
        <v>0</v>
      </c>
    </row>
    <row r="3296" spans="1:7" x14ac:dyDescent="0.25">
      <c r="A3296" s="1">
        <v>37813</v>
      </c>
      <c r="B3296">
        <v>95.550003000000004</v>
      </c>
      <c r="C3296">
        <v>96.07</v>
      </c>
      <c r="D3296">
        <v>95.519997000000004</v>
      </c>
      <c r="E3296">
        <v>95.800003000000004</v>
      </c>
      <c r="F3296">
        <v>95.800003000000004</v>
      </c>
      <c r="G3296">
        <v>0</v>
      </c>
    </row>
    <row r="3297" spans="1:7" x14ac:dyDescent="0.25">
      <c r="A3297" s="1">
        <v>37815</v>
      </c>
      <c r="B3297" t="s">
        <v>444</v>
      </c>
      <c r="C3297" t="s">
        <v>444</v>
      </c>
      <c r="D3297" t="s">
        <v>444</v>
      </c>
      <c r="E3297" t="s">
        <v>444</v>
      </c>
      <c r="F3297" t="s">
        <v>444</v>
      </c>
      <c r="G3297" t="s">
        <v>444</v>
      </c>
    </row>
    <row r="3298" spans="1:7" x14ac:dyDescent="0.25">
      <c r="A3298" s="1">
        <v>37816</v>
      </c>
      <c r="B3298">
        <v>95.989998</v>
      </c>
      <c r="C3298">
        <v>96.279999000000004</v>
      </c>
      <c r="D3298">
        <v>95.839995999999999</v>
      </c>
      <c r="E3298">
        <v>96.07</v>
      </c>
      <c r="F3298">
        <v>96.07</v>
      </c>
      <c r="G3298">
        <v>0</v>
      </c>
    </row>
    <row r="3299" spans="1:7" x14ac:dyDescent="0.25">
      <c r="A3299" s="1">
        <v>37817</v>
      </c>
      <c r="B3299">
        <v>96.160004000000001</v>
      </c>
      <c r="C3299">
        <v>97.089995999999999</v>
      </c>
      <c r="D3299">
        <v>95.739998</v>
      </c>
      <c r="E3299">
        <v>96.07</v>
      </c>
      <c r="F3299">
        <v>96.07</v>
      </c>
      <c r="G3299">
        <v>0</v>
      </c>
    </row>
    <row r="3300" spans="1:7" x14ac:dyDescent="0.25">
      <c r="A3300" s="1">
        <v>37818</v>
      </c>
      <c r="B3300">
        <v>96.919998000000007</v>
      </c>
      <c r="C3300">
        <v>97.449996999999996</v>
      </c>
      <c r="D3300">
        <v>96.589995999999999</v>
      </c>
      <c r="E3300">
        <v>96.720000999999996</v>
      </c>
      <c r="F3300">
        <v>96.720000999999996</v>
      </c>
      <c r="G3300">
        <v>0</v>
      </c>
    </row>
    <row r="3301" spans="1:7" x14ac:dyDescent="0.25">
      <c r="A3301" s="1">
        <v>37819</v>
      </c>
      <c r="B3301">
        <v>96.629997000000003</v>
      </c>
      <c r="C3301">
        <v>97.269997000000004</v>
      </c>
      <c r="D3301">
        <v>96.550003000000004</v>
      </c>
      <c r="E3301">
        <v>96.860000999999997</v>
      </c>
      <c r="F3301">
        <v>96.860000999999997</v>
      </c>
      <c r="G3301">
        <v>0</v>
      </c>
    </row>
    <row r="3302" spans="1:7" x14ac:dyDescent="0.25">
      <c r="A3302" s="1">
        <v>37820</v>
      </c>
      <c r="B3302">
        <v>96.75</v>
      </c>
      <c r="C3302">
        <v>97.309997999999993</v>
      </c>
      <c r="D3302">
        <v>96.400002000000001</v>
      </c>
      <c r="E3302">
        <v>96.860000999999997</v>
      </c>
      <c r="F3302">
        <v>96.860000999999997</v>
      </c>
      <c r="G3302">
        <v>0</v>
      </c>
    </row>
    <row r="3303" spans="1:7" x14ac:dyDescent="0.25">
      <c r="A3303" s="1">
        <v>37822</v>
      </c>
      <c r="B3303" t="s">
        <v>444</v>
      </c>
      <c r="C3303" t="s">
        <v>444</v>
      </c>
      <c r="D3303" t="s">
        <v>444</v>
      </c>
      <c r="E3303" t="s">
        <v>444</v>
      </c>
      <c r="F3303" t="s">
        <v>444</v>
      </c>
      <c r="G3303" t="s">
        <v>444</v>
      </c>
    </row>
    <row r="3304" spans="1:7" x14ac:dyDescent="0.25">
      <c r="A3304" s="1">
        <v>37823</v>
      </c>
      <c r="B3304">
        <v>96.709998999999996</v>
      </c>
      <c r="C3304">
        <v>96.870002999999997</v>
      </c>
      <c r="D3304">
        <v>96.080001999999993</v>
      </c>
      <c r="E3304">
        <v>96.110000999999997</v>
      </c>
      <c r="F3304">
        <v>96.110000999999997</v>
      </c>
      <c r="G3304">
        <v>0</v>
      </c>
    </row>
    <row r="3305" spans="1:7" x14ac:dyDescent="0.25">
      <c r="A3305" s="1">
        <v>37824</v>
      </c>
      <c r="B3305">
        <v>96.209998999999996</v>
      </c>
      <c r="C3305">
        <v>96.489998</v>
      </c>
      <c r="D3305">
        <v>95.989998</v>
      </c>
      <c r="E3305">
        <v>96.379997000000003</v>
      </c>
      <c r="F3305">
        <v>96.379997000000003</v>
      </c>
      <c r="G3305">
        <v>0</v>
      </c>
    </row>
    <row r="3306" spans="1:7" x14ac:dyDescent="0.25">
      <c r="A3306" s="1">
        <v>37825</v>
      </c>
      <c r="B3306">
        <v>96.410004000000001</v>
      </c>
      <c r="C3306">
        <v>96.480002999999996</v>
      </c>
      <c r="D3306">
        <v>95.25</v>
      </c>
      <c r="E3306">
        <v>95.440002000000007</v>
      </c>
      <c r="F3306">
        <v>95.440002000000007</v>
      </c>
      <c r="G3306">
        <v>0</v>
      </c>
    </row>
    <row r="3307" spans="1:7" x14ac:dyDescent="0.25">
      <c r="A3307" s="1">
        <v>37826</v>
      </c>
      <c r="B3307">
        <v>95.300003000000004</v>
      </c>
      <c r="C3307">
        <v>95.690002000000007</v>
      </c>
      <c r="D3307">
        <v>95.089995999999999</v>
      </c>
      <c r="E3307">
        <v>95.339995999999999</v>
      </c>
      <c r="F3307">
        <v>95.339995999999999</v>
      </c>
      <c r="G3307">
        <v>0</v>
      </c>
    </row>
    <row r="3308" spans="1:7" x14ac:dyDescent="0.25">
      <c r="A3308" s="1">
        <v>37827</v>
      </c>
      <c r="B3308">
        <v>95.339995999999999</v>
      </c>
      <c r="C3308">
        <v>95.5</v>
      </c>
      <c r="D3308">
        <v>94.709998999999996</v>
      </c>
      <c r="E3308">
        <v>94.959998999999996</v>
      </c>
      <c r="F3308">
        <v>94.959998999999996</v>
      </c>
      <c r="G3308">
        <v>0</v>
      </c>
    </row>
    <row r="3309" spans="1:7" x14ac:dyDescent="0.25">
      <c r="A3309" s="1">
        <v>37829</v>
      </c>
      <c r="B3309" t="s">
        <v>444</v>
      </c>
      <c r="C3309" t="s">
        <v>444</v>
      </c>
      <c r="D3309" t="s">
        <v>444</v>
      </c>
      <c r="E3309" t="s">
        <v>444</v>
      </c>
      <c r="F3309" t="s">
        <v>444</v>
      </c>
      <c r="G3309" t="s">
        <v>444</v>
      </c>
    </row>
    <row r="3310" spans="1:7" x14ac:dyDescent="0.25">
      <c r="A3310" s="1">
        <v>37830</v>
      </c>
      <c r="B3310">
        <v>95.040001000000004</v>
      </c>
      <c r="C3310">
        <v>95.349997999999999</v>
      </c>
      <c r="D3310">
        <v>94.919998000000007</v>
      </c>
      <c r="E3310">
        <v>95.059997999999993</v>
      </c>
      <c r="F3310">
        <v>95.059997999999993</v>
      </c>
      <c r="G3310">
        <v>0</v>
      </c>
    </row>
    <row r="3311" spans="1:7" x14ac:dyDescent="0.25">
      <c r="A3311" s="1">
        <v>37831</v>
      </c>
      <c r="B3311">
        <v>95.139999000000003</v>
      </c>
      <c r="C3311">
        <v>95.410004000000001</v>
      </c>
      <c r="D3311">
        <v>94.790001000000004</v>
      </c>
      <c r="E3311">
        <v>95.330001999999993</v>
      </c>
      <c r="F3311">
        <v>95.330001999999993</v>
      </c>
      <c r="G3311">
        <v>0</v>
      </c>
    </row>
    <row r="3312" spans="1:7" x14ac:dyDescent="0.25">
      <c r="A3312" s="1">
        <v>37832</v>
      </c>
      <c r="B3312">
        <v>95.459998999999996</v>
      </c>
      <c r="C3312">
        <v>96.18</v>
      </c>
      <c r="D3312">
        <v>95.419998000000007</v>
      </c>
      <c r="E3312">
        <v>96.07</v>
      </c>
      <c r="F3312">
        <v>96.07</v>
      </c>
      <c r="G3312">
        <v>0</v>
      </c>
    </row>
    <row r="3313" spans="1:7" x14ac:dyDescent="0.25">
      <c r="A3313" s="1">
        <v>37833</v>
      </c>
      <c r="B3313">
        <v>96.120002999999997</v>
      </c>
      <c r="C3313">
        <v>97</v>
      </c>
      <c r="D3313">
        <v>96.059997999999993</v>
      </c>
      <c r="E3313">
        <v>96.889999000000003</v>
      </c>
      <c r="F3313">
        <v>96.889999000000003</v>
      </c>
      <c r="G3313">
        <v>0</v>
      </c>
    </row>
    <row r="3314" spans="1:7" x14ac:dyDescent="0.25">
      <c r="A3314" s="1">
        <v>37834</v>
      </c>
      <c r="B3314">
        <v>96.870002999999997</v>
      </c>
      <c r="C3314">
        <v>97.550003000000004</v>
      </c>
      <c r="D3314">
        <v>96.510002</v>
      </c>
      <c r="E3314">
        <v>96.660004000000001</v>
      </c>
      <c r="F3314">
        <v>96.660004000000001</v>
      </c>
      <c r="G3314">
        <v>0</v>
      </c>
    </row>
    <row r="3315" spans="1:7" x14ac:dyDescent="0.25">
      <c r="A3315" s="1">
        <v>37836</v>
      </c>
      <c r="B3315" t="s">
        <v>444</v>
      </c>
      <c r="C3315" t="s">
        <v>444</v>
      </c>
      <c r="D3315" t="s">
        <v>444</v>
      </c>
      <c r="E3315" t="s">
        <v>444</v>
      </c>
      <c r="F3315" t="s">
        <v>444</v>
      </c>
      <c r="G3315" t="s">
        <v>444</v>
      </c>
    </row>
    <row r="3316" spans="1:7" x14ac:dyDescent="0.25">
      <c r="A3316" s="1">
        <v>37837</v>
      </c>
      <c r="B3316">
        <v>96.559997999999993</v>
      </c>
      <c r="C3316">
        <v>96.650002000000001</v>
      </c>
      <c r="D3316">
        <v>96.050003000000004</v>
      </c>
      <c r="E3316">
        <v>96.18</v>
      </c>
      <c r="F3316">
        <v>96.18</v>
      </c>
      <c r="G3316">
        <v>0</v>
      </c>
    </row>
    <row r="3317" spans="1:7" x14ac:dyDescent="0.25">
      <c r="A3317" s="1">
        <v>37838</v>
      </c>
      <c r="B3317">
        <v>96.18</v>
      </c>
      <c r="C3317">
        <v>96.510002</v>
      </c>
      <c r="D3317">
        <v>96.029999000000004</v>
      </c>
      <c r="E3317">
        <v>96.160004000000001</v>
      </c>
      <c r="F3317">
        <v>96.160004000000001</v>
      </c>
      <c r="G3317">
        <v>0</v>
      </c>
    </row>
    <row r="3318" spans="1:7" x14ac:dyDescent="0.25">
      <c r="A3318" s="1">
        <v>37839</v>
      </c>
      <c r="B3318">
        <v>95.870002999999997</v>
      </c>
      <c r="C3318">
        <v>96.389999000000003</v>
      </c>
      <c r="D3318">
        <v>95.629997000000003</v>
      </c>
      <c r="E3318">
        <v>96.230002999999996</v>
      </c>
      <c r="F3318">
        <v>96.230002999999996</v>
      </c>
      <c r="G3318">
        <v>0</v>
      </c>
    </row>
    <row r="3319" spans="1:7" x14ac:dyDescent="0.25">
      <c r="A3319" s="1">
        <v>37840</v>
      </c>
      <c r="B3319">
        <v>96.239998</v>
      </c>
      <c r="C3319">
        <v>96.400002000000001</v>
      </c>
      <c r="D3319">
        <v>95.559997999999993</v>
      </c>
      <c r="E3319">
        <v>95.830001999999993</v>
      </c>
      <c r="F3319">
        <v>95.830001999999993</v>
      </c>
      <c r="G3319">
        <v>0</v>
      </c>
    </row>
    <row r="3320" spans="1:7" x14ac:dyDescent="0.25">
      <c r="A3320" s="1">
        <v>37841</v>
      </c>
      <c r="B3320">
        <v>95.809997999999993</v>
      </c>
      <c r="C3320">
        <v>96.379997000000003</v>
      </c>
      <c r="D3320">
        <v>95.760002</v>
      </c>
      <c r="E3320">
        <v>96.360000999999997</v>
      </c>
      <c r="F3320">
        <v>96.360000999999997</v>
      </c>
      <c r="G3320">
        <v>0</v>
      </c>
    </row>
    <row r="3321" spans="1:7" x14ac:dyDescent="0.25">
      <c r="A3321" s="1">
        <v>37843</v>
      </c>
      <c r="B3321" t="s">
        <v>444</v>
      </c>
      <c r="C3321" t="s">
        <v>444</v>
      </c>
      <c r="D3321" t="s">
        <v>444</v>
      </c>
      <c r="E3321" t="s">
        <v>444</v>
      </c>
      <c r="F3321" t="s">
        <v>444</v>
      </c>
      <c r="G3321" t="s">
        <v>444</v>
      </c>
    </row>
    <row r="3322" spans="1:7" x14ac:dyDescent="0.25">
      <c r="A3322" s="1">
        <v>37844</v>
      </c>
      <c r="B3322">
        <v>96.330001999999993</v>
      </c>
      <c r="C3322">
        <v>96.519997000000004</v>
      </c>
      <c r="D3322">
        <v>95.690002000000007</v>
      </c>
      <c r="E3322">
        <v>95.870002999999997</v>
      </c>
      <c r="F3322">
        <v>95.870002999999997</v>
      </c>
      <c r="G3322">
        <v>0</v>
      </c>
    </row>
    <row r="3323" spans="1:7" x14ac:dyDescent="0.25">
      <c r="A3323" s="1">
        <v>37845</v>
      </c>
      <c r="B3323">
        <v>95.860000999999997</v>
      </c>
      <c r="C3323">
        <v>96.360000999999997</v>
      </c>
      <c r="D3323">
        <v>95.779999000000004</v>
      </c>
      <c r="E3323">
        <v>96.150002000000001</v>
      </c>
      <c r="F3323">
        <v>96.150002000000001</v>
      </c>
      <c r="G3323">
        <v>0</v>
      </c>
    </row>
    <row r="3324" spans="1:7" x14ac:dyDescent="0.25">
      <c r="A3324" s="1">
        <v>37846</v>
      </c>
      <c r="B3324">
        <v>96.419998000000007</v>
      </c>
      <c r="C3324">
        <v>96.82</v>
      </c>
      <c r="D3324">
        <v>96.07</v>
      </c>
      <c r="E3324">
        <v>96.18</v>
      </c>
      <c r="F3324">
        <v>96.18</v>
      </c>
      <c r="G3324">
        <v>0</v>
      </c>
    </row>
    <row r="3325" spans="1:7" x14ac:dyDescent="0.25">
      <c r="A3325" s="1">
        <v>37847</v>
      </c>
      <c r="B3325">
        <v>96.169998000000007</v>
      </c>
      <c r="C3325">
        <v>96.82</v>
      </c>
      <c r="D3325">
        <v>96.010002</v>
      </c>
      <c r="E3325">
        <v>96.68</v>
      </c>
      <c r="F3325">
        <v>96.68</v>
      </c>
      <c r="G3325">
        <v>0</v>
      </c>
    </row>
    <row r="3326" spans="1:7" x14ac:dyDescent="0.25">
      <c r="A3326" s="1">
        <v>37848</v>
      </c>
      <c r="B3326">
        <v>96.5</v>
      </c>
      <c r="C3326">
        <v>96.650002000000001</v>
      </c>
      <c r="D3326">
        <v>96.449996999999996</v>
      </c>
      <c r="E3326">
        <v>96.650002000000001</v>
      </c>
      <c r="F3326">
        <v>96.650002000000001</v>
      </c>
      <c r="G3326">
        <v>0</v>
      </c>
    </row>
    <row r="3327" spans="1:7" x14ac:dyDescent="0.25">
      <c r="A3327" s="1">
        <v>37850</v>
      </c>
      <c r="B3327" t="s">
        <v>444</v>
      </c>
      <c r="C3327" t="s">
        <v>444</v>
      </c>
      <c r="D3327" t="s">
        <v>444</v>
      </c>
      <c r="E3327" t="s">
        <v>444</v>
      </c>
      <c r="F3327" t="s">
        <v>444</v>
      </c>
      <c r="G3327" t="s">
        <v>444</v>
      </c>
    </row>
    <row r="3328" spans="1:7" x14ac:dyDescent="0.25">
      <c r="A3328" s="1">
        <v>37851</v>
      </c>
      <c r="B3328">
        <v>96.559997999999993</v>
      </c>
      <c r="C3328">
        <v>97.519997000000004</v>
      </c>
      <c r="D3328">
        <v>96.529999000000004</v>
      </c>
      <c r="E3328">
        <v>97.349997999999999</v>
      </c>
      <c r="F3328">
        <v>97.349997999999999</v>
      </c>
      <c r="G3328">
        <v>0</v>
      </c>
    </row>
    <row r="3329" spans="1:7" x14ac:dyDescent="0.25">
      <c r="A3329" s="1">
        <v>37852</v>
      </c>
      <c r="B3329">
        <v>97.349997999999999</v>
      </c>
      <c r="C3329">
        <v>98.040001000000004</v>
      </c>
      <c r="D3329">
        <v>97.290001000000004</v>
      </c>
      <c r="E3329">
        <v>97.309997999999993</v>
      </c>
      <c r="F3329">
        <v>97.309997999999993</v>
      </c>
      <c r="G3329">
        <v>0</v>
      </c>
    </row>
    <row r="3330" spans="1:7" x14ac:dyDescent="0.25">
      <c r="A3330" s="1">
        <v>37853</v>
      </c>
      <c r="B3330">
        <v>97.379997000000003</v>
      </c>
      <c r="C3330">
        <v>97.669998000000007</v>
      </c>
      <c r="D3330">
        <v>97.220000999999996</v>
      </c>
      <c r="E3330">
        <v>97.370002999999997</v>
      </c>
      <c r="F3330">
        <v>97.370002999999997</v>
      </c>
      <c r="G3330">
        <v>0</v>
      </c>
    </row>
    <row r="3331" spans="1:7" x14ac:dyDescent="0.25">
      <c r="A3331" s="1">
        <v>37854</v>
      </c>
      <c r="B3331">
        <v>97.419998000000007</v>
      </c>
      <c r="C3331">
        <v>98.849997999999999</v>
      </c>
      <c r="D3331">
        <v>97.379997000000003</v>
      </c>
      <c r="E3331">
        <v>98.610000999999997</v>
      </c>
      <c r="F3331">
        <v>98.610000999999997</v>
      </c>
      <c r="G3331">
        <v>0</v>
      </c>
    </row>
    <row r="3332" spans="1:7" x14ac:dyDescent="0.25">
      <c r="A3332" s="1">
        <v>37855</v>
      </c>
      <c r="B3332">
        <v>98.620002999999997</v>
      </c>
      <c r="C3332">
        <v>99.25</v>
      </c>
      <c r="D3332">
        <v>98.470000999999996</v>
      </c>
      <c r="E3332">
        <v>98.830001999999993</v>
      </c>
      <c r="F3332">
        <v>98.830001999999993</v>
      </c>
      <c r="G3332">
        <v>0</v>
      </c>
    </row>
    <row r="3333" spans="1:7" x14ac:dyDescent="0.25">
      <c r="A3333" s="1">
        <v>37857</v>
      </c>
      <c r="B3333" t="s">
        <v>444</v>
      </c>
      <c r="C3333" t="s">
        <v>444</v>
      </c>
      <c r="D3333" t="s">
        <v>444</v>
      </c>
      <c r="E3333" t="s">
        <v>444</v>
      </c>
      <c r="F3333" t="s">
        <v>444</v>
      </c>
      <c r="G3333" t="s">
        <v>444</v>
      </c>
    </row>
    <row r="3334" spans="1:7" x14ac:dyDescent="0.25">
      <c r="A3334" s="1">
        <v>37858</v>
      </c>
      <c r="B3334">
        <v>99.010002</v>
      </c>
      <c r="C3334">
        <v>99.080001999999993</v>
      </c>
      <c r="D3334">
        <v>98.57</v>
      </c>
      <c r="E3334">
        <v>98.830001999999993</v>
      </c>
      <c r="F3334">
        <v>98.830001999999993</v>
      </c>
      <c r="G3334">
        <v>0</v>
      </c>
    </row>
    <row r="3335" spans="1:7" x14ac:dyDescent="0.25">
      <c r="A3335" s="1">
        <v>37859</v>
      </c>
      <c r="B3335">
        <v>99.199996999999996</v>
      </c>
      <c r="C3335">
        <v>99.489998</v>
      </c>
      <c r="D3335">
        <v>98.599997999999999</v>
      </c>
      <c r="E3335">
        <v>98.760002</v>
      </c>
      <c r="F3335">
        <v>98.760002</v>
      </c>
      <c r="G3335">
        <v>0</v>
      </c>
    </row>
    <row r="3336" spans="1:7" x14ac:dyDescent="0.25">
      <c r="A3336" s="1">
        <v>37860</v>
      </c>
      <c r="B3336">
        <v>98.900002000000001</v>
      </c>
      <c r="C3336">
        <v>99.139999000000003</v>
      </c>
      <c r="D3336">
        <v>98.529999000000004</v>
      </c>
      <c r="E3336">
        <v>98.860000999999997</v>
      </c>
      <c r="F3336">
        <v>98.860000999999997</v>
      </c>
      <c r="G3336">
        <v>0</v>
      </c>
    </row>
    <row r="3337" spans="1:7" x14ac:dyDescent="0.25">
      <c r="A3337" s="1">
        <v>37861</v>
      </c>
      <c r="B3337">
        <v>98.970000999999996</v>
      </c>
      <c r="C3337">
        <v>99.349997999999999</v>
      </c>
      <c r="D3337">
        <v>98.57</v>
      </c>
      <c r="E3337">
        <v>98.830001999999993</v>
      </c>
      <c r="F3337">
        <v>98.830001999999993</v>
      </c>
      <c r="G3337">
        <v>0</v>
      </c>
    </row>
    <row r="3338" spans="1:7" x14ac:dyDescent="0.25">
      <c r="A3338" s="1">
        <v>37862</v>
      </c>
      <c r="B3338">
        <v>98.699996999999996</v>
      </c>
      <c r="C3338">
        <v>98.800003000000004</v>
      </c>
      <c r="D3338">
        <v>97.870002999999997</v>
      </c>
      <c r="E3338">
        <v>98.099997999999999</v>
      </c>
      <c r="F3338">
        <v>98.099997999999999</v>
      </c>
      <c r="G3338">
        <v>0</v>
      </c>
    </row>
    <row r="3339" spans="1:7" x14ac:dyDescent="0.25">
      <c r="A3339" s="1">
        <v>37864</v>
      </c>
      <c r="B3339" t="s">
        <v>444</v>
      </c>
      <c r="C3339" t="s">
        <v>444</v>
      </c>
      <c r="D3339" t="s">
        <v>444</v>
      </c>
      <c r="E3339" t="s">
        <v>444</v>
      </c>
      <c r="F3339" t="s">
        <v>444</v>
      </c>
      <c r="G3339" t="s">
        <v>444</v>
      </c>
    </row>
    <row r="3340" spans="1:7" x14ac:dyDescent="0.25">
      <c r="A3340" s="1">
        <v>37865</v>
      </c>
      <c r="B3340">
        <v>97.879997000000003</v>
      </c>
      <c r="C3340">
        <v>98.150002000000001</v>
      </c>
      <c r="D3340">
        <v>97.75</v>
      </c>
      <c r="E3340">
        <v>98</v>
      </c>
      <c r="F3340">
        <v>98</v>
      </c>
      <c r="G3340">
        <v>0</v>
      </c>
    </row>
    <row r="3341" spans="1:7" x14ac:dyDescent="0.25">
      <c r="A3341" s="1">
        <v>37866</v>
      </c>
      <c r="B3341">
        <v>98.120002999999997</v>
      </c>
      <c r="C3341">
        <v>99.050003000000004</v>
      </c>
      <c r="D3341">
        <v>98.089995999999999</v>
      </c>
      <c r="E3341">
        <v>98.949996999999996</v>
      </c>
      <c r="F3341">
        <v>98.949996999999996</v>
      </c>
      <c r="G3341">
        <v>0</v>
      </c>
    </row>
    <row r="3342" spans="1:7" x14ac:dyDescent="0.25">
      <c r="A3342" s="1">
        <v>37867</v>
      </c>
      <c r="B3342">
        <v>99.07</v>
      </c>
      <c r="C3342">
        <v>99.370002999999997</v>
      </c>
      <c r="D3342">
        <v>98.5</v>
      </c>
      <c r="E3342">
        <v>98.709998999999996</v>
      </c>
      <c r="F3342">
        <v>98.709998999999996</v>
      </c>
      <c r="G3342">
        <v>0</v>
      </c>
    </row>
    <row r="3343" spans="1:7" x14ac:dyDescent="0.25">
      <c r="A3343" s="1">
        <v>37868</v>
      </c>
      <c r="B3343">
        <v>98.900002000000001</v>
      </c>
      <c r="C3343">
        <v>99.059997999999993</v>
      </c>
      <c r="D3343">
        <v>98.18</v>
      </c>
      <c r="E3343">
        <v>98.199996999999996</v>
      </c>
      <c r="F3343">
        <v>98.199996999999996</v>
      </c>
      <c r="G3343">
        <v>0</v>
      </c>
    </row>
    <row r="3344" spans="1:7" x14ac:dyDescent="0.25">
      <c r="A3344" s="1">
        <v>37869</v>
      </c>
      <c r="B3344">
        <v>98.160004000000001</v>
      </c>
      <c r="C3344">
        <v>98.300003000000004</v>
      </c>
      <c r="D3344">
        <v>97.019997000000004</v>
      </c>
      <c r="E3344">
        <v>97.089995999999999</v>
      </c>
      <c r="F3344">
        <v>97.089995999999999</v>
      </c>
      <c r="G3344">
        <v>0</v>
      </c>
    </row>
    <row r="3345" spans="1:7" x14ac:dyDescent="0.25">
      <c r="A3345" s="1">
        <v>37871</v>
      </c>
      <c r="B3345" t="s">
        <v>444</v>
      </c>
      <c r="C3345" t="s">
        <v>444</v>
      </c>
      <c r="D3345" t="s">
        <v>444</v>
      </c>
      <c r="E3345" t="s">
        <v>444</v>
      </c>
      <c r="F3345" t="s">
        <v>444</v>
      </c>
      <c r="G3345" t="s">
        <v>444</v>
      </c>
    </row>
    <row r="3346" spans="1:7" x14ac:dyDescent="0.25">
      <c r="A3346" s="1">
        <v>37872</v>
      </c>
      <c r="B3346">
        <v>97.209998999999996</v>
      </c>
      <c r="C3346">
        <v>97.510002</v>
      </c>
      <c r="D3346">
        <v>96.919998000000007</v>
      </c>
      <c r="E3346">
        <v>97.160004000000001</v>
      </c>
      <c r="F3346">
        <v>97.160004000000001</v>
      </c>
      <c r="G3346">
        <v>0</v>
      </c>
    </row>
    <row r="3347" spans="1:7" x14ac:dyDescent="0.25">
      <c r="A3347" s="1">
        <v>37873</v>
      </c>
      <c r="B3347">
        <v>97.349997999999999</v>
      </c>
      <c r="C3347">
        <v>97.440002000000007</v>
      </c>
      <c r="D3347">
        <v>96.220000999999996</v>
      </c>
      <c r="E3347">
        <v>96.440002000000007</v>
      </c>
      <c r="F3347">
        <v>96.440002000000007</v>
      </c>
      <c r="G3347">
        <v>0</v>
      </c>
    </row>
    <row r="3348" spans="1:7" x14ac:dyDescent="0.25">
      <c r="A3348" s="1">
        <v>37874</v>
      </c>
      <c r="B3348">
        <v>96.43</v>
      </c>
      <c r="C3348">
        <v>96.830001999999993</v>
      </c>
      <c r="D3348">
        <v>96.330001999999993</v>
      </c>
      <c r="E3348">
        <v>96.5</v>
      </c>
      <c r="F3348">
        <v>96.5</v>
      </c>
      <c r="G3348">
        <v>0</v>
      </c>
    </row>
    <row r="3349" spans="1:7" x14ac:dyDescent="0.25">
      <c r="A3349" s="1">
        <v>37875</v>
      </c>
      <c r="B3349">
        <v>96.610000999999997</v>
      </c>
      <c r="C3349">
        <v>96.860000999999997</v>
      </c>
      <c r="D3349">
        <v>96.150002000000001</v>
      </c>
      <c r="E3349">
        <v>96.559997999999993</v>
      </c>
      <c r="F3349">
        <v>96.559997999999993</v>
      </c>
      <c r="G3349">
        <v>0</v>
      </c>
    </row>
    <row r="3350" spans="1:7" x14ac:dyDescent="0.25">
      <c r="A3350" s="1">
        <v>37876</v>
      </c>
      <c r="B3350">
        <v>96.610000999999997</v>
      </c>
      <c r="C3350">
        <v>96.980002999999996</v>
      </c>
      <c r="D3350">
        <v>95.779999000000004</v>
      </c>
      <c r="E3350">
        <v>96.010002</v>
      </c>
      <c r="F3350">
        <v>96.010002</v>
      </c>
      <c r="G3350">
        <v>0</v>
      </c>
    </row>
    <row r="3351" spans="1:7" x14ac:dyDescent="0.25">
      <c r="A3351" s="1">
        <v>37878</v>
      </c>
      <c r="B3351" t="s">
        <v>444</v>
      </c>
      <c r="C3351" t="s">
        <v>444</v>
      </c>
      <c r="D3351" t="s">
        <v>444</v>
      </c>
      <c r="E3351" t="s">
        <v>444</v>
      </c>
      <c r="F3351" t="s">
        <v>444</v>
      </c>
      <c r="G3351" t="s">
        <v>444</v>
      </c>
    </row>
    <row r="3352" spans="1:7" x14ac:dyDescent="0.25">
      <c r="A3352" s="1">
        <v>37879</v>
      </c>
      <c r="B3352">
        <v>96.129997000000003</v>
      </c>
      <c r="C3352">
        <v>96.300003000000004</v>
      </c>
      <c r="D3352">
        <v>95.93</v>
      </c>
      <c r="E3352">
        <v>95.980002999999996</v>
      </c>
      <c r="F3352">
        <v>95.980002999999996</v>
      </c>
      <c r="G3352">
        <v>0</v>
      </c>
    </row>
    <row r="3353" spans="1:7" x14ac:dyDescent="0.25">
      <c r="A3353" s="1">
        <v>37880</v>
      </c>
      <c r="B3353">
        <v>96.110000999999997</v>
      </c>
      <c r="C3353">
        <v>96.779999000000004</v>
      </c>
      <c r="D3353">
        <v>95.839995999999999</v>
      </c>
      <c r="E3353">
        <v>96.669998000000007</v>
      </c>
      <c r="F3353">
        <v>96.669998000000007</v>
      </c>
      <c r="G3353">
        <v>0</v>
      </c>
    </row>
    <row r="3354" spans="1:7" x14ac:dyDescent="0.25">
      <c r="A3354" s="1">
        <v>37881</v>
      </c>
      <c r="B3354">
        <v>96.68</v>
      </c>
      <c r="C3354">
        <v>96.900002000000001</v>
      </c>
      <c r="D3354">
        <v>95.730002999999996</v>
      </c>
      <c r="E3354">
        <v>95.739998</v>
      </c>
      <c r="F3354">
        <v>95.739998</v>
      </c>
      <c r="G3354">
        <v>0</v>
      </c>
    </row>
    <row r="3355" spans="1:7" x14ac:dyDescent="0.25">
      <c r="A3355" s="1">
        <v>37882</v>
      </c>
      <c r="B3355">
        <v>95.910004000000001</v>
      </c>
      <c r="C3355">
        <v>96.010002</v>
      </c>
      <c r="D3355">
        <v>95.230002999999996</v>
      </c>
      <c r="E3355">
        <v>95.949996999999996</v>
      </c>
      <c r="F3355">
        <v>95.949996999999996</v>
      </c>
      <c r="G3355">
        <v>0</v>
      </c>
    </row>
    <row r="3356" spans="1:7" x14ac:dyDescent="0.25">
      <c r="A3356" s="1">
        <v>37883</v>
      </c>
      <c r="B3356">
        <v>95.870002999999997</v>
      </c>
      <c r="C3356">
        <v>95.919998000000007</v>
      </c>
      <c r="D3356">
        <v>94.730002999999996</v>
      </c>
      <c r="E3356">
        <v>94.959998999999996</v>
      </c>
      <c r="F3356">
        <v>94.959998999999996</v>
      </c>
      <c r="G3356">
        <v>0</v>
      </c>
    </row>
    <row r="3357" spans="1:7" x14ac:dyDescent="0.25">
      <c r="A3357" s="1">
        <v>37885</v>
      </c>
      <c r="B3357" t="s">
        <v>444</v>
      </c>
      <c r="C3357" t="s">
        <v>444</v>
      </c>
      <c r="D3357" t="s">
        <v>444</v>
      </c>
      <c r="E3357" t="s">
        <v>444</v>
      </c>
      <c r="F3357" t="s">
        <v>444</v>
      </c>
      <c r="G3357" t="s">
        <v>444</v>
      </c>
    </row>
    <row r="3358" spans="1:7" x14ac:dyDescent="0.25">
      <c r="A3358" s="1">
        <v>37886</v>
      </c>
      <c r="B3358">
        <v>93.769997000000004</v>
      </c>
      <c r="C3358">
        <v>94.389999000000003</v>
      </c>
      <c r="D3358">
        <v>93.699996999999996</v>
      </c>
      <c r="E3358">
        <v>93.849997999999999</v>
      </c>
      <c r="F3358">
        <v>93.849997999999999</v>
      </c>
      <c r="G3358">
        <v>0</v>
      </c>
    </row>
    <row r="3359" spans="1:7" x14ac:dyDescent="0.25">
      <c r="A3359" s="1">
        <v>37887</v>
      </c>
      <c r="B3359">
        <v>93.989998</v>
      </c>
      <c r="C3359">
        <v>94.089995999999999</v>
      </c>
      <c r="D3359">
        <v>93.480002999999996</v>
      </c>
      <c r="E3359">
        <v>93.989998</v>
      </c>
      <c r="F3359">
        <v>93.989998</v>
      </c>
      <c r="G3359">
        <v>0</v>
      </c>
    </row>
    <row r="3360" spans="1:7" x14ac:dyDescent="0.25">
      <c r="A3360" s="1">
        <v>37888</v>
      </c>
      <c r="B3360">
        <v>94.160004000000001</v>
      </c>
      <c r="C3360">
        <v>94.239998</v>
      </c>
      <c r="D3360">
        <v>93.669998000000007</v>
      </c>
      <c r="E3360">
        <v>93.699996999999996</v>
      </c>
      <c r="F3360">
        <v>93.699996999999996</v>
      </c>
      <c r="G3360">
        <v>0</v>
      </c>
    </row>
    <row r="3361" spans="1:7" x14ac:dyDescent="0.25">
      <c r="A3361" s="1">
        <v>37889</v>
      </c>
      <c r="B3361">
        <v>93.690002000000007</v>
      </c>
      <c r="C3361">
        <v>93.860000999999997</v>
      </c>
      <c r="D3361">
        <v>93.389999000000003</v>
      </c>
      <c r="E3361">
        <v>93.760002</v>
      </c>
      <c r="F3361">
        <v>93.760002</v>
      </c>
      <c r="G3361">
        <v>0</v>
      </c>
    </row>
    <row r="3362" spans="1:7" x14ac:dyDescent="0.25">
      <c r="A3362" s="1">
        <v>37890</v>
      </c>
      <c r="B3362">
        <v>93.849997999999999</v>
      </c>
      <c r="C3362">
        <v>94.080001999999993</v>
      </c>
      <c r="D3362">
        <v>93.68</v>
      </c>
      <c r="E3362">
        <v>93.870002999999997</v>
      </c>
      <c r="F3362">
        <v>93.870002999999997</v>
      </c>
      <c r="G3362">
        <v>0</v>
      </c>
    </row>
    <row r="3363" spans="1:7" x14ac:dyDescent="0.25">
      <c r="A3363" s="1">
        <v>37892</v>
      </c>
      <c r="B3363" t="s">
        <v>444</v>
      </c>
      <c r="C3363" t="s">
        <v>444</v>
      </c>
      <c r="D3363" t="s">
        <v>444</v>
      </c>
      <c r="E3363" t="s">
        <v>444</v>
      </c>
      <c r="F3363" t="s">
        <v>444</v>
      </c>
      <c r="G3363" t="s">
        <v>444</v>
      </c>
    </row>
    <row r="3364" spans="1:7" x14ac:dyDescent="0.25">
      <c r="A3364" s="1">
        <v>37893</v>
      </c>
      <c r="B3364">
        <v>93.849997999999999</v>
      </c>
      <c r="C3364">
        <v>94.349997999999999</v>
      </c>
      <c r="D3364">
        <v>93.010002</v>
      </c>
      <c r="E3364">
        <v>93.080001999999993</v>
      </c>
      <c r="F3364">
        <v>93.080001999999993</v>
      </c>
      <c r="G3364">
        <v>0</v>
      </c>
    </row>
    <row r="3365" spans="1:7" x14ac:dyDescent="0.25">
      <c r="A3365" s="1">
        <v>37894</v>
      </c>
      <c r="B3365">
        <v>92.900002000000001</v>
      </c>
      <c r="C3365">
        <v>93.269997000000004</v>
      </c>
      <c r="D3365">
        <v>92.099997999999999</v>
      </c>
      <c r="E3365">
        <v>92.849997999999999</v>
      </c>
      <c r="F3365">
        <v>92.849997999999999</v>
      </c>
      <c r="G3365">
        <v>0</v>
      </c>
    </row>
    <row r="3366" spans="1:7" x14ac:dyDescent="0.25">
      <c r="A3366" s="1">
        <v>37895</v>
      </c>
      <c r="B3366">
        <v>92.730002999999996</v>
      </c>
      <c r="C3366">
        <v>92.839995999999999</v>
      </c>
      <c r="D3366">
        <v>92.32</v>
      </c>
      <c r="E3366">
        <v>92.389999000000003</v>
      </c>
      <c r="F3366">
        <v>92.389999000000003</v>
      </c>
      <c r="G3366">
        <v>0</v>
      </c>
    </row>
    <row r="3367" spans="1:7" x14ac:dyDescent="0.25">
      <c r="A3367" s="1">
        <v>37896</v>
      </c>
      <c r="B3367">
        <v>92.440002000000007</v>
      </c>
      <c r="C3367">
        <v>92.68</v>
      </c>
      <c r="D3367">
        <v>92.080001999999993</v>
      </c>
      <c r="E3367">
        <v>92.419998000000007</v>
      </c>
      <c r="F3367">
        <v>92.419998000000007</v>
      </c>
      <c r="G3367">
        <v>0</v>
      </c>
    </row>
    <row r="3368" spans="1:7" x14ac:dyDescent="0.25">
      <c r="A3368" s="1">
        <v>37897</v>
      </c>
      <c r="B3368">
        <v>92.480002999999996</v>
      </c>
      <c r="C3368">
        <v>93.279999000000004</v>
      </c>
      <c r="D3368">
        <v>92.190002000000007</v>
      </c>
      <c r="E3368">
        <v>93.230002999999996</v>
      </c>
      <c r="F3368">
        <v>93.230002999999996</v>
      </c>
      <c r="G3368">
        <v>0</v>
      </c>
    </row>
    <row r="3369" spans="1:7" x14ac:dyDescent="0.25">
      <c r="A3369" s="1">
        <v>37899</v>
      </c>
      <c r="B3369" t="s">
        <v>444</v>
      </c>
      <c r="C3369" t="s">
        <v>444</v>
      </c>
      <c r="D3369" t="s">
        <v>444</v>
      </c>
      <c r="E3369" t="s">
        <v>444</v>
      </c>
      <c r="F3369" t="s">
        <v>444</v>
      </c>
      <c r="G3369" t="s">
        <v>444</v>
      </c>
    </row>
    <row r="3370" spans="1:7" x14ac:dyDescent="0.25">
      <c r="A3370" s="1">
        <v>37900</v>
      </c>
      <c r="B3370">
        <v>93.139999000000003</v>
      </c>
      <c r="C3370">
        <v>93.419998000000007</v>
      </c>
      <c r="D3370">
        <v>92.239998</v>
      </c>
      <c r="E3370">
        <v>92.410004000000001</v>
      </c>
      <c r="F3370">
        <v>92.410004000000001</v>
      </c>
      <c r="G3370">
        <v>0</v>
      </c>
    </row>
    <row r="3371" spans="1:7" x14ac:dyDescent="0.25">
      <c r="A3371" s="1">
        <v>37901</v>
      </c>
      <c r="B3371">
        <v>92.360000999999997</v>
      </c>
      <c r="C3371">
        <v>92.379997000000003</v>
      </c>
      <c r="D3371">
        <v>91.580001999999993</v>
      </c>
      <c r="E3371">
        <v>91.889999000000003</v>
      </c>
      <c r="F3371">
        <v>91.889999000000003</v>
      </c>
      <c r="G3371">
        <v>0</v>
      </c>
    </row>
    <row r="3372" spans="1:7" x14ac:dyDescent="0.25">
      <c r="A3372" s="1">
        <v>37902</v>
      </c>
      <c r="B3372">
        <v>91.870002999999997</v>
      </c>
      <c r="C3372">
        <v>91.940002000000007</v>
      </c>
      <c r="D3372">
        <v>91.480002999999996</v>
      </c>
      <c r="E3372">
        <v>91.730002999999996</v>
      </c>
      <c r="F3372">
        <v>91.730002999999996</v>
      </c>
      <c r="G3372">
        <v>0</v>
      </c>
    </row>
    <row r="3373" spans="1:7" x14ac:dyDescent="0.25">
      <c r="A3373" s="1">
        <v>37903</v>
      </c>
      <c r="B3373">
        <v>91.629997000000003</v>
      </c>
      <c r="C3373">
        <v>92.360000999999997</v>
      </c>
      <c r="D3373">
        <v>91.300003000000004</v>
      </c>
      <c r="E3373">
        <v>91.989998</v>
      </c>
      <c r="F3373">
        <v>91.989998</v>
      </c>
      <c r="G3373">
        <v>0</v>
      </c>
    </row>
    <row r="3374" spans="1:7" x14ac:dyDescent="0.25">
      <c r="A3374" s="1">
        <v>37904</v>
      </c>
      <c r="B3374">
        <v>92.040001000000004</v>
      </c>
      <c r="C3374">
        <v>92.230002999999996</v>
      </c>
      <c r="D3374">
        <v>91.25</v>
      </c>
      <c r="E3374">
        <v>91.519997000000004</v>
      </c>
      <c r="F3374">
        <v>91.519997000000004</v>
      </c>
      <c r="G3374">
        <v>0</v>
      </c>
    </row>
    <row r="3375" spans="1:7" x14ac:dyDescent="0.25">
      <c r="A3375" s="1">
        <v>37906</v>
      </c>
      <c r="B3375" t="s">
        <v>444</v>
      </c>
      <c r="C3375" t="s">
        <v>444</v>
      </c>
      <c r="D3375" t="s">
        <v>444</v>
      </c>
      <c r="E3375" t="s">
        <v>444</v>
      </c>
      <c r="F3375" t="s">
        <v>444</v>
      </c>
      <c r="G3375" t="s">
        <v>444</v>
      </c>
    </row>
    <row r="3376" spans="1:7" x14ac:dyDescent="0.25">
      <c r="A3376" s="1">
        <v>37907</v>
      </c>
      <c r="B3376">
        <v>91.93</v>
      </c>
      <c r="C3376">
        <v>92.410004000000001</v>
      </c>
      <c r="D3376">
        <v>91.489998</v>
      </c>
      <c r="E3376">
        <v>91.889999000000003</v>
      </c>
      <c r="F3376">
        <v>91.889999000000003</v>
      </c>
      <c r="G3376">
        <v>0</v>
      </c>
    </row>
    <row r="3377" spans="1:7" x14ac:dyDescent="0.25">
      <c r="A3377" s="1">
        <v>37908</v>
      </c>
      <c r="B3377">
        <v>92.089995999999999</v>
      </c>
      <c r="C3377">
        <v>92.870002999999997</v>
      </c>
      <c r="D3377">
        <v>91.639999000000003</v>
      </c>
      <c r="E3377">
        <v>91.830001999999993</v>
      </c>
      <c r="F3377">
        <v>91.830001999999993</v>
      </c>
      <c r="G3377">
        <v>0</v>
      </c>
    </row>
    <row r="3378" spans="1:7" x14ac:dyDescent="0.25">
      <c r="A3378" s="1">
        <v>37909</v>
      </c>
      <c r="B3378">
        <v>91.849997999999999</v>
      </c>
      <c r="C3378">
        <v>92.800003000000004</v>
      </c>
      <c r="D3378">
        <v>91.75</v>
      </c>
      <c r="E3378">
        <v>92.419998000000007</v>
      </c>
      <c r="F3378">
        <v>92.419998000000007</v>
      </c>
      <c r="G3378">
        <v>0</v>
      </c>
    </row>
    <row r="3379" spans="1:7" x14ac:dyDescent="0.25">
      <c r="A3379" s="1">
        <v>37910</v>
      </c>
      <c r="B3379">
        <v>92.57</v>
      </c>
      <c r="C3379">
        <v>92.910004000000001</v>
      </c>
      <c r="D3379">
        <v>91.989998</v>
      </c>
      <c r="E3379">
        <v>92.610000999999997</v>
      </c>
      <c r="F3379">
        <v>92.610000999999997</v>
      </c>
      <c r="G3379">
        <v>0</v>
      </c>
    </row>
    <row r="3380" spans="1:7" x14ac:dyDescent="0.25">
      <c r="A3380" s="1">
        <v>37911</v>
      </c>
      <c r="B3380">
        <v>92.660004000000001</v>
      </c>
      <c r="C3380">
        <v>92.980002999999996</v>
      </c>
      <c r="D3380">
        <v>92.260002</v>
      </c>
      <c r="E3380">
        <v>92.290001000000004</v>
      </c>
      <c r="F3380">
        <v>92.290001000000004</v>
      </c>
      <c r="G3380">
        <v>0</v>
      </c>
    </row>
    <row r="3381" spans="1:7" x14ac:dyDescent="0.25">
      <c r="A3381" s="1">
        <v>37913</v>
      </c>
      <c r="B3381" t="s">
        <v>444</v>
      </c>
      <c r="C3381" t="s">
        <v>444</v>
      </c>
      <c r="D3381" t="s">
        <v>444</v>
      </c>
      <c r="E3381" t="s">
        <v>444</v>
      </c>
      <c r="F3381" t="s">
        <v>444</v>
      </c>
      <c r="G3381" t="s">
        <v>444</v>
      </c>
    </row>
    <row r="3382" spans="1:7" x14ac:dyDescent="0.25">
      <c r="A3382" s="1">
        <v>37914</v>
      </c>
      <c r="B3382">
        <v>91.970000999999996</v>
      </c>
      <c r="C3382">
        <v>92.75</v>
      </c>
      <c r="D3382">
        <v>91.910004000000001</v>
      </c>
      <c r="E3382">
        <v>92.43</v>
      </c>
      <c r="F3382">
        <v>92.43</v>
      </c>
      <c r="G3382">
        <v>0</v>
      </c>
    </row>
    <row r="3383" spans="1:7" x14ac:dyDescent="0.25">
      <c r="A3383" s="1">
        <v>37915</v>
      </c>
      <c r="B3383">
        <v>92.559997999999993</v>
      </c>
      <c r="C3383">
        <v>92.669998000000007</v>
      </c>
      <c r="D3383">
        <v>92.059997999999993</v>
      </c>
      <c r="E3383">
        <v>92.370002999999997</v>
      </c>
      <c r="F3383">
        <v>92.370002999999997</v>
      </c>
      <c r="G3383">
        <v>0</v>
      </c>
    </row>
    <row r="3384" spans="1:7" x14ac:dyDescent="0.25">
      <c r="A3384" s="1">
        <v>37916</v>
      </c>
      <c r="B3384">
        <v>92.290001000000004</v>
      </c>
      <c r="C3384">
        <v>92.379997000000003</v>
      </c>
      <c r="D3384">
        <v>91.150002000000001</v>
      </c>
      <c r="E3384">
        <v>91.269997000000004</v>
      </c>
      <c r="F3384">
        <v>91.269997000000004</v>
      </c>
      <c r="G3384">
        <v>0</v>
      </c>
    </row>
    <row r="3385" spans="1:7" x14ac:dyDescent="0.25">
      <c r="A3385" s="1">
        <v>37917</v>
      </c>
      <c r="B3385">
        <v>91.230002999999996</v>
      </c>
      <c r="C3385">
        <v>91.68</v>
      </c>
      <c r="D3385">
        <v>91.139999000000003</v>
      </c>
      <c r="E3385">
        <v>91.510002</v>
      </c>
      <c r="F3385">
        <v>91.510002</v>
      </c>
      <c r="G3385">
        <v>0</v>
      </c>
    </row>
    <row r="3386" spans="1:7" x14ac:dyDescent="0.25">
      <c r="A3386" s="1">
        <v>37918</v>
      </c>
      <c r="B3386">
        <v>91.269997000000004</v>
      </c>
      <c r="C3386">
        <v>91.599997999999999</v>
      </c>
      <c r="D3386">
        <v>91.010002</v>
      </c>
      <c r="E3386">
        <v>91.279999000000004</v>
      </c>
      <c r="F3386">
        <v>91.279999000000004</v>
      </c>
      <c r="G3386">
        <v>0</v>
      </c>
    </row>
    <row r="3387" spans="1:7" x14ac:dyDescent="0.25">
      <c r="A3387" s="1">
        <v>37920</v>
      </c>
      <c r="B3387" t="s">
        <v>444</v>
      </c>
      <c r="C3387" t="s">
        <v>444</v>
      </c>
      <c r="D3387" t="s">
        <v>444</v>
      </c>
      <c r="E3387" t="s">
        <v>444</v>
      </c>
      <c r="F3387" t="s">
        <v>444</v>
      </c>
      <c r="G3387" t="s">
        <v>444</v>
      </c>
    </row>
    <row r="3388" spans="1:7" x14ac:dyDescent="0.25">
      <c r="A3388" s="1">
        <v>37921</v>
      </c>
      <c r="B3388">
        <v>91.43</v>
      </c>
      <c r="C3388">
        <v>91.769997000000004</v>
      </c>
      <c r="D3388">
        <v>91.349997999999999</v>
      </c>
      <c r="E3388">
        <v>91.610000999999997</v>
      </c>
      <c r="F3388">
        <v>91.610000999999997</v>
      </c>
      <c r="G3388">
        <v>0</v>
      </c>
    </row>
    <row r="3389" spans="1:7" x14ac:dyDescent="0.25">
      <c r="A3389" s="1">
        <v>37922</v>
      </c>
      <c r="B3389">
        <v>91.610000999999997</v>
      </c>
      <c r="C3389">
        <v>92.099997999999999</v>
      </c>
      <c r="D3389">
        <v>91.599997999999999</v>
      </c>
      <c r="E3389">
        <v>91.860000999999997</v>
      </c>
      <c r="F3389">
        <v>91.860000999999997</v>
      </c>
      <c r="G3389">
        <v>0</v>
      </c>
    </row>
    <row r="3390" spans="1:7" x14ac:dyDescent="0.25">
      <c r="A3390" s="1">
        <v>37923</v>
      </c>
      <c r="B3390">
        <v>91.900002000000001</v>
      </c>
      <c r="C3390">
        <v>91.980002999999996</v>
      </c>
      <c r="D3390">
        <v>91.559997999999993</v>
      </c>
      <c r="E3390">
        <v>91.860000999999997</v>
      </c>
      <c r="F3390">
        <v>91.860000999999997</v>
      </c>
      <c r="G3390">
        <v>0</v>
      </c>
    </row>
    <row r="3391" spans="1:7" x14ac:dyDescent="0.25">
      <c r="A3391" s="1">
        <v>37924</v>
      </c>
      <c r="B3391">
        <v>91.970000999999996</v>
      </c>
      <c r="C3391">
        <v>92.290001000000004</v>
      </c>
      <c r="D3391">
        <v>91.339995999999999</v>
      </c>
      <c r="E3391">
        <v>92.209998999999996</v>
      </c>
      <c r="F3391">
        <v>92.209998999999996</v>
      </c>
      <c r="G3391">
        <v>0</v>
      </c>
    </row>
    <row r="3392" spans="1:7" x14ac:dyDescent="0.25">
      <c r="A3392" s="1">
        <v>37925</v>
      </c>
      <c r="B3392">
        <v>92.239998</v>
      </c>
      <c r="C3392">
        <v>92.75</v>
      </c>
      <c r="D3392">
        <v>92.169998000000007</v>
      </c>
      <c r="E3392">
        <v>92.730002999999996</v>
      </c>
      <c r="F3392">
        <v>92.730002999999996</v>
      </c>
      <c r="G3392">
        <v>0</v>
      </c>
    </row>
    <row r="3393" spans="1:7" x14ac:dyDescent="0.25">
      <c r="A3393" s="1">
        <v>37927</v>
      </c>
      <c r="B3393" t="s">
        <v>444</v>
      </c>
      <c r="C3393" t="s">
        <v>444</v>
      </c>
      <c r="D3393" t="s">
        <v>444</v>
      </c>
      <c r="E3393" t="s">
        <v>444</v>
      </c>
      <c r="F3393" t="s">
        <v>444</v>
      </c>
      <c r="G3393" t="s">
        <v>444</v>
      </c>
    </row>
    <row r="3394" spans="1:7" x14ac:dyDescent="0.25">
      <c r="A3394" s="1">
        <v>37928</v>
      </c>
      <c r="B3394">
        <v>92.639999000000003</v>
      </c>
      <c r="C3394">
        <v>93.870002999999997</v>
      </c>
      <c r="D3394">
        <v>92.489998</v>
      </c>
      <c r="E3394">
        <v>93.660004000000001</v>
      </c>
      <c r="F3394">
        <v>93.660004000000001</v>
      </c>
      <c r="G3394">
        <v>0</v>
      </c>
    </row>
    <row r="3395" spans="1:7" x14ac:dyDescent="0.25">
      <c r="A3395" s="1">
        <v>37929</v>
      </c>
      <c r="B3395">
        <v>93.629997000000003</v>
      </c>
      <c r="C3395">
        <v>93.82</v>
      </c>
      <c r="D3395">
        <v>93.120002999999997</v>
      </c>
      <c r="E3395">
        <v>93.230002999999996</v>
      </c>
      <c r="F3395">
        <v>93.230002999999996</v>
      </c>
      <c r="G3395">
        <v>0</v>
      </c>
    </row>
    <row r="3396" spans="1:7" x14ac:dyDescent="0.25">
      <c r="A3396" s="1">
        <v>37930</v>
      </c>
      <c r="B3396">
        <v>93.349997999999999</v>
      </c>
      <c r="C3396">
        <v>93.790001000000004</v>
      </c>
      <c r="D3396">
        <v>93.169998000000007</v>
      </c>
      <c r="E3396">
        <v>93.629997000000003</v>
      </c>
      <c r="F3396">
        <v>93.629997000000003</v>
      </c>
      <c r="G3396">
        <v>0</v>
      </c>
    </row>
    <row r="3397" spans="1:7" x14ac:dyDescent="0.25">
      <c r="A3397" s="1">
        <v>37931</v>
      </c>
      <c r="B3397">
        <v>93.720000999999996</v>
      </c>
      <c r="C3397">
        <v>94.010002</v>
      </c>
      <c r="D3397">
        <v>93.489998</v>
      </c>
      <c r="E3397">
        <v>93.889999000000003</v>
      </c>
      <c r="F3397">
        <v>93.889999000000003</v>
      </c>
      <c r="G3397">
        <v>0</v>
      </c>
    </row>
    <row r="3398" spans="1:7" x14ac:dyDescent="0.25">
      <c r="A3398" s="1">
        <v>37932</v>
      </c>
      <c r="B3398">
        <v>93.93</v>
      </c>
      <c r="C3398">
        <v>94.129997000000003</v>
      </c>
      <c r="D3398">
        <v>92.989998</v>
      </c>
      <c r="E3398">
        <v>93.019997000000004</v>
      </c>
      <c r="F3398">
        <v>93.019997000000004</v>
      </c>
      <c r="G3398">
        <v>0</v>
      </c>
    </row>
    <row r="3399" spans="1:7" x14ac:dyDescent="0.25">
      <c r="A3399" s="1">
        <v>37934</v>
      </c>
      <c r="B3399" t="s">
        <v>444</v>
      </c>
      <c r="C3399" t="s">
        <v>444</v>
      </c>
      <c r="D3399" t="s">
        <v>444</v>
      </c>
      <c r="E3399" t="s">
        <v>444</v>
      </c>
      <c r="F3399" t="s">
        <v>444</v>
      </c>
      <c r="G3399" t="s">
        <v>444</v>
      </c>
    </row>
    <row r="3400" spans="1:7" x14ac:dyDescent="0.25">
      <c r="A3400" s="1">
        <v>37935</v>
      </c>
      <c r="B3400">
        <v>93.18</v>
      </c>
      <c r="C3400">
        <v>93.269997000000004</v>
      </c>
      <c r="D3400">
        <v>92.790001000000004</v>
      </c>
      <c r="E3400">
        <v>93.050003000000004</v>
      </c>
      <c r="F3400">
        <v>93.050003000000004</v>
      </c>
      <c r="G3400">
        <v>0</v>
      </c>
    </row>
    <row r="3401" spans="1:7" x14ac:dyDescent="0.25">
      <c r="A3401" s="1">
        <v>37936</v>
      </c>
      <c r="B3401">
        <v>93.209998999999996</v>
      </c>
      <c r="C3401">
        <v>93.379997000000003</v>
      </c>
      <c r="D3401">
        <v>93</v>
      </c>
      <c r="E3401">
        <v>93.099997999999999</v>
      </c>
      <c r="F3401">
        <v>93.099997999999999</v>
      </c>
      <c r="G3401">
        <v>0</v>
      </c>
    </row>
    <row r="3402" spans="1:7" x14ac:dyDescent="0.25">
      <c r="A3402" s="1">
        <v>37937</v>
      </c>
      <c r="B3402">
        <v>93.059997999999993</v>
      </c>
      <c r="C3402">
        <v>93.07</v>
      </c>
      <c r="D3402">
        <v>92.059997999999993</v>
      </c>
      <c r="E3402">
        <v>92.309997999999993</v>
      </c>
      <c r="F3402">
        <v>92.309997999999993</v>
      </c>
      <c r="G3402">
        <v>0</v>
      </c>
    </row>
    <row r="3403" spans="1:7" x14ac:dyDescent="0.25">
      <c r="A3403" s="1">
        <v>37938</v>
      </c>
      <c r="B3403">
        <v>92.190002000000007</v>
      </c>
      <c r="C3403">
        <v>92.290001000000004</v>
      </c>
      <c r="D3403">
        <v>91.529999000000004</v>
      </c>
      <c r="E3403">
        <v>91.610000999999997</v>
      </c>
      <c r="F3403">
        <v>91.610000999999997</v>
      </c>
      <c r="G3403">
        <v>0</v>
      </c>
    </row>
    <row r="3404" spans="1:7" x14ac:dyDescent="0.25">
      <c r="A3404" s="1">
        <v>37939</v>
      </c>
      <c r="B3404">
        <v>91.5</v>
      </c>
      <c r="C3404">
        <v>91.650002000000001</v>
      </c>
      <c r="D3404">
        <v>91.199996999999996</v>
      </c>
      <c r="E3404">
        <v>91.440002000000007</v>
      </c>
      <c r="F3404">
        <v>91.440002000000007</v>
      </c>
      <c r="G3404">
        <v>0</v>
      </c>
    </row>
    <row r="3405" spans="1:7" x14ac:dyDescent="0.25">
      <c r="A3405" s="1">
        <v>37941</v>
      </c>
      <c r="B3405" t="s">
        <v>444</v>
      </c>
      <c r="C3405" t="s">
        <v>444</v>
      </c>
      <c r="D3405" t="s">
        <v>444</v>
      </c>
      <c r="E3405" t="s">
        <v>444</v>
      </c>
      <c r="F3405" t="s">
        <v>444</v>
      </c>
      <c r="G3405" t="s">
        <v>444</v>
      </c>
    </row>
    <row r="3406" spans="1:7" x14ac:dyDescent="0.25">
      <c r="A3406" s="1">
        <v>37942</v>
      </c>
      <c r="B3406">
        <v>91.07</v>
      </c>
      <c r="C3406">
        <v>91.779999000000004</v>
      </c>
      <c r="D3406">
        <v>90.989998</v>
      </c>
      <c r="E3406">
        <v>91.529999000000004</v>
      </c>
      <c r="F3406">
        <v>91.529999000000004</v>
      </c>
      <c r="G3406">
        <v>0</v>
      </c>
    </row>
    <row r="3407" spans="1:7" x14ac:dyDescent="0.25">
      <c r="A3407" s="1">
        <v>37943</v>
      </c>
      <c r="B3407">
        <v>91.669998000000007</v>
      </c>
      <c r="C3407">
        <v>91.720000999999996</v>
      </c>
      <c r="D3407">
        <v>90.279999000000004</v>
      </c>
      <c r="E3407">
        <v>90.330001999999993</v>
      </c>
      <c r="F3407">
        <v>90.330001999999993</v>
      </c>
      <c r="G3407">
        <v>0</v>
      </c>
    </row>
    <row r="3408" spans="1:7" x14ac:dyDescent="0.25">
      <c r="A3408" s="1">
        <v>37944</v>
      </c>
      <c r="B3408">
        <v>90.279999000000004</v>
      </c>
      <c r="C3408">
        <v>90.959998999999996</v>
      </c>
      <c r="D3408">
        <v>90.209998999999996</v>
      </c>
      <c r="E3408">
        <v>90.900002000000001</v>
      </c>
      <c r="F3408">
        <v>90.900002000000001</v>
      </c>
      <c r="G3408">
        <v>0</v>
      </c>
    </row>
    <row r="3409" spans="1:7" x14ac:dyDescent="0.25">
      <c r="A3409" s="1">
        <v>37945</v>
      </c>
      <c r="B3409">
        <v>90.790001000000004</v>
      </c>
      <c r="C3409">
        <v>90.879997000000003</v>
      </c>
      <c r="D3409">
        <v>90.290001000000004</v>
      </c>
      <c r="E3409">
        <v>90.660004000000001</v>
      </c>
      <c r="F3409">
        <v>90.660004000000001</v>
      </c>
      <c r="G3409">
        <v>0</v>
      </c>
    </row>
    <row r="3410" spans="1:7" x14ac:dyDescent="0.25">
      <c r="A3410" s="1">
        <v>37946</v>
      </c>
      <c r="B3410">
        <v>90.709998999999996</v>
      </c>
      <c r="C3410">
        <v>90.949996999999996</v>
      </c>
      <c r="D3410">
        <v>90.480002999999996</v>
      </c>
      <c r="E3410">
        <v>90.599997999999999</v>
      </c>
      <c r="F3410">
        <v>90.599997999999999</v>
      </c>
      <c r="G3410">
        <v>0</v>
      </c>
    </row>
    <row r="3411" spans="1:7" x14ac:dyDescent="0.25">
      <c r="A3411" s="1">
        <v>37948</v>
      </c>
      <c r="B3411" t="s">
        <v>444</v>
      </c>
      <c r="C3411" t="s">
        <v>444</v>
      </c>
      <c r="D3411" t="s">
        <v>444</v>
      </c>
      <c r="E3411" t="s">
        <v>444</v>
      </c>
      <c r="F3411" t="s">
        <v>444</v>
      </c>
      <c r="G3411" t="s">
        <v>444</v>
      </c>
    </row>
    <row r="3412" spans="1:7" x14ac:dyDescent="0.25">
      <c r="A3412" s="1">
        <v>37949</v>
      </c>
      <c r="B3412">
        <v>90.620002999999997</v>
      </c>
      <c r="C3412">
        <v>91.660004000000001</v>
      </c>
      <c r="D3412">
        <v>90.580001999999993</v>
      </c>
      <c r="E3412">
        <v>91.589995999999999</v>
      </c>
      <c r="F3412">
        <v>91.589995999999999</v>
      </c>
      <c r="G3412">
        <v>0</v>
      </c>
    </row>
    <row r="3413" spans="1:7" x14ac:dyDescent="0.25">
      <c r="A3413" s="1">
        <v>37950</v>
      </c>
      <c r="B3413">
        <v>91.489998</v>
      </c>
      <c r="C3413">
        <v>91.720000999999996</v>
      </c>
      <c r="D3413">
        <v>91.279999000000004</v>
      </c>
      <c r="E3413">
        <v>91.459998999999996</v>
      </c>
      <c r="F3413">
        <v>91.459998999999996</v>
      </c>
      <c r="G3413">
        <v>0</v>
      </c>
    </row>
    <row r="3414" spans="1:7" x14ac:dyDescent="0.25">
      <c r="A3414" s="1">
        <v>37951</v>
      </c>
      <c r="B3414">
        <v>91.470000999999996</v>
      </c>
      <c r="C3414">
        <v>91.519997000000004</v>
      </c>
      <c r="D3414">
        <v>90.449996999999996</v>
      </c>
      <c r="E3414">
        <v>90.599997999999999</v>
      </c>
      <c r="F3414">
        <v>90.599997999999999</v>
      </c>
      <c r="G3414">
        <v>0</v>
      </c>
    </row>
    <row r="3415" spans="1:7" x14ac:dyDescent="0.25">
      <c r="A3415" s="1">
        <v>37952</v>
      </c>
      <c r="B3415" t="s">
        <v>444</v>
      </c>
      <c r="C3415" t="s">
        <v>444</v>
      </c>
      <c r="D3415" t="s">
        <v>444</v>
      </c>
      <c r="E3415" t="s">
        <v>444</v>
      </c>
      <c r="F3415" t="s">
        <v>444</v>
      </c>
      <c r="G3415" t="s">
        <v>444</v>
      </c>
    </row>
    <row r="3416" spans="1:7" x14ac:dyDescent="0.25">
      <c r="A3416" s="1">
        <v>37953</v>
      </c>
      <c r="B3416">
        <v>90.550003000000004</v>
      </c>
      <c r="C3416">
        <v>90.760002</v>
      </c>
      <c r="D3416">
        <v>90.040001000000004</v>
      </c>
      <c r="E3416">
        <v>90.209998999999996</v>
      </c>
      <c r="F3416">
        <v>90.209998999999996</v>
      </c>
      <c r="G3416">
        <v>0</v>
      </c>
    </row>
    <row r="3417" spans="1:7" x14ac:dyDescent="0.25">
      <c r="A3417" s="1">
        <v>37955</v>
      </c>
      <c r="B3417" t="s">
        <v>444</v>
      </c>
      <c r="C3417" t="s">
        <v>444</v>
      </c>
      <c r="D3417" t="s">
        <v>444</v>
      </c>
      <c r="E3417" t="s">
        <v>444</v>
      </c>
      <c r="F3417" t="s">
        <v>444</v>
      </c>
      <c r="G3417" t="s">
        <v>444</v>
      </c>
    </row>
    <row r="3418" spans="1:7" x14ac:dyDescent="0.25">
      <c r="A3418" s="1">
        <v>37956</v>
      </c>
      <c r="B3418">
        <v>90.160004000000001</v>
      </c>
      <c r="C3418">
        <v>90.540001000000004</v>
      </c>
      <c r="D3418">
        <v>89.879997000000003</v>
      </c>
      <c r="E3418">
        <v>90.349997999999999</v>
      </c>
      <c r="F3418">
        <v>90.349997999999999</v>
      </c>
      <c r="G3418">
        <v>0</v>
      </c>
    </row>
    <row r="3419" spans="1:7" x14ac:dyDescent="0.25">
      <c r="A3419" s="1">
        <v>37957</v>
      </c>
      <c r="B3419">
        <v>90.349997999999999</v>
      </c>
      <c r="C3419">
        <v>90.540001000000004</v>
      </c>
      <c r="D3419">
        <v>89.580001999999993</v>
      </c>
      <c r="E3419">
        <v>89.639999000000003</v>
      </c>
      <c r="F3419">
        <v>89.639999000000003</v>
      </c>
      <c r="G3419">
        <v>0</v>
      </c>
    </row>
    <row r="3420" spans="1:7" x14ac:dyDescent="0.25">
      <c r="A3420" s="1">
        <v>37958</v>
      </c>
      <c r="B3420">
        <v>89.599997999999999</v>
      </c>
      <c r="C3420">
        <v>89.690002000000007</v>
      </c>
      <c r="D3420">
        <v>89.330001999999993</v>
      </c>
      <c r="E3420">
        <v>89.5</v>
      </c>
      <c r="F3420">
        <v>89.5</v>
      </c>
      <c r="G3420">
        <v>0</v>
      </c>
    </row>
    <row r="3421" spans="1:7" x14ac:dyDescent="0.25">
      <c r="A3421" s="1">
        <v>37959</v>
      </c>
      <c r="B3421">
        <v>89.43</v>
      </c>
      <c r="C3421">
        <v>90</v>
      </c>
      <c r="D3421">
        <v>89.239998</v>
      </c>
      <c r="E3421">
        <v>89.599997999999999</v>
      </c>
      <c r="F3421">
        <v>89.599997999999999</v>
      </c>
      <c r="G3421">
        <v>0</v>
      </c>
    </row>
    <row r="3422" spans="1:7" x14ac:dyDescent="0.25">
      <c r="A3422" s="1">
        <v>37960</v>
      </c>
      <c r="B3422">
        <v>89.709998999999996</v>
      </c>
      <c r="C3422">
        <v>89.82</v>
      </c>
      <c r="D3422">
        <v>89.059997999999993</v>
      </c>
      <c r="E3422">
        <v>89.139999000000003</v>
      </c>
      <c r="F3422">
        <v>89.139999000000003</v>
      </c>
      <c r="G3422">
        <v>0</v>
      </c>
    </row>
    <row r="3423" spans="1:7" x14ac:dyDescent="0.25">
      <c r="A3423" s="1">
        <v>37962</v>
      </c>
      <c r="B3423" t="s">
        <v>444</v>
      </c>
      <c r="C3423" t="s">
        <v>444</v>
      </c>
      <c r="D3423" t="s">
        <v>444</v>
      </c>
      <c r="E3423" t="s">
        <v>444</v>
      </c>
      <c r="F3423" t="s">
        <v>444</v>
      </c>
      <c r="G3423" t="s">
        <v>444</v>
      </c>
    </row>
    <row r="3424" spans="1:7" x14ac:dyDescent="0.25">
      <c r="A3424" s="1">
        <v>37963</v>
      </c>
      <c r="B3424">
        <v>89.089995999999999</v>
      </c>
      <c r="C3424">
        <v>89.190002000000007</v>
      </c>
      <c r="D3424">
        <v>88.639999000000003</v>
      </c>
      <c r="E3424">
        <v>88.75</v>
      </c>
      <c r="F3424">
        <v>88.75</v>
      </c>
      <c r="G3424">
        <v>0</v>
      </c>
    </row>
    <row r="3425" spans="1:7" x14ac:dyDescent="0.25">
      <c r="A3425" s="1">
        <v>37964</v>
      </c>
      <c r="B3425">
        <v>88.75</v>
      </c>
      <c r="C3425">
        <v>88.959998999999996</v>
      </c>
      <c r="D3425">
        <v>88.370002999999997</v>
      </c>
      <c r="E3425">
        <v>88.610000999999997</v>
      </c>
      <c r="F3425">
        <v>88.610000999999997</v>
      </c>
      <c r="G3425">
        <v>0</v>
      </c>
    </row>
    <row r="3426" spans="1:7" x14ac:dyDescent="0.25">
      <c r="A3426" s="1">
        <v>37965</v>
      </c>
      <c r="B3426">
        <v>88.57</v>
      </c>
      <c r="C3426">
        <v>89.239998</v>
      </c>
      <c r="D3426">
        <v>88.529999000000004</v>
      </c>
      <c r="E3426">
        <v>88.849997999999999</v>
      </c>
      <c r="F3426">
        <v>88.849997999999999</v>
      </c>
      <c r="G3426">
        <v>0</v>
      </c>
    </row>
    <row r="3427" spans="1:7" x14ac:dyDescent="0.25">
      <c r="A3427" s="1">
        <v>37966</v>
      </c>
      <c r="B3427">
        <v>89.040001000000004</v>
      </c>
      <c r="C3427">
        <v>89.559997999999993</v>
      </c>
      <c r="D3427">
        <v>88.779999000000004</v>
      </c>
      <c r="E3427">
        <v>88.879997000000003</v>
      </c>
      <c r="F3427">
        <v>88.879997000000003</v>
      </c>
      <c r="G3427">
        <v>0</v>
      </c>
    </row>
    <row r="3428" spans="1:7" x14ac:dyDescent="0.25">
      <c r="A3428" s="1">
        <v>37967</v>
      </c>
      <c r="B3428">
        <v>88.879997000000003</v>
      </c>
      <c r="C3428">
        <v>88.940002000000007</v>
      </c>
      <c r="D3428">
        <v>88.400002000000001</v>
      </c>
      <c r="E3428">
        <v>88.489998</v>
      </c>
      <c r="F3428">
        <v>88.489998</v>
      </c>
      <c r="G3428">
        <v>0</v>
      </c>
    </row>
    <row r="3429" spans="1:7" x14ac:dyDescent="0.25">
      <c r="A3429" s="1">
        <v>37969</v>
      </c>
      <c r="B3429" t="s">
        <v>444</v>
      </c>
      <c r="C3429" t="s">
        <v>444</v>
      </c>
      <c r="D3429" t="s">
        <v>444</v>
      </c>
      <c r="E3429" t="s">
        <v>444</v>
      </c>
      <c r="F3429" t="s">
        <v>444</v>
      </c>
      <c r="G3429" t="s">
        <v>444</v>
      </c>
    </row>
    <row r="3430" spans="1:7" x14ac:dyDescent="0.25">
      <c r="A3430" s="1">
        <v>37970</v>
      </c>
      <c r="B3430">
        <v>89.199996999999996</v>
      </c>
      <c r="C3430">
        <v>89.449996999999996</v>
      </c>
      <c r="D3430">
        <v>88.300003000000004</v>
      </c>
      <c r="E3430">
        <v>88.459998999999996</v>
      </c>
      <c r="F3430">
        <v>88.459998999999996</v>
      </c>
      <c r="G3430">
        <v>0</v>
      </c>
    </row>
    <row r="3431" spans="1:7" x14ac:dyDescent="0.25">
      <c r="A3431" s="1">
        <v>37971</v>
      </c>
      <c r="B3431">
        <v>88.389999000000003</v>
      </c>
      <c r="C3431">
        <v>88.5</v>
      </c>
      <c r="D3431">
        <v>88.18</v>
      </c>
      <c r="E3431">
        <v>88.309997999999993</v>
      </c>
      <c r="F3431">
        <v>88.309997999999993</v>
      </c>
      <c r="G3431">
        <v>0</v>
      </c>
    </row>
    <row r="3432" spans="1:7" x14ac:dyDescent="0.25">
      <c r="A3432" s="1">
        <v>37972</v>
      </c>
      <c r="B3432">
        <v>88.360000999999997</v>
      </c>
      <c r="C3432">
        <v>88.550003000000004</v>
      </c>
      <c r="D3432">
        <v>87.790001000000004</v>
      </c>
      <c r="E3432">
        <v>87.940002000000007</v>
      </c>
      <c r="F3432">
        <v>87.940002000000007</v>
      </c>
      <c r="G3432">
        <v>0</v>
      </c>
    </row>
    <row r="3433" spans="1:7" x14ac:dyDescent="0.25">
      <c r="A3433" s="1">
        <v>37973</v>
      </c>
      <c r="B3433">
        <v>87.940002000000007</v>
      </c>
      <c r="C3433">
        <v>88.239998</v>
      </c>
      <c r="D3433">
        <v>87.769997000000004</v>
      </c>
      <c r="E3433">
        <v>87.849997999999999</v>
      </c>
      <c r="F3433">
        <v>87.849997999999999</v>
      </c>
      <c r="G3433">
        <v>0</v>
      </c>
    </row>
    <row r="3434" spans="1:7" x14ac:dyDescent="0.25">
      <c r="A3434" s="1">
        <v>37974</v>
      </c>
      <c r="B3434">
        <v>87.870002999999997</v>
      </c>
      <c r="C3434">
        <v>88.379997000000003</v>
      </c>
      <c r="D3434">
        <v>87.82</v>
      </c>
      <c r="E3434">
        <v>88.110000999999997</v>
      </c>
      <c r="F3434">
        <v>88.110000999999997</v>
      </c>
      <c r="G3434">
        <v>0</v>
      </c>
    </row>
    <row r="3435" spans="1:7" x14ac:dyDescent="0.25">
      <c r="A3435" s="1">
        <v>37976</v>
      </c>
      <c r="B3435" t="s">
        <v>444</v>
      </c>
      <c r="C3435" t="s">
        <v>444</v>
      </c>
      <c r="D3435" t="s">
        <v>444</v>
      </c>
      <c r="E3435" t="s">
        <v>444</v>
      </c>
      <c r="F3435" t="s">
        <v>444</v>
      </c>
      <c r="G3435" t="s">
        <v>444</v>
      </c>
    </row>
    <row r="3436" spans="1:7" x14ac:dyDescent="0.25">
      <c r="A3436" s="1">
        <v>37977</v>
      </c>
      <c r="B3436">
        <v>88.279999000000004</v>
      </c>
      <c r="C3436">
        <v>88.300003000000004</v>
      </c>
      <c r="D3436">
        <v>87.779999000000004</v>
      </c>
      <c r="E3436">
        <v>87.989998</v>
      </c>
      <c r="F3436">
        <v>87.989998</v>
      </c>
      <c r="G3436">
        <v>0</v>
      </c>
    </row>
    <row r="3437" spans="1:7" x14ac:dyDescent="0.25">
      <c r="A3437" s="1">
        <v>37978</v>
      </c>
      <c r="B3437">
        <v>88.040001000000004</v>
      </c>
      <c r="C3437">
        <v>88.07</v>
      </c>
      <c r="D3437">
        <v>87.839995999999999</v>
      </c>
      <c r="E3437">
        <v>87.989998</v>
      </c>
      <c r="F3437">
        <v>87.989998</v>
      </c>
      <c r="G3437">
        <v>0</v>
      </c>
    </row>
    <row r="3438" spans="1:7" x14ac:dyDescent="0.25">
      <c r="A3438" s="1">
        <v>37979</v>
      </c>
      <c r="B3438">
        <v>87.949996999999996</v>
      </c>
      <c r="C3438">
        <v>87.970000999999996</v>
      </c>
      <c r="D3438">
        <v>87.449996999999996</v>
      </c>
      <c r="E3438">
        <v>87.540001000000004</v>
      </c>
      <c r="F3438">
        <v>87.540001000000004</v>
      </c>
      <c r="G3438">
        <v>0</v>
      </c>
    </row>
    <row r="3439" spans="1:7" x14ac:dyDescent="0.25">
      <c r="A3439" s="1">
        <v>37980</v>
      </c>
      <c r="B3439" t="s">
        <v>444</v>
      </c>
      <c r="C3439" t="s">
        <v>444</v>
      </c>
      <c r="D3439" t="s">
        <v>444</v>
      </c>
      <c r="E3439" t="s">
        <v>444</v>
      </c>
      <c r="F3439" t="s">
        <v>444</v>
      </c>
      <c r="G3439" t="s">
        <v>444</v>
      </c>
    </row>
    <row r="3440" spans="1:7" x14ac:dyDescent="0.25">
      <c r="A3440" s="1">
        <v>37981</v>
      </c>
      <c r="B3440">
        <v>87.489998</v>
      </c>
      <c r="C3440">
        <v>87.650002000000001</v>
      </c>
      <c r="D3440">
        <v>87.43</v>
      </c>
      <c r="E3440">
        <v>87.629997000000003</v>
      </c>
      <c r="F3440">
        <v>87.629997000000003</v>
      </c>
      <c r="G3440">
        <v>0</v>
      </c>
    </row>
    <row r="3441" spans="1:7" x14ac:dyDescent="0.25">
      <c r="A3441" s="1">
        <v>37983</v>
      </c>
      <c r="B3441" t="s">
        <v>444</v>
      </c>
      <c r="C3441" t="s">
        <v>444</v>
      </c>
      <c r="D3441" t="s">
        <v>444</v>
      </c>
      <c r="E3441" t="s">
        <v>444</v>
      </c>
      <c r="F3441" t="s">
        <v>444</v>
      </c>
      <c r="G3441" t="s">
        <v>444</v>
      </c>
    </row>
    <row r="3442" spans="1:7" x14ac:dyDescent="0.25">
      <c r="A3442" s="1">
        <v>37984</v>
      </c>
      <c r="B3442">
        <v>87.68</v>
      </c>
      <c r="C3442">
        <v>87.720000999999996</v>
      </c>
      <c r="D3442">
        <v>87.220000999999996</v>
      </c>
      <c r="E3442">
        <v>87.349997999999999</v>
      </c>
      <c r="F3442">
        <v>87.349997999999999</v>
      </c>
      <c r="G3442">
        <v>0</v>
      </c>
    </row>
    <row r="3443" spans="1:7" x14ac:dyDescent="0.25">
      <c r="A3443" s="1">
        <v>37985</v>
      </c>
      <c r="B3443">
        <v>87.389999000000003</v>
      </c>
      <c r="C3443">
        <v>87.419998000000007</v>
      </c>
      <c r="D3443">
        <v>86.900002000000001</v>
      </c>
      <c r="E3443">
        <v>87</v>
      </c>
      <c r="F3443">
        <v>87</v>
      </c>
      <c r="G3443">
        <v>0</v>
      </c>
    </row>
    <row r="3444" spans="1:7" x14ac:dyDescent="0.25">
      <c r="A3444" s="1">
        <v>37986</v>
      </c>
      <c r="B3444">
        <v>86.980002999999996</v>
      </c>
      <c r="C3444">
        <v>87.199996999999996</v>
      </c>
      <c r="D3444">
        <v>86.360000999999997</v>
      </c>
      <c r="E3444">
        <v>86.919998000000007</v>
      </c>
      <c r="F3444">
        <v>86.919998000000007</v>
      </c>
      <c r="G3444">
        <v>0</v>
      </c>
    </row>
    <row r="3445" spans="1:7" x14ac:dyDescent="0.25">
      <c r="A3445" s="1">
        <v>37987</v>
      </c>
      <c r="B3445" t="s">
        <v>444</v>
      </c>
      <c r="C3445" t="s">
        <v>444</v>
      </c>
      <c r="D3445" t="s">
        <v>444</v>
      </c>
      <c r="E3445" t="s">
        <v>444</v>
      </c>
      <c r="F3445" t="s">
        <v>444</v>
      </c>
      <c r="G3445" t="s">
        <v>444</v>
      </c>
    </row>
    <row r="3446" spans="1:7" x14ac:dyDescent="0.25">
      <c r="A3446" s="1">
        <v>37988</v>
      </c>
      <c r="B3446">
        <v>86.790001000000004</v>
      </c>
      <c r="C3446">
        <v>87.129997000000003</v>
      </c>
      <c r="D3446">
        <v>86.5</v>
      </c>
      <c r="E3446">
        <v>86.919998000000007</v>
      </c>
      <c r="F3446">
        <v>86.919998000000007</v>
      </c>
      <c r="G3446">
        <v>0</v>
      </c>
    </row>
    <row r="3447" spans="1:7" x14ac:dyDescent="0.25">
      <c r="A3447" s="1">
        <v>37990</v>
      </c>
      <c r="B3447" t="s">
        <v>444</v>
      </c>
      <c r="C3447" t="s">
        <v>444</v>
      </c>
      <c r="D3447" t="s">
        <v>444</v>
      </c>
      <c r="E3447" t="s">
        <v>444</v>
      </c>
      <c r="F3447" t="s">
        <v>444</v>
      </c>
      <c r="G3447" t="s">
        <v>444</v>
      </c>
    </row>
    <row r="3448" spans="1:7" x14ac:dyDescent="0.25">
      <c r="A3448" s="1">
        <v>37991</v>
      </c>
      <c r="B3448">
        <v>86.43</v>
      </c>
      <c r="C3448">
        <v>86.690002000000007</v>
      </c>
      <c r="D3448">
        <v>85.980002999999996</v>
      </c>
      <c r="E3448">
        <v>86.07</v>
      </c>
      <c r="F3448">
        <v>86.07</v>
      </c>
      <c r="G3448">
        <v>0</v>
      </c>
    </row>
    <row r="3449" spans="1:7" x14ac:dyDescent="0.25">
      <c r="A3449" s="1">
        <v>37992</v>
      </c>
      <c r="B3449">
        <v>86.050003000000004</v>
      </c>
      <c r="C3449">
        <v>86.110000999999997</v>
      </c>
      <c r="D3449">
        <v>85.370002999999997</v>
      </c>
      <c r="E3449">
        <v>85.629997000000003</v>
      </c>
      <c r="F3449">
        <v>85.629997000000003</v>
      </c>
      <c r="G3449">
        <v>0</v>
      </c>
    </row>
    <row r="3450" spans="1:7" x14ac:dyDescent="0.25">
      <c r="A3450" s="1">
        <v>37993</v>
      </c>
      <c r="B3450">
        <v>85.860000999999997</v>
      </c>
      <c r="C3450">
        <v>86.269997000000004</v>
      </c>
      <c r="D3450">
        <v>85.730002999999996</v>
      </c>
      <c r="E3450">
        <v>86.199996999999996</v>
      </c>
      <c r="F3450">
        <v>86.199996999999996</v>
      </c>
      <c r="G3450">
        <v>0</v>
      </c>
    </row>
    <row r="3451" spans="1:7" x14ac:dyDescent="0.25">
      <c r="A3451" s="1">
        <v>37994</v>
      </c>
      <c r="B3451">
        <v>86.239998</v>
      </c>
      <c r="C3451">
        <v>86.639999000000003</v>
      </c>
      <c r="D3451">
        <v>85.449996999999996</v>
      </c>
      <c r="E3451">
        <v>85.57</v>
      </c>
      <c r="F3451">
        <v>85.57</v>
      </c>
      <c r="G3451">
        <v>0</v>
      </c>
    </row>
    <row r="3452" spans="1:7" x14ac:dyDescent="0.25">
      <c r="A3452" s="1">
        <v>37995</v>
      </c>
      <c r="B3452">
        <v>85.510002</v>
      </c>
      <c r="C3452">
        <v>85.940002000000007</v>
      </c>
      <c r="D3452">
        <v>84.970000999999996</v>
      </c>
      <c r="E3452">
        <v>85.110000999999997</v>
      </c>
      <c r="F3452">
        <v>85.110000999999997</v>
      </c>
      <c r="G3452">
        <v>0</v>
      </c>
    </row>
    <row r="3453" spans="1:7" x14ac:dyDescent="0.25">
      <c r="A3453" s="1">
        <v>37997</v>
      </c>
      <c r="B3453" t="s">
        <v>444</v>
      </c>
      <c r="C3453" t="s">
        <v>444</v>
      </c>
      <c r="D3453" t="s">
        <v>444</v>
      </c>
      <c r="E3453" t="s">
        <v>444</v>
      </c>
      <c r="F3453" t="s">
        <v>444</v>
      </c>
      <c r="G3453" t="s">
        <v>444</v>
      </c>
    </row>
    <row r="3454" spans="1:7" x14ac:dyDescent="0.25">
      <c r="A3454" s="1">
        <v>37998</v>
      </c>
      <c r="B3454">
        <v>85.120002999999997</v>
      </c>
      <c r="C3454">
        <v>85.57</v>
      </c>
      <c r="D3454">
        <v>84.800003000000004</v>
      </c>
      <c r="E3454">
        <v>85.550003000000004</v>
      </c>
      <c r="F3454">
        <v>85.550003000000004</v>
      </c>
      <c r="G3454">
        <v>0</v>
      </c>
    </row>
    <row r="3455" spans="1:7" x14ac:dyDescent="0.25">
      <c r="A3455" s="1">
        <v>37999</v>
      </c>
      <c r="B3455">
        <v>85.610000999999997</v>
      </c>
      <c r="C3455">
        <v>85.720000999999996</v>
      </c>
      <c r="D3455">
        <v>85.269997000000004</v>
      </c>
      <c r="E3455">
        <v>85.510002</v>
      </c>
      <c r="F3455">
        <v>85.510002</v>
      </c>
      <c r="G3455">
        <v>0</v>
      </c>
    </row>
    <row r="3456" spans="1:7" x14ac:dyDescent="0.25">
      <c r="A3456" s="1">
        <v>38000</v>
      </c>
      <c r="B3456">
        <v>85.330001999999993</v>
      </c>
      <c r="C3456">
        <v>86.160004000000001</v>
      </c>
      <c r="D3456">
        <v>85.32</v>
      </c>
      <c r="E3456">
        <v>86.029999000000004</v>
      </c>
      <c r="F3456">
        <v>86.029999000000004</v>
      </c>
      <c r="G3456">
        <v>0</v>
      </c>
    </row>
    <row r="3457" spans="1:7" x14ac:dyDescent="0.25">
      <c r="A3457" s="1">
        <v>38001</v>
      </c>
      <c r="B3457">
        <v>86.089995999999999</v>
      </c>
      <c r="C3457">
        <v>86.629997000000003</v>
      </c>
      <c r="D3457">
        <v>86.019997000000004</v>
      </c>
      <c r="E3457">
        <v>86.559997999999993</v>
      </c>
      <c r="F3457">
        <v>86.559997999999993</v>
      </c>
      <c r="G3457">
        <v>0</v>
      </c>
    </row>
    <row r="3458" spans="1:7" x14ac:dyDescent="0.25">
      <c r="A3458" s="1">
        <v>38002</v>
      </c>
      <c r="B3458">
        <v>86.459998999999996</v>
      </c>
      <c r="C3458">
        <v>87.870002999999997</v>
      </c>
      <c r="D3458">
        <v>86.400002000000001</v>
      </c>
      <c r="E3458">
        <v>87.730002999999996</v>
      </c>
      <c r="F3458">
        <v>87.730002999999996</v>
      </c>
      <c r="G3458">
        <v>0</v>
      </c>
    </row>
    <row r="3459" spans="1:7" x14ac:dyDescent="0.25">
      <c r="A3459" s="1">
        <v>38004</v>
      </c>
      <c r="B3459" t="s">
        <v>444</v>
      </c>
      <c r="C3459" t="s">
        <v>444</v>
      </c>
      <c r="D3459" t="s">
        <v>444</v>
      </c>
      <c r="E3459" t="s">
        <v>444</v>
      </c>
      <c r="F3459" t="s">
        <v>444</v>
      </c>
      <c r="G3459" t="s">
        <v>444</v>
      </c>
    </row>
    <row r="3460" spans="1:7" x14ac:dyDescent="0.25">
      <c r="A3460" s="1">
        <v>38005</v>
      </c>
      <c r="B3460">
        <v>87.650002000000001</v>
      </c>
      <c r="C3460">
        <v>88.07</v>
      </c>
      <c r="D3460">
        <v>87.459998999999996</v>
      </c>
      <c r="E3460">
        <v>87.660004000000001</v>
      </c>
      <c r="F3460">
        <v>87.660004000000001</v>
      </c>
      <c r="G3460">
        <v>0</v>
      </c>
    </row>
    <row r="3461" spans="1:7" x14ac:dyDescent="0.25">
      <c r="A3461" s="1">
        <v>38006</v>
      </c>
      <c r="B3461">
        <v>87.410004000000001</v>
      </c>
      <c r="C3461">
        <v>88.010002</v>
      </c>
      <c r="D3461">
        <v>86.529999000000004</v>
      </c>
      <c r="E3461">
        <v>86.709998999999996</v>
      </c>
      <c r="F3461">
        <v>86.709998999999996</v>
      </c>
      <c r="G3461">
        <v>0</v>
      </c>
    </row>
    <row r="3462" spans="1:7" x14ac:dyDescent="0.25">
      <c r="A3462" s="1">
        <v>38007</v>
      </c>
      <c r="B3462">
        <v>86.599997999999999</v>
      </c>
      <c r="C3462">
        <v>86.800003000000004</v>
      </c>
      <c r="D3462">
        <v>86.080001999999993</v>
      </c>
      <c r="E3462">
        <v>86.360000999999997</v>
      </c>
      <c r="F3462">
        <v>86.360000999999997</v>
      </c>
      <c r="G3462">
        <v>0</v>
      </c>
    </row>
    <row r="3463" spans="1:7" x14ac:dyDescent="0.25">
      <c r="A3463" s="1">
        <v>38008</v>
      </c>
      <c r="B3463">
        <v>86.230002999999996</v>
      </c>
      <c r="C3463">
        <v>86.309997999999993</v>
      </c>
      <c r="D3463">
        <v>85.610000999999997</v>
      </c>
      <c r="E3463">
        <v>85.82</v>
      </c>
      <c r="F3463">
        <v>85.82</v>
      </c>
      <c r="G3463">
        <v>0</v>
      </c>
    </row>
    <row r="3464" spans="1:7" x14ac:dyDescent="0.25">
      <c r="A3464" s="1">
        <v>38009</v>
      </c>
      <c r="B3464">
        <v>85.769997000000004</v>
      </c>
      <c r="C3464">
        <v>86.769997000000004</v>
      </c>
      <c r="D3464">
        <v>85.480002999999996</v>
      </c>
      <c r="E3464">
        <v>86.559997999999993</v>
      </c>
      <c r="F3464">
        <v>86.559997999999993</v>
      </c>
      <c r="G3464">
        <v>0</v>
      </c>
    </row>
    <row r="3465" spans="1:7" x14ac:dyDescent="0.25">
      <c r="A3465" s="1">
        <v>38011</v>
      </c>
      <c r="B3465" t="s">
        <v>444</v>
      </c>
      <c r="C3465" t="s">
        <v>444</v>
      </c>
      <c r="D3465" t="s">
        <v>444</v>
      </c>
      <c r="E3465" t="s">
        <v>444</v>
      </c>
      <c r="F3465" t="s">
        <v>444</v>
      </c>
      <c r="G3465" t="s">
        <v>444</v>
      </c>
    </row>
    <row r="3466" spans="1:7" x14ac:dyDescent="0.25">
      <c r="A3466" s="1">
        <v>38012</v>
      </c>
      <c r="B3466">
        <v>86.730002999999996</v>
      </c>
      <c r="C3466">
        <v>87.290001000000004</v>
      </c>
      <c r="D3466">
        <v>86.389999000000003</v>
      </c>
      <c r="E3466">
        <v>87.25</v>
      </c>
      <c r="F3466">
        <v>87.25</v>
      </c>
      <c r="G3466">
        <v>0</v>
      </c>
    </row>
    <row r="3467" spans="1:7" x14ac:dyDescent="0.25">
      <c r="A3467" s="1">
        <v>38013</v>
      </c>
      <c r="B3467">
        <v>87.139999000000003</v>
      </c>
      <c r="C3467">
        <v>87.400002000000001</v>
      </c>
      <c r="D3467">
        <v>86.160004000000001</v>
      </c>
      <c r="E3467">
        <v>86.279999000000004</v>
      </c>
      <c r="F3467">
        <v>86.279999000000004</v>
      </c>
      <c r="G3467">
        <v>0</v>
      </c>
    </row>
    <row r="3468" spans="1:7" x14ac:dyDescent="0.25">
      <c r="A3468" s="1">
        <v>38014</v>
      </c>
      <c r="B3468">
        <v>86.279999000000004</v>
      </c>
      <c r="C3468">
        <v>87.260002</v>
      </c>
      <c r="D3468">
        <v>86.220000999999996</v>
      </c>
      <c r="E3468">
        <v>86.970000999999996</v>
      </c>
      <c r="F3468">
        <v>86.970000999999996</v>
      </c>
      <c r="G3468">
        <v>0</v>
      </c>
    </row>
    <row r="3469" spans="1:7" x14ac:dyDescent="0.25">
      <c r="A3469" s="1">
        <v>38015</v>
      </c>
      <c r="B3469">
        <v>87.389999000000003</v>
      </c>
      <c r="C3469">
        <v>87.82</v>
      </c>
      <c r="D3469">
        <v>86.900002000000001</v>
      </c>
      <c r="E3469">
        <v>87.580001999999993</v>
      </c>
      <c r="F3469">
        <v>87.580001999999993</v>
      </c>
      <c r="G3469">
        <v>0</v>
      </c>
    </row>
    <row r="3470" spans="1:7" x14ac:dyDescent="0.25">
      <c r="A3470" s="1">
        <v>38016</v>
      </c>
      <c r="B3470">
        <v>87.529999000000004</v>
      </c>
      <c r="C3470">
        <v>87.860000999999997</v>
      </c>
      <c r="D3470">
        <v>87.07</v>
      </c>
      <c r="E3470">
        <v>87.199996999999996</v>
      </c>
      <c r="F3470">
        <v>87.199996999999996</v>
      </c>
      <c r="G3470">
        <v>0</v>
      </c>
    </row>
    <row r="3471" spans="1:7" x14ac:dyDescent="0.25">
      <c r="A3471" s="1">
        <v>38018</v>
      </c>
      <c r="B3471" t="s">
        <v>444</v>
      </c>
      <c r="C3471" t="s">
        <v>444</v>
      </c>
      <c r="D3471" t="s">
        <v>444</v>
      </c>
      <c r="E3471" t="s">
        <v>444</v>
      </c>
      <c r="F3471" t="s">
        <v>444</v>
      </c>
      <c r="G3471" t="s">
        <v>444</v>
      </c>
    </row>
    <row r="3472" spans="1:7" x14ac:dyDescent="0.25">
      <c r="A3472" s="1">
        <v>38019</v>
      </c>
      <c r="B3472">
        <v>87.139999000000003</v>
      </c>
      <c r="C3472">
        <v>87.669998000000007</v>
      </c>
      <c r="D3472">
        <v>87.089995999999999</v>
      </c>
      <c r="E3472">
        <v>87.529999000000004</v>
      </c>
      <c r="F3472">
        <v>87.529999000000004</v>
      </c>
      <c r="G3472">
        <v>0</v>
      </c>
    </row>
    <row r="3473" spans="1:7" x14ac:dyDescent="0.25">
      <c r="A3473" s="1">
        <v>38020</v>
      </c>
      <c r="B3473">
        <v>87.400002000000001</v>
      </c>
      <c r="C3473">
        <v>87.5</v>
      </c>
      <c r="D3473">
        <v>86.480002999999996</v>
      </c>
      <c r="E3473">
        <v>86.790001000000004</v>
      </c>
      <c r="F3473">
        <v>86.790001000000004</v>
      </c>
      <c r="G3473">
        <v>0</v>
      </c>
    </row>
    <row r="3474" spans="1:7" x14ac:dyDescent="0.25">
      <c r="A3474" s="1">
        <v>38021</v>
      </c>
      <c r="B3474">
        <v>86.790001000000004</v>
      </c>
      <c r="C3474">
        <v>87.099997999999999</v>
      </c>
      <c r="D3474">
        <v>86.699996999999996</v>
      </c>
      <c r="E3474">
        <v>86.839995999999999</v>
      </c>
      <c r="F3474">
        <v>86.839995999999999</v>
      </c>
      <c r="G3474">
        <v>0</v>
      </c>
    </row>
    <row r="3475" spans="1:7" x14ac:dyDescent="0.25">
      <c r="A3475" s="1">
        <v>38022</v>
      </c>
      <c r="B3475">
        <v>86.839995999999999</v>
      </c>
      <c r="C3475">
        <v>86.940002000000007</v>
      </c>
      <c r="D3475">
        <v>86.300003000000004</v>
      </c>
      <c r="E3475">
        <v>86.900002000000001</v>
      </c>
      <c r="F3475">
        <v>86.900002000000001</v>
      </c>
      <c r="G3475">
        <v>0</v>
      </c>
    </row>
    <row r="3476" spans="1:7" x14ac:dyDescent="0.25">
      <c r="A3476" s="1">
        <v>38023</v>
      </c>
      <c r="B3476">
        <v>86.75</v>
      </c>
      <c r="C3476">
        <v>87.089995999999999</v>
      </c>
      <c r="D3476">
        <v>85.839995999999999</v>
      </c>
      <c r="E3476">
        <v>86.019997000000004</v>
      </c>
      <c r="F3476">
        <v>86.019997000000004</v>
      </c>
      <c r="G3476">
        <v>0</v>
      </c>
    </row>
    <row r="3477" spans="1:7" x14ac:dyDescent="0.25">
      <c r="A3477" s="1">
        <v>38025</v>
      </c>
      <c r="B3477" t="s">
        <v>444</v>
      </c>
      <c r="C3477" t="s">
        <v>444</v>
      </c>
      <c r="D3477" t="s">
        <v>444</v>
      </c>
      <c r="E3477" t="s">
        <v>444</v>
      </c>
      <c r="F3477" t="s">
        <v>444</v>
      </c>
      <c r="G3477" t="s">
        <v>444</v>
      </c>
    </row>
    <row r="3478" spans="1:7" x14ac:dyDescent="0.25">
      <c r="A3478" s="1">
        <v>38026</v>
      </c>
      <c r="B3478">
        <v>86.260002</v>
      </c>
      <c r="C3478">
        <v>86.370002999999997</v>
      </c>
      <c r="D3478">
        <v>85.620002999999997</v>
      </c>
      <c r="E3478">
        <v>86</v>
      </c>
      <c r="F3478">
        <v>86</v>
      </c>
      <c r="G3478">
        <v>0</v>
      </c>
    </row>
    <row r="3479" spans="1:7" x14ac:dyDescent="0.25">
      <c r="A3479" s="1">
        <v>38027</v>
      </c>
      <c r="B3479">
        <v>85.980002999999996</v>
      </c>
      <c r="C3479">
        <v>86.010002</v>
      </c>
      <c r="D3479">
        <v>85.419998000000007</v>
      </c>
      <c r="E3479">
        <v>85.839995999999999</v>
      </c>
      <c r="F3479">
        <v>85.839995999999999</v>
      </c>
      <c r="G3479">
        <v>0</v>
      </c>
    </row>
    <row r="3480" spans="1:7" x14ac:dyDescent="0.25">
      <c r="A3480" s="1">
        <v>38028</v>
      </c>
      <c r="B3480">
        <v>85.970000999999996</v>
      </c>
      <c r="C3480">
        <v>86.129997000000003</v>
      </c>
      <c r="D3480">
        <v>85.089995999999999</v>
      </c>
      <c r="E3480">
        <v>85.199996999999996</v>
      </c>
      <c r="F3480">
        <v>85.199996999999996</v>
      </c>
      <c r="G3480">
        <v>0</v>
      </c>
    </row>
    <row r="3481" spans="1:7" x14ac:dyDescent="0.25">
      <c r="A3481" s="1">
        <v>38029</v>
      </c>
      <c r="B3481">
        <v>85.089995999999999</v>
      </c>
      <c r="C3481">
        <v>85.339995999999999</v>
      </c>
      <c r="D3481">
        <v>85.010002</v>
      </c>
      <c r="E3481">
        <v>85.290001000000004</v>
      </c>
      <c r="F3481">
        <v>85.290001000000004</v>
      </c>
      <c r="G3481">
        <v>0</v>
      </c>
    </row>
    <row r="3482" spans="1:7" x14ac:dyDescent="0.25">
      <c r="A3482" s="1">
        <v>38030</v>
      </c>
      <c r="B3482">
        <v>85.169998000000007</v>
      </c>
      <c r="C3482">
        <v>85.690002000000007</v>
      </c>
      <c r="D3482">
        <v>84.739998</v>
      </c>
      <c r="E3482">
        <v>85.559997999999993</v>
      </c>
      <c r="F3482">
        <v>85.559997999999993</v>
      </c>
      <c r="G3482">
        <v>0</v>
      </c>
    </row>
    <row r="3483" spans="1:7" x14ac:dyDescent="0.25">
      <c r="A3483" s="1">
        <v>38032</v>
      </c>
      <c r="B3483" t="s">
        <v>444</v>
      </c>
      <c r="C3483" t="s">
        <v>444</v>
      </c>
      <c r="D3483" t="s">
        <v>444</v>
      </c>
      <c r="E3483" t="s">
        <v>444</v>
      </c>
      <c r="F3483" t="s">
        <v>444</v>
      </c>
      <c r="G3483" t="s">
        <v>444</v>
      </c>
    </row>
    <row r="3484" spans="1:7" x14ac:dyDescent="0.25">
      <c r="A3484" s="1">
        <v>38033</v>
      </c>
      <c r="B3484">
        <v>85.529999000000004</v>
      </c>
      <c r="C3484">
        <v>85.629997000000003</v>
      </c>
      <c r="D3484">
        <v>85.389999000000003</v>
      </c>
      <c r="E3484">
        <v>85.470000999999996</v>
      </c>
      <c r="F3484">
        <v>85.470000999999996</v>
      </c>
      <c r="G3484">
        <v>0</v>
      </c>
    </row>
    <row r="3485" spans="1:7" x14ac:dyDescent="0.25">
      <c r="A3485" s="1">
        <v>38034</v>
      </c>
      <c r="B3485">
        <v>85.110000999999997</v>
      </c>
      <c r="C3485">
        <v>85.480002999999996</v>
      </c>
      <c r="D3485">
        <v>84.800003000000004</v>
      </c>
      <c r="E3485">
        <v>85.019997000000004</v>
      </c>
      <c r="F3485">
        <v>85.019997000000004</v>
      </c>
      <c r="G3485">
        <v>0</v>
      </c>
    </row>
    <row r="3486" spans="1:7" x14ac:dyDescent="0.25">
      <c r="A3486" s="1">
        <v>38035</v>
      </c>
      <c r="B3486">
        <v>84.910004000000001</v>
      </c>
      <c r="C3486">
        <v>86.010002</v>
      </c>
      <c r="D3486">
        <v>84.559997999999993</v>
      </c>
      <c r="E3486">
        <v>85.879997000000003</v>
      </c>
      <c r="F3486">
        <v>85.879997000000003</v>
      </c>
      <c r="G3486">
        <v>0</v>
      </c>
    </row>
    <row r="3487" spans="1:7" x14ac:dyDescent="0.25">
      <c r="A3487" s="1">
        <v>38036</v>
      </c>
      <c r="B3487">
        <v>85.730002999999996</v>
      </c>
      <c r="C3487">
        <v>86.239998</v>
      </c>
      <c r="D3487">
        <v>85.690002000000007</v>
      </c>
      <c r="E3487">
        <v>85.949996999999996</v>
      </c>
      <c r="F3487">
        <v>85.949996999999996</v>
      </c>
      <c r="G3487">
        <v>0</v>
      </c>
    </row>
    <row r="3488" spans="1:7" x14ac:dyDescent="0.25">
      <c r="A3488" s="1">
        <v>38037</v>
      </c>
      <c r="B3488">
        <v>85.639999000000003</v>
      </c>
      <c r="C3488">
        <v>87.410004000000001</v>
      </c>
      <c r="D3488">
        <v>85.589995999999999</v>
      </c>
      <c r="E3488">
        <v>87.239998</v>
      </c>
      <c r="F3488">
        <v>87.239998</v>
      </c>
      <c r="G3488">
        <v>0</v>
      </c>
    </row>
    <row r="3489" spans="1:7" x14ac:dyDescent="0.25">
      <c r="A3489" s="1">
        <v>38039</v>
      </c>
      <c r="B3489" t="s">
        <v>444</v>
      </c>
      <c r="C3489" t="s">
        <v>444</v>
      </c>
      <c r="D3489" t="s">
        <v>444</v>
      </c>
      <c r="E3489" t="s">
        <v>444</v>
      </c>
      <c r="F3489" t="s">
        <v>444</v>
      </c>
      <c r="G3489" t="s">
        <v>444</v>
      </c>
    </row>
    <row r="3490" spans="1:7" x14ac:dyDescent="0.25">
      <c r="A3490" s="1">
        <v>38040</v>
      </c>
      <c r="B3490">
        <v>87.199996999999996</v>
      </c>
      <c r="C3490">
        <v>87.610000999999997</v>
      </c>
      <c r="D3490">
        <v>86.720000999999996</v>
      </c>
      <c r="E3490">
        <v>87.040001000000004</v>
      </c>
      <c r="F3490">
        <v>87.040001000000004</v>
      </c>
      <c r="G3490">
        <v>0</v>
      </c>
    </row>
    <row r="3491" spans="1:7" x14ac:dyDescent="0.25">
      <c r="A3491" s="1">
        <v>38041</v>
      </c>
      <c r="B3491">
        <v>86.839995999999999</v>
      </c>
      <c r="C3491">
        <v>87.129997000000003</v>
      </c>
      <c r="D3491">
        <v>85.989998</v>
      </c>
      <c r="E3491">
        <v>86.139999000000003</v>
      </c>
      <c r="F3491">
        <v>86.139999000000003</v>
      </c>
      <c r="G3491">
        <v>0</v>
      </c>
    </row>
    <row r="3492" spans="1:7" x14ac:dyDescent="0.25">
      <c r="A3492" s="1">
        <v>38042</v>
      </c>
      <c r="B3492">
        <v>86.209998999999996</v>
      </c>
      <c r="C3492">
        <v>87.339995999999999</v>
      </c>
      <c r="D3492">
        <v>86.010002</v>
      </c>
      <c r="E3492">
        <v>87.25</v>
      </c>
      <c r="F3492">
        <v>87.25</v>
      </c>
      <c r="G3492">
        <v>0</v>
      </c>
    </row>
    <row r="3493" spans="1:7" x14ac:dyDescent="0.25">
      <c r="A3493" s="1">
        <v>38043</v>
      </c>
      <c r="B3493">
        <v>87.230002999999996</v>
      </c>
      <c r="C3493">
        <v>87.989998</v>
      </c>
      <c r="D3493">
        <v>87.110000999999997</v>
      </c>
      <c r="E3493">
        <v>87.68</v>
      </c>
      <c r="F3493">
        <v>87.68</v>
      </c>
      <c r="G3493">
        <v>0</v>
      </c>
    </row>
    <row r="3494" spans="1:7" x14ac:dyDescent="0.25">
      <c r="A3494" s="1">
        <v>38044</v>
      </c>
      <c r="B3494">
        <v>87.629997000000003</v>
      </c>
      <c r="C3494">
        <v>88.019997000000004</v>
      </c>
      <c r="D3494">
        <v>87.230002999999996</v>
      </c>
      <c r="E3494">
        <v>87.309997999999993</v>
      </c>
      <c r="F3494">
        <v>87.309997999999993</v>
      </c>
      <c r="G3494">
        <v>0</v>
      </c>
    </row>
    <row r="3495" spans="1:7" x14ac:dyDescent="0.25">
      <c r="A3495" s="1">
        <v>38046</v>
      </c>
      <c r="B3495" t="s">
        <v>444</v>
      </c>
      <c r="C3495" t="s">
        <v>444</v>
      </c>
      <c r="D3495" t="s">
        <v>444</v>
      </c>
      <c r="E3495" t="s">
        <v>444</v>
      </c>
      <c r="F3495" t="s">
        <v>444</v>
      </c>
      <c r="G3495" t="s">
        <v>444</v>
      </c>
    </row>
    <row r="3496" spans="1:7" x14ac:dyDescent="0.25">
      <c r="A3496" s="1">
        <v>38047</v>
      </c>
      <c r="B3496">
        <v>87.099997999999999</v>
      </c>
      <c r="C3496">
        <v>87.620002999999997</v>
      </c>
      <c r="D3496">
        <v>87.029999000000004</v>
      </c>
      <c r="E3496">
        <v>87.519997000000004</v>
      </c>
      <c r="F3496">
        <v>87.519997000000004</v>
      </c>
      <c r="G3496">
        <v>0</v>
      </c>
    </row>
    <row r="3497" spans="1:7" x14ac:dyDescent="0.25">
      <c r="A3497" s="1">
        <v>38048</v>
      </c>
      <c r="B3497">
        <v>87.5</v>
      </c>
      <c r="C3497">
        <v>89.059997999999993</v>
      </c>
      <c r="D3497">
        <v>87.43</v>
      </c>
      <c r="E3497">
        <v>88.830001999999993</v>
      </c>
      <c r="F3497">
        <v>88.830001999999993</v>
      </c>
      <c r="G3497">
        <v>0</v>
      </c>
    </row>
    <row r="3498" spans="1:7" x14ac:dyDescent="0.25">
      <c r="A3498" s="1">
        <v>38049</v>
      </c>
      <c r="B3498">
        <v>89</v>
      </c>
      <c r="C3498">
        <v>89.839995999999999</v>
      </c>
      <c r="D3498">
        <v>88.900002000000001</v>
      </c>
      <c r="E3498">
        <v>89.029999000000004</v>
      </c>
      <c r="F3498">
        <v>89.029999000000004</v>
      </c>
      <c r="G3498">
        <v>0</v>
      </c>
    </row>
    <row r="3499" spans="1:7" x14ac:dyDescent="0.25">
      <c r="A3499" s="1">
        <v>38050</v>
      </c>
      <c r="B3499">
        <v>89.080001999999993</v>
      </c>
      <c r="C3499">
        <v>89.440002000000007</v>
      </c>
      <c r="D3499">
        <v>88.779999000000004</v>
      </c>
      <c r="E3499">
        <v>89.139999000000003</v>
      </c>
      <c r="F3499">
        <v>89.139999000000003</v>
      </c>
      <c r="G3499">
        <v>0</v>
      </c>
    </row>
    <row r="3500" spans="1:7" x14ac:dyDescent="0.25">
      <c r="A3500" s="1">
        <v>38051</v>
      </c>
      <c r="B3500">
        <v>89.120002999999997</v>
      </c>
      <c r="C3500">
        <v>89.269997000000004</v>
      </c>
      <c r="D3500">
        <v>87.760002</v>
      </c>
      <c r="E3500">
        <v>88.18</v>
      </c>
      <c r="F3500">
        <v>88.18</v>
      </c>
      <c r="G3500">
        <v>0</v>
      </c>
    </row>
    <row r="3501" spans="1:7" x14ac:dyDescent="0.25">
      <c r="A3501" s="1">
        <v>38053</v>
      </c>
      <c r="B3501" t="s">
        <v>444</v>
      </c>
      <c r="C3501" t="s">
        <v>444</v>
      </c>
      <c r="D3501" t="s">
        <v>444</v>
      </c>
      <c r="E3501" t="s">
        <v>444</v>
      </c>
      <c r="F3501" t="s">
        <v>444</v>
      </c>
      <c r="G3501" t="s">
        <v>444</v>
      </c>
    </row>
    <row r="3502" spans="1:7" x14ac:dyDescent="0.25">
      <c r="A3502" s="1">
        <v>38054</v>
      </c>
      <c r="B3502">
        <v>88.209998999999996</v>
      </c>
      <c r="C3502">
        <v>88.379997000000003</v>
      </c>
      <c r="D3502">
        <v>87.879997000000003</v>
      </c>
      <c r="E3502">
        <v>88</v>
      </c>
      <c r="F3502">
        <v>88</v>
      </c>
      <c r="G3502">
        <v>0</v>
      </c>
    </row>
    <row r="3503" spans="1:7" x14ac:dyDescent="0.25">
      <c r="A3503" s="1">
        <v>38055</v>
      </c>
      <c r="B3503">
        <v>87.809997999999993</v>
      </c>
      <c r="C3503">
        <v>88.650002000000001</v>
      </c>
      <c r="D3503">
        <v>87.599997999999999</v>
      </c>
      <c r="E3503">
        <v>88.290001000000004</v>
      </c>
      <c r="F3503">
        <v>88.290001000000004</v>
      </c>
      <c r="G3503">
        <v>0</v>
      </c>
    </row>
    <row r="3504" spans="1:7" x14ac:dyDescent="0.25">
      <c r="A3504" s="1">
        <v>38056</v>
      </c>
      <c r="B3504">
        <v>88.519997000000004</v>
      </c>
      <c r="C3504">
        <v>89.230002999999996</v>
      </c>
      <c r="D3504">
        <v>88.309997999999993</v>
      </c>
      <c r="E3504">
        <v>88.949996999999996</v>
      </c>
      <c r="F3504">
        <v>88.949996999999996</v>
      </c>
      <c r="G3504">
        <v>0</v>
      </c>
    </row>
    <row r="3505" spans="1:7" x14ac:dyDescent="0.25">
      <c r="A3505" s="1">
        <v>38057</v>
      </c>
      <c r="B3505">
        <v>89</v>
      </c>
      <c r="C3505">
        <v>89.360000999999997</v>
      </c>
      <c r="D3505">
        <v>88.410004000000001</v>
      </c>
      <c r="E3505">
        <v>88.510002</v>
      </c>
      <c r="F3505">
        <v>88.510002</v>
      </c>
      <c r="G3505">
        <v>0</v>
      </c>
    </row>
    <row r="3506" spans="1:7" x14ac:dyDescent="0.25">
      <c r="A3506" s="1">
        <v>38058</v>
      </c>
      <c r="B3506">
        <v>88.339995999999999</v>
      </c>
      <c r="C3506">
        <v>89.419998000000007</v>
      </c>
      <c r="D3506">
        <v>88.290001000000004</v>
      </c>
      <c r="E3506">
        <v>89.120002999999997</v>
      </c>
      <c r="F3506">
        <v>89.120002999999997</v>
      </c>
      <c r="G3506">
        <v>0</v>
      </c>
    </row>
    <row r="3507" spans="1:7" x14ac:dyDescent="0.25">
      <c r="A3507" s="1">
        <v>38060</v>
      </c>
      <c r="B3507" t="s">
        <v>444</v>
      </c>
      <c r="C3507" t="s">
        <v>444</v>
      </c>
      <c r="D3507" t="s">
        <v>444</v>
      </c>
      <c r="E3507" t="s">
        <v>444</v>
      </c>
      <c r="F3507" t="s">
        <v>444</v>
      </c>
      <c r="G3507" t="s">
        <v>444</v>
      </c>
    </row>
    <row r="3508" spans="1:7" x14ac:dyDescent="0.25">
      <c r="A3508" s="1">
        <v>38061</v>
      </c>
      <c r="B3508">
        <v>89.169998000000007</v>
      </c>
      <c r="C3508">
        <v>89.290001000000004</v>
      </c>
      <c r="D3508">
        <v>88.529999000000004</v>
      </c>
      <c r="E3508">
        <v>88.809997999999993</v>
      </c>
      <c r="F3508">
        <v>88.809997999999993</v>
      </c>
      <c r="G3508">
        <v>0</v>
      </c>
    </row>
    <row r="3509" spans="1:7" x14ac:dyDescent="0.25">
      <c r="A3509" s="1">
        <v>38062</v>
      </c>
      <c r="B3509">
        <v>88.779999000000004</v>
      </c>
      <c r="C3509">
        <v>88.919998000000007</v>
      </c>
      <c r="D3509">
        <v>88.099997999999999</v>
      </c>
      <c r="E3509">
        <v>88.589995999999999</v>
      </c>
      <c r="F3509">
        <v>88.589995999999999</v>
      </c>
      <c r="G3509">
        <v>0</v>
      </c>
    </row>
    <row r="3510" spans="1:7" x14ac:dyDescent="0.25">
      <c r="A3510" s="1">
        <v>38063</v>
      </c>
      <c r="B3510">
        <v>88.620002999999997</v>
      </c>
      <c r="C3510">
        <v>89.029999000000004</v>
      </c>
      <c r="D3510">
        <v>88.43</v>
      </c>
      <c r="E3510">
        <v>88.650002000000001</v>
      </c>
      <c r="F3510">
        <v>88.650002000000001</v>
      </c>
      <c r="G3510">
        <v>0</v>
      </c>
    </row>
    <row r="3511" spans="1:7" x14ac:dyDescent="0.25">
      <c r="A3511" s="1">
        <v>38064</v>
      </c>
      <c r="B3511">
        <v>88.730002999999996</v>
      </c>
      <c r="C3511">
        <v>88.75</v>
      </c>
      <c r="D3511">
        <v>87.360000999999997</v>
      </c>
      <c r="E3511">
        <v>87.699996999999996</v>
      </c>
      <c r="F3511">
        <v>87.699996999999996</v>
      </c>
      <c r="G3511">
        <v>0</v>
      </c>
    </row>
    <row r="3512" spans="1:7" x14ac:dyDescent="0.25">
      <c r="A3512" s="1">
        <v>38065</v>
      </c>
      <c r="B3512">
        <v>87.620002999999997</v>
      </c>
      <c r="C3512">
        <v>88.32</v>
      </c>
      <c r="D3512">
        <v>87.559997999999993</v>
      </c>
      <c r="E3512">
        <v>88.160004000000001</v>
      </c>
      <c r="F3512">
        <v>88.160004000000001</v>
      </c>
      <c r="G3512">
        <v>0</v>
      </c>
    </row>
    <row r="3513" spans="1:7" x14ac:dyDescent="0.25">
      <c r="A3513" s="1">
        <v>38067</v>
      </c>
      <c r="B3513" t="s">
        <v>444</v>
      </c>
      <c r="C3513" t="s">
        <v>444</v>
      </c>
      <c r="D3513" t="s">
        <v>444</v>
      </c>
      <c r="E3513" t="s">
        <v>444</v>
      </c>
      <c r="F3513" t="s">
        <v>444</v>
      </c>
      <c r="G3513" t="s">
        <v>444</v>
      </c>
    </row>
    <row r="3514" spans="1:7" x14ac:dyDescent="0.25">
      <c r="A3514" s="1">
        <v>38068</v>
      </c>
      <c r="B3514">
        <v>88.199996999999996</v>
      </c>
      <c r="C3514">
        <v>88.550003000000004</v>
      </c>
      <c r="D3514">
        <v>87.449996999999996</v>
      </c>
      <c r="E3514">
        <v>87.809997999999993</v>
      </c>
      <c r="F3514">
        <v>87.809997999999993</v>
      </c>
      <c r="G3514">
        <v>0</v>
      </c>
    </row>
    <row r="3515" spans="1:7" x14ac:dyDescent="0.25">
      <c r="A3515" s="1">
        <v>38069</v>
      </c>
      <c r="B3515">
        <v>87.760002</v>
      </c>
      <c r="C3515">
        <v>88.18</v>
      </c>
      <c r="D3515">
        <v>87.599997999999999</v>
      </c>
      <c r="E3515">
        <v>87.849997999999999</v>
      </c>
      <c r="F3515">
        <v>87.849997999999999</v>
      </c>
      <c r="G3515">
        <v>0</v>
      </c>
    </row>
    <row r="3516" spans="1:7" x14ac:dyDescent="0.25">
      <c r="A3516" s="1">
        <v>38070</v>
      </c>
      <c r="B3516">
        <v>87.739998</v>
      </c>
      <c r="C3516">
        <v>88.980002999999996</v>
      </c>
      <c r="D3516">
        <v>87.610000999999997</v>
      </c>
      <c r="E3516">
        <v>88.93</v>
      </c>
      <c r="F3516">
        <v>88.93</v>
      </c>
      <c r="G3516">
        <v>0</v>
      </c>
    </row>
    <row r="3517" spans="1:7" x14ac:dyDescent="0.25">
      <c r="A3517" s="1">
        <v>38071</v>
      </c>
      <c r="B3517">
        <v>88.879997000000003</v>
      </c>
      <c r="C3517">
        <v>89.220000999999996</v>
      </c>
      <c r="D3517">
        <v>88.529999000000004</v>
      </c>
      <c r="E3517">
        <v>88.900002000000001</v>
      </c>
      <c r="F3517">
        <v>88.900002000000001</v>
      </c>
      <c r="G3517">
        <v>0</v>
      </c>
    </row>
    <row r="3518" spans="1:7" x14ac:dyDescent="0.25">
      <c r="A3518" s="1">
        <v>38072</v>
      </c>
      <c r="B3518">
        <v>88.919998000000007</v>
      </c>
      <c r="C3518">
        <v>89.169998000000007</v>
      </c>
      <c r="D3518">
        <v>88.360000999999997</v>
      </c>
      <c r="E3518">
        <v>88.889999000000003</v>
      </c>
      <c r="F3518">
        <v>88.889999000000003</v>
      </c>
      <c r="G3518">
        <v>0</v>
      </c>
    </row>
    <row r="3519" spans="1:7" x14ac:dyDescent="0.25">
      <c r="A3519" s="1">
        <v>38074</v>
      </c>
      <c r="B3519" t="s">
        <v>444</v>
      </c>
      <c r="C3519" t="s">
        <v>444</v>
      </c>
      <c r="D3519" t="s">
        <v>444</v>
      </c>
      <c r="E3519" t="s">
        <v>444</v>
      </c>
      <c r="F3519" t="s">
        <v>444</v>
      </c>
      <c r="G3519" t="s">
        <v>444</v>
      </c>
    </row>
    <row r="3520" spans="1:7" x14ac:dyDescent="0.25">
      <c r="A3520" s="1">
        <v>38075</v>
      </c>
      <c r="B3520">
        <v>88.849997999999999</v>
      </c>
      <c r="C3520">
        <v>89.199996999999996</v>
      </c>
      <c r="D3520">
        <v>88.480002999999996</v>
      </c>
      <c r="E3520">
        <v>88.629997000000003</v>
      </c>
      <c r="F3520">
        <v>88.629997000000003</v>
      </c>
      <c r="G3520">
        <v>0</v>
      </c>
    </row>
    <row r="3521" spans="1:7" x14ac:dyDescent="0.25">
      <c r="A3521" s="1">
        <v>38076</v>
      </c>
      <c r="B3521">
        <v>88.550003000000004</v>
      </c>
      <c r="C3521">
        <v>88.580001999999993</v>
      </c>
      <c r="D3521">
        <v>88.18</v>
      </c>
      <c r="E3521">
        <v>88.43</v>
      </c>
      <c r="F3521">
        <v>88.43</v>
      </c>
      <c r="G3521">
        <v>0</v>
      </c>
    </row>
    <row r="3522" spans="1:7" x14ac:dyDescent="0.25">
      <c r="A3522" s="1">
        <v>38077</v>
      </c>
      <c r="B3522">
        <v>88.43</v>
      </c>
      <c r="C3522">
        <v>88.470000999999996</v>
      </c>
      <c r="D3522">
        <v>87.489998</v>
      </c>
      <c r="E3522">
        <v>87.610000999999997</v>
      </c>
      <c r="F3522">
        <v>87.610000999999997</v>
      </c>
      <c r="G3522">
        <v>0</v>
      </c>
    </row>
    <row r="3523" spans="1:7" x14ac:dyDescent="0.25">
      <c r="A3523" s="1">
        <v>38078</v>
      </c>
      <c r="B3523">
        <v>87.57</v>
      </c>
      <c r="C3523">
        <v>87.849997999999999</v>
      </c>
      <c r="D3523">
        <v>87.019997000000004</v>
      </c>
      <c r="E3523">
        <v>87.209998999999996</v>
      </c>
      <c r="F3523">
        <v>87.209998999999996</v>
      </c>
      <c r="G3523">
        <v>0</v>
      </c>
    </row>
    <row r="3524" spans="1:7" x14ac:dyDescent="0.25">
      <c r="A3524" s="1">
        <v>38079</v>
      </c>
      <c r="B3524">
        <v>87.199996999999996</v>
      </c>
      <c r="C3524">
        <v>88.68</v>
      </c>
      <c r="D3524">
        <v>87.160004000000001</v>
      </c>
      <c r="E3524">
        <v>88.510002</v>
      </c>
      <c r="F3524">
        <v>88.510002</v>
      </c>
      <c r="G3524">
        <v>0</v>
      </c>
    </row>
    <row r="3525" spans="1:7" x14ac:dyDescent="0.25">
      <c r="A3525" s="1">
        <v>38081</v>
      </c>
      <c r="B3525" t="s">
        <v>444</v>
      </c>
      <c r="C3525" t="s">
        <v>444</v>
      </c>
      <c r="D3525" t="s">
        <v>444</v>
      </c>
      <c r="E3525" t="s">
        <v>444</v>
      </c>
      <c r="F3525" t="s">
        <v>444</v>
      </c>
      <c r="G3525" t="s">
        <v>444</v>
      </c>
    </row>
    <row r="3526" spans="1:7" x14ac:dyDescent="0.25">
      <c r="A3526" s="1">
        <v>38082</v>
      </c>
      <c r="B3526">
        <v>88.589995999999999</v>
      </c>
      <c r="C3526">
        <v>89.43</v>
      </c>
      <c r="D3526">
        <v>88.529999000000004</v>
      </c>
      <c r="E3526">
        <v>89.220000999999996</v>
      </c>
      <c r="F3526">
        <v>89.220000999999996</v>
      </c>
      <c r="G3526">
        <v>0</v>
      </c>
    </row>
    <row r="3527" spans="1:7" x14ac:dyDescent="0.25">
      <c r="A3527" s="1">
        <v>38083</v>
      </c>
      <c r="B3527">
        <v>89.199996999999996</v>
      </c>
      <c r="C3527">
        <v>89.580001999999993</v>
      </c>
      <c r="D3527">
        <v>88.610000999999997</v>
      </c>
      <c r="E3527">
        <v>88.75</v>
      </c>
      <c r="F3527">
        <v>88.75</v>
      </c>
      <c r="G3527">
        <v>0</v>
      </c>
    </row>
    <row r="3528" spans="1:7" x14ac:dyDescent="0.25">
      <c r="A3528" s="1">
        <v>38084</v>
      </c>
      <c r="B3528">
        <v>88.559997999999993</v>
      </c>
      <c r="C3528">
        <v>89.010002</v>
      </c>
      <c r="D3528">
        <v>88.150002000000001</v>
      </c>
      <c r="E3528">
        <v>88.269997000000004</v>
      </c>
      <c r="F3528">
        <v>88.269997000000004</v>
      </c>
      <c r="G3528">
        <v>0</v>
      </c>
    </row>
    <row r="3529" spans="1:7" x14ac:dyDescent="0.25">
      <c r="A3529" s="1">
        <v>38085</v>
      </c>
      <c r="B3529">
        <v>88.330001999999993</v>
      </c>
      <c r="C3529">
        <v>89.110000999999997</v>
      </c>
      <c r="D3529">
        <v>88.080001999999993</v>
      </c>
      <c r="E3529">
        <v>89.019997000000004</v>
      </c>
      <c r="F3529">
        <v>89.019997000000004</v>
      </c>
      <c r="G3529">
        <v>0</v>
      </c>
    </row>
    <row r="3530" spans="1:7" x14ac:dyDescent="0.25">
      <c r="A3530" s="1">
        <v>38086</v>
      </c>
      <c r="B3530" t="s">
        <v>444</v>
      </c>
      <c r="C3530" t="s">
        <v>444</v>
      </c>
      <c r="D3530" t="s">
        <v>444</v>
      </c>
      <c r="E3530" t="s">
        <v>444</v>
      </c>
      <c r="F3530" t="s">
        <v>444</v>
      </c>
      <c r="G3530" t="s">
        <v>444</v>
      </c>
    </row>
    <row r="3531" spans="1:7" x14ac:dyDescent="0.25">
      <c r="A3531" s="1">
        <v>38088</v>
      </c>
      <c r="B3531" t="s">
        <v>444</v>
      </c>
      <c r="C3531" t="s">
        <v>444</v>
      </c>
      <c r="D3531" t="s">
        <v>444</v>
      </c>
      <c r="E3531" t="s">
        <v>444</v>
      </c>
      <c r="F3531" t="s">
        <v>444</v>
      </c>
      <c r="G3531" t="s">
        <v>444</v>
      </c>
    </row>
    <row r="3532" spans="1:7" x14ac:dyDescent="0.25">
      <c r="A3532" s="1">
        <v>38089</v>
      </c>
      <c r="B3532">
        <v>88.93</v>
      </c>
      <c r="C3532">
        <v>89.110000999999997</v>
      </c>
      <c r="D3532">
        <v>88.830001999999993</v>
      </c>
      <c r="E3532">
        <v>88.949996999999996</v>
      </c>
      <c r="F3532">
        <v>88.949996999999996</v>
      </c>
      <c r="G3532">
        <v>0</v>
      </c>
    </row>
    <row r="3533" spans="1:7" x14ac:dyDescent="0.25">
      <c r="A3533" s="1">
        <v>38090</v>
      </c>
      <c r="B3533">
        <v>88.949996999999996</v>
      </c>
      <c r="C3533">
        <v>90.080001999999993</v>
      </c>
      <c r="D3533">
        <v>88.849997999999999</v>
      </c>
      <c r="E3533">
        <v>89.830001999999993</v>
      </c>
      <c r="F3533">
        <v>89.830001999999993</v>
      </c>
      <c r="G3533">
        <v>0</v>
      </c>
    </row>
    <row r="3534" spans="1:7" x14ac:dyDescent="0.25">
      <c r="A3534" s="1">
        <v>38091</v>
      </c>
      <c r="B3534">
        <v>89.889999000000003</v>
      </c>
      <c r="C3534">
        <v>90.660004000000001</v>
      </c>
      <c r="D3534">
        <v>89.82</v>
      </c>
      <c r="E3534">
        <v>90.239998</v>
      </c>
      <c r="F3534">
        <v>90.239998</v>
      </c>
      <c r="G3534">
        <v>0</v>
      </c>
    </row>
    <row r="3535" spans="1:7" x14ac:dyDescent="0.25">
      <c r="A3535" s="1">
        <v>38092</v>
      </c>
      <c r="B3535">
        <v>90.279999000000004</v>
      </c>
      <c r="C3535">
        <v>90.639999000000003</v>
      </c>
      <c r="D3535">
        <v>89.93</v>
      </c>
      <c r="E3535">
        <v>90.059997999999993</v>
      </c>
      <c r="F3535">
        <v>90.059997999999993</v>
      </c>
      <c r="G3535">
        <v>0</v>
      </c>
    </row>
    <row r="3536" spans="1:7" x14ac:dyDescent="0.25">
      <c r="A3536" s="1">
        <v>38093</v>
      </c>
      <c r="B3536">
        <v>90.019997000000004</v>
      </c>
      <c r="C3536">
        <v>90.440002000000007</v>
      </c>
      <c r="D3536">
        <v>89.580001999999993</v>
      </c>
      <c r="E3536">
        <v>89.940002000000007</v>
      </c>
      <c r="F3536">
        <v>89.940002000000007</v>
      </c>
      <c r="G3536">
        <v>0</v>
      </c>
    </row>
    <row r="3537" spans="1:7" x14ac:dyDescent="0.25">
      <c r="A3537" s="1">
        <v>38095</v>
      </c>
      <c r="B3537" t="s">
        <v>444</v>
      </c>
      <c r="C3537" t="s">
        <v>444</v>
      </c>
      <c r="D3537" t="s">
        <v>444</v>
      </c>
      <c r="E3537" t="s">
        <v>444</v>
      </c>
      <c r="F3537" t="s">
        <v>444</v>
      </c>
      <c r="G3537" t="s">
        <v>444</v>
      </c>
    </row>
    <row r="3538" spans="1:7" x14ac:dyDescent="0.25">
      <c r="A3538" s="1">
        <v>38096</v>
      </c>
      <c r="B3538">
        <v>89.75</v>
      </c>
      <c r="C3538">
        <v>89.900002000000001</v>
      </c>
      <c r="D3538">
        <v>89.389999000000003</v>
      </c>
      <c r="E3538">
        <v>89.800003000000004</v>
      </c>
      <c r="F3538">
        <v>89.800003000000004</v>
      </c>
      <c r="G3538">
        <v>0</v>
      </c>
    </row>
    <row r="3539" spans="1:7" x14ac:dyDescent="0.25">
      <c r="A3539" s="1">
        <v>38097</v>
      </c>
      <c r="B3539">
        <v>89.860000999999997</v>
      </c>
      <c r="C3539">
        <v>90.639999000000003</v>
      </c>
      <c r="D3539">
        <v>89.849997999999999</v>
      </c>
      <c r="E3539">
        <v>90.489998</v>
      </c>
      <c r="F3539">
        <v>90.489998</v>
      </c>
      <c r="G3539">
        <v>0</v>
      </c>
    </row>
    <row r="3540" spans="1:7" x14ac:dyDescent="0.25">
      <c r="A3540" s="1">
        <v>38098</v>
      </c>
      <c r="B3540">
        <v>90.919998000000007</v>
      </c>
      <c r="C3540">
        <v>91.239998</v>
      </c>
      <c r="D3540">
        <v>90.529999000000004</v>
      </c>
      <c r="E3540">
        <v>91.120002999999997</v>
      </c>
      <c r="F3540">
        <v>91.120002999999997</v>
      </c>
      <c r="G3540">
        <v>0</v>
      </c>
    </row>
    <row r="3541" spans="1:7" x14ac:dyDescent="0.25">
      <c r="A3541" s="1">
        <v>38099</v>
      </c>
      <c r="B3541">
        <v>91.160004000000001</v>
      </c>
      <c r="C3541">
        <v>91.370002999999997</v>
      </c>
      <c r="D3541">
        <v>90.730002999999996</v>
      </c>
      <c r="E3541">
        <v>90.82</v>
      </c>
      <c r="F3541">
        <v>90.82</v>
      </c>
      <c r="G3541">
        <v>0</v>
      </c>
    </row>
    <row r="3542" spans="1:7" x14ac:dyDescent="0.25">
      <c r="A3542" s="1">
        <v>38100</v>
      </c>
      <c r="B3542">
        <v>90.629997000000003</v>
      </c>
      <c r="C3542">
        <v>91.339995999999999</v>
      </c>
      <c r="D3542">
        <v>90.5</v>
      </c>
      <c r="E3542">
        <v>91.080001999999993</v>
      </c>
      <c r="F3542">
        <v>91.080001999999993</v>
      </c>
      <c r="G3542">
        <v>0</v>
      </c>
    </row>
    <row r="3543" spans="1:7" x14ac:dyDescent="0.25">
      <c r="A3543" s="1">
        <v>38102</v>
      </c>
      <c r="B3543" t="s">
        <v>444</v>
      </c>
      <c r="C3543" t="s">
        <v>444</v>
      </c>
      <c r="D3543" t="s">
        <v>444</v>
      </c>
      <c r="E3543" t="s">
        <v>444</v>
      </c>
      <c r="F3543" t="s">
        <v>444</v>
      </c>
      <c r="G3543" t="s">
        <v>444</v>
      </c>
    </row>
    <row r="3544" spans="1:7" x14ac:dyDescent="0.25">
      <c r="A3544" s="1">
        <v>38103</v>
      </c>
      <c r="B3544">
        <v>91.260002</v>
      </c>
      <c r="C3544">
        <v>91.5</v>
      </c>
      <c r="D3544">
        <v>90.610000999999997</v>
      </c>
      <c r="E3544">
        <v>90.620002999999997</v>
      </c>
      <c r="F3544">
        <v>90.620002999999997</v>
      </c>
      <c r="G3544">
        <v>0</v>
      </c>
    </row>
    <row r="3545" spans="1:7" x14ac:dyDescent="0.25">
      <c r="A3545" s="1">
        <v>38104</v>
      </c>
      <c r="B3545">
        <v>90.730002999999996</v>
      </c>
      <c r="C3545">
        <v>90.910004000000001</v>
      </c>
      <c r="D3545">
        <v>90.339995999999999</v>
      </c>
      <c r="E3545">
        <v>90.410004000000001</v>
      </c>
      <c r="F3545">
        <v>90.410004000000001</v>
      </c>
      <c r="G3545">
        <v>0</v>
      </c>
    </row>
    <row r="3546" spans="1:7" x14ac:dyDescent="0.25">
      <c r="A3546" s="1">
        <v>38105</v>
      </c>
      <c r="B3546">
        <v>90.449996999999996</v>
      </c>
      <c r="C3546">
        <v>91.290001000000004</v>
      </c>
      <c r="D3546">
        <v>90.230002999999996</v>
      </c>
      <c r="E3546">
        <v>91.169998000000007</v>
      </c>
      <c r="F3546">
        <v>91.169998000000007</v>
      </c>
      <c r="G3546">
        <v>0</v>
      </c>
    </row>
    <row r="3547" spans="1:7" x14ac:dyDescent="0.25">
      <c r="A3547" s="1">
        <v>38106</v>
      </c>
      <c r="B3547">
        <v>91.209998999999996</v>
      </c>
      <c r="C3547">
        <v>91.559997999999993</v>
      </c>
      <c r="D3547">
        <v>90.360000999999997</v>
      </c>
      <c r="E3547">
        <v>90.57</v>
      </c>
      <c r="F3547">
        <v>90.57</v>
      </c>
      <c r="G3547">
        <v>0</v>
      </c>
    </row>
    <row r="3548" spans="1:7" x14ac:dyDescent="0.25">
      <c r="A3548" s="1">
        <v>38107</v>
      </c>
      <c r="B3548">
        <v>90.580001999999993</v>
      </c>
      <c r="C3548">
        <v>90.889999000000003</v>
      </c>
      <c r="D3548">
        <v>90.339995999999999</v>
      </c>
      <c r="E3548">
        <v>90.480002999999996</v>
      </c>
      <c r="F3548">
        <v>90.480002999999996</v>
      </c>
      <c r="G3548">
        <v>0</v>
      </c>
    </row>
    <row r="3549" spans="1:7" x14ac:dyDescent="0.25">
      <c r="A3549" s="1">
        <v>38109</v>
      </c>
      <c r="B3549" t="s">
        <v>444</v>
      </c>
      <c r="C3549" t="s">
        <v>444</v>
      </c>
      <c r="D3549" t="s">
        <v>444</v>
      </c>
      <c r="E3549" t="s">
        <v>444</v>
      </c>
      <c r="F3549" t="s">
        <v>444</v>
      </c>
      <c r="G3549" t="s">
        <v>444</v>
      </c>
    </row>
    <row r="3550" spans="1:7" x14ac:dyDescent="0.25">
      <c r="A3550" s="1">
        <v>38110</v>
      </c>
      <c r="B3550">
        <v>90.629997000000003</v>
      </c>
      <c r="C3550">
        <v>90.919998000000007</v>
      </c>
      <c r="D3550">
        <v>90.43</v>
      </c>
      <c r="E3550">
        <v>90.760002</v>
      </c>
      <c r="F3550">
        <v>90.760002</v>
      </c>
      <c r="G3550">
        <v>0</v>
      </c>
    </row>
    <row r="3551" spans="1:7" x14ac:dyDescent="0.25">
      <c r="A3551" s="1">
        <v>38111</v>
      </c>
      <c r="B3551">
        <v>90.779999000000004</v>
      </c>
      <c r="C3551">
        <v>90.809997999999993</v>
      </c>
      <c r="D3551">
        <v>89.629997000000003</v>
      </c>
      <c r="E3551">
        <v>89.809997999999993</v>
      </c>
      <c r="F3551">
        <v>89.809997999999993</v>
      </c>
      <c r="G3551">
        <v>0</v>
      </c>
    </row>
    <row r="3552" spans="1:7" x14ac:dyDescent="0.25">
      <c r="A3552" s="1">
        <v>38112</v>
      </c>
      <c r="B3552">
        <v>89.720000999999996</v>
      </c>
      <c r="C3552">
        <v>89.739998</v>
      </c>
      <c r="D3552">
        <v>89.220000999999996</v>
      </c>
      <c r="E3552">
        <v>89.309997999999993</v>
      </c>
      <c r="F3552">
        <v>89.309997999999993</v>
      </c>
      <c r="G3552">
        <v>0</v>
      </c>
    </row>
    <row r="3553" spans="1:7" x14ac:dyDescent="0.25">
      <c r="A3553" s="1">
        <v>38113</v>
      </c>
      <c r="B3553">
        <v>89.389999000000003</v>
      </c>
      <c r="C3553">
        <v>89.949996999999996</v>
      </c>
      <c r="D3553">
        <v>89.279999000000004</v>
      </c>
      <c r="E3553">
        <v>89.879997000000003</v>
      </c>
      <c r="F3553">
        <v>89.879997000000003</v>
      </c>
      <c r="G3553">
        <v>0</v>
      </c>
    </row>
    <row r="3554" spans="1:7" x14ac:dyDescent="0.25">
      <c r="A3554" s="1">
        <v>38114</v>
      </c>
      <c r="B3554">
        <v>89.900002000000001</v>
      </c>
      <c r="C3554">
        <v>91.269997000000004</v>
      </c>
      <c r="D3554">
        <v>89.580001999999993</v>
      </c>
      <c r="E3554">
        <v>91.129997000000003</v>
      </c>
      <c r="F3554">
        <v>91.129997000000003</v>
      </c>
      <c r="G3554">
        <v>0</v>
      </c>
    </row>
    <row r="3555" spans="1:7" x14ac:dyDescent="0.25">
      <c r="A3555" s="1">
        <v>38116</v>
      </c>
      <c r="B3555" t="s">
        <v>444</v>
      </c>
      <c r="C3555" t="s">
        <v>444</v>
      </c>
      <c r="D3555" t="s">
        <v>444</v>
      </c>
      <c r="E3555" t="s">
        <v>444</v>
      </c>
      <c r="F3555" t="s">
        <v>444</v>
      </c>
      <c r="G3555" t="s">
        <v>444</v>
      </c>
    </row>
    <row r="3556" spans="1:7" x14ac:dyDescent="0.25">
      <c r="A3556" s="1">
        <v>38117</v>
      </c>
      <c r="B3556">
        <v>91.160004000000001</v>
      </c>
      <c r="C3556">
        <v>91.870002999999997</v>
      </c>
      <c r="D3556">
        <v>91.150002000000001</v>
      </c>
      <c r="E3556">
        <v>91.559997999999993</v>
      </c>
      <c r="F3556">
        <v>91.559997999999993</v>
      </c>
      <c r="G3556">
        <v>0</v>
      </c>
    </row>
    <row r="3557" spans="1:7" x14ac:dyDescent="0.25">
      <c r="A3557" s="1">
        <v>38118</v>
      </c>
      <c r="B3557">
        <v>91.690002000000007</v>
      </c>
      <c r="C3557">
        <v>92.099997999999999</v>
      </c>
      <c r="D3557">
        <v>91.370002999999997</v>
      </c>
      <c r="E3557">
        <v>91.660004000000001</v>
      </c>
      <c r="F3557">
        <v>91.660004000000001</v>
      </c>
      <c r="G3557">
        <v>0</v>
      </c>
    </row>
    <row r="3558" spans="1:7" x14ac:dyDescent="0.25">
      <c r="A3558" s="1">
        <v>38119</v>
      </c>
      <c r="B3558">
        <v>91.510002</v>
      </c>
      <c r="C3558">
        <v>91.690002000000007</v>
      </c>
      <c r="D3558">
        <v>91.050003000000004</v>
      </c>
      <c r="E3558">
        <v>91.290001000000004</v>
      </c>
      <c r="F3558">
        <v>91.290001000000004</v>
      </c>
      <c r="G3558">
        <v>0</v>
      </c>
    </row>
    <row r="3559" spans="1:7" x14ac:dyDescent="0.25">
      <c r="A3559" s="1">
        <v>38120</v>
      </c>
      <c r="B3559">
        <v>91.309997999999993</v>
      </c>
      <c r="C3559">
        <v>92.25</v>
      </c>
      <c r="D3559">
        <v>91.199996999999996</v>
      </c>
      <c r="E3559">
        <v>91.959998999999996</v>
      </c>
      <c r="F3559">
        <v>91.959998999999996</v>
      </c>
      <c r="G3559">
        <v>0</v>
      </c>
    </row>
    <row r="3560" spans="1:7" x14ac:dyDescent="0.25">
      <c r="A3560" s="1">
        <v>38121</v>
      </c>
      <c r="B3560">
        <v>92.099997999999999</v>
      </c>
      <c r="C3560">
        <v>92.290001000000004</v>
      </c>
      <c r="D3560">
        <v>91.480002999999996</v>
      </c>
      <c r="E3560">
        <v>91.660004000000001</v>
      </c>
      <c r="F3560">
        <v>91.660004000000001</v>
      </c>
      <c r="G3560">
        <v>0</v>
      </c>
    </row>
    <row r="3561" spans="1:7" x14ac:dyDescent="0.25">
      <c r="A3561" s="1">
        <v>38123</v>
      </c>
      <c r="B3561" t="s">
        <v>444</v>
      </c>
      <c r="C3561" t="s">
        <v>444</v>
      </c>
      <c r="D3561" t="s">
        <v>444</v>
      </c>
      <c r="E3561" t="s">
        <v>444</v>
      </c>
      <c r="F3561" t="s">
        <v>444</v>
      </c>
      <c r="G3561" t="s">
        <v>444</v>
      </c>
    </row>
    <row r="3562" spans="1:7" x14ac:dyDescent="0.25">
      <c r="A3562" s="1">
        <v>38124</v>
      </c>
      <c r="B3562">
        <v>91.610000999999997</v>
      </c>
      <c r="C3562">
        <v>91.730002999999996</v>
      </c>
      <c r="D3562">
        <v>90.510002</v>
      </c>
      <c r="E3562">
        <v>91</v>
      </c>
      <c r="F3562">
        <v>91</v>
      </c>
      <c r="G3562">
        <v>0</v>
      </c>
    </row>
    <row r="3563" spans="1:7" x14ac:dyDescent="0.25">
      <c r="A3563" s="1">
        <v>38125</v>
      </c>
      <c r="B3563">
        <v>90.919998000000007</v>
      </c>
      <c r="C3563">
        <v>91.330001999999993</v>
      </c>
      <c r="D3563">
        <v>90.790001000000004</v>
      </c>
      <c r="E3563">
        <v>91.25</v>
      </c>
      <c r="F3563">
        <v>91.25</v>
      </c>
      <c r="G3563">
        <v>0</v>
      </c>
    </row>
    <row r="3564" spans="1:7" x14ac:dyDescent="0.25">
      <c r="A3564" s="1">
        <v>38126</v>
      </c>
      <c r="B3564">
        <v>91.25</v>
      </c>
      <c r="C3564">
        <v>91.279999000000004</v>
      </c>
      <c r="D3564">
        <v>90.360000999999997</v>
      </c>
      <c r="E3564">
        <v>90.529999000000004</v>
      </c>
      <c r="F3564">
        <v>90.529999000000004</v>
      </c>
      <c r="G3564">
        <v>0</v>
      </c>
    </row>
    <row r="3565" spans="1:7" x14ac:dyDescent="0.25">
      <c r="A3565" s="1">
        <v>38127</v>
      </c>
      <c r="B3565">
        <v>90.629997000000003</v>
      </c>
      <c r="C3565">
        <v>91.300003000000004</v>
      </c>
      <c r="D3565">
        <v>90.540001000000004</v>
      </c>
      <c r="E3565">
        <v>91.029999000000004</v>
      </c>
      <c r="F3565">
        <v>91.029999000000004</v>
      </c>
      <c r="G3565">
        <v>0</v>
      </c>
    </row>
    <row r="3566" spans="1:7" x14ac:dyDescent="0.25">
      <c r="A3566" s="1">
        <v>38128</v>
      </c>
      <c r="B3566">
        <v>90.830001999999993</v>
      </c>
      <c r="C3566">
        <v>90.870002999999997</v>
      </c>
      <c r="D3566">
        <v>90.07</v>
      </c>
      <c r="E3566">
        <v>90.489998</v>
      </c>
      <c r="F3566">
        <v>90.489998</v>
      </c>
      <c r="G3566">
        <v>0</v>
      </c>
    </row>
    <row r="3567" spans="1:7" x14ac:dyDescent="0.25">
      <c r="A3567" s="1">
        <v>38130</v>
      </c>
      <c r="B3567" t="s">
        <v>444</v>
      </c>
      <c r="C3567" t="s">
        <v>444</v>
      </c>
      <c r="D3567" t="s">
        <v>444</v>
      </c>
      <c r="E3567" t="s">
        <v>444</v>
      </c>
      <c r="F3567" t="s">
        <v>444</v>
      </c>
      <c r="G3567" t="s">
        <v>444</v>
      </c>
    </row>
    <row r="3568" spans="1:7" x14ac:dyDescent="0.25">
      <c r="A3568" s="1">
        <v>38131</v>
      </c>
      <c r="B3568">
        <v>90.519997000000004</v>
      </c>
      <c r="C3568">
        <v>90.949996999999996</v>
      </c>
      <c r="D3568">
        <v>90.389999000000003</v>
      </c>
      <c r="E3568">
        <v>90.480002999999996</v>
      </c>
      <c r="F3568">
        <v>90.480002999999996</v>
      </c>
      <c r="G3568">
        <v>0</v>
      </c>
    </row>
    <row r="3569" spans="1:7" x14ac:dyDescent="0.25">
      <c r="A3569" s="1">
        <v>38132</v>
      </c>
      <c r="B3569">
        <v>90.610000999999997</v>
      </c>
      <c r="C3569">
        <v>90.68</v>
      </c>
      <c r="D3569">
        <v>89.709998999999996</v>
      </c>
      <c r="E3569">
        <v>89.839995999999999</v>
      </c>
      <c r="F3569">
        <v>89.839995999999999</v>
      </c>
      <c r="G3569">
        <v>0</v>
      </c>
    </row>
    <row r="3570" spans="1:7" x14ac:dyDescent="0.25">
      <c r="A3570" s="1">
        <v>38133</v>
      </c>
      <c r="B3570">
        <v>89.860000999999997</v>
      </c>
      <c r="C3570">
        <v>89.919998000000007</v>
      </c>
      <c r="D3570">
        <v>89.480002999999996</v>
      </c>
      <c r="E3570">
        <v>89.720000999999996</v>
      </c>
      <c r="F3570">
        <v>89.720000999999996</v>
      </c>
      <c r="G3570">
        <v>0</v>
      </c>
    </row>
    <row r="3571" spans="1:7" x14ac:dyDescent="0.25">
      <c r="A3571" s="1">
        <v>38134</v>
      </c>
      <c r="B3571">
        <v>89.779999000000004</v>
      </c>
      <c r="C3571">
        <v>89.919998000000007</v>
      </c>
      <c r="D3571">
        <v>88.589995999999999</v>
      </c>
      <c r="E3571">
        <v>88.669998000000007</v>
      </c>
      <c r="F3571">
        <v>88.669998000000007</v>
      </c>
      <c r="G3571">
        <v>0</v>
      </c>
    </row>
    <row r="3572" spans="1:7" x14ac:dyDescent="0.25">
      <c r="A3572" s="1">
        <v>38135</v>
      </c>
      <c r="B3572">
        <v>88.669998000000007</v>
      </c>
      <c r="C3572">
        <v>89.050003000000004</v>
      </c>
      <c r="D3572">
        <v>88.470000999999996</v>
      </c>
      <c r="E3572">
        <v>88.949996999999996</v>
      </c>
      <c r="F3572">
        <v>88.949996999999996</v>
      </c>
      <c r="G3572">
        <v>0</v>
      </c>
    </row>
    <row r="3573" spans="1:7" x14ac:dyDescent="0.25">
      <c r="A3573" s="1">
        <v>38137</v>
      </c>
      <c r="B3573" t="s">
        <v>444</v>
      </c>
      <c r="C3573" t="s">
        <v>444</v>
      </c>
      <c r="D3573" t="s">
        <v>444</v>
      </c>
      <c r="E3573" t="s">
        <v>444</v>
      </c>
      <c r="F3573" t="s">
        <v>444</v>
      </c>
      <c r="G3573" t="s">
        <v>444</v>
      </c>
    </row>
    <row r="3574" spans="1:7" x14ac:dyDescent="0.25">
      <c r="A3574" s="1">
        <v>38138</v>
      </c>
      <c r="B3574" t="s">
        <v>444</v>
      </c>
      <c r="C3574" t="s">
        <v>444</v>
      </c>
      <c r="D3574" t="s">
        <v>444</v>
      </c>
      <c r="E3574" t="s">
        <v>444</v>
      </c>
      <c r="F3574" t="s">
        <v>444</v>
      </c>
      <c r="G3574" t="s">
        <v>444</v>
      </c>
    </row>
    <row r="3575" spans="1:7" x14ac:dyDescent="0.25">
      <c r="A3575" s="1">
        <v>38139</v>
      </c>
      <c r="B3575">
        <v>88.639999000000003</v>
      </c>
      <c r="C3575">
        <v>89.059997999999993</v>
      </c>
      <c r="D3575">
        <v>88.519997000000004</v>
      </c>
      <c r="E3575">
        <v>88.879997000000003</v>
      </c>
      <c r="F3575">
        <v>88.879997000000003</v>
      </c>
      <c r="G3575">
        <v>0</v>
      </c>
    </row>
    <row r="3576" spans="1:7" x14ac:dyDescent="0.25">
      <c r="A3576" s="1">
        <v>38140</v>
      </c>
      <c r="B3576">
        <v>88.779999000000004</v>
      </c>
      <c r="C3576">
        <v>88.980002999999996</v>
      </c>
      <c r="D3576">
        <v>88.379997000000003</v>
      </c>
      <c r="E3576">
        <v>88.839995999999999</v>
      </c>
      <c r="F3576">
        <v>88.839995999999999</v>
      </c>
      <c r="G3576">
        <v>0</v>
      </c>
    </row>
    <row r="3577" spans="1:7" x14ac:dyDescent="0.25">
      <c r="A3577" s="1">
        <v>38141</v>
      </c>
      <c r="B3577">
        <v>88.860000999999997</v>
      </c>
      <c r="C3577">
        <v>89.230002999999996</v>
      </c>
      <c r="D3577">
        <v>88.779999000000004</v>
      </c>
      <c r="E3577">
        <v>88.949996999999996</v>
      </c>
      <c r="F3577">
        <v>88.949996999999996</v>
      </c>
      <c r="G3577">
        <v>0</v>
      </c>
    </row>
    <row r="3578" spans="1:7" x14ac:dyDescent="0.25">
      <c r="A3578" s="1">
        <v>38142</v>
      </c>
      <c r="B3578">
        <v>88.980002999999996</v>
      </c>
      <c r="C3578">
        <v>89.470000999999996</v>
      </c>
      <c r="D3578">
        <v>88.480002999999996</v>
      </c>
      <c r="E3578">
        <v>88.540001000000004</v>
      </c>
      <c r="F3578">
        <v>88.540001000000004</v>
      </c>
      <c r="G3578">
        <v>0</v>
      </c>
    </row>
    <row r="3579" spans="1:7" x14ac:dyDescent="0.25">
      <c r="A3579" s="1">
        <v>38144</v>
      </c>
      <c r="B3579" t="s">
        <v>444</v>
      </c>
      <c r="C3579" t="s">
        <v>444</v>
      </c>
      <c r="D3579" t="s">
        <v>444</v>
      </c>
      <c r="E3579" t="s">
        <v>444</v>
      </c>
      <c r="F3579" t="s">
        <v>444</v>
      </c>
      <c r="G3579" t="s">
        <v>444</v>
      </c>
    </row>
    <row r="3580" spans="1:7" x14ac:dyDescent="0.25">
      <c r="A3580" s="1">
        <v>38145</v>
      </c>
      <c r="B3580">
        <v>88.410004000000001</v>
      </c>
      <c r="C3580">
        <v>88.57</v>
      </c>
      <c r="D3580">
        <v>88.080001999999993</v>
      </c>
      <c r="E3580">
        <v>88.25</v>
      </c>
      <c r="F3580">
        <v>88.25</v>
      </c>
      <c r="G3580">
        <v>0</v>
      </c>
    </row>
    <row r="3581" spans="1:7" x14ac:dyDescent="0.25">
      <c r="A3581" s="1">
        <v>38146</v>
      </c>
      <c r="B3581">
        <v>88.220000999999996</v>
      </c>
      <c r="C3581">
        <v>88.589995999999999</v>
      </c>
      <c r="D3581">
        <v>88.040001000000004</v>
      </c>
      <c r="E3581">
        <v>88.510002</v>
      </c>
      <c r="F3581">
        <v>88.510002</v>
      </c>
      <c r="G3581">
        <v>0</v>
      </c>
    </row>
    <row r="3582" spans="1:7" x14ac:dyDescent="0.25">
      <c r="A3582" s="1">
        <v>38147</v>
      </c>
      <c r="B3582">
        <v>88.5</v>
      </c>
      <c r="C3582">
        <v>89.790001000000004</v>
      </c>
      <c r="D3582">
        <v>88.379997000000003</v>
      </c>
      <c r="E3582">
        <v>89.730002999999996</v>
      </c>
      <c r="F3582">
        <v>89.730002999999996</v>
      </c>
      <c r="G3582">
        <v>0</v>
      </c>
    </row>
    <row r="3583" spans="1:7" x14ac:dyDescent="0.25">
      <c r="A3583" s="1">
        <v>38148</v>
      </c>
      <c r="B3583">
        <v>89.760002</v>
      </c>
      <c r="C3583">
        <v>89.82</v>
      </c>
      <c r="D3583">
        <v>89.139999000000003</v>
      </c>
      <c r="E3583">
        <v>89.25</v>
      </c>
      <c r="F3583">
        <v>89.25</v>
      </c>
      <c r="G3583">
        <v>0</v>
      </c>
    </row>
    <row r="3584" spans="1:7" x14ac:dyDescent="0.25">
      <c r="A3584" s="1">
        <v>38149</v>
      </c>
      <c r="B3584">
        <v>90</v>
      </c>
      <c r="C3584">
        <v>90.190002000000007</v>
      </c>
      <c r="D3584">
        <v>89.199996999999996</v>
      </c>
      <c r="E3584">
        <v>90.010002</v>
      </c>
      <c r="F3584">
        <v>90.010002</v>
      </c>
      <c r="G3584">
        <v>0</v>
      </c>
    </row>
    <row r="3585" spans="1:7" x14ac:dyDescent="0.25">
      <c r="A3585" s="1">
        <v>38151</v>
      </c>
      <c r="B3585" t="s">
        <v>444</v>
      </c>
      <c r="C3585" t="s">
        <v>444</v>
      </c>
      <c r="D3585" t="s">
        <v>444</v>
      </c>
      <c r="E3585" t="s">
        <v>444</v>
      </c>
      <c r="F3585" t="s">
        <v>444</v>
      </c>
      <c r="G3585" t="s">
        <v>444</v>
      </c>
    </row>
    <row r="3586" spans="1:7" x14ac:dyDescent="0.25">
      <c r="A3586" s="1">
        <v>38152</v>
      </c>
      <c r="B3586">
        <v>90.209998999999996</v>
      </c>
      <c r="C3586">
        <v>90.419998000000007</v>
      </c>
      <c r="D3586">
        <v>89.730002999999996</v>
      </c>
      <c r="E3586">
        <v>89.940002000000007</v>
      </c>
      <c r="F3586">
        <v>89.940002000000007</v>
      </c>
      <c r="G3586">
        <v>0</v>
      </c>
    </row>
    <row r="3587" spans="1:7" x14ac:dyDescent="0.25">
      <c r="A3587" s="1">
        <v>38153</v>
      </c>
      <c r="B3587">
        <v>89.949996999999996</v>
      </c>
      <c r="C3587">
        <v>90.129997000000003</v>
      </c>
      <c r="D3587">
        <v>89.080001999999993</v>
      </c>
      <c r="E3587">
        <v>89.089995999999999</v>
      </c>
      <c r="F3587">
        <v>89.089995999999999</v>
      </c>
      <c r="G3587">
        <v>0</v>
      </c>
    </row>
    <row r="3588" spans="1:7" x14ac:dyDescent="0.25">
      <c r="A3588" s="1">
        <v>38154</v>
      </c>
      <c r="B3588">
        <v>89.110000999999997</v>
      </c>
      <c r="C3588">
        <v>90.190002000000007</v>
      </c>
      <c r="D3588">
        <v>89.07</v>
      </c>
      <c r="E3588">
        <v>90.040001000000004</v>
      </c>
      <c r="F3588">
        <v>90.040001000000004</v>
      </c>
      <c r="G3588">
        <v>0</v>
      </c>
    </row>
    <row r="3589" spans="1:7" x14ac:dyDescent="0.25">
      <c r="A3589" s="1">
        <v>38155</v>
      </c>
      <c r="B3589">
        <v>90.050003000000004</v>
      </c>
      <c r="C3589">
        <v>90.099997999999999</v>
      </c>
      <c r="D3589">
        <v>89.5</v>
      </c>
      <c r="E3589">
        <v>89.599997999999999</v>
      </c>
      <c r="F3589">
        <v>89.599997999999999</v>
      </c>
      <c r="G3589">
        <v>0</v>
      </c>
    </row>
    <row r="3590" spans="1:7" x14ac:dyDescent="0.25">
      <c r="A3590" s="1">
        <v>38156</v>
      </c>
      <c r="B3590">
        <v>89.760002</v>
      </c>
      <c r="C3590">
        <v>90.099997999999999</v>
      </c>
      <c r="D3590">
        <v>89.040001000000004</v>
      </c>
      <c r="E3590">
        <v>89.080001999999993</v>
      </c>
      <c r="F3590">
        <v>89.080001999999993</v>
      </c>
      <c r="G3590">
        <v>0</v>
      </c>
    </row>
    <row r="3591" spans="1:7" x14ac:dyDescent="0.25">
      <c r="A3591" s="1">
        <v>38158</v>
      </c>
      <c r="B3591" t="s">
        <v>444</v>
      </c>
      <c r="C3591" t="s">
        <v>444</v>
      </c>
      <c r="D3591" t="s">
        <v>444</v>
      </c>
      <c r="E3591" t="s">
        <v>444</v>
      </c>
      <c r="F3591" t="s">
        <v>444</v>
      </c>
      <c r="G3591" t="s">
        <v>444</v>
      </c>
    </row>
    <row r="3592" spans="1:7" x14ac:dyDescent="0.25">
      <c r="A3592" s="1">
        <v>38159</v>
      </c>
      <c r="B3592">
        <v>89.07</v>
      </c>
      <c r="C3592">
        <v>89.410004000000001</v>
      </c>
      <c r="D3592">
        <v>88.989998</v>
      </c>
      <c r="E3592">
        <v>89.290001000000004</v>
      </c>
      <c r="F3592">
        <v>89.290001000000004</v>
      </c>
      <c r="G3592">
        <v>0</v>
      </c>
    </row>
    <row r="3593" spans="1:7" x14ac:dyDescent="0.25">
      <c r="A3593" s="1">
        <v>38160</v>
      </c>
      <c r="B3593">
        <v>89.190002000000007</v>
      </c>
      <c r="C3593">
        <v>89.550003000000004</v>
      </c>
      <c r="D3593">
        <v>89.120002999999997</v>
      </c>
      <c r="E3593">
        <v>89.43</v>
      </c>
      <c r="F3593">
        <v>89.43</v>
      </c>
      <c r="G3593">
        <v>0</v>
      </c>
    </row>
    <row r="3594" spans="1:7" x14ac:dyDescent="0.25">
      <c r="A3594" s="1">
        <v>38161</v>
      </c>
      <c r="B3594">
        <v>89.300003000000004</v>
      </c>
      <c r="C3594">
        <v>89.580001999999993</v>
      </c>
      <c r="D3594">
        <v>88.82</v>
      </c>
      <c r="E3594">
        <v>89.419998000000007</v>
      </c>
      <c r="F3594">
        <v>89.419998000000007</v>
      </c>
      <c r="G3594">
        <v>0</v>
      </c>
    </row>
    <row r="3595" spans="1:7" x14ac:dyDescent="0.25">
      <c r="A3595" s="1">
        <v>38162</v>
      </c>
      <c r="B3595">
        <v>89.389999000000003</v>
      </c>
      <c r="C3595">
        <v>89.650002000000001</v>
      </c>
      <c r="D3595">
        <v>88.620002999999997</v>
      </c>
      <c r="E3595">
        <v>88.75</v>
      </c>
      <c r="F3595">
        <v>88.75</v>
      </c>
      <c r="G3595">
        <v>0</v>
      </c>
    </row>
    <row r="3596" spans="1:7" x14ac:dyDescent="0.25">
      <c r="A3596" s="1">
        <v>38163</v>
      </c>
      <c r="B3596">
        <v>88.739998</v>
      </c>
      <c r="C3596">
        <v>89.150002000000001</v>
      </c>
      <c r="D3596">
        <v>88.669998000000007</v>
      </c>
      <c r="E3596">
        <v>88.879997000000003</v>
      </c>
      <c r="F3596">
        <v>88.879997000000003</v>
      </c>
      <c r="G3596">
        <v>0</v>
      </c>
    </row>
    <row r="3597" spans="1:7" x14ac:dyDescent="0.25">
      <c r="A3597" s="1">
        <v>38165</v>
      </c>
      <c r="B3597" t="s">
        <v>444</v>
      </c>
      <c r="C3597" t="s">
        <v>444</v>
      </c>
      <c r="D3597" t="s">
        <v>444</v>
      </c>
      <c r="E3597" t="s">
        <v>444</v>
      </c>
      <c r="F3597" t="s">
        <v>444</v>
      </c>
      <c r="G3597" t="s">
        <v>444</v>
      </c>
    </row>
    <row r="3598" spans="1:7" x14ac:dyDescent="0.25">
      <c r="A3598" s="1">
        <v>38166</v>
      </c>
      <c r="B3598">
        <v>88.989998</v>
      </c>
      <c r="C3598">
        <v>89.129997000000003</v>
      </c>
      <c r="D3598">
        <v>88.480002999999996</v>
      </c>
      <c r="E3598">
        <v>88.720000999999996</v>
      </c>
      <c r="F3598">
        <v>88.720000999999996</v>
      </c>
      <c r="G3598">
        <v>0</v>
      </c>
    </row>
    <row r="3599" spans="1:7" x14ac:dyDescent="0.25">
      <c r="A3599" s="1">
        <v>38167</v>
      </c>
      <c r="B3599">
        <v>88.75</v>
      </c>
      <c r="C3599">
        <v>89.480002999999996</v>
      </c>
      <c r="D3599">
        <v>88.690002000000007</v>
      </c>
      <c r="E3599">
        <v>89.410004000000001</v>
      </c>
      <c r="F3599">
        <v>89.410004000000001</v>
      </c>
      <c r="G3599">
        <v>0</v>
      </c>
    </row>
    <row r="3600" spans="1:7" x14ac:dyDescent="0.25">
      <c r="A3600" s="1">
        <v>38168</v>
      </c>
      <c r="B3600">
        <v>89.339995999999999</v>
      </c>
      <c r="C3600">
        <v>89.580001999999993</v>
      </c>
      <c r="D3600">
        <v>88.730002999999996</v>
      </c>
      <c r="E3600">
        <v>88.800003000000004</v>
      </c>
      <c r="F3600">
        <v>88.800003000000004</v>
      </c>
      <c r="G3600">
        <v>0</v>
      </c>
    </row>
    <row r="3601" spans="1:7" x14ac:dyDescent="0.25">
      <c r="A3601" s="1">
        <v>38169</v>
      </c>
      <c r="B3601">
        <v>88.839995999999999</v>
      </c>
      <c r="C3601">
        <v>89.059997999999993</v>
      </c>
      <c r="D3601">
        <v>88.629997000000003</v>
      </c>
      <c r="E3601">
        <v>88.790001000000004</v>
      </c>
      <c r="F3601">
        <v>88.790001000000004</v>
      </c>
      <c r="G3601">
        <v>0</v>
      </c>
    </row>
    <row r="3602" spans="1:7" x14ac:dyDescent="0.25">
      <c r="A3602" s="1">
        <v>38170</v>
      </c>
      <c r="B3602">
        <v>88.879997000000003</v>
      </c>
      <c r="C3602">
        <v>89.07</v>
      </c>
      <c r="D3602">
        <v>87.940002000000007</v>
      </c>
      <c r="E3602">
        <v>87.970000999999996</v>
      </c>
      <c r="F3602">
        <v>87.970000999999996</v>
      </c>
      <c r="G3602">
        <v>0</v>
      </c>
    </row>
    <row r="3603" spans="1:7" x14ac:dyDescent="0.25">
      <c r="A3603" s="1">
        <v>38172</v>
      </c>
      <c r="B3603" t="s">
        <v>444</v>
      </c>
      <c r="C3603" t="s">
        <v>444</v>
      </c>
      <c r="D3603" t="s">
        <v>444</v>
      </c>
      <c r="E3603" t="s">
        <v>444</v>
      </c>
      <c r="F3603" t="s">
        <v>444</v>
      </c>
      <c r="G3603" t="s">
        <v>444</v>
      </c>
    </row>
    <row r="3604" spans="1:7" x14ac:dyDescent="0.25">
      <c r="A3604" s="1">
        <v>38173</v>
      </c>
      <c r="B3604">
        <v>88.029999000000004</v>
      </c>
      <c r="C3604">
        <v>88.290001000000004</v>
      </c>
      <c r="D3604">
        <v>87.970000999999996</v>
      </c>
      <c r="E3604">
        <v>88.230002999999996</v>
      </c>
      <c r="F3604">
        <v>88.230002999999996</v>
      </c>
      <c r="G3604">
        <v>0</v>
      </c>
    </row>
    <row r="3605" spans="1:7" x14ac:dyDescent="0.25">
      <c r="A3605" s="1">
        <v>38174</v>
      </c>
      <c r="B3605">
        <v>88.190002000000007</v>
      </c>
      <c r="C3605">
        <v>88.360000999999997</v>
      </c>
      <c r="D3605">
        <v>87.949996999999996</v>
      </c>
      <c r="E3605">
        <v>88.120002999999997</v>
      </c>
      <c r="F3605">
        <v>88.120002999999997</v>
      </c>
      <c r="G3605">
        <v>0</v>
      </c>
    </row>
    <row r="3606" spans="1:7" x14ac:dyDescent="0.25">
      <c r="A3606" s="1">
        <v>38175</v>
      </c>
      <c r="B3606">
        <v>88.269997000000004</v>
      </c>
      <c r="C3606">
        <v>88.290001000000004</v>
      </c>
      <c r="D3606">
        <v>87.5</v>
      </c>
      <c r="E3606">
        <v>87.650002000000001</v>
      </c>
      <c r="F3606">
        <v>87.650002000000001</v>
      </c>
      <c r="G3606">
        <v>0</v>
      </c>
    </row>
    <row r="3607" spans="1:7" x14ac:dyDescent="0.25">
      <c r="A3607" s="1">
        <v>38176</v>
      </c>
      <c r="B3607">
        <v>87.650002000000001</v>
      </c>
      <c r="C3607">
        <v>87.919998000000007</v>
      </c>
      <c r="D3607">
        <v>87.440002000000007</v>
      </c>
      <c r="E3607">
        <v>87.540001000000004</v>
      </c>
      <c r="F3607">
        <v>87.540001000000004</v>
      </c>
      <c r="G3607">
        <v>0</v>
      </c>
    </row>
    <row r="3608" spans="1:7" x14ac:dyDescent="0.25">
      <c r="A3608" s="1">
        <v>38177</v>
      </c>
      <c r="B3608">
        <v>87.559997999999993</v>
      </c>
      <c r="C3608">
        <v>87.639999000000003</v>
      </c>
      <c r="D3608">
        <v>87.279999000000004</v>
      </c>
      <c r="E3608">
        <v>87.419998000000007</v>
      </c>
      <c r="F3608">
        <v>87.419998000000007</v>
      </c>
      <c r="G3608">
        <v>0</v>
      </c>
    </row>
    <row r="3609" spans="1:7" x14ac:dyDescent="0.25">
      <c r="A3609" s="1">
        <v>38179</v>
      </c>
      <c r="B3609" t="s">
        <v>444</v>
      </c>
      <c r="C3609" t="s">
        <v>444</v>
      </c>
      <c r="D3609" t="s">
        <v>444</v>
      </c>
      <c r="E3609" t="s">
        <v>444</v>
      </c>
      <c r="F3609" t="s">
        <v>444</v>
      </c>
      <c r="G3609" t="s">
        <v>444</v>
      </c>
    </row>
    <row r="3610" spans="1:7" x14ac:dyDescent="0.25">
      <c r="A3610" s="1">
        <v>38180</v>
      </c>
      <c r="B3610">
        <v>87.269997000000004</v>
      </c>
      <c r="C3610">
        <v>87.480002999999996</v>
      </c>
      <c r="D3610">
        <v>87.150002000000001</v>
      </c>
      <c r="E3610">
        <v>87.389999000000003</v>
      </c>
      <c r="F3610">
        <v>87.389999000000003</v>
      </c>
      <c r="G3610">
        <v>0</v>
      </c>
    </row>
    <row r="3611" spans="1:7" x14ac:dyDescent="0.25">
      <c r="A3611" s="1">
        <v>38181</v>
      </c>
      <c r="B3611">
        <v>87.410004000000001</v>
      </c>
      <c r="C3611">
        <v>88.099997999999999</v>
      </c>
      <c r="D3611">
        <v>87.370002999999997</v>
      </c>
      <c r="E3611">
        <v>87.82</v>
      </c>
      <c r="F3611">
        <v>87.82</v>
      </c>
      <c r="G3611">
        <v>0</v>
      </c>
    </row>
    <row r="3612" spans="1:7" x14ac:dyDescent="0.25">
      <c r="A3612" s="1">
        <v>38182</v>
      </c>
      <c r="B3612">
        <v>87.800003000000004</v>
      </c>
      <c r="C3612">
        <v>87.949996999999996</v>
      </c>
      <c r="D3612">
        <v>87.370002999999997</v>
      </c>
      <c r="E3612">
        <v>87.580001999999993</v>
      </c>
      <c r="F3612">
        <v>87.580001999999993</v>
      </c>
      <c r="G3612">
        <v>0</v>
      </c>
    </row>
    <row r="3613" spans="1:7" x14ac:dyDescent="0.25">
      <c r="A3613" s="1">
        <v>38183</v>
      </c>
      <c r="B3613">
        <v>87.669998000000007</v>
      </c>
      <c r="C3613">
        <v>88.07</v>
      </c>
      <c r="D3613">
        <v>87.629997000000003</v>
      </c>
      <c r="E3613">
        <v>87.989998</v>
      </c>
      <c r="F3613">
        <v>87.989998</v>
      </c>
      <c r="G3613">
        <v>0</v>
      </c>
    </row>
    <row r="3614" spans="1:7" x14ac:dyDescent="0.25">
      <c r="A3614" s="1">
        <v>38184</v>
      </c>
      <c r="B3614">
        <v>87.900002000000001</v>
      </c>
      <c r="C3614">
        <v>88.07</v>
      </c>
      <c r="D3614">
        <v>87.089995999999999</v>
      </c>
      <c r="E3614">
        <v>87.139999000000003</v>
      </c>
      <c r="F3614">
        <v>87.139999000000003</v>
      </c>
      <c r="G3614">
        <v>0</v>
      </c>
    </row>
    <row r="3615" spans="1:7" x14ac:dyDescent="0.25">
      <c r="A3615" s="1">
        <v>38186</v>
      </c>
      <c r="B3615" t="s">
        <v>444</v>
      </c>
      <c r="C3615" t="s">
        <v>444</v>
      </c>
      <c r="D3615" t="s">
        <v>444</v>
      </c>
      <c r="E3615" t="s">
        <v>444</v>
      </c>
      <c r="F3615" t="s">
        <v>444</v>
      </c>
      <c r="G3615" t="s">
        <v>444</v>
      </c>
    </row>
    <row r="3616" spans="1:7" x14ac:dyDescent="0.25">
      <c r="A3616" s="1">
        <v>38187</v>
      </c>
      <c r="B3616">
        <v>87.099997999999999</v>
      </c>
      <c r="C3616">
        <v>87.360000999999997</v>
      </c>
      <c r="D3616">
        <v>87</v>
      </c>
      <c r="E3616">
        <v>87.18</v>
      </c>
      <c r="F3616">
        <v>87.18</v>
      </c>
      <c r="G3616">
        <v>0</v>
      </c>
    </row>
    <row r="3617" spans="1:7" x14ac:dyDescent="0.25">
      <c r="A3617" s="1">
        <v>38188</v>
      </c>
      <c r="B3617">
        <v>87.18</v>
      </c>
      <c r="C3617">
        <v>87.910004000000001</v>
      </c>
      <c r="D3617">
        <v>87.129997000000003</v>
      </c>
      <c r="E3617">
        <v>87.830001999999993</v>
      </c>
      <c r="F3617">
        <v>87.830001999999993</v>
      </c>
      <c r="G3617">
        <v>0</v>
      </c>
    </row>
    <row r="3618" spans="1:7" x14ac:dyDescent="0.25">
      <c r="A3618" s="1">
        <v>38189</v>
      </c>
      <c r="B3618">
        <v>87.82</v>
      </c>
      <c r="C3618">
        <v>88.769997000000004</v>
      </c>
      <c r="D3618">
        <v>87.739998</v>
      </c>
      <c r="E3618">
        <v>88.559997999999993</v>
      </c>
      <c r="F3618">
        <v>88.559997999999993</v>
      </c>
      <c r="G3618">
        <v>0</v>
      </c>
    </row>
    <row r="3619" spans="1:7" x14ac:dyDescent="0.25">
      <c r="A3619" s="1">
        <v>38190</v>
      </c>
      <c r="B3619">
        <v>88.419998000000007</v>
      </c>
      <c r="C3619">
        <v>88.610000999999997</v>
      </c>
      <c r="D3619">
        <v>88.110000999999997</v>
      </c>
      <c r="E3619">
        <v>88.449996999999996</v>
      </c>
      <c r="F3619">
        <v>88.449996999999996</v>
      </c>
      <c r="G3619">
        <v>0</v>
      </c>
    </row>
    <row r="3620" spans="1:7" x14ac:dyDescent="0.25">
      <c r="A3620" s="1">
        <v>38191</v>
      </c>
      <c r="B3620">
        <v>88.379997000000003</v>
      </c>
      <c r="C3620">
        <v>89.32</v>
      </c>
      <c r="D3620">
        <v>88.32</v>
      </c>
      <c r="E3620">
        <v>89.260002</v>
      </c>
      <c r="F3620">
        <v>89.260002</v>
      </c>
      <c r="G3620">
        <v>0</v>
      </c>
    </row>
    <row r="3621" spans="1:7" x14ac:dyDescent="0.25">
      <c r="A3621" s="1">
        <v>38193</v>
      </c>
      <c r="B3621" t="s">
        <v>444</v>
      </c>
      <c r="C3621" t="s">
        <v>444</v>
      </c>
      <c r="D3621" t="s">
        <v>444</v>
      </c>
      <c r="E3621" t="s">
        <v>444</v>
      </c>
      <c r="F3621" t="s">
        <v>444</v>
      </c>
      <c r="G3621" t="s">
        <v>444</v>
      </c>
    </row>
    <row r="3622" spans="1:7" x14ac:dyDescent="0.25">
      <c r="A3622" s="1">
        <v>38194</v>
      </c>
      <c r="B3622">
        <v>89.220000999999996</v>
      </c>
      <c r="C3622">
        <v>89.309997999999993</v>
      </c>
      <c r="D3622">
        <v>88.790001000000004</v>
      </c>
      <c r="E3622">
        <v>89.029999000000004</v>
      </c>
      <c r="F3622">
        <v>89.029999000000004</v>
      </c>
      <c r="G3622">
        <v>0</v>
      </c>
    </row>
    <row r="3623" spans="1:7" x14ac:dyDescent="0.25">
      <c r="A3623" s="1">
        <v>38195</v>
      </c>
      <c r="B3623">
        <v>89.059997999999993</v>
      </c>
      <c r="C3623">
        <v>89.849997999999999</v>
      </c>
      <c r="D3623">
        <v>88.760002</v>
      </c>
      <c r="E3623">
        <v>89.790001000000004</v>
      </c>
      <c r="F3623">
        <v>89.790001000000004</v>
      </c>
      <c r="G3623">
        <v>0</v>
      </c>
    </row>
    <row r="3624" spans="1:7" x14ac:dyDescent="0.25">
      <c r="A3624" s="1">
        <v>38196</v>
      </c>
      <c r="B3624">
        <v>89.68</v>
      </c>
      <c r="C3624">
        <v>90.139999000000003</v>
      </c>
      <c r="D3624">
        <v>89.580001999999993</v>
      </c>
      <c r="E3624">
        <v>89.75</v>
      </c>
      <c r="F3624">
        <v>89.75</v>
      </c>
      <c r="G3624">
        <v>0</v>
      </c>
    </row>
    <row r="3625" spans="1:7" x14ac:dyDescent="0.25">
      <c r="A3625" s="1">
        <v>38197</v>
      </c>
      <c r="B3625">
        <v>89.830001999999993</v>
      </c>
      <c r="C3625">
        <v>90.290001000000004</v>
      </c>
      <c r="D3625">
        <v>89.57</v>
      </c>
      <c r="E3625">
        <v>89.949996999999996</v>
      </c>
      <c r="F3625">
        <v>89.949996999999996</v>
      </c>
      <c r="G3625">
        <v>0</v>
      </c>
    </row>
    <row r="3626" spans="1:7" x14ac:dyDescent="0.25">
      <c r="A3626" s="1">
        <v>38198</v>
      </c>
      <c r="B3626">
        <v>89.93</v>
      </c>
      <c r="C3626">
        <v>90.050003000000004</v>
      </c>
      <c r="D3626">
        <v>89.339995999999999</v>
      </c>
      <c r="E3626">
        <v>89.959998999999996</v>
      </c>
      <c r="F3626">
        <v>89.959998999999996</v>
      </c>
      <c r="G3626">
        <v>0</v>
      </c>
    </row>
    <row r="3627" spans="1:7" x14ac:dyDescent="0.25">
      <c r="A3627" s="1">
        <v>38200</v>
      </c>
      <c r="B3627" t="s">
        <v>444</v>
      </c>
      <c r="C3627" t="s">
        <v>444</v>
      </c>
      <c r="D3627" t="s">
        <v>444</v>
      </c>
      <c r="E3627" t="s">
        <v>444</v>
      </c>
      <c r="F3627" t="s">
        <v>444</v>
      </c>
      <c r="G3627" t="s">
        <v>444</v>
      </c>
    </row>
    <row r="3628" spans="1:7" x14ac:dyDescent="0.25">
      <c r="A3628" s="1">
        <v>38201</v>
      </c>
      <c r="B3628">
        <v>89.709998999999996</v>
      </c>
      <c r="C3628">
        <v>89.879997000000003</v>
      </c>
      <c r="D3628">
        <v>89.370002999999997</v>
      </c>
      <c r="E3628">
        <v>89.75</v>
      </c>
      <c r="F3628">
        <v>89.75</v>
      </c>
      <c r="G3628">
        <v>0</v>
      </c>
    </row>
    <row r="3629" spans="1:7" x14ac:dyDescent="0.25">
      <c r="A3629" s="1">
        <v>38202</v>
      </c>
      <c r="B3629">
        <v>89.860000999999997</v>
      </c>
      <c r="C3629">
        <v>90.019997000000004</v>
      </c>
      <c r="D3629">
        <v>89.480002999999996</v>
      </c>
      <c r="E3629">
        <v>89.57</v>
      </c>
      <c r="F3629">
        <v>89.57</v>
      </c>
      <c r="G3629">
        <v>0</v>
      </c>
    </row>
    <row r="3630" spans="1:7" x14ac:dyDescent="0.25">
      <c r="A3630" s="1">
        <v>38203</v>
      </c>
      <c r="B3630">
        <v>89.599997999999999</v>
      </c>
      <c r="C3630">
        <v>90.190002000000007</v>
      </c>
      <c r="D3630">
        <v>89.529999000000004</v>
      </c>
      <c r="E3630">
        <v>89.68</v>
      </c>
      <c r="F3630">
        <v>89.68</v>
      </c>
      <c r="G3630">
        <v>0</v>
      </c>
    </row>
    <row r="3631" spans="1:7" x14ac:dyDescent="0.25">
      <c r="A3631" s="1">
        <v>38204</v>
      </c>
      <c r="B3631">
        <v>89.589995999999999</v>
      </c>
      <c r="C3631">
        <v>89.870002999999997</v>
      </c>
      <c r="D3631">
        <v>89.449996999999996</v>
      </c>
      <c r="E3631">
        <v>89.639999000000003</v>
      </c>
      <c r="F3631">
        <v>89.639999000000003</v>
      </c>
      <c r="G3631">
        <v>0</v>
      </c>
    </row>
    <row r="3632" spans="1:7" x14ac:dyDescent="0.25">
      <c r="A3632" s="1">
        <v>38205</v>
      </c>
      <c r="B3632">
        <v>89.709998999999996</v>
      </c>
      <c r="C3632">
        <v>89.779999000000004</v>
      </c>
      <c r="D3632">
        <v>88.260002</v>
      </c>
      <c r="E3632">
        <v>88.360000999999997</v>
      </c>
      <c r="F3632">
        <v>88.360000999999997</v>
      </c>
      <c r="G3632">
        <v>0</v>
      </c>
    </row>
    <row r="3633" spans="1:7" x14ac:dyDescent="0.25">
      <c r="A3633" s="1">
        <v>38207</v>
      </c>
      <c r="B3633" t="s">
        <v>444</v>
      </c>
      <c r="C3633" t="s">
        <v>444</v>
      </c>
      <c r="D3633" t="s">
        <v>444</v>
      </c>
      <c r="E3633" t="s">
        <v>444</v>
      </c>
      <c r="F3633" t="s">
        <v>444</v>
      </c>
      <c r="G3633" t="s">
        <v>444</v>
      </c>
    </row>
    <row r="3634" spans="1:7" x14ac:dyDescent="0.25">
      <c r="A3634" s="1">
        <v>38208</v>
      </c>
      <c r="B3634">
        <v>88.360000999999997</v>
      </c>
      <c r="C3634">
        <v>88.589995999999999</v>
      </c>
      <c r="D3634">
        <v>88.239998</v>
      </c>
      <c r="E3634">
        <v>88.389999000000003</v>
      </c>
      <c r="F3634">
        <v>88.389999000000003</v>
      </c>
      <c r="G3634">
        <v>0</v>
      </c>
    </row>
    <row r="3635" spans="1:7" x14ac:dyDescent="0.25">
      <c r="A3635" s="1">
        <v>38209</v>
      </c>
      <c r="B3635">
        <v>88.43</v>
      </c>
      <c r="C3635">
        <v>88.800003000000004</v>
      </c>
      <c r="D3635">
        <v>88.209998999999996</v>
      </c>
      <c r="E3635">
        <v>88.790001000000004</v>
      </c>
      <c r="F3635">
        <v>88.790001000000004</v>
      </c>
      <c r="G3635">
        <v>0</v>
      </c>
    </row>
    <row r="3636" spans="1:7" x14ac:dyDescent="0.25">
      <c r="A3636" s="1">
        <v>38210</v>
      </c>
      <c r="B3636">
        <v>88.790001000000004</v>
      </c>
      <c r="C3636">
        <v>88.989998</v>
      </c>
      <c r="D3636">
        <v>88.68</v>
      </c>
      <c r="E3636">
        <v>88.849997999999999</v>
      </c>
      <c r="F3636">
        <v>88.849997999999999</v>
      </c>
      <c r="G3636">
        <v>0</v>
      </c>
    </row>
    <row r="3637" spans="1:7" x14ac:dyDescent="0.25">
      <c r="A3637" s="1">
        <v>38211</v>
      </c>
      <c r="B3637">
        <v>88.809997999999993</v>
      </c>
      <c r="C3637">
        <v>88.940002000000007</v>
      </c>
      <c r="D3637">
        <v>88.379997000000003</v>
      </c>
      <c r="E3637">
        <v>88.690002000000007</v>
      </c>
      <c r="F3637">
        <v>88.690002000000007</v>
      </c>
      <c r="G3637">
        <v>0</v>
      </c>
    </row>
    <row r="3638" spans="1:7" x14ac:dyDescent="0.25">
      <c r="A3638" s="1">
        <v>38212</v>
      </c>
      <c r="B3638">
        <v>88.809997999999993</v>
      </c>
      <c r="C3638">
        <v>89.290001000000004</v>
      </c>
      <c r="D3638">
        <v>87.879997000000003</v>
      </c>
      <c r="E3638">
        <v>87.900002000000001</v>
      </c>
      <c r="F3638">
        <v>87.900002000000001</v>
      </c>
      <c r="G3638">
        <v>0</v>
      </c>
    </row>
    <row r="3639" spans="1:7" x14ac:dyDescent="0.25">
      <c r="A3639" s="1">
        <v>38214</v>
      </c>
      <c r="B3639" t="s">
        <v>444</v>
      </c>
      <c r="C3639" t="s">
        <v>444</v>
      </c>
      <c r="D3639" t="s">
        <v>444</v>
      </c>
      <c r="E3639" t="s">
        <v>444</v>
      </c>
      <c r="F3639" t="s">
        <v>444</v>
      </c>
      <c r="G3639" t="s">
        <v>444</v>
      </c>
    </row>
    <row r="3640" spans="1:7" x14ac:dyDescent="0.25">
      <c r="A3640" s="1">
        <v>38215</v>
      </c>
      <c r="B3640">
        <v>87.870002999999997</v>
      </c>
      <c r="C3640">
        <v>88.18</v>
      </c>
      <c r="D3640">
        <v>87.82</v>
      </c>
      <c r="E3640">
        <v>87.959998999999996</v>
      </c>
      <c r="F3640">
        <v>87.959998999999996</v>
      </c>
      <c r="G3640">
        <v>0</v>
      </c>
    </row>
    <row r="3641" spans="1:7" x14ac:dyDescent="0.25">
      <c r="A3641" s="1">
        <v>38216</v>
      </c>
      <c r="B3641">
        <v>87.940002000000007</v>
      </c>
      <c r="C3641">
        <v>88.220000999999996</v>
      </c>
      <c r="D3641">
        <v>87.739998</v>
      </c>
      <c r="E3641">
        <v>88.059997999999993</v>
      </c>
      <c r="F3641">
        <v>88.059997999999993</v>
      </c>
      <c r="G3641">
        <v>0</v>
      </c>
    </row>
    <row r="3642" spans="1:7" x14ac:dyDescent="0.25">
      <c r="A3642" s="1">
        <v>38217</v>
      </c>
      <c r="B3642">
        <v>88.040001000000004</v>
      </c>
      <c r="C3642">
        <v>88.330001999999993</v>
      </c>
      <c r="D3642">
        <v>87.889999000000003</v>
      </c>
      <c r="E3642">
        <v>88.080001999999993</v>
      </c>
      <c r="F3642">
        <v>88.080001999999993</v>
      </c>
      <c r="G3642">
        <v>0</v>
      </c>
    </row>
    <row r="3643" spans="1:7" x14ac:dyDescent="0.25">
      <c r="A3643" s="1">
        <v>38218</v>
      </c>
      <c r="B3643">
        <v>88.019997000000004</v>
      </c>
      <c r="C3643">
        <v>88.059997999999993</v>
      </c>
      <c r="D3643">
        <v>87.690002000000007</v>
      </c>
      <c r="E3643">
        <v>87.790001000000004</v>
      </c>
      <c r="F3643">
        <v>87.790001000000004</v>
      </c>
      <c r="G3643">
        <v>0</v>
      </c>
    </row>
    <row r="3644" spans="1:7" x14ac:dyDescent="0.25">
      <c r="A3644" s="1">
        <v>38219</v>
      </c>
      <c r="B3644">
        <v>87.760002</v>
      </c>
      <c r="C3644">
        <v>88.290001000000004</v>
      </c>
      <c r="D3644">
        <v>87.660004000000001</v>
      </c>
      <c r="E3644">
        <v>88.120002999999997</v>
      </c>
      <c r="F3644">
        <v>88.120002999999997</v>
      </c>
      <c r="G3644">
        <v>0</v>
      </c>
    </row>
    <row r="3645" spans="1:7" x14ac:dyDescent="0.25">
      <c r="A3645" s="1">
        <v>38221</v>
      </c>
      <c r="B3645" t="s">
        <v>444</v>
      </c>
      <c r="C3645" t="s">
        <v>444</v>
      </c>
      <c r="D3645" t="s">
        <v>444</v>
      </c>
      <c r="E3645" t="s">
        <v>444</v>
      </c>
      <c r="F3645" t="s">
        <v>444</v>
      </c>
      <c r="G3645" t="s">
        <v>444</v>
      </c>
    </row>
    <row r="3646" spans="1:7" x14ac:dyDescent="0.25">
      <c r="A3646" s="1">
        <v>38222</v>
      </c>
      <c r="B3646">
        <v>88.150002000000001</v>
      </c>
      <c r="C3646">
        <v>89.089995999999999</v>
      </c>
      <c r="D3646">
        <v>88.040001000000004</v>
      </c>
      <c r="E3646">
        <v>89.059997999999993</v>
      </c>
      <c r="F3646">
        <v>89.059997999999993</v>
      </c>
      <c r="G3646">
        <v>0</v>
      </c>
    </row>
    <row r="3647" spans="1:7" x14ac:dyDescent="0.25">
      <c r="A3647" s="1">
        <v>38223</v>
      </c>
      <c r="B3647">
        <v>89.050003000000004</v>
      </c>
      <c r="C3647">
        <v>89.540001000000004</v>
      </c>
      <c r="D3647">
        <v>88.93</v>
      </c>
      <c r="E3647">
        <v>89.459998999999996</v>
      </c>
      <c r="F3647">
        <v>89.459998999999996</v>
      </c>
      <c r="G3647">
        <v>0</v>
      </c>
    </row>
    <row r="3648" spans="1:7" x14ac:dyDescent="0.25">
      <c r="A3648" s="1">
        <v>38224</v>
      </c>
      <c r="B3648">
        <v>89.449996999999996</v>
      </c>
      <c r="C3648">
        <v>89.610000999999997</v>
      </c>
      <c r="D3648">
        <v>89.230002999999996</v>
      </c>
      <c r="E3648">
        <v>89.419998000000007</v>
      </c>
      <c r="F3648">
        <v>89.419998000000007</v>
      </c>
      <c r="G3648">
        <v>0</v>
      </c>
    </row>
    <row r="3649" spans="1:7" x14ac:dyDescent="0.25">
      <c r="A3649" s="1">
        <v>38225</v>
      </c>
      <c r="B3649">
        <v>89.440002000000007</v>
      </c>
      <c r="C3649">
        <v>89.669998000000007</v>
      </c>
      <c r="D3649">
        <v>89.220000999999996</v>
      </c>
      <c r="E3649">
        <v>89.300003000000004</v>
      </c>
      <c r="F3649">
        <v>89.300003000000004</v>
      </c>
      <c r="G3649">
        <v>0</v>
      </c>
    </row>
    <row r="3650" spans="1:7" x14ac:dyDescent="0.25">
      <c r="A3650" s="1">
        <v>38226</v>
      </c>
      <c r="B3650">
        <v>89.330001999999993</v>
      </c>
      <c r="C3650">
        <v>89.830001999999993</v>
      </c>
      <c r="D3650">
        <v>89.050003000000004</v>
      </c>
      <c r="E3650">
        <v>89.769997000000004</v>
      </c>
      <c r="F3650">
        <v>89.769997000000004</v>
      </c>
      <c r="G3650">
        <v>0</v>
      </c>
    </row>
    <row r="3651" spans="1:7" x14ac:dyDescent="0.25">
      <c r="A3651" s="1">
        <v>38228</v>
      </c>
      <c r="B3651" t="s">
        <v>444</v>
      </c>
      <c r="C3651" t="s">
        <v>444</v>
      </c>
      <c r="D3651" t="s">
        <v>444</v>
      </c>
      <c r="E3651" t="s">
        <v>444</v>
      </c>
      <c r="F3651" t="s">
        <v>444</v>
      </c>
      <c r="G3651" t="s">
        <v>444</v>
      </c>
    </row>
    <row r="3652" spans="1:7" x14ac:dyDescent="0.25">
      <c r="A3652" s="1">
        <v>38229</v>
      </c>
      <c r="B3652">
        <v>89.800003000000004</v>
      </c>
      <c r="C3652">
        <v>90.07</v>
      </c>
      <c r="D3652">
        <v>89.550003000000004</v>
      </c>
      <c r="E3652">
        <v>89.690002000000007</v>
      </c>
      <c r="F3652">
        <v>89.690002000000007</v>
      </c>
      <c r="G3652">
        <v>0</v>
      </c>
    </row>
    <row r="3653" spans="1:7" x14ac:dyDescent="0.25">
      <c r="A3653" s="1">
        <v>38230</v>
      </c>
      <c r="B3653">
        <v>89.68</v>
      </c>
      <c r="C3653">
        <v>89.730002999999996</v>
      </c>
      <c r="D3653">
        <v>88.739998</v>
      </c>
      <c r="E3653">
        <v>88.940002000000007</v>
      </c>
      <c r="F3653">
        <v>88.940002000000007</v>
      </c>
      <c r="G3653">
        <v>0</v>
      </c>
    </row>
    <row r="3654" spans="1:7" x14ac:dyDescent="0.25">
      <c r="A3654" s="1">
        <v>38231</v>
      </c>
      <c r="B3654">
        <v>88.910004000000001</v>
      </c>
      <c r="C3654">
        <v>89.150002000000001</v>
      </c>
      <c r="D3654">
        <v>88.699996999999996</v>
      </c>
      <c r="E3654">
        <v>88.870002999999997</v>
      </c>
      <c r="F3654">
        <v>88.870002999999997</v>
      </c>
      <c r="G3654">
        <v>0</v>
      </c>
    </row>
    <row r="3655" spans="1:7" x14ac:dyDescent="0.25">
      <c r="A3655" s="1">
        <v>38232</v>
      </c>
      <c r="B3655">
        <v>88.870002999999997</v>
      </c>
      <c r="C3655">
        <v>89.089995999999999</v>
      </c>
      <c r="D3655">
        <v>88.790001000000004</v>
      </c>
      <c r="E3655">
        <v>88.980002999999996</v>
      </c>
      <c r="F3655">
        <v>88.980002999999996</v>
      </c>
      <c r="G3655">
        <v>0</v>
      </c>
    </row>
    <row r="3656" spans="1:7" x14ac:dyDescent="0.25">
      <c r="A3656" s="1">
        <v>38233</v>
      </c>
      <c r="B3656">
        <v>88.940002000000007</v>
      </c>
      <c r="C3656">
        <v>89.75</v>
      </c>
      <c r="D3656">
        <v>88.760002</v>
      </c>
      <c r="E3656">
        <v>89.629997000000003</v>
      </c>
      <c r="F3656">
        <v>89.629997000000003</v>
      </c>
      <c r="G3656">
        <v>0</v>
      </c>
    </row>
    <row r="3657" spans="1:7" x14ac:dyDescent="0.25">
      <c r="A3657" s="1">
        <v>38235</v>
      </c>
      <c r="B3657" t="s">
        <v>444</v>
      </c>
      <c r="C3657" t="s">
        <v>444</v>
      </c>
      <c r="D3657" t="s">
        <v>444</v>
      </c>
      <c r="E3657" t="s">
        <v>444</v>
      </c>
      <c r="F3657" t="s">
        <v>444</v>
      </c>
      <c r="G3657" t="s">
        <v>444</v>
      </c>
    </row>
    <row r="3658" spans="1:7" x14ac:dyDescent="0.25">
      <c r="A3658" s="1">
        <v>38236</v>
      </c>
      <c r="B3658">
        <v>89.599997999999999</v>
      </c>
      <c r="C3658">
        <v>89.699996999999996</v>
      </c>
      <c r="D3658">
        <v>89.510002</v>
      </c>
      <c r="E3658">
        <v>89.529999000000004</v>
      </c>
      <c r="F3658">
        <v>89.529999000000004</v>
      </c>
      <c r="G3658">
        <v>0</v>
      </c>
    </row>
    <row r="3659" spans="1:7" x14ac:dyDescent="0.25">
      <c r="A3659" s="1">
        <v>38237</v>
      </c>
      <c r="B3659">
        <v>89.410004000000001</v>
      </c>
      <c r="C3659">
        <v>89.620002999999997</v>
      </c>
      <c r="D3659">
        <v>89.199996999999996</v>
      </c>
      <c r="E3659">
        <v>89.230002999999996</v>
      </c>
      <c r="F3659">
        <v>89.230002999999996</v>
      </c>
      <c r="G3659">
        <v>0</v>
      </c>
    </row>
    <row r="3660" spans="1:7" x14ac:dyDescent="0.25">
      <c r="A3660" s="1">
        <v>38238</v>
      </c>
      <c r="B3660">
        <v>89.290001000000004</v>
      </c>
      <c r="C3660">
        <v>89.730002999999996</v>
      </c>
      <c r="D3660">
        <v>88.75</v>
      </c>
      <c r="E3660">
        <v>88.769997000000004</v>
      </c>
      <c r="F3660">
        <v>88.769997000000004</v>
      </c>
      <c r="G3660">
        <v>0</v>
      </c>
    </row>
    <row r="3661" spans="1:7" x14ac:dyDescent="0.25">
      <c r="A3661" s="1">
        <v>38239</v>
      </c>
      <c r="B3661">
        <v>88.790001000000004</v>
      </c>
      <c r="C3661">
        <v>89.019997000000004</v>
      </c>
      <c r="D3661">
        <v>88.699996999999996</v>
      </c>
      <c r="E3661">
        <v>88.830001999999993</v>
      </c>
      <c r="F3661">
        <v>88.830001999999993</v>
      </c>
      <c r="G3661">
        <v>0</v>
      </c>
    </row>
    <row r="3662" spans="1:7" x14ac:dyDescent="0.25">
      <c r="A3662" s="1">
        <v>38240</v>
      </c>
      <c r="B3662">
        <v>88.550003000000004</v>
      </c>
      <c r="C3662">
        <v>88.940002000000007</v>
      </c>
      <c r="D3662">
        <v>88.110000999999997</v>
      </c>
      <c r="E3662">
        <v>88.389999000000003</v>
      </c>
      <c r="F3662">
        <v>88.389999000000003</v>
      </c>
      <c r="G3662">
        <v>0</v>
      </c>
    </row>
    <row r="3663" spans="1:7" x14ac:dyDescent="0.25">
      <c r="A3663" s="1">
        <v>38242</v>
      </c>
      <c r="B3663" t="s">
        <v>444</v>
      </c>
      <c r="C3663" t="s">
        <v>444</v>
      </c>
      <c r="D3663" t="s">
        <v>444</v>
      </c>
      <c r="E3663" t="s">
        <v>444</v>
      </c>
      <c r="F3663" t="s">
        <v>444</v>
      </c>
      <c r="G3663" t="s">
        <v>444</v>
      </c>
    </row>
    <row r="3664" spans="1:7" x14ac:dyDescent="0.25">
      <c r="A3664" s="1">
        <v>38243</v>
      </c>
      <c r="B3664">
        <v>88.290001000000004</v>
      </c>
      <c r="C3664">
        <v>88.730002999999996</v>
      </c>
      <c r="D3664">
        <v>88.260002</v>
      </c>
      <c r="E3664">
        <v>88.550003000000004</v>
      </c>
      <c r="F3664">
        <v>88.550003000000004</v>
      </c>
      <c r="G3664">
        <v>0</v>
      </c>
    </row>
    <row r="3665" spans="1:7" x14ac:dyDescent="0.25">
      <c r="A3665" s="1">
        <v>38244</v>
      </c>
      <c r="B3665">
        <v>88.540001000000004</v>
      </c>
      <c r="C3665">
        <v>88.690002000000007</v>
      </c>
      <c r="D3665">
        <v>88.230002999999996</v>
      </c>
      <c r="E3665">
        <v>88.459998999999996</v>
      </c>
      <c r="F3665">
        <v>88.459998999999996</v>
      </c>
      <c r="G3665">
        <v>0</v>
      </c>
    </row>
    <row r="3666" spans="1:7" x14ac:dyDescent="0.25">
      <c r="A3666" s="1">
        <v>38245</v>
      </c>
      <c r="B3666">
        <v>88.459998999999996</v>
      </c>
      <c r="C3666">
        <v>89.309997999999993</v>
      </c>
      <c r="D3666">
        <v>88.449996999999996</v>
      </c>
      <c r="E3666">
        <v>89.150002000000001</v>
      </c>
      <c r="F3666">
        <v>89.150002000000001</v>
      </c>
      <c r="G3666">
        <v>0</v>
      </c>
    </row>
    <row r="3667" spans="1:7" x14ac:dyDescent="0.25">
      <c r="A3667" s="1">
        <v>38246</v>
      </c>
      <c r="B3667">
        <v>89.150002000000001</v>
      </c>
      <c r="C3667">
        <v>89.220000999999996</v>
      </c>
      <c r="D3667">
        <v>88.739998</v>
      </c>
      <c r="E3667">
        <v>88.790001000000004</v>
      </c>
      <c r="F3667">
        <v>88.790001000000004</v>
      </c>
      <c r="G3667">
        <v>0</v>
      </c>
    </row>
    <row r="3668" spans="1:7" x14ac:dyDescent="0.25">
      <c r="A3668" s="1">
        <v>38247</v>
      </c>
      <c r="B3668">
        <v>88.82</v>
      </c>
      <c r="C3668">
        <v>89.110000999999997</v>
      </c>
      <c r="D3668">
        <v>88.669998000000007</v>
      </c>
      <c r="E3668">
        <v>88.910004000000001</v>
      </c>
      <c r="F3668">
        <v>88.910004000000001</v>
      </c>
      <c r="G3668">
        <v>0</v>
      </c>
    </row>
    <row r="3669" spans="1:7" x14ac:dyDescent="0.25">
      <c r="A3669" s="1">
        <v>38249</v>
      </c>
      <c r="B3669" t="s">
        <v>444</v>
      </c>
      <c r="C3669" t="s">
        <v>444</v>
      </c>
      <c r="D3669" t="s">
        <v>444</v>
      </c>
      <c r="E3669" t="s">
        <v>444</v>
      </c>
      <c r="F3669" t="s">
        <v>444</v>
      </c>
      <c r="G3669" t="s">
        <v>444</v>
      </c>
    </row>
    <row r="3670" spans="1:7" x14ac:dyDescent="0.25">
      <c r="A3670" s="1">
        <v>38250</v>
      </c>
      <c r="B3670">
        <v>88.970000999999996</v>
      </c>
      <c r="C3670">
        <v>89.279999000000004</v>
      </c>
      <c r="D3670">
        <v>88.900002000000001</v>
      </c>
      <c r="E3670">
        <v>88.989998</v>
      </c>
      <c r="F3670">
        <v>88.989998</v>
      </c>
      <c r="G3670">
        <v>0</v>
      </c>
    </row>
    <row r="3671" spans="1:7" x14ac:dyDescent="0.25">
      <c r="A3671" s="1">
        <v>38251</v>
      </c>
      <c r="B3671">
        <v>88.970000999999996</v>
      </c>
      <c r="C3671">
        <v>89.010002</v>
      </c>
      <c r="D3671">
        <v>87.989998</v>
      </c>
      <c r="E3671">
        <v>88.129997000000003</v>
      </c>
      <c r="F3671">
        <v>88.129997000000003</v>
      </c>
      <c r="G3671">
        <v>0</v>
      </c>
    </row>
    <row r="3672" spans="1:7" x14ac:dyDescent="0.25">
      <c r="A3672" s="1">
        <v>38252</v>
      </c>
      <c r="B3672">
        <v>88.110000999999997</v>
      </c>
      <c r="C3672">
        <v>88.709998999999996</v>
      </c>
      <c r="D3672">
        <v>88.059997999999993</v>
      </c>
      <c r="E3672">
        <v>88.510002</v>
      </c>
      <c r="F3672">
        <v>88.510002</v>
      </c>
      <c r="G3672">
        <v>0</v>
      </c>
    </row>
    <row r="3673" spans="1:7" x14ac:dyDescent="0.25">
      <c r="A3673" s="1">
        <v>38253</v>
      </c>
      <c r="B3673">
        <v>88.480002999999996</v>
      </c>
      <c r="C3673">
        <v>88.559997999999993</v>
      </c>
      <c r="D3673">
        <v>88.059997999999993</v>
      </c>
      <c r="E3673">
        <v>88.440002000000007</v>
      </c>
      <c r="F3673">
        <v>88.440002000000007</v>
      </c>
      <c r="G3673">
        <v>0</v>
      </c>
    </row>
    <row r="3674" spans="1:7" x14ac:dyDescent="0.25">
      <c r="A3674" s="1">
        <v>38254</v>
      </c>
      <c r="B3674">
        <v>88.43</v>
      </c>
      <c r="C3674">
        <v>88.550003000000004</v>
      </c>
      <c r="D3674">
        <v>87.860000999999997</v>
      </c>
      <c r="E3674">
        <v>88.400002000000001</v>
      </c>
      <c r="F3674">
        <v>88.400002000000001</v>
      </c>
      <c r="G3674">
        <v>0</v>
      </c>
    </row>
    <row r="3675" spans="1:7" x14ac:dyDescent="0.25">
      <c r="A3675" s="1">
        <v>38256</v>
      </c>
      <c r="B3675" t="s">
        <v>444</v>
      </c>
      <c r="C3675" t="s">
        <v>444</v>
      </c>
      <c r="D3675" t="s">
        <v>444</v>
      </c>
      <c r="E3675" t="s">
        <v>444</v>
      </c>
      <c r="F3675" t="s">
        <v>444</v>
      </c>
      <c r="G3675" t="s">
        <v>444</v>
      </c>
    </row>
    <row r="3676" spans="1:7" x14ac:dyDescent="0.25">
      <c r="A3676" s="1">
        <v>38257</v>
      </c>
      <c r="B3676">
        <v>88.279999000000004</v>
      </c>
      <c r="C3676">
        <v>88.529999000000004</v>
      </c>
      <c r="D3676">
        <v>88.169998000000007</v>
      </c>
      <c r="E3676">
        <v>88.290001000000004</v>
      </c>
      <c r="F3676">
        <v>88.290001000000004</v>
      </c>
      <c r="G3676">
        <v>0</v>
      </c>
    </row>
    <row r="3677" spans="1:7" x14ac:dyDescent="0.25">
      <c r="A3677" s="1">
        <v>38258</v>
      </c>
      <c r="B3677">
        <v>88.190002000000007</v>
      </c>
      <c r="C3677">
        <v>88.360000999999997</v>
      </c>
      <c r="D3677">
        <v>87.980002999999996</v>
      </c>
      <c r="E3677">
        <v>88.110000999999997</v>
      </c>
      <c r="F3677">
        <v>88.110000999999997</v>
      </c>
      <c r="G3677">
        <v>0</v>
      </c>
    </row>
    <row r="3678" spans="1:7" x14ac:dyDescent="0.25">
      <c r="A3678" s="1">
        <v>38259</v>
      </c>
      <c r="B3678">
        <v>88.139999000000003</v>
      </c>
      <c r="C3678">
        <v>88.339995999999999</v>
      </c>
      <c r="D3678">
        <v>87.970000999999996</v>
      </c>
      <c r="E3678">
        <v>88.099997999999999</v>
      </c>
      <c r="F3678">
        <v>88.099997999999999</v>
      </c>
      <c r="G3678">
        <v>0</v>
      </c>
    </row>
    <row r="3679" spans="1:7" x14ac:dyDescent="0.25">
      <c r="A3679" s="1">
        <v>38260</v>
      </c>
      <c r="B3679">
        <v>88.099997999999999</v>
      </c>
      <c r="C3679">
        <v>88.199996999999996</v>
      </c>
      <c r="D3679">
        <v>87.349997999999999</v>
      </c>
      <c r="E3679">
        <v>87.360000999999997</v>
      </c>
      <c r="F3679">
        <v>87.360000999999997</v>
      </c>
      <c r="G3679">
        <v>0</v>
      </c>
    </row>
    <row r="3680" spans="1:7" x14ac:dyDescent="0.25">
      <c r="A3680" s="1">
        <v>38261</v>
      </c>
      <c r="B3680">
        <v>87.410004000000001</v>
      </c>
      <c r="C3680">
        <v>87.779999000000004</v>
      </c>
      <c r="D3680">
        <v>87.349997999999999</v>
      </c>
      <c r="E3680">
        <v>87.629997000000003</v>
      </c>
      <c r="F3680">
        <v>87.629997000000003</v>
      </c>
      <c r="G3680">
        <v>0</v>
      </c>
    </row>
    <row r="3681" spans="1:7" x14ac:dyDescent="0.25">
      <c r="A3681" s="1">
        <v>38263</v>
      </c>
      <c r="B3681" t="s">
        <v>444</v>
      </c>
      <c r="C3681" t="s">
        <v>444</v>
      </c>
      <c r="D3681" t="s">
        <v>444</v>
      </c>
      <c r="E3681" t="s">
        <v>444</v>
      </c>
      <c r="F3681" t="s">
        <v>444</v>
      </c>
      <c r="G3681" t="s">
        <v>444</v>
      </c>
    </row>
    <row r="3682" spans="1:7" x14ac:dyDescent="0.25">
      <c r="A3682" s="1">
        <v>38264</v>
      </c>
      <c r="B3682">
        <v>87.720000999999996</v>
      </c>
      <c r="C3682">
        <v>88.599997999999999</v>
      </c>
      <c r="D3682">
        <v>87.699996999999996</v>
      </c>
      <c r="E3682">
        <v>88.379997000000003</v>
      </c>
      <c r="F3682">
        <v>88.379997000000003</v>
      </c>
      <c r="G3682">
        <v>0</v>
      </c>
    </row>
    <row r="3683" spans="1:7" x14ac:dyDescent="0.25">
      <c r="A3683" s="1">
        <v>38265</v>
      </c>
      <c r="B3683">
        <v>88.400002000000001</v>
      </c>
      <c r="C3683">
        <v>88.5</v>
      </c>
      <c r="D3683">
        <v>88.150002000000001</v>
      </c>
      <c r="E3683">
        <v>88.169998000000007</v>
      </c>
      <c r="F3683">
        <v>88.169998000000007</v>
      </c>
      <c r="G3683">
        <v>0</v>
      </c>
    </row>
    <row r="3684" spans="1:7" x14ac:dyDescent="0.25">
      <c r="A3684" s="1">
        <v>38266</v>
      </c>
      <c r="B3684">
        <v>88.239998</v>
      </c>
      <c r="C3684">
        <v>88.639999000000003</v>
      </c>
      <c r="D3684">
        <v>88.18</v>
      </c>
      <c r="E3684">
        <v>88.480002999999996</v>
      </c>
      <c r="F3684">
        <v>88.480002999999996</v>
      </c>
      <c r="G3684">
        <v>0</v>
      </c>
    </row>
    <row r="3685" spans="1:7" x14ac:dyDescent="0.25">
      <c r="A3685" s="1">
        <v>38267</v>
      </c>
      <c r="B3685">
        <v>88.440002000000007</v>
      </c>
      <c r="C3685">
        <v>88.489998</v>
      </c>
      <c r="D3685">
        <v>88.220000999999996</v>
      </c>
      <c r="E3685">
        <v>88.339995999999999</v>
      </c>
      <c r="F3685">
        <v>88.339995999999999</v>
      </c>
      <c r="G3685">
        <v>0</v>
      </c>
    </row>
    <row r="3686" spans="1:7" x14ac:dyDescent="0.25">
      <c r="A3686" s="1">
        <v>38268</v>
      </c>
      <c r="B3686">
        <v>88.309997999999993</v>
      </c>
      <c r="C3686">
        <v>88.389999000000003</v>
      </c>
      <c r="D3686">
        <v>87.349997999999999</v>
      </c>
      <c r="E3686">
        <v>87.449996999999996</v>
      </c>
      <c r="F3686">
        <v>87.449996999999996</v>
      </c>
      <c r="G3686">
        <v>0</v>
      </c>
    </row>
    <row r="3687" spans="1:7" x14ac:dyDescent="0.25">
      <c r="A3687" s="1">
        <v>38270</v>
      </c>
      <c r="B3687" t="s">
        <v>444</v>
      </c>
      <c r="C3687" t="s">
        <v>444</v>
      </c>
      <c r="D3687" t="s">
        <v>444</v>
      </c>
      <c r="E3687" t="s">
        <v>444</v>
      </c>
      <c r="F3687" t="s">
        <v>444</v>
      </c>
      <c r="G3687" t="s">
        <v>444</v>
      </c>
    </row>
    <row r="3688" spans="1:7" x14ac:dyDescent="0.25">
      <c r="A3688" s="1">
        <v>38271</v>
      </c>
      <c r="B3688">
        <v>87.449996999999996</v>
      </c>
      <c r="C3688">
        <v>87.599997999999999</v>
      </c>
      <c r="D3688">
        <v>87.440002000000007</v>
      </c>
      <c r="E3688">
        <v>87.540001000000004</v>
      </c>
      <c r="F3688">
        <v>87.540001000000004</v>
      </c>
      <c r="G3688">
        <v>0</v>
      </c>
    </row>
    <row r="3689" spans="1:7" x14ac:dyDescent="0.25">
      <c r="A3689" s="1">
        <v>38272</v>
      </c>
      <c r="B3689">
        <v>87.599997999999999</v>
      </c>
      <c r="C3689">
        <v>88.199996999999996</v>
      </c>
      <c r="D3689">
        <v>87.540001000000004</v>
      </c>
      <c r="E3689">
        <v>88.019997000000004</v>
      </c>
      <c r="F3689">
        <v>88.019997000000004</v>
      </c>
      <c r="G3689">
        <v>0</v>
      </c>
    </row>
    <row r="3690" spans="1:7" x14ac:dyDescent="0.25">
      <c r="A3690" s="1">
        <v>38273</v>
      </c>
      <c r="B3690">
        <v>87.980002999999996</v>
      </c>
      <c r="C3690">
        <v>88.57</v>
      </c>
      <c r="D3690">
        <v>87.739998</v>
      </c>
      <c r="E3690">
        <v>87.879997000000003</v>
      </c>
      <c r="F3690">
        <v>87.879997000000003</v>
      </c>
      <c r="G3690">
        <v>0</v>
      </c>
    </row>
    <row r="3691" spans="1:7" x14ac:dyDescent="0.25">
      <c r="A3691" s="1">
        <v>38274</v>
      </c>
      <c r="B3691">
        <v>87.849997999999999</v>
      </c>
      <c r="C3691">
        <v>87.980002999999996</v>
      </c>
      <c r="D3691">
        <v>87.360000999999997</v>
      </c>
      <c r="E3691">
        <v>87.550003000000004</v>
      </c>
      <c r="F3691">
        <v>87.550003000000004</v>
      </c>
      <c r="G3691">
        <v>0</v>
      </c>
    </row>
    <row r="3692" spans="1:7" x14ac:dyDescent="0.25">
      <c r="A3692" s="1">
        <v>38275</v>
      </c>
      <c r="B3692">
        <v>87.610000999999997</v>
      </c>
      <c r="C3692">
        <v>87.849997999999999</v>
      </c>
      <c r="D3692">
        <v>86.910004000000001</v>
      </c>
      <c r="E3692">
        <v>87.089995999999999</v>
      </c>
      <c r="F3692">
        <v>87.089995999999999</v>
      </c>
      <c r="G3692">
        <v>0</v>
      </c>
    </row>
    <row r="3693" spans="1:7" x14ac:dyDescent="0.25">
      <c r="A3693" s="1">
        <v>38277</v>
      </c>
      <c r="B3693" t="s">
        <v>444</v>
      </c>
      <c r="C3693" t="s">
        <v>444</v>
      </c>
      <c r="D3693" t="s">
        <v>444</v>
      </c>
      <c r="E3693" t="s">
        <v>444</v>
      </c>
      <c r="F3693" t="s">
        <v>444</v>
      </c>
      <c r="G3693" t="s">
        <v>444</v>
      </c>
    </row>
    <row r="3694" spans="1:7" x14ac:dyDescent="0.25">
      <c r="A3694" s="1">
        <v>38278</v>
      </c>
      <c r="B3694">
        <v>87.089995999999999</v>
      </c>
      <c r="C3694">
        <v>87.239998</v>
      </c>
      <c r="D3694">
        <v>86.82</v>
      </c>
      <c r="E3694">
        <v>87.019997000000004</v>
      </c>
      <c r="F3694">
        <v>87.019997000000004</v>
      </c>
      <c r="G3694">
        <v>0</v>
      </c>
    </row>
    <row r="3695" spans="1:7" x14ac:dyDescent="0.25">
      <c r="A3695" s="1">
        <v>38279</v>
      </c>
      <c r="B3695">
        <v>87.129997000000003</v>
      </c>
      <c r="C3695">
        <v>87.339995999999999</v>
      </c>
      <c r="D3695">
        <v>86.769997000000004</v>
      </c>
      <c r="E3695">
        <v>86.839995999999999</v>
      </c>
      <c r="F3695">
        <v>86.839995999999999</v>
      </c>
      <c r="G3695">
        <v>0</v>
      </c>
    </row>
    <row r="3696" spans="1:7" x14ac:dyDescent="0.25">
      <c r="A3696" s="1">
        <v>38280</v>
      </c>
      <c r="B3696">
        <v>86.839995999999999</v>
      </c>
      <c r="C3696">
        <v>86.980002999999996</v>
      </c>
      <c r="D3696">
        <v>86.129997000000003</v>
      </c>
      <c r="E3696">
        <v>86.349997999999999</v>
      </c>
      <c r="F3696">
        <v>86.349997999999999</v>
      </c>
      <c r="G3696">
        <v>0</v>
      </c>
    </row>
    <row r="3697" spans="1:7" x14ac:dyDescent="0.25">
      <c r="A3697" s="1">
        <v>38281</v>
      </c>
      <c r="B3697">
        <v>86.410004000000001</v>
      </c>
      <c r="C3697">
        <v>86.440002000000007</v>
      </c>
      <c r="D3697">
        <v>85.900002000000001</v>
      </c>
      <c r="E3697">
        <v>86.019997000000004</v>
      </c>
      <c r="F3697">
        <v>86.019997000000004</v>
      </c>
      <c r="G3697">
        <v>0</v>
      </c>
    </row>
    <row r="3698" spans="1:7" x14ac:dyDescent="0.25">
      <c r="A3698" s="1">
        <v>38282</v>
      </c>
      <c r="B3698">
        <v>86.059997999999993</v>
      </c>
      <c r="C3698">
        <v>86.199996999999996</v>
      </c>
      <c r="D3698">
        <v>85.82</v>
      </c>
      <c r="E3698">
        <v>85.870002999999997</v>
      </c>
      <c r="F3698">
        <v>85.870002999999997</v>
      </c>
      <c r="G3698">
        <v>0</v>
      </c>
    </row>
    <row r="3699" spans="1:7" x14ac:dyDescent="0.25">
      <c r="A3699" s="1">
        <v>38284</v>
      </c>
      <c r="B3699" t="s">
        <v>444</v>
      </c>
      <c r="C3699" t="s">
        <v>444</v>
      </c>
      <c r="D3699" t="s">
        <v>444</v>
      </c>
      <c r="E3699" t="s">
        <v>444</v>
      </c>
      <c r="F3699" t="s">
        <v>444</v>
      </c>
      <c r="G3699" t="s">
        <v>444</v>
      </c>
    </row>
    <row r="3700" spans="1:7" x14ac:dyDescent="0.25">
      <c r="A3700" s="1">
        <v>38285</v>
      </c>
      <c r="B3700">
        <v>85.470000999999996</v>
      </c>
      <c r="C3700">
        <v>85.650002000000001</v>
      </c>
      <c r="D3700">
        <v>84.75</v>
      </c>
      <c r="E3700">
        <v>84.970000999999996</v>
      </c>
      <c r="F3700">
        <v>84.970000999999996</v>
      </c>
      <c r="G3700">
        <v>0</v>
      </c>
    </row>
    <row r="3701" spans="1:7" x14ac:dyDescent="0.25">
      <c r="A3701" s="1">
        <v>38286</v>
      </c>
      <c r="B3701">
        <v>84.910004000000001</v>
      </c>
      <c r="C3701">
        <v>85.339995999999999</v>
      </c>
      <c r="D3701">
        <v>84.730002999999996</v>
      </c>
      <c r="E3701">
        <v>85.209998999999996</v>
      </c>
      <c r="F3701">
        <v>85.209998999999996</v>
      </c>
      <c r="G3701">
        <v>0</v>
      </c>
    </row>
    <row r="3702" spans="1:7" x14ac:dyDescent="0.25">
      <c r="A3702" s="1">
        <v>38287</v>
      </c>
      <c r="B3702">
        <v>85.150002000000001</v>
      </c>
      <c r="C3702">
        <v>85.5</v>
      </c>
      <c r="D3702">
        <v>84.790001000000004</v>
      </c>
      <c r="E3702">
        <v>85.440002000000007</v>
      </c>
      <c r="F3702">
        <v>85.440002000000007</v>
      </c>
      <c r="G3702">
        <v>0</v>
      </c>
    </row>
    <row r="3703" spans="1:7" x14ac:dyDescent="0.25">
      <c r="A3703" s="1">
        <v>38288</v>
      </c>
      <c r="B3703">
        <v>85.459998999999996</v>
      </c>
      <c r="C3703">
        <v>85.889999000000003</v>
      </c>
      <c r="D3703">
        <v>85.040001000000004</v>
      </c>
      <c r="E3703">
        <v>85.279999000000004</v>
      </c>
      <c r="F3703">
        <v>85.279999000000004</v>
      </c>
      <c r="G3703">
        <v>0</v>
      </c>
    </row>
    <row r="3704" spans="1:7" x14ac:dyDescent="0.25">
      <c r="A3704" s="1">
        <v>38289</v>
      </c>
      <c r="B3704">
        <v>85.199996999999996</v>
      </c>
      <c r="C3704">
        <v>85.370002999999997</v>
      </c>
      <c r="D3704">
        <v>84.870002999999997</v>
      </c>
      <c r="E3704">
        <v>84.910004000000001</v>
      </c>
      <c r="F3704">
        <v>84.910004000000001</v>
      </c>
      <c r="G3704">
        <v>0</v>
      </c>
    </row>
    <row r="3705" spans="1:7" x14ac:dyDescent="0.25">
      <c r="A3705" s="1">
        <v>38291</v>
      </c>
      <c r="B3705" t="s">
        <v>444</v>
      </c>
      <c r="C3705" t="s">
        <v>444</v>
      </c>
      <c r="D3705" t="s">
        <v>444</v>
      </c>
      <c r="E3705" t="s">
        <v>444</v>
      </c>
      <c r="F3705" t="s">
        <v>444</v>
      </c>
      <c r="G3705" t="s">
        <v>444</v>
      </c>
    </row>
    <row r="3706" spans="1:7" x14ac:dyDescent="0.25">
      <c r="A3706" s="1">
        <v>38292</v>
      </c>
      <c r="B3706">
        <v>84.699996999999996</v>
      </c>
      <c r="C3706">
        <v>85.370002999999997</v>
      </c>
      <c r="D3706">
        <v>84.68</v>
      </c>
      <c r="E3706">
        <v>85.199996999999996</v>
      </c>
      <c r="F3706">
        <v>85.199996999999996</v>
      </c>
      <c r="G3706">
        <v>0</v>
      </c>
    </row>
    <row r="3707" spans="1:7" x14ac:dyDescent="0.25">
      <c r="A3707" s="1">
        <v>38293</v>
      </c>
      <c r="B3707">
        <v>85.220000999999996</v>
      </c>
      <c r="C3707">
        <v>85.589995999999999</v>
      </c>
      <c r="D3707">
        <v>85.169998000000007</v>
      </c>
      <c r="E3707">
        <v>85.470000999999996</v>
      </c>
      <c r="F3707">
        <v>85.470000999999996</v>
      </c>
      <c r="G3707">
        <v>0</v>
      </c>
    </row>
    <row r="3708" spans="1:7" x14ac:dyDescent="0.25">
      <c r="A3708" s="1">
        <v>38294</v>
      </c>
      <c r="B3708">
        <v>85.330001999999993</v>
      </c>
      <c r="C3708">
        <v>85.660004000000001</v>
      </c>
      <c r="D3708">
        <v>84.620002999999997</v>
      </c>
      <c r="E3708">
        <v>84.699996999999996</v>
      </c>
      <c r="F3708">
        <v>84.699996999999996</v>
      </c>
      <c r="G3708">
        <v>0</v>
      </c>
    </row>
    <row r="3709" spans="1:7" x14ac:dyDescent="0.25">
      <c r="A3709" s="1">
        <v>38295</v>
      </c>
      <c r="B3709">
        <v>84.660004000000001</v>
      </c>
      <c r="C3709">
        <v>84.879997000000003</v>
      </c>
      <c r="D3709">
        <v>84.309997999999993</v>
      </c>
      <c r="E3709">
        <v>84.540001000000004</v>
      </c>
      <c r="F3709">
        <v>84.540001000000004</v>
      </c>
      <c r="G3709">
        <v>0</v>
      </c>
    </row>
    <row r="3710" spans="1:7" x14ac:dyDescent="0.25">
      <c r="A3710" s="1">
        <v>38296</v>
      </c>
      <c r="B3710">
        <v>84.480002999999996</v>
      </c>
      <c r="C3710">
        <v>85.07</v>
      </c>
      <c r="D3710">
        <v>83.970000999999996</v>
      </c>
      <c r="E3710">
        <v>84.010002</v>
      </c>
      <c r="F3710">
        <v>84.010002</v>
      </c>
      <c r="G3710">
        <v>0</v>
      </c>
    </row>
    <row r="3711" spans="1:7" x14ac:dyDescent="0.25">
      <c r="A3711" s="1">
        <v>38298</v>
      </c>
      <c r="B3711" t="s">
        <v>444</v>
      </c>
      <c r="C3711" t="s">
        <v>444</v>
      </c>
      <c r="D3711" t="s">
        <v>444</v>
      </c>
      <c r="E3711" t="s">
        <v>444</v>
      </c>
      <c r="F3711" t="s">
        <v>444</v>
      </c>
      <c r="G3711" t="s">
        <v>444</v>
      </c>
    </row>
    <row r="3712" spans="1:7" x14ac:dyDescent="0.25">
      <c r="A3712" s="1">
        <v>38299</v>
      </c>
      <c r="B3712">
        <v>83.879997000000003</v>
      </c>
      <c r="C3712">
        <v>84.169998000000007</v>
      </c>
      <c r="D3712">
        <v>83.760002</v>
      </c>
      <c r="E3712">
        <v>84.089995999999999</v>
      </c>
      <c r="F3712">
        <v>84.089995999999999</v>
      </c>
      <c r="G3712">
        <v>0</v>
      </c>
    </row>
    <row r="3713" spans="1:7" x14ac:dyDescent="0.25">
      <c r="A3713" s="1">
        <v>38300</v>
      </c>
      <c r="B3713">
        <v>84.139999000000003</v>
      </c>
      <c r="C3713">
        <v>84.290001000000004</v>
      </c>
      <c r="D3713">
        <v>83.980002999999996</v>
      </c>
      <c r="E3713">
        <v>84.290001000000004</v>
      </c>
      <c r="F3713">
        <v>84.290001000000004</v>
      </c>
      <c r="G3713">
        <v>0</v>
      </c>
    </row>
    <row r="3714" spans="1:7" x14ac:dyDescent="0.25">
      <c r="A3714" s="1">
        <v>38301</v>
      </c>
      <c r="B3714">
        <v>84.220000999999996</v>
      </c>
      <c r="C3714">
        <v>84.669998000000007</v>
      </c>
      <c r="D3714">
        <v>83.699996999999996</v>
      </c>
      <c r="E3714">
        <v>84.43</v>
      </c>
      <c r="F3714">
        <v>84.43</v>
      </c>
      <c r="G3714">
        <v>0</v>
      </c>
    </row>
    <row r="3715" spans="1:7" x14ac:dyDescent="0.25">
      <c r="A3715" s="1">
        <v>38302</v>
      </c>
      <c r="B3715">
        <v>84.410004000000001</v>
      </c>
      <c r="C3715">
        <v>84.559997999999993</v>
      </c>
      <c r="D3715">
        <v>84.25</v>
      </c>
      <c r="E3715">
        <v>84.370002999999997</v>
      </c>
      <c r="F3715">
        <v>84.370002999999997</v>
      </c>
      <c r="G3715">
        <v>0</v>
      </c>
    </row>
    <row r="3716" spans="1:7" x14ac:dyDescent="0.25">
      <c r="A3716" s="1">
        <v>38303</v>
      </c>
      <c r="B3716">
        <v>84.260002</v>
      </c>
      <c r="C3716">
        <v>84.360000999999997</v>
      </c>
      <c r="D3716">
        <v>83.650002000000001</v>
      </c>
      <c r="E3716">
        <v>83.690002000000007</v>
      </c>
      <c r="F3716">
        <v>83.690002000000007</v>
      </c>
      <c r="G3716">
        <v>0</v>
      </c>
    </row>
    <row r="3717" spans="1:7" x14ac:dyDescent="0.25">
      <c r="A3717" s="1">
        <v>38305</v>
      </c>
      <c r="B3717" t="s">
        <v>444</v>
      </c>
      <c r="C3717" t="s">
        <v>444</v>
      </c>
      <c r="D3717" t="s">
        <v>444</v>
      </c>
      <c r="E3717" t="s">
        <v>444</v>
      </c>
      <c r="F3717" t="s">
        <v>444</v>
      </c>
      <c r="G3717" t="s">
        <v>444</v>
      </c>
    </row>
    <row r="3718" spans="1:7" x14ac:dyDescent="0.25">
      <c r="A3718" s="1">
        <v>38306</v>
      </c>
      <c r="B3718">
        <v>83.690002000000007</v>
      </c>
      <c r="C3718">
        <v>84.099997999999999</v>
      </c>
      <c r="D3718">
        <v>83.599997999999999</v>
      </c>
      <c r="E3718">
        <v>84</v>
      </c>
      <c r="F3718">
        <v>84</v>
      </c>
      <c r="G3718">
        <v>0</v>
      </c>
    </row>
    <row r="3719" spans="1:7" x14ac:dyDescent="0.25">
      <c r="A3719" s="1">
        <v>38307</v>
      </c>
      <c r="B3719">
        <v>84.029999000000004</v>
      </c>
      <c r="C3719">
        <v>84.099997999999999</v>
      </c>
      <c r="D3719">
        <v>83.620002999999997</v>
      </c>
      <c r="E3719">
        <v>83.800003000000004</v>
      </c>
      <c r="F3719">
        <v>83.800003000000004</v>
      </c>
      <c r="G3719">
        <v>0</v>
      </c>
    </row>
    <row r="3720" spans="1:7" x14ac:dyDescent="0.25">
      <c r="A3720" s="1">
        <v>38308</v>
      </c>
      <c r="B3720">
        <v>83.830001999999993</v>
      </c>
      <c r="C3720">
        <v>83.879997000000003</v>
      </c>
      <c r="D3720">
        <v>83.260002</v>
      </c>
      <c r="E3720">
        <v>83.290001000000004</v>
      </c>
      <c r="F3720">
        <v>83.290001000000004</v>
      </c>
      <c r="G3720">
        <v>0</v>
      </c>
    </row>
    <row r="3721" spans="1:7" x14ac:dyDescent="0.25">
      <c r="A3721" s="1">
        <v>38309</v>
      </c>
      <c r="B3721">
        <v>83.32</v>
      </c>
      <c r="C3721">
        <v>83.900002000000001</v>
      </c>
      <c r="D3721">
        <v>83.099997999999999</v>
      </c>
      <c r="E3721">
        <v>83.690002000000007</v>
      </c>
      <c r="F3721">
        <v>83.690002000000007</v>
      </c>
      <c r="G3721">
        <v>0</v>
      </c>
    </row>
    <row r="3722" spans="1:7" x14ac:dyDescent="0.25">
      <c r="A3722" s="1">
        <v>38310</v>
      </c>
      <c r="B3722">
        <v>83.870002999999997</v>
      </c>
      <c r="C3722">
        <v>83.910004000000001</v>
      </c>
      <c r="D3722">
        <v>83.010002</v>
      </c>
      <c r="E3722">
        <v>83.309997999999993</v>
      </c>
      <c r="F3722">
        <v>83.309997999999993</v>
      </c>
      <c r="G3722">
        <v>0</v>
      </c>
    </row>
    <row r="3723" spans="1:7" x14ac:dyDescent="0.25">
      <c r="A3723" s="1">
        <v>38312</v>
      </c>
      <c r="B3723" t="s">
        <v>444</v>
      </c>
      <c r="C3723" t="s">
        <v>444</v>
      </c>
      <c r="D3723" t="s">
        <v>444</v>
      </c>
      <c r="E3723" t="s">
        <v>444</v>
      </c>
      <c r="F3723" t="s">
        <v>444</v>
      </c>
      <c r="G3723" t="s">
        <v>444</v>
      </c>
    </row>
    <row r="3724" spans="1:7" x14ac:dyDescent="0.25">
      <c r="A3724" s="1">
        <v>38313</v>
      </c>
      <c r="B3724">
        <v>83.269997000000004</v>
      </c>
      <c r="C3724">
        <v>83.389999000000003</v>
      </c>
      <c r="D3724">
        <v>83.080001999999993</v>
      </c>
      <c r="E3724">
        <v>83.190002000000007</v>
      </c>
      <c r="F3724">
        <v>83.190002000000007</v>
      </c>
      <c r="G3724">
        <v>0</v>
      </c>
    </row>
    <row r="3725" spans="1:7" x14ac:dyDescent="0.25">
      <c r="A3725" s="1">
        <v>38314</v>
      </c>
      <c r="B3725">
        <v>83.169998000000007</v>
      </c>
      <c r="C3725">
        <v>83.540001000000004</v>
      </c>
      <c r="D3725">
        <v>82.809997999999993</v>
      </c>
      <c r="E3725">
        <v>82.970000999999996</v>
      </c>
      <c r="F3725">
        <v>82.970000999999996</v>
      </c>
      <c r="G3725">
        <v>0</v>
      </c>
    </row>
    <row r="3726" spans="1:7" x14ac:dyDescent="0.25">
      <c r="A3726" s="1">
        <v>38315</v>
      </c>
      <c r="B3726">
        <v>82.900002000000001</v>
      </c>
      <c r="C3726">
        <v>82.959998999999996</v>
      </c>
      <c r="D3726">
        <v>82.360000999999997</v>
      </c>
      <c r="E3726">
        <v>82.410004000000001</v>
      </c>
      <c r="F3726">
        <v>82.410004000000001</v>
      </c>
      <c r="G3726">
        <v>0</v>
      </c>
    </row>
    <row r="3727" spans="1:7" x14ac:dyDescent="0.25">
      <c r="A3727" s="1">
        <v>38316</v>
      </c>
      <c r="B3727">
        <v>82.279999000000004</v>
      </c>
      <c r="C3727">
        <v>82.459998999999996</v>
      </c>
      <c r="D3727">
        <v>82.010002</v>
      </c>
      <c r="E3727">
        <v>82.18</v>
      </c>
      <c r="F3727">
        <v>82.18</v>
      </c>
      <c r="G3727">
        <v>0</v>
      </c>
    </row>
    <row r="3728" spans="1:7" x14ac:dyDescent="0.25">
      <c r="A3728" s="1">
        <v>38317</v>
      </c>
      <c r="B3728">
        <v>81.779999000000004</v>
      </c>
      <c r="C3728">
        <v>82.419998000000007</v>
      </c>
      <c r="D3728">
        <v>81.529999000000004</v>
      </c>
      <c r="E3728">
        <v>81.779999000000004</v>
      </c>
      <c r="F3728">
        <v>81.779999000000004</v>
      </c>
      <c r="G3728">
        <v>0</v>
      </c>
    </row>
    <row r="3729" spans="1:7" x14ac:dyDescent="0.25">
      <c r="A3729" s="1">
        <v>38319</v>
      </c>
      <c r="B3729" t="s">
        <v>444</v>
      </c>
      <c r="C3729" t="s">
        <v>444</v>
      </c>
      <c r="D3729" t="s">
        <v>444</v>
      </c>
      <c r="E3729" t="s">
        <v>444</v>
      </c>
      <c r="F3729" t="s">
        <v>444</v>
      </c>
      <c r="G3729" t="s">
        <v>444</v>
      </c>
    </row>
    <row r="3730" spans="1:7" x14ac:dyDescent="0.25">
      <c r="A3730" s="1">
        <v>38320</v>
      </c>
      <c r="B3730">
        <v>81.93</v>
      </c>
      <c r="C3730">
        <v>82.160004000000001</v>
      </c>
      <c r="D3730">
        <v>81.779999000000004</v>
      </c>
      <c r="E3730">
        <v>81.93</v>
      </c>
      <c r="F3730">
        <v>81.93</v>
      </c>
      <c r="G3730">
        <v>0</v>
      </c>
    </row>
    <row r="3731" spans="1:7" x14ac:dyDescent="0.25">
      <c r="A3731" s="1">
        <v>38321</v>
      </c>
      <c r="B3731">
        <v>82.029999000000004</v>
      </c>
      <c r="C3731">
        <v>82.220000999999996</v>
      </c>
      <c r="D3731">
        <v>81.569999999999993</v>
      </c>
      <c r="E3731">
        <v>81.819999999999993</v>
      </c>
      <c r="F3731">
        <v>81.819999999999993</v>
      </c>
      <c r="G3731">
        <v>0</v>
      </c>
    </row>
    <row r="3732" spans="1:7" x14ac:dyDescent="0.25">
      <c r="A3732" s="1">
        <v>38322</v>
      </c>
      <c r="B3732">
        <v>81.809997999999993</v>
      </c>
      <c r="C3732">
        <v>81.879997000000003</v>
      </c>
      <c r="D3732">
        <v>81.550003000000004</v>
      </c>
      <c r="E3732">
        <v>81.559997999999993</v>
      </c>
      <c r="F3732">
        <v>81.559997999999993</v>
      </c>
      <c r="G3732">
        <v>0</v>
      </c>
    </row>
    <row r="3733" spans="1:7" x14ac:dyDescent="0.25">
      <c r="A3733" s="1">
        <v>38323</v>
      </c>
      <c r="B3733">
        <v>81.449996999999996</v>
      </c>
      <c r="C3733">
        <v>82.129997000000003</v>
      </c>
      <c r="D3733">
        <v>81.180000000000007</v>
      </c>
      <c r="E3733">
        <v>81.949996999999996</v>
      </c>
      <c r="F3733">
        <v>81.949996999999996</v>
      </c>
      <c r="G3733">
        <v>0</v>
      </c>
    </row>
    <row r="3734" spans="1:7" x14ac:dyDescent="0.25">
      <c r="A3734" s="1">
        <v>38324</v>
      </c>
      <c r="B3734">
        <v>81.989998</v>
      </c>
      <c r="C3734">
        <v>82.080001999999993</v>
      </c>
      <c r="D3734">
        <v>80.940002000000007</v>
      </c>
      <c r="E3734">
        <v>80.980002999999996</v>
      </c>
      <c r="F3734">
        <v>80.980002999999996</v>
      </c>
      <c r="G3734">
        <v>0</v>
      </c>
    </row>
    <row r="3735" spans="1:7" x14ac:dyDescent="0.25">
      <c r="A3735" s="1">
        <v>38326</v>
      </c>
      <c r="B3735" t="s">
        <v>444</v>
      </c>
      <c r="C3735" t="s">
        <v>444</v>
      </c>
      <c r="D3735" t="s">
        <v>444</v>
      </c>
      <c r="E3735" t="s">
        <v>444</v>
      </c>
      <c r="F3735" t="s">
        <v>444</v>
      </c>
      <c r="G3735" t="s">
        <v>444</v>
      </c>
    </row>
    <row r="3736" spans="1:7" x14ac:dyDescent="0.25">
      <c r="A3736" s="1">
        <v>38327</v>
      </c>
      <c r="B3736">
        <v>80.959998999999996</v>
      </c>
      <c r="C3736">
        <v>81.300003000000004</v>
      </c>
      <c r="D3736">
        <v>80.910004000000001</v>
      </c>
      <c r="E3736">
        <v>81.279999000000004</v>
      </c>
      <c r="F3736">
        <v>81.279999000000004</v>
      </c>
      <c r="G3736">
        <v>0</v>
      </c>
    </row>
    <row r="3737" spans="1:7" x14ac:dyDescent="0.25">
      <c r="A3737" s="1">
        <v>38328</v>
      </c>
      <c r="B3737">
        <v>81.400002000000001</v>
      </c>
      <c r="C3737">
        <v>81.430000000000007</v>
      </c>
      <c r="D3737">
        <v>80.919998000000007</v>
      </c>
      <c r="E3737">
        <v>81.239998</v>
      </c>
      <c r="F3737">
        <v>81.239998</v>
      </c>
      <c r="G3737">
        <v>0</v>
      </c>
    </row>
    <row r="3738" spans="1:7" x14ac:dyDescent="0.25">
      <c r="A3738" s="1">
        <v>38329</v>
      </c>
      <c r="B3738">
        <v>81.25</v>
      </c>
      <c r="C3738">
        <v>82.730002999999996</v>
      </c>
      <c r="D3738">
        <v>81.209998999999996</v>
      </c>
      <c r="E3738">
        <v>81.900002000000001</v>
      </c>
      <c r="F3738">
        <v>81.900002000000001</v>
      </c>
      <c r="G3738">
        <v>0</v>
      </c>
    </row>
    <row r="3739" spans="1:7" x14ac:dyDescent="0.25">
      <c r="A3739" s="1">
        <v>38330</v>
      </c>
      <c r="B3739">
        <v>81.819999999999993</v>
      </c>
      <c r="C3739">
        <v>82.480002999999996</v>
      </c>
      <c r="D3739">
        <v>81.739998</v>
      </c>
      <c r="E3739">
        <v>82.029999000000004</v>
      </c>
      <c r="F3739">
        <v>82.029999000000004</v>
      </c>
      <c r="G3739">
        <v>0</v>
      </c>
    </row>
    <row r="3740" spans="1:7" x14ac:dyDescent="0.25">
      <c r="A3740" s="1">
        <v>38331</v>
      </c>
      <c r="B3740">
        <v>82.169998000000007</v>
      </c>
      <c r="C3740">
        <v>83.18</v>
      </c>
      <c r="D3740">
        <v>82.080001999999993</v>
      </c>
      <c r="E3740">
        <v>82.550003000000004</v>
      </c>
      <c r="F3740">
        <v>82.550003000000004</v>
      </c>
      <c r="G3740">
        <v>0</v>
      </c>
    </row>
    <row r="3741" spans="1:7" x14ac:dyDescent="0.25">
      <c r="A3741" s="1">
        <v>38333</v>
      </c>
      <c r="B3741" t="s">
        <v>444</v>
      </c>
      <c r="C3741" t="s">
        <v>444</v>
      </c>
      <c r="D3741" t="s">
        <v>444</v>
      </c>
      <c r="E3741" t="s">
        <v>444</v>
      </c>
      <c r="F3741" t="s">
        <v>444</v>
      </c>
      <c r="G3741" t="s">
        <v>444</v>
      </c>
    </row>
    <row r="3742" spans="1:7" x14ac:dyDescent="0.25">
      <c r="A3742" s="1">
        <v>38334</v>
      </c>
      <c r="B3742">
        <v>82.669998000000007</v>
      </c>
      <c r="C3742">
        <v>82.739998</v>
      </c>
      <c r="D3742">
        <v>82.059997999999993</v>
      </c>
      <c r="E3742">
        <v>82.099997999999999</v>
      </c>
      <c r="F3742">
        <v>82.099997999999999</v>
      </c>
      <c r="G3742">
        <v>0</v>
      </c>
    </row>
    <row r="3743" spans="1:7" x14ac:dyDescent="0.25">
      <c r="A3743" s="1">
        <v>38335</v>
      </c>
      <c r="B3743">
        <v>82.150002000000001</v>
      </c>
      <c r="C3743">
        <v>82.57</v>
      </c>
      <c r="D3743">
        <v>82.050003000000004</v>
      </c>
      <c r="E3743">
        <v>82.32</v>
      </c>
      <c r="F3743">
        <v>82.32</v>
      </c>
      <c r="G3743">
        <v>0</v>
      </c>
    </row>
    <row r="3744" spans="1:7" x14ac:dyDescent="0.25">
      <c r="A3744" s="1">
        <v>38336</v>
      </c>
      <c r="B3744">
        <v>82.300003000000004</v>
      </c>
      <c r="C3744">
        <v>82.559997999999993</v>
      </c>
      <c r="D3744">
        <v>81.419998000000007</v>
      </c>
      <c r="E3744">
        <v>81.629997000000003</v>
      </c>
      <c r="F3744">
        <v>81.629997000000003</v>
      </c>
      <c r="G3744">
        <v>0</v>
      </c>
    </row>
    <row r="3745" spans="1:7" x14ac:dyDescent="0.25">
      <c r="A3745" s="1">
        <v>38337</v>
      </c>
      <c r="B3745">
        <v>81.650002000000001</v>
      </c>
      <c r="C3745">
        <v>82.669998000000007</v>
      </c>
      <c r="D3745">
        <v>81.379997000000003</v>
      </c>
      <c r="E3745">
        <v>82.5</v>
      </c>
      <c r="F3745">
        <v>82.5</v>
      </c>
      <c r="G3745">
        <v>0</v>
      </c>
    </row>
    <row r="3746" spans="1:7" x14ac:dyDescent="0.25">
      <c r="A3746" s="1">
        <v>38338</v>
      </c>
      <c r="B3746">
        <v>82.419998000000007</v>
      </c>
      <c r="C3746">
        <v>82.540001000000004</v>
      </c>
      <c r="D3746">
        <v>82.010002</v>
      </c>
      <c r="E3746">
        <v>82.160004000000001</v>
      </c>
      <c r="F3746">
        <v>82.160004000000001</v>
      </c>
      <c r="G3746">
        <v>0</v>
      </c>
    </row>
    <row r="3747" spans="1:7" x14ac:dyDescent="0.25">
      <c r="A3747" s="1">
        <v>38340</v>
      </c>
      <c r="B3747" t="s">
        <v>444</v>
      </c>
      <c r="C3747" t="s">
        <v>444</v>
      </c>
      <c r="D3747" t="s">
        <v>444</v>
      </c>
      <c r="E3747" t="s">
        <v>444</v>
      </c>
      <c r="F3747" t="s">
        <v>444</v>
      </c>
      <c r="G3747" t="s">
        <v>444</v>
      </c>
    </row>
    <row r="3748" spans="1:7" x14ac:dyDescent="0.25">
      <c r="A3748" s="1">
        <v>38341</v>
      </c>
      <c r="B3748">
        <v>82.040001000000004</v>
      </c>
      <c r="C3748">
        <v>82.129997000000003</v>
      </c>
      <c r="D3748">
        <v>81.540001000000004</v>
      </c>
      <c r="E3748">
        <v>81.669998000000007</v>
      </c>
      <c r="F3748">
        <v>81.669998000000007</v>
      </c>
      <c r="G3748">
        <v>0</v>
      </c>
    </row>
    <row r="3749" spans="1:7" x14ac:dyDescent="0.25">
      <c r="A3749" s="1">
        <v>38342</v>
      </c>
      <c r="B3749">
        <v>81.690002000000007</v>
      </c>
      <c r="C3749">
        <v>81.989998</v>
      </c>
      <c r="D3749">
        <v>81.580001999999993</v>
      </c>
      <c r="E3749">
        <v>81.940002000000007</v>
      </c>
      <c r="F3749">
        <v>81.940002000000007</v>
      </c>
      <c r="G3749">
        <v>0</v>
      </c>
    </row>
    <row r="3750" spans="1:7" x14ac:dyDescent="0.25">
      <c r="A3750" s="1">
        <v>38343</v>
      </c>
      <c r="B3750">
        <v>81.910004000000001</v>
      </c>
      <c r="C3750">
        <v>82.120002999999997</v>
      </c>
      <c r="D3750">
        <v>81.730002999999996</v>
      </c>
      <c r="E3750">
        <v>81.93</v>
      </c>
      <c r="F3750">
        <v>81.93</v>
      </c>
      <c r="G3750">
        <v>0</v>
      </c>
    </row>
    <row r="3751" spans="1:7" x14ac:dyDescent="0.25">
      <c r="A3751" s="1">
        <v>38344</v>
      </c>
      <c r="B3751">
        <v>81.949996999999996</v>
      </c>
      <c r="C3751">
        <v>81.959998999999996</v>
      </c>
      <c r="D3751">
        <v>81.300003000000004</v>
      </c>
      <c r="E3751">
        <v>81.339995999999999</v>
      </c>
      <c r="F3751">
        <v>81.339995999999999</v>
      </c>
      <c r="G3751">
        <v>0</v>
      </c>
    </row>
    <row r="3752" spans="1:7" x14ac:dyDescent="0.25">
      <c r="A3752" s="1">
        <v>38345</v>
      </c>
      <c r="B3752">
        <v>81.360000999999997</v>
      </c>
      <c r="C3752">
        <v>81.449996999999996</v>
      </c>
      <c r="D3752">
        <v>81.139999000000003</v>
      </c>
      <c r="E3752">
        <v>81.220000999999996</v>
      </c>
      <c r="F3752">
        <v>81.220000999999996</v>
      </c>
      <c r="G3752">
        <v>0</v>
      </c>
    </row>
    <row r="3753" spans="1:7" x14ac:dyDescent="0.25">
      <c r="A3753" s="1">
        <v>38347</v>
      </c>
      <c r="B3753" t="s">
        <v>444</v>
      </c>
      <c r="C3753" t="s">
        <v>444</v>
      </c>
      <c r="D3753" t="s">
        <v>444</v>
      </c>
      <c r="E3753" t="s">
        <v>444</v>
      </c>
      <c r="F3753" t="s">
        <v>444</v>
      </c>
      <c r="G3753" t="s">
        <v>444</v>
      </c>
    </row>
    <row r="3754" spans="1:7" x14ac:dyDescent="0.25">
      <c r="A3754" s="1">
        <v>38348</v>
      </c>
      <c r="B3754">
        <v>81.279999000000004</v>
      </c>
      <c r="C3754">
        <v>81.370002999999997</v>
      </c>
      <c r="D3754">
        <v>80.540001000000004</v>
      </c>
      <c r="E3754">
        <v>80.720000999999996</v>
      </c>
      <c r="F3754">
        <v>80.720000999999996</v>
      </c>
      <c r="G3754">
        <v>0</v>
      </c>
    </row>
    <row r="3755" spans="1:7" x14ac:dyDescent="0.25">
      <c r="A3755" s="1">
        <v>38349</v>
      </c>
      <c r="B3755">
        <v>80.669998000000007</v>
      </c>
      <c r="C3755">
        <v>80.889999000000003</v>
      </c>
      <c r="D3755">
        <v>80.540001000000004</v>
      </c>
      <c r="E3755">
        <v>80.720000999999996</v>
      </c>
      <c r="F3755">
        <v>80.720000999999996</v>
      </c>
      <c r="G3755">
        <v>0</v>
      </c>
    </row>
    <row r="3756" spans="1:7" x14ac:dyDescent="0.25">
      <c r="A3756" s="1">
        <v>38350</v>
      </c>
      <c r="B3756">
        <v>80.830001999999993</v>
      </c>
      <c r="C3756">
        <v>81.180000000000007</v>
      </c>
      <c r="D3756">
        <v>80.580001999999993</v>
      </c>
      <c r="E3756">
        <v>80.970000999999996</v>
      </c>
      <c r="F3756">
        <v>80.970000999999996</v>
      </c>
      <c r="G3756">
        <v>0</v>
      </c>
    </row>
    <row r="3757" spans="1:7" x14ac:dyDescent="0.25">
      <c r="A3757" s="1">
        <v>38351</v>
      </c>
      <c r="B3757">
        <v>80.870002999999997</v>
      </c>
      <c r="C3757">
        <v>81</v>
      </c>
      <c r="D3757">
        <v>80.419998000000007</v>
      </c>
      <c r="E3757">
        <v>80.529999000000004</v>
      </c>
      <c r="F3757">
        <v>80.529999000000004</v>
      </c>
      <c r="G3757">
        <v>0</v>
      </c>
    </row>
    <row r="3758" spans="1:7" x14ac:dyDescent="0.25">
      <c r="A3758" s="1">
        <v>38352</v>
      </c>
      <c r="B3758">
        <v>80.639999000000003</v>
      </c>
      <c r="C3758">
        <v>81.110000999999997</v>
      </c>
      <c r="D3758">
        <v>80.389999000000003</v>
      </c>
      <c r="E3758">
        <v>80.849997999999999</v>
      </c>
      <c r="F3758">
        <v>80.849997999999999</v>
      </c>
      <c r="G3758">
        <v>0</v>
      </c>
    </row>
    <row r="3759" spans="1:7" x14ac:dyDescent="0.25">
      <c r="A3759" s="1">
        <v>38354</v>
      </c>
      <c r="B3759" t="s">
        <v>444</v>
      </c>
      <c r="C3759" t="s">
        <v>444</v>
      </c>
      <c r="D3759" t="s">
        <v>444</v>
      </c>
      <c r="E3759" t="s">
        <v>444</v>
      </c>
      <c r="F3759" t="s">
        <v>444</v>
      </c>
      <c r="G3759" t="s">
        <v>444</v>
      </c>
    </row>
    <row r="3760" spans="1:7" x14ac:dyDescent="0.25">
      <c r="A3760" s="1">
        <v>38355</v>
      </c>
      <c r="B3760">
        <v>81.050003000000004</v>
      </c>
      <c r="C3760">
        <v>81.760002</v>
      </c>
      <c r="D3760">
        <v>80.769997000000004</v>
      </c>
      <c r="E3760">
        <v>81.300003000000004</v>
      </c>
      <c r="F3760">
        <v>81.300003000000004</v>
      </c>
      <c r="G3760">
        <v>0</v>
      </c>
    </row>
    <row r="3761" spans="1:7" x14ac:dyDescent="0.25">
      <c r="A3761" s="1">
        <v>38356</v>
      </c>
      <c r="B3761">
        <v>81.360000999999997</v>
      </c>
      <c r="C3761">
        <v>82.709998999999996</v>
      </c>
      <c r="D3761">
        <v>81.180000000000007</v>
      </c>
      <c r="E3761">
        <v>82.57</v>
      </c>
      <c r="F3761">
        <v>82.57</v>
      </c>
      <c r="G3761">
        <v>0</v>
      </c>
    </row>
    <row r="3762" spans="1:7" x14ac:dyDescent="0.25">
      <c r="A3762" s="1">
        <v>38357</v>
      </c>
      <c r="B3762">
        <v>82.489998</v>
      </c>
      <c r="C3762">
        <v>82.919998000000007</v>
      </c>
      <c r="D3762">
        <v>82.300003000000004</v>
      </c>
      <c r="E3762">
        <v>82.540001000000004</v>
      </c>
      <c r="F3762">
        <v>82.540001000000004</v>
      </c>
      <c r="G3762">
        <v>0</v>
      </c>
    </row>
    <row r="3763" spans="1:7" x14ac:dyDescent="0.25">
      <c r="A3763" s="1">
        <v>38358</v>
      </c>
      <c r="B3763">
        <v>82.449996999999996</v>
      </c>
      <c r="C3763">
        <v>83.230002999999996</v>
      </c>
      <c r="D3763">
        <v>82.43</v>
      </c>
      <c r="E3763">
        <v>83.150002000000001</v>
      </c>
      <c r="F3763">
        <v>83.150002000000001</v>
      </c>
      <c r="G3763">
        <v>0</v>
      </c>
    </row>
    <row r="3764" spans="1:7" x14ac:dyDescent="0.25">
      <c r="A3764" s="1">
        <v>38359</v>
      </c>
      <c r="B3764">
        <v>83.07</v>
      </c>
      <c r="C3764">
        <v>83.790001000000004</v>
      </c>
      <c r="D3764">
        <v>82.610000999999997</v>
      </c>
      <c r="E3764">
        <v>83.610000999999997</v>
      </c>
      <c r="F3764">
        <v>83.610000999999997</v>
      </c>
      <c r="G3764">
        <v>0</v>
      </c>
    </row>
    <row r="3765" spans="1:7" x14ac:dyDescent="0.25">
      <c r="A3765" s="1">
        <v>38361</v>
      </c>
      <c r="B3765" t="s">
        <v>444</v>
      </c>
      <c r="C3765" t="s">
        <v>444</v>
      </c>
      <c r="D3765" t="s">
        <v>444</v>
      </c>
      <c r="E3765" t="s">
        <v>444</v>
      </c>
      <c r="F3765" t="s">
        <v>444</v>
      </c>
      <c r="G3765" t="s">
        <v>444</v>
      </c>
    </row>
    <row r="3766" spans="1:7" x14ac:dyDescent="0.25">
      <c r="A3766" s="1">
        <v>38362</v>
      </c>
      <c r="B3766">
        <v>83.489998</v>
      </c>
      <c r="C3766">
        <v>83.610000999999997</v>
      </c>
      <c r="D3766">
        <v>83.129997000000003</v>
      </c>
      <c r="E3766">
        <v>83.290001000000004</v>
      </c>
      <c r="F3766">
        <v>83.290001000000004</v>
      </c>
      <c r="G3766">
        <v>0</v>
      </c>
    </row>
    <row r="3767" spans="1:7" x14ac:dyDescent="0.25">
      <c r="A3767" s="1">
        <v>38363</v>
      </c>
      <c r="B3767">
        <v>83.199996999999996</v>
      </c>
      <c r="C3767">
        <v>83.25</v>
      </c>
      <c r="D3767">
        <v>82.779999000000004</v>
      </c>
      <c r="E3767">
        <v>83.019997000000004</v>
      </c>
      <c r="F3767">
        <v>83.019997000000004</v>
      </c>
      <c r="G3767">
        <v>0</v>
      </c>
    </row>
    <row r="3768" spans="1:7" x14ac:dyDescent="0.25">
      <c r="A3768" s="1">
        <v>38364</v>
      </c>
      <c r="B3768">
        <v>83.07</v>
      </c>
      <c r="C3768">
        <v>83.260002</v>
      </c>
      <c r="D3768">
        <v>82</v>
      </c>
      <c r="E3768">
        <v>82.139999000000003</v>
      </c>
      <c r="F3768">
        <v>82.139999000000003</v>
      </c>
      <c r="G3768">
        <v>0</v>
      </c>
    </row>
    <row r="3769" spans="1:7" x14ac:dyDescent="0.25">
      <c r="A3769" s="1">
        <v>38365</v>
      </c>
      <c r="B3769">
        <v>82.209998999999996</v>
      </c>
      <c r="C3769">
        <v>82.519997000000004</v>
      </c>
      <c r="D3769">
        <v>82.139999000000003</v>
      </c>
      <c r="E3769">
        <v>82.510002</v>
      </c>
      <c r="F3769">
        <v>82.510002</v>
      </c>
      <c r="G3769">
        <v>0</v>
      </c>
    </row>
    <row r="3770" spans="1:7" x14ac:dyDescent="0.25">
      <c r="A3770" s="1">
        <v>38366</v>
      </c>
      <c r="B3770">
        <v>82.470000999999996</v>
      </c>
      <c r="C3770">
        <v>83.309997999999993</v>
      </c>
      <c r="D3770">
        <v>82.43</v>
      </c>
      <c r="E3770">
        <v>83.059997999999993</v>
      </c>
      <c r="F3770">
        <v>83.059997999999993</v>
      </c>
      <c r="G3770">
        <v>0</v>
      </c>
    </row>
    <row r="3771" spans="1:7" x14ac:dyDescent="0.25">
      <c r="A3771" s="1">
        <v>38368</v>
      </c>
      <c r="B3771" t="s">
        <v>444</v>
      </c>
      <c r="C3771" t="s">
        <v>444</v>
      </c>
      <c r="D3771" t="s">
        <v>444</v>
      </c>
      <c r="E3771" t="s">
        <v>444</v>
      </c>
      <c r="F3771" t="s">
        <v>444</v>
      </c>
      <c r="G3771" t="s">
        <v>444</v>
      </c>
    </row>
    <row r="3772" spans="1:7" x14ac:dyDescent="0.25">
      <c r="A3772" s="1">
        <v>38369</v>
      </c>
      <c r="B3772">
        <v>82.93</v>
      </c>
      <c r="C3772">
        <v>83.139999000000003</v>
      </c>
      <c r="D3772">
        <v>82.830001999999993</v>
      </c>
      <c r="E3772">
        <v>83.059997999999993</v>
      </c>
      <c r="F3772">
        <v>83.059997999999993</v>
      </c>
      <c r="G3772">
        <v>0</v>
      </c>
    </row>
    <row r="3773" spans="1:7" x14ac:dyDescent="0.25">
      <c r="A3773" s="1">
        <v>38370</v>
      </c>
      <c r="B3773">
        <v>83.550003000000004</v>
      </c>
      <c r="C3773">
        <v>83.660004000000001</v>
      </c>
      <c r="D3773">
        <v>83.139999000000003</v>
      </c>
      <c r="E3773">
        <v>83.360000999999997</v>
      </c>
      <c r="F3773">
        <v>83.360000999999997</v>
      </c>
      <c r="G3773">
        <v>0</v>
      </c>
    </row>
    <row r="3774" spans="1:7" x14ac:dyDescent="0.25">
      <c r="A3774" s="1">
        <v>38371</v>
      </c>
      <c r="B3774">
        <v>83.470000999999996</v>
      </c>
      <c r="C3774">
        <v>83.769997000000004</v>
      </c>
      <c r="D3774">
        <v>82.879997000000003</v>
      </c>
      <c r="E3774">
        <v>83.599997999999999</v>
      </c>
      <c r="F3774">
        <v>83.599997999999999</v>
      </c>
      <c r="G3774">
        <v>0</v>
      </c>
    </row>
    <row r="3775" spans="1:7" x14ac:dyDescent="0.25">
      <c r="A3775" s="1">
        <v>38372</v>
      </c>
      <c r="B3775">
        <v>83.580001999999993</v>
      </c>
      <c r="C3775">
        <v>83.989998</v>
      </c>
      <c r="D3775">
        <v>83.400002000000001</v>
      </c>
      <c r="E3775">
        <v>83.839995999999999</v>
      </c>
      <c r="F3775">
        <v>83.839995999999999</v>
      </c>
      <c r="G3775">
        <v>0</v>
      </c>
    </row>
    <row r="3776" spans="1:7" x14ac:dyDescent="0.25">
      <c r="A3776" s="1">
        <v>38373</v>
      </c>
      <c r="B3776">
        <v>83.830001999999993</v>
      </c>
      <c r="C3776">
        <v>84</v>
      </c>
      <c r="D3776">
        <v>83.18</v>
      </c>
      <c r="E3776">
        <v>83.260002</v>
      </c>
      <c r="F3776">
        <v>83.260002</v>
      </c>
      <c r="G3776">
        <v>0</v>
      </c>
    </row>
    <row r="3777" spans="1:7" x14ac:dyDescent="0.25">
      <c r="A3777" s="1">
        <v>38375</v>
      </c>
      <c r="B3777" t="s">
        <v>444</v>
      </c>
      <c r="C3777" t="s">
        <v>444</v>
      </c>
      <c r="D3777" t="s">
        <v>444</v>
      </c>
      <c r="E3777" t="s">
        <v>444</v>
      </c>
      <c r="F3777" t="s">
        <v>444</v>
      </c>
      <c r="G3777" t="s">
        <v>444</v>
      </c>
    </row>
    <row r="3778" spans="1:7" x14ac:dyDescent="0.25">
      <c r="A3778" s="1">
        <v>38376</v>
      </c>
      <c r="B3778">
        <v>83.150002000000001</v>
      </c>
      <c r="C3778">
        <v>83.489998</v>
      </c>
      <c r="D3778">
        <v>83.010002</v>
      </c>
      <c r="E3778">
        <v>83.239998</v>
      </c>
      <c r="F3778">
        <v>83.239998</v>
      </c>
      <c r="G3778">
        <v>0</v>
      </c>
    </row>
    <row r="3779" spans="1:7" x14ac:dyDescent="0.25">
      <c r="A3779" s="1">
        <v>38377</v>
      </c>
      <c r="B3779">
        <v>83.330001999999993</v>
      </c>
      <c r="C3779">
        <v>84.080001999999993</v>
      </c>
      <c r="D3779">
        <v>83.209998999999996</v>
      </c>
      <c r="E3779">
        <v>83.989998</v>
      </c>
      <c r="F3779">
        <v>83.989998</v>
      </c>
      <c r="G3779">
        <v>0</v>
      </c>
    </row>
    <row r="3780" spans="1:7" x14ac:dyDescent="0.25">
      <c r="A3780" s="1">
        <v>38378</v>
      </c>
      <c r="B3780">
        <v>83.949996999999996</v>
      </c>
      <c r="C3780">
        <v>83.949996999999996</v>
      </c>
      <c r="D3780">
        <v>83.080001999999993</v>
      </c>
      <c r="E3780">
        <v>83.300003000000004</v>
      </c>
      <c r="F3780">
        <v>83.300003000000004</v>
      </c>
      <c r="G3780">
        <v>0</v>
      </c>
    </row>
    <row r="3781" spans="1:7" x14ac:dyDescent="0.25">
      <c r="A3781" s="1">
        <v>38379</v>
      </c>
      <c r="B3781">
        <v>83.269997000000004</v>
      </c>
      <c r="C3781">
        <v>83.610000999999997</v>
      </c>
      <c r="D3781">
        <v>83.040001000000004</v>
      </c>
      <c r="E3781">
        <v>83.43</v>
      </c>
      <c r="F3781">
        <v>83.43</v>
      </c>
      <c r="G3781">
        <v>0</v>
      </c>
    </row>
    <row r="3782" spans="1:7" x14ac:dyDescent="0.25">
      <c r="A3782" s="1">
        <v>38380</v>
      </c>
      <c r="B3782">
        <v>83.379997000000003</v>
      </c>
      <c r="C3782">
        <v>83.830001999999993</v>
      </c>
      <c r="D3782">
        <v>83.25</v>
      </c>
      <c r="E3782">
        <v>83.480002999999996</v>
      </c>
      <c r="F3782">
        <v>83.480002999999996</v>
      </c>
      <c r="G3782">
        <v>0</v>
      </c>
    </row>
    <row r="3783" spans="1:7" x14ac:dyDescent="0.25">
      <c r="A3783" s="1">
        <v>38382</v>
      </c>
      <c r="B3783" t="s">
        <v>444</v>
      </c>
      <c r="C3783" t="s">
        <v>444</v>
      </c>
      <c r="D3783" t="s">
        <v>444</v>
      </c>
      <c r="E3783" t="s">
        <v>444</v>
      </c>
      <c r="F3783" t="s">
        <v>444</v>
      </c>
      <c r="G3783" t="s">
        <v>444</v>
      </c>
    </row>
    <row r="3784" spans="1:7" x14ac:dyDescent="0.25">
      <c r="A3784" s="1">
        <v>38383</v>
      </c>
      <c r="B3784">
        <v>83.599997999999999</v>
      </c>
      <c r="C3784">
        <v>83.839995999999999</v>
      </c>
      <c r="D3784">
        <v>83.389999000000003</v>
      </c>
      <c r="E3784">
        <v>83.599997999999999</v>
      </c>
      <c r="F3784">
        <v>83.599997999999999</v>
      </c>
      <c r="G3784">
        <v>0</v>
      </c>
    </row>
    <row r="3785" spans="1:7" x14ac:dyDescent="0.25">
      <c r="A3785" s="1">
        <v>38384</v>
      </c>
      <c r="B3785">
        <v>83.489998</v>
      </c>
      <c r="C3785">
        <v>83.790001000000004</v>
      </c>
      <c r="D3785">
        <v>83.419998000000007</v>
      </c>
      <c r="E3785">
        <v>83.449996999999996</v>
      </c>
      <c r="F3785">
        <v>83.449996999999996</v>
      </c>
      <c r="G3785">
        <v>0</v>
      </c>
    </row>
    <row r="3786" spans="1:7" x14ac:dyDescent="0.25">
      <c r="A3786" s="1">
        <v>38385</v>
      </c>
      <c r="B3786">
        <v>83.480002999999996</v>
      </c>
      <c r="C3786">
        <v>83.720000999999996</v>
      </c>
      <c r="D3786">
        <v>83.239998</v>
      </c>
      <c r="E3786">
        <v>83.519997000000004</v>
      </c>
      <c r="F3786">
        <v>83.519997000000004</v>
      </c>
      <c r="G3786">
        <v>0</v>
      </c>
    </row>
    <row r="3787" spans="1:7" x14ac:dyDescent="0.25">
      <c r="A3787" s="1">
        <v>38386</v>
      </c>
      <c r="B3787">
        <v>83.550003000000004</v>
      </c>
      <c r="C3787">
        <v>84.110000999999997</v>
      </c>
      <c r="D3787">
        <v>83.519997000000004</v>
      </c>
      <c r="E3787">
        <v>83.970000999999996</v>
      </c>
      <c r="F3787">
        <v>83.970000999999996</v>
      </c>
      <c r="G3787">
        <v>0</v>
      </c>
    </row>
    <row r="3788" spans="1:7" x14ac:dyDescent="0.25">
      <c r="A3788" s="1">
        <v>38387</v>
      </c>
      <c r="B3788">
        <v>83.949996999999996</v>
      </c>
      <c r="C3788">
        <v>84.43</v>
      </c>
      <c r="D3788">
        <v>83.470000999999996</v>
      </c>
      <c r="E3788">
        <v>84.389999000000003</v>
      </c>
      <c r="F3788">
        <v>84.389999000000003</v>
      </c>
      <c r="G3788">
        <v>0</v>
      </c>
    </row>
    <row r="3789" spans="1:7" x14ac:dyDescent="0.25">
      <c r="A3789" s="1">
        <v>38389</v>
      </c>
      <c r="B3789" t="s">
        <v>444</v>
      </c>
      <c r="C3789" t="s">
        <v>444</v>
      </c>
      <c r="D3789" t="s">
        <v>444</v>
      </c>
      <c r="E3789" t="s">
        <v>444</v>
      </c>
      <c r="F3789" t="s">
        <v>444</v>
      </c>
      <c r="G3789" t="s">
        <v>444</v>
      </c>
    </row>
    <row r="3790" spans="1:7" x14ac:dyDescent="0.25">
      <c r="A3790" s="1">
        <v>38390</v>
      </c>
      <c r="B3790">
        <v>84.529999000000004</v>
      </c>
      <c r="C3790">
        <v>85.290001000000004</v>
      </c>
      <c r="D3790">
        <v>84.470000999999996</v>
      </c>
      <c r="E3790">
        <v>85.040001000000004</v>
      </c>
      <c r="F3790">
        <v>85.040001000000004</v>
      </c>
      <c r="G3790">
        <v>0</v>
      </c>
    </row>
    <row r="3791" spans="1:7" x14ac:dyDescent="0.25">
      <c r="A3791" s="1">
        <v>38391</v>
      </c>
      <c r="B3791">
        <v>85.110000999999997</v>
      </c>
      <c r="C3791">
        <v>85.389999000000003</v>
      </c>
      <c r="D3791">
        <v>84.959998999999996</v>
      </c>
      <c r="E3791">
        <v>85.099997999999999</v>
      </c>
      <c r="F3791">
        <v>85.099997999999999</v>
      </c>
      <c r="G3791">
        <v>0</v>
      </c>
    </row>
    <row r="3792" spans="1:7" x14ac:dyDescent="0.25">
      <c r="A3792" s="1">
        <v>38392</v>
      </c>
      <c r="B3792">
        <v>85.150002000000001</v>
      </c>
      <c r="C3792">
        <v>85.300003000000004</v>
      </c>
      <c r="D3792">
        <v>84.870002999999997</v>
      </c>
      <c r="E3792">
        <v>85.019997000000004</v>
      </c>
      <c r="F3792">
        <v>85.019997000000004</v>
      </c>
      <c r="G3792">
        <v>0</v>
      </c>
    </row>
    <row r="3793" spans="1:7" x14ac:dyDescent="0.25">
      <c r="A3793" s="1">
        <v>38393</v>
      </c>
      <c r="B3793">
        <v>84.910004000000001</v>
      </c>
      <c r="C3793">
        <v>85.440002000000007</v>
      </c>
      <c r="D3793">
        <v>84.360000999999997</v>
      </c>
      <c r="E3793">
        <v>84.540001000000004</v>
      </c>
      <c r="F3793">
        <v>84.540001000000004</v>
      </c>
      <c r="G3793">
        <v>0</v>
      </c>
    </row>
    <row r="3794" spans="1:7" x14ac:dyDescent="0.25">
      <c r="A3794" s="1">
        <v>38394</v>
      </c>
      <c r="B3794">
        <v>84.580001999999993</v>
      </c>
      <c r="C3794">
        <v>84.75</v>
      </c>
      <c r="D3794">
        <v>84.419998000000007</v>
      </c>
      <c r="E3794">
        <v>84.57</v>
      </c>
      <c r="F3794">
        <v>84.57</v>
      </c>
      <c r="G3794">
        <v>0</v>
      </c>
    </row>
    <row r="3795" spans="1:7" x14ac:dyDescent="0.25">
      <c r="A3795" s="1">
        <v>38396</v>
      </c>
      <c r="B3795" t="s">
        <v>444</v>
      </c>
      <c r="C3795" t="s">
        <v>444</v>
      </c>
      <c r="D3795" t="s">
        <v>444</v>
      </c>
      <c r="E3795" t="s">
        <v>444</v>
      </c>
      <c r="F3795" t="s">
        <v>444</v>
      </c>
      <c r="G3795" t="s">
        <v>444</v>
      </c>
    </row>
    <row r="3796" spans="1:7" x14ac:dyDescent="0.25">
      <c r="A3796" s="1">
        <v>38397</v>
      </c>
      <c r="B3796">
        <v>84.459998999999996</v>
      </c>
      <c r="C3796">
        <v>84.529999000000004</v>
      </c>
      <c r="D3796">
        <v>83.779999000000004</v>
      </c>
      <c r="E3796">
        <v>83.959998999999996</v>
      </c>
      <c r="F3796">
        <v>83.959998999999996</v>
      </c>
      <c r="G3796">
        <v>0</v>
      </c>
    </row>
    <row r="3797" spans="1:7" x14ac:dyDescent="0.25">
      <c r="A3797" s="1">
        <v>38398</v>
      </c>
      <c r="B3797">
        <v>83.93</v>
      </c>
      <c r="C3797">
        <v>84.040001000000004</v>
      </c>
      <c r="D3797">
        <v>83.459998999999996</v>
      </c>
      <c r="E3797">
        <v>83.589995999999999</v>
      </c>
      <c r="F3797">
        <v>83.589995999999999</v>
      </c>
      <c r="G3797">
        <v>0</v>
      </c>
    </row>
    <row r="3798" spans="1:7" x14ac:dyDescent="0.25">
      <c r="A3798" s="1">
        <v>38399</v>
      </c>
      <c r="B3798">
        <v>83.610000999999997</v>
      </c>
      <c r="C3798">
        <v>84.139999000000003</v>
      </c>
      <c r="D3798">
        <v>83.470000999999996</v>
      </c>
      <c r="E3798">
        <v>83.669998000000007</v>
      </c>
      <c r="F3798">
        <v>83.669998000000007</v>
      </c>
      <c r="G3798">
        <v>0</v>
      </c>
    </row>
    <row r="3799" spans="1:7" x14ac:dyDescent="0.25">
      <c r="A3799" s="1">
        <v>38400</v>
      </c>
      <c r="B3799">
        <v>83.779999000000004</v>
      </c>
      <c r="C3799">
        <v>83.839995999999999</v>
      </c>
      <c r="D3799">
        <v>83.360000999999997</v>
      </c>
      <c r="E3799">
        <v>83.470000999999996</v>
      </c>
      <c r="F3799">
        <v>83.470000999999996</v>
      </c>
      <c r="G3799">
        <v>0</v>
      </c>
    </row>
    <row r="3800" spans="1:7" x14ac:dyDescent="0.25">
      <c r="A3800" s="1">
        <v>38401</v>
      </c>
      <c r="B3800">
        <v>83.449996999999996</v>
      </c>
      <c r="C3800">
        <v>83.779999000000004</v>
      </c>
      <c r="D3800">
        <v>83.410004000000001</v>
      </c>
      <c r="E3800">
        <v>83.489998</v>
      </c>
      <c r="F3800">
        <v>83.489998</v>
      </c>
      <c r="G3800">
        <v>0</v>
      </c>
    </row>
    <row r="3801" spans="1:7" x14ac:dyDescent="0.25">
      <c r="A3801" s="1">
        <v>38403</v>
      </c>
      <c r="B3801" t="s">
        <v>444</v>
      </c>
      <c r="C3801" t="s">
        <v>444</v>
      </c>
      <c r="D3801" t="s">
        <v>444</v>
      </c>
      <c r="E3801" t="s">
        <v>444</v>
      </c>
      <c r="F3801" t="s">
        <v>444</v>
      </c>
      <c r="G3801" t="s">
        <v>444</v>
      </c>
    </row>
    <row r="3802" spans="1:7" x14ac:dyDescent="0.25">
      <c r="A3802" s="1">
        <v>38404</v>
      </c>
      <c r="B3802">
        <v>83.540001000000004</v>
      </c>
      <c r="C3802">
        <v>83.699996999999996</v>
      </c>
      <c r="D3802">
        <v>83.43</v>
      </c>
      <c r="E3802">
        <v>83.550003000000004</v>
      </c>
      <c r="F3802">
        <v>83.550003000000004</v>
      </c>
      <c r="G3802">
        <v>0</v>
      </c>
    </row>
    <row r="3803" spans="1:7" x14ac:dyDescent="0.25">
      <c r="A3803" s="1">
        <v>38405</v>
      </c>
      <c r="B3803">
        <v>82.779999000000004</v>
      </c>
      <c r="C3803">
        <v>83.57</v>
      </c>
      <c r="D3803">
        <v>82.400002000000001</v>
      </c>
      <c r="E3803">
        <v>82.410004000000001</v>
      </c>
      <c r="F3803">
        <v>82.410004000000001</v>
      </c>
      <c r="G3803">
        <v>0</v>
      </c>
    </row>
    <row r="3804" spans="1:7" x14ac:dyDescent="0.25">
      <c r="A3804" s="1">
        <v>38406</v>
      </c>
      <c r="B3804">
        <v>82.440002000000007</v>
      </c>
      <c r="C3804">
        <v>82.970000999999996</v>
      </c>
      <c r="D3804">
        <v>82.400002000000001</v>
      </c>
      <c r="E3804">
        <v>82.68</v>
      </c>
      <c r="F3804">
        <v>82.68</v>
      </c>
      <c r="G3804">
        <v>0</v>
      </c>
    </row>
    <row r="3805" spans="1:7" x14ac:dyDescent="0.25">
      <c r="A3805" s="1">
        <v>38407</v>
      </c>
      <c r="B3805">
        <v>82.919998000000007</v>
      </c>
      <c r="C3805">
        <v>83.080001999999993</v>
      </c>
      <c r="D3805">
        <v>82.550003000000004</v>
      </c>
      <c r="E3805">
        <v>82.879997000000003</v>
      </c>
      <c r="F3805">
        <v>82.879997000000003</v>
      </c>
      <c r="G3805">
        <v>0</v>
      </c>
    </row>
    <row r="3806" spans="1:7" x14ac:dyDescent="0.25">
      <c r="A3806" s="1">
        <v>38408</v>
      </c>
      <c r="B3806">
        <v>83</v>
      </c>
      <c r="C3806">
        <v>83.169998000000007</v>
      </c>
      <c r="D3806">
        <v>82.629997000000003</v>
      </c>
      <c r="E3806">
        <v>82.660004000000001</v>
      </c>
      <c r="F3806">
        <v>82.660004000000001</v>
      </c>
      <c r="G3806">
        <v>0</v>
      </c>
    </row>
    <row r="3807" spans="1:7" x14ac:dyDescent="0.25">
      <c r="A3807" s="1">
        <v>38410</v>
      </c>
      <c r="B3807" t="s">
        <v>444</v>
      </c>
      <c r="C3807" t="s">
        <v>444</v>
      </c>
      <c r="D3807" t="s">
        <v>444</v>
      </c>
      <c r="E3807" t="s">
        <v>444</v>
      </c>
      <c r="F3807" t="s">
        <v>444</v>
      </c>
      <c r="G3807" t="s">
        <v>444</v>
      </c>
    </row>
    <row r="3808" spans="1:7" x14ac:dyDescent="0.25">
      <c r="A3808" s="1">
        <v>38411</v>
      </c>
      <c r="B3808">
        <v>82.57</v>
      </c>
      <c r="C3808">
        <v>82.699996999999996</v>
      </c>
      <c r="D3808">
        <v>82.300003000000004</v>
      </c>
      <c r="E3808">
        <v>82.510002</v>
      </c>
      <c r="F3808">
        <v>82.510002</v>
      </c>
      <c r="G3808">
        <v>0</v>
      </c>
    </row>
    <row r="3809" spans="1:7" x14ac:dyDescent="0.25">
      <c r="A3809" s="1">
        <v>38412</v>
      </c>
      <c r="B3809">
        <v>82.650002000000001</v>
      </c>
      <c r="C3809">
        <v>82.879997000000003</v>
      </c>
      <c r="D3809">
        <v>82.550003000000004</v>
      </c>
      <c r="E3809">
        <v>82.769997000000004</v>
      </c>
      <c r="F3809">
        <v>82.769997000000004</v>
      </c>
      <c r="G3809">
        <v>0</v>
      </c>
    </row>
    <row r="3810" spans="1:7" x14ac:dyDescent="0.25">
      <c r="A3810" s="1">
        <v>38413</v>
      </c>
      <c r="B3810">
        <v>82.860000999999997</v>
      </c>
      <c r="C3810">
        <v>83.330001999999993</v>
      </c>
      <c r="D3810">
        <v>82.760002</v>
      </c>
      <c r="E3810">
        <v>83.080001999999993</v>
      </c>
      <c r="F3810">
        <v>83.080001999999993</v>
      </c>
      <c r="G3810">
        <v>0</v>
      </c>
    </row>
    <row r="3811" spans="1:7" x14ac:dyDescent="0.25">
      <c r="A3811" s="1">
        <v>38414</v>
      </c>
      <c r="B3811">
        <v>83.07</v>
      </c>
      <c r="C3811">
        <v>83.370002999999997</v>
      </c>
      <c r="D3811">
        <v>82.980002999999996</v>
      </c>
      <c r="E3811">
        <v>83.279999000000004</v>
      </c>
      <c r="F3811">
        <v>83.279999000000004</v>
      </c>
      <c r="G3811">
        <v>0</v>
      </c>
    </row>
    <row r="3812" spans="1:7" x14ac:dyDescent="0.25">
      <c r="A3812" s="1">
        <v>38415</v>
      </c>
      <c r="B3812">
        <v>83.330001999999993</v>
      </c>
      <c r="C3812">
        <v>83.410004000000001</v>
      </c>
      <c r="D3812">
        <v>82.410004000000001</v>
      </c>
      <c r="E3812">
        <v>82.540001000000004</v>
      </c>
      <c r="F3812">
        <v>82.540001000000004</v>
      </c>
      <c r="G3812">
        <v>0</v>
      </c>
    </row>
    <row r="3813" spans="1:7" x14ac:dyDescent="0.25">
      <c r="A3813" s="1">
        <v>38417</v>
      </c>
      <c r="B3813" t="s">
        <v>444</v>
      </c>
      <c r="C3813" t="s">
        <v>444</v>
      </c>
      <c r="D3813" t="s">
        <v>444</v>
      </c>
      <c r="E3813" t="s">
        <v>444</v>
      </c>
      <c r="F3813" t="s">
        <v>444</v>
      </c>
      <c r="G3813" t="s">
        <v>444</v>
      </c>
    </row>
    <row r="3814" spans="1:7" x14ac:dyDescent="0.25">
      <c r="A3814" s="1">
        <v>38418</v>
      </c>
      <c r="B3814">
        <v>82.540001000000004</v>
      </c>
      <c r="C3814">
        <v>82.940002000000007</v>
      </c>
      <c r="D3814">
        <v>82.489998</v>
      </c>
      <c r="E3814">
        <v>82.790001000000004</v>
      </c>
      <c r="F3814">
        <v>82.790001000000004</v>
      </c>
      <c r="G3814">
        <v>0</v>
      </c>
    </row>
    <row r="3815" spans="1:7" x14ac:dyDescent="0.25">
      <c r="A3815" s="1">
        <v>38419</v>
      </c>
      <c r="B3815">
        <v>82.699996999999996</v>
      </c>
      <c r="C3815">
        <v>82.75</v>
      </c>
      <c r="D3815">
        <v>81.849997999999999</v>
      </c>
      <c r="E3815">
        <v>81.980002999999996</v>
      </c>
      <c r="F3815">
        <v>81.980002999999996</v>
      </c>
      <c r="G3815">
        <v>0</v>
      </c>
    </row>
    <row r="3816" spans="1:7" x14ac:dyDescent="0.25">
      <c r="A3816" s="1">
        <v>38420</v>
      </c>
      <c r="B3816">
        <v>81.949996999999996</v>
      </c>
      <c r="C3816">
        <v>82.019997000000004</v>
      </c>
      <c r="D3816">
        <v>81.5</v>
      </c>
      <c r="E3816">
        <v>81.629997000000003</v>
      </c>
      <c r="F3816">
        <v>81.629997000000003</v>
      </c>
      <c r="G3816">
        <v>0</v>
      </c>
    </row>
    <row r="3817" spans="1:7" x14ac:dyDescent="0.25">
      <c r="A3817" s="1">
        <v>38421</v>
      </c>
      <c r="B3817">
        <v>81.779999000000004</v>
      </c>
      <c r="C3817">
        <v>81.809997999999993</v>
      </c>
      <c r="D3817">
        <v>81.360000999999997</v>
      </c>
      <c r="E3817">
        <v>81.569999999999993</v>
      </c>
      <c r="F3817">
        <v>81.569999999999993</v>
      </c>
      <c r="G3817">
        <v>0</v>
      </c>
    </row>
    <row r="3818" spans="1:7" x14ac:dyDescent="0.25">
      <c r="A3818" s="1">
        <v>38422</v>
      </c>
      <c r="B3818">
        <v>81.489998</v>
      </c>
      <c r="C3818">
        <v>81.75</v>
      </c>
      <c r="D3818">
        <v>81.279999000000004</v>
      </c>
      <c r="E3818">
        <v>81.419998000000007</v>
      </c>
      <c r="F3818">
        <v>81.419998000000007</v>
      </c>
      <c r="G3818">
        <v>0</v>
      </c>
    </row>
    <row r="3819" spans="1:7" x14ac:dyDescent="0.25">
      <c r="A3819" s="1">
        <v>38424</v>
      </c>
      <c r="B3819" t="s">
        <v>444</v>
      </c>
      <c r="C3819" t="s">
        <v>444</v>
      </c>
      <c r="D3819" t="s">
        <v>444</v>
      </c>
      <c r="E3819" t="s">
        <v>444</v>
      </c>
      <c r="F3819" t="s">
        <v>444</v>
      </c>
      <c r="G3819" t="s">
        <v>444</v>
      </c>
    </row>
    <row r="3820" spans="1:7" x14ac:dyDescent="0.25">
      <c r="A3820" s="1">
        <v>38425</v>
      </c>
      <c r="B3820">
        <v>81.319999999999993</v>
      </c>
      <c r="C3820">
        <v>82.160004000000001</v>
      </c>
      <c r="D3820">
        <v>81.309997999999993</v>
      </c>
      <c r="E3820">
        <v>81.970000999999996</v>
      </c>
      <c r="F3820">
        <v>81.970000999999996</v>
      </c>
      <c r="G3820">
        <v>0</v>
      </c>
    </row>
    <row r="3821" spans="1:7" x14ac:dyDescent="0.25">
      <c r="A3821" s="1">
        <v>38426</v>
      </c>
      <c r="B3821">
        <v>82</v>
      </c>
      <c r="C3821">
        <v>82.230002999999996</v>
      </c>
      <c r="D3821">
        <v>81.610000999999997</v>
      </c>
      <c r="E3821">
        <v>82.120002999999997</v>
      </c>
      <c r="F3821">
        <v>82.120002999999997</v>
      </c>
      <c r="G3821">
        <v>0</v>
      </c>
    </row>
    <row r="3822" spans="1:7" x14ac:dyDescent="0.25">
      <c r="A3822" s="1">
        <v>38427</v>
      </c>
      <c r="B3822">
        <v>82.169998000000007</v>
      </c>
      <c r="C3822">
        <v>82.239998</v>
      </c>
      <c r="D3822">
        <v>81.470000999999996</v>
      </c>
      <c r="E3822">
        <v>81.620002999999997</v>
      </c>
      <c r="F3822">
        <v>81.620002999999997</v>
      </c>
      <c r="G3822">
        <v>0</v>
      </c>
    </row>
    <row r="3823" spans="1:7" x14ac:dyDescent="0.25">
      <c r="A3823" s="1">
        <v>38428</v>
      </c>
      <c r="B3823">
        <v>81.629997000000003</v>
      </c>
      <c r="C3823">
        <v>82.040001000000004</v>
      </c>
      <c r="D3823">
        <v>81.589995999999999</v>
      </c>
      <c r="E3823">
        <v>81.839995999999999</v>
      </c>
      <c r="F3823">
        <v>81.839995999999999</v>
      </c>
      <c r="G3823">
        <v>0</v>
      </c>
    </row>
    <row r="3824" spans="1:7" x14ac:dyDescent="0.25">
      <c r="A3824" s="1">
        <v>38429</v>
      </c>
      <c r="B3824">
        <v>81.790001000000004</v>
      </c>
      <c r="C3824">
        <v>82.400002000000001</v>
      </c>
      <c r="D3824">
        <v>81.769997000000004</v>
      </c>
      <c r="E3824">
        <v>82.129997000000003</v>
      </c>
      <c r="F3824">
        <v>82.129997000000003</v>
      </c>
      <c r="G3824">
        <v>0</v>
      </c>
    </row>
    <row r="3825" spans="1:7" x14ac:dyDescent="0.25">
      <c r="A3825" s="1">
        <v>38431</v>
      </c>
      <c r="B3825" t="s">
        <v>444</v>
      </c>
      <c r="C3825" t="s">
        <v>444</v>
      </c>
      <c r="D3825" t="s">
        <v>444</v>
      </c>
      <c r="E3825" t="s">
        <v>444</v>
      </c>
      <c r="F3825" t="s">
        <v>444</v>
      </c>
      <c r="G3825" t="s">
        <v>444</v>
      </c>
    </row>
    <row r="3826" spans="1:7" x14ac:dyDescent="0.25">
      <c r="A3826" s="1">
        <v>38432</v>
      </c>
      <c r="B3826">
        <v>82.110000999999997</v>
      </c>
      <c r="C3826">
        <v>83.080001999999993</v>
      </c>
      <c r="D3826">
        <v>82.059997999999993</v>
      </c>
      <c r="E3826">
        <v>82.879997000000003</v>
      </c>
      <c r="F3826">
        <v>82.879997000000003</v>
      </c>
      <c r="G3826">
        <v>0</v>
      </c>
    </row>
    <row r="3827" spans="1:7" x14ac:dyDescent="0.25">
      <c r="A3827" s="1">
        <v>38433</v>
      </c>
      <c r="B3827">
        <v>82.980002999999996</v>
      </c>
      <c r="C3827">
        <v>83.550003000000004</v>
      </c>
      <c r="D3827">
        <v>82.599997999999999</v>
      </c>
      <c r="E3827">
        <v>83.360000999999997</v>
      </c>
      <c r="F3827">
        <v>83.360000999999997</v>
      </c>
      <c r="G3827">
        <v>0</v>
      </c>
    </row>
    <row r="3828" spans="1:7" x14ac:dyDescent="0.25">
      <c r="A3828" s="1">
        <v>38434</v>
      </c>
      <c r="B3828">
        <v>83.419998000000007</v>
      </c>
      <c r="C3828">
        <v>84.099997999999999</v>
      </c>
      <c r="D3828">
        <v>83.32</v>
      </c>
      <c r="E3828">
        <v>84</v>
      </c>
      <c r="F3828">
        <v>84</v>
      </c>
      <c r="G3828">
        <v>0</v>
      </c>
    </row>
    <row r="3829" spans="1:7" x14ac:dyDescent="0.25">
      <c r="A3829" s="1">
        <v>38435</v>
      </c>
      <c r="B3829">
        <v>83.93</v>
      </c>
      <c r="C3829">
        <v>84.160004000000001</v>
      </c>
      <c r="D3829">
        <v>83.739998</v>
      </c>
      <c r="E3829">
        <v>84.129997000000003</v>
      </c>
      <c r="F3829">
        <v>84.129997000000003</v>
      </c>
      <c r="G3829">
        <v>0</v>
      </c>
    </row>
    <row r="3830" spans="1:7" x14ac:dyDescent="0.25">
      <c r="A3830" s="1">
        <v>38436</v>
      </c>
      <c r="B3830" t="s">
        <v>444</v>
      </c>
      <c r="C3830" t="s">
        <v>444</v>
      </c>
      <c r="D3830" t="s">
        <v>444</v>
      </c>
      <c r="E3830" t="s">
        <v>444</v>
      </c>
      <c r="F3830" t="s">
        <v>444</v>
      </c>
      <c r="G3830" t="s">
        <v>444</v>
      </c>
    </row>
    <row r="3831" spans="1:7" x14ac:dyDescent="0.25">
      <c r="A3831" s="1">
        <v>38438</v>
      </c>
      <c r="B3831" t="s">
        <v>444</v>
      </c>
      <c r="C3831" t="s">
        <v>444</v>
      </c>
      <c r="D3831" t="s">
        <v>444</v>
      </c>
      <c r="E3831" t="s">
        <v>444</v>
      </c>
      <c r="F3831" t="s">
        <v>444</v>
      </c>
      <c r="G3831" t="s">
        <v>444</v>
      </c>
    </row>
    <row r="3832" spans="1:7" x14ac:dyDescent="0.25">
      <c r="A3832" s="1">
        <v>38439</v>
      </c>
      <c r="B3832">
        <v>84.300003000000004</v>
      </c>
      <c r="C3832">
        <v>84.739998</v>
      </c>
      <c r="D3832">
        <v>84.089995999999999</v>
      </c>
      <c r="E3832">
        <v>84.620002999999997</v>
      </c>
      <c r="F3832">
        <v>84.620002999999997</v>
      </c>
      <c r="G3832">
        <v>0</v>
      </c>
    </row>
    <row r="3833" spans="1:7" x14ac:dyDescent="0.25">
      <c r="A3833" s="1">
        <v>38440</v>
      </c>
      <c r="B3833">
        <v>84.550003000000004</v>
      </c>
      <c r="C3833">
        <v>84.580001999999993</v>
      </c>
      <c r="D3833">
        <v>84.150002000000001</v>
      </c>
      <c r="E3833">
        <v>84.32</v>
      </c>
      <c r="F3833">
        <v>84.32</v>
      </c>
      <c r="G3833">
        <v>0</v>
      </c>
    </row>
    <row r="3834" spans="1:7" x14ac:dyDescent="0.25">
      <c r="A3834" s="1">
        <v>38441</v>
      </c>
      <c r="B3834">
        <v>84.269997000000004</v>
      </c>
      <c r="C3834">
        <v>84.360000999999997</v>
      </c>
      <c r="D3834">
        <v>83.989998</v>
      </c>
      <c r="E3834">
        <v>84.290001000000004</v>
      </c>
      <c r="F3834">
        <v>84.290001000000004</v>
      </c>
      <c r="G3834">
        <v>0</v>
      </c>
    </row>
    <row r="3835" spans="1:7" x14ac:dyDescent="0.25">
      <c r="A3835" s="1">
        <v>38442</v>
      </c>
      <c r="B3835">
        <v>84.330001999999993</v>
      </c>
      <c r="C3835">
        <v>84.400002000000001</v>
      </c>
      <c r="D3835">
        <v>83.739998</v>
      </c>
      <c r="E3835">
        <v>84.059997999999993</v>
      </c>
      <c r="F3835">
        <v>84.059997999999993</v>
      </c>
      <c r="G3835">
        <v>0</v>
      </c>
    </row>
    <row r="3836" spans="1:7" x14ac:dyDescent="0.25">
      <c r="A3836" s="1">
        <v>38443</v>
      </c>
      <c r="B3836">
        <v>84.07</v>
      </c>
      <c r="C3836">
        <v>84.629997000000003</v>
      </c>
      <c r="D3836">
        <v>83.559997999999993</v>
      </c>
      <c r="E3836">
        <v>84.43</v>
      </c>
      <c r="F3836">
        <v>84.43</v>
      </c>
      <c r="G3836">
        <v>0</v>
      </c>
    </row>
    <row r="3837" spans="1:7" x14ac:dyDescent="0.25">
      <c r="A3837" s="1">
        <v>38445</v>
      </c>
      <c r="B3837" t="s">
        <v>444</v>
      </c>
      <c r="C3837" t="s">
        <v>444</v>
      </c>
      <c r="D3837" t="s">
        <v>444</v>
      </c>
      <c r="E3837" t="s">
        <v>444</v>
      </c>
      <c r="F3837" t="s">
        <v>444</v>
      </c>
      <c r="G3837" t="s">
        <v>444</v>
      </c>
    </row>
    <row r="3838" spans="1:7" x14ac:dyDescent="0.25">
      <c r="A3838" s="1">
        <v>38446</v>
      </c>
      <c r="B3838">
        <v>84.5</v>
      </c>
      <c r="C3838">
        <v>84.980002999999996</v>
      </c>
      <c r="D3838">
        <v>84.440002000000007</v>
      </c>
      <c r="E3838">
        <v>84.779999000000004</v>
      </c>
      <c r="F3838">
        <v>84.779999000000004</v>
      </c>
      <c r="G3838">
        <v>0</v>
      </c>
    </row>
    <row r="3839" spans="1:7" x14ac:dyDescent="0.25">
      <c r="A3839" s="1">
        <v>38447</v>
      </c>
      <c r="B3839">
        <v>84.82</v>
      </c>
      <c r="C3839">
        <v>85.120002999999997</v>
      </c>
      <c r="D3839">
        <v>84.629997000000003</v>
      </c>
      <c r="E3839">
        <v>84.660004000000001</v>
      </c>
      <c r="F3839">
        <v>84.660004000000001</v>
      </c>
      <c r="G3839">
        <v>0</v>
      </c>
    </row>
    <row r="3840" spans="1:7" x14ac:dyDescent="0.25">
      <c r="A3840" s="1">
        <v>38448</v>
      </c>
      <c r="B3840">
        <v>84.739998</v>
      </c>
      <c r="C3840">
        <v>84.889999000000003</v>
      </c>
      <c r="D3840">
        <v>84.440002000000007</v>
      </c>
      <c r="E3840">
        <v>84.68</v>
      </c>
      <c r="F3840">
        <v>84.68</v>
      </c>
      <c r="G3840">
        <v>0</v>
      </c>
    </row>
    <row r="3841" spans="1:7" x14ac:dyDescent="0.25">
      <c r="A3841" s="1">
        <v>38449</v>
      </c>
      <c r="B3841">
        <v>84.760002</v>
      </c>
      <c r="C3841">
        <v>84.910004000000001</v>
      </c>
      <c r="D3841">
        <v>84.32</v>
      </c>
      <c r="E3841">
        <v>84.870002999999997</v>
      </c>
      <c r="F3841">
        <v>84.870002999999997</v>
      </c>
      <c r="G3841">
        <v>0</v>
      </c>
    </row>
    <row r="3842" spans="1:7" x14ac:dyDescent="0.25">
      <c r="A3842" s="1">
        <v>38450</v>
      </c>
      <c r="B3842">
        <v>84.879997000000003</v>
      </c>
      <c r="C3842">
        <v>85.110000999999997</v>
      </c>
      <c r="D3842">
        <v>84.400002000000001</v>
      </c>
      <c r="E3842">
        <v>84.470000999999996</v>
      </c>
      <c r="F3842">
        <v>84.470000999999996</v>
      </c>
      <c r="G3842">
        <v>0</v>
      </c>
    </row>
    <row r="3843" spans="1:7" x14ac:dyDescent="0.25">
      <c r="A3843" s="1">
        <v>38452</v>
      </c>
      <c r="B3843" t="s">
        <v>444</v>
      </c>
      <c r="C3843" t="s">
        <v>444</v>
      </c>
      <c r="D3843" t="s">
        <v>444</v>
      </c>
      <c r="E3843" t="s">
        <v>444</v>
      </c>
      <c r="F3843" t="s">
        <v>444</v>
      </c>
      <c r="G3843" t="s">
        <v>444</v>
      </c>
    </row>
    <row r="3844" spans="1:7" x14ac:dyDescent="0.25">
      <c r="A3844" s="1">
        <v>38453</v>
      </c>
      <c r="B3844">
        <v>84.489998</v>
      </c>
      <c r="C3844">
        <v>84.580001999999993</v>
      </c>
      <c r="D3844">
        <v>84.050003000000004</v>
      </c>
      <c r="E3844">
        <v>84.160004000000001</v>
      </c>
      <c r="F3844">
        <v>84.160004000000001</v>
      </c>
      <c r="G3844">
        <v>0</v>
      </c>
    </row>
    <row r="3845" spans="1:7" x14ac:dyDescent="0.25">
      <c r="A3845" s="1">
        <v>38454</v>
      </c>
      <c r="B3845">
        <v>84.230002999999996</v>
      </c>
      <c r="C3845">
        <v>84.809997999999993</v>
      </c>
      <c r="D3845">
        <v>83.949996999999996</v>
      </c>
      <c r="E3845">
        <v>84.419998000000007</v>
      </c>
      <c r="F3845">
        <v>84.419998000000007</v>
      </c>
      <c r="G3845">
        <v>0</v>
      </c>
    </row>
    <row r="3846" spans="1:7" x14ac:dyDescent="0.25">
      <c r="A3846" s="1">
        <v>38455</v>
      </c>
      <c r="B3846">
        <v>84.489998</v>
      </c>
      <c r="C3846">
        <v>84.760002</v>
      </c>
      <c r="D3846">
        <v>84.190002000000007</v>
      </c>
      <c r="E3846">
        <v>84.419998000000007</v>
      </c>
      <c r="F3846">
        <v>84.419998000000007</v>
      </c>
      <c r="G3846">
        <v>0</v>
      </c>
    </row>
    <row r="3847" spans="1:7" x14ac:dyDescent="0.25">
      <c r="A3847" s="1">
        <v>38456</v>
      </c>
      <c r="B3847">
        <v>84.419998000000007</v>
      </c>
      <c r="C3847">
        <v>85.32</v>
      </c>
      <c r="D3847">
        <v>84.389999000000003</v>
      </c>
      <c r="E3847">
        <v>85</v>
      </c>
      <c r="F3847">
        <v>85</v>
      </c>
      <c r="G3847">
        <v>0</v>
      </c>
    </row>
    <row r="3848" spans="1:7" x14ac:dyDescent="0.25">
      <c r="A3848" s="1">
        <v>38457</v>
      </c>
      <c r="B3848">
        <v>85.169998000000007</v>
      </c>
      <c r="C3848">
        <v>85.269997000000004</v>
      </c>
      <c r="D3848">
        <v>84.349997999999999</v>
      </c>
      <c r="E3848">
        <v>84.559997999999993</v>
      </c>
      <c r="F3848">
        <v>84.559997999999993</v>
      </c>
      <c r="G3848">
        <v>0</v>
      </c>
    </row>
    <row r="3849" spans="1:7" x14ac:dyDescent="0.25">
      <c r="A3849" s="1">
        <v>38459</v>
      </c>
      <c r="B3849" t="s">
        <v>444</v>
      </c>
      <c r="C3849" t="s">
        <v>444</v>
      </c>
      <c r="D3849" t="s">
        <v>444</v>
      </c>
      <c r="E3849" t="s">
        <v>444</v>
      </c>
      <c r="F3849" t="s">
        <v>444</v>
      </c>
      <c r="G3849" t="s">
        <v>444</v>
      </c>
    </row>
    <row r="3850" spans="1:7" x14ac:dyDescent="0.25">
      <c r="A3850" s="1">
        <v>38460</v>
      </c>
      <c r="B3850">
        <v>84.5</v>
      </c>
      <c r="C3850">
        <v>84.730002999999996</v>
      </c>
      <c r="D3850">
        <v>83.879997000000003</v>
      </c>
      <c r="E3850">
        <v>84</v>
      </c>
      <c r="F3850">
        <v>84</v>
      </c>
      <c r="G3850">
        <v>0</v>
      </c>
    </row>
    <row r="3851" spans="1:7" x14ac:dyDescent="0.25">
      <c r="A3851" s="1">
        <v>38461</v>
      </c>
      <c r="B3851">
        <v>84.010002</v>
      </c>
      <c r="C3851">
        <v>84.160004000000001</v>
      </c>
      <c r="D3851">
        <v>83.699996999999996</v>
      </c>
      <c r="E3851">
        <v>83.760002</v>
      </c>
      <c r="F3851">
        <v>83.760002</v>
      </c>
      <c r="G3851">
        <v>0</v>
      </c>
    </row>
    <row r="3852" spans="1:7" x14ac:dyDescent="0.25">
      <c r="A3852" s="1">
        <v>38462</v>
      </c>
      <c r="B3852">
        <v>83.610000999999997</v>
      </c>
      <c r="C3852">
        <v>84.059997999999993</v>
      </c>
      <c r="D3852">
        <v>83.400002000000001</v>
      </c>
      <c r="E3852">
        <v>83.519997000000004</v>
      </c>
      <c r="F3852">
        <v>83.519997000000004</v>
      </c>
      <c r="G3852">
        <v>0</v>
      </c>
    </row>
    <row r="3853" spans="1:7" x14ac:dyDescent="0.25">
      <c r="A3853" s="1">
        <v>38463</v>
      </c>
      <c r="B3853">
        <v>83.529999000000004</v>
      </c>
      <c r="C3853">
        <v>83.870002999999997</v>
      </c>
      <c r="D3853">
        <v>83.379997000000003</v>
      </c>
      <c r="E3853">
        <v>83.699996999999996</v>
      </c>
      <c r="F3853">
        <v>83.699996999999996</v>
      </c>
      <c r="G3853">
        <v>0</v>
      </c>
    </row>
    <row r="3854" spans="1:7" x14ac:dyDescent="0.25">
      <c r="A3854" s="1">
        <v>38464</v>
      </c>
      <c r="B3854">
        <v>83.730002999999996</v>
      </c>
      <c r="C3854">
        <v>83.870002999999997</v>
      </c>
      <c r="D3854">
        <v>83.360000999999997</v>
      </c>
      <c r="E3854">
        <v>83.5</v>
      </c>
      <c r="F3854">
        <v>83.5</v>
      </c>
      <c r="G3854">
        <v>0</v>
      </c>
    </row>
    <row r="3855" spans="1:7" x14ac:dyDescent="0.25">
      <c r="A3855" s="1">
        <v>38466</v>
      </c>
      <c r="B3855" t="s">
        <v>444</v>
      </c>
      <c r="C3855" t="s">
        <v>444</v>
      </c>
      <c r="D3855" t="s">
        <v>444</v>
      </c>
      <c r="E3855" t="s">
        <v>444</v>
      </c>
      <c r="F3855" t="s">
        <v>444</v>
      </c>
      <c r="G3855" t="s">
        <v>444</v>
      </c>
    </row>
    <row r="3856" spans="1:7" x14ac:dyDescent="0.25">
      <c r="A3856" s="1">
        <v>38467</v>
      </c>
      <c r="B3856">
        <v>83.510002</v>
      </c>
      <c r="C3856">
        <v>84</v>
      </c>
      <c r="D3856">
        <v>83.370002999999997</v>
      </c>
      <c r="E3856">
        <v>83.82</v>
      </c>
      <c r="F3856">
        <v>83.82</v>
      </c>
      <c r="G3856">
        <v>0</v>
      </c>
    </row>
    <row r="3857" spans="1:7" x14ac:dyDescent="0.25">
      <c r="A3857" s="1">
        <v>38468</v>
      </c>
      <c r="B3857">
        <v>83.809997999999993</v>
      </c>
      <c r="C3857">
        <v>84.150002000000001</v>
      </c>
      <c r="D3857">
        <v>83.699996999999996</v>
      </c>
      <c r="E3857">
        <v>83.959998999999996</v>
      </c>
      <c r="F3857">
        <v>83.959998999999996</v>
      </c>
      <c r="G3857">
        <v>0</v>
      </c>
    </row>
    <row r="3858" spans="1:7" x14ac:dyDescent="0.25">
      <c r="A3858" s="1">
        <v>38469</v>
      </c>
      <c r="B3858">
        <v>83.959998999999996</v>
      </c>
      <c r="C3858">
        <v>84.370002999999997</v>
      </c>
      <c r="D3858">
        <v>83.870002999999997</v>
      </c>
      <c r="E3858">
        <v>84.120002999999997</v>
      </c>
      <c r="F3858">
        <v>84.120002999999997</v>
      </c>
      <c r="G3858">
        <v>0</v>
      </c>
    </row>
    <row r="3859" spans="1:7" x14ac:dyDescent="0.25">
      <c r="A3859" s="1">
        <v>38470</v>
      </c>
      <c r="B3859">
        <v>84.260002</v>
      </c>
      <c r="C3859">
        <v>84.419998000000007</v>
      </c>
      <c r="D3859">
        <v>84.089995999999999</v>
      </c>
      <c r="E3859">
        <v>84.349997999999999</v>
      </c>
      <c r="F3859">
        <v>84.349997999999999</v>
      </c>
      <c r="G3859">
        <v>0</v>
      </c>
    </row>
    <row r="3860" spans="1:7" x14ac:dyDescent="0.25">
      <c r="A3860" s="1">
        <v>38471</v>
      </c>
      <c r="B3860">
        <v>84.330001999999993</v>
      </c>
      <c r="C3860">
        <v>84.480002999999996</v>
      </c>
      <c r="D3860">
        <v>83.839995999999999</v>
      </c>
      <c r="E3860">
        <v>84.43</v>
      </c>
      <c r="F3860">
        <v>84.43</v>
      </c>
      <c r="G3860">
        <v>0</v>
      </c>
    </row>
    <row r="3861" spans="1:7" x14ac:dyDescent="0.25">
      <c r="A3861" s="1">
        <v>38473</v>
      </c>
      <c r="B3861" t="s">
        <v>444</v>
      </c>
      <c r="C3861" t="s">
        <v>444</v>
      </c>
      <c r="D3861" t="s">
        <v>444</v>
      </c>
      <c r="E3861" t="s">
        <v>444</v>
      </c>
      <c r="F3861" t="s">
        <v>444</v>
      </c>
      <c r="G3861" t="s">
        <v>444</v>
      </c>
    </row>
    <row r="3862" spans="1:7" x14ac:dyDescent="0.25">
      <c r="A3862" s="1">
        <v>38474</v>
      </c>
      <c r="B3862">
        <v>84.459998999999996</v>
      </c>
      <c r="C3862">
        <v>84.650002000000001</v>
      </c>
      <c r="D3862">
        <v>84.419998000000007</v>
      </c>
      <c r="E3862">
        <v>84.489998</v>
      </c>
      <c r="F3862">
        <v>84.489998</v>
      </c>
      <c r="G3862">
        <v>0</v>
      </c>
    </row>
    <row r="3863" spans="1:7" x14ac:dyDescent="0.25">
      <c r="A3863" s="1">
        <v>38475</v>
      </c>
      <c r="B3863">
        <v>84.580001999999993</v>
      </c>
      <c r="C3863">
        <v>84.690002000000007</v>
      </c>
      <c r="D3863">
        <v>84.279999000000004</v>
      </c>
      <c r="E3863">
        <v>84.510002</v>
      </c>
      <c r="F3863">
        <v>84.510002</v>
      </c>
      <c r="G3863">
        <v>0</v>
      </c>
    </row>
    <row r="3864" spans="1:7" x14ac:dyDescent="0.25">
      <c r="A3864" s="1">
        <v>38476</v>
      </c>
      <c r="B3864">
        <v>84.379997000000003</v>
      </c>
      <c r="C3864">
        <v>84.459998999999996</v>
      </c>
      <c r="D3864">
        <v>83.889999000000003</v>
      </c>
      <c r="E3864">
        <v>84</v>
      </c>
      <c r="F3864">
        <v>84</v>
      </c>
      <c r="G3864">
        <v>0</v>
      </c>
    </row>
    <row r="3865" spans="1:7" x14ac:dyDescent="0.25">
      <c r="A3865" s="1">
        <v>38477</v>
      </c>
      <c r="B3865">
        <v>83.970000999999996</v>
      </c>
      <c r="C3865">
        <v>84.080001999999993</v>
      </c>
      <c r="D3865">
        <v>83.75</v>
      </c>
      <c r="E3865">
        <v>83.940002000000007</v>
      </c>
      <c r="F3865">
        <v>83.940002000000007</v>
      </c>
      <c r="G3865">
        <v>0</v>
      </c>
    </row>
    <row r="3866" spans="1:7" x14ac:dyDescent="0.25">
      <c r="A3866" s="1">
        <v>38478</v>
      </c>
      <c r="B3866">
        <v>83.940002000000007</v>
      </c>
      <c r="C3866">
        <v>84.690002000000007</v>
      </c>
      <c r="D3866">
        <v>83.900002000000001</v>
      </c>
      <c r="E3866">
        <v>84.610000999999997</v>
      </c>
      <c r="F3866">
        <v>84.610000999999997</v>
      </c>
      <c r="G3866">
        <v>0</v>
      </c>
    </row>
    <row r="3867" spans="1:7" x14ac:dyDescent="0.25">
      <c r="A3867" s="1">
        <v>38480</v>
      </c>
      <c r="B3867" t="s">
        <v>444</v>
      </c>
      <c r="C3867" t="s">
        <v>444</v>
      </c>
      <c r="D3867" t="s">
        <v>444</v>
      </c>
      <c r="E3867" t="s">
        <v>444</v>
      </c>
      <c r="F3867" t="s">
        <v>444</v>
      </c>
      <c r="G3867" t="s">
        <v>444</v>
      </c>
    </row>
    <row r="3868" spans="1:7" x14ac:dyDescent="0.25">
      <c r="A3868" s="1">
        <v>38481</v>
      </c>
      <c r="B3868">
        <v>84.660004000000001</v>
      </c>
      <c r="C3868">
        <v>84.809997999999993</v>
      </c>
      <c r="D3868">
        <v>84.540001000000004</v>
      </c>
      <c r="E3868">
        <v>84.639999000000003</v>
      </c>
      <c r="F3868">
        <v>84.639999000000003</v>
      </c>
      <c r="G3868">
        <v>0</v>
      </c>
    </row>
    <row r="3869" spans="1:7" x14ac:dyDescent="0.25">
      <c r="A3869" s="1">
        <v>38482</v>
      </c>
      <c r="B3869">
        <v>84.559997999999993</v>
      </c>
      <c r="C3869">
        <v>84.779999000000004</v>
      </c>
      <c r="D3869">
        <v>84.389999000000003</v>
      </c>
      <c r="E3869">
        <v>84.449996999999996</v>
      </c>
      <c r="F3869">
        <v>84.449996999999996</v>
      </c>
      <c r="G3869">
        <v>0</v>
      </c>
    </row>
    <row r="3870" spans="1:7" x14ac:dyDescent="0.25">
      <c r="A3870" s="1">
        <v>38483</v>
      </c>
      <c r="B3870">
        <v>84.410004000000001</v>
      </c>
      <c r="C3870">
        <v>85.059997999999993</v>
      </c>
      <c r="D3870">
        <v>84.220000999999996</v>
      </c>
      <c r="E3870">
        <v>84.940002000000007</v>
      </c>
      <c r="F3870">
        <v>84.940002000000007</v>
      </c>
      <c r="G3870">
        <v>0</v>
      </c>
    </row>
    <row r="3871" spans="1:7" x14ac:dyDescent="0.25">
      <c r="A3871" s="1">
        <v>38484</v>
      </c>
      <c r="B3871">
        <v>84.870002999999997</v>
      </c>
      <c r="C3871">
        <v>85.599997999999999</v>
      </c>
      <c r="D3871">
        <v>84.849997999999999</v>
      </c>
      <c r="E3871">
        <v>85.489998</v>
      </c>
      <c r="F3871">
        <v>85.489998</v>
      </c>
      <c r="G3871">
        <v>0</v>
      </c>
    </row>
    <row r="3872" spans="1:7" x14ac:dyDescent="0.25">
      <c r="A3872" s="1">
        <v>38485</v>
      </c>
      <c r="B3872">
        <v>85.660004000000001</v>
      </c>
      <c r="C3872">
        <v>86.129997000000003</v>
      </c>
      <c r="D3872">
        <v>85.580001999999993</v>
      </c>
      <c r="E3872">
        <v>86.099997999999999</v>
      </c>
      <c r="F3872">
        <v>86.099997999999999</v>
      </c>
      <c r="G3872">
        <v>0</v>
      </c>
    </row>
    <row r="3873" spans="1:7" x14ac:dyDescent="0.25">
      <c r="A3873" s="1">
        <v>38487</v>
      </c>
      <c r="B3873" t="s">
        <v>444</v>
      </c>
      <c r="C3873" t="s">
        <v>444</v>
      </c>
      <c r="D3873" t="s">
        <v>444</v>
      </c>
      <c r="E3873" t="s">
        <v>444</v>
      </c>
      <c r="F3873" t="s">
        <v>444</v>
      </c>
      <c r="G3873" t="s">
        <v>444</v>
      </c>
    </row>
    <row r="3874" spans="1:7" x14ac:dyDescent="0.25">
      <c r="A3874" s="1">
        <v>38488</v>
      </c>
      <c r="B3874">
        <v>86.220000999999996</v>
      </c>
      <c r="C3874">
        <v>86.389999000000003</v>
      </c>
      <c r="D3874">
        <v>86.07</v>
      </c>
      <c r="E3874">
        <v>86.120002999999997</v>
      </c>
      <c r="F3874">
        <v>86.120002999999997</v>
      </c>
      <c r="G3874">
        <v>0</v>
      </c>
    </row>
    <row r="3875" spans="1:7" x14ac:dyDescent="0.25">
      <c r="A3875" s="1">
        <v>38489</v>
      </c>
      <c r="B3875">
        <v>86.080001999999993</v>
      </c>
      <c r="C3875">
        <v>86.290001000000004</v>
      </c>
      <c r="D3875">
        <v>85.959998999999996</v>
      </c>
      <c r="E3875">
        <v>86.209998999999996</v>
      </c>
      <c r="F3875">
        <v>86.209998999999996</v>
      </c>
      <c r="G3875">
        <v>0</v>
      </c>
    </row>
    <row r="3876" spans="1:7" x14ac:dyDescent="0.25">
      <c r="A3876" s="1">
        <v>38490</v>
      </c>
      <c r="B3876">
        <v>86.300003000000004</v>
      </c>
      <c r="C3876">
        <v>86.410004000000001</v>
      </c>
      <c r="D3876">
        <v>85.769997000000004</v>
      </c>
      <c r="E3876">
        <v>85.82</v>
      </c>
      <c r="F3876">
        <v>85.82</v>
      </c>
      <c r="G3876">
        <v>0</v>
      </c>
    </row>
    <row r="3877" spans="1:7" x14ac:dyDescent="0.25">
      <c r="A3877" s="1">
        <v>38491</v>
      </c>
      <c r="B3877">
        <v>85.839995999999999</v>
      </c>
      <c r="C3877">
        <v>86.290001000000004</v>
      </c>
      <c r="D3877">
        <v>85.779999000000004</v>
      </c>
      <c r="E3877">
        <v>86.089995999999999</v>
      </c>
      <c r="F3877">
        <v>86.089995999999999</v>
      </c>
      <c r="G3877">
        <v>0</v>
      </c>
    </row>
    <row r="3878" spans="1:7" x14ac:dyDescent="0.25">
      <c r="A3878" s="1">
        <v>38492</v>
      </c>
      <c r="B3878">
        <v>86.120002999999997</v>
      </c>
      <c r="C3878">
        <v>86.739998</v>
      </c>
      <c r="D3878">
        <v>85.989998</v>
      </c>
      <c r="E3878">
        <v>86.629997000000003</v>
      </c>
      <c r="F3878">
        <v>86.629997000000003</v>
      </c>
      <c r="G3878">
        <v>0</v>
      </c>
    </row>
    <row r="3879" spans="1:7" x14ac:dyDescent="0.25">
      <c r="A3879" s="1">
        <v>38494</v>
      </c>
      <c r="B3879" t="s">
        <v>444</v>
      </c>
      <c r="C3879" t="s">
        <v>444</v>
      </c>
      <c r="D3879" t="s">
        <v>444</v>
      </c>
      <c r="E3879" t="s">
        <v>444</v>
      </c>
      <c r="F3879" t="s">
        <v>444</v>
      </c>
      <c r="G3879" t="s">
        <v>444</v>
      </c>
    </row>
    <row r="3880" spans="1:7" x14ac:dyDescent="0.25">
      <c r="A3880" s="1">
        <v>38495</v>
      </c>
      <c r="B3880">
        <v>86.650002000000001</v>
      </c>
      <c r="C3880">
        <v>86.709998999999996</v>
      </c>
      <c r="D3880">
        <v>86.279999000000004</v>
      </c>
      <c r="E3880">
        <v>86.400002000000001</v>
      </c>
      <c r="F3880">
        <v>86.400002000000001</v>
      </c>
      <c r="G3880">
        <v>0</v>
      </c>
    </row>
    <row r="3881" spans="1:7" x14ac:dyDescent="0.25">
      <c r="A3881" s="1">
        <v>38496</v>
      </c>
      <c r="B3881">
        <v>86.470000999999996</v>
      </c>
      <c r="C3881">
        <v>86.529999000000004</v>
      </c>
      <c r="D3881">
        <v>86.099997999999999</v>
      </c>
      <c r="E3881">
        <v>86.370002999999997</v>
      </c>
      <c r="F3881">
        <v>86.370002999999997</v>
      </c>
      <c r="G3881">
        <v>0</v>
      </c>
    </row>
    <row r="3882" spans="1:7" x14ac:dyDescent="0.25">
      <c r="A3882" s="1">
        <v>38497</v>
      </c>
      <c r="B3882">
        <v>86.5</v>
      </c>
      <c r="C3882">
        <v>86.580001999999993</v>
      </c>
      <c r="D3882">
        <v>86.169998000000007</v>
      </c>
      <c r="E3882">
        <v>86.349997999999999</v>
      </c>
      <c r="F3882">
        <v>86.349997999999999</v>
      </c>
      <c r="G3882">
        <v>0</v>
      </c>
    </row>
    <row r="3883" spans="1:7" x14ac:dyDescent="0.25">
      <c r="A3883" s="1">
        <v>38498</v>
      </c>
      <c r="B3883">
        <v>86.349997999999999</v>
      </c>
      <c r="C3883">
        <v>86.93</v>
      </c>
      <c r="D3883">
        <v>86.269997000000004</v>
      </c>
      <c r="E3883">
        <v>86.849997999999999</v>
      </c>
      <c r="F3883">
        <v>86.849997999999999</v>
      </c>
      <c r="G3883">
        <v>0</v>
      </c>
    </row>
    <row r="3884" spans="1:7" x14ac:dyDescent="0.25">
      <c r="A3884" s="1">
        <v>38499</v>
      </c>
      <c r="B3884">
        <v>86.860000999999997</v>
      </c>
      <c r="C3884">
        <v>86.879997000000003</v>
      </c>
      <c r="D3884">
        <v>86.379997000000003</v>
      </c>
      <c r="E3884">
        <v>86.419998000000007</v>
      </c>
      <c r="F3884">
        <v>86.419998000000007</v>
      </c>
      <c r="G3884">
        <v>0</v>
      </c>
    </row>
    <row r="3885" spans="1:7" x14ac:dyDescent="0.25">
      <c r="A3885" s="1">
        <v>38501</v>
      </c>
      <c r="B3885" t="s">
        <v>444</v>
      </c>
      <c r="C3885" t="s">
        <v>444</v>
      </c>
      <c r="D3885" t="s">
        <v>444</v>
      </c>
      <c r="E3885" t="s">
        <v>444</v>
      </c>
      <c r="F3885" t="s">
        <v>444</v>
      </c>
      <c r="G3885" t="s">
        <v>444</v>
      </c>
    </row>
    <row r="3886" spans="1:7" x14ac:dyDescent="0.25">
      <c r="A3886" s="1">
        <v>38502</v>
      </c>
      <c r="B3886" t="s">
        <v>444</v>
      </c>
      <c r="C3886" t="s">
        <v>444</v>
      </c>
      <c r="D3886" t="s">
        <v>444</v>
      </c>
      <c r="E3886" t="s">
        <v>444</v>
      </c>
      <c r="F3886" t="s">
        <v>444</v>
      </c>
      <c r="G3886" t="s">
        <v>444</v>
      </c>
    </row>
    <row r="3887" spans="1:7" x14ac:dyDescent="0.25">
      <c r="A3887" s="1">
        <v>38503</v>
      </c>
      <c r="B3887">
        <v>86.900002000000001</v>
      </c>
      <c r="C3887">
        <v>87.800003000000004</v>
      </c>
      <c r="D3887">
        <v>86.860000999999997</v>
      </c>
      <c r="E3887">
        <v>87.760002</v>
      </c>
      <c r="F3887">
        <v>87.760002</v>
      </c>
      <c r="G3887">
        <v>0</v>
      </c>
    </row>
    <row r="3888" spans="1:7" x14ac:dyDescent="0.25">
      <c r="A3888" s="1">
        <v>38504</v>
      </c>
      <c r="B3888">
        <v>87.739998</v>
      </c>
      <c r="C3888">
        <v>88.18</v>
      </c>
      <c r="D3888">
        <v>87.540001000000004</v>
      </c>
      <c r="E3888">
        <v>88.110000999999997</v>
      </c>
      <c r="F3888">
        <v>88.110000999999997</v>
      </c>
      <c r="G3888">
        <v>0</v>
      </c>
    </row>
    <row r="3889" spans="1:7" x14ac:dyDescent="0.25">
      <c r="A3889" s="1">
        <v>38505</v>
      </c>
      <c r="B3889">
        <v>88.300003000000004</v>
      </c>
      <c r="C3889">
        <v>88.349997999999999</v>
      </c>
      <c r="D3889">
        <v>87.699996999999996</v>
      </c>
      <c r="E3889">
        <v>87.75</v>
      </c>
      <c r="F3889">
        <v>87.75</v>
      </c>
      <c r="G3889">
        <v>0</v>
      </c>
    </row>
    <row r="3890" spans="1:7" x14ac:dyDescent="0.25">
      <c r="A3890" s="1">
        <v>38506</v>
      </c>
      <c r="B3890">
        <v>87.860000999999997</v>
      </c>
      <c r="C3890">
        <v>88.169998000000007</v>
      </c>
      <c r="D3890">
        <v>87.370002999999997</v>
      </c>
      <c r="E3890">
        <v>88.040001000000004</v>
      </c>
      <c r="F3890">
        <v>88.040001000000004</v>
      </c>
      <c r="G3890">
        <v>0</v>
      </c>
    </row>
    <row r="3891" spans="1:7" x14ac:dyDescent="0.25">
      <c r="A3891" s="1">
        <v>38508</v>
      </c>
      <c r="B3891" t="s">
        <v>444</v>
      </c>
      <c r="C3891" t="s">
        <v>444</v>
      </c>
      <c r="D3891" t="s">
        <v>444</v>
      </c>
      <c r="E3891" t="s">
        <v>444</v>
      </c>
      <c r="F3891" t="s">
        <v>444</v>
      </c>
      <c r="G3891" t="s">
        <v>444</v>
      </c>
    </row>
    <row r="3892" spans="1:7" x14ac:dyDescent="0.25">
      <c r="A3892" s="1">
        <v>38509</v>
      </c>
      <c r="B3892">
        <v>88</v>
      </c>
      <c r="C3892">
        <v>88.050003000000004</v>
      </c>
      <c r="D3892">
        <v>87.510002</v>
      </c>
      <c r="E3892">
        <v>87.599997999999999</v>
      </c>
      <c r="F3892">
        <v>87.599997999999999</v>
      </c>
      <c r="G3892">
        <v>0</v>
      </c>
    </row>
    <row r="3893" spans="1:7" x14ac:dyDescent="0.25">
      <c r="A3893" s="1">
        <v>38510</v>
      </c>
      <c r="B3893">
        <v>87.690002000000007</v>
      </c>
      <c r="C3893">
        <v>87.809997999999993</v>
      </c>
      <c r="D3893">
        <v>87.330001999999993</v>
      </c>
      <c r="E3893">
        <v>87.489998</v>
      </c>
      <c r="F3893">
        <v>87.489998</v>
      </c>
      <c r="G3893">
        <v>0</v>
      </c>
    </row>
    <row r="3894" spans="1:7" x14ac:dyDescent="0.25">
      <c r="A3894" s="1">
        <v>38511</v>
      </c>
      <c r="B3894">
        <v>87.519997000000004</v>
      </c>
      <c r="C3894">
        <v>88.059997999999993</v>
      </c>
      <c r="D3894">
        <v>87.150002000000001</v>
      </c>
      <c r="E3894">
        <v>87.879997000000003</v>
      </c>
      <c r="F3894">
        <v>87.879997000000003</v>
      </c>
      <c r="G3894">
        <v>0</v>
      </c>
    </row>
    <row r="3895" spans="1:7" x14ac:dyDescent="0.25">
      <c r="A3895" s="1">
        <v>38512</v>
      </c>
      <c r="B3895">
        <v>87.889999000000003</v>
      </c>
      <c r="C3895">
        <v>88.309997999999993</v>
      </c>
      <c r="D3895">
        <v>87.800003000000004</v>
      </c>
      <c r="E3895">
        <v>88.07</v>
      </c>
      <c r="F3895">
        <v>88.07</v>
      </c>
      <c r="G3895">
        <v>0</v>
      </c>
    </row>
    <row r="3896" spans="1:7" x14ac:dyDescent="0.25">
      <c r="A3896" s="1">
        <v>38513</v>
      </c>
      <c r="B3896">
        <v>88.029999000000004</v>
      </c>
      <c r="C3896">
        <v>88.75</v>
      </c>
      <c r="D3896">
        <v>87.900002000000001</v>
      </c>
      <c r="E3896">
        <v>88.690002000000007</v>
      </c>
      <c r="F3896">
        <v>88.690002000000007</v>
      </c>
      <c r="G3896">
        <v>0</v>
      </c>
    </row>
    <row r="3897" spans="1:7" x14ac:dyDescent="0.25">
      <c r="A3897" s="1">
        <v>38515</v>
      </c>
      <c r="B3897" t="s">
        <v>444</v>
      </c>
      <c r="C3897" t="s">
        <v>444</v>
      </c>
      <c r="D3897" t="s">
        <v>444</v>
      </c>
      <c r="E3897" t="s">
        <v>444</v>
      </c>
      <c r="F3897" t="s">
        <v>444</v>
      </c>
      <c r="G3897" t="s">
        <v>444</v>
      </c>
    </row>
    <row r="3898" spans="1:7" x14ac:dyDescent="0.25">
      <c r="A3898" s="1">
        <v>38516</v>
      </c>
      <c r="B3898">
        <v>88.720000999999996</v>
      </c>
      <c r="C3898">
        <v>89.349997999999999</v>
      </c>
      <c r="D3898">
        <v>88.669998000000007</v>
      </c>
      <c r="E3898">
        <v>88.949996999999996</v>
      </c>
      <c r="F3898">
        <v>88.949996999999996</v>
      </c>
      <c r="G3898">
        <v>0</v>
      </c>
    </row>
    <row r="3899" spans="1:7" x14ac:dyDescent="0.25">
      <c r="A3899" s="1">
        <v>38517</v>
      </c>
      <c r="B3899">
        <v>88.889999000000003</v>
      </c>
      <c r="C3899">
        <v>89.349997999999999</v>
      </c>
      <c r="D3899">
        <v>88.599997999999999</v>
      </c>
      <c r="E3899">
        <v>89.260002</v>
      </c>
      <c r="F3899">
        <v>89.260002</v>
      </c>
      <c r="G3899">
        <v>0</v>
      </c>
    </row>
    <row r="3900" spans="1:7" x14ac:dyDescent="0.25">
      <c r="A3900" s="1">
        <v>38518</v>
      </c>
      <c r="B3900">
        <v>89.300003000000004</v>
      </c>
      <c r="C3900">
        <v>89.360000999999997</v>
      </c>
      <c r="D3900">
        <v>88.550003000000004</v>
      </c>
      <c r="E3900">
        <v>88.650002000000001</v>
      </c>
      <c r="F3900">
        <v>88.650002000000001</v>
      </c>
      <c r="G3900">
        <v>0</v>
      </c>
    </row>
    <row r="3901" spans="1:7" x14ac:dyDescent="0.25">
      <c r="A3901" s="1">
        <v>38519</v>
      </c>
      <c r="B3901">
        <v>88.620002999999997</v>
      </c>
      <c r="C3901">
        <v>88.989998</v>
      </c>
      <c r="D3901">
        <v>88.290001000000004</v>
      </c>
      <c r="E3901">
        <v>88.720000999999996</v>
      </c>
      <c r="F3901">
        <v>88.720000999999996</v>
      </c>
      <c r="G3901">
        <v>0</v>
      </c>
    </row>
    <row r="3902" spans="1:7" x14ac:dyDescent="0.25">
      <c r="A3902" s="1">
        <v>38520</v>
      </c>
      <c r="B3902">
        <v>88.709998999999996</v>
      </c>
      <c r="C3902">
        <v>88.760002</v>
      </c>
      <c r="D3902">
        <v>87.68</v>
      </c>
      <c r="E3902">
        <v>87.730002999999996</v>
      </c>
      <c r="F3902">
        <v>87.730002999999996</v>
      </c>
      <c r="G3902">
        <v>0</v>
      </c>
    </row>
    <row r="3903" spans="1:7" x14ac:dyDescent="0.25">
      <c r="A3903" s="1">
        <v>38522</v>
      </c>
      <c r="B3903" t="s">
        <v>444</v>
      </c>
      <c r="C3903" t="s">
        <v>444</v>
      </c>
      <c r="D3903" t="s">
        <v>444</v>
      </c>
      <c r="E3903" t="s">
        <v>444</v>
      </c>
      <c r="F3903" t="s">
        <v>444</v>
      </c>
      <c r="G3903" t="s">
        <v>444</v>
      </c>
    </row>
    <row r="3904" spans="1:7" x14ac:dyDescent="0.25">
      <c r="A3904" s="1">
        <v>38523</v>
      </c>
      <c r="B3904">
        <v>88.169998000000007</v>
      </c>
      <c r="C3904">
        <v>88.599997999999999</v>
      </c>
      <c r="D3904">
        <v>87.919998000000007</v>
      </c>
      <c r="E3904">
        <v>88.489998</v>
      </c>
      <c r="F3904">
        <v>88.489998</v>
      </c>
      <c r="G3904">
        <v>0</v>
      </c>
    </row>
    <row r="3905" spans="1:7" x14ac:dyDescent="0.25">
      <c r="A3905" s="1">
        <v>38524</v>
      </c>
      <c r="B3905">
        <v>88.489998</v>
      </c>
      <c r="C3905">
        <v>88.949996999999996</v>
      </c>
      <c r="D3905">
        <v>88.150002000000001</v>
      </c>
      <c r="E3905">
        <v>88.18</v>
      </c>
      <c r="F3905">
        <v>88.18</v>
      </c>
      <c r="G3905">
        <v>0</v>
      </c>
    </row>
    <row r="3906" spans="1:7" x14ac:dyDescent="0.25">
      <c r="A3906" s="1">
        <v>38525</v>
      </c>
      <c r="B3906">
        <v>88.220000999999996</v>
      </c>
      <c r="C3906">
        <v>88.760002</v>
      </c>
      <c r="D3906">
        <v>88.050003000000004</v>
      </c>
      <c r="E3906">
        <v>88.559997999999993</v>
      </c>
      <c r="F3906">
        <v>88.559997999999993</v>
      </c>
      <c r="G3906">
        <v>0</v>
      </c>
    </row>
    <row r="3907" spans="1:7" x14ac:dyDescent="0.25">
      <c r="A3907" s="1">
        <v>38526</v>
      </c>
      <c r="B3907">
        <v>88.610000999999997</v>
      </c>
      <c r="C3907">
        <v>89.150002000000001</v>
      </c>
      <c r="D3907">
        <v>88.459998999999996</v>
      </c>
      <c r="E3907">
        <v>89.120002999999997</v>
      </c>
      <c r="F3907">
        <v>89.120002999999997</v>
      </c>
      <c r="G3907">
        <v>0</v>
      </c>
    </row>
    <row r="3908" spans="1:7" x14ac:dyDescent="0.25">
      <c r="A3908" s="1">
        <v>38527</v>
      </c>
      <c r="B3908">
        <v>89.110000999999997</v>
      </c>
      <c r="C3908">
        <v>89.349997999999999</v>
      </c>
      <c r="D3908">
        <v>88.690002000000007</v>
      </c>
      <c r="E3908">
        <v>88.779999000000004</v>
      </c>
      <c r="F3908">
        <v>88.779999000000004</v>
      </c>
      <c r="G3908">
        <v>0</v>
      </c>
    </row>
    <row r="3909" spans="1:7" x14ac:dyDescent="0.25">
      <c r="A3909" s="1">
        <v>38529</v>
      </c>
      <c r="B3909" t="s">
        <v>444</v>
      </c>
      <c r="C3909" t="s">
        <v>444</v>
      </c>
      <c r="D3909" t="s">
        <v>444</v>
      </c>
      <c r="E3909" t="s">
        <v>444</v>
      </c>
      <c r="F3909" t="s">
        <v>444</v>
      </c>
      <c r="G3909" t="s">
        <v>444</v>
      </c>
    </row>
    <row r="3910" spans="1:7" x14ac:dyDescent="0.25">
      <c r="A3910" s="1">
        <v>38530</v>
      </c>
      <c r="B3910">
        <v>88.720000999999996</v>
      </c>
      <c r="C3910">
        <v>88.830001999999993</v>
      </c>
      <c r="D3910">
        <v>88.32</v>
      </c>
      <c r="E3910">
        <v>88.449996999999996</v>
      </c>
      <c r="F3910">
        <v>88.449996999999996</v>
      </c>
      <c r="G3910">
        <v>0</v>
      </c>
    </row>
    <row r="3911" spans="1:7" x14ac:dyDescent="0.25">
      <c r="A3911" s="1">
        <v>38531</v>
      </c>
      <c r="B3911">
        <v>88.410004000000001</v>
      </c>
      <c r="C3911">
        <v>89.050003000000004</v>
      </c>
      <c r="D3911">
        <v>88.360000999999997</v>
      </c>
      <c r="E3911">
        <v>88.989998</v>
      </c>
      <c r="F3911">
        <v>88.989998</v>
      </c>
      <c r="G3911">
        <v>0</v>
      </c>
    </row>
    <row r="3912" spans="1:7" x14ac:dyDescent="0.25">
      <c r="A3912" s="1">
        <v>38532</v>
      </c>
      <c r="B3912">
        <v>88.989998</v>
      </c>
      <c r="C3912">
        <v>89.480002999999996</v>
      </c>
      <c r="D3912">
        <v>88.870002999999997</v>
      </c>
      <c r="E3912">
        <v>89.110000999999997</v>
      </c>
      <c r="F3912">
        <v>89.110000999999997</v>
      </c>
      <c r="G3912">
        <v>0</v>
      </c>
    </row>
    <row r="3913" spans="1:7" x14ac:dyDescent="0.25">
      <c r="A3913" s="1">
        <v>38533</v>
      </c>
      <c r="B3913">
        <v>89.099997999999999</v>
      </c>
      <c r="C3913">
        <v>89.389999000000003</v>
      </c>
      <c r="D3913">
        <v>88.860000999999997</v>
      </c>
      <c r="E3913">
        <v>89.110000999999997</v>
      </c>
      <c r="F3913">
        <v>89.110000999999997</v>
      </c>
      <c r="G3913">
        <v>0</v>
      </c>
    </row>
    <row r="3914" spans="1:7" x14ac:dyDescent="0.25">
      <c r="A3914" s="1">
        <v>38534</v>
      </c>
      <c r="B3914">
        <v>89.169998000000007</v>
      </c>
      <c r="C3914">
        <v>90.230002999999996</v>
      </c>
      <c r="D3914">
        <v>89.089995999999999</v>
      </c>
      <c r="E3914">
        <v>90.129997000000003</v>
      </c>
      <c r="F3914">
        <v>90.129997000000003</v>
      </c>
      <c r="G3914">
        <v>0</v>
      </c>
    </row>
    <row r="3915" spans="1:7" x14ac:dyDescent="0.25">
      <c r="A3915" s="1">
        <v>38536</v>
      </c>
      <c r="B3915" t="s">
        <v>444</v>
      </c>
      <c r="C3915" t="s">
        <v>444</v>
      </c>
      <c r="D3915" t="s">
        <v>444</v>
      </c>
      <c r="E3915" t="s">
        <v>444</v>
      </c>
      <c r="F3915" t="s">
        <v>444</v>
      </c>
      <c r="G3915" t="s">
        <v>444</v>
      </c>
    </row>
    <row r="3916" spans="1:7" x14ac:dyDescent="0.25">
      <c r="A3916" s="1">
        <v>38537</v>
      </c>
      <c r="B3916">
        <v>90.279999000000004</v>
      </c>
      <c r="C3916">
        <v>90.529999000000004</v>
      </c>
      <c r="D3916">
        <v>90.18</v>
      </c>
      <c r="E3916">
        <v>90.43</v>
      </c>
      <c r="F3916">
        <v>90.43</v>
      </c>
      <c r="G3916">
        <v>0</v>
      </c>
    </row>
    <row r="3917" spans="1:7" x14ac:dyDescent="0.25">
      <c r="A3917" s="1">
        <v>38538</v>
      </c>
      <c r="B3917">
        <v>90.669998000000007</v>
      </c>
      <c r="C3917">
        <v>90.730002999999996</v>
      </c>
      <c r="D3917">
        <v>90.25</v>
      </c>
      <c r="E3917">
        <v>90.440002000000007</v>
      </c>
      <c r="F3917">
        <v>90.440002000000007</v>
      </c>
      <c r="G3917">
        <v>0</v>
      </c>
    </row>
    <row r="3918" spans="1:7" x14ac:dyDescent="0.25">
      <c r="A3918" s="1">
        <v>38539</v>
      </c>
      <c r="B3918">
        <v>90.330001999999993</v>
      </c>
      <c r="C3918">
        <v>90.580001999999993</v>
      </c>
      <c r="D3918">
        <v>90.199996999999996</v>
      </c>
      <c r="E3918">
        <v>90.379997000000003</v>
      </c>
      <c r="F3918">
        <v>90.379997000000003</v>
      </c>
      <c r="G3918">
        <v>0</v>
      </c>
    </row>
    <row r="3919" spans="1:7" x14ac:dyDescent="0.25">
      <c r="A3919" s="1">
        <v>38540</v>
      </c>
      <c r="B3919">
        <v>90.379997000000003</v>
      </c>
      <c r="C3919">
        <v>90.510002</v>
      </c>
      <c r="D3919">
        <v>89.760002</v>
      </c>
      <c r="E3919">
        <v>90.279999000000004</v>
      </c>
      <c r="F3919">
        <v>90.279999000000004</v>
      </c>
      <c r="G3919">
        <v>0</v>
      </c>
    </row>
    <row r="3920" spans="1:7" x14ac:dyDescent="0.25">
      <c r="A3920" s="1">
        <v>38541</v>
      </c>
      <c r="B3920">
        <v>90.290001000000004</v>
      </c>
      <c r="C3920">
        <v>90.769997000000004</v>
      </c>
      <c r="D3920">
        <v>90</v>
      </c>
      <c r="E3920">
        <v>90.25</v>
      </c>
      <c r="F3920">
        <v>90.25</v>
      </c>
      <c r="G3920">
        <v>0</v>
      </c>
    </row>
    <row r="3921" spans="1:7" x14ac:dyDescent="0.25">
      <c r="A3921" s="1">
        <v>38543</v>
      </c>
      <c r="B3921" t="s">
        <v>444</v>
      </c>
      <c r="C3921" t="s">
        <v>444</v>
      </c>
      <c r="D3921" t="s">
        <v>444</v>
      </c>
      <c r="E3921" t="s">
        <v>444</v>
      </c>
      <c r="F3921" t="s">
        <v>444</v>
      </c>
      <c r="G3921" t="s">
        <v>444</v>
      </c>
    </row>
    <row r="3922" spans="1:7" x14ac:dyDescent="0.25">
      <c r="A3922" s="1">
        <v>38544</v>
      </c>
      <c r="B3922">
        <v>90.18</v>
      </c>
      <c r="C3922">
        <v>90.239998</v>
      </c>
      <c r="D3922">
        <v>89.400002000000001</v>
      </c>
      <c r="E3922">
        <v>89.459998999999996</v>
      </c>
      <c r="F3922">
        <v>89.459998999999996</v>
      </c>
      <c r="G3922">
        <v>0</v>
      </c>
    </row>
    <row r="3923" spans="1:7" x14ac:dyDescent="0.25">
      <c r="A3923" s="1">
        <v>38545</v>
      </c>
      <c r="B3923">
        <v>89.519997000000004</v>
      </c>
      <c r="C3923">
        <v>89.589995999999999</v>
      </c>
      <c r="D3923">
        <v>88.279999000000004</v>
      </c>
      <c r="E3923">
        <v>88.410004000000001</v>
      </c>
      <c r="F3923">
        <v>88.410004000000001</v>
      </c>
      <c r="G3923">
        <v>0</v>
      </c>
    </row>
    <row r="3924" spans="1:7" x14ac:dyDescent="0.25">
      <c r="A3924" s="1">
        <v>38546</v>
      </c>
      <c r="B3924">
        <v>88.449996999999996</v>
      </c>
      <c r="C3924">
        <v>89.470000999999996</v>
      </c>
      <c r="D3924">
        <v>88.410004000000001</v>
      </c>
      <c r="E3924">
        <v>89.309997999999993</v>
      </c>
      <c r="F3924">
        <v>89.309997999999993</v>
      </c>
      <c r="G3924">
        <v>0</v>
      </c>
    </row>
    <row r="3925" spans="1:7" x14ac:dyDescent="0.25">
      <c r="A3925" s="1">
        <v>38547</v>
      </c>
      <c r="B3925">
        <v>89.379997000000003</v>
      </c>
      <c r="C3925">
        <v>89.480002999999996</v>
      </c>
      <c r="D3925">
        <v>89.129997000000003</v>
      </c>
      <c r="E3925">
        <v>89.400002000000001</v>
      </c>
      <c r="F3925">
        <v>89.400002000000001</v>
      </c>
      <c r="G3925">
        <v>0</v>
      </c>
    </row>
    <row r="3926" spans="1:7" x14ac:dyDescent="0.25">
      <c r="A3926" s="1">
        <v>38548</v>
      </c>
      <c r="B3926">
        <v>89.410004000000001</v>
      </c>
      <c r="C3926">
        <v>89.82</v>
      </c>
      <c r="D3926">
        <v>89.099997999999999</v>
      </c>
      <c r="E3926">
        <v>89.720000999999996</v>
      </c>
      <c r="F3926">
        <v>89.720000999999996</v>
      </c>
      <c r="G3926">
        <v>0</v>
      </c>
    </row>
    <row r="3927" spans="1:7" x14ac:dyDescent="0.25">
      <c r="A3927" s="1">
        <v>38550</v>
      </c>
      <c r="B3927" t="s">
        <v>444</v>
      </c>
      <c r="C3927" t="s">
        <v>444</v>
      </c>
      <c r="D3927" t="s">
        <v>444</v>
      </c>
      <c r="E3927" t="s">
        <v>444</v>
      </c>
      <c r="F3927" t="s">
        <v>444</v>
      </c>
      <c r="G3927" t="s">
        <v>444</v>
      </c>
    </row>
    <row r="3928" spans="1:7" x14ac:dyDescent="0.25">
      <c r="A3928" s="1">
        <v>38551</v>
      </c>
      <c r="B3928">
        <v>89.779999000000004</v>
      </c>
      <c r="C3928">
        <v>89.839995999999999</v>
      </c>
      <c r="D3928">
        <v>89.370002999999997</v>
      </c>
      <c r="E3928">
        <v>89.639999000000003</v>
      </c>
      <c r="F3928">
        <v>89.639999000000003</v>
      </c>
      <c r="G3928">
        <v>0</v>
      </c>
    </row>
    <row r="3929" spans="1:7" x14ac:dyDescent="0.25">
      <c r="A3929" s="1">
        <v>38552</v>
      </c>
      <c r="B3929">
        <v>89.68</v>
      </c>
      <c r="C3929">
        <v>90.360000999999997</v>
      </c>
      <c r="D3929">
        <v>89.589995999999999</v>
      </c>
      <c r="E3929">
        <v>89.849997999999999</v>
      </c>
      <c r="F3929">
        <v>89.849997999999999</v>
      </c>
      <c r="G3929">
        <v>0</v>
      </c>
    </row>
    <row r="3930" spans="1:7" x14ac:dyDescent="0.25">
      <c r="A3930" s="1">
        <v>38553</v>
      </c>
      <c r="B3930">
        <v>89.980002999999996</v>
      </c>
      <c r="C3930">
        <v>90.309997999999993</v>
      </c>
      <c r="D3930">
        <v>89.129997000000003</v>
      </c>
      <c r="E3930">
        <v>89.339995999999999</v>
      </c>
      <c r="F3930">
        <v>89.339995999999999</v>
      </c>
      <c r="G3930">
        <v>0</v>
      </c>
    </row>
    <row r="3931" spans="1:7" x14ac:dyDescent="0.25">
      <c r="A3931" s="1">
        <v>38554</v>
      </c>
      <c r="B3931">
        <v>89.349997999999999</v>
      </c>
      <c r="C3931">
        <v>89.449996999999996</v>
      </c>
      <c r="D3931">
        <v>88.440002000000007</v>
      </c>
      <c r="E3931">
        <v>88.93</v>
      </c>
      <c r="F3931">
        <v>88.93</v>
      </c>
      <c r="G3931">
        <v>0</v>
      </c>
    </row>
    <row r="3932" spans="1:7" x14ac:dyDescent="0.25">
      <c r="A3932" s="1">
        <v>38555</v>
      </c>
      <c r="B3932">
        <v>88.970000999999996</v>
      </c>
      <c r="C3932">
        <v>89.68</v>
      </c>
      <c r="D3932">
        <v>88.860000999999997</v>
      </c>
      <c r="E3932">
        <v>89.639999000000003</v>
      </c>
      <c r="F3932">
        <v>89.639999000000003</v>
      </c>
      <c r="G3932">
        <v>0</v>
      </c>
    </row>
    <row r="3933" spans="1:7" x14ac:dyDescent="0.25">
      <c r="A3933" s="1">
        <v>38557</v>
      </c>
      <c r="B3933" t="s">
        <v>444</v>
      </c>
      <c r="C3933" t="s">
        <v>444</v>
      </c>
      <c r="D3933" t="s">
        <v>444</v>
      </c>
      <c r="E3933" t="s">
        <v>444</v>
      </c>
      <c r="F3933" t="s">
        <v>444</v>
      </c>
      <c r="G3933" t="s">
        <v>444</v>
      </c>
    </row>
    <row r="3934" spans="1:7" x14ac:dyDescent="0.25">
      <c r="A3934" s="1">
        <v>38558</v>
      </c>
      <c r="B3934">
        <v>89.75</v>
      </c>
      <c r="C3934">
        <v>89.900002000000001</v>
      </c>
      <c r="D3934">
        <v>89.5</v>
      </c>
      <c r="E3934">
        <v>89.599997999999999</v>
      </c>
      <c r="F3934">
        <v>89.599997999999999</v>
      </c>
      <c r="G3934">
        <v>0</v>
      </c>
    </row>
    <row r="3935" spans="1:7" x14ac:dyDescent="0.25">
      <c r="A3935" s="1">
        <v>38559</v>
      </c>
      <c r="B3935">
        <v>89.610000999999997</v>
      </c>
      <c r="C3935">
        <v>90.260002</v>
      </c>
      <c r="D3935">
        <v>89.550003000000004</v>
      </c>
      <c r="E3935">
        <v>90</v>
      </c>
      <c r="F3935">
        <v>90</v>
      </c>
      <c r="G3935">
        <v>0</v>
      </c>
    </row>
    <row r="3936" spans="1:7" x14ac:dyDescent="0.25">
      <c r="A3936" s="1">
        <v>38560</v>
      </c>
      <c r="B3936">
        <v>90.099997999999999</v>
      </c>
      <c r="C3936">
        <v>90.449996999999996</v>
      </c>
      <c r="D3936">
        <v>89.669998000000007</v>
      </c>
      <c r="E3936">
        <v>89.730002999999996</v>
      </c>
      <c r="F3936">
        <v>89.730002999999996</v>
      </c>
      <c r="G3936">
        <v>0</v>
      </c>
    </row>
    <row r="3937" spans="1:7" x14ac:dyDescent="0.25">
      <c r="A3937" s="1">
        <v>38561</v>
      </c>
      <c r="B3937">
        <v>89.849997999999999</v>
      </c>
      <c r="C3937">
        <v>90.010002</v>
      </c>
      <c r="D3937">
        <v>89.220000999999996</v>
      </c>
      <c r="E3937">
        <v>89.339995999999999</v>
      </c>
      <c r="F3937">
        <v>89.339995999999999</v>
      </c>
      <c r="G3937">
        <v>0</v>
      </c>
    </row>
    <row r="3938" spans="1:7" x14ac:dyDescent="0.25">
      <c r="A3938" s="1">
        <v>38562</v>
      </c>
      <c r="B3938">
        <v>89.370002999999997</v>
      </c>
      <c r="C3938">
        <v>89.660004000000001</v>
      </c>
      <c r="D3938">
        <v>89.150002000000001</v>
      </c>
      <c r="E3938">
        <v>89.349997999999999</v>
      </c>
      <c r="F3938">
        <v>89.349997999999999</v>
      </c>
      <c r="G3938">
        <v>0</v>
      </c>
    </row>
    <row r="3939" spans="1:7" x14ac:dyDescent="0.25">
      <c r="A3939" s="1">
        <v>38564</v>
      </c>
      <c r="B3939" t="s">
        <v>444</v>
      </c>
      <c r="C3939" t="s">
        <v>444</v>
      </c>
      <c r="D3939" t="s">
        <v>444</v>
      </c>
      <c r="E3939" t="s">
        <v>444</v>
      </c>
      <c r="F3939" t="s">
        <v>444</v>
      </c>
      <c r="G3939" t="s">
        <v>444</v>
      </c>
    </row>
    <row r="3940" spans="1:7" x14ac:dyDescent="0.25">
      <c r="A3940" s="1">
        <v>38565</v>
      </c>
      <c r="B3940">
        <v>89.410004000000001</v>
      </c>
      <c r="C3940">
        <v>89.440002000000007</v>
      </c>
      <c r="D3940">
        <v>88.529999000000004</v>
      </c>
      <c r="E3940">
        <v>88.800003000000004</v>
      </c>
      <c r="F3940">
        <v>88.800003000000004</v>
      </c>
      <c r="G3940">
        <v>0</v>
      </c>
    </row>
    <row r="3941" spans="1:7" x14ac:dyDescent="0.25">
      <c r="A3941" s="1">
        <v>38566</v>
      </c>
      <c r="B3941">
        <v>88.900002000000001</v>
      </c>
      <c r="C3941">
        <v>88.970000999999996</v>
      </c>
      <c r="D3941">
        <v>88.360000999999997</v>
      </c>
      <c r="E3941">
        <v>88.760002</v>
      </c>
      <c r="F3941">
        <v>88.760002</v>
      </c>
      <c r="G3941">
        <v>0</v>
      </c>
    </row>
    <row r="3942" spans="1:7" x14ac:dyDescent="0.25">
      <c r="A3942" s="1">
        <v>38567</v>
      </c>
      <c r="B3942">
        <v>88.760002</v>
      </c>
      <c r="C3942">
        <v>89.050003000000004</v>
      </c>
      <c r="D3942">
        <v>87.93</v>
      </c>
      <c r="E3942">
        <v>87.989998</v>
      </c>
      <c r="F3942">
        <v>87.989998</v>
      </c>
      <c r="G3942">
        <v>0</v>
      </c>
    </row>
    <row r="3943" spans="1:7" x14ac:dyDescent="0.25">
      <c r="A3943" s="1">
        <v>38568</v>
      </c>
      <c r="B3943">
        <v>88.019997000000004</v>
      </c>
      <c r="C3943">
        <v>88.230002999999996</v>
      </c>
      <c r="D3943">
        <v>87.610000999999997</v>
      </c>
      <c r="E3943">
        <v>87.800003000000004</v>
      </c>
      <c r="F3943">
        <v>87.800003000000004</v>
      </c>
      <c r="G3943">
        <v>0</v>
      </c>
    </row>
    <row r="3944" spans="1:7" x14ac:dyDescent="0.25">
      <c r="A3944" s="1">
        <v>38569</v>
      </c>
      <c r="B3944">
        <v>87.760002</v>
      </c>
      <c r="C3944">
        <v>88.300003000000004</v>
      </c>
      <c r="D3944">
        <v>87.699996999999996</v>
      </c>
      <c r="E3944">
        <v>88.059997999999993</v>
      </c>
      <c r="F3944">
        <v>88.059997999999993</v>
      </c>
      <c r="G3944">
        <v>0</v>
      </c>
    </row>
    <row r="3945" spans="1:7" x14ac:dyDescent="0.25">
      <c r="A3945" s="1">
        <v>38571</v>
      </c>
      <c r="B3945" t="s">
        <v>444</v>
      </c>
      <c r="C3945" t="s">
        <v>444</v>
      </c>
      <c r="D3945" t="s">
        <v>444</v>
      </c>
      <c r="E3945" t="s">
        <v>444</v>
      </c>
      <c r="F3945" t="s">
        <v>444</v>
      </c>
      <c r="G3945" t="s">
        <v>444</v>
      </c>
    </row>
    <row r="3946" spans="1:7" x14ac:dyDescent="0.25">
      <c r="A3946" s="1">
        <v>38572</v>
      </c>
      <c r="B3946">
        <v>88.18</v>
      </c>
      <c r="C3946">
        <v>88.290001000000004</v>
      </c>
      <c r="D3946">
        <v>87.730002999999996</v>
      </c>
      <c r="E3946">
        <v>87.919998000000007</v>
      </c>
      <c r="F3946">
        <v>87.919998000000007</v>
      </c>
      <c r="G3946">
        <v>0</v>
      </c>
    </row>
    <row r="3947" spans="1:7" x14ac:dyDescent="0.25">
      <c r="A3947" s="1">
        <v>38573</v>
      </c>
      <c r="B3947">
        <v>87.989998</v>
      </c>
      <c r="C3947">
        <v>88.110000999999997</v>
      </c>
      <c r="D3947">
        <v>87.599997999999999</v>
      </c>
      <c r="E3947">
        <v>87.889999000000003</v>
      </c>
      <c r="F3947">
        <v>87.889999000000003</v>
      </c>
      <c r="G3947">
        <v>0</v>
      </c>
    </row>
    <row r="3948" spans="1:7" x14ac:dyDescent="0.25">
      <c r="A3948" s="1">
        <v>38574</v>
      </c>
      <c r="B3948">
        <v>87.82</v>
      </c>
      <c r="C3948">
        <v>87.970000999999996</v>
      </c>
      <c r="D3948">
        <v>87.449996999999996</v>
      </c>
      <c r="E3948">
        <v>87.610000999999997</v>
      </c>
      <c r="F3948">
        <v>87.610000999999997</v>
      </c>
      <c r="G3948">
        <v>0</v>
      </c>
    </row>
    <row r="3949" spans="1:7" x14ac:dyDescent="0.25">
      <c r="A3949" s="1">
        <v>38575</v>
      </c>
      <c r="B3949">
        <v>87.599997999999999</v>
      </c>
      <c r="C3949">
        <v>87.610000999999997</v>
      </c>
      <c r="D3949">
        <v>87.040001000000004</v>
      </c>
      <c r="E3949">
        <v>87.099997999999999</v>
      </c>
      <c r="F3949">
        <v>87.099997999999999</v>
      </c>
      <c r="G3949">
        <v>0</v>
      </c>
    </row>
    <row r="3950" spans="1:7" x14ac:dyDescent="0.25">
      <c r="A3950" s="1">
        <v>38576</v>
      </c>
      <c r="B3950">
        <v>86.919998000000007</v>
      </c>
      <c r="C3950">
        <v>87.330001999999993</v>
      </c>
      <c r="D3950">
        <v>86.760002</v>
      </c>
      <c r="E3950">
        <v>86.980002999999996</v>
      </c>
      <c r="F3950">
        <v>86.980002999999996</v>
      </c>
      <c r="G3950">
        <v>0</v>
      </c>
    </row>
    <row r="3951" spans="1:7" x14ac:dyDescent="0.25">
      <c r="A3951" s="1">
        <v>38578</v>
      </c>
      <c r="B3951" t="s">
        <v>444</v>
      </c>
      <c r="C3951" t="s">
        <v>444</v>
      </c>
      <c r="D3951" t="s">
        <v>444</v>
      </c>
      <c r="E3951" t="s">
        <v>444</v>
      </c>
      <c r="F3951" t="s">
        <v>444</v>
      </c>
      <c r="G3951" t="s">
        <v>444</v>
      </c>
    </row>
    <row r="3952" spans="1:7" x14ac:dyDescent="0.25">
      <c r="A3952" s="1">
        <v>38579</v>
      </c>
      <c r="B3952">
        <v>86.889999000000003</v>
      </c>
      <c r="C3952">
        <v>87.489998</v>
      </c>
      <c r="D3952">
        <v>86.830001999999993</v>
      </c>
      <c r="E3952">
        <v>87.32</v>
      </c>
      <c r="F3952">
        <v>87.32</v>
      </c>
      <c r="G3952">
        <v>0</v>
      </c>
    </row>
    <row r="3953" spans="1:7" x14ac:dyDescent="0.25">
      <c r="A3953" s="1">
        <v>38580</v>
      </c>
      <c r="B3953">
        <v>87.339995999999999</v>
      </c>
      <c r="C3953">
        <v>87.720000999999996</v>
      </c>
      <c r="D3953">
        <v>87.269997000000004</v>
      </c>
      <c r="E3953">
        <v>87.43</v>
      </c>
      <c r="F3953">
        <v>87.43</v>
      </c>
      <c r="G3953">
        <v>0</v>
      </c>
    </row>
    <row r="3954" spans="1:7" x14ac:dyDescent="0.25">
      <c r="A3954" s="1">
        <v>38581</v>
      </c>
      <c r="B3954">
        <v>87.470000999999996</v>
      </c>
      <c r="C3954">
        <v>88.019997000000004</v>
      </c>
      <c r="D3954">
        <v>87.349997999999999</v>
      </c>
      <c r="E3954">
        <v>88</v>
      </c>
      <c r="F3954">
        <v>88</v>
      </c>
      <c r="G3954">
        <v>0</v>
      </c>
    </row>
    <row r="3955" spans="1:7" x14ac:dyDescent="0.25">
      <c r="A3955" s="1">
        <v>38582</v>
      </c>
      <c r="B3955">
        <v>87.940002000000007</v>
      </c>
      <c r="C3955">
        <v>88.699996999999996</v>
      </c>
      <c r="D3955">
        <v>87.860000999999997</v>
      </c>
      <c r="E3955">
        <v>88.589995999999999</v>
      </c>
      <c r="F3955">
        <v>88.589995999999999</v>
      </c>
      <c r="G3955">
        <v>0</v>
      </c>
    </row>
    <row r="3956" spans="1:7" x14ac:dyDescent="0.25">
      <c r="A3956" s="1">
        <v>38583</v>
      </c>
      <c r="B3956">
        <v>88.550003000000004</v>
      </c>
      <c r="C3956">
        <v>88.900002000000001</v>
      </c>
      <c r="D3956">
        <v>88.459998999999996</v>
      </c>
      <c r="E3956">
        <v>88.580001999999993</v>
      </c>
      <c r="F3956">
        <v>88.580001999999993</v>
      </c>
      <c r="G3956">
        <v>0</v>
      </c>
    </row>
    <row r="3957" spans="1:7" x14ac:dyDescent="0.25">
      <c r="A3957" s="1">
        <v>38585</v>
      </c>
      <c r="B3957" t="s">
        <v>444</v>
      </c>
      <c r="C3957" t="s">
        <v>444</v>
      </c>
      <c r="D3957" t="s">
        <v>444</v>
      </c>
      <c r="E3957" t="s">
        <v>444</v>
      </c>
      <c r="F3957" t="s">
        <v>444</v>
      </c>
      <c r="G3957" t="s">
        <v>444</v>
      </c>
    </row>
    <row r="3958" spans="1:7" x14ac:dyDescent="0.25">
      <c r="A3958" s="1">
        <v>38586</v>
      </c>
      <c r="B3958">
        <v>88.589995999999999</v>
      </c>
      <c r="C3958">
        <v>88.660004000000001</v>
      </c>
      <c r="D3958">
        <v>88.050003000000004</v>
      </c>
      <c r="E3958">
        <v>88.139999000000003</v>
      </c>
      <c r="F3958">
        <v>88.139999000000003</v>
      </c>
      <c r="G3958">
        <v>0</v>
      </c>
    </row>
    <row r="3959" spans="1:7" x14ac:dyDescent="0.25">
      <c r="A3959" s="1">
        <v>38587</v>
      </c>
      <c r="B3959">
        <v>88.099997999999999</v>
      </c>
      <c r="C3959">
        <v>88.379997000000003</v>
      </c>
      <c r="D3959">
        <v>88.029999000000004</v>
      </c>
      <c r="E3959">
        <v>88.080001999999993</v>
      </c>
      <c r="F3959">
        <v>88.080001999999993</v>
      </c>
      <c r="G3959">
        <v>0</v>
      </c>
    </row>
    <row r="3960" spans="1:7" x14ac:dyDescent="0.25">
      <c r="A3960" s="1">
        <v>38588</v>
      </c>
      <c r="B3960">
        <v>88.099997999999999</v>
      </c>
      <c r="C3960">
        <v>88.580001999999993</v>
      </c>
      <c r="D3960">
        <v>87.82</v>
      </c>
      <c r="E3960">
        <v>87.910004000000001</v>
      </c>
      <c r="F3960">
        <v>87.910004000000001</v>
      </c>
      <c r="G3960">
        <v>0</v>
      </c>
    </row>
    <row r="3961" spans="1:7" x14ac:dyDescent="0.25">
      <c r="A3961" s="1">
        <v>38589</v>
      </c>
      <c r="B3961">
        <v>87.889999000000003</v>
      </c>
      <c r="C3961">
        <v>87.989998</v>
      </c>
      <c r="D3961">
        <v>87.529999000000004</v>
      </c>
      <c r="E3961">
        <v>87.639999000000003</v>
      </c>
      <c r="F3961">
        <v>87.639999000000003</v>
      </c>
      <c r="G3961">
        <v>0</v>
      </c>
    </row>
    <row r="3962" spans="1:7" x14ac:dyDescent="0.25">
      <c r="A3962" s="1">
        <v>38590</v>
      </c>
      <c r="B3962">
        <v>87.730002999999996</v>
      </c>
      <c r="C3962">
        <v>87.900002000000001</v>
      </c>
      <c r="D3962">
        <v>87.43</v>
      </c>
      <c r="E3962">
        <v>87.860000999999997</v>
      </c>
      <c r="F3962">
        <v>87.860000999999997</v>
      </c>
      <c r="G3962">
        <v>0</v>
      </c>
    </row>
    <row r="3963" spans="1:7" x14ac:dyDescent="0.25">
      <c r="A3963" s="1">
        <v>38592</v>
      </c>
      <c r="B3963" t="s">
        <v>444</v>
      </c>
      <c r="C3963" t="s">
        <v>444</v>
      </c>
      <c r="D3963" t="s">
        <v>444</v>
      </c>
      <c r="E3963" t="s">
        <v>444</v>
      </c>
      <c r="F3963" t="s">
        <v>444</v>
      </c>
      <c r="G3963" t="s">
        <v>444</v>
      </c>
    </row>
    <row r="3964" spans="1:7" x14ac:dyDescent="0.25">
      <c r="A3964" s="1">
        <v>38593</v>
      </c>
      <c r="B3964">
        <v>87.739998</v>
      </c>
      <c r="C3964">
        <v>88.290001000000004</v>
      </c>
      <c r="D3964">
        <v>87.449996999999996</v>
      </c>
      <c r="E3964">
        <v>88.25</v>
      </c>
      <c r="F3964">
        <v>88.25</v>
      </c>
      <c r="G3964">
        <v>0</v>
      </c>
    </row>
    <row r="3965" spans="1:7" x14ac:dyDescent="0.25">
      <c r="A3965" s="1">
        <v>38594</v>
      </c>
      <c r="B3965">
        <v>88.190002000000007</v>
      </c>
      <c r="C3965">
        <v>88.68</v>
      </c>
      <c r="D3965">
        <v>88.150002000000001</v>
      </c>
      <c r="E3965">
        <v>88.349997999999999</v>
      </c>
      <c r="F3965">
        <v>88.349997999999999</v>
      </c>
      <c r="G3965">
        <v>0</v>
      </c>
    </row>
    <row r="3966" spans="1:7" x14ac:dyDescent="0.25">
      <c r="A3966" s="1">
        <v>38595</v>
      </c>
      <c r="B3966">
        <v>88.370002999999997</v>
      </c>
      <c r="C3966">
        <v>88.559997999999993</v>
      </c>
      <c r="D3966">
        <v>87.43</v>
      </c>
      <c r="E3966">
        <v>87.580001999999993</v>
      </c>
      <c r="F3966">
        <v>87.580001999999993</v>
      </c>
      <c r="G3966">
        <v>0</v>
      </c>
    </row>
    <row r="3967" spans="1:7" x14ac:dyDescent="0.25">
      <c r="A3967" s="1">
        <v>38596</v>
      </c>
      <c r="B3967">
        <v>87.589995999999999</v>
      </c>
      <c r="C3967">
        <v>87.68</v>
      </c>
      <c r="D3967">
        <v>86.370002999999997</v>
      </c>
      <c r="E3967">
        <v>86.550003000000004</v>
      </c>
      <c r="F3967">
        <v>86.550003000000004</v>
      </c>
      <c r="G3967">
        <v>0</v>
      </c>
    </row>
    <row r="3968" spans="1:7" x14ac:dyDescent="0.25">
      <c r="A3968" s="1">
        <v>38597</v>
      </c>
      <c r="B3968">
        <v>86.610000999999997</v>
      </c>
      <c r="C3968">
        <v>86.720000999999996</v>
      </c>
      <c r="D3968">
        <v>86.019997000000004</v>
      </c>
      <c r="E3968">
        <v>86.300003000000004</v>
      </c>
      <c r="F3968">
        <v>86.300003000000004</v>
      </c>
      <c r="G3968">
        <v>0</v>
      </c>
    </row>
    <row r="3969" spans="1:7" x14ac:dyDescent="0.25">
      <c r="A3969" s="1">
        <v>38599</v>
      </c>
      <c r="B3969" t="s">
        <v>444</v>
      </c>
      <c r="C3969" t="s">
        <v>444</v>
      </c>
      <c r="D3969" t="s">
        <v>444</v>
      </c>
      <c r="E3969" t="s">
        <v>444</v>
      </c>
      <c r="F3969" t="s">
        <v>444</v>
      </c>
      <c r="G3969" t="s">
        <v>444</v>
      </c>
    </row>
    <row r="3970" spans="1:7" x14ac:dyDescent="0.25">
      <c r="A3970" s="1">
        <v>38600</v>
      </c>
      <c r="B3970" t="s">
        <v>444</v>
      </c>
      <c r="C3970" t="s">
        <v>444</v>
      </c>
      <c r="D3970" t="s">
        <v>444</v>
      </c>
      <c r="E3970" t="s">
        <v>444</v>
      </c>
      <c r="F3970" t="s">
        <v>444</v>
      </c>
      <c r="G3970" t="s">
        <v>444</v>
      </c>
    </row>
    <row r="3971" spans="1:7" x14ac:dyDescent="0.25">
      <c r="A3971" s="1">
        <v>38601</v>
      </c>
      <c r="B3971">
        <v>86.639999000000003</v>
      </c>
      <c r="C3971">
        <v>86.82</v>
      </c>
      <c r="D3971">
        <v>86.239998</v>
      </c>
      <c r="E3971">
        <v>86.57</v>
      </c>
      <c r="F3971">
        <v>86.57</v>
      </c>
      <c r="G3971">
        <v>0</v>
      </c>
    </row>
    <row r="3972" spans="1:7" x14ac:dyDescent="0.25">
      <c r="A3972" s="1">
        <v>38602</v>
      </c>
      <c r="B3972">
        <v>86.720000999999996</v>
      </c>
      <c r="C3972">
        <v>87.019997000000004</v>
      </c>
      <c r="D3972">
        <v>86.290001000000004</v>
      </c>
      <c r="E3972">
        <v>86.970000999999996</v>
      </c>
      <c r="F3972">
        <v>86.970000999999996</v>
      </c>
      <c r="G3972">
        <v>0</v>
      </c>
    </row>
    <row r="3973" spans="1:7" x14ac:dyDescent="0.25">
      <c r="A3973" s="1">
        <v>38603</v>
      </c>
      <c r="B3973">
        <v>86.970000999999996</v>
      </c>
      <c r="C3973">
        <v>87.139999000000003</v>
      </c>
      <c r="D3973">
        <v>86.730002999999996</v>
      </c>
      <c r="E3973">
        <v>87.040001000000004</v>
      </c>
      <c r="F3973">
        <v>87.040001000000004</v>
      </c>
      <c r="G3973">
        <v>0</v>
      </c>
    </row>
    <row r="3974" spans="1:7" x14ac:dyDescent="0.25">
      <c r="A3974" s="1">
        <v>38604</v>
      </c>
      <c r="B3974">
        <v>87.080001999999993</v>
      </c>
      <c r="C3974">
        <v>87.199996999999996</v>
      </c>
      <c r="D3974">
        <v>86.580001999999993</v>
      </c>
      <c r="E3974">
        <v>86.889999000000003</v>
      </c>
      <c r="F3974">
        <v>86.889999000000003</v>
      </c>
      <c r="G3974">
        <v>0</v>
      </c>
    </row>
    <row r="3975" spans="1:7" x14ac:dyDescent="0.25">
      <c r="A3975" s="1">
        <v>38606</v>
      </c>
      <c r="B3975" t="s">
        <v>444</v>
      </c>
      <c r="C3975" t="s">
        <v>444</v>
      </c>
      <c r="D3975" t="s">
        <v>444</v>
      </c>
      <c r="E3975" t="s">
        <v>444</v>
      </c>
      <c r="F3975" t="s">
        <v>444</v>
      </c>
      <c r="G3975" t="s">
        <v>444</v>
      </c>
    </row>
    <row r="3976" spans="1:7" x14ac:dyDescent="0.25">
      <c r="A3976" s="1">
        <v>38607</v>
      </c>
      <c r="B3976">
        <v>86.839995999999999</v>
      </c>
      <c r="C3976">
        <v>87.720000999999996</v>
      </c>
      <c r="D3976">
        <v>86.75</v>
      </c>
      <c r="E3976">
        <v>87.709998999999996</v>
      </c>
      <c r="F3976">
        <v>87.709998999999996</v>
      </c>
      <c r="G3976">
        <v>0</v>
      </c>
    </row>
    <row r="3977" spans="1:7" x14ac:dyDescent="0.25">
      <c r="A3977" s="1">
        <v>38608</v>
      </c>
      <c r="B3977">
        <v>87.650002000000001</v>
      </c>
      <c r="C3977">
        <v>87.919998000000007</v>
      </c>
      <c r="D3977">
        <v>87.489998</v>
      </c>
      <c r="E3977">
        <v>87.75</v>
      </c>
      <c r="F3977">
        <v>87.75</v>
      </c>
      <c r="G3977">
        <v>0</v>
      </c>
    </row>
    <row r="3978" spans="1:7" x14ac:dyDescent="0.25">
      <c r="A3978" s="1">
        <v>38609</v>
      </c>
      <c r="B3978">
        <v>87.720000999999996</v>
      </c>
      <c r="C3978">
        <v>87.830001999999993</v>
      </c>
      <c r="D3978">
        <v>87.349997999999999</v>
      </c>
      <c r="E3978">
        <v>87.669998000000007</v>
      </c>
      <c r="F3978">
        <v>87.669998000000007</v>
      </c>
      <c r="G3978">
        <v>0</v>
      </c>
    </row>
    <row r="3979" spans="1:7" x14ac:dyDescent="0.25">
      <c r="A3979" s="1">
        <v>38610</v>
      </c>
      <c r="B3979">
        <v>87.690002000000007</v>
      </c>
      <c r="C3979">
        <v>88.209998999999996</v>
      </c>
      <c r="D3979">
        <v>87.620002999999997</v>
      </c>
      <c r="E3979">
        <v>88.129997000000003</v>
      </c>
      <c r="F3979">
        <v>88.129997000000003</v>
      </c>
      <c r="G3979">
        <v>0</v>
      </c>
    </row>
    <row r="3980" spans="1:7" x14ac:dyDescent="0.25">
      <c r="A3980" s="1">
        <v>38611</v>
      </c>
      <c r="B3980">
        <v>88.029999000000004</v>
      </c>
      <c r="C3980">
        <v>88.300003000000004</v>
      </c>
      <c r="D3980">
        <v>87.610000999999997</v>
      </c>
      <c r="E3980">
        <v>88.050003000000004</v>
      </c>
      <c r="F3980">
        <v>88.050003000000004</v>
      </c>
      <c r="G3980">
        <v>0</v>
      </c>
    </row>
    <row r="3981" spans="1:7" x14ac:dyDescent="0.25">
      <c r="A3981" s="1">
        <v>38613</v>
      </c>
      <c r="B3981" t="s">
        <v>444</v>
      </c>
      <c r="C3981" t="s">
        <v>444</v>
      </c>
      <c r="D3981" t="s">
        <v>444</v>
      </c>
      <c r="E3981" t="s">
        <v>444</v>
      </c>
      <c r="F3981" t="s">
        <v>444</v>
      </c>
      <c r="G3981" t="s">
        <v>444</v>
      </c>
    </row>
    <row r="3982" spans="1:7" x14ac:dyDescent="0.25">
      <c r="A3982" s="1">
        <v>38614</v>
      </c>
      <c r="B3982">
        <v>88.519997000000004</v>
      </c>
      <c r="C3982">
        <v>88.809997999999993</v>
      </c>
      <c r="D3982">
        <v>88.330001999999993</v>
      </c>
      <c r="E3982">
        <v>88.440002000000007</v>
      </c>
      <c r="F3982">
        <v>88.440002000000007</v>
      </c>
      <c r="G3982">
        <v>0</v>
      </c>
    </row>
    <row r="3983" spans="1:7" x14ac:dyDescent="0.25">
      <c r="A3983" s="1">
        <v>38615</v>
      </c>
      <c r="B3983">
        <v>88.5</v>
      </c>
      <c r="C3983">
        <v>88.639999000000003</v>
      </c>
      <c r="D3983">
        <v>88.220000999999996</v>
      </c>
      <c r="E3983">
        <v>88.599997999999999</v>
      </c>
      <c r="F3983">
        <v>88.599997999999999</v>
      </c>
      <c r="G3983">
        <v>0</v>
      </c>
    </row>
    <row r="3984" spans="1:7" x14ac:dyDescent="0.25">
      <c r="A3984" s="1">
        <v>38616</v>
      </c>
      <c r="B3984">
        <v>88.690002000000007</v>
      </c>
      <c r="C3984">
        <v>88.720000999999996</v>
      </c>
      <c r="D3984">
        <v>87.889999000000003</v>
      </c>
      <c r="E3984">
        <v>88.139999000000003</v>
      </c>
      <c r="F3984">
        <v>88.139999000000003</v>
      </c>
      <c r="G3984">
        <v>0</v>
      </c>
    </row>
    <row r="3985" spans="1:7" x14ac:dyDescent="0.25">
      <c r="A3985" s="1">
        <v>38617</v>
      </c>
      <c r="B3985">
        <v>87.959998999999996</v>
      </c>
      <c r="C3985">
        <v>88.629997000000003</v>
      </c>
      <c r="D3985">
        <v>87.75</v>
      </c>
      <c r="E3985">
        <v>88.559997999999993</v>
      </c>
      <c r="F3985">
        <v>88.559997999999993</v>
      </c>
      <c r="G3985">
        <v>0</v>
      </c>
    </row>
    <row r="3986" spans="1:7" x14ac:dyDescent="0.25">
      <c r="A3986" s="1">
        <v>38618</v>
      </c>
      <c r="B3986">
        <v>88.550003000000004</v>
      </c>
      <c r="C3986">
        <v>89.209998999999996</v>
      </c>
      <c r="D3986">
        <v>88.400002000000001</v>
      </c>
      <c r="E3986">
        <v>89.209998999999996</v>
      </c>
      <c r="F3986">
        <v>89.209998999999996</v>
      </c>
      <c r="G3986">
        <v>0</v>
      </c>
    </row>
    <row r="3987" spans="1:7" x14ac:dyDescent="0.25">
      <c r="A3987" s="1">
        <v>38620</v>
      </c>
      <c r="B3987" t="s">
        <v>444</v>
      </c>
      <c r="C3987" t="s">
        <v>444</v>
      </c>
      <c r="D3987" t="s">
        <v>444</v>
      </c>
      <c r="E3987" t="s">
        <v>444</v>
      </c>
      <c r="F3987" t="s">
        <v>444</v>
      </c>
      <c r="G3987" t="s">
        <v>444</v>
      </c>
    </row>
    <row r="3988" spans="1:7" x14ac:dyDescent="0.25">
      <c r="A3988" s="1">
        <v>38621</v>
      </c>
      <c r="B3988">
        <v>89.379997000000003</v>
      </c>
      <c r="C3988">
        <v>89.459998999999996</v>
      </c>
      <c r="D3988">
        <v>89.080001999999993</v>
      </c>
      <c r="E3988">
        <v>89.110000999999997</v>
      </c>
      <c r="F3988">
        <v>89.110000999999997</v>
      </c>
      <c r="G3988">
        <v>0</v>
      </c>
    </row>
    <row r="3989" spans="1:7" x14ac:dyDescent="0.25">
      <c r="A3989" s="1">
        <v>38622</v>
      </c>
      <c r="B3989">
        <v>89.110000999999997</v>
      </c>
      <c r="C3989">
        <v>89.82</v>
      </c>
      <c r="D3989">
        <v>89.059997999999993</v>
      </c>
      <c r="E3989">
        <v>89.599997999999999</v>
      </c>
      <c r="F3989">
        <v>89.599997999999999</v>
      </c>
      <c r="G3989">
        <v>0</v>
      </c>
    </row>
    <row r="3990" spans="1:7" x14ac:dyDescent="0.25">
      <c r="A3990" s="1">
        <v>38623</v>
      </c>
      <c r="B3990">
        <v>89.589995999999999</v>
      </c>
      <c r="C3990">
        <v>89.779999000000004</v>
      </c>
      <c r="D3990">
        <v>89.339995999999999</v>
      </c>
      <c r="E3990">
        <v>89.470000999999996</v>
      </c>
      <c r="F3990">
        <v>89.470000999999996</v>
      </c>
      <c r="G3990">
        <v>0</v>
      </c>
    </row>
    <row r="3991" spans="1:7" x14ac:dyDescent="0.25">
      <c r="A3991" s="1">
        <v>38624</v>
      </c>
      <c r="B3991">
        <v>89.279999000000004</v>
      </c>
      <c r="C3991">
        <v>89.620002999999997</v>
      </c>
      <c r="D3991">
        <v>89.190002000000007</v>
      </c>
      <c r="E3991">
        <v>89.400002000000001</v>
      </c>
      <c r="F3991">
        <v>89.400002000000001</v>
      </c>
      <c r="G3991">
        <v>0</v>
      </c>
    </row>
    <row r="3992" spans="1:7" x14ac:dyDescent="0.25">
      <c r="A3992" s="1">
        <v>38625</v>
      </c>
      <c r="B3992">
        <v>89.540001000000004</v>
      </c>
      <c r="C3992">
        <v>89.690002000000007</v>
      </c>
      <c r="D3992">
        <v>89.029999000000004</v>
      </c>
      <c r="E3992">
        <v>89.519997000000004</v>
      </c>
      <c r="F3992">
        <v>89.519997000000004</v>
      </c>
      <c r="G3992">
        <v>0</v>
      </c>
    </row>
    <row r="3993" spans="1:7" x14ac:dyDescent="0.25">
      <c r="A3993" s="1">
        <v>38627</v>
      </c>
      <c r="B3993" t="s">
        <v>444</v>
      </c>
      <c r="C3993" t="s">
        <v>444</v>
      </c>
      <c r="D3993" t="s">
        <v>444</v>
      </c>
      <c r="E3993" t="s">
        <v>444</v>
      </c>
      <c r="F3993" t="s">
        <v>444</v>
      </c>
      <c r="G3993" t="s">
        <v>444</v>
      </c>
    </row>
    <row r="3994" spans="1:7" x14ac:dyDescent="0.25">
      <c r="A3994" s="1">
        <v>38628</v>
      </c>
      <c r="B3994">
        <v>89.510002</v>
      </c>
      <c r="C3994">
        <v>90.230002999999996</v>
      </c>
      <c r="D3994">
        <v>89.400002000000001</v>
      </c>
      <c r="E3994">
        <v>90.129997000000003</v>
      </c>
      <c r="F3994">
        <v>90.129997000000003</v>
      </c>
      <c r="G3994">
        <v>0</v>
      </c>
    </row>
    <row r="3995" spans="1:7" x14ac:dyDescent="0.25">
      <c r="A3995" s="1">
        <v>38629</v>
      </c>
      <c r="B3995">
        <v>90.199996999999996</v>
      </c>
      <c r="C3995">
        <v>90.239998</v>
      </c>
      <c r="D3995">
        <v>89.940002000000007</v>
      </c>
      <c r="E3995">
        <v>90.099997999999999</v>
      </c>
      <c r="F3995">
        <v>90.099997999999999</v>
      </c>
      <c r="G3995">
        <v>0</v>
      </c>
    </row>
    <row r="3996" spans="1:7" x14ac:dyDescent="0.25">
      <c r="A3996" s="1">
        <v>38630</v>
      </c>
      <c r="B3996">
        <v>90.160004000000001</v>
      </c>
      <c r="C3996">
        <v>90.169998000000007</v>
      </c>
      <c r="D3996">
        <v>89.739998</v>
      </c>
      <c r="E3996">
        <v>89.980002999999996</v>
      </c>
      <c r="F3996">
        <v>89.980002999999996</v>
      </c>
      <c r="G3996">
        <v>0</v>
      </c>
    </row>
    <row r="3997" spans="1:7" x14ac:dyDescent="0.25">
      <c r="A3997" s="1">
        <v>38631</v>
      </c>
      <c r="B3997">
        <v>89.669998000000007</v>
      </c>
      <c r="C3997">
        <v>89.760002</v>
      </c>
      <c r="D3997">
        <v>88.529999000000004</v>
      </c>
      <c r="E3997">
        <v>88.660004000000001</v>
      </c>
      <c r="F3997">
        <v>88.660004000000001</v>
      </c>
      <c r="G3997">
        <v>0</v>
      </c>
    </row>
    <row r="3998" spans="1:7" x14ac:dyDescent="0.25">
      <c r="A3998" s="1">
        <v>38632</v>
      </c>
      <c r="B3998">
        <v>88.769997000000004</v>
      </c>
      <c r="C3998">
        <v>89.309997999999993</v>
      </c>
      <c r="D3998">
        <v>88.720000999999996</v>
      </c>
      <c r="E3998">
        <v>89.169998000000007</v>
      </c>
      <c r="F3998">
        <v>89.169998000000007</v>
      </c>
      <c r="G3998">
        <v>0</v>
      </c>
    </row>
    <row r="3999" spans="1:7" x14ac:dyDescent="0.25">
      <c r="A3999" s="1">
        <v>38634</v>
      </c>
      <c r="B3999" t="s">
        <v>444</v>
      </c>
      <c r="C3999" t="s">
        <v>444</v>
      </c>
      <c r="D3999" t="s">
        <v>444</v>
      </c>
      <c r="E3999" t="s">
        <v>444</v>
      </c>
      <c r="F3999" t="s">
        <v>444</v>
      </c>
      <c r="G3999" t="s">
        <v>444</v>
      </c>
    </row>
    <row r="4000" spans="1:7" x14ac:dyDescent="0.25">
      <c r="A4000" s="1">
        <v>38635</v>
      </c>
      <c r="B4000">
        <v>89.050003000000004</v>
      </c>
      <c r="C4000">
        <v>89.470000999999996</v>
      </c>
      <c r="D4000">
        <v>88.93</v>
      </c>
      <c r="E4000">
        <v>89.459998999999996</v>
      </c>
      <c r="F4000">
        <v>89.459998999999996</v>
      </c>
      <c r="G4000">
        <v>0</v>
      </c>
    </row>
    <row r="4001" spans="1:7" x14ac:dyDescent="0.25">
      <c r="A4001" s="1">
        <v>38636</v>
      </c>
      <c r="B4001">
        <v>89.550003000000004</v>
      </c>
      <c r="C4001">
        <v>90.019997000000004</v>
      </c>
      <c r="D4001">
        <v>89.449996999999996</v>
      </c>
      <c r="E4001">
        <v>89.970000999999996</v>
      </c>
      <c r="F4001">
        <v>89.970000999999996</v>
      </c>
      <c r="G4001">
        <v>0</v>
      </c>
    </row>
    <row r="4002" spans="1:7" x14ac:dyDescent="0.25">
      <c r="A4002" s="1">
        <v>38637</v>
      </c>
      <c r="B4002">
        <v>89.959998999999996</v>
      </c>
      <c r="C4002">
        <v>90.169998000000007</v>
      </c>
      <c r="D4002">
        <v>89.5</v>
      </c>
      <c r="E4002">
        <v>89.629997000000003</v>
      </c>
      <c r="F4002">
        <v>89.629997000000003</v>
      </c>
      <c r="G4002">
        <v>0</v>
      </c>
    </row>
    <row r="4003" spans="1:7" x14ac:dyDescent="0.25">
      <c r="A4003" s="1">
        <v>38638</v>
      </c>
      <c r="B4003">
        <v>89.669998000000007</v>
      </c>
      <c r="C4003">
        <v>90.43</v>
      </c>
      <c r="D4003">
        <v>89.610000999999997</v>
      </c>
      <c r="E4003">
        <v>89.809997999999993</v>
      </c>
      <c r="F4003">
        <v>89.809997999999993</v>
      </c>
      <c r="G4003">
        <v>0</v>
      </c>
    </row>
    <row r="4004" spans="1:7" x14ac:dyDescent="0.25">
      <c r="A4004" s="1">
        <v>38639</v>
      </c>
      <c r="B4004">
        <v>89.830001999999993</v>
      </c>
      <c r="C4004">
        <v>90.089995999999999</v>
      </c>
      <c r="D4004">
        <v>89.25</v>
      </c>
      <c r="E4004">
        <v>89.349997999999999</v>
      </c>
      <c r="F4004">
        <v>89.349997999999999</v>
      </c>
      <c r="G4004">
        <v>0</v>
      </c>
    </row>
    <row r="4005" spans="1:7" x14ac:dyDescent="0.25">
      <c r="A4005" s="1">
        <v>38641</v>
      </c>
      <c r="B4005" t="s">
        <v>444</v>
      </c>
      <c r="C4005" t="s">
        <v>444</v>
      </c>
      <c r="D4005" t="s">
        <v>444</v>
      </c>
      <c r="E4005" t="s">
        <v>444</v>
      </c>
      <c r="F4005" t="s">
        <v>444</v>
      </c>
      <c r="G4005" t="s">
        <v>444</v>
      </c>
    </row>
    <row r="4006" spans="1:7" x14ac:dyDescent="0.25">
      <c r="A4006" s="1">
        <v>38642</v>
      </c>
      <c r="B4006">
        <v>89.519997000000004</v>
      </c>
      <c r="C4006">
        <v>89.919998000000007</v>
      </c>
      <c r="D4006">
        <v>89.160004000000001</v>
      </c>
      <c r="E4006">
        <v>89.800003000000004</v>
      </c>
      <c r="F4006">
        <v>89.800003000000004</v>
      </c>
      <c r="G4006">
        <v>0</v>
      </c>
    </row>
    <row r="4007" spans="1:7" x14ac:dyDescent="0.25">
      <c r="A4007" s="1">
        <v>38643</v>
      </c>
      <c r="B4007">
        <v>89.940002000000007</v>
      </c>
      <c r="C4007">
        <v>90.57</v>
      </c>
      <c r="D4007">
        <v>89.25</v>
      </c>
      <c r="E4007">
        <v>90.290001000000004</v>
      </c>
      <c r="F4007">
        <v>90.290001000000004</v>
      </c>
      <c r="G4007">
        <v>0</v>
      </c>
    </row>
    <row r="4008" spans="1:7" x14ac:dyDescent="0.25">
      <c r="A4008" s="1">
        <v>38644</v>
      </c>
      <c r="B4008">
        <v>90.279999000000004</v>
      </c>
      <c r="C4008">
        <v>90.739998</v>
      </c>
      <c r="D4008">
        <v>89.25</v>
      </c>
      <c r="E4008">
        <v>89.989998</v>
      </c>
      <c r="F4008">
        <v>89.989998</v>
      </c>
      <c r="G4008">
        <v>0</v>
      </c>
    </row>
    <row r="4009" spans="1:7" x14ac:dyDescent="0.25">
      <c r="A4009" s="1">
        <v>38645</v>
      </c>
      <c r="B4009">
        <v>90.059997999999993</v>
      </c>
      <c r="C4009">
        <v>90.190002000000007</v>
      </c>
      <c r="D4009">
        <v>89.889999000000003</v>
      </c>
      <c r="E4009">
        <v>89.910004000000001</v>
      </c>
      <c r="F4009">
        <v>89.910004000000001</v>
      </c>
      <c r="G4009">
        <v>0</v>
      </c>
    </row>
    <row r="4010" spans="1:7" x14ac:dyDescent="0.25">
      <c r="A4010" s="1">
        <v>38646</v>
      </c>
      <c r="B4010">
        <v>89.769997000000004</v>
      </c>
      <c r="C4010">
        <v>90.410004000000001</v>
      </c>
      <c r="D4010">
        <v>89.400002000000001</v>
      </c>
      <c r="E4010">
        <v>90.309997999999993</v>
      </c>
      <c r="F4010">
        <v>90.309997999999993</v>
      </c>
      <c r="G4010">
        <v>0</v>
      </c>
    </row>
    <row r="4011" spans="1:7" x14ac:dyDescent="0.25">
      <c r="A4011" s="1">
        <v>38648</v>
      </c>
      <c r="B4011" t="s">
        <v>444</v>
      </c>
      <c r="C4011" t="s">
        <v>444</v>
      </c>
      <c r="D4011" t="s">
        <v>444</v>
      </c>
      <c r="E4011" t="s">
        <v>444</v>
      </c>
      <c r="F4011" t="s">
        <v>444</v>
      </c>
      <c r="G4011" t="s">
        <v>444</v>
      </c>
    </row>
    <row r="4012" spans="1:7" x14ac:dyDescent="0.25">
      <c r="A4012" s="1">
        <v>38649</v>
      </c>
      <c r="B4012">
        <v>90.32</v>
      </c>
      <c r="C4012">
        <v>90.43</v>
      </c>
      <c r="D4012">
        <v>89.809997999999993</v>
      </c>
      <c r="E4012">
        <v>90.110000999999997</v>
      </c>
      <c r="F4012">
        <v>90.110000999999997</v>
      </c>
      <c r="G4012">
        <v>0</v>
      </c>
    </row>
    <row r="4013" spans="1:7" x14ac:dyDescent="0.25">
      <c r="A4013" s="1">
        <v>38650</v>
      </c>
      <c r="B4013">
        <v>90.110000999999997</v>
      </c>
      <c r="C4013">
        <v>90.349997999999999</v>
      </c>
      <c r="D4013">
        <v>89.139999000000003</v>
      </c>
      <c r="E4013">
        <v>89.239998</v>
      </c>
      <c r="F4013">
        <v>89.239998</v>
      </c>
      <c r="G4013">
        <v>0</v>
      </c>
    </row>
    <row r="4014" spans="1:7" x14ac:dyDescent="0.25">
      <c r="A4014" s="1">
        <v>38651</v>
      </c>
      <c r="B4014">
        <v>89.230002999999996</v>
      </c>
      <c r="C4014">
        <v>89.669998000000007</v>
      </c>
      <c r="D4014">
        <v>89.080001999999993</v>
      </c>
      <c r="E4014">
        <v>89.489998</v>
      </c>
      <c r="F4014">
        <v>89.489998</v>
      </c>
      <c r="G4014">
        <v>0</v>
      </c>
    </row>
    <row r="4015" spans="1:7" x14ac:dyDescent="0.25">
      <c r="A4015" s="1">
        <v>38652</v>
      </c>
      <c r="B4015">
        <v>89.589995999999999</v>
      </c>
      <c r="C4015">
        <v>89.699996999999996</v>
      </c>
      <c r="D4015">
        <v>88.82</v>
      </c>
      <c r="E4015">
        <v>89.099997999999999</v>
      </c>
      <c r="F4015">
        <v>89.099997999999999</v>
      </c>
      <c r="G4015">
        <v>0</v>
      </c>
    </row>
    <row r="4016" spans="1:7" x14ac:dyDescent="0.25">
      <c r="A4016" s="1">
        <v>38653</v>
      </c>
      <c r="B4016">
        <v>89.080001999999993</v>
      </c>
      <c r="C4016">
        <v>89.669998000000007</v>
      </c>
      <c r="D4016">
        <v>88.900002000000001</v>
      </c>
      <c r="E4016">
        <v>89.589995999999999</v>
      </c>
      <c r="F4016">
        <v>89.589995999999999</v>
      </c>
      <c r="G4016">
        <v>0</v>
      </c>
    </row>
    <row r="4017" spans="1:7" x14ac:dyDescent="0.25">
      <c r="A4017" s="1">
        <v>38655</v>
      </c>
      <c r="B4017" t="s">
        <v>444</v>
      </c>
      <c r="C4017" t="s">
        <v>444</v>
      </c>
      <c r="D4017" t="s">
        <v>444</v>
      </c>
      <c r="E4017" t="s">
        <v>444</v>
      </c>
      <c r="F4017" t="s">
        <v>444</v>
      </c>
      <c r="G4017" t="s">
        <v>444</v>
      </c>
    </row>
    <row r="4018" spans="1:7" x14ac:dyDescent="0.25">
      <c r="A4018" s="1">
        <v>38656</v>
      </c>
      <c r="B4018">
        <v>89.610000999999997</v>
      </c>
      <c r="C4018">
        <v>90.190002000000007</v>
      </c>
      <c r="D4018">
        <v>89.400002000000001</v>
      </c>
      <c r="E4018">
        <v>90.07</v>
      </c>
      <c r="F4018">
        <v>90.07</v>
      </c>
      <c r="G4018">
        <v>0</v>
      </c>
    </row>
    <row r="4019" spans="1:7" x14ac:dyDescent="0.25">
      <c r="A4019" s="1">
        <v>38657</v>
      </c>
      <c r="B4019">
        <v>90.120002999999997</v>
      </c>
      <c r="C4019">
        <v>90.309997999999993</v>
      </c>
      <c r="D4019">
        <v>89.93</v>
      </c>
      <c r="E4019">
        <v>90.080001999999993</v>
      </c>
      <c r="F4019">
        <v>90.080001999999993</v>
      </c>
      <c r="G4019">
        <v>0</v>
      </c>
    </row>
    <row r="4020" spans="1:7" x14ac:dyDescent="0.25">
      <c r="A4020" s="1">
        <v>38658</v>
      </c>
      <c r="B4020">
        <v>90</v>
      </c>
      <c r="C4020">
        <v>90.199996999999996</v>
      </c>
      <c r="D4020">
        <v>89.620002999999997</v>
      </c>
      <c r="E4020">
        <v>89.720000999999996</v>
      </c>
      <c r="F4020">
        <v>89.720000999999996</v>
      </c>
      <c r="G4020">
        <v>0</v>
      </c>
    </row>
    <row r="4021" spans="1:7" x14ac:dyDescent="0.25">
      <c r="A4021" s="1">
        <v>38659</v>
      </c>
      <c r="B4021">
        <v>89.739998</v>
      </c>
      <c r="C4021">
        <v>90.480002999999996</v>
      </c>
      <c r="D4021">
        <v>89.650002000000001</v>
      </c>
      <c r="E4021">
        <v>90.440002000000007</v>
      </c>
      <c r="F4021">
        <v>90.440002000000007</v>
      </c>
      <c r="G4021">
        <v>0</v>
      </c>
    </row>
    <row r="4022" spans="1:7" x14ac:dyDescent="0.25">
      <c r="A4022" s="1">
        <v>38660</v>
      </c>
      <c r="B4022">
        <v>90.389999000000003</v>
      </c>
      <c r="C4022">
        <v>91.370002999999997</v>
      </c>
      <c r="D4022">
        <v>90.139999000000003</v>
      </c>
      <c r="E4022">
        <v>91.260002</v>
      </c>
      <c r="F4022">
        <v>91.260002</v>
      </c>
      <c r="G4022">
        <v>0</v>
      </c>
    </row>
    <row r="4023" spans="1:7" x14ac:dyDescent="0.25">
      <c r="A4023" s="1">
        <v>38662</v>
      </c>
      <c r="B4023" t="s">
        <v>444</v>
      </c>
      <c r="C4023" t="s">
        <v>444</v>
      </c>
      <c r="D4023" t="s">
        <v>444</v>
      </c>
      <c r="E4023" t="s">
        <v>444</v>
      </c>
      <c r="F4023" t="s">
        <v>444</v>
      </c>
      <c r="G4023" t="s">
        <v>444</v>
      </c>
    </row>
    <row r="4024" spans="1:7" x14ac:dyDescent="0.25">
      <c r="A4024" s="1">
        <v>38663</v>
      </c>
      <c r="B4024">
        <v>91.389999000000003</v>
      </c>
      <c r="C4024">
        <v>91.589995999999999</v>
      </c>
      <c r="D4024">
        <v>91.169998000000007</v>
      </c>
      <c r="E4024">
        <v>91.290001000000004</v>
      </c>
      <c r="F4024">
        <v>91.290001000000004</v>
      </c>
      <c r="G4024">
        <v>0</v>
      </c>
    </row>
    <row r="4025" spans="1:7" x14ac:dyDescent="0.25">
      <c r="A4025" s="1">
        <v>38664</v>
      </c>
      <c r="B4025">
        <v>91.449996999999996</v>
      </c>
      <c r="C4025">
        <v>91.959998999999996</v>
      </c>
      <c r="D4025">
        <v>91.330001999999993</v>
      </c>
      <c r="E4025">
        <v>91.370002999999997</v>
      </c>
      <c r="F4025">
        <v>91.370002999999997</v>
      </c>
      <c r="G4025">
        <v>0</v>
      </c>
    </row>
    <row r="4026" spans="1:7" x14ac:dyDescent="0.25">
      <c r="A4026" s="1">
        <v>38665</v>
      </c>
      <c r="B4026">
        <v>91.5</v>
      </c>
      <c r="C4026">
        <v>91.839995999999999</v>
      </c>
      <c r="D4026">
        <v>91.330001999999993</v>
      </c>
      <c r="E4026">
        <v>91.5</v>
      </c>
      <c r="F4026">
        <v>91.5</v>
      </c>
      <c r="G4026">
        <v>0</v>
      </c>
    </row>
    <row r="4027" spans="1:7" x14ac:dyDescent="0.25">
      <c r="A4027" s="1">
        <v>38666</v>
      </c>
      <c r="B4027">
        <v>91.519997000000004</v>
      </c>
      <c r="C4027">
        <v>92.099997999999999</v>
      </c>
      <c r="D4027">
        <v>91.300003000000004</v>
      </c>
      <c r="E4027">
        <v>92.080001999999993</v>
      </c>
      <c r="F4027">
        <v>92.080001999999993</v>
      </c>
      <c r="G4027">
        <v>0</v>
      </c>
    </row>
    <row r="4028" spans="1:7" x14ac:dyDescent="0.25">
      <c r="A4028" s="1">
        <v>38667</v>
      </c>
      <c r="B4028">
        <v>92.120002999999997</v>
      </c>
      <c r="C4028">
        <v>92.129997000000003</v>
      </c>
      <c r="D4028">
        <v>91.860000999999997</v>
      </c>
      <c r="E4028">
        <v>91.980002999999996</v>
      </c>
      <c r="F4028">
        <v>91.980002999999996</v>
      </c>
      <c r="G4028">
        <v>0</v>
      </c>
    </row>
    <row r="4029" spans="1:7" x14ac:dyDescent="0.25">
      <c r="A4029" s="1">
        <v>38669</v>
      </c>
      <c r="B4029" t="s">
        <v>444</v>
      </c>
      <c r="C4029" t="s">
        <v>444</v>
      </c>
      <c r="D4029" t="s">
        <v>444</v>
      </c>
      <c r="E4029" t="s">
        <v>444</v>
      </c>
      <c r="F4029" t="s">
        <v>444</v>
      </c>
      <c r="G4029" t="s">
        <v>444</v>
      </c>
    </row>
    <row r="4030" spans="1:7" x14ac:dyDescent="0.25">
      <c r="A4030" s="1">
        <v>38670</v>
      </c>
      <c r="B4030">
        <v>91.760002</v>
      </c>
      <c r="C4030">
        <v>92.339995999999999</v>
      </c>
      <c r="D4030">
        <v>91.5</v>
      </c>
      <c r="E4030">
        <v>92.129997000000003</v>
      </c>
      <c r="F4030">
        <v>92.129997000000003</v>
      </c>
      <c r="G4030">
        <v>0</v>
      </c>
    </row>
    <row r="4031" spans="1:7" x14ac:dyDescent="0.25">
      <c r="A4031" s="1">
        <v>38671</v>
      </c>
      <c r="B4031">
        <v>92.150002000000001</v>
      </c>
      <c r="C4031">
        <v>92.540001000000004</v>
      </c>
      <c r="D4031">
        <v>91.989998</v>
      </c>
      <c r="E4031">
        <v>92.089995999999999</v>
      </c>
      <c r="F4031">
        <v>92.089995999999999</v>
      </c>
      <c r="G4031">
        <v>0</v>
      </c>
    </row>
    <row r="4032" spans="1:7" x14ac:dyDescent="0.25">
      <c r="A4032" s="1">
        <v>38672</v>
      </c>
      <c r="B4032">
        <v>91.959998999999996</v>
      </c>
      <c r="C4032">
        <v>92.629997000000003</v>
      </c>
      <c r="D4032">
        <v>91.910004000000001</v>
      </c>
      <c r="E4032">
        <v>92.330001999999993</v>
      </c>
      <c r="F4032">
        <v>92.330001999999993</v>
      </c>
      <c r="G4032">
        <v>0</v>
      </c>
    </row>
    <row r="4033" spans="1:7" x14ac:dyDescent="0.25">
      <c r="A4033" s="1">
        <v>38673</v>
      </c>
      <c r="B4033">
        <v>92.400002000000001</v>
      </c>
      <c r="C4033">
        <v>92.599997999999999</v>
      </c>
      <c r="D4033">
        <v>91.809997999999993</v>
      </c>
      <c r="E4033">
        <v>91.879997000000003</v>
      </c>
      <c r="F4033">
        <v>91.879997000000003</v>
      </c>
      <c r="G4033">
        <v>0</v>
      </c>
    </row>
    <row r="4034" spans="1:7" x14ac:dyDescent="0.25">
      <c r="A4034" s="1">
        <v>38674</v>
      </c>
      <c r="B4034">
        <v>91.959998999999996</v>
      </c>
      <c r="C4034">
        <v>92.489998</v>
      </c>
      <c r="D4034">
        <v>91.699996999999996</v>
      </c>
      <c r="E4034">
        <v>91.93</v>
      </c>
      <c r="F4034">
        <v>91.93</v>
      </c>
      <c r="G4034">
        <v>0</v>
      </c>
    </row>
    <row r="4035" spans="1:7" x14ac:dyDescent="0.25">
      <c r="A4035" s="1">
        <v>38676</v>
      </c>
      <c r="B4035" t="s">
        <v>444</v>
      </c>
      <c r="C4035" t="s">
        <v>444</v>
      </c>
      <c r="D4035" t="s">
        <v>444</v>
      </c>
      <c r="E4035" t="s">
        <v>444</v>
      </c>
      <c r="F4035" t="s">
        <v>444</v>
      </c>
      <c r="G4035" t="s">
        <v>444</v>
      </c>
    </row>
    <row r="4036" spans="1:7" x14ac:dyDescent="0.25">
      <c r="A4036" s="1">
        <v>38677</v>
      </c>
      <c r="B4036">
        <v>91.870002999999997</v>
      </c>
      <c r="C4036">
        <v>92.089995999999999</v>
      </c>
      <c r="D4036">
        <v>91.389999000000003</v>
      </c>
      <c r="E4036">
        <v>92.029999000000004</v>
      </c>
      <c r="F4036">
        <v>92.029999000000004</v>
      </c>
      <c r="G4036">
        <v>0</v>
      </c>
    </row>
    <row r="4037" spans="1:7" x14ac:dyDescent="0.25">
      <c r="A4037" s="1">
        <v>38678</v>
      </c>
      <c r="B4037">
        <v>92.029999000000004</v>
      </c>
      <c r="C4037">
        <v>92.330001999999993</v>
      </c>
      <c r="D4037">
        <v>91.400002000000001</v>
      </c>
      <c r="E4037">
        <v>91.5</v>
      </c>
      <c r="F4037">
        <v>91.5</v>
      </c>
      <c r="G4037">
        <v>0</v>
      </c>
    </row>
    <row r="4038" spans="1:7" x14ac:dyDescent="0.25">
      <c r="A4038" s="1">
        <v>38679</v>
      </c>
      <c r="B4038">
        <v>91.489998</v>
      </c>
      <c r="C4038">
        <v>91.720000999999996</v>
      </c>
      <c r="D4038">
        <v>91.150002000000001</v>
      </c>
      <c r="E4038">
        <v>91.510002</v>
      </c>
      <c r="F4038">
        <v>91.510002</v>
      </c>
      <c r="G4038">
        <v>0</v>
      </c>
    </row>
    <row r="4039" spans="1:7" x14ac:dyDescent="0.25">
      <c r="A4039" s="1">
        <v>38680</v>
      </c>
      <c r="B4039" t="s">
        <v>444</v>
      </c>
      <c r="C4039" t="s">
        <v>444</v>
      </c>
      <c r="D4039" t="s">
        <v>444</v>
      </c>
      <c r="E4039" t="s">
        <v>444</v>
      </c>
      <c r="F4039" t="s">
        <v>444</v>
      </c>
      <c r="G4039" t="s">
        <v>444</v>
      </c>
    </row>
    <row r="4040" spans="1:7" x14ac:dyDescent="0.25">
      <c r="A4040" s="1">
        <v>38681</v>
      </c>
      <c r="B4040">
        <v>91.82</v>
      </c>
      <c r="C4040">
        <v>92.07</v>
      </c>
      <c r="D4040">
        <v>91.610000999999997</v>
      </c>
      <c r="E4040">
        <v>92.040001000000004</v>
      </c>
      <c r="F4040">
        <v>92.040001000000004</v>
      </c>
      <c r="G4040">
        <v>0</v>
      </c>
    </row>
    <row r="4041" spans="1:7" x14ac:dyDescent="0.25">
      <c r="A4041" s="1">
        <v>38683</v>
      </c>
      <c r="B4041" t="s">
        <v>444</v>
      </c>
      <c r="C4041" t="s">
        <v>444</v>
      </c>
      <c r="D4041" t="s">
        <v>444</v>
      </c>
      <c r="E4041" t="s">
        <v>444</v>
      </c>
      <c r="F4041" t="s">
        <v>444</v>
      </c>
      <c r="G4041" t="s">
        <v>444</v>
      </c>
    </row>
    <row r="4042" spans="1:7" x14ac:dyDescent="0.25">
      <c r="A4042" s="1">
        <v>38684</v>
      </c>
      <c r="B4042">
        <v>92.050003000000004</v>
      </c>
      <c r="C4042">
        <v>92.309997999999993</v>
      </c>
      <c r="D4042">
        <v>90.800003000000004</v>
      </c>
      <c r="E4042">
        <v>90.980002999999996</v>
      </c>
      <c r="F4042">
        <v>90.980002999999996</v>
      </c>
      <c r="G4042">
        <v>0</v>
      </c>
    </row>
    <row r="4043" spans="1:7" x14ac:dyDescent="0.25">
      <c r="A4043" s="1">
        <v>38685</v>
      </c>
      <c r="B4043">
        <v>91.209998999999996</v>
      </c>
      <c r="C4043">
        <v>91.940002000000007</v>
      </c>
      <c r="D4043">
        <v>91.110000999999997</v>
      </c>
      <c r="E4043">
        <v>91.620002999999997</v>
      </c>
      <c r="F4043">
        <v>91.620002999999997</v>
      </c>
      <c r="G4043">
        <v>0</v>
      </c>
    </row>
    <row r="4044" spans="1:7" x14ac:dyDescent="0.25">
      <c r="A4044" s="1">
        <v>38686</v>
      </c>
      <c r="B4044">
        <v>91.809997999999993</v>
      </c>
      <c r="C4044">
        <v>91.830001999999993</v>
      </c>
      <c r="D4044">
        <v>91.449996999999996</v>
      </c>
      <c r="E4044">
        <v>91.57</v>
      </c>
      <c r="F4044">
        <v>91.57</v>
      </c>
      <c r="G4044">
        <v>0</v>
      </c>
    </row>
    <row r="4045" spans="1:7" x14ac:dyDescent="0.25">
      <c r="A4045" s="1">
        <v>38687</v>
      </c>
      <c r="B4045">
        <v>91.540001000000004</v>
      </c>
      <c r="C4045">
        <v>92.209998999999996</v>
      </c>
      <c r="D4045">
        <v>91.5</v>
      </c>
      <c r="E4045">
        <v>91.82</v>
      </c>
      <c r="F4045">
        <v>91.82</v>
      </c>
      <c r="G4045">
        <v>0</v>
      </c>
    </row>
    <row r="4046" spans="1:7" x14ac:dyDescent="0.25">
      <c r="A4046" s="1">
        <v>38688</v>
      </c>
      <c r="B4046">
        <v>91.870002999999997</v>
      </c>
      <c r="C4046">
        <v>92.32</v>
      </c>
      <c r="D4046">
        <v>91.760002</v>
      </c>
      <c r="E4046">
        <v>91.949996999999996</v>
      </c>
      <c r="F4046">
        <v>91.949996999999996</v>
      </c>
      <c r="G4046">
        <v>0</v>
      </c>
    </row>
    <row r="4047" spans="1:7" x14ac:dyDescent="0.25">
      <c r="A4047" s="1">
        <v>38690</v>
      </c>
      <c r="B4047" t="s">
        <v>444</v>
      </c>
      <c r="C4047" t="s">
        <v>444</v>
      </c>
      <c r="D4047" t="s">
        <v>444</v>
      </c>
      <c r="E4047" t="s">
        <v>444</v>
      </c>
      <c r="F4047" t="s">
        <v>444</v>
      </c>
      <c r="G4047" t="s">
        <v>444</v>
      </c>
    </row>
    <row r="4048" spans="1:7" x14ac:dyDescent="0.25">
      <c r="A4048" s="1">
        <v>38691</v>
      </c>
      <c r="B4048">
        <v>92</v>
      </c>
      <c r="C4048">
        <v>92.190002000000007</v>
      </c>
      <c r="D4048">
        <v>91.32</v>
      </c>
      <c r="E4048">
        <v>91.480002999999996</v>
      </c>
      <c r="F4048">
        <v>91.480002999999996</v>
      </c>
      <c r="G4048">
        <v>0</v>
      </c>
    </row>
    <row r="4049" spans="1:7" x14ac:dyDescent="0.25">
      <c r="A4049" s="1">
        <v>38692</v>
      </c>
      <c r="B4049">
        <v>91.529999000000004</v>
      </c>
      <c r="C4049">
        <v>91.739998</v>
      </c>
      <c r="D4049">
        <v>91.389999000000003</v>
      </c>
      <c r="E4049">
        <v>91.440002000000007</v>
      </c>
      <c r="F4049">
        <v>91.440002000000007</v>
      </c>
      <c r="G4049">
        <v>0</v>
      </c>
    </row>
    <row r="4050" spans="1:7" x14ac:dyDescent="0.25">
      <c r="A4050" s="1">
        <v>38693</v>
      </c>
      <c r="B4050">
        <v>91.419998000000007</v>
      </c>
      <c r="C4050">
        <v>92.050003000000004</v>
      </c>
      <c r="D4050">
        <v>91.389999000000003</v>
      </c>
      <c r="E4050">
        <v>91.889999000000003</v>
      </c>
      <c r="F4050">
        <v>91.889999000000003</v>
      </c>
      <c r="G4050">
        <v>0</v>
      </c>
    </row>
    <row r="4051" spans="1:7" x14ac:dyDescent="0.25">
      <c r="A4051" s="1">
        <v>38694</v>
      </c>
      <c r="B4051">
        <v>91.949996999999996</v>
      </c>
      <c r="C4051">
        <v>91.980002999999996</v>
      </c>
      <c r="D4051">
        <v>91.029999000000004</v>
      </c>
      <c r="E4051">
        <v>91.260002</v>
      </c>
      <c r="F4051">
        <v>91.260002</v>
      </c>
      <c r="G4051">
        <v>0</v>
      </c>
    </row>
    <row r="4052" spans="1:7" x14ac:dyDescent="0.25">
      <c r="A4052" s="1">
        <v>38695</v>
      </c>
      <c r="B4052">
        <v>91.290001000000004</v>
      </c>
      <c r="C4052">
        <v>91.57</v>
      </c>
      <c r="D4052">
        <v>91.139999000000003</v>
      </c>
      <c r="E4052">
        <v>91.25</v>
      </c>
      <c r="F4052">
        <v>91.25</v>
      </c>
      <c r="G4052">
        <v>0</v>
      </c>
    </row>
    <row r="4053" spans="1:7" x14ac:dyDescent="0.25">
      <c r="A4053" s="1">
        <v>38697</v>
      </c>
      <c r="B4053" t="s">
        <v>444</v>
      </c>
      <c r="C4053" t="s">
        <v>444</v>
      </c>
      <c r="D4053" t="s">
        <v>444</v>
      </c>
      <c r="E4053" t="s">
        <v>444</v>
      </c>
      <c r="F4053" t="s">
        <v>444</v>
      </c>
      <c r="G4053" t="s">
        <v>444</v>
      </c>
    </row>
    <row r="4054" spans="1:7" x14ac:dyDescent="0.25">
      <c r="A4054" s="1">
        <v>38698</v>
      </c>
      <c r="B4054">
        <v>91.43</v>
      </c>
      <c r="C4054">
        <v>91.510002</v>
      </c>
      <c r="D4054">
        <v>90.150002000000001</v>
      </c>
      <c r="E4054">
        <v>90.349997999999999</v>
      </c>
      <c r="F4054">
        <v>90.349997999999999</v>
      </c>
      <c r="G4054">
        <v>0</v>
      </c>
    </row>
    <row r="4055" spans="1:7" x14ac:dyDescent="0.25">
      <c r="A4055" s="1">
        <v>38699</v>
      </c>
      <c r="B4055">
        <v>90.330001999999993</v>
      </c>
      <c r="C4055">
        <v>90.68</v>
      </c>
      <c r="D4055">
        <v>90.169998000000007</v>
      </c>
      <c r="E4055">
        <v>90.379997000000003</v>
      </c>
      <c r="F4055">
        <v>90.379997000000003</v>
      </c>
      <c r="G4055">
        <v>0</v>
      </c>
    </row>
    <row r="4056" spans="1:7" x14ac:dyDescent="0.25">
      <c r="A4056" s="1">
        <v>38700</v>
      </c>
      <c r="B4056">
        <v>90.419998000000007</v>
      </c>
      <c r="C4056">
        <v>90.620002999999997</v>
      </c>
      <c r="D4056">
        <v>89.519997000000004</v>
      </c>
      <c r="E4056">
        <v>89.830001999999993</v>
      </c>
      <c r="F4056">
        <v>89.830001999999993</v>
      </c>
      <c r="G4056">
        <v>0</v>
      </c>
    </row>
    <row r="4057" spans="1:7" x14ac:dyDescent="0.25">
      <c r="A4057" s="1">
        <v>38701</v>
      </c>
      <c r="B4057">
        <v>90.019997000000004</v>
      </c>
      <c r="C4057">
        <v>90.620002999999997</v>
      </c>
      <c r="D4057">
        <v>89.540001000000004</v>
      </c>
      <c r="E4057">
        <v>90.019997000000004</v>
      </c>
      <c r="F4057">
        <v>90.019997000000004</v>
      </c>
      <c r="G4057">
        <v>0</v>
      </c>
    </row>
    <row r="4058" spans="1:7" x14ac:dyDescent="0.25">
      <c r="A4058" s="1">
        <v>38702</v>
      </c>
      <c r="B4058">
        <v>90.029999000000004</v>
      </c>
      <c r="C4058">
        <v>90.160004000000001</v>
      </c>
      <c r="D4058">
        <v>89.669998000000007</v>
      </c>
      <c r="E4058">
        <v>89.699996999999996</v>
      </c>
      <c r="F4058">
        <v>89.699996999999996</v>
      </c>
      <c r="G4058">
        <v>0</v>
      </c>
    </row>
    <row r="4059" spans="1:7" x14ac:dyDescent="0.25">
      <c r="A4059" s="1">
        <v>38704</v>
      </c>
      <c r="B4059" t="s">
        <v>444</v>
      </c>
      <c r="C4059" t="s">
        <v>444</v>
      </c>
      <c r="D4059" t="s">
        <v>444</v>
      </c>
      <c r="E4059" t="s">
        <v>444</v>
      </c>
      <c r="F4059" t="s">
        <v>444</v>
      </c>
      <c r="G4059" t="s">
        <v>444</v>
      </c>
    </row>
    <row r="4060" spans="1:7" x14ac:dyDescent="0.25">
      <c r="A4060" s="1">
        <v>38705</v>
      </c>
      <c r="B4060">
        <v>89.599997999999999</v>
      </c>
      <c r="C4060">
        <v>90.029999000000004</v>
      </c>
      <c r="D4060">
        <v>89.580001999999993</v>
      </c>
      <c r="E4060">
        <v>89.870002999999997</v>
      </c>
      <c r="F4060">
        <v>89.870002999999997</v>
      </c>
      <c r="G4060">
        <v>0</v>
      </c>
    </row>
    <row r="4061" spans="1:7" x14ac:dyDescent="0.25">
      <c r="A4061" s="1">
        <v>38706</v>
      </c>
      <c r="B4061">
        <v>89.900002000000001</v>
      </c>
      <c r="C4061">
        <v>90.959998999999996</v>
      </c>
      <c r="D4061">
        <v>89.839995999999999</v>
      </c>
      <c r="E4061">
        <v>90.779999000000004</v>
      </c>
      <c r="F4061">
        <v>90.779999000000004</v>
      </c>
      <c r="G4061">
        <v>0</v>
      </c>
    </row>
    <row r="4062" spans="1:7" x14ac:dyDescent="0.25">
      <c r="A4062" s="1">
        <v>38707</v>
      </c>
      <c r="B4062">
        <v>90.760002</v>
      </c>
      <c r="C4062">
        <v>91.230002999999996</v>
      </c>
      <c r="D4062">
        <v>90.510002</v>
      </c>
      <c r="E4062">
        <v>90.940002000000007</v>
      </c>
      <c r="F4062">
        <v>90.940002000000007</v>
      </c>
      <c r="G4062">
        <v>0</v>
      </c>
    </row>
    <row r="4063" spans="1:7" x14ac:dyDescent="0.25">
      <c r="A4063" s="1">
        <v>38708</v>
      </c>
      <c r="B4063">
        <v>91.019997000000004</v>
      </c>
      <c r="C4063">
        <v>91.199996999999996</v>
      </c>
      <c r="D4063">
        <v>90.599997999999999</v>
      </c>
      <c r="E4063">
        <v>90.720000999999996</v>
      </c>
      <c r="F4063">
        <v>90.720000999999996</v>
      </c>
      <c r="G4063">
        <v>0</v>
      </c>
    </row>
    <row r="4064" spans="1:7" x14ac:dyDescent="0.25">
      <c r="A4064" s="1">
        <v>38709</v>
      </c>
      <c r="B4064">
        <v>90.800003000000004</v>
      </c>
      <c r="C4064">
        <v>91.089995999999999</v>
      </c>
      <c r="D4064">
        <v>90.68</v>
      </c>
      <c r="E4064">
        <v>90.839995999999999</v>
      </c>
      <c r="F4064">
        <v>90.839995999999999</v>
      </c>
      <c r="G4064">
        <v>0</v>
      </c>
    </row>
    <row r="4065" spans="1:7" x14ac:dyDescent="0.25">
      <c r="A4065" s="1">
        <v>38711</v>
      </c>
      <c r="B4065" t="s">
        <v>444</v>
      </c>
      <c r="C4065" t="s">
        <v>444</v>
      </c>
      <c r="D4065" t="s">
        <v>444</v>
      </c>
      <c r="E4065" t="s">
        <v>444</v>
      </c>
      <c r="F4065" t="s">
        <v>444</v>
      </c>
      <c r="G4065" t="s">
        <v>444</v>
      </c>
    </row>
    <row r="4066" spans="1:7" x14ac:dyDescent="0.25">
      <c r="A4066" s="1">
        <v>38712</v>
      </c>
      <c r="B4066" t="s">
        <v>444</v>
      </c>
      <c r="C4066" t="s">
        <v>444</v>
      </c>
      <c r="D4066" t="s">
        <v>444</v>
      </c>
      <c r="E4066" t="s">
        <v>444</v>
      </c>
      <c r="F4066" t="s">
        <v>444</v>
      </c>
      <c r="G4066" t="s">
        <v>444</v>
      </c>
    </row>
    <row r="4067" spans="1:7" x14ac:dyDescent="0.25">
      <c r="A4067" s="1">
        <v>38713</v>
      </c>
      <c r="B4067">
        <v>90.900002000000001</v>
      </c>
      <c r="C4067">
        <v>91.199996999999996</v>
      </c>
      <c r="D4067">
        <v>90.800003000000004</v>
      </c>
      <c r="E4067">
        <v>91.190002000000007</v>
      </c>
      <c r="F4067">
        <v>91.190002000000007</v>
      </c>
      <c r="G4067">
        <v>0</v>
      </c>
    </row>
    <row r="4068" spans="1:7" x14ac:dyDescent="0.25">
      <c r="A4068" s="1">
        <v>38714</v>
      </c>
      <c r="B4068">
        <v>91.07</v>
      </c>
      <c r="C4068">
        <v>91.330001999999993</v>
      </c>
      <c r="D4068">
        <v>90.519997000000004</v>
      </c>
      <c r="E4068">
        <v>91.260002</v>
      </c>
      <c r="F4068">
        <v>91.260002</v>
      </c>
      <c r="G4068">
        <v>0</v>
      </c>
    </row>
    <row r="4069" spans="1:7" x14ac:dyDescent="0.25">
      <c r="A4069" s="1">
        <v>38715</v>
      </c>
      <c r="B4069">
        <v>91.129997000000003</v>
      </c>
      <c r="C4069">
        <v>91.300003000000004</v>
      </c>
      <c r="D4069">
        <v>90.919998000000007</v>
      </c>
      <c r="E4069">
        <v>91.099997999999999</v>
      </c>
      <c r="F4069">
        <v>91.099997999999999</v>
      </c>
      <c r="G4069">
        <v>0</v>
      </c>
    </row>
    <row r="4070" spans="1:7" x14ac:dyDescent="0.25">
      <c r="A4070" s="1">
        <v>38716</v>
      </c>
      <c r="B4070">
        <v>91.080001999999993</v>
      </c>
      <c r="C4070">
        <v>91.470000999999996</v>
      </c>
      <c r="D4070">
        <v>90.779999000000004</v>
      </c>
      <c r="E4070">
        <v>91.169998000000007</v>
      </c>
      <c r="F4070">
        <v>91.169998000000007</v>
      </c>
      <c r="G4070">
        <v>0</v>
      </c>
    </row>
    <row r="4071" spans="1:7" x14ac:dyDescent="0.25">
      <c r="A4071" s="1">
        <v>38718</v>
      </c>
      <c r="B4071" t="s">
        <v>444</v>
      </c>
      <c r="C4071" t="s">
        <v>444</v>
      </c>
      <c r="D4071" t="s">
        <v>444</v>
      </c>
      <c r="E4071" t="s">
        <v>444</v>
      </c>
      <c r="F4071" t="s">
        <v>444</v>
      </c>
      <c r="G4071" t="s">
        <v>444</v>
      </c>
    </row>
    <row r="4072" spans="1:7" x14ac:dyDescent="0.25">
      <c r="A4072" s="1">
        <v>38719</v>
      </c>
      <c r="B4072" t="s">
        <v>444</v>
      </c>
      <c r="C4072" t="s">
        <v>444</v>
      </c>
      <c r="D4072" t="s">
        <v>444</v>
      </c>
      <c r="E4072" t="s">
        <v>444</v>
      </c>
      <c r="F4072" t="s">
        <v>444</v>
      </c>
      <c r="G4072" t="s">
        <v>444</v>
      </c>
    </row>
    <row r="4073" spans="1:7" x14ac:dyDescent="0.25">
      <c r="A4073" s="1">
        <v>38720</v>
      </c>
      <c r="B4073">
        <v>90.75</v>
      </c>
      <c r="C4073">
        <v>90.940002000000007</v>
      </c>
      <c r="D4073">
        <v>89.779999000000004</v>
      </c>
      <c r="E4073">
        <v>89.839995999999999</v>
      </c>
      <c r="F4073">
        <v>89.839995999999999</v>
      </c>
      <c r="G4073">
        <v>0</v>
      </c>
    </row>
    <row r="4074" spans="1:7" x14ac:dyDescent="0.25">
      <c r="A4074" s="1">
        <v>38721</v>
      </c>
      <c r="B4074">
        <v>89.730002999999996</v>
      </c>
      <c r="C4074">
        <v>89.860000999999997</v>
      </c>
      <c r="D4074">
        <v>89.010002</v>
      </c>
      <c r="E4074">
        <v>89.139999000000003</v>
      </c>
      <c r="F4074">
        <v>89.139999000000003</v>
      </c>
      <c r="G4074">
        <v>0</v>
      </c>
    </row>
    <row r="4075" spans="1:7" x14ac:dyDescent="0.25">
      <c r="A4075" s="1">
        <v>38722</v>
      </c>
      <c r="B4075">
        <v>89.269997000000004</v>
      </c>
      <c r="C4075">
        <v>89.629997000000003</v>
      </c>
      <c r="D4075">
        <v>89.18</v>
      </c>
      <c r="E4075">
        <v>89.330001999999993</v>
      </c>
      <c r="F4075">
        <v>89.330001999999993</v>
      </c>
      <c r="G4075">
        <v>0</v>
      </c>
    </row>
    <row r="4076" spans="1:7" x14ac:dyDescent="0.25">
      <c r="A4076" s="1">
        <v>38723</v>
      </c>
      <c r="B4076">
        <v>89.349997999999999</v>
      </c>
      <c r="C4076">
        <v>89.629997000000003</v>
      </c>
      <c r="D4076">
        <v>88.800003000000004</v>
      </c>
      <c r="E4076">
        <v>88.849997999999999</v>
      </c>
      <c r="F4076">
        <v>88.849997999999999</v>
      </c>
      <c r="G4076">
        <v>0</v>
      </c>
    </row>
    <row r="4077" spans="1:7" x14ac:dyDescent="0.25">
      <c r="A4077" s="1">
        <v>38725</v>
      </c>
      <c r="B4077" t="s">
        <v>444</v>
      </c>
      <c r="C4077" t="s">
        <v>444</v>
      </c>
      <c r="D4077" t="s">
        <v>444</v>
      </c>
      <c r="E4077" t="s">
        <v>444</v>
      </c>
      <c r="F4077" t="s">
        <v>444</v>
      </c>
      <c r="G4077" t="s">
        <v>444</v>
      </c>
    </row>
    <row r="4078" spans="1:7" x14ac:dyDescent="0.25">
      <c r="A4078" s="1">
        <v>38726</v>
      </c>
      <c r="B4078">
        <v>88.959998999999996</v>
      </c>
      <c r="C4078">
        <v>89.449996999999996</v>
      </c>
      <c r="D4078">
        <v>88.809997999999993</v>
      </c>
      <c r="E4078">
        <v>89.25</v>
      </c>
      <c r="F4078">
        <v>89.25</v>
      </c>
      <c r="G4078">
        <v>0</v>
      </c>
    </row>
    <row r="4079" spans="1:7" x14ac:dyDescent="0.25">
      <c r="A4079" s="1">
        <v>38727</v>
      </c>
      <c r="B4079">
        <v>89.339995999999999</v>
      </c>
      <c r="C4079">
        <v>89.540001000000004</v>
      </c>
      <c r="D4079">
        <v>89.110000999999997</v>
      </c>
      <c r="E4079">
        <v>89.330001999999993</v>
      </c>
      <c r="F4079">
        <v>89.330001999999993</v>
      </c>
      <c r="G4079">
        <v>0</v>
      </c>
    </row>
    <row r="4080" spans="1:7" x14ac:dyDescent="0.25">
      <c r="A4080" s="1">
        <v>38728</v>
      </c>
      <c r="B4080">
        <v>89.370002999999997</v>
      </c>
      <c r="C4080">
        <v>89.57</v>
      </c>
      <c r="D4080">
        <v>88.860000999999997</v>
      </c>
      <c r="E4080">
        <v>88.989998</v>
      </c>
      <c r="F4080">
        <v>88.989998</v>
      </c>
      <c r="G4080">
        <v>0</v>
      </c>
    </row>
    <row r="4081" spans="1:7" x14ac:dyDescent="0.25">
      <c r="A4081" s="1">
        <v>38729</v>
      </c>
      <c r="B4081">
        <v>88.940002000000007</v>
      </c>
      <c r="C4081">
        <v>89.669998000000007</v>
      </c>
      <c r="D4081">
        <v>88.730002999999996</v>
      </c>
      <c r="E4081">
        <v>89.440002000000007</v>
      </c>
      <c r="F4081">
        <v>89.440002000000007</v>
      </c>
      <c r="G4081">
        <v>0</v>
      </c>
    </row>
    <row r="4082" spans="1:7" x14ac:dyDescent="0.25">
      <c r="A4082" s="1">
        <v>38730</v>
      </c>
      <c r="B4082">
        <v>89.470000999999996</v>
      </c>
      <c r="C4082">
        <v>89.550003000000004</v>
      </c>
      <c r="D4082">
        <v>88.849997999999999</v>
      </c>
      <c r="E4082">
        <v>88.889999000000003</v>
      </c>
      <c r="F4082">
        <v>88.889999000000003</v>
      </c>
      <c r="G4082">
        <v>0</v>
      </c>
    </row>
    <row r="4083" spans="1:7" x14ac:dyDescent="0.25">
      <c r="A4083" s="1">
        <v>38732</v>
      </c>
      <c r="B4083" t="s">
        <v>444</v>
      </c>
      <c r="C4083" t="s">
        <v>444</v>
      </c>
      <c r="D4083" t="s">
        <v>444</v>
      </c>
      <c r="E4083" t="s">
        <v>444</v>
      </c>
      <c r="F4083" t="s">
        <v>444</v>
      </c>
      <c r="G4083" t="s">
        <v>444</v>
      </c>
    </row>
    <row r="4084" spans="1:7" x14ac:dyDescent="0.25">
      <c r="A4084" s="1">
        <v>38733</v>
      </c>
      <c r="B4084" t="s">
        <v>444</v>
      </c>
      <c r="C4084" t="s">
        <v>444</v>
      </c>
      <c r="D4084" t="s">
        <v>444</v>
      </c>
      <c r="E4084" t="s">
        <v>444</v>
      </c>
      <c r="F4084" t="s">
        <v>444</v>
      </c>
      <c r="G4084" t="s">
        <v>444</v>
      </c>
    </row>
    <row r="4085" spans="1:7" x14ac:dyDescent="0.25">
      <c r="A4085" s="1">
        <v>38734</v>
      </c>
      <c r="B4085">
        <v>89.110000999999997</v>
      </c>
      <c r="C4085">
        <v>89.599997999999999</v>
      </c>
      <c r="D4085">
        <v>88.93</v>
      </c>
      <c r="E4085">
        <v>89.300003000000004</v>
      </c>
      <c r="F4085">
        <v>89.300003000000004</v>
      </c>
      <c r="G4085">
        <v>0</v>
      </c>
    </row>
    <row r="4086" spans="1:7" x14ac:dyDescent="0.25">
      <c r="A4086" s="1">
        <v>38735</v>
      </c>
      <c r="B4086">
        <v>89.230002999999996</v>
      </c>
      <c r="C4086">
        <v>89.510002</v>
      </c>
      <c r="D4086">
        <v>88.940002000000007</v>
      </c>
      <c r="E4086">
        <v>89.260002</v>
      </c>
      <c r="F4086">
        <v>89.260002</v>
      </c>
      <c r="G4086">
        <v>0</v>
      </c>
    </row>
    <row r="4087" spans="1:7" x14ac:dyDescent="0.25">
      <c r="A4087" s="1">
        <v>38736</v>
      </c>
      <c r="B4087">
        <v>89.309997999999993</v>
      </c>
      <c r="C4087">
        <v>89.639999000000003</v>
      </c>
      <c r="D4087">
        <v>89.18</v>
      </c>
      <c r="E4087">
        <v>89.389999000000003</v>
      </c>
      <c r="F4087">
        <v>89.389999000000003</v>
      </c>
      <c r="G4087">
        <v>0</v>
      </c>
    </row>
    <row r="4088" spans="1:7" x14ac:dyDescent="0.25">
      <c r="A4088" s="1">
        <v>38737</v>
      </c>
      <c r="B4088">
        <v>89.389999000000003</v>
      </c>
      <c r="C4088">
        <v>89.650002000000001</v>
      </c>
      <c r="D4088">
        <v>88.949996999999996</v>
      </c>
      <c r="E4088">
        <v>88.949996999999996</v>
      </c>
      <c r="F4088">
        <v>88.949996999999996</v>
      </c>
      <c r="G4088">
        <v>0</v>
      </c>
    </row>
    <row r="4089" spans="1:7" x14ac:dyDescent="0.25">
      <c r="A4089" s="1">
        <v>38739</v>
      </c>
      <c r="B4089" t="s">
        <v>444</v>
      </c>
      <c r="C4089" t="s">
        <v>444</v>
      </c>
      <c r="D4089" t="s">
        <v>444</v>
      </c>
      <c r="E4089" t="s">
        <v>444</v>
      </c>
      <c r="F4089" t="s">
        <v>444</v>
      </c>
      <c r="G4089" t="s">
        <v>444</v>
      </c>
    </row>
    <row r="4090" spans="1:7" x14ac:dyDescent="0.25">
      <c r="A4090" s="1">
        <v>38740</v>
      </c>
      <c r="B4090">
        <v>88.790001000000004</v>
      </c>
      <c r="C4090">
        <v>88.959998999999996</v>
      </c>
      <c r="D4090">
        <v>87.93</v>
      </c>
      <c r="E4090">
        <v>87.949996999999996</v>
      </c>
      <c r="F4090">
        <v>87.949996999999996</v>
      </c>
      <c r="G4090">
        <v>0</v>
      </c>
    </row>
    <row r="4091" spans="1:7" x14ac:dyDescent="0.25">
      <c r="A4091" s="1">
        <v>38741</v>
      </c>
      <c r="B4091">
        <v>87.940002000000007</v>
      </c>
      <c r="C4091">
        <v>88.239998</v>
      </c>
      <c r="D4091">
        <v>87.830001999999993</v>
      </c>
      <c r="E4091">
        <v>88.059997999999993</v>
      </c>
      <c r="F4091">
        <v>88.059997999999993</v>
      </c>
      <c r="G4091">
        <v>0</v>
      </c>
    </row>
    <row r="4092" spans="1:7" x14ac:dyDescent="0.25">
      <c r="A4092" s="1">
        <v>38742</v>
      </c>
      <c r="B4092">
        <v>88.239998</v>
      </c>
      <c r="C4092">
        <v>88.419998000000007</v>
      </c>
      <c r="D4092">
        <v>87.860000999999997</v>
      </c>
      <c r="E4092">
        <v>88.330001999999993</v>
      </c>
      <c r="F4092">
        <v>88.330001999999993</v>
      </c>
      <c r="G4092">
        <v>0</v>
      </c>
    </row>
    <row r="4093" spans="1:7" x14ac:dyDescent="0.25">
      <c r="A4093" s="1">
        <v>38743</v>
      </c>
      <c r="B4093">
        <v>88.419998000000007</v>
      </c>
      <c r="C4093">
        <v>88.709998999999996</v>
      </c>
      <c r="D4093">
        <v>88.230002999999996</v>
      </c>
      <c r="E4093">
        <v>88.620002999999997</v>
      </c>
      <c r="F4093">
        <v>88.620002999999997</v>
      </c>
      <c r="G4093">
        <v>0</v>
      </c>
    </row>
    <row r="4094" spans="1:7" x14ac:dyDescent="0.25">
      <c r="A4094" s="1">
        <v>38744</v>
      </c>
      <c r="B4094">
        <v>88.599997999999999</v>
      </c>
      <c r="C4094">
        <v>89.400002000000001</v>
      </c>
      <c r="D4094">
        <v>88.459998999999996</v>
      </c>
      <c r="E4094">
        <v>89.32</v>
      </c>
      <c r="F4094">
        <v>89.32</v>
      </c>
      <c r="G4094">
        <v>0</v>
      </c>
    </row>
    <row r="4095" spans="1:7" x14ac:dyDescent="0.25">
      <c r="A4095" s="1">
        <v>38746</v>
      </c>
      <c r="B4095" t="s">
        <v>444</v>
      </c>
      <c r="C4095" t="s">
        <v>444</v>
      </c>
      <c r="D4095" t="s">
        <v>444</v>
      </c>
      <c r="E4095" t="s">
        <v>444</v>
      </c>
      <c r="F4095" t="s">
        <v>444</v>
      </c>
      <c r="G4095" t="s">
        <v>444</v>
      </c>
    </row>
    <row r="4096" spans="1:7" x14ac:dyDescent="0.25">
      <c r="A4096" s="1">
        <v>38747</v>
      </c>
      <c r="B4096">
        <v>89.269997000000004</v>
      </c>
      <c r="C4096">
        <v>89.529999000000004</v>
      </c>
      <c r="D4096">
        <v>89.230002999999996</v>
      </c>
      <c r="E4096">
        <v>89.419998000000007</v>
      </c>
      <c r="F4096">
        <v>89.419998000000007</v>
      </c>
      <c r="G4096">
        <v>0</v>
      </c>
    </row>
    <row r="4097" spans="1:7" x14ac:dyDescent="0.25">
      <c r="A4097" s="1">
        <v>38748</v>
      </c>
      <c r="B4097">
        <v>89.43</v>
      </c>
      <c r="C4097">
        <v>89.470000999999996</v>
      </c>
      <c r="D4097">
        <v>88.690002000000007</v>
      </c>
      <c r="E4097">
        <v>88.959998999999996</v>
      </c>
      <c r="F4097">
        <v>88.959998999999996</v>
      </c>
      <c r="G4097">
        <v>0</v>
      </c>
    </row>
    <row r="4098" spans="1:7" x14ac:dyDescent="0.25">
      <c r="A4098" s="1">
        <v>38749</v>
      </c>
      <c r="B4098">
        <v>88.959998999999996</v>
      </c>
      <c r="C4098">
        <v>89.57</v>
      </c>
      <c r="D4098">
        <v>88.839995999999999</v>
      </c>
      <c r="E4098">
        <v>89.510002</v>
      </c>
      <c r="F4098">
        <v>89.510002</v>
      </c>
      <c r="G4098">
        <v>0</v>
      </c>
    </row>
    <row r="4099" spans="1:7" x14ac:dyDescent="0.25">
      <c r="A4099" s="1">
        <v>38750</v>
      </c>
      <c r="B4099">
        <v>89.489998</v>
      </c>
      <c r="C4099">
        <v>89.739998</v>
      </c>
      <c r="D4099">
        <v>89.290001000000004</v>
      </c>
      <c r="E4099">
        <v>89.370002999999997</v>
      </c>
      <c r="F4099">
        <v>89.370002999999997</v>
      </c>
      <c r="G4099">
        <v>0</v>
      </c>
    </row>
    <row r="4100" spans="1:7" x14ac:dyDescent="0.25">
      <c r="A4100" s="1">
        <v>38751</v>
      </c>
      <c r="B4100">
        <v>89.470000999999996</v>
      </c>
      <c r="C4100">
        <v>90.230002999999996</v>
      </c>
      <c r="D4100">
        <v>89.300003000000004</v>
      </c>
      <c r="E4100">
        <v>89.889999000000003</v>
      </c>
      <c r="F4100">
        <v>89.889999000000003</v>
      </c>
      <c r="G4100">
        <v>0</v>
      </c>
    </row>
    <row r="4101" spans="1:7" x14ac:dyDescent="0.25">
      <c r="A4101" s="1">
        <v>38753</v>
      </c>
      <c r="B4101" t="s">
        <v>444</v>
      </c>
      <c r="C4101" t="s">
        <v>444</v>
      </c>
      <c r="D4101" t="s">
        <v>444</v>
      </c>
      <c r="E4101" t="s">
        <v>444</v>
      </c>
      <c r="F4101" t="s">
        <v>444</v>
      </c>
      <c r="G4101" t="s">
        <v>444</v>
      </c>
    </row>
    <row r="4102" spans="1:7" x14ac:dyDescent="0.25">
      <c r="A4102" s="1">
        <v>38754</v>
      </c>
      <c r="B4102">
        <v>89.860000999999997</v>
      </c>
      <c r="C4102">
        <v>90.419998000000007</v>
      </c>
      <c r="D4102">
        <v>89.730002999999996</v>
      </c>
      <c r="E4102">
        <v>90.290001000000004</v>
      </c>
      <c r="F4102">
        <v>90.290001000000004</v>
      </c>
      <c r="G4102">
        <v>0</v>
      </c>
    </row>
    <row r="4103" spans="1:7" x14ac:dyDescent="0.25">
      <c r="A4103" s="1">
        <v>38755</v>
      </c>
      <c r="B4103">
        <v>90.339995999999999</v>
      </c>
      <c r="C4103">
        <v>90.400002000000001</v>
      </c>
      <c r="D4103">
        <v>89.900002000000001</v>
      </c>
      <c r="E4103">
        <v>90.239998</v>
      </c>
      <c r="F4103">
        <v>90.239998</v>
      </c>
      <c r="G4103">
        <v>0</v>
      </c>
    </row>
    <row r="4104" spans="1:7" x14ac:dyDescent="0.25">
      <c r="A4104" s="1">
        <v>38756</v>
      </c>
      <c r="B4104">
        <v>90.089995999999999</v>
      </c>
      <c r="C4104">
        <v>90.550003000000004</v>
      </c>
      <c r="D4104">
        <v>90.059997999999993</v>
      </c>
      <c r="E4104">
        <v>90.43</v>
      </c>
      <c r="F4104">
        <v>90.43</v>
      </c>
      <c r="G4104">
        <v>0</v>
      </c>
    </row>
    <row r="4105" spans="1:7" x14ac:dyDescent="0.25">
      <c r="A4105" s="1">
        <v>38757</v>
      </c>
      <c r="B4105">
        <v>90.300003000000004</v>
      </c>
      <c r="C4105">
        <v>90.389999000000003</v>
      </c>
      <c r="D4105">
        <v>90.080001999999993</v>
      </c>
      <c r="E4105">
        <v>90.290001000000004</v>
      </c>
      <c r="F4105">
        <v>90.290001000000004</v>
      </c>
      <c r="G4105">
        <v>0</v>
      </c>
    </row>
    <row r="4106" spans="1:7" x14ac:dyDescent="0.25">
      <c r="A4106" s="1">
        <v>38758</v>
      </c>
      <c r="B4106">
        <v>90.150002000000001</v>
      </c>
      <c r="C4106">
        <v>90.57</v>
      </c>
      <c r="D4106">
        <v>89.699996999999996</v>
      </c>
      <c r="E4106">
        <v>90.550003000000004</v>
      </c>
      <c r="F4106">
        <v>90.550003000000004</v>
      </c>
      <c r="G4106">
        <v>0</v>
      </c>
    </row>
    <row r="4107" spans="1:7" x14ac:dyDescent="0.25">
      <c r="A4107" s="1">
        <v>38760</v>
      </c>
      <c r="B4107" t="s">
        <v>444</v>
      </c>
      <c r="C4107" t="s">
        <v>444</v>
      </c>
      <c r="D4107" t="s">
        <v>444</v>
      </c>
      <c r="E4107" t="s">
        <v>444</v>
      </c>
      <c r="F4107" t="s">
        <v>444</v>
      </c>
      <c r="G4107" t="s">
        <v>444</v>
      </c>
    </row>
    <row r="4108" spans="1:7" x14ac:dyDescent="0.25">
      <c r="A4108" s="1">
        <v>38761</v>
      </c>
      <c r="B4108">
        <v>90.550003000000004</v>
      </c>
      <c r="C4108">
        <v>90.779999000000004</v>
      </c>
      <c r="D4108">
        <v>90.480002999999996</v>
      </c>
      <c r="E4108">
        <v>90.540001000000004</v>
      </c>
      <c r="F4108">
        <v>90.540001000000004</v>
      </c>
      <c r="G4108">
        <v>0</v>
      </c>
    </row>
    <row r="4109" spans="1:7" x14ac:dyDescent="0.25">
      <c r="A4109" s="1">
        <v>38762</v>
      </c>
      <c r="B4109">
        <v>90.519997000000004</v>
      </c>
      <c r="C4109">
        <v>90.93</v>
      </c>
      <c r="D4109">
        <v>90.410004000000001</v>
      </c>
      <c r="E4109">
        <v>90.540001000000004</v>
      </c>
      <c r="F4109">
        <v>90.540001000000004</v>
      </c>
      <c r="G4109">
        <v>0</v>
      </c>
    </row>
    <row r="4110" spans="1:7" x14ac:dyDescent="0.25">
      <c r="A4110" s="1">
        <v>38763</v>
      </c>
      <c r="B4110">
        <v>90.559997999999993</v>
      </c>
      <c r="C4110">
        <v>90.809997999999993</v>
      </c>
      <c r="D4110">
        <v>90.169998000000007</v>
      </c>
      <c r="E4110">
        <v>90.720000999999996</v>
      </c>
      <c r="F4110">
        <v>90.720000999999996</v>
      </c>
      <c r="G4110">
        <v>0</v>
      </c>
    </row>
    <row r="4111" spans="1:7" x14ac:dyDescent="0.25">
      <c r="A4111" s="1">
        <v>38764</v>
      </c>
      <c r="B4111">
        <v>90.739998</v>
      </c>
      <c r="C4111">
        <v>91.019997000000004</v>
      </c>
      <c r="D4111">
        <v>90.580001999999993</v>
      </c>
      <c r="E4111">
        <v>90.730002999999996</v>
      </c>
      <c r="F4111">
        <v>90.730002999999996</v>
      </c>
      <c r="G4111">
        <v>0</v>
      </c>
    </row>
    <row r="4112" spans="1:7" x14ac:dyDescent="0.25">
      <c r="A4112" s="1">
        <v>38765</v>
      </c>
      <c r="B4112">
        <v>90.610000999999997</v>
      </c>
      <c r="C4112">
        <v>91.010002</v>
      </c>
      <c r="D4112">
        <v>90.43</v>
      </c>
      <c r="E4112">
        <v>90.639999000000003</v>
      </c>
      <c r="F4112">
        <v>90.639999000000003</v>
      </c>
      <c r="G4112">
        <v>0</v>
      </c>
    </row>
    <row r="4113" spans="1:7" x14ac:dyDescent="0.25">
      <c r="A4113" s="1">
        <v>38767</v>
      </c>
      <c r="B4113" t="s">
        <v>444</v>
      </c>
      <c r="C4113" t="s">
        <v>444</v>
      </c>
      <c r="D4113" t="s">
        <v>444</v>
      </c>
      <c r="E4113" t="s">
        <v>444</v>
      </c>
      <c r="F4113" t="s">
        <v>444</v>
      </c>
      <c r="G4113" t="s">
        <v>444</v>
      </c>
    </row>
    <row r="4114" spans="1:7" x14ac:dyDescent="0.25">
      <c r="A4114" s="1">
        <v>38768</v>
      </c>
      <c r="B4114" t="s">
        <v>444</v>
      </c>
      <c r="C4114" t="s">
        <v>444</v>
      </c>
      <c r="D4114" t="s">
        <v>444</v>
      </c>
      <c r="E4114" t="s">
        <v>444</v>
      </c>
      <c r="F4114" t="s">
        <v>444</v>
      </c>
      <c r="G4114" t="s">
        <v>444</v>
      </c>
    </row>
    <row r="4115" spans="1:7" x14ac:dyDescent="0.25">
      <c r="A4115" s="1">
        <v>38769</v>
      </c>
      <c r="B4115">
        <v>90.449996999999996</v>
      </c>
      <c r="C4115">
        <v>90.739998</v>
      </c>
      <c r="D4115">
        <v>90.410004000000001</v>
      </c>
      <c r="E4115">
        <v>90.550003000000004</v>
      </c>
      <c r="F4115">
        <v>90.550003000000004</v>
      </c>
      <c r="G4115">
        <v>0</v>
      </c>
    </row>
    <row r="4116" spans="1:7" x14ac:dyDescent="0.25">
      <c r="A4116" s="1">
        <v>38770</v>
      </c>
      <c r="B4116">
        <v>90.57</v>
      </c>
      <c r="C4116">
        <v>90.889999000000003</v>
      </c>
      <c r="D4116">
        <v>90.470000999999996</v>
      </c>
      <c r="E4116">
        <v>90.669998000000007</v>
      </c>
      <c r="F4116">
        <v>90.669998000000007</v>
      </c>
      <c r="G4116">
        <v>0</v>
      </c>
    </row>
    <row r="4117" spans="1:7" x14ac:dyDescent="0.25">
      <c r="A4117" s="1">
        <v>38771</v>
      </c>
      <c r="B4117">
        <v>90.559997999999993</v>
      </c>
      <c r="C4117">
        <v>90.669998000000007</v>
      </c>
      <c r="D4117">
        <v>90.089995999999999</v>
      </c>
      <c r="E4117">
        <v>90.389999000000003</v>
      </c>
      <c r="F4117">
        <v>90.389999000000003</v>
      </c>
      <c r="G4117">
        <v>0</v>
      </c>
    </row>
    <row r="4118" spans="1:7" x14ac:dyDescent="0.25">
      <c r="A4118" s="1">
        <v>38772</v>
      </c>
      <c r="B4118">
        <v>90.379997000000003</v>
      </c>
      <c r="C4118">
        <v>90.709998999999996</v>
      </c>
      <c r="D4118">
        <v>90.239998</v>
      </c>
      <c r="E4118">
        <v>90.610000999999997</v>
      </c>
      <c r="F4118">
        <v>90.610000999999997</v>
      </c>
      <c r="G4118">
        <v>0</v>
      </c>
    </row>
    <row r="4119" spans="1:7" x14ac:dyDescent="0.25">
      <c r="A4119" s="1">
        <v>38774</v>
      </c>
      <c r="B4119" t="s">
        <v>444</v>
      </c>
      <c r="C4119" t="s">
        <v>444</v>
      </c>
      <c r="D4119" t="s">
        <v>444</v>
      </c>
      <c r="E4119" t="s">
        <v>444</v>
      </c>
      <c r="F4119" t="s">
        <v>444</v>
      </c>
      <c r="G4119" t="s">
        <v>444</v>
      </c>
    </row>
    <row r="4120" spans="1:7" x14ac:dyDescent="0.25">
      <c r="A4120" s="1">
        <v>38775</v>
      </c>
      <c r="B4120">
        <v>90.860000999999997</v>
      </c>
      <c r="C4120">
        <v>90.889999000000003</v>
      </c>
      <c r="D4120">
        <v>90.510002</v>
      </c>
      <c r="E4120">
        <v>90.629997000000003</v>
      </c>
      <c r="F4120">
        <v>90.629997000000003</v>
      </c>
      <c r="G4120">
        <v>0</v>
      </c>
    </row>
    <row r="4121" spans="1:7" x14ac:dyDescent="0.25">
      <c r="A4121" s="1">
        <v>38776</v>
      </c>
      <c r="B4121">
        <v>90.669998000000007</v>
      </c>
      <c r="C4121">
        <v>90.760002</v>
      </c>
      <c r="D4121">
        <v>90.019997000000004</v>
      </c>
      <c r="E4121">
        <v>90.110000999999997</v>
      </c>
      <c r="F4121">
        <v>90.110000999999997</v>
      </c>
      <c r="G4121">
        <v>0</v>
      </c>
    </row>
    <row r="4122" spans="1:7" x14ac:dyDescent="0.25">
      <c r="A4122" s="1">
        <v>38777</v>
      </c>
      <c r="B4122">
        <v>90.080001999999993</v>
      </c>
      <c r="C4122">
        <v>90.400002000000001</v>
      </c>
      <c r="D4122">
        <v>89.849997999999999</v>
      </c>
      <c r="E4122">
        <v>90.220000999999996</v>
      </c>
      <c r="F4122">
        <v>90.220000999999996</v>
      </c>
      <c r="G4122">
        <v>0</v>
      </c>
    </row>
    <row r="4123" spans="1:7" x14ac:dyDescent="0.25">
      <c r="A4123" s="1">
        <v>38778</v>
      </c>
      <c r="B4123">
        <v>90.220000999999996</v>
      </c>
      <c r="C4123">
        <v>90.269997000000004</v>
      </c>
      <c r="D4123">
        <v>89.529999000000004</v>
      </c>
      <c r="E4123">
        <v>89.559997999999993</v>
      </c>
      <c r="F4123">
        <v>89.559997999999993</v>
      </c>
      <c r="G4123">
        <v>0</v>
      </c>
    </row>
    <row r="4124" spans="1:7" x14ac:dyDescent="0.25">
      <c r="A4124" s="1">
        <v>38779</v>
      </c>
      <c r="B4124">
        <v>89.550003000000004</v>
      </c>
      <c r="C4124">
        <v>89.900002000000001</v>
      </c>
      <c r="D4124">
        <v>89.5</v>
      </c>
      <c r="E4124">
        <v>89.660004000000001</v>
      </c>
      <c r="F4124">
        <v>89.660004000000001</v>
      </c>
      <c r="G4124">
        <v>0</v>
      </c>
    </row>
    <row r="4125" spans="1:7" x14ac:dyDescent="0.25">
      <c r="A4125" s="1">
        <v>38781</v>
      </c>
      <c r="B4125" t="s">
        <v>444</v>
      </c>
      <c r="C4125" t="s">
        <v>444</v>
      </c>
      <c r="D4125" t="s">
        <v>444</v>
      </c>
      <c r="E4125" t="s">
        <v>444</v>
      </c>
      <c r="F4125" t="s">
        <v>444</v>
      </c>
      <c r="G4125" t="s">
        <v>444</v>
      </c>
    </row>
    <row r="4126" spans="1:7" x14ac:dyDescent="0.25">
      <c r="A4126" s="1">
        <v>38782</v>
      </c>
      <c r="B4126">
        <v>89.360000999999997</v>
      </c>
      <c r="C4126">
        <v>90.07</v>
      </c>
      <c r="D4126">
        <v>89.279999000000004</v>
      </c>
      <c r="E4126">
        <v>89.889999000000003</v>
      </c>
      <c r="F4126">
        <v>89.889999000000003</v>
      </c>
      <c r="G4126">
        <v>0</v>
      </c>
    </row>
    <row r="4127" spans="1:7" x14ac:dyDescent="0.25">
      <c r="A4127" s="1">
        <v>38783</v>
      </c>
      <c r="B4127">
        <v>89.910004000000001</v>
      </c>
      <c r="C4127">
        <v>90.860000999999997</v>
      </c>
      <c r="D4127">
        <v>89.860000999999997</v>
      </c>
      <c r="E4127">
        <v>90.769997000000004</v>
      </c>
      <c r="F4127">
        <v>90.769997000000004</v>
      </c>
      <c r="G4127">
        <v>0</v>
      </c>
    </row>
    <row r="4128" spans="1:7" x14ac:dyDescent="0.25">
      <c r="A4128" s="1">
        <v>38784</v>
      </c>
      <c r="B4128">
        <v>90.709998999999996</v>
      </c>
      <c r="C4128">
        <v>90.800003000000004</v>
      </c>
      <c r="D4128">
        <v>90.43</v>
      </c>
      <c r="E4128">
        <v>90.620002999999997</v>
      </c>
      <c r="F4128">
        <v>90.620002999999997</v>
      </c>
      <c r="G4128">
        <v>0</v>
      </c>
    </row>
    <row r="4129" spans="1:7" x14ac:dyDescent="0.25">
      <c r="A4129" s="1">
        <v>38785</v>
      </c>
      <c r="B4129">
        <v>90.599997999999999</v>
      </c>
      <c r="C4129">
        <v>90.790001000000004</v>
      </c>
      <c r="D4129">
        <v>90.379997000000003</v>
      </c>
      <c r="E4129">
        <v>90.75</v>
      </c>
      <c r="F4129">
        <v>90.75</v>
      </c>
      <c r="G4129">
        <v>0</v>
      </c>
    </row>
    <row r="4130" spans="1:7" x14ac:dyDescent="0.25">
      <c r="A4130" s="1">
        <v>38786</v>
      </c>
      <c r="B4130">
        <v>90.779999000000004</v>
      </c>
      <c r="C4130">
        <v>91.160004000000001</v>
      </c>
      <c r="D4130">
        <v>90.589995999999999</v>
      </c>
      <c r="E4130">
        <v>90.849997999999999</v>
      </c>
      <c r="F4130">
        <v>90.849997999999999</v>
      </c>
      <c r="G4130">
        <v>0</v>
      </c>
    </row>
    <row r="4131" spans="1:7" x14ac:dyDescent="0.25">
      <c r="A4131" s="1">
        <v>38788</v>
      </c>
      <c r="B4131" t="s">
        <v>444</v>
      </c>
      <c r="C4131" t="s">
        <v>444</v>
      </c>
      <c r="D4131" t="s">
        <v>444</v>
      </c>
      <c r="E4131" t="s">
        <v>444</v>
      </c>
      <c r="F4131" t="s">
        <v>444</v>
      </c>
      <c r="G4131" t="s">
        <v>444</v>
      </c>
    </row>
    <row r="4132" spans="1:7" x14ac:dyDescent="0.25">
      <c r="A4132" s="1">
        <v>38789</v>
      </c>
      <c r="B4132">
        <v>90.830001999999993</v>
      </c>
      <c r="C4132">
        <v>90.870002999999997</v>
      </c>
      <c r="D4132">
        <v>90.519997000000004</v>
      </c>
      <c r="E4132">
        <v>90.540001000000004</v>
      </c>
      <c r="F4132">
        <v>90.540001000000004</v>
      </c>
      <c r="G4132">
        <v>0</v>
      </c>
    </row>
    <row r="4133" spans="1:7" x14ac:dyDescent="0.25">
      <c r="A4133" s="1">
        <v>38790</v>
      </c>
      <c r="B4133">
        <v>90.480002999999996</v>
      </c>
      <c r="C4133">
        <v>90.610000999999997</v>
      </c>
      <c r="D4133">
        <v>89.889999000000003</v>
      </c>
      <c r="E4133">
        <v>90</v>
      </c>
      <c r="F4133">
        <v>90</v>
      </c>
      <c r="G4133">
        <v>0</v>
      </c>
    </row>
    <row r="4134" spans="1:7" x14ac:dyDescent="0.25">
      <c r="A4134" s="1">
        <v>38791</v>
      </c>
      <c r="B4134">
        <v>90.040001000000004</v>
      </c>
      <c r="C4134">
        <v>90.080001999999993</v>
      </c>
      <c r="D4134">
        <v>89.690002000000007</v>
      </c>
      <c r="E4134">
        <v>89.699996999999996</v>
      </c>
      <c r="F4134">
        <v>89.699996999999996</v>
      </c>
      <c r="G4134">
        <v>0</v>
      </c>
    </row>
    <row r="4135" spans="1:7" x14ac:dyDescent="0.25">
      <c r="A4135" s="1">
        <v>38792</v>
      </c>
      <c r="B4135">
        <v>89.739998</v>
      </c>
      <c r="C4135">
        <v>89.970000999999996</v>
      </c>
      <c r="D4135">
        <v>89</v>
      </c>
      <c r="E4135">
        <v>89.07</v>
      </c>
      <c r="F4135">
        <v>89.07</v>
      </c>
      <c r="G4135">
        <v>0</v>
      </c>
    </row>
    <row r="4136" spans="1:7" x14ac:dyDescent="0.25">
      <c r="A4136" s="1">
        <v>38793</v>
      </c>
      <c r="B4136">
        <v>89.110000999999997</v>
      </c>
      <c r="C4136">
        <v>89.290001000000004</v>
      </c>
      <c r="D4136">
        <v>88.849997999999999</v>
      </c>
      <c r="E4136">
        <v>88.919998000000007</v>
      </c>
      <c r="F4136">
        <v>88.919998000000007</v>
      </c>
      <c r="G4136">
        <v>0</v>
      </c>
    </row>
    <row r="4137" spans="1:7" x14ac:dyDescent="0.25">
      <c r="A4137" s="1">
        <v>38795</v>
      </c>
      <c r="B4137" t="s">
        <v>444</v>
      </c>
      <c r="C4137" t="s">
        <v>444</v>
      </c>
      <c r="D4137" t="s">
        <v>444</v>
      </c>
      <c r="E4137" t="s">
        <v>444</v>
      </c>
      <c r="F4137" t="s">
        <v>444</v>
      </c>
      <c r="G4137" t="s">
        <v>444</v>
      </c>
    </row>
    <row r="4138" spans="1:7" x14ac:dyDescent="0.25">
      <c r="A4138" s="1">
        <v>38796</v>
      </c>
      <c r="B4138">
        <v>89.07</v>
      </c>
      <c r="C4138">
        <v>89.269997000000004</v>
      </c>
      <c r="D4138">
        <v>88.949996999999996</v>
      </c>
      <c r="E4138">
        <v>89.129997000000003</v>
      </c>
      <c r="F4138">
        <v>89.129997000000003</v>
      </c>
      <c r="G4138">
        <v>0</v>
      </c>
    </row>
    <row r="4139" spans="1:7" x14ac:dyDescent="0.25">
      <c r="A4139" s="1">
        <v>38797</v>
      </c>
      <c r="B4139">
        <v>89.169998000000007</v>
      </c>
      <c r="C4139">
        <v>89.790001000000004</v>
      </c>
      <c r="D4139">
        <v>89.150002000000001</v>
      </c>
      <c r="E4139">
        <v>89.620002999999997</v>
      </c>
      <c r="F4139">
        <v>89.620002999999997</v>
      </c>
      <c r="G4139">
        <v>0</v>
      </c>
    </row>
    <row r="4140" spans="1:7" x14ac:dyDescent="0.25">
      <c r="A4140" s="1">
        <v>38798</v>
      </c>
      <c r="B4140">
        <v>89.599997999999999</v>
      </c>
      <c r="C4140">
        <v>89.870002999999997</v>
      </c>
      <c r="D4140">
        <v>89.540001000000004</v>
      </c>
      <c r="E4140">
        <v>89.720000999999996</v>
      </c>
      <c r="F4140">
        <v>89.720000999999996</v>
      </c>
      <c r="G4140">
        <v>0</v>
      </c>
    </row>
    <row r="4141" spans="1:7" x14ac:dyDescent="0.25">
      <c r="A4141" s="1">
        <v>38799</v>
      </c>
      <c r="B4141">
        <v>89.769997000000004</v>
      </c>
      <c r="C4141">
        <v>90.519997000000004</v>
      </c>
      <c r="D4141">
        <v>89.75</v>
      </c>
      <c r="E4141">
        <v>90.459998999999996</v>
      </c>
      <c r="F4141">
        <v>90.459998999999996</v>
      </c>
      <c r="G4141">
        <v>0</v>
      </c>
    </row>
    <row r="4142" spans="1:7" x14ac:dyDescent="0.25">
      <c r="A4142" s="1">
        <v>38800</v>
      </c>
      <c r="B4142">
        <v>90.43</v>
      </c>
      <c r="C4142">
        <v>90.620002999999997</v>
      </c>
      <c r="D4142">
        <v>89.959998999999996</v>
      </c>
      <c r="E4142">
        <v>90.07</v>
      </c>
      <c r="F4142">
        <v>90.07</v>
      </c>
      <c r="G4142">
        <v>0</v>
      </c>
    </row>
    <row r="4143" spans="1:7" x14ac:dyDescent="0.25">
      <c r="A4143" s="1">
        <v>38802</v>
      </c>
      <c r="B4143" t="s">
        <v>444</v>
      </c>
      <c r="C4143" t="s">
        <v>444</v>
      </c>
      <c r="D4143" t="s">
        <v>444</v>
      </c>
      <c r="E4143" t="s">
        <v>444</v>
      </c>
      <c r="F4143" t="s">
        <v>444</v>
      </c>
      <c r="G4143" t="s">
        <v>444</v>
      </c>
    </row>
    <row r="4144" spans="1:7" x14ac:dyDescent="0.25">
      <c r="A4144" s="1">
        <v>38803</v>
      </c>
      <c r="B4144">
        <v>90.050003000000004</v>
      </c>
      <c r="C4144">
        <v>90.089995999999999</v>
      </c>
      <c r="D4144">
        <v>89.760002</v>
      </c>
      <c r="E4144">
        <v>90.07</v>
      </c>
      <c r="F4144">
        <v>90.07</v>
      </c>
      <c r="G4144">
        <v>0</v>
      </c>
    </row>
    <row r="4145" spans="1:7" x14ac:dyDescent="0.25">
      <c r="A4145" s="1">
        <v>38804</v>
      </c>
      <c r="B4145">
        <v>90.029999000000004</v>
      </c>
      <c r="C4145">
        <v>90.309997999999993</v>
      </c>
      <c r="D4145">
        <v>89.510002</v>
      </c>
      <c r="E4145">
        <v>90.25</v>
      </c>
      <c r="F4145">
        <v>90.25</v>
      </c>
      <c r="G4145">
        <v>0</v>
      </c>
    </row>
    <row r="4146" spans="1:7" x14ac:dyDescent="0.25">
      <c r="A4146" s="1">
        <v>38805</v>
      </c>
      <c r="B4146">
        <v>90.230002999999996</v>
      </c>
      <c r="C4146">
        <v>90.449996999999996</v>
      </c>
      <c r="D4146">
        <v>90.059997999999993</v>
      </c>
      <c r="E4146">
        <v>90.25</v>
      </c>
      <c r="F4146">
        <v>90.25</v>
      </c>
      <c r="G4146">
        <v>0</v>
      </c>
    </row>
    <row r="4147" spans="1:7" x14ac:dyDescent="0.25">
      <c r="A4147" s="1">
        <v>38806</v>
      </c>
      <c r="B4147">
        <v>90.209998999999996</v>
      </c>
      <c r="C4147">
        <v>90.25</v>
      </c>
      <c r="D4147">
        <v>89.32</v>
      </c>
      <c r="E4147">
        <v>89.389999000000003</v>
      </c>
      <c r="F4147">
        <v>89.389999000000003</v>
      </c>
      <c r="G4147">
        <v>0</v>
      </c>
    </row>
    <row r="4148" spans="1:7" x14ac:dyDescent="0.25">
      <c r="A4148" s="1">
        <v>38807</v>
      </c>
      <c r="B4148">
        <v>89.300003000000004</v>
      </c>
      <c r="C4148">
        <v>89.940002000000007</v>
      </c>
      <c r="D4148">
        <v>89.279999000000004</v>
      </c>
      <c r="E4148">
        <v>89.730002999999996</v>
      </c>
      <c r="F4148">
        <v>89.730002999999996</v>
      </c>
      <c r="G4148">
        <v>0</v>
      </c>
    </row>
    <row r="4149" spans="1:7" x14ac:dyDescent="0.25">
      <c r="A4149" s="1">
        <v>38809</v>
      </c>
      <c r="B4149" t="s">
        <v>444</v>
      </c>
      <c r="C4149" t="s">
        <v>444</v>
      </c>
      <c r="D4149" t="s">
        <v>444</v>
      </c>
      <c r="E4149" t="s">
        <v>444</v>
      </c>
      <c r="F4149" t="s">
        <v>444</v>
      </c>
      <c r="G4149" t="s">
        <v>444</v>
      </c>
    </row>
    <row r="4150" spans="1:7" x14ac:dyDescent="0.25">
      <c r="A4150" s="1">
        <v>38810</v>
      </c>
      <c r="B4150">
        <v>89.739998</v>
      </c>
      <c r="C4150">
        <v>90.400002000000001</v>
      </c>
      <c r="D4150">
        <v>89.589995999999999</v>
      </c>
      <c r="E4150">
        <v>89.629997000000003</v>
      </c>
      <c r="F4150">
        <v>89.629997000000003</v>
      </c>
      <c r="G4150">
        <v>0</v>
      </c>
    </row>
    <row r="4151" spans="1:7" x14ac:dyDescent="0.25">
      <c r="A4151" s="1">
        <v>38811</v>
      </c>
      <c r="B4151">
        <v>89.660004000000001</v>
      </c>
      <c r="C4151">
        <v>89.760002</v>
      </c>
      <c r="D4151">
        <v>88.790001000000004</v>
      </c>
      <c r="E4151">
        <v>88.830001999999993</v>
      </c>
      <c r="F4151">
        <v>88.830001999999993</v>
      </c>
      <c r="G4151">
        <v>0</v>
      </c>
    </row>
    <row r="4152" spans="1:7" x14ac:dyDescent="0.25">
      <c r="A4152" s="1">
        <v>38812</v>
      </c>
      <c r="B4152">
        <v>88.879997000000003</v>
      </c>
      <c r="C4152">
        <v>88.959998999999996</v>
      </c>
      <c r="D4152">
        <v>88.599997999999999</v>
      </c>
      <c r="E4152">
        <v>88.629997000000003</v>
      </c>
      <c r="F4152">
        <v>88.629997000000003</v>
      </c>
      <c r="G4152">
        <v>0</v>
      </c>
    </row>
    <row r="4153" spans="1:7" x14ac:dyDescent="0.25">
      <c r="A4153" s="1">
        <v>38813</v>
      </c>
      <c r="B4153">
        <v>88.739998</v>
      </c>
      <c r="C4153">
        <v>89.160004000000001</v>
      </c>
      <c r="D4153">
        <v>88.440002000000007</v>
      </c>
      <c r="E4153">
        <v>88.959998999999996</v>
      </c>
      <c r="F4153">
        <v>88.959998999999996</v>
      </c>
      <c r="G4153">
        <v>0</v>
      </c>
    </row>
    <row r="4154" spans="1:7" x14ac:dyDescent="0.25">
      <c r="A4154" s="1">
        <v>38814</v>
      </c>
      <c r="B4154">
        <v>89.050003000000004</v>
      </c>
      <c r="C4154">
        <v>89.709998999999996</v>
      </c>
      <c r="D4154">
        <v>88.910004000000001</v>
      </c>
      <c r="E4154">
        <v>89.629997000000003</v>
      </c>
      <c r="F4154">
        <v>89.629997000000003</v>
      </c>
      <c r="G4154">
        <v>0</v>
      </c>
    </row>
    <row r="4155" spans="1:7" x14ac:dyDescent="0.25">
      <c r="A4155" s="1">
        <v>38816</v>
      </c>
      <c r="B4155" t="s">
        <v>444</v>
      </c>
      <c r="C4155" t="s">
        <v>444</v>
      </c>
      <c r="D4155" t="s">
        <v>444</v>
      </c>
      <c r="E4155" t="s">
        <v>444</v>
      </c>
      <c r="F4155" t="s">
        <v>444</v>
      </c>
      <c r="G4155" t="s">
        <v>444</v>
      </c>
    </row>
    <row r="4156" spans="1:7" x14ac:dyDescent="0.25">
      <c r="A4156" s="1">
        <v>38817</v>
      </c>
      <c r="B4156">
        <v>89.599997999999999</v>
      </c>
      <c r="C4156">
        <v>89.839995999999999</v>
      </c>
      <c r="D4156">
        <v>89.480002999999996</v>
      </c>
      <c r="E4156">
        <v>89.720000999999996</v>
      </c>
      <c r="F4156">
        <v>89.720000999999996</v>
      </c>
      <c r="G4156">
        <v>0</v>
      </c>
    </row>
    <row r="4157" spans="1:7" x14ac:dyDescent="0.25">
      <c r="A4157" s="1">
        <v>38818</v>
      </c>
      <c r="B4157">
        <v>89.639999000000003</v>
      </c>
      <c r="C4157">
        <v>89.75</v>
      </c>
      <c r="D4157">
        <v>89.389999000000003</v>
      </c>
      <c r="E4157">
        <v>89.440002000000007</v>
      </c>
      <c r="F4157">
        <v>89.440002000000007</v>
      </c>
      <c r="G4157">
        <v>0</v>
      </c>
    </row>
    <row r="4158" spans="1:7" x14ac:dyDescent="0.25">
      <c r="A4158" s="1">
        <v>38819</v>
      </c>
      <c r="B4158">
        <v>89.360000999999997</v>
      </c>
      <c r="C4158">
        <v>89.82</v>
      </c>
      <c r="D4158">
        <v>89.209998999999996</v>
      </c>
      <c r="E4158">
        <v>89.620002999999997</v>
      </c>
      <c r="F4158">
        <v>89.620002999999997</v>
      </c>
      <c r="G4158">
        <v>0</v>
      </c>
    </row>
    <row r="4159" spans="1:7" x14ac:dyDescent="0.25">
      <c r="A4159" s="1">
        <v>38820</v>
      </c>
      <c r="B4159">
        <v>89.57</v>
      </c>
      <c r="C4159">
        <v>89.860000999999997</v>
      </c>
      <c r="D4159">
        <v>89.410004000000001</v>
      </c>
      <c r="E4159">
        <v>89.620002999999997</v>
      </c>
      <c r="F4159">
        <v>89.620002999999997</v>
      </c>
      <c r="G4159">
        <v>0</v>
      </c>
    </row>
    <row r="4160" spans="1:7" x14ac:dyDescent="0.25">
      <c r="A4160" s="1">
        <v>38821</v>
      </c>
      <c r="B4160" t="s">
        <v>444</v>
      </c>
      <c r="C4160" t="s">
        <v>444</v>
      </c>
      <c r="D4160" t="s">
        <v>444</v>
      </c>
      <c r="E4160" t="s">
        <v>444</v>
      </c>
      <c r="F4160" t="s">
        <v>444</v>
      </c>
      <c r="G4160" t="s">
        <v>444</v>
      </c>
    </row>
    <row r="4161" spans="1:7" x14ac:dyDescent="0.25">
      <c r="A4161" s="1">
        <v>38823</v>
      </c>
      <c r="B4161" t="s">
        <v>444</v>
      </c>
      <c r="C4161" t="s">
        <v>444</v>
      </c>
      <c r="D4161" t="s">
        <v>444</v>
      </c>
      <c r="E4161" t="s">
        <v>444</v>
      </c>
      <c r="F4161" t="s">
        <v>444</v>
      </c>
      <c r="G4161" t="s">
        <v>444</v>
      </c>
    </row>
    <row r="4162" spans="1:7" x14ac:dyDescent="0.25">
      <c r="A4162" s="1">
        <v>38824</v>
      </c>
      <c r="B4162">
        <v>88.760002</v>
      </c>
      <c r="C4162">
        <v>89.160004000000001</v>
      </c>
      <c r="D4162">
        <v>88.43</v>
      </c>
      <c r="E4162">
        <v>88.639999000000003</v>
      </c>
      <c r="F4162">
        <v>88.639999000000003</v>
      </c>
      <c r="G4162">
        <v>0</v>
      </c>
    </row>
    <row r="4163" spans="1:7" x14ac:dyDescent="0.25">
      <c r="A4163" s="1">
        <v>38825</v>
      </c>
      <c r="B4163">
        <v>88.68</v>
      </c>
      <c r="C4163">
        <v>88.849997999999999</v>
      </c>
      <c r="D4163">
        <v>88.18</v>
      </c>
      <c r="E4163">
        <v>88.239998</v>
      </c>
      <c r="F4163">
        <v>88.239998</v>
      </c>
      <c r="G4163">
        <v>0</v>
      </c>
    </row>
    <row r="4164" spans="1:7" x14ac:dyDescent="0.25">
      <c r="A4164" s="1">
        <v>38826</v>
      </c>
      <c r="B4164">
        <v>87.940002000000007</v>
      </c>
      <c r="C4164">
        <v>88.419998000000007</v>
      </c>
      <c r="D4164">
        <v>87.730002999999996</v>
      </c>
      <c r="E4164">
        <v>87.790001000000004</v>
      </c>
      <c r="F4164">
        <v>87.790001000000004</v>
      </c>
      <c r="G4164">
        <v>0</v>
      </c>
    </row>
    <row r="4165" spans="1:7" x14ac:dyDescent="0.25">
      <c r="A4165" s="1">
        <v>38827</v>
      </c>
      <c r="B4165">
        <v>87.839995999999999</v>
      </c>
      <c r="C4165">
        <v>88.440002000000007</v>
      </c>
      <c r="D4165">
        <v>87.82</v>
      </c>
      <c r="E4165">
        <v>88.25</v>
      </c>
      <c r="F4165">
        <v>88.25</v>
      </c>
      <c r="G4165">
        <v>0</v>
      </c>
    </row>
    <row r="4166" spans="1:7" x14ac:dyDescent="0.25">
      <c r="A4166" s="1">
        <v>38828</v>
      </c>
      <c r="B4166">
        <v>88.290001000000004</v>
      </c>
      <c r="C4166">
        <v>88.529999000000004</v>
      </c>
      <c r="D4166">
        <v>87.93</v>
      </c>
      <c r="E4166">
        <v>88.050003000000004</v>
      </c>
      <c r="F4166">
        <v>88.050003000000004</v>
      </c>
      <c r="G4166">
        <v>0</v>
      </c>
    </row>
    <row r="4167" spans="1:7" x14ac:dyDescent="0.25">
      <c r="A4167" s="1">
        <v>38830</v>
      </c>
      <c r="B4167" t="s">
        <v>444</v>
      </c>
      <c r="C4167" t="s">
        <v>444</v>
      </c>
      <c r="D4167" t="s">
        <v>444</v>
      </c>
      <c r="E4167" t="s">
        <v>444</v>
      </c>
      <c r="F4167" t="s">
        <v>444</v>
      </c>
      <c r="G4167" t="s">
        <v>444</v>
      </c>
    </row>
    <row r="4168" spans="1:7" x14ac:dyDescent="0.25">
      <c r="A4168" s="1">
        <v>38831</v>
      </c>
      <c r="B4168">
        <v>87.730002999999996</v>
      </c>
      <c r="C4168">
        <v>87.919998000000007</v>
      </c>
      <c r="D4168">
        <v>87.410004000000001</v>
      </c>
      <c r="E4168">
        <v>87.449996999999996</v>
      </c>
      <c r="F4168">
        <v>87.449996999999996</v>
      </c>
      <c r="G4168">
        <v>0</v>
      </c>
    </row>
    <row r="4169" spans="1:7" x14ac:dyDescent="0.25">
      <c r="A4169" s="1">
        <v>38832</v>
      </c>
      <c r="B4169">
        <v>87.559997999999993</v>
      </c>
      <c r="C4169">
        <v>87.690002000000007</v>
      </c>
      <c r="D4169">
        <v>87.239998</v>
      </c>
      <c r="E4169">
        <v>87.32</v>
      </c>
      <c r="F4169">
        <v>87.32</v>
      </c>
      <c r="G4169">
        <v>0</v>
      </c>
    </row>
    <row r="4170" spans="1:7" x14ac:dyDescent="0.25">
      <c r="A4170" s="1">
        <v>38833</v>
      </c>
      <c r="B4170">
        <v>87.370002999999997</v>
      </c>
      <c r="C4170">
        <v>87.660004000000001</v>
      </c>
      <c r="D4170">
        <v>87.110000999999997</v>
      </c>
      <c r="E4170">
        <v>87.220000999999996</v>
      </c>
      <c r="F4170">
        <v>87.220000999999996</v>
      </c>
      <c r="G4170">
        <v>0</v>
      </c>
    </row>
    <row r="4171" spans="1:7" x14ac:dyDescent="0.25">
      <c r="A4171" s="1">
        <v>38834</v>
      </c>
      <c r="B4171">
        <v>87.269997000000004</v>
      </c>
      <c r="C4171">
        <v>87.519997000000004</v>
      </c>
      <c r="D4171">
        <v>86.559997999999993</v>
      </c>
      <c r="E4171">
        <v>86.629997000000003</v>
      </c>
      <c r="F4171">
        <v>86.629997000000003</v>
      </c>
      <c r="G4171">
        <v>0</v>
      </c>
    </row>
    <row r="4172" spans="1:7" x14ac:dyDescent="0.25">
      <c r="A4172" s="1">
        <v>38835</v>
      </c>
      <c r="B4172">
        <v>86.690002000000007</v>
      </c>
      <c r="C4172">
        <v>86.760002</v>
      </c>
      <c r="D4172">
        <v>86</v>
      </c>
      <c r="E4172">
        <v>86.110000999999997</v>
      </c>
      <c r="F4172">
        <v>86.110000999999997</v>
      </c>
      <c r="G4172">
        <v>0</v>
      </c>
    </row>
    <row r="4173" spans="1:7" x14ac:dyDescent="0.25">
      <c r="A4173" s="1">
        <v>38837</v>
      </c>
      <c r="B4173" t="s">
        <v>444</v>
      </c>
      <c r="C4173" t="s">
        <v>444</v>
      </c>
      <c r="D4173" t="s">
        <v>444</v>
      </c>
      <c r="E4173" t="s">
        <v>444</v>
      </c>
      <c r="F4173" t="s">
        <v>444</v>
      </c>
      <c r="G4173" t="s">
        <v>444</v>
      </c>
    </row>
    <row r="4174" spans="1:7" x14ac:dyDescent="0.25">
      <c r="A4174" s="1">
        <v>38838</v>
      </c>
      <c r="B4174">
        <v>85.93</v>
      </c>
      <c r="C4174">
        <v>86.019997000000004</v>
      </c>
      <c r="D4174">
        <v>85.480002999999996</v>
      </c>
      <c r="E4174">
        <v>85.970000999999996</v>
      </c>
      <c r="F4174">
        <v>85.970000999999996</v>
      </c>
      <c r="G4174">
        <v>0</v>
      </c>
    </row>
    <row r="4175" spans="1:7" x14ac:dyDescent="0.25">
      <c r="A4175" s="1">
        <v>38839</v>
      </c>
      <c r="B4175">
        <v>86.18</v>
      </c>
      <c r="C4175">
        <v>86.360000999999997</v>
      </c>
      <c r="D4175">
        <v>85.639999000000003</v>
      </c>
      <c r="E4175">
        <v>85.790001000000004</v>
      </c>
      <c r="F4175">
        <v>85.790001000000004</v>
      </c>
      <c r="G4175">
        <v>0</v>
      </c>
    </row>
    <row r="4176" spans="1:7" x14ac:dyDescent="0.25">
      <c r="A4176" s="1">
        <v>38840</v>
      </c>
      <c r="B4176">
        <v>85.879997000000003</v>
      </c>
      <c r="C4176">
        <v>86.029999000000004</v>
      </c>
      <c r="D4176">
        <v>85.5</v>
      </c>
      <c r="E4176">
        <v>85.839995999999999</v>
      </c>
      <c r="F4176">
        <v>85.839995999999999</v>
      </c>
      <c r="G4176">
        <v>0</v>
      </c>
    </row>
    <row r="4177" spans="1:7" x14ac:dyDescent="0.25">
      <c r="A4177" s="1">
        <v>38841</v>
      </c>
      <c r="B4177">
        <v>85.910004000000001</v>
      </c>
      <c r="C4177">
        <v>86.220000999999996</v>
      </c>
      <c r="D4177">
        <v>85.309997999999993</v>
      </c>
      <c r="E4177">
        <v>85.839995999999999</v>
      </c>
      <c r="F4177">
        <v>85.839995999999999</v>
      </c>
      <c r="G4177">
        <v>0</v>
      </c>
    </row>
    <row r="4178" spans="1:7" x14ac:dyDescent="0.25">
      <c r="A4178" s="1">
        <v>38842</v>
      </c>
      <c r="B4178">
        <v>85.459998999999996</v>
      </c>
      <c r="C4178">
        <v>85.629997000000003</v>
      </c>
      <c r="D4178">
        <v>85</v>
      </c>
      <c r="E4178">
        <v>85.120002999999997</v>
      </c>
      <c r="F4178">
        <v>85.120002999999997</v>
      </c>
      <c r="G4178">
        <v>0</v>
      </c>
    </row>
    <row r="4179" spans="1:7" x14ac:dyDescent="0.25">
      <c r="A4179" s="1">
        <v>38844</v>
      </c>
      <c r="B4179" t="s">
        <v>444</v>
      </c>
      <c r="C4179" t="s">
        <v>444</v>
      </c>
      <c r="D4179" t="s">
        <v>444</v>
      </c>
      <c r="E4179" t="s">
        <v>444</v>
      </c>
      <c r="F4179" t="s">
        <v>444</v>
      </c>
      <c r="G4179" t="s">
        <v>444</v>
      </c>
    </row>
    <row r="4180" spans="1:7" x14ac:dyDescent="0.25">
      <c r="A4180" s="1">
        <v>38845</v>
      </c>
      <c r="B4180">
        <v>85.089995999999999</v>
      </c>
      <c r="C4180">
        <v>85.309997999999993</v>
      </c>
      <c r="D4180">
        <v>84.68</v>
      </c>
      <c r="E4180">
        <v>85.230002999999996</v>
      </c>
      <c r="F4180">
        <v>85.230002999999996</v>
      </c>
      <c r="G4180">
        <v>0</v>
      </c>
    </row>
    <row r="4181" spans="1:7" x14ac:dyDescent="0.25">
      <c r="A4181" s="1">
        <v>38846</v>
      </c>
      <c r="B4181">
        <v>85.25</v>
      </c>
      <c r="C4181">
        <v>85.489998</v>
      </c>
      <c r="D4181">
        <v>84.660004000000001</v>
      </c>
      <c r="E4181">
        <v>84.830001999999993</v>
      </c>
      <c r="F4181">
        <v>84.830001999999993</v>
      </c>
      <c r="G4181">
        <v>0</v>
      </c>
    </row>
    <row r="4182" spans="1:7" x14ac:dyDescent="0.25">
      <c r="A4182" s="1">
        <v>38847</v>
      </c>
      <c r="B4182">
        <v>84.739998</v>
      </c>
      <c r="C4182">
        <v>84.839995999999999</v>
      </c>
      <c r="D4182">
        <v>84.370002999999997</v>
      </c>
      <c r="E4182">
        <v>84.5</v>
      </c>
      <c r="F4182">
        <v>84.5</v>
      </c>
      <c r="G4182">
        <v>0</v>
      </c>
    </row>
    <row r="4183" spans="1:7" x14ac:dyDescent="0.25">
      <c r="A4183" s="1">
        <v>38848</v>
      </c>
      <c r="B4183">
        <v>84.75</v>
      </c>
      <c r="C4183">
        <v>85.279999000000004</v>
      </c>
      <c r="D4183">
        <v>84.139999000000003</v>
      </c>
      <c r="E4183">
        <v>84.269997000000004</v>
      </c>
      <c r="F4183">
        <v>84.269997000000004</v>
      </c>
      <c r="G4183">
        <v>0</v>
      </c>
    </row>
    <row r="4184" spans="1:7" x14ac:dyDescent="0.25">
      <c r="A4184" s="1">
        <v>38849</v>
      </c>
      <c r="B4184">
        <v>84.25</v>
      </c>
      <c r="C4184">
        <v>84.370002999999997</v>
      </c>
      <c r="D4184">
        <v>83.610000999999997</v>
      </c>
      <c r="E4184">
        <v>83.959998999999996</v>
      </c>
      <c r="F4184">
        <v>83.959998999999996</v>
      </c>
      <c r="G4184">
        <v>0</v>
      </c>
    </row>
    <row r="4185" spans="1:7" x14ac:dyDescent="0.25">
      <c r="A4185" s="1">
        <v>38851</v>
      </c>
      <c r="B4185" t="s">
        <v>444</v>
      </c>
      <c r="C4185" t="s">
        <v>444</v>
      </c>
      <c r="D4185" t="s">
        <v>444</v>
      </c>
      <c r="E4185" t="s">
        <v>444</v>
      </c>
      <c r="F4185" t="s">
        <v>444</v>
      </c>
      <c r="G4185" t="s">
        <v>444</v>
      </c>
    </row>
    <row r="4186" spans="1:7" x14ac:dyDescent="0.25">
      <c r="A4186" s="1">
        <v>38852</v>
      </c>
      <c r="B4186">
        <v>83.610000999999997</v>
      </c>
      <c r="C4186">
        <v>84.68</v>
      </c>
      <c r="D4186">
        <v>83.599997999999999</v>
      </c>
      <c r="E4186">
        <v>84.540001000000004</v>
      </c>
      <c r="F4186">
        <v>84.540001000000004</v>
      </c>
      <c r="G4186">
        <v>0</v>
      </c>
    </row>
    <row r="4187" spans="1:7" x14ac:dyDescent="0.25">
      <c r="A4187" s="1">
        <v>38853</v>
      </c>
      <c r="B4187">
        <v>84.709998999999996</v>
      </c>
      <c r="C4187">
        <v>84.779999000000004</v>
      </c>
      <c r="D4187">
        <v>84.120002999999997</v>
      </c>
      <c r="E4187">
        <v>84.169998000000007</v>
      </c>
      <c r="F4187">
        <v>84.169998000000007</v>
      </c>
      <c r="G4187">
        <v>0</v>
      </c>
    </row>
    <row r="4188" spans="1:7" x14ac:dyDescent="0.25">
      <c r="A4188" s="1">
        <v>38854</v>
      </c>
      <c r="B4188">
        <v>84.25</v>
      </c>
      <c r="C4188">
        <v>85.099997999999999</v>
      </c>
      <c r="D4188">
        <v>83.730002999999996</v>
      </c>
      <c r="E4188">
        <v>84.849997999999999</v>
      </c>
      <c r="F4188">
        <v>84.849997999999999</v>
      </c>
      <c r="G4188">
        <v>0</v>
      </c>
    </row>
    <row r="4189" spans="1:7" x14ac:dyDescent="0.25">
      <c r="A4189" s="1">
        <v>38855</v>
      </c>
      <c r="B4189">
        <v>84.900002000000001</v>
      </c>
      <c r="C4189">
        <v>84.980002999999996</v>
      </c>
      <c r="D4189">
        <v>84.360000999999997</v>
      </c>
      <c r="E4189">
        <v>84.510002</v>
      </c>
      <c r="F4189">
        <v>84.510002</v>
      </c>
      <c r="G4189">
        <v>0</v>
      </c>
    </row>
    <row r="4190" spans="1:7" x14ac:dyDescent="0.25">
      <c r="A4190" s="1">
        <v>38856</v>
      </c>
      <c r="B4190">
        <v>84.379997000000003</v>
      </c>
      <c r="C4190">
        <v>85.349997999999999</v>
      </c>
      <c r="D4190">
        <v>84.239998</v>
      </c>
      <c r="E4190">
        <v>84.879997000000003</v>
      </c>
      <c r="F4190">
        <v>84.879997000000003</v>
      </c>
      <c r="G4190">
        <v>0</v>
      </c>
    </row>
    <row r="4191" spans="1:7" x14ac:dyDescent="0.25">
      <c r="A4191" s="1">
        <v>38858</v>
      </c>
      <c r="B4191" t="s">
        <v>444</v>
      </c>
      <c r="C4191" t="s">
        <v>444</v>
      </c>
      <c r="D4191" t="s">
        <v>444</v>
      </c>
      <c r="E4191" t="s">
        <v>444</v>
      </c>
      <c r="F4191" t="s">
        <v>444</v>
      </c>
      <c r="G4191" t="s">
        <v>444</v>
      </c>
    </row>
    <row r="4192" spans="1:7" x14ac:dyDescent="0.25">
      <c r="A4192" s="1">
        <v>38859</v>
      </c>
      <c r="B4192">
        <v>84.910004000000001</v>
      </c>
      <c r="C4192">
        <v>85.470000999999996</v>
      </c>
      <c r="D4192">
        <v>84.269997000000004</v>
      </c>
      <c r="E4192">
        <v>84.349997999999999</v>
      </c>
      <c r="F4192">
        <v>84.349997999999999</v>
      </c>
      <c r="G4192">
        <v>0</v>
      </c>
    </row>
    <row r="4193" spans="1:7" x14ac:dyDescent="0.25">
      <c r="A4193" s="1">
        <v>38860</v>
      </c>
      <c r="B4193">
        <v>84.440002000000007</v>
      </c>
      <c r="C4193">
        <v>84.720000999999996</v>
      </c>
      <c r="D4193">
        <v>84.269997000000004</v>
      </c>
      <c r="E4193">
        <v>84.349997999999999</v>
      </c>
      <c r="F4193">
        <v>84.349997999999999</v>
      </c>
      <c r="G4193">
        <v>0</v>
      </c>
    </row>
    <row r="4194" spans="1:7" x14ac:dyDescent="0.25">
      <c r="A4194" s="1">
        <v>38861</v>
      </c>
      <c r="B4194">
        <v>84.93</v>
      </c>
      <c r="C4194">
        <v>85.269997000000004</v>
      </c>
      <c r="D4194">
        <v>84.309997999999993</v>
      </c>
      <c r="E4194">
        <v>84.949996999999996</v>
      </c>
      <c r="F4194">
        <v>84.949996999999996</v>
      </c>
      <c r="G4194">
        <v>0</v>
      </c>
    </row>
    <row r="4195" spans="1:7" x14ac:dyDescent="0.25">
      <c r="A4195" s="1">
        <v>38862</v>
      </c>
      <c r="B4195">
        <v>85.029999000000004</v>
      </c>
      <c r="C4195">
        <v>85.160004000000001</v>
      </c>
      <c r="D4195">
        <v>84.599997999999999</v>
      </c>
      <c r="E4195">
        <v>84.650002000000001</v>
      </c>
      <c r="F4195">
        <v>84.650002000000001</v>
      </c>
      <c r="G4195">
        <v>0</v>
      </c>
    </row>
    <row r="4196" spans="1:7" x14ac:dyDescent="0.25">
      <c r="A4196" s="1">
        <v>38863</v>
      </c>
      <c r="B4196">
        <v>84.669998000000007</v>
      </c>
      <c r="C4196">
        <v>85.360000999999997</v>
      </c>
      <c r="D4196">
        <v>84.559997999999993</v>
      </c>
      <c r="E4196">
        <v>85.260002</v>
      </c>
      <c r="F4196">
        <v>85.260002</v>
      </c>
      <c r="G4196">
        <v>0</v>
      </c>
    </row>
    <row r="4197" spans="1:7" x14ac:dyDescent="0.25">
      <c r="A4197" s="1">
        <v>38865</v>
      </c>
      <c r="B4197" t="s">
        <v>444</v>
      </c>
      <c r="C4197" t="s">
        <v>444</v>
      </c>
      <c r="D4197" t="s">
        <v>444</v>
      </c>
      <c r="E4197" t="s">
        <v>444</v>
      </c>
      <c r="F4197" t="s">
        <v>444</v>
      </c>
      <c r="G4197" t="s">
        <v>444</v>
      </c>
    </row>
    <row r="4198" spans="1:7" x14ac:dyDescent="0.25">
      <c r="A4198" s="1">
        <v>38866</v>
      </c>
      <c r="B4198" t="s">
        <v>444</v>
      </c>
      <c r="C4198" t="s">
        <v>444</v>
      </c>
      <c r="D4198" t="s">
        <v>444</v>
      </c>
      <c r="E4198" t="s">
        <v>444</v>
      </c>
      <c r="F4198" t="s">
        <v>444</v>
      </c>
      <c r="G4198" t="s">
        <v>444</v>
      </c>
    </row>
    <row r="4199" spans="1:7" x14ac:dyDescent="0.25">
      <c r="A4199" s="1">
        <v>38867</v>
      </c>
      <c r="B4199">
        <v>85.07</v>
      </c>
      <c r="C4199">
        <v>85.110000999999997</v>
      </c>
      <c r="D4199">
        <v>84.080001999999993</v>
      </c>
      <c r="E4199">
        <v>84.279999000000004</v>
      </c>
      <c r="F4199">
        <v>84.279999000000004</v>
      </c>
      <c r="G4199">
        <v>0</v>
      </c>
    </row>
    <row r="4200" spans="1:7" x14ac:dyDescent="0.25">
      <c r="A4200" s="1">
        <v>38868</v>
      </c>
      <c r="B4200">
        <v>84.349997999999999</v>
      </c>
      <c r="C4200">
        <v>84.739998</v>
      </c>
      <c r="D4200">
        <v>84.080001999999993</v>
      </c>
      <c r="E4200">
        <v>84.720000999999996</v>
      </c>
      <c r="F4200">
        <v>84.720000999999996</v>
      </c>
      <c r="G4200">
        <v>0</v>
      </c>
    </row>
    <row r="4201" spans="1:7" x14ac:dyDescent="0.25">
      <c r="A4201" s="1">
        <v>38869</v>
      </c>
      <c r="B4201">
        <v>84.68</v>
      </c>
      <c r="C4201">
        <v>85.269997000000004</v>
      </c>
      <c r="D4201">
        <v>84.629997000000003</v>
      </c>
      <c r="E4201">
        <v>84.790001000000004</v>
      </c>
      <c r="F4201">
        <v>84.790001000000004</v>
      </c>
      <c r="G4201">
        <v>0</v>
      </c>
    </row>
    <row r="4202" spans="1:7" x14ac:dyDescent="0.25">
      <c r="A4202" s="1">
        <v>38870</v>
      </c>
      <c r="B4202">
        <v>84.720000999999996</v>
      </c>
      <c r="C4202">
        <v>84.870002999999997</v>
      </c>
      <c r="D4202">
        <v>83.910004000000001</v>
      </c>
      <c r="E4202">
        <v>84.050003000000004</v>
      </c>
      <c r="F4202">
        <v>84.050003000000004</v>
      </c>
      <c r="G4202">
        <v>0</v>
      </c>
    </row>
    <row r="4203" spans="1:7" x14ac:dyDescent="0.25">
      <c r="A4203" s="1">
        <v>38872</v>
      </c>
      <c r="B4203" t="s">
        <v>444</v>
      </c>
      <c r="C4203" t="s">
        <v>444</v>
      </c>
      <c r="D4203" t="s">
        <v>444</v>
      </c>
      <c r="E4203" t="s">
        <v>444</v>
      </c>
      <c r="F4203" t="s">
        <v>444</v>
      </c>
      <c r="G4203" t="s">
        <v>444</v>
      </c>
    </row>
    <row r="4204" spans="1:7" x14ac:dyDescent="0.25">
      <c r="A4204" s="1">
        <v>38873</v>
      </c>
      <c r="B4204">
        <v>84.059997999999993</v>
      </c>
      <c r="C4204">
        <v>84.169998000000007</v>
      </c>
      <c r="D4204">
        <v>83.720000999999996</v>
      </c>
      <c r="E4204">
        <v>84.139999000000003</v>
      </c>
      <c r="F4204">
        <v>84.139999000000003</v>
      </c>
      <c r="G4204">
        <v>0</v>
      </c>
    </row>
    <row r="4205" spans="1:7" x14ac:dyDescent="0.25">
      <c r="A4205" s="1">
        <v>38874</v>
      </c>
      <c r="B4205">
        <v>84.290001000000004</v>
      </c>
      <c r="C4205">
        <v>84.949996999999996</v>
      </c>
      <c r="D4205">
        <v>84.080001999999993</v>
      </c>
      <c r="E4205">
        <v>84.730002999999996</v>
      </c>
      <c r="F4205">
        <v>84.730002999999996</v>
      </c>
      <c r="G4205">
        <v>0</v>
      </c>
    </row>
    <row r="4206" spans="1:7" x14ac:dyDescent="0.25">
      <c r="A4206" s="1">
        <v>38875</v>
      </c>
      <c r="B4206">
        <v>84.839995999999999</v>
      </c>
      <c r="C4206">
        <v>85.209998999999996</v>
      </c>
      <c r="D4206">
        <v>84.720000999999996</v>
      </c>
      <c r="E4206">
        <v>84.989998</v>
      </c>
      <c r="F4206">
        <v>84.989998</v>
      </c>
      <c r="G4206">
        <v>0</v>
      </c>
    </row>
    <row r="4207" spans="1:7" x14ac:dyDescent="0.25">
      <c r="A4207" s="1">
        <v>38876</v>
      </c>
      <c r="B4207">
        <v>84.970000999999996</v>
      </c>
      <c r="C4207">
        <v>86</v>
      </c>
      <c r="D4207">
        <v>84.919998000000007</v>
      </c>
      <c r="E4207">
        <v>85.910004000000001</v>
      </c>
      <c r="F4207">
        <v>85.910004000000001</v>
      </c>
      <c r="G4207">
        <v>0</v>
      </c>
    </row>
    <row r="4208" spans="1:7" x14ac:dyDescent="0.25">
      <c r="A4208" s="1">
        <v>38877</v>
      </c>
      <c r="B4208">
        <v>85.82</v>
      </c>
      <c r="C4208">
        <v>86.059997999999993</v>
      </c>
      <c r="D4208">
        <v>85.489998</v>
      </c>
      <c r="E4208">
        <v>85.720000999999996</v>
      </c>
      <c r="F4208">
        <v>85.720000999999996</v>
      </c>
      <c r="G4208">
        <v>0</v>
      </c>
    </row>
    <row r="4209" spans="1:7" x14ac:dyDescent="0.25">
      <c r="A4209" s="1">
        <v>38879</v>
      </c>
      <c r="B4209" t="s">
        <v>444</v>
      </c>
      <c r="C4209" t="s">
        <v>444</v>
      </c>
      <c r="D4209" t="s">
        <v>444</v>
      </c>
      <c r="E4209" t="s">
        <v>444</v>
      </c>
      <c r="F4209" t="s">
        <v>444</v>
      </c>
      <c r="G4209" t="s">
        <v>444</v>
      </c>
    </row>
    <row r="4210" spans="1:7" x14ac:dyDescent="0.25">
      <c r="A4210" s="1">
        <v>38880</v>
      </c>
      <c r="B4210">
        <v>85.889999000000003</v>
      </c>
      <c r="C4210">
        <v>86.120002999999997</v>
      </c>
      <c r="D4210">
        <v>85.669998000000007</v>
      </c>
      <c r="E4210">
        <v>85.849997999999999</v>
      </c>
      <c r="F4210">
        <v>85.849997999999999</v>
      </c>
      <c r="G4210">
        <v>0</v>
      </c>
    </row>
    <row r="4211" spans="1:7" x14ac:dyDescent="0.25">
      <c r="A4211" s="1">
        <v>38881</v>
      </c>
      <c r="B4211">
        <v>86</v>
      </c>
      <c r="C4211">
        <v>86.5</v>
      </c>
      <c r="D4211">
        <v>85.900002000000001</v>
      </c>
      <c r="E4211">
        <v>86.43</v>
      </c>
      <c r="F4211">
        <v>86.43</v>
      </c>
      <c r="G4211">
        <v>0</v>
      </c>
    </row>
    <row r="4212" spans="1:7" x14ac:dyDescent="0.25">
      <c r="A4212" s="1">
        <v>38882</v>
      </c>
      <c r="B4212">
        <v>86.419998000000007</v>
      </c>
      <c r="C4212">
        <v>86.480002999999996</v>
      </c>
      <c r="D4212">
        <v>85.760002</v>
      </c>
      <c r="E4212">
        <v>86.139999000000003</v>
      </c>
      <c r="F4212">
        <v>86.139999000000003</v>
      </c>
      <c r="G4212">
        <v>0</v>
      </c>
    </row>
    <row r="4213" spans="1:7" x14ac:dyDescent="0.25">
      <c r="A4213" s="1">
        <v>38883</v>
      </c>
      <c r="B4213">
        <v>86.050003000000004</v>
      </c>
      <c r="C4213">
        <v>86.209998999999996</v>
      </c>
      <c r="D4213">
        <v>85.730002999999996</v>
      </c>
      <c r="E4213">
        <v>86.019997000000004</v>
      </c>
      <c r="F4213">
        <v>86.019997000000004</v>
      </c>
      <c r="G4213">
        <v>0</v>
      </c>
    </row>
    <row r="4214" spans="1:7" x14ac:dyDescent="0.25">
      <c r="A4214" s="1">
        <v>38884</v>
      </c>
      <c r="B4214">
        <v>85.860000999999997</v>
      </c>
      <c r="C4214">
        <v>86.089995999999999</v>
      </c>
      <c r="D4214">
        <v>85.660004000000001</v>
      </c>
      <c r="E4214">
        <v>85.919998000000007</v>
      </c>
      <c r="F4214">
        <v>85.919998000000007</v>
      </c>
      <c r="G4214">
        <v>0</v>
      </c>
    </row>
    <row r="4215" spans="1:7" x14ac:dyDescent="0.25">
      <c r="A4215" s="1">
        <v>38886</v>
      </c>
      <c r="B4215" t="s">
        <v>444</v>
      </c>
      <c r="C4215" t="s">
        <v>444</v>
      </c>
      <c r="D4215" t="s">
        <v>444</v>
      </c>
      <c r="E4215" t="s">
        <v>444</v>
      </c>
      <c r="F4215" t="s">
        <v>444</v>
      </c>
      <c r="G4215" t="s">
        <v>444</v>
      </c>
    </row>
    <row r="4216" spans="1:7" x14ac:dyDescent="0.25">
      <c r="A4216" s="1">
        <v>38887</v>
      </c>
      <c r="B4216">
        <v>86.010002</v>
      </c>
      <c r="C4216">
        <v>86.470000999999996</v>
      </c>
      <c r="D4216">
        <v>85.919998000000007</v>
      </c>
      <c r="E4216">
        <v>86.309997999999993</v>
      </c>
      <c r="F4216">
        <v>86.309997999999993</v>
      </c>
      <c r="G4216">
        <v>0</v>
      </c>
    </row>
    <row r="4217" spans="1:7" x14ac:dyDescent="0.25">
      <c r="A4217" s="1">
        <v>38888</v>
      </c>
      <c r="B4217">
        <v>86.32</v>
      </c>
      <c r="C4217">
        <v>86.459998999999996</v>
      </c>
      <c r="D4217">
        <v>85.989998</v>
      </c>
      <c r="E4217">
        <v>86.18</v>
      </c>
      <c r="F4217">
        <v>86.18</v>
      </c>
      <c r="G4217">
        <v>0</v>
      </c>
    </row>
    <row r="4218" spans="1:7" x14ac:dyDescent="0.25">
      <c r="A4218" s="1">
        <v>38889</v>
      </c>
      <c r="B4218">
        <v>86.169998000000007</v>
      </c>
      <c r="C4218">
        <v>86.18</v>
      </c>
      <c r="D4218">
        <v>85.629997000000003</v>
      </c>
      <c r="E4218">
        <v>85.779999000000004</v>
      </c>
      <c r="F4218">
        <v>85.779999000000004</v>
      </c>
      <c r="G4218">
        <v>0</v>
      </c>
    </row>
    <row r="4219" spans="1:7" x14ac:dyDescent="0.25">
      <c r="A4219" s="1">
        <v>38890</v>
      </c>
      <c r="B4219">
        <v>85.75</v>
      </c>
      <c r="C4219">
        <v>86.550003000000004</v>
      </c>
      <c r="D4219">
        <v>85.660004000000001</v>
      </c>
      <c r="E4219">
        <v>86.389999000000003</v>
      </c>
      <c r="F4219">
        <v>86.389999000000003</v>
      </c>
      <c r="G4219">
        <v>0</v>
      </c>
    </row>
    <row r="4220" spans="1:7" x14ac:dyDescent="0.25">
      <c r="A4220" s="1">
        <v>38891</v>
      </c>
      <c r="B4220">
        <v>86.410004000000001</v>
      </c>
      <c r="C4220">
        <v>87.050003000000004</v>
      </c>
      <c r="D4220">
        <v>86.309997999999993</v>
      </c>
      <c r="E4220">
        <v>86.82</v>
      </c>
      <c r="F4220">
        <v>86.82</v>
      </c>
      <c r="G4220">
        <v>0</v>
      </c>
    </row>
    <row r="4221" spans="1:7" x14ac:dyDescent="0.25">
      <c r="A4221" s="1">
        <v>38893</v>
      </c>
      <c r="B4221" t="s">
        <v>444</v>
      </c>
      <c r="C4221" t="s">
        <v>444</v>
      </c>
      <c r="D4221" t="s">
        <v>444</v>
      </c>
      <c r="E4221" t="s">
        <v>444</v>
      </c>
      <c r="F4221" t="s">
        <v>444</v>
      </c>
      <c r="G4221" t="s">
        <v>444</v>
      </c>
    </row>
    <row r="4222" spans="1:7" x14ac:dyDescent="0.25">
      <c r="A4222" s="1">
        <v>38894</v>
      </c>
      <c r="B4222">
        <v>86.860000999999997</v>
      </c>
      <c r="C4222">
        <v>86.889999000000003</v>
      </c>
      <c r="D4222">
        <v>86.360000999999997</v>
      </c>
      <c r="E4222">
        <v>86.489998</v>
      </c>
      <c r="F4222">
        <v>86.489998</v>
      </c>
      <c r="G4222">
        <v>0</v>
      </c>
    </row>
    <row r="4223" spans="1:7" x14ac:dyDescent="0.25">
      <c r="A4223" s="1">
        <v>38895</v>
      </c>
      <c r="B4223">
        <v>86.449996999999996</v>
      </c>
      <c r="C4223">
        <v>86.660004000000001</v>
      </c>
      <c r="D4223">
        <v>86.25</v>
      </c>
      <c r="E4223">
        <v>86.470000999999996</v>
      </c>
      <c r="F4223">
        <v>86.470000999999996</v>
      </c>
      <c r="G4223">
        <v>0</v>
      </c>
    </row>
    <row r="4224" spans="1:7" x14ac:dyDescent="0.25">
      <c r="A4224" s="1">
        <v>38896</v>
      </c>
      <c r="B4224">
        <v>86.589995999999999</v>
      </c>
      <c r="C4224">
        <v>86.870002999999997</v>
      </c>
      <c r="D4224">
        <v>86.459998999999996</v>
      </c>
      <c r="E4224">
        <v>86.629997000000003</v>
      </c>
      <c r="F4224">
        <v>86.629997000000003</v>
      </c>
      <c r="G4224">
        <v>0</v>
      </c>
    </row>
    <row r="4225" spans="1:7" x14ac:dyDescent="0.25">
      <c r="A4225" s="1">
        <v>38897</v>
      </c>
      <c r="B4225">
        <v>86.699996999999996</v>
      </c>
      <c r="C4225">
        <v>86.849997999999999</v>
      </c>
      <c r="D4225">
        <v>85.860000999999997</v>
      </c>
      <c r="E4225">
        <v>85.870002999999997</v>
      </c>
      <c r="F4225">
        <v>85.870002999999997</v>
      </c>
      <c r="G4225">
        <v>0</v>
      </c>
    </row>
    <row r="4226" spans="1:7" x14ac:dyDescent="0.25">
      <c r="A4226" s="1">
        <v>38898</v>
      </c>
      <c r="B4226">
        <v>85.910004000000001</v>
      </c>
      <c r="C4226">
        <v>85.93</v>
      </c>
      <c r="D4226">
        <v>85.139999000000003</v>
      </c>
      <c r="E4226">
        <v>85.220000999999996</v>
      </c>
      <c r="F4226">
        <v>85.220000999999996</v>
      </c>
      <c r="G4226">
        <v>0</v>
      </c>
    </row>
    <row r="4227" spans="1:7" x14ac:dyDescent="0.25">
      <c r="A4227" s="1">
        <v>38900</v>
      </c>
      <c r="B4227" t="s">
        <v>444</v>
      </c>
      <c r="C4227" t="s">
        <v>444</v>
      </c>
      <c r="D4227" t="s">
        <v>444</v>
      </c>
      <c r="E4227" t="s">
        <v>444</v>
      </c>
      <c r="F4227" t="s">
        <v>444</v>
      </c>
      <c r="G4227" t="s">
        <v>444</v>
      </c>
    </row>
    <row r="4228" spans="1:7" x14ac:dyDescent="0.25">
      <c r="A4228" s="1">
        <v>38901</v>
      </c>
      <c r="B4228">
        <v>85.199996999999996</v>
      </c>
      <c r="C4228">
        <v>85.360000999999997</v>
      </c>
      <c r="D4228">
        <v>85.059997999999993</v>
      </c>
      <c r="E4228">
        <v>85.18</v>
      </c>
      <c r="F4228">
        <v>85.18</v>
      </c>
      <c r="G4228">
        <v>0</v>
      </c>
    </row>
    <row r="4229" spans="1:7" x14ac:dyDescent="0.25">
      <c r="A4229" s="1">
        <v>38902</v>
      </c>
      <c r="B4229" t="s">
        <v>444</v>
      </c>
      <c r="C4229" t="s">
        <v>444</v>
      </c>
      <c r="D4229" t="s">
        <v>444</v>
      </c>
      <c r="E4229" t="s">
        <v>444</v>
      </c>
      <c r="F4229" t="s">
        <v>444</v>
      </c>
      <c r="G4229" t="s">
        <v>444</v>
      </c>
    </row>
    <row r="4230" spans="1:7" x14ac:dyDescent="0.25">
      <c r="A4230" s="1">
        <v>38903</v>
      </c>
      <c r="B4230">
        <v>84.980002999999996</v>
      </c>
      <c r="C4230">
        <v>85.760002</v>
      </c>
      <c r="D4230">
        <v>84.889999000000003</v>
      </c>
      <c r="E4230">
        <v>85.599997999999999</v>
      </c>
      <c r="F4230">
        <v>85.599997999999999</v>
      </c>
      <c r="G4230">
        <v>0</v>
      </c>
    </row>
    <row r="4231" spans="1:7" x14ac:dyDescent="0.25">
      <c r="A4231" s="1">
        <v>38904</v>
      </c>
      <c r="B4231">
        <v>85.610000999999997</v>
      </c>
      <c r="C4231">
        <v>85.669998000000007</v>
      </c>
      <c r="D4231">
        <v>85.309997999999993</v>
      </c>
      <c r="E4231">
        <v>85.349997999999999</v>
      </c>
      <c r="F4231">
        <v>85.349997999999999</v>
      </c>
      <c r="G4231">
        <v>0</v>
      </c>
    </row>
    <row r="4232" spans="1:7" x14ac:dyDescent="0.25">
      <c r="A4232" s="1">
        <v>38905</v>
      </c>
      <c r="B4232">
        <v>85.370002999999997</v>
      </c>
      <c r="C4232">
        <v>85.410004000000001</v>
      </c>
      <c r="D4232">
        <v>84.769997000000004</v>
      </c>
      <c r="E4232">
        <v>84.980002999999996</v>
      </c>
      <c r="F4232">
        <v>84.980002999999996</v>
      </c>
      <c r="G4232">
        <v>0</v>
      </c>
    </row>
    <row r="4233" spans="1:7" x14ac:dyDescent="0.25">
      <c r="A4233" s="1">
        <v>38907</v>
      </c>
      <c r="B4233" t="s">
        <v>444</v>
      </c>
      <c r="C4233" t="s">
        <v>444</v>
      </c>
      <c r="D4233" t="s">
        <v>444</v>
      </c>
      <c r="E4233" t="s">
        <v>444</v>
      </c>
      <c r="F4233" t="s">
        <v>444</v>
      </c>
      <c r="G4233" t="s">
        <v>444</v>
      </c>
    </row>
    <row r="4234" spans="1:7" x14ac:dyDescent="0.25">
      <c r="A4234" s="1">
        <v>38908</v>
      </c>
      <c r="B4234">
        <v>85.029999000000004</v>
      </c>
      <c r="C4234">
        <v>85.599997999999999</v>
      </c>
      <c r="D4234">
        <v>84.970000999999996</v>
      </c>
      <c r="E4234">
        <v>85.5</v>
      </c>
      <c r="F4234">
        <v>85.5</v>
      </c>
      <c r="G4234">
        <v>0</v>
      </c>
    </row>
    <row r="4235" spans="1:7" x14ac:dyDescent="0.25">
      <c r="A4235" s="1">
        <v>38909</v>
      </c>
      <c r="B4235">
        <v>85.449996999999996</v>
      </c>
      <c r="C4235">
        <v>85.730002999999996</v>
      </c>
      <c r="D4235">
        <v>85.339995999999999</v>
      </c>
      <c r="E4235">
        <v>85.360000999999997</v>
      </c>
      <c r="F4235">
        <v>85.360000999999997</v>
      </c>
      <c r="G4235">
        <v>0</v>
      </c>
    </row>
    <row r="4236" spans="1:7" x14ac:dyDescent="0.25">
      <c r="A4236" s="1">
        <v>38910</v>
      </c>
      <c r="B4236">
        <v>85.400002000000001</v>
      </c>
      <c r="C4236">
        <v>86.040001000000004</v>
      </c>
      <c r="D4236">
        <v>85.32</v>
      </c>
      <c r="E4236">
        <v>85.910004000000001</v>
      </c>
      <c r="F4236">
        <v>85.910004000000001</v>
      </c>
      <c r="G4236">
        <v>0</v>
      </c>
    </row>
    <row r="4237" spans="1:7" x14ac:dyDescent="0.25">
      <c r="A4237" s="1">
        <v>38911</v>
      </c>
      <c r="B4237">
        <v>85.82</v>
      </c>
      <c r="C4237">
        <v>86</v>
      </c>
      <c r="D4237">
        <v>85.639999000000003</v>
      </c>
      <c r="E4237">
        <v>85.790001000000004</v>
      </c>
      <c r="F4237">
        <v>85.790001000000004</v>
      </c>
      <c r="G4237">
        <v>0</v>
      </c>
    </row>
    <row r="4238" spans="1:7" x14ac:dyDescent="0.25">
      <c r="A4238" s="1">
        <v>38912</v>
      </c>
      <c r="B4238">
        <v>85.82</v>
      </c>
      <c r="C4238">
        <v>86.279999000000004</v>
      </c>
      <c r="D4238">
        <v>85.809997999999993</v>
      </c>
      <c r="E4238">
        <v>86.089995999999999</v>
      </c>
      <c r="F4238">
        <v>86.089995999999999</v>
      </c>
      <c r="G4238">
        <v>0</v>
      </c>
    </row>
    <row r="4239" spans="1:7" x14ac:dyDescent="0.25">
      <c r="A4239" s="1">
        <v>38914</v>
      </c>
      <c r="B4239" t="s">
        <v>444</v>
      </c>
      <c r="C4239" t="s">
        <v>444</v>
      </c>
      <c r="D4239" t="s">
        <v>444</v>
      </c>
      <c r="E4239" t="s">
        <v>444</v>
      </c>
      <c r="F4239" t="s">
        <v>444</v>
      </c>
      <c r="G4239" t="s">
        <v>444</v>
      </c>
    </row>
    <row r="4240" spans="1:7" x14ac:dyDescent="0.25">
      <c r="A4240" s="1">
        <v>38915</v>
      </c>
      <c r="B4240">
        <v>86.169998000000007</v>
      </c>
      <c r="C4240">
        <v>87.010002</v>
      </c>
      <c r="D4240">
        <v>86.059997999999993</v>
      </c>
      <c r="E4240">
        <v>86.959998999999996</v>
      </c>
      <c r="F4240">
        <v>86.959998999999996</v>
      </c>
      <c r="G4240">
        <v>0</v>
      </c>
    </row>
    <row r="4241" spans="1:7" x14ac:dyDescent="0.25">
      <c r="A4241" s="1">
        <v>38916</v>
      </c>
      <c r="B4241">
        <v>86.980002999999996</v>
      </c>
      <c r="C4241">
        <v>87.18</v>
      </c>
      <c r="D4241">
        <v>86.550003000000004</v>
      </c>
      <c r="E4241">
        <v>87.010002</v>
      </c>
      <c r="F4241">
        <v>87.010002</v>
      </c>
      <c r="G4241">
        <v>0</v>
      </c>
    </row>
    <row r="4242" spans="1:7" x14ac:dyDescent="0.25">
      <c r="A4242" s="1">
        <v>38917</v>
      </c>
      <c r="B4242">
        <v>87.059997999999993</v>
      </c>
      <c r="C4242">
        <v>87.330001999999993</v>
      </c>
      <c r="D4242">
        <v>86.370002999999997</v>
      </c>
      <c r="E4242">
        <v>86.459998999999996</v>
      </c>
      <c r="F4242">
        <v>86.459998999999996</v>
      </c>
      <c r="G4242">
        <v>0</v>
      </c>
    </row>
    <row r="4243" spans="1:7" x14ac:dyDescent="0.25">
      <c r="A4243" s="1">
        <v>38918</v>
      </c>
      <c r="B4243">
        <v>86.470000999999996</v>
      </c>
      <c r="C4243">
        <v>86.5</v>
      </c>
      <c r="D4243">
        <v>86.120002999999997</v>
      </c>
      <c r="E4243">
        <v>86.220000999999996</v>
      </c>
      <c r="F4243">
        <v>86.220000999999996</v>
      </c>
      <c r="G4243">
        <v>0</v>
      </c>
    </row>
    <row r="4244" spans="1:7" x14ac:dyDescent="0.25">
      <c r="A4244" s="1">
        <v>38919</v>
      </c>
      <c r="B4244">
        <v>86.269997000000004</v>
      </c>
      <c r="C4244">
        <v>86.300003000000004</v>
      </c>
      <c r="D4244">
        <v>85.849997999999999</v>
      </c>
      <c r="E4244">
        <v>85.93</v>
      </c>
      <c r="F4244">
        <v>85.93</v>
      </c>
      <c r="G4244">
        <v>0</v>
      </c>
    </row>
    <row r="4245" spans="1:7" x14ac:dyDescent="0.25">
      <c r="A4245" s="1">
        <v>38921</v>
      </c>
      <c r="B4245" t="s">
        <v>444</v>
      </c>
      <c r="C4245" t="s">
        <v>444</v>
      </c>
      <c r="D4245" t="s">
        <v>444</v>
      </c>
      <c r="E4245" t="s">
        <v>444</v>
      </c>
      <c r="F4245" t="s">
        <v>444</v>
      </c>
      <c r="G4245" t="s">
        <v>444</v>
      </c>
    </row>
    <row r="4246" spans="1:7" x14ac:dyDescent="0.25">
      <c r="A4246" s="1">
        <v>38922</v>
      </c>
      <c r="B4246">
        <v>85.860000999999997</v>
      </c>
      <c r="C4246">
        <v>86.43</v>
      </c>
      <c r="D4246">
        <v>85.809997999999993</v>
      </c>
      <c r="E4246">
        <v>86.339995999999999</v>
      </c>
      <c r="F4246">
        <v>86.339995999999999</v>
      </c>
      <c r="G4246">
        <v>0</v>
      </c>
    </row>
    <row r="4247" spans="1:7" x14ac:dyDescent="0.25">
      <c r="A4247" s="1">
        <v>38923</v>
      </c>
      <c r="B4247">
        <v>86.379997000000003</v>
      </c>
      <c r="C4247">
        <v>86.769997000000004</v>
      </c>
      <c r="D4247">
        <v>86.080001999999993</v>
      </c>
      <c r="E4247">
        <v>86.639999000000003</v>
      </c>
      <c r="F4247">
        <v>86.639999000000003</v>
      </c>
      <c r="G4247">
        <v>0</v>
      </c>
    </row>
    <row r="4248" spans="1:7" x14ac:dyDescent="0.25">
      <c r="A4248" s="1">
        <v>38924</v>
      </c>
      <c r="B4248">
        <v>86.639999000000003</v>
      </c>
      <c r="C4248">
        <v>86.730002999999996</v>
      </c>
      <c r="D4248">
        <v>85.889999000000003</v>
      </c>
      <c r="E4248">
        <v>85.93</v>
      </c>
      <c r="F4248">
        <v>85.93</v>
      </c>
      <c r="G4248">
        <v>0</v>
      </c>
    </row>
    <row r="4249" spans="1:7" x14ac:dyDescent="0.25">
      <c r="A4249" s="1">
        <v>38925</v>
      </c>
      <c r="B4249">
        <v>85.879997000000003</v>
      </c>
      <c r="C4249">
        <v>85.959998999999996</v>
      </c>
      <c r="D4249">
        <v>85.370002999999997</v>
      </c>
      <c r="E4249">
        <v>85.870002999999997</v>
      </c>
      <c r="F4249">
        <v>85.870002999999997</v>
      </c>
      <c r="G4249">
        <v>0</v>
      </c>
    </row>
    <row r="4250" spans="1:7" x14ac:dyDescent="0.25">
      <c r="A4250" s="1">
        <v>38926</v>
      </c>
      <c r="B4250">
        <v>85.849997999999999</v>
      </c>
      <c r="C4250">
        <v>86.029999000000004</v>
      </c>
      <c r="D4250">
        <v>85.32</v>
      </c>
      <c r="E4250">
        <v>85.440002000000007</v>
      </c>
      <c r="F4250">
        <v>85.440002000000007</v>
      </c>
      <c r="G4250">
        <v>0</v>
      </c>
    </row>
    <row r="4251" spans="1:7" x14ac:dyDescent="0.25">
      <c r="A4251" s="1">
        <v>38928</v>
      </c>
      <c r="B4251" t="s">
        <v>444</v>
      </c>
      <c r="C4251" t="s">
        <v>444</v>
      </c>
      <c r="D4251" t="s">
        <v>444</v>
      </c>
      <c r="E4251" t="s">
        <v>444</v>
      </c>
      <c r="F4251" t="s">
        <v>444</v>
      </c>
      <c r="G4251" t="s">
        <v>444</v>
      </c>
    </row>
    <row r="4252" spans="1:7" x14ac:dyDescent="0.25">
      <c r="A4252" s="1">
        <v>38929</v>
      </c>
      <c r="B4252">
        <v>85.389999000000003</v>
      </c>
      <c r="C4252">
        <v>85.459998999999996</v>
      </c>
      <c r="D4252">
        <v>85.18</v>
      </c>
      <c r="E4252">
        <v>85.300003000000004</v>
      </c>
      <c r="F4252">
        <v>85.300003000000004</v>
      </c>
      <c r="G4252">
        <v>0</v>
      </c>
    </row>
    <row r="4253" spans="1:7" x14ac:dyDescent="0.25">
      <c r="A4253" s="1">
        <v>38930</v>
      </c>
      <c r="B4253">
        <v>85.279999000000004</v>
      </c>
      <c r="C4253">
        <v>85.629997000000003</v>
      </c>
      <c r="D4253">
        <v>85.029999000000004</v>
      </c>
      <c r="E4253">
        <v>85.050003000000004</v>
      </c>
      <c r="F4253">
        <v>85.050003000000004</v>
      </c>
      <c r="G4253">
        <v>0</v>
      </c>
    </row>
    <row r="4254" spans="1:7" x14ac:dyDescent="0.25">
      <c r="A4254" s="1">
        <v>38931</v>
      </c>
      <c r="B4254">
        <v>85.050003000000004</v>
      </c>
      <c r="C4254">
        <v>85.199996999999996</v>
      </c>
      <c r="D4254">
        <v>84.910004000000001</v>
      </c>
      <c r="E4254">
        <v>85.050003000000004</v>
      </c>
      <c r="F4254">
        <v>85.050003000000004</v>
      </c>
      <c r="G4254">
        <v>0</v>
      </c>
    </row>
    <row r="4255" spans="1:7" x14ac:dyDescent="0.25">
      <c r="A4255" s="1">
        <v>38932</v>
      </c>
      <c r="B4255">
        <v>85.120002999999997</v>
      </c>
      <c r="C4255">
        <v>85.389999000000003</v>
      </c>
      <c r="D4255">
        <v>84.860000999999997</v>
      </c>
      <c r="E4255">
        <v>85.019997000000004</v>
      </c>
      <c r="F4255">
        <v>85.019997000000004</v>
      </c>
      <c r="G4255">
        <v>0</v>
      </c>
    </row>
    <row r="4256" spans="1:7" x14ac:dyDescent="0.25">
      <c r="A4256" s="1">
        <v>38933</v>
      </c>
      <c r="B4256">
        <v>85.089995999999999</v>
      </c>
      <c r="C4256">
        <v>85.269997000000004</v>
      </c>
      <c r="D4256">
        <v>84.389999000000003</v>
      </c>
      <c r="E4256">
        <v>84.57</v>
      </c>
      <c r="F4256">
        <v>84.57</v>
      </c>
      <c r="G4256">
        <v>0</v>
      </c>
    </row>
    <row r="4257" spans="1:7" x14ac:dyDescent="0.25">
      <c r="A4257" s="1">
        <v>38935</v>
      </c>
      <c r="B4257" t="s">
        <v>444</v>
      </c>
      <c r="C4257" t="s">
        <v>444</v>
      </c>
      <c r="D4257" t="s">
        <v>444</v>
      </c>
      <c r="E4257" t="s">
        <v>444</v>
      </c>
      <c r="F4257" t="s">
        <v>444</v>
      </c>
      <c r="G4257" t="s">
        <v>444</v>
      </c>
    </row>
    <row r="4258" spans="1:7" x14ac:dyDescent="0.25">
      <c r="A4258" s="1">
        <v>38936</v>
      </c>
      <c r="B4258">
        <v>84.529999000000004</v>
      </c>
      <c r="C4258">
        <v>84.809997999999993</v>
      </c>
      <c r="D4258">
        <v>84.489998</v>
      </c>
      <c r="E4258">
        <v>84.75</v>
      </c>
      <c r="F4258">
        <v>84.75</v>
      </c>
      <c r="G4258">
        <v>0</v>
      </c>
    </row>
    <row r="4259" spans="1:7" x14ac:dyDescent="0.25">
      <c r="A4259" s="1">
        <v>38937</v>
      </c>
      <c r="B4259">
        <v>84.860000999999997</v>
      </c>
      <c r="C4259">
        <v>84.900002000000001</v>
      </c>
      <c r="D4259">
        <v>84.470000999999996</v>
      </c>
      <c r="E4259">
        <v>84.660004000000001</v>
      </c>
      <c r="F4259">
        <v>84.660004000000001</v>
      </c>
      <c r="G4259">
        <v>0</v>
      </c>
    </row>
    <row r="4260" spans="1:7" x14ac:dyDescent="0.25">
      <c r="A4260" s="1">
        <v>38938</v>
      </c>
      <c r="B4260">
        <v>85.209998999999996</v>
      </c>
      <c r="C4260">
        <v>85.220000999999996</v>
      </c>
      <c r="D4260">
        <v>84.43</v>
      </c>
      <c r="E4260">
        <v>84.709998999999996</v>
      </c>
      <c r="F4260">
        <v>84.709998999999996</v>
      </c>
      <c r="G4260">
        <v>0</v>
      </c>
    </row>
    <row r="4261" spans="1:7" x14ac:dyDescent="0.25">
      <c r="A4261" s="1">
        <v>38939</v>
      </c>
      <c r="B4261">
        <v>84.629997000000003</v>
      </c>
      <c r="C4261">
        <v>85.389999000000003</v>
      </c>
      <c r="D4261">
        <v>84.419998000000007</v>
      </c>
      <c r="E4261">
        <v>85.080001999999993</v>
      </c>
      <c r="F4261">
        <v>85.080001999999993</v>
      </c>
      <c r="G4261">
        <v>0</v>
      </c>
    </row>
    <row r="4262" spans="1:7" x14ac:dyDescent="0.25">
      <c r="A4262" s="1">
        <v>38940</v>
      </c>
      <c r="B4262">
        <v>85.099997999999999</v>
      </c>
      <c r="C4262">
        <v>85.580001999999993</v>
      </c>
      <c r="D4262">
        <v>85.07</v>
      </c>
      <c r="E4262">
        <v>85.519997000000004</v>
      </c>
      <c r="F4262">
        <v>85.519997000000004</v>
      </c>
      <c r="G4262">
        <v>0</v>
      </c>
    </row>
    <row r="4263" spans="1:7" x14ac:dyDescent="0.25">
      <c r="A4263" s="1">
        <v>38942</v>
      </c>
      <c r="B4263" t="s">
        <v>444</v>
      </c>
      <c r="C4263" t="s">
        <v>444</v>
      </c>
      <c r="D4263" t="s">
        <v>444</v>
      </c>
      <c r="E4263" t="s">
        <v>444</v>
      </c>
      <c r="F4263" t="s">
        <v>444</v>
      </c>
      <c r="G4263" t="s">
        <v>444</v>
      </c>
    </row>
    <row r="4264" spans="1:7" x14ac:dyDescent="0.25">
      <c r="A4264" s="1">
        <v>38943</v>
      </c>
      <c r="B4264">
        <v>85.489998</v>
      </c>
      <c r="C4264">
        <v>85.68</v>
      </c>
      <c r="D4264">
        <v>85.309997999999993</v>
      </c>
      <c r="E4264">
        <v>85.639999000000003</v>
      </c>
      <c r="F4264">
        <v>85.639999000000003</v>
      </c>
      <c r="G4264">
        <v>0</v>
      </c>
    </row>
    <row r="4265" spans="1:7" x14ac:dyDescent="0.25">
      <c r="A4265" s="1">
        <v>38944</v>
      </c>
      <c r="B4265">
        <v>85.599997999999999</v>
      </c>
      <c r="C4265">
        <v>85.75</v>
      </c>
      <c r="D4265">
        <v>85.099997999999999</v>
      </c>
      <c r="E4265">
        <v>85.220000999999996</v>
      </c>
      <c r="F4265">
        <v>85.220000999999996</v>
      </c>
      <c r="G4265">
        <v>0</v>
      </c>
    </row>
    <row r="4266" spans="1:7" x14ac:dyDescent="0.25">
      <c r="A4266" s="1">
        <v>38945</v>
      </c>
      <c r="B4266">
        <v>85.18</v>
      </c>
      <c r="C4266">
        <v>85.309997999999993</v>
      </c>
      <c r="D4266">
        <v>84.699996999999996</v>
      </c>
      <c r="E4266">
        <v>84.879997000000003</v>
      </c>
      <c r="F4266">
        <v>84.879997000000003</v>
      </c>
      <c r="G4266">
        <v>0</v>
      </c>
    </row>
    <row r="4267" spans="1:7" x14ac:dyDescent="0.25">
      <c r="A4267" s="1">
        <v>38946</v>
      </c>
      <c r="B4267">
        <v>84.889999000000003</v>
      </c>
      <c r="C4267">
        <v>85.139999000000003</v>
      </c>
      <c r="D4267">
        <v>84.610000999999997</v>
      </c>
      <c r="E4267">
        <v>85.040001000000004</v>
      </c>
      <c r="F4267">
        <v>85.040001000000004</v>
      </c>
      <c r="G4267">
        <v>0</v>
      </c>
    </row>
    <row r="4268" spans="1:7" x14ac:dyDescent="0.25">
      <c r="A4268" s="1">
        <v>38947</v>
      </c>
      <c r="B4268">
        <v>85.029999000000004</v>
      </c>
      <c r="C4268">
        <v>85.309997999999993</v>
      </c>
      <c r="D4268">
        <v>84.93</v>
      </c>
      <c r="E4268">
        <v>85.089995999999999</v>
      </c>
      <c r="F4268">
        <v>85.089995999999999</v>
      </c>
      <c r="G4268">
        <v>0</v>
      </c>
    </row>
    <row r="4269" spans="1:7" x14ac:dyDescent="0.25">
      <c r="A4269" s="1">
        <v>38949</v>
      </c>
      <c r="B4269" t="s">
        <v>444</v>
      </c>
      <c r="C4269" t="s">
        <v>444</v>
      </c>
      <c r="D4269" t="s">
        <v>444</v>
      </c>
      <c r="E4269" t="s">
        <v>444</v>
      </c>
      <c r="F4269" t="s">
        <v>444</v>
      </c>
      <c r="G4269" t="s">
        <v>444</v>
      </c>
    </row>
    <row r="4270" spans="1:7" x14ac:dyDescent="0.25">
      <c r="A4270" s="1">
        <v>38950</v>
      </c>
      <c r="B4270">
        <v>85.019997000000004</v>
      </c>
      <c r="C4270">
        <v>85.120002999999997</v>
      </c>
      <c r="D4270">
        <v>84.419998000000007</v>
      </c>
      <c r="E4270">
        <v>84.629997000000003</v>
      </c>
      <c r="F4270">
        <v>84.629997000000003</v>
      </c>
      <c r="G4270">
        <v>0</v>
      </c>
    </row>
    <row r="4271" spans="1:7" x14ac:dyDescent="0.25">
      <c r="A4271" s="1">
        <v>38951</v>
      </c>
      <c r="B4271">
        <v>84.800003000000004</v>
      </c>
      <c r="C4271">
        <v>85.279999000000004</v>
      </c>
      <c r="D4271">
        <v>84.730002999999996</v>
      </c>
      <c r="E4271">
        <v>85.18</v>
      </c>
      <c r="F4271">
        <v>85.18</v>
      </c>
      <c r="G4271">
        <v>0</v>
      </c>
    </row>
    <row r="4272" spans="1:7" x14ac:dyDescent="0.25">
      <c r="A4272" s="1">
        <v>38952</v>
      </c>
      <c r="B4272">
        <v>85.120002999999997</v>
      </c>
      <c r="C4272">
        <v>85.220000999999996</v>
      </c>
      <c r="D4272">
        <v>84.760002</v>
      </c>
      <c r="E4272">
        <v>85.129997000000003</v>
      </c>
      <c r="F4272">
        <v>85.129997000000003</v>
      </c>
      <c r="G4272">
        <v>0</v>
      </c>
    </row>
    <row r="4273" spans="1:7" x14ac:dyDescent="0.25">
      <c r="A4273" s="1">
        <v>38953</v>
      </c>
      <c r="B4273">
        <v>85.190002000000007</v>
      </c>
      <c r="C4273">
        <v>85.339995999999999</v>
      </c>
      <c r="D4273">
        <v>84.889999000000003</v>
      </c>
      <c r="E4273">
        <v>85.279999000000004</v>
      </c>
      <c r="F4273">
        <v>85.279999000000004</v>
      </c>
      <c r="G4273">
        <v>0</v>
      </c>
    </row>
    <row r="4274" spans="1:7" x14ac:dyDescent="0.25">
      <c r="A4274" s="1">
        <v>38954</v>
      </c>
      <c r="B4274">
        <v>85.300003000000004</v>
      </c>
      <c r="C4274">
        <v>85.550003000000004</v>
      </c>
      <c r="D4274">
        <v>85.199996999999996</v>
      </c>
      <c r="E4274">
        <v>85.379997000000003</v>
      </c>
      <c r="F4274">
        <v>85.379997000000003</v>
      </c>
      <c r="G4274">
        <v>0</v>
      </c>
    </row>
    <row r="4275" spans="1:7" x14ac:dyDescent="0.25">
      <c r="A4275" s="1">
        <v>38956</v>
      </c>
      <c r="B4275" t="s">
        <v>444</v>
      </c>
      <c r="C4275" t="s">
        <v>444</v>
      </c>
      <c r="D4275" t="s">
        <v>444</v>
      </c>
      <c r="E4275" t="s">
        <v>444</v>
      </c>
      <c r="F4275" t="s">
        <v>444</v>
      </c>
      <c r="G4275" t="s">
        <v>444</v>
      </c>
    </row>
    <row r="4276" spans="1:7" x14ac:dyDescent="0.25">
      <c r="A4276" s="1">
        <v>38957</v>
      </c>
      <c r="B4276">
        <v>85.389999000000003</v>
      </c>
      <c r="C4276">
        <v>85.459998999999996</v>
      </c>
      <c r="D4276">
        <v>85.029999000000004</v>
      </c>
      <c r="E4276">
        <v>85.230002999999996</v>
      </c>
      <c r="F4276">
        <v>85.230002999999996</v>
      </c>
      <c r="G4276">
        <v>0</v>
      </c>
    </row>
    <row r="4277" spans="1:7" x14ac:dyDescent="0.25">
      <c r="A4277" s="1">
        <v>38958</v>
      </c>
      <c r="B4277">
        <v>85.220000999999996</v>
      </c>
      <c r="C4277">
        <v>85.379997000000003</v>
      </c>
      <c r="D4277">
        <v>84.889999000000003</v>
      </c>
      <c r="E4277">
        <v>84.910004000000001</v>
      </c>
      <c r="F4277">
        <v>84.910004000000001</v>
      </c>
      <c r="G4277">
        <v>0</v>
      </c>
    </row>
    <row r="4278" spans="1:7" x14ac:dyDescent="0.25">
      <c r="A4278" s="1">
        <v>38959</v>
      </c>
      <c r="B4278">
        <v>84.959998999999996</v>
      </c>
      <c r="C4278">
        <v>85.07</v>
      </c>
      <c r="D4278">
        <v>84.839995999999999</v>
      </c>
      <c r="E4278">
        <v>84.970000999999996</v>
      </c>
      <c r="F4278">
        <v>84.970000999999996</v>
      </c>
      <c r="G4278">
        <v>0</v>
      </c>
    </row>
    <row r="4279" spans="1:7" x14ac:dyDescent="0.25">
      <c r="A4279" s="1">
        <v>38960</v>
      </c>
      <c r="B4279">
        <v>84.910004000000001</v>
      </c>
      <c r="C4279">
        <v>85.209998999999996</v>
      </c>
      <c r="D4279">
        <v>84.720000999999996</v>
      </c>
      <c r="E4279">
        <v>85.050003000000004</v>
      </c>
      <c r="F4279">
        <v>85.050003000000004</v>
      </c>
      <c r="G4279">
        <v>0</v>
      </c>
    </row>
    <row r="4280" spans="1:7" x14ac:dyDescent="0.25">
      <c r="A4280" s="1">
        <v>38961</v>
      </c>
      <c r="B4280">
        <v>85.089995999999999</v>
      </c>
      <c r="C4280">
        <v>85.370002999999997</v>
      </c>
      <c r="D4280">
        <v>84.879997000000003</v>
      </c>
      <c r="E4280">
        <v>84.940002000000007</v>
      </c>
      <c r="F4280">
        <v>84.940002000000007</v>
      </c>
      <c r="G4280">
        <v>0</v>
      </c>
    </row>
    <row r="4281" spans="1:7" x14ac:dyDescent="0.25">
      <c r="A4281" s="1">
        <v>38963</v>
      </c>
      <c r="B4281" t="s">
        <v>444</v>
      </c>
      <c r="C4281" t="s">
        <v>444</v>
      </c>
      <c r="D4281" t="s">
        <v>444</v>
      </c>
      <c r="E4281" t="s">
        <v>444</v>
      </c>
      <c r="F4281" t="s">
        <v>444</v>
      </c>
      <c r="G4281" t="s">
        <v>444</v>
      </c>
    </row>
    <row r="4282" spans="1:7" x14ac:dyDescent="0.25">
      <c r="A4282" s="1">
        <v>38964</v>
      </c>
      <c r="B4282" t="s">
        <v>444</v>
      </c>
      <c r="C4282" t="s">
        <v>444</v>
      </c>
      <c r="D4282" t="s">
        <v>444</v>
      </c>
      <c r="E4282" t="s">
        <v>444</v>
      </c>
      <c r="F4282" t="s">
        <v>444</v>
      </c>
      <c r="G4282" t="s">
        <v>444</v>
      </c>
    </row>
    <row r="4283" spans="1:7" x14ac:dyDescent="0.25">
      <c r="A4283" s="1">
        <v>38965</v>
      </c>
      <c r="B4283">
        <v>84.870002999999997</v>
      </c>
      <c r="C4283">
        <v>85.139999000000003</v>
      </c>
      <c r="D4283">
        <v>84.730002999999996</v>
      </c>
      <c r="E4283">
        <v>85</v>
      </c>
      <c r="F4283">
        <v>85</v>
      </c>
      <c r="G4283">
        <v>0</v>
      </c>
    </row>
    <row r="4284" spans="1:7" x14ac:dyDescent="0.25">
      <c r="A4284" s="1">
        <v>38966</v>
      </c>
      <c r="B4284">
        <v>85.010002</v>
      </c>
      <c r="C4284">
        <v>85.349997999999999</v>
      </c>
      <c r="D4284">
        <v>84.970000999999996</v>
      </c>
      <c r="E4284">
        <v>85.099997999999999</v>
      </c>
      <c r="F4284">
        <v>85.099997999999999</v>
      </c>
      <c r="G4284">
        <v>0</v>
      </c>
    </row>
    <row r="4285" spans="1:7" x14ac:dyDescent="0.25">
      <c r="A4285" s="1">
        <v>38967</v>
      </c>
      <c r="B4285">
        <v>85.080001999999993</v>
      </c>
      <c r="C4285">
        <v>85.639999000000003</v>
      </c>
      <c r="D4285">
        <v>85.029999000000004</v>
      </c>
      <c r="E4285">
        <v>85.529999000000004</v>
      </c>
      <c r="F4285">
        <v>85.529999000000004</v>
      </c>
      <c r="G4285">
        <v>0</v>
      </c>
    </row>
    <row r="4286" spans="1:7" x14ac:dyDescent="0.25">
      <c r="A4286" s="1">
        <v>38968</v>
      </c>
      <c r="B4286">
        <v>85.550003000000004</v>
      </c>
      <c r="C4286">
        <v>86.059997999999993</v>
      </c>
      <c r="D4286">
        <v>85.510002</v>
      </c>
      <c r="E4286">
        <v>85.949996999999996</v>
      </c>
      <c r="F4286">
        <v>85.949996999999996</v>
      </c>
      <c r="G4286">
        <v>0</v>
      </c>
    </row>
    <row r="4287" spans="1:7" x14ac:dyDescent="0.25">
      <c r="A4287" s="1">
        <v>38970</v>
      </c>
      <c r="B4287" t="s">
        <v>444</v>
      </c>
      <c r="C4287" t="s">
        <v>444</v>
      </c>
      <c r="D4287" t="s">
        <v>444</v>
      </c>
      <c r="E4287" t="s">
        <v>444</v>
      </c>
      <c r="F4287" t="s">
        <v>444</v>
      </c>
      <c r="G4287" t="s">
        <v>444</v>
      </c>
    </row>
    <row r="4288" spans="1:7" x14ac:dyDescent="0.25">
      <c r="A4288" s="1">
        <v>38971</v>
      </c>
      <c r="B4288">
        <v>85.970000999999996</v>
      </c>
      <c r="C4288">
        <v>86.080001999999993</v>
      </c>
      <c r="D4288">
        <v>85.629997000000003</v>
      </c>
      <c r="E4288">
        <v>85.919998000000007</v>
      </c>
      <c r="F4288">
        <v>85.919998000000007</v>
      </c>
      <c r="G4288">
        <v>0</v>
      </c>
    </row>
    <row r="4289" spans="1:7" x14ac:dyDescent="0.25">
      <c r="A4289" s="1">
        <v>38972</v>
      </c>
      <c r="B4289">
        <v>85.889999000000003</v>
      </c>
      <c r="C4289">
        <v>86.019997000000004</v>
      </c>
      <c r="D4289">
        <v>85.660004000000001</v>
      </c>
      <c r="E4289">
        <v>85.919998000000007</v>
      </c>
      <c r="F4289">
        <v>85.919998000000007</v>
      </c>
      <c r="G4289">
        <v>0</v>
      </c>
    </row>
    <row r="4290" spans="1:7" x14ac:dyDescent="0.25">
      <c r="A4290" s="1">
        <v>38973</v>
      </c>
      <c r="B4290">
        <v>85.860000999999997</v>
      </c>
      <c r="C4290">
        <v>86.019997000000004</v>
      </c>
      <c r="D4290">
        <v>85.720000999999996</v>
      </c>
      <c r="E4290">
        <v>85.870002999999997</v>
      </c>
      <c r="F4290">
        <v>85.870002999999997</v>
      </c>
      <c r="G4290">
        <v>0</v>
      </c>
    </row>
    <row r="4291" spans="1:7" x14ac:dyDescent="0.25">
      <c r="A4291" s="1">
        <v>38974</v>
      </c>
      <c r="B4291">
        <v>85.839995999999999</v>
      </c>
      <c r="C4291">
        <v>85.940002000000007</v>
      </c>
      <c r="D4291">
        <v>85.459998999999996</v>
      </c>
      <c r="E4291">
        <v>85.660004000000001</v>
      </c>
      <c r="F4291">
        <v>85.660004000000001</v>
      </c>
      <c r="G4291">
        <v>0</v>
      </c>
    </row>
    <row r="4292" spans="1:7" x14ac:dyDescent="0.25">
      <c r="A4292" s="1">
        <v>38975</v>
      </c>
      <c r="B4292">
        <v>85.690002000000007</v>
      </c>
      <c r="C4292">
        <v>86.169998000000007</v>
      </c>
      <c r="D4292">
        <v>85.589995999999999</v>
      </c>
      <c r="E4292">
        <v>85.989998</v>
      </c>
      <c r="F4292">
        <v>85.989998</v>
      </c>
      <c r="G4292">
        <v>0</v>
      </c>
    </row>
    <row r="4293" spans="1:7" x14ac:dyDescent="0.25">
      <c r="A4293" s="1">
        <v>38977</v>
      </c>
      <c r="B4293" t="s">
        <v>444</v>
      </c>
      <c r="C4293" t="s">
        <v>444</v>
      </c>
      <c r="D4293" t="s">
        <v>444</v>
      </c>
      <c r="E4293" t="s">
        <v>444</v>
      </c>
      <c r="F4293" t="s">
        <v>444</v>
      </c>
      <c r="G4293" t="s">
        <v>444</v>
      </c>
    </row>
    <row r="4294" spans="1:7" x14ac:dyDescent="0.25">
      <c r="A4294" s="1">
        <v>38978</v>
      </c>
      <c r="B4294">
        <v>86.059997999999993</v>
      </c>
      <c r="C4294">
        <v>86.139999000000003</v>
      </c>
      <c r="D4294">
        <v>85.790001000000004</v>
      </c>
      <c r="E4294">
        <v>85.809997999999993</v>
      </c>
      <c r="F4294">
        <v>85.809997999999993</v>
      </c>
      <c r="G4294">
        <v>0</v>
      </c>
    </row>
    <row r="4295" spans="1:7" x14ac:dyDescent="0.25">
      <c r="A4295" s="1">
        <v>38979</v>
      </c>
      <c r="B4295">
        <v>85.769997000000004</v>
      </c>
      <c r="C4295">
        <v>86.040001000000004</v>
      </c>
      <c r="D4295">
        <v>85.629997000000003</v>
      </c>
      <c r="E4295">
        <v>85.940002000000007</v>
      </c>
      <c r="F4295">
        <v>85.940002000000007</v>
      </c>
      <c r="G4295">
        <v>0</v>
      </c>
    </row>
    <row r="4296" spans="1:7" x14ac:dyDescent="0.25">
      <c r="A4296" s="1">
        <v>38980</v>
      </c>
      <c r="B4296">
        <v>85.919998000000007</v>
      </c>
      <c r="C4296">
        <v>85.970000999999996</v>
      </c>
      <c r="D4296">
        <v>85.629997000000003</v>
      </c>
      <c r="E4296">
        <v>85.809997999999993</v>
      </c>
      <c r="F4296">
        <v>85.809997999999993</v>
      </c>
      <c r="G4296">
        <v>0</v>
      </c>
    </row>
    <row r="4297" spans="1:7" x14ac:dyDescent="0.25">
      <c r="A4297" s="1">
        <v>38981</v>
      </c>
      <c r="B4297">
        <v>85.870002999999997</v>
      </c>
      <c r="C4297">
        <v>85.889999000000003</v>
      </c>
      <c r="D4297">
        <v>85.169998000000007</v>
      </c>
      <c r="E4297">
        <v>85.18</v>
      </c>
      <c r="F4297">
        <v>85.18</v>
      </c>
      <c r="G4297">
        <v>0</v>
      </c>
    </row>
    <row r="4298" spans="1:7" x14ac:dyDescent="0.25">
      <c r="A4298" s="1">
        <v>38982</v>
      </c>
      <c r="B4298">
        <v>85.220000999999996</v>
      </c>
      <c r="C4298">
        <v>85.230002999999996</v>
      </c>
      <c r="D4298">
        <v>84.910004000000001</v>
      </c>
      <c r="E4298">
        <v>85.199996999999996</v>
      </c>
      <c r="F4298">
        <v>85.199996999999996</v>
      </c>
      <c r="G4298">
        <v>0</v>
      </c>
    </row>
    <row r="4299" spans="1:7" x14ac:dyDescent="0.25">
      <c r="A4299" s="1">
        <v>38984</v>
      </c>
      <c r="B4299" t="s">
        <v>444</v>
      </c>
      <c r="C4299" t="s">
        <v>444</v>
      </c>
      <c r="D4299" t="s">
        <v>444</v>
      </c>
      <c r="E4299" t="s">
        <v>444</v>
      </c>
      <c r="F4299" t="s">
        <v>444</v>
      </c>
      <c r="G4299" t="s">
        <v>444</v>
      </c>
    </row>
    <row r="4300" spans="1:7" x14ac:dyDescent="0.25">
      <c r="A4300" s="1">
        <v>38985</v>
      </c>
      <c r="B4300">
        <v>85.18</v>
      </c>
      <c r="C4300">
        <v>85.449996999999996</v>
      </c>
      <c r="D4300">
        <v>84.970000999999996</v>
      </c>
      <c r="E4300">
        <v>85.290001000000004</v>
      </c>
      <c r="F4300">
        <v>85.290001000000004</v>
      </c>
      <c r="G4300">
        <v>0</v>
      </c>
    </row>
    <row r="4301" spans="1:7" x14ac:dyDescent="0.25">
      <c r="A4301" s="1">
        <v>38986</v>
      </c>
      <c r="B4301">
        <v>85.370002999999997</v>
      </c>
      <c r="C4301">
        <v>85.839995999999999</v>
      </c>
      <c r="D4301">
        <v>85.269997000000004</v>
      </c>
      <c r="E4301">
        <v>85.629997000000003</v>
      </c>
      <c r="F4301">
        <v>85.629997000000003</v>
      </c>
      <c r="G4301">
        <v>0</v>
      </c>
    </row>
    <row r="4302" spans="1:7" x14ac:dyDescent="0.25">
      <c r="A4302" s="1">
        <v>38987</v>
      </c>
      <c r="B4302">
        <v>85.709998999999996</v>
      </c>
      <c r="C4302">
        <v>85.860000999999997</v>
      </c>
      <c r="D4302">
        <v>85.559997999999993</v>
      </c>
      <c r="E4302">
        <v>85.660004000000001</v>
      </c>
      <c r="F4302">
        <v>85.660004000000001</v>
      </c>
      <c r="G4302">
        <v>0</v>
      </c>
    </row>
    <row r="4303" spans="1:7" x14ac:dyDescent="0.25">
      <c r="A4303" s="1">
        <v>38988</v>
      </c>
      <c r="B4303">
        <v>85.669998000000007</v>
      </c>
      <c r="C4303">
        <v>85.919998000000007</v>
      </c>
      <c r="D4303">
        <v>85.540001000000004</v>
      </c>
      <c r="E4303">
        <v>85.720000999999996</v>
      </c>
      <c r="F4303">
        <v>85.720000999999996</v>
      </c>
      <c r="G4303">
        <v>0</v>
      </c>
    </row>
    <row r="4304" spans="1:7" x14ac:dyDescent="0.25">
      <c r="A4304" s="1">
        <v>38989</v>
      </c>
      <c r="B4304">
        <v>85.769997000000004</v>
      </c>
      <c r="C4304">
        <v>86.220000999999996</v>
      </c>
      <c r="D4304">
        <v>85.720000999999996</v>
      </c>
      <c r="E4304">
        <v>85.970000999999996</v>
      </c>
      <c r="F4304">
        <v>85.970000999999996</v>
      </c>
      <c r="G4304">
        <v>0</v>
      </c>
    </row>
    <row r="4305" spans="1:7" x14ac:dyDescent="0.25">
      <c r="A4305" s="1">
        <v>38991</v>
      </c>
      <c r="B4305" t="s">
        <v>444</v>
      </c>
      <c r="C4305" t="s">
        <v>444</v>
      </c>
      <c r="D4305" t="s">
        <v>444</v>
      </c>
      <c r="E4305" t="s">
        <v>444</v>
      </c>
      <c r="F4305" t="s">
        <v>444</v>
      </c>
      <c r="G4305" t="s">
        <v>444</v>
      </c>
    </row>
    <row r="4306" spans="1:7" x14ac:dyDescent="0.25">
      <c r="A4306" s="1">
        <v>38992</v>
      </c>
      <c r="B4306">
        <v>86.010002</v>
      </c>
      <c r="C4306">
        <v>86.129997000000003</v>
      </c>
      <c r="D4306">
        <v>85.510002</v>
      </c>
      <c r="E4306">
        <v>85.589995999999999</v>
      </c>
      <c r="F4306">
        <v>85.589995999999999</v>
      </c>
      <c r="G4306">
        <v>0</v>
      </c>
    </row>
    <row r="4307" spans="1:7" x14ac:dyDescent="0.25">
      <c r="A4307" s="1">
        <v>38993</v>
      </c>
      <c r="B4307">
        <v>85.610000999999997</v>
      </c>
      <c r="C4307">
        <v>85.760002</v>
      </c>
      <c r="D4307">
        <v>85.470000999999996</v>
      </c>
      <c r="E4307">
        <v>85.709998999999996</v>
      </c>
      <c r="F4307">
        <v>85.709998999999996</v>
      </c>
      <c r="G4307">
        <v>0</v>
      </c>
    </row>
    <row r="4308" spans="1:7" x14ac:dyDescent="0.25">
      <c r="A4308" s="1">
        <v>38994</v>
      </c>
      <c r="B4308">
        <v>85.730002999999996</v>
      </c>
      <c r="C4308">
        <v>86.099997999999999</v>
      </c>
      <c r="D4308">
        <v>85.68</v>
      </c>
      <c r="E4308">
        <v>85.839995999999999</v>
      </c>
      <c r="F4308">
        <v>85.839995999999999</v>
      </c>
      <c r="G4308">
        <v>0</v>
      </c>
    </row>
    <row r="4309" spans="1:7" x14ac:dyDescent="0.25">
      <c r="A4309" s="1">
        <v>38995</v>
      </c>
      <c r="B4309">
        <v>85.830001999999993</v>
      </c>
      <c r="C4309">
        <v>86.050003000000004</v>
      </c>
      <c r="D4309">
        <v>85.739998</v>
      </c>
      <c r="E4309">
        <v>85.919998000000007</v>
      </c>
      <c r="F4309">
        <v>85.919998000000007</v>
      </c>
      <c r="G4309">
        <v>0</v>
      </c>
    </row>
    <row r="4310" spans="1:7" x14ac:dyDescent="0.25">
      <c r="A4310" s="1">
        <v>38996</v>
      </c>
      <c r="B4310">
        <v>85.919998000000007</v>
      </c>
      <c r="C4310">
        <v>86.650002000000001</v>
      </c>
      <c r="D4310">
        <v>85.790001000000004</v>
      </c>
      <c r="E4310">
        <v>86.440002000000007</v>
      </c>
      <c r="F4310">
        <v>86.440002000000007</v>
      </c>
      <c r="G4310">
        <v>0</v>
      </c>
    </row>
    <row r="4311" spans="1:7" x14ac:dyDescent="0.25">
      <c r="A4311" s="1">
        <v>38998</v>
      </c>
      <c r="B4311" t="s">
        <v>444</v>
      </c>
      <c r="C4311" t="s">
        <v>444</v>
      </c>
      <c r="D4311" t="s">
        <v>444</v>
      </c>
      <c r="E4311" t="s">
        <v>444</v>
      </c>
      <c r="F4311" t="s">
        <v>444</v>
      </c>
      <c r="G4311" t="s">
        <v>444</v>
      </c>
    </row>
    <row r="4312" spans="1:7" x14ac:dyDescent="0.25">
      <c r="A4312" s="1">
        <v>38999</v>
      </c>
      <c r="B4312">
        <v>86.529999000000004</v>
      </c>
      <c r="C4312">
        <v>86.599997999999999</v>
      </c>
      <c r="D4312">
        <v>86.440002000000007</v>
      </c>
      <c r="E4312">
        <v>86.519997000000004</v>
      </c>
      <c r="F4312">
        <v>86.519997000000004</v>
      </c>
      <c r="G4312">
        <v>0</v>
      </c>
    </row>
    <row r="4313" spans="1:7" x14ac:dyDescent="0.25">
      <c r="A4313" s="1">
        <v>39000</v>
      </c>
      <c r="B4313">
        <v>86.529999000000004</v>
      </c>
      <c r="C4313">
        <v>87.089995999999999</v>
      </c>
      <c r="D4313">
        <v>86.459998999999996</v>
      </c>
      <c r="E4313">
        <v>87.019997000000004</v>
      </c>
      <c r="F4313">
        <v>87.019997000000004</v>
      </c>
      <c r="G4313">
        <v>0</v>
      </c>
    </row>
    <row r="4314" spans="1:7" x14ac:dyDescent="0.25">
      <c r="A4314" s="1">
        <v>39001</v>
      </c>
      <c r="B4314">
        <v>87.050003000000004</v>
      </c>
      <c r="C4314">
        <v>87.209998999999996</v>
      </c>
      <c r="D4314">
        <v>86.879997000000003</v>
      </c>
      <c r="E4314">
        <v>87.120002999999997</v>
      </c>
      <c r="F4314">
        <v>87.120002999999997</v>
      </c>
      <c r="G4314">
        <v>0</v>
      </c>
    </row>
    <row r="4315" spans="1:7" x14ac:dyDescent="0.25">
      <c r="A4315" s="1">
        <v>39002</v>
      </c>
      <c r="B4315">
        <v>87.099997999999999</v>
      </c>
      <c r="C4315">
        <v>87.120002999999997</v>
      </c>
      <c r="D4315">
        <v>86.809997999999993</v>
      </c>
      <c r="E4315">
        <v>86.919998000000007</v>
      </c>
      <c r="F4315">
        <v>86.919998000000007</v>
      </c>
      <c r="G4315">
        <v>0</v>
      </c>
    </row>
    <row r="4316" spans="1:7" x14ac:dyDescent="0.25">
      <c r="A4316" s="1">
        <v>39003</v>
      </c>
      <c r="B4316">
        <v>86.860000999999997</v>
      </c>
      <c r="C4316">
        <v>87.300003000000004</v>
      </c>
      <c r="D4316">
        <v>86.709998999999996</v>
      </c>
      <c r="E4316">
        <v>87.120002999999997</v>
      </c>
      <c r="F4316">
        <v>87.120002999999997</v>
      </c>
      <c r="G4316">
        <v>0</v>
      </c>
    </row>
    <row r="4317" spans="1:7" x14ac:dyDescent="0.25">
      <c r="A4317" s="1">
        <v>39005</v>
      </c>
      <c r="B4317" t="s">
        <v>444</v>
      </c>
      <c r="C4317" t="s">
        <v>444</v>
      </c>
      <c r="D4317" t="s">
        <v>444</v>
      </c>
      <c r="E4317" t="s">
        <v>444</v>
      </c>
      <c r="F4317" t="s">
        <v>444</v>
      </c>
      <c r="G4317" t="s">
        <v>444</v>
      </c>
    </row>
    <row r="4318" spans="1:7" x14ac:dyDescent="0.25">
      <c r="A4318" s="1">
        <v>39006</v>
      </c>
      <c r="B4318">
        <v>87.169998000000007</v>
      </c>
      <c r="C4318">
        <v>87.199996999999996</v>
      </c>
      <c r="D4318">
        <v>86.879997000000003</v>
      </c>
      <c r="E4318">
        <v>87</v>
      </c>
      <c r="F4318">
        <v>87</v>
      </c>
      <c r="G4318">
        <v>0</v>
      </c>
    </row>
    <row r="4319" spans="1:7" x14ac:dyDescent="0.25">
      <c r="A4319" s="1">
        <v>39007</v>
      </c>
      <c r="B4319">
        <v>86.900002000000001</v>
      </c>
      <c r="C4319">
        <v>86.989998</v>
      </c>
      <c r="D4319">
        <v>86.669998000000007</v>
      </c>
      <c r="E4319">
        <v>86.870002999999997</v>
      </c>
      <c r="F4319">
        <v>86.870002999999997</v>
      </c>
      <c r="G4319">
        <v>0</v>
      </c>
    </row>
    <row r="4320" spans="1:7" x14ac:dyDescent="0.25">
      <c r="A4320" s="1">
        <v>39008</v>
      </c>
      <c r="B4320">
        <v>86.82</v>
      </c>
      <c r="C4320">
        <v>87.089995999999999</v>
      </c>
      <c r="D4320">
        <v>86.699996999999996</v>
      </c>
      <c r="E4320">
        <v>86.879997000000003</v>
      </c>
      <c r="F4320">
        <v>86.879997000000003</v>
      </c>
      <c r="G4320">
        <v>0</v>
      </c>
    </row>
    <row r="4321" spans="1:7" x14ac:dyDescent="0.25">
      <c r="A4321" s="1">
        <v>39009</v>
      </c>
      <c r="B4321">
        <v>86.870002999999997</v>
      </c>
      <c r="C4321">
        <v>86.889999000000003</v>
      </c>
      <c r="D4321">
        <v>86.18</v>
      </c>
      <c r="E4321">
        <v>86.239998</v>
      </c>
      <c r="F4321">
        <v>86.239998</v>
      </c>
      <c r="G4321">
        <v>0</v>
      </c>
    </row>
    <row r="4322" spans="1:7" x14ac:dyDescent="0.25">
      <c r="A4322" s="1">
        <v>39010</v>
      </c>
      <c r="B4322">
        <v>86.279999000000004</v>
      </c>
      <c r="C4322">
        <v>86.400002000000001</v>
      </c>
      <c r="D4322">
        <v>86.139999000000003</v>
      </c>
      <c r="E4322">
        <v>86.269997000000004</v>
      </c>
      <c r="F4322">
        <v>86.269997000000004</v>
      </c>
      <c r="G4322">
        <v>0</v>
      </c>
    </row>
    <row r="4323" spans="1:7" x14ac:dyDescent="0.25">
      <c r="A4323" s="1">
        <v>39012</v>
      </c>
      <c r="B4323" t="s">
        <v>444</v>
      </c>
      <c r="C4323" t="s">
        <v>444</v>
      </c>
      <c r="D4323" t="s">
        <v>444</v>
      </c>
      <c r="E4323" t="s">
        <v>444</v>
      </c>
      <c r="F4323" t="s">
        <v>444</v>
      </c>
      <c r="G4323" t="s">
        <v>444</v>
      </c>
    </row>
    <row r="4324" spans="1:7" x14ac:dyDescent="0.25">
      <c r="A4324" s="1">
        <v>39013</v>
      </c>
      <c r="B4324">
        <v>86.300003000000004</v>
      </c>
      <c r="C4324">
        <v>86.82</v>
      </c>
      <c r="D4324">
        <v>86.269997000000004</v>
      </c>
      <c r="E4324">
        <v>86.709998999999996</v>
      </c>
      <c r="F4324">
        <v>86.709998999999996</v>
      </c>
      <c r="G4324">
        <v>0</v>
      </c>
    </row>
    <row r="4325" spans="1:7" x14ac:dyDescent="0.25">
      <c r="A4325" s="1">
        <v>39014</v>
      </c>
      <c r="B4325">
        <v>86.739998</v>
      </c>
      <c r="C4325">
        <v>86.919998000000007</v>
      </c>
      <c r="D4325">
        <v>86.559997999999993</v>
      </c>
      <c r="E4325">
        <v>86.629997000000003</v>
      </c>
      <c r="F4325">
        <v>86.629997000000003</v>
      </c>
      <c r="G4325">
        <v>0</v>
      </c>
    </row>
    <row r="4326" spans="1:7" x14ac:dyDescent="0.25">
      <c r="A4326" s="1">
        <v>39015</v>
      </c>
      <c r="B4326">
        <v>86.699996999999996</v>
      </c>
      <c r="C4326">
        <v>86.720000999999996</v>
      </c>
      <c r="D4326">
        <v>86.339995999999999</v>
      </c>
      <c r="E4326">
        <v>86.379997000000003</v>
      </c>
      <c r="F4326">
        <v>86.379997000000003</v>
      </c>
      <c r="G4326">
        <v>0</v>
      </c>
    </row>
    <row r="4327" spans="1:7" x14ac:dyDescent="0.25">
      <c r="A4327" s="1">
        <v>39016</v>
      </c>
      <c r="B4327">
        <v>86.370002999999997</v>
      </c>
      <c r="C4327">
        <v>86.379997000000003</v>
      </c>
      <c r="D4327">
        <v>85.830001999999993</v>
      </c>
      <c r="E4327">
        <v>85.889999000000003</v>
      </c>
      <c r="F4327">
        <v>85.889999000000003</v>
      </c>
      <c r="G4327">
        <v>0</v>
      </c>
    </row>
    <row r="4328" spans="1:7" x14ac:dyDescent="0.25">
      <c r="A4328" s="1">
        <v>39017</v>
      </c>
      <c r="B4328">
        <v>85.889999000000003</v>
      </c>
      <c r="C4328">
        <v>86.07</v>
      </c>
      <c r="D4328">
        <v>85.43</v>
      </c>
      <c r="E4328">
        <v>85.559997999999993</v>
      </c>
      <c r="F4328">
        <v>85.559997999999993</v>
      </c>
      <c r="G4328">
        <v>0</v>
      </c>
    </row>
    <row r="4329" spans="1:7" x14ac:dyDescent="0.25">
      <c r="A4329" s="1">
        <v>39019</v>
      </c>
      <c r="B4329" t="s">
        <v>444</v>
      </c>
      <c r="C4329" t="s">
        <v>444</v>
      </c>
      <c r="D4329" t="s">
        <v>444</v>
      </c>
      <c r="E4329" t="s">
        <v>444</v>
      </c>
      <c r="F4329" t="s">
        <v>444</v>
      </c>
      <c r="G4329" t="s">
        <v>444</v>
      </c>
    </row>
    <row r="4330" spans="1:7" x14ac:dyDescent="0.25">
      <c r="A4330" s="1">
        <v>39020</v>
      </c>
      <c r="B4330">
        <v>85.57</v>
      </c>
      <c r="C4330">
        <v>85.690002000000007</v>
      </c>
      <c r="D4330">
        <v>85.5</v>
      </c>
      <c r="E4330">
        <v>85.589995999999999</v>
      </c>
      <c r="F4330">
        <v>85.589995999999999</v>
      </c>
      <c r="G4330">
        <v>0</v>
      </c>
    </row>
    <row r="4331" spans="1:7" x14ac:dyDescent="0.25">
      <c r="A4331" s="1">
        <v>39021</v>
      </c>
      <c r="B4331">
        <v>85.669998000000007</v>
      </c>
      <c r="C4331">
        <v>85.870002999999997</v>
      </c>
      <c r="D4331">
        <v>85.209998999999996</v>
      </c>
      <c r="E4331">
        <v>85.32</v>
      </c>
      <c r="F4331">
        <v>85.32</v>
      </c>
      <c r="G4331">
        <v>0</v>
      </c>
    </row>
    <row r="4332" spans="1:7" x14ac:dyDescent="0.25">
      <c r="A4332" s="1">
        <v>39022</v>
      </c>
      <c r="B4332">
        <v>85.290001000000004</v>
      </c>
      <c r="C4332">
        <v>85.5</v>
      </c>
      <c r="D4332">
        <v>85.150002000000001</v>
      </c>
      <c r="E4332">
        <v>85.32</v>
      </c>
      <c r="F4332">
        <v>85.32</v>
      </c>
      <c r="G4332">
        <v>0</v>
      </c>
    </row>
    <row r="4333" spans="1:7" x14ac:dyDescent="0.25">
      <c r="A4333" s="1">
        <v>39023</v>
      </c>
      <c r="B4333">
        <v>85.459998999999996</v>
      </c>
      <c r="C4333">
        <v>85.550003000000004</v>
      </c>
      <c r="D4333">
        <v>85.32</v>
      </c>
      <c r="E4333">
        <v>85.339995999999999</v>
      </c>
      <c r="F4333">
        <v>85.339995999999999</v>
      </c>
      <c r="G4333">
        <v>0</v>
      </c>
    </row>
    <row r="4334" spans="1:7" x14ac:dyDescent="0.25">
      <c r="A4334" s="1">
        <v>39024</v>
      </c>
      <c r="B4334">
        <v>85.349997999999999</v>
      </c>
      <c r="C4334">
        <v>85.910004000000001</v>
      </c>
      <c r="D4334">
        <v>85.269997000000004</v>
      </c>
      <c r="E4334">
        <v>85.709998999999996</v>
      </c>
      <c r="F4334">
        <v>85.709998999999996</v>
      </c>
      <c r="G4334">
        <v>0</v>
      </c>
    </row>
    <row r="4335" spans="1:7" x14ac:dyDescent="0.25">
      <c r="A4335" s="1">
        <v>39026</v>
      </c>
      <c r="B4335" t="s">
        <v>444</v>
      </c>
      <c r="C4335" t="s">
        <v>444</v>
      </c>
      <c r="D4335" t="s">
        <v>444</v>
      </c>
      <c r="E4335" t="s">
        <v>444</v>
      </c>
      <c r="F4335" t="s">
        <v>444</v>
      </c>
      <c r="G4335" t="s">
        <v>444</v>
      </c>
    </row>
    <row r="4336" spans="1:7" x14ac:dyDescent="0.25">
      <c r="A4336" s="1">
        <v>39027</v>
      </c>
      <c r="B4336">
        <v>85.699996999999996</v>
      </c>
      <c r="C4336">
        <v>85.93</v>
      </c>
      <c r="D4336">
        <v>85.660004000000001</v>
      </c>
      <c r="E4336">
        <v>85.75</v>
      </c>
      <c r="F4336">
        <v>85.75</v>
      </c>
      <c r="G4336">
        <v>0</v>
      </c>
    </row>
    <row r="4337" spans="1:7" x14ac:dyDescent="0.25">
      <c r="A4337" s="1">
        <v>39028</v>
      </c>
      <c r="B4337">
        <v>85.709998999999996</v>
      </c>
      <c r="C4337">
        <v>85.730002999999996</v>
      </c>
      <c r="D4337">
        <v>85.099997999999999</v>
      </c>
      <c r="E4337">
        <v>85.43</v>
      </c>
      <c r="F4337">
        <v>85.43</v>
      </c>
      <c r="G4337">
        <v>0</v>
      </c>
    </row>
    <row r="4338" spans="1:7" x14ac:dyDescent="0.25">
      <c r="A4338" s="1">
        <v>39029</v>
      </c>
      <c r="B4338">
        <v>85.379997000000003</v>
      </c>
      <c r="C4338">
        <v>85.599997999999999</v>
      </c>
      <c r="D4338">
        <v>85.190002000000007</v>
      </c>
      <c r="E4338">
        <v>85.410004000000001</v>
      </c>
      <c r="F4338">
        <v>85.410004000000001</v>
      </c>
      <c r="G4338">
        <v>0</v>
      </c>
    </row>
    <row r="4339" spans="1:7" x14ac:dyDescent="0.25">
      <c r="A4339" s="1">
        <v>39030</v>
      </c>
      <c r="B4339">
        <v>85.480002999999996</v>
      </c>
      <c r="C4339">
        <v>85.629997000000003</v>
      </c>
      <c r="D4339">
        <v>85.059997999999993</v>
      </c>
      <c r="E4339">
        <v>85.18</v>
      </c>
      <c r="F4339">
        <v>85.18</v>
      </c>
      <c r="G4339">
        <v>0</v>
      </c>
    </row>
    <row r="4340" spans="1:7" x14ac:dyDescent="0.25">
      <c r="A4340" s="1">
        <v>39031</v>
      </c>
      <c r="B4340">
        <v>85.120002999999997</v>
      </c>
      <c r="C4340">
        <v>85.129997000000003</v>
      </c>
      <c r="D4340">
        <v>84.699996999999996</v>
      </c>
      <c r="E4340">
        <v>85.050003000000004</v>
      </c>
      <c r="F4340">
        <v>85.050003000000004</v>
      </c>
      <c r="G4340">
        <v>0</v>
      </c>
    </row>
    <row r="4341" spans="1:7" x14ac:dyDescent="0.25">
      <c r="A4341" s="1">
        <v>39033</v>
      </c>
      <c r="B4341" t="s">
        <v>444</v>
      </c>
      <c r="C4341" t="s">
        <v>444</v>
      </c>
      <c r="D4341" t="s">
        <v>444</v>
      </c>
      <c r="E4341" t="s">
        <v>444</v>
      </c>
      <c r="F4341" t="s">
        <v>444</v>
      </c>
      <c r="G4341" t="s">
        <v>444</v>
      </c>
    </row>
    <row r="4342" spans="1:7" x14ac:dyDescent="0.25">
      <c r="A4342" s="1">
        <v>39034</v>
      </c>
      <c r="B4342">
        <v>85.019997000000004</v>
      </c>
      <c r="C4342">
        <v>85.440002000000007</v>
      </c>
      <c r="D4342">
        <v>84.839995999999999</v>
      </c>
      <c r="E4342">
        <v>85.360000999999997</v>
      </c>
      <c r="F4342">
        <v>85.360000999999997</v>
      </c>
      <c r="G4342">
        <v>0</v>
      </c>
    </row>
    <row r="4343" spans="1:7" x14ac:dyDescent="0.25">
      <c r="A4343" s="1">
        <v>39035</v>
      </c>
      <c r="B4343">
        <v>85.300003000000004</v>
      </c>
      <c r="C4343">
        <v>85.440002000000007</v>
      </c>
      <c r="D4343">
        <v>84.949996999999996</v>
      </c>
      <c r="E4343">
        <v>85.239998</v>
      </c>
      <c r="F4343">
        <v>85.239998</v>
      </c>
      <c r="G4343">
        <v>0</v>
      </c>
    </row>
    <row r="4344" spans="1:7" x14ac:dyDescent="0.25">
      <c r="A4344" s="1">
        <v>39036</v>
      </c>
      <c r="B4344">
        <v>85.300003000000004</v>
      </c>
      <c r="C4344">
        <v>85.629997000000003</v>
      </c>
      <c r="D4344">
        <v>85.220000999999996</v>
      </c>
      <c r="E4344">
        <v>85.339995999999999</v>
      </c>
      <c r="F4344">
        <v>85.339995999999999</v>
      </c>
      <c r="G4344">
        <v>0</v>
      </c>
    </row>
    <row r="4345" spans="1:7" x14ac:dyDescent="0.25">
      <c r="A4345" s="1">
        <v>39037</v>
      </c>
      <c r="B4345">
        <v>85.32</v>
      </c>
      <c r="C4345">
        <v>85.559997999999993</v>
      </c>
      <c r="D4345">
        <v>85.220000999999996</v>
      </c>
      <c r="E4345">
        <v>85.5</v>
      </c>
      <c r="F4345">
        <v>85.5</v>
      </c>
      <c r="G4345">
        <v>0</v>
      </c>
    </row>
    <row r="4346" spans="1:7" x14ac:dyDescent="0.25">
      <c r="A4346" s="1">
        <v>39038</v>
      </c>
      <c r="B4346">
        <v>85.529999000000004</v>
      </c>
      <c r="C4346">
        <v>85.699996999999996</v>
      </c>
      <c r="D4346">
        <v>85.18</v>
      </c>
      <c r="E4346">
        <v>85.370002999999997</v>
      </c>
      <c r="F4346">
        <v>85.370002999999997</v>
      </c>
      <c r="G4346">
        <v>0</v>
      </c>
    </row>
    <row r="4347" spans="1:7" x14ac:dyDescent="0.25">
      <c r="A4347" s="1">
        <v>39040</v>
      </c>
      <c r="B4347" t="s">
        <v>444</v>
      </c>
      <c r="C4347" t="s">
        <v>444</v>
      </c>
      <c r="D4347" t="s">
        <v>444</v>
      </c>
      <c r="E4347" t="s">
        <v>444</v>
      </c>
      <c r="F4347" t="s">
        <v>444</v>
      </c>
      <c r="G4347" t="s">
        <v>444</v>
      </c>
    </row>
    <row r="4348" spans="1:7" x14ac:dyDescent="0.25">
      <c r="A4348" s="1">
        <v>39041</v>
      </c>
      <c r="B4348">
        <v>85.339995999999999</v>
      </c>
      <c r="C4348">
        <v>85.459998999999996</v>
      </c>
      <c r="D4348">
        <v>85.199996999999996</v>
      </c>
      <c r="E4348">
        <v>85.419998000000007</v>
      </c>
      <c r="F4348">
        <v>85.419998000000007</v>
      </c>
      <c r="G4348">
        <v>0</v>
      </c>
    </row>
    <row r="4349" spans="1:7" x14ac:dyDescent="0.25">
      <c r="A4349" s="1">
        <v>39042</v>
      </c>
      <c r="B4349">
        <v>85.400002000000001</v>
      </c>
      <c r="C4349">
        <v>85.480002999999996</v>
      </c>
      <c r="D4349">
        <v>85.18</v>
      </c>
      <c r="E4349">
        <v>85.239998</v>
      </c>
      <c r="F4349">
        <v>85.239998</v>
      </c>
      <c r="G4349">
        <v>0</v>
      </c>
    </row>
    <row r="4350" spans="1:7" x14ac:dyDescent="0.25">
      <c r="A4350" s="1">
        <v>39043</v>
      </c>
      <c r="B4350">
        <v>85.260002</v>
      </c>
      <c r="C4350">
        <v>85.269997000000004</v>
      </c>
      <c r="D4350">
        <v>84.440002000000007</v>
      </c>
      <c r="E4350">
        <v>84.650002000000001</v>
      </c>
      <c r="F4350">
        <v>84.650002000000001</v>
      </c>
      <c r="G4350">
        <v>0</v>
      </c>
    </row>
    <row r="4351" spans="1:7" x14ac:dyDescent="0.25">
      <c r="A4351" s="1">
        <v>39044</v>
      </c>
      <c r="B4351">
        <v>84.580001999999993</v>
      </c>
      <c r="C4351">
        <v>84.580001999999993</v>
      </c>
      <c r="D4351">
        <v>84.360000999999997</v>
      </c>
      <c r="E4351">
        <v>84.480002999999996</v>
      </c>
      <c r="F4351">
        <v>84.480002999999996</v>
      </c>
      <c r="G4351">
        <v>0</v>
      </c>
    </row>
    <row r="4352" spans="1:7" x14ac:dyDescent="0.25">
      <c r="A4352" s="1">
        <v>39045</v>
      </c>
      <c r="B4352">
        <v>84.400002000000001</v>
      </c>
      <c r="C4352">
        <v>84.510002</v>
      </c>
      <c r="D4352">
        <v>83.559997999999993</v>
      </c>
      <c r="E4352">
        <v>83.709998999999996</v>
      </c>
      <c r="F4352">
        <v>83.709998999999996</v>
      </c>
      <c r="G4352">
        <v>0</v>
      </c>
    </row>
    <row r="4353" spans="1:7" x14ac:dyDescent="0.25">
      <c r="A4353" s="1">
        <v>39047</v>
      </c>
      <c r="B4353" t="s">
        <v>444</v>
      </c>
      <c r="C4353" t="s">
        <v>444</v>
      </c>
      <c r="D4353" t="s">
        <v>444</v>
      </c>
      <c r="E4353" t="s">
        <v>444</v>
      </c>
      <c r="F4353" t="s">
        <v>444</v>
      </c>
      <c r="G4353" t="s">
        <v>444</v>
      </c>
    </row>
    <row r="4354" spans="1:7" x14ac:dyDescent="0.25">
      <c r="A4354" s="1">
        <v>39048</v>
      </c>
      <c r="B4354">
        <v>83.349997999999999</v>
      </c>
      <c r="C4354">
        <v>83.779999000000004</v>
      </c>
      <c r="D4354">
        <v>83.25</v>
      </c>
      <c r="E4354">
        <v>83.510002</v>
      </c>
      <c r="F4354">
        <v>83.510002</v>
      </c>
      <c r="G4354">
        <v>0</v>
      </c>
    </row>
    <row r="4355" spans="1:7" x14ac:dyDescent="0.25">
      <c r="A4355" s="1">
        <v>39049</v>
      </c>
      <c r="B4355">
        <v>83.510002</v>
      </c>
      <c r="C4355">
        <v>83.580001999999993</v>
      </c>
      <c r="D4355">
        <v>83.150002000000001</v>
      </c>
      <c r="E4355">
        <v>83.209998999999996</v>
      </c>
      <c r="F4355">
        <v>83.209998999999996</v>
      </c>
      <c r="G4355">
        <v>0</v>
      </c>
    </row>
    <row r="4356" spans="1:7" x14ac:dyDescent="0.25">
      <c r="A4356" s="1">
        <v>39050</v>
      </c>
      <c r="B4356">
        <v>83.139999000000003</v>
      </c>
      <c r="C4356">
        <v>83.57</v>
      </c>
      <c r="D4356">
        <v>83.050003000000004</v>
      </c>
      <c r="E4356">
        <v>83.440002000000007</v>
      </c>
      <c r="F4356">
        <v>83.440002000000007</v>
      </c>
      <c r="G4356">
        <v>0</v>
      </c>
    </row>
    <row r="4357" spans="1:7" x14ac:dyDescent="0.25">
      <c r="A4357" s="1">
        <v>39051</v>
      </c>
      <c r="B4357">
        <v>83.510002</v>
      </c>
      <c r="C4357">
        <v>83.529999000000004</v>
      </c>
      <c r="D4357">
        <v>82.790001000000004</v>
      </c>
      <c r="E4357">
        <v>82.919998000000007</v>
      </c>
      <c r="F4357">
        <v>82.919998000000007</v>
      </c>
      <c r="G4357">
        <v>0</v>
      </c>
    </row>
    <row r="4358" spans="1:7" x14ac:dyDescent="0.25">
      <c r="A4358" s="1">
        <v>39052</v>
      </c>
      <c r="B4358">
        <v>82.910004000000001</v>
      </c>
      <c r="C4358">
        <v>83.089995999999999</v>
      </c>
      <c r="D4358">
        <v>82.360000999999997</v>
      </c>
      <c r="E4358">
        <v>82.480002999999996</v>
      </c>
      <c r="F4358">
        <v>82.480002999999996</v>
      </c>
      <c r="G4358">
        <v>0</v>
      </c>
    </row>
    <row r="4359" spans="1:7" x14ac:dyDescent="0.25">
      <c r="A4359" s="1">
        <v>39054</v>
      </c>
      <c r="B4359" t="s">
        <v>444</v>
      </c>
      <c r="C4359" t="s">
        <v>444</v>
      </c>
      <c r="D4359" t="s">
        <v>444</v>
      </c>
      <c r="E4359" t="s">
        <v>444</v>
      </c>
      <c r="F4359" t="s">
        <v>444</v>
      </c>
      <c r="G4359" t="s">
        <v>444</v>
      </c>
    </row>
    <row r="4360" spans="1:7" x14ac:dyDescent="0.25">
      <c r="A4360" s="1">
        <v>39055</v>
      </c>
      <c r="B4360">
        <v>82.360000999999997</v>
      </c>
      <c r="C4360">
        <v>82.760002</v>
      </c>
      <c r="D4360">
        <v>82.309997999999993</v>
      </c>
      <c r="E4360">
        <v>82.489998</v>
      </c>
      <c r="F4360">
        <v>82.489998</v>
      </c>
      <c r="G4360">
        <v>0</v>
      </c>
    </row>
    <row r="4361" spans="1:7" x14ac:dyDescent="0.25">
      <c r="A4361" s="1">
        <v>39056</v>
      </c>
      <c r="B4361">
        <v>82.459998999999996</v>
      </c>
      <c r="C4361">
        <v>82.699996999999996</v>
      </c>
      <c r="D4361">
        <v>82.239998</v>
      </c>
      <c r="E4361">
        <v>82.449996999999996</v>
      </c>
      <c r="F4361">
        <v>82.449996999999996</v>
      </c>
      <c r="G4361">
        <v>0</v>
      </c>
    </row>
    <row r="4362" spans="1:7" x14ac:dyDescent="0.25">
      <c r="A4362" s="1">
        <v>39057</v>
      </c>
      <c r="B4362">
        <v>82.529999000000004</v>
      </c>
      <c r="C4362">
        <v>82.879997000000003</v>
      </c>
      <c r="D4362">
        <v>82.400002000000001</v>
      </c>
      <c r="E4362">
        <v>82.769997000000004</v>
      </c>
      <c r="F4362">
        <v>82.769997000000004</v>
      </c>
      <c r="G4362">
        <v>0</v>
      </c>
    </row>
    <row r="4363" spans="1:7" x14ac:dyDescent="0.25">
      <c r="A4363" s="1">
        <v>39058</v>
      </c>
      <c r="B4363">
        <v>82.779999000000004</v>
      </c>
      <c r="C4363">
        <v>82.830001999999993</v>
      </c>
      <c r="D4363">
        <v>82.529999000000004</v>
      </c>
      <c r="E4363">
        <v>82.800003000000004</v>
      </c>
      <c r="F4363">
        <v>82.800003000000004</v>
      </c>
      <c r="G4363">
        <v>0</v>
      </c>
    </row>
    <row r="4364" spans="1:7" x14ac:dyDescent="0.25">
      <c r="A4364" s="1">
        <v>39059</v>
      </c>
      <c r="B4364">
        <v>82.779999000000004</v>
      </c>
      <c r="C4364">
        <v>83.339995999999999</v>
      </c>
      <c r="D4364">
        <v>82.379997000000003</v>
      </c>
      <c r="E4364">
        <v>83.330001999999993</v>
      </c>
      <c r="F4364">
        <v>83.330001999999993</v>
      </c>
      <c r="G4364">
        <v>0</v>
      </c>
    </row>
    <row r="4365" spans="1:7" x14ac:dyDescent="0.25">
      <c r="A4365" s="1">
        <v>39061</v>
      </c>
      <c r="B4365" t="s">
        <v>444</v>
      </c>
      <c r="C4365" t="s">
        <v>444</v>
      </c>
      <c r="D4365" t="s">
        <v>444</v>
      </c>
      <c r="E4365" t="s">
        <v>444</v>
      </c>
      <c r="F4365" t="s">
        <v>444</v>
      </c>
      <c r="G4365" t="s">
        <v>444</v>
      </c>
    </row>
    <row r="4366" spans="1:7" x14ac:dyDescent="0.25">
      <c r="A4366" s="1">
        <v>39062</v>
      </c>
      <c r="B4366">
        <v>83.339995999999999</v>
      </c>
      <c r="C4366">
        <v>83.669998000000007</v>
      </c>
      <c r="D4366">
        <v>83.050003000000004</v>
      </c>
      <c r="E4366">
        <v>83.120002999999997</v>
      </c>
      <c r="F4366">
        <v>83.120002999999997</v>
      </c>
      <c r="G4366">
        <v>0</v>
      </c>
    </row>
    <row r="4367" spans="1:7" x14ac:dyDescent="0.25">
      <c r="A4367" s="1">
        <v>39063</v>
      </c>
      <c r="B4367">
        <v>83.089995999999999</v>
      </c>
      <c r="C4367">
        <v>83.309997999999993</v>
      </c>
      <c r="D4367">
        <v>82.879997000000003</v>
      </c>
      <c r="E4367">
        <v>82.970000999999996</v>
      </c>
      <c r="F4367">
        <v>82.970000999999996</v>
      </c>
      <c r="G4367">
        <v>0</v>
      </c>
    </row>
    <row r="4368" spans="1:7" x14ac:dyDescent="0.25">
      <c r="A4368" s="1">
        <v>39064</v>
      </c>
      <c r="B4368">
        <v>82.919998000000007</v>
      </c>
      <c r="C4368">
        <v>83.440002000000007</v>
      </c>
      <c r="D4368">
        <v>82.889999000000003</v>
      </c>
      <c r="E4368">
        <v>82.970000999999996</v>
      </c>
      <c r="F4368">
        <v>82.970000999999996</v>
      </c>
      <c r="G4368">
        <v>0</v>
      </c>
    </row>
    <row r="4369" spans="1:7" x14ac:dyDescent="0.25">
      <c r="A4369" s="1">
        <v>39065</v>
      </c>
      <c r="B4369">
        <v>83.300003000000004</v>
      </c>
      <c r="C4369">
        <v>83.720000999999996</v>
      </c>
      <c r="D4369">
        <v>83.129997000000003</v>
      </c>
      <c r="E4369">
        <v>83.650002000000001</v>
      </c>
      <c r="F4369">
        <v>83.650002000000001</v>
      </c>
      <c r="G4369">
        <v>0</v>
      </c>
    </row>
    <row r="4370" spans="1:7" x14ac:dyDescent="0.25">
      <c r="A4370" s="1">
        <v>39066</v>
      </c>
      <c r="B4370">
        <v>83.639999000000003</v>
      </c>
      <c r="C4370">
        <v>84.139999000000003</v>
      </c>
      <c r="D4370">
        <v>83.489998</v>
      </c>
      <c r="E4370">
        <v>84.059997999999993</v>
      </c>
      <c r="F4370">
        <v>84.059997999999993</v>
      </c>
      <c r="G4370">
        <v>0</v>
      </c>
    </row>
    <row r="4371" spans="1:7" x14ac:dyDescent="0.25">
      <c r="A4371" s="1">
        <v>39068</v>
      </c>
      <c r="B4371" t="s">
        <v>444</v>
      </c>
      <c r="C4371" t="s">
        <v>444</v>
      </c>
      <c r="D4371" t="s">
        <v>444</v>
      </c>
      <c r="E4371" t="s">
        <v>444</v>
      </c>
      <c r="F4371" t="s">
        <v>444</v>
      </c>
      <c r="G4371" t="s">
        <v>444</v>
      </c>
    </row>
    <row r="4372" spans="1:7" x14ac:dyDescent="0.25">
      <c r="A4372" s="1">
        <v>39069</v>
      </c>
      <c r="B4372">
        <v>84.029999000000004</v>
      </c>
      <c r="C4372">
        <v>84.220000999999996</v>
      </c>
      <c r="D4372">
        <v>83.839995999999999</v>
      </c>
      <c r="E4372">
        <v>83.980002999999996</v>
      </c>
      <c r="F4372">
        <v>83.980002999999996</v>
      </c>
      <c r="G4372">
        <v>0</v>
      </c>
    </row>
    <row r="4373" spans="1:7" x14ac:dyDescent="0.25">
      <c r="A4373" s="1">
        <v>39070</v>
      </c>
      <c r="B4373">
        <v>83.959998999999996</v>
      </c>
      <c r="C4373">
        <v>84.029999000000004</v>
      </c>
      <c r="D4373">
        <v>83.32</v>
      </c>
      <c r="E4373">
        <v>83.459998999999996</v>
      </c>
      <c r="F4373">
        <v>83.459998999999996</v>
      </c>
      <c r="G4373">
        <v>0</v>
      </c>
    </row>
    <row r="4374" spans="1:7" x14ac:dyDescent="0.25">
      <c r="A4374" s="1">
        <v>39071</v>
      </c>
      <c r="B4374">
        <v>83.370002999999997</v>
      </c>
      <c r="C4374">
        <v>83.629997000000003</v>
      </c>
      <c r="D4374">
        <v>83.209998999999996</v>
      </c>
      <c r="E4374">
        <v>83.519997000000004</v>
      </c>
      <c r="F4374">
        <v>83.519997000000004</v>
      </c>
      <c r="G4374">
        <v>0</v>
      </c>
    </row>
    <row r="4375" spans="1:7" x14ac:dyDescent="0.25">
      <c r="A4375" s="1">
        <v>39072</v>
      </c>
      <c r="B4375">
        <v>83.489998</v>
      </c>
      <c r="C4375">
        <v>83.760002</v>
      </c>
      <c r="D4375">
        <v>83.339995999999999</v>
      </c>
      <c r="E4375">
        <v>83.57</v>
      </c>
      <c r="F4375">
        <v>83.57</v>
      </c>
      <c r="G4375">
        <v>0</v>
      </c>
    </row>
    <row r="4376" spans="1:7" x14ac:dyDescent="0.25">
      <c r="A4376" s="1">
        <v>39073</v>
      </c>
      <c r="B4376">
        <v>83.540001000000004</v>
      </c>
      <c r="C4376">
        <v>83.959998999999996</v>
      </c>
      <c r="D4376">
        <v>83.379997000000003</v>
      </c>
      <c r="E4376">
        <v>83.940002000000007</v>
      </c>
      <c r="F4376">
        <v>83.940002000000007</v>
      </c>
      <c r="G4376">
        <v>0</v>
      </c>
    </row>
    <row r="4377" spans="1:7" x14ac:dyDescent="0.25">
      <c r="A4377" s="1">
        <v>39075</v>
      </c>
      <c r="B4377" t="s">
        <v>444</v>
      </c>
      <c r="C4377" t="s">
        <v>444</v>
      </c>
      <c r="D4377" t="s">
        <v>444</v>
      </c>
      <c r="E4377" t="s">
        <v>444</v>
      </c>
      <c r="F4377" t="s">
        <v>444</v>
      </c>
      <c r="G4377" t="s">
        <v>444</v>
      </c>
    </row>
    <row r="4378" spans="1:7" x14ac:dyDescent="0.25">
      <c r="A4378" s="1">
        <v>39076</v>
      </c>
      <c r="B4378" t="s">
        <v>444</v>
      </c>
      <c r="C4378" t="s">
        <v>444</v>
      </c>
      <c r="D4378" t="s">
        <v>444</v>
      </c>
      <c r="E4378" t="s">
        <v>444</v>
      </c>
      <c r="F4378" t="s">
        <v>444</v>
      </c>
      <c r="G4378" t="s">
        <v>444</v>
      </c>
    </row>
    <row r="4379" spans="1:7" x14ac:dyDescent="0.25">
      <c r="A4379" s="1">
        <v>39077</v>
      </c>
      <c r="B4379">
        <v>83.839995999999999</v>
      </c>
      <c r="C4379">
        <v>84.129997000000003</v>
      </c>
      <c r="D4379">
        <v>83.800003000000004</v>
      </c>
      <c r="E4379">
        <v>84.07</v>
      </c>
      <c r="F4379">
        <v>84.07</v>
      </c>
      <c r="G4379">
        <v>0</v>
      </c>
    </row>
    <row r="4380" spans="1:7" x14ac:dyDescent="0.25">
      <c r="A4380" s="1">
        <v>39078</v>
      </c>
      <c r="B4380">
        <v>84.029999000000004</v>
      </c>
      <c r="C4380">
        <v>84.099997999999999</v>
      </c>
      <c r="D4380">
        <v>83.650002000000001</v>
      </c>
      <c r="E4380">
        <v>83.940002000000007</v>
      </c>
      <c r="F4380">
        <v>83.940002000000007</v>
      </c>
      <c r="G4380">
        <v>0</v>
      </c>
    </row>
    <row r="4381" spans="1:7" x14ac:dyDescent="0.25">
      <c r="A4381" s="1">
        <v>39079</v>
      </c>
      <c r="B4381">
        <v>83.940002000000007</v>
      </c>
      <c r="C4381">
        <v>84.029999000000004</v>
      </c>
      <c r="D4381">
        <v>83.529999000000004</v>
      </c>
      <c r="E4381">
        <v>83.82</v>
      </c>
      <c r="F4381">
        <v>83.82</v>
      </c>
      <c r="G4381">
        <v>0</v>
      </c>
    </row>
    <row r="4382" spans="1:7" x14ac:dyDescent="0.25">
      <c r="A4382" s="1">
        <v>39080</v>
      </c>
      <c r="B4382">
        <v>83.82</v>
      </c>
      <c r="C4382">
        <v>83.870002999999997</v>
      </c>
      <c r="D4382">
        <v>83.610000999999997</v>
      </c>
      <c r="E4382">
        <v>83.720000999999996</v>
      </c>
      <c r="F4382">
        <v>83.720000999999996</v>
      </c>
      <c r="G4382">
        <v>0</v>
      </c>
    </row>
    <row r="4383" spans="1:7" x14ac:dyDescent="0.25">
      <c r="A4383" s="1">
        <v>39082</v>
      </c>
      <c r="B4383" t="s">
        <v>444</v>
      </c>
      <c r="C4383" t="s">
        <v>444</v>
      </c>
      <c r="D4383" t="s">
        <v>444</v>
      </c>
      <c r="E4383" t="s">
        <v>444</v>
      </c>
      <c r="F4383" t="s">
        <v>444</v>
      </c>
      <c r="G4383" t="s">
        <v>444</v>
      </c>
    </row>
    <row r="4384" spans="1:7" x14ac:dyDescent="0.25">
      <c r="A4384" s="1">
        <v>39083</v>
      </c>
      <c r="B4384" t="s">
        <v>444</v>
      </c>
      <c r="C4384" t="s">
        <v>444</v>
      </c>
      <c r="D4384" t="s">
        <v>444</v>
      </c>
      <c r="E4384" t="s">
        <v>444</v>
      </c>
      <c r="F4384" t="s">
        <v>444</v>
      </c>
      <c r="G4384" t="s">
        <v>444</v>
      </c>
    </row>
    <row r="4385" spans="1:7" x14ac:dyDescent="0.25">
      <c r="A4385" s="1">
        <v>39084</v>
      </c>
      <c r="B4385">
        <v>83.459998999999996</v>
      </c>
      <c r="C4385">
        <v>83.610000999999997</v>
      </c>
      <c r="D4385">
        <v>83.150002000000001</v>
      </c>
      <c r="E4385">
        <v>83.199996999999996</v>
      </c>
      <c r="F4385">
        <v>83.199996999999996</v>
      </c>
      <c r="G4385">
        <v>0</v>
      </c>
    </row>
    <row r="4386" spans="1:7" x14ac:dyDescent="0.25">
      <c r="A4386" s="1">
        <v>39085</v>
      </c>
      <c r="B4386">
        <v>83.269997000000004</v>
      </c>
      <c r="C4386">
        <v>84.040001000000004</v>
      </c>
      <c r="D4386">
        <v>83.169998000000007</v>
      </c>
      <c r="E4386">
        <v>83.919998000000007</v>
      </c>
      <c r="F4386">
        <v>83.919998000000007</v>
      </c>
      <c r="G4386">
        <v>0</v>
      </c>
    </row>
    <row r="4387" spans="1:7" x14ac:dyDescent="0.25">
      <c r="A4387" s="1">
        <v>39086</v>
      </c>
      <c r="B4387">
        <v>83.910004000000001</v>
      </c>
      <c r="C4387">
        <v>84.389999000000003</v>
      </c>
      <c r="D4387">
        <v>83.839995999999999</v>
      </c>
      <c r="E4387">
        <v>84.32</v>
      </c>
      <c r="F4387">
        <v>84.32</v>
      </c>
      <c r="G4387">
        <v>0</v>
      </c>
    </row>
    <row r="4388" spans="1:7" x14ac:dyDescent="0.25">
      <c r="A4388" s="1">
        <v>39087</v>
      </c>
      <c r="B4388">
        <v>84.290001000000004</v>
      </c>
      <c r="C4388">
        <v>84.809997999999993</v>
      </c>
      <c r="D4388">
        <v>84.150002000000001</v>
      </c>
      <c r="E4388">
        <v>84.629997000000003</v>
      </c>
      <c r="F4388">
        <v>84.629997000000003</v>
      </c>
      <c r="G4388">
        <v>0</v>
      </c>
    </row>
    <row r="4389" spans="1:7" x14ac:dyDescent="0.25">
      <c r="A4389" s="1">
        <v>39089</v>
      </c>
      <c r="B4389" t="s">
        <v>444</v>
      </c>
      <c r="C4389" t="s">
        <v>444</v>
      </c>
      <c r="D4389" t="s">
        <v>444</v>
      </c>
      <c r="E4389" t="s">
        <v>444</v>
      </c>
      <c r="F4389" t="s">
        <v>444</v>
      </c>
      <c r="G4389" t="s">
        <v>444</v>
      </c>
    </row>
    <row r="4390" spans="1:7" x14ac:dyDescent="0.25">
      <c r="A4390" s="1">
        <v>39090</v>
      </c>
      <c r="B4390">
        <v>84.639999000000003</v>
      </c>
      <c r="C4390">
        <v>84.839995999999999</v>
      </c>
      <c r="D4390">
        <v>84.489998</v>
      </c>
      <c r="E4390">
        <v>84.599997999999999</v>
      </c>
      <c r="F4390">
        <v>84.599997999999999</v>
      </c>
      <c r="G4390">
        <v>0</v>
      </c>
    </row>
    <row r="4391" spans="1:7" x14ac:dyDescent="0.25">
      <c r="A4391" s="1">
        <v>39091</v>
      </c>
      <c r="B4391">
        <v>84.489998</v>
      </c>
      <c r="C4391">
        <v>84.839995999999999</v>
      </c>
      <c r="D4391">
        <v>84.43</v>
      </c>
      <c r="E4391">
        <v>84.739998</v>
      </c>
      <c r="F4391">
        <v>84.739998</v>
      </c>
      <c r="G4391">
        <v>0</v>
      </c>
    </row>
    <row r="4392" spans="1:7" x14ac:dyDescent="0.25">
      <c r="A4392" s="1">
        <v>39092</v>
      </c>
      <c r="B4392">
        <v>84.779999000000004</v>
      </c>
      <c r="C4392">
        <v>85.139999000000003</v>
      </c>
      <c r="D4392">
        <v>84.720000999999996</v>
      </c>
      <c r="E4392">
        <v>85.080001999999993</v>
      </c>
      <c r="F4392">
        <v>85.080001999999993</v>
      </c>
      <c r="G4392">
        <v>0</v>
      </c>
    </row>
    <row r="4393" spans="1:7" x14ac:dyDescent="0.25">
      <c r="A4393" s="1">
        <v>39093</v>
      </c>
      <c r="B4393">
        <v>85.059997999999993</v>
      </c>
      <c r="C4393">
        <v>85.360000999999997</v>
      </c>
      <c r="D4393">
        <v>84.699996999999996</v>
      </c>
      <c r="E4393">
        <v>85.309997999999993</v>
      </c>
      <c r="F4393">
        <v>85.309997999999993</v>
      </c>
      <c r="G4393">
        <v>0</v>
      </c>
    </row>
    <row r="4394" spans="1:7" x14ac:dyDescent="0.25">
      <c r="A4394" s="1">
        <v>39094</v>
      </c>
      <c r="B4394">
        <v>85.290001000000004</v>
      </c>
      <c r="C4394">
        <v>85.400002000000001</v>
      </c>
      <c r="D4394">
        <v>84.93</v>
      </c>
      <c r="E4394">
        <v>85.029999000000004</v>
      </c>
      <c r="F4394">
        <v>85.029999000000004</v>
      </c>
      <c r="G4394">
        <v>0</v>
      </c>
    </row>
    <row r="4395" spans="1:7" x14ac:dyDescent="0.25">
      <c r="A4395" s="1">
        <v>39096</v>
      </c>
      <c r="B4395" t="s">
        <v>444</v>
      </c>
      <c r="C4395" t="s">
        <v>444</v>
      </c>
      <c r="D4395" t="s">
        <v>444</v>
      </c>
      <c r="E4395" t="s">
        <v>444</v>
      </c>
      <c r="F4395" t="s">
        <v>444</v>
      </c>
      <c r="G4395" t="s">
        <v>444</v>
      </c>
    </row>
    <row r="4396" spans="1:7" x14ac:dyDescent="0.25">
      <c r="A4396" s="1">
        <v>39097</v>
      </c>
      <c r="B4396" t="s">
        <v>444</v>
      </c>
      <c r="C4396" t="s">
        <v>444</v>
      </c>
      <c r="D4396" t="s">
        <v>444</v>
      </c>
      <c r="E4396" t="s">
        <v>444</v>
      </c>
      <c r="F4396" t="s">
        <v>444</v>
      </c>
      <c r="G4396" t="s">
        <v>444</v>
      </c>
    </row>
    <row r="4397" spans="1:7" x14ac:dyDescent="0.25">
      <c r="A4397" s="1">
        <v>39098</v>
      </c>
      <c r="B4397">
        <v>84.940002000000007</v>
      </c>
      <c r="C4397">
        <v>85.129997000000003</v>
      </c>
      <c r="D4397">
        <v>84.639999000000003</v>
      </c>
      <c r="E4397">
        <v>85.050003000000004</v>
      </c>
      <c r="F4397">
        <v>85.050003000000004</v>
      </c>
      <c r="G4397">
        <v>0</v>
      </c>
    </row>
    <row r="4398" spans="1:7" x14ac:dyDescent="0.25">
      <c r="A4398" s="1">
        <v>39099</v>
      </c>
      <c r="B4398">
        <v>85.099997999999999</v>
      </c>
      <c r="C4398">
        <v>85.160004000000001</v>
      </c>
      <c r="D4398">
        <v>84.870002999999997</v>
      </c>
      <c r="E4398">
        <v>84.980002999999996</v>
      </c>
      <c r="F4398">
        <v>84.980002999999996</v>
      </c>
      <c r="G4398">
        <v>0</v>
      </c>
    </row>
    <row r="4399" spans="1:7" x14ac:dyDescent="0.25">
      <c r="A4399" s="1">
        <v>39100</v>
      </c>
      <c r="B4399">
        <v>84.93</v>
      </c>
      <c r="C4399">
        <v>85.260002</v>
      </c>
      <c r="D4399">
        <v>84.760002</v>
      </c>
      <c r="E4399">
        <v>84.910004000000001</v>
      </c>
      <c r="F4399">
        <v>84.910004000000001</v>
      </c>
      <c r="G4399">
        <v>0</v>
      </c>
    </row>
    <row r="4400" spans="1:7" x14ac:dyDescent="0.25">
      <c r="A4400" s="1">
        <v>39101</v>
      </c>
      <c r="B4400">
        <v>84.919998000000007</v>
      </c>
      <c r="C4400">
        <v>85.150002000000001</v>
      </c>
      <c r="D4400">
        <v>84.730002999999996</v>
      </c>
      <c r="E4400">
        <v>84.860000999999997</v>
      </c>
      <c r="F4400">
        <v>84.860000999999997</v>
      </c>
      <c r="G4400">
        <v>0</v>
      </c>
    </row>
    <row r="4401" spans="1:7" x14ac:dyDescent="0.25">
      <c r="A4401" s="1">
        <v>39103</v>
      </c>
      <c r="B4401" t="s">
        <v>444</v>
      </c>
      <c r="C4401" t="s">
        <v>444</v>
      </c>
      <c r="D4401" t="s">
        <v>444</v>
      </c>
      <c r="E4401" t="s">
        <v>444</v>
      </c>
      <c r="F4401" t="s">
        <v>444</v>
      </c>
      <c r="G4401" t="s">
        <v>444</v>
      </c>
    </row>
    <row r="4402" spans="1:7" x14ac:dyDescent="0.25">
      <c r="A4402" s="1">
        <v>39104</v>
      </c>
      <c r="B4402">
        <v>84.900002000000001</v>
      </c>
      <c r="C4402">
        <v>85.139999000000003</v>
      </c>
      <c r="D4402">
        <v>84.830001999999993</v>
      </c>
      <c r="E4402">
        <v>85.019997000000004</v>
      </c>
      <c r="F4402">
        <v>85.019997000000004</v>
      </c>
      <c r="G4402">
        <v>0</v>
      </c>
    </row>
    <row r="4403" spans="1:7" x14ac:dyDescent="0.25">
      <c r="A4403" s="1">
        <v>39105</v>
      </c>
      <c r="B4403">
        <v>85.029999000000004</v>
      </c>
      <c r="C4403">
        <v>85.120002999999997</v>
      </c>
      <c r="D4403">
        <v>84.489998</v>
      </c>
      <c r="E4403">
        <v>84.669998000000007</v>
      </c>
      <c r="F4403">
        <v>84.669998000000007</v>
      </c>
      <c r="G4403">
        <v>0</v>
      </c>
    </row>
    <row r="4404" spans="1:7" x14ac:dyDescent="0.25">
      <c r="A4404" s="1">
        <v>39106</v>
      </c>
      <c r="B4404">
        <v>84.690002000000007</v>
      </c>
      <c r="C4404">
        <v>85.040001000000004</v>
      </c>
      <c r="D4404">
        <v>84.610000999999997</v>
      </c>
      <c r="E4404">
        <v>84.940002000000007</v>
      </c>
      <c r="F4404">
        <v>84.940002000000007</v>
      </c>
      <c r="G4404">
        <v>0</v>
      </c>
    </row>
    <row r="4405" spans="1:7" x14ac:dyDescent="0.25">
      <c r="A4405" s="1">
        <v>39107</v>
      </c>
      <c r="B4405">
        <v>84.919998000000007</v>
      </c>
      <c r="C4405">
        <v>85.190002000000007</v>
      </c>
      <c r="D4405">
        <v>84.669998000000007</v>
      </c>
      <c r="E4405">
        <v>85.110000999999997</v>
      </c>
      <c r="F4405">
        <v>85.110000999999997</v>
      </c>
      <c r="G4405">
        <v>0</v>
      </c>
    </row>
    <row r="4406" spans="1:7" x14ac:dyDescent="0.25">
      <c r="A4406" s="1">
        <v>39108</v>
      </c>
      <c r="B4406">
        <v>85.150002000000001</v>
      </c>
      <c r="C4406">
        <v>85.43</v>
      </c>
      <c r="D4406">
        <v>85.099997999999999</v>
      </c>
      <c r="E4406">
        <v>85.279999000000004</v>
      </c>
      <c r="F4406">
        <v>85.279999000000004</v>
      </c>
      <c r="G4406">
        <v>0</v>
      </c>
    </row>
    <row r="4407" spans="1:7" x14ac:dyDescent="0.25">
      <c r="A4407" s="1">
        <v>39110</v>
      </c>
      <c r="B4407" t="s">
        <v>444</v>
      </c>
      <c r="C4407" t="s">
        <v>444</v>
      </c>
      <c r="D4407" t="s">
        <v>444</v>
      </c>
      <c r="E4407" t="s">
        <v>444</v>
      </c>
      <c r="F4407" t="s">
        <v>444</v>
      </c>
      <c r="G4407" t="s">
        <v>444</v>
      </c>
    </row>
    <row r="4408" spans="1:7" x14ac:dyDescent="0.25">
      <c r="A4408" s="1">
        <v>39111</v>
      </c>
      <c r="B4408">
        <v>85.150002000000001</v>
      </c>
      <c r="C4408">
        <v>85.379997000000003</v>
      </c>
      <c r="D4408">
        <v>85.040001000000004</v>
      </c>
      <c r="E4408">
        <v>85.099997999999999</v>
      </c>
      <c r="F4408">
        <v>85.099997999999999</v>
      </c>
      <c r="G4408">
        <v>0</v>
      </c>
    </row>
    <row r="4409" spans="1:7" x14ac:dyDescent="0.25">
      <c r="A4409" s="1">
        <v>39112</v>
      </c>
      <c r="B4409">
        <v>85.059997999999993</v>
      </c>
      <c r="C4409">
        <v>85.120002999999997</v>
      </c>
      <c r="D4409">
        <v>84.940002000000007</v>
      </c>
      <c r="E4409">
        <v>85.029999000000004</v>
      </c>
      <c r="F4409">
        <v>85.029999000000004</v>
      </c>
      <c r="G4409">
        <v>0</v>
      </c>
    </row>
    <row r="4410" spans="1:7" x14ac:dyDescent="0.25">
      <c r="A4410" s="1">
        <v>39113</v>
      </c>
      <c r="B4410">
        <v>85.019997000000004</v>
      </c>
      <c r="C4410">
        <v>85.269997000000004</v>
      </c>
      <c r="D4410">
        <v>84.57</v>
      </c>
      <c r="E4410">
        <v>84.610000999999997</v>
      </c>
      <c r="F4410">
        <v>84.610000999999997</v>
      </c>
      <c r="G4410">
        <v>0</v>
      </c>
    </row>
    <row r="4411" spans="1:7" x14ac:dyDescent="0.25">
      <c r="A4411" s="1">
        <v>39114</v>
      </c>
      <c r="B4411">
        <v>84.650002000000001</v>
      </c>
      <c r="C4411">
        <v>84.739998</v>
      </c>
      <c r="D4411">
        <v>84.400002000000001</v>
      </c>
      <c r="E4411">
        <v>84.629997000000003</v>
      </c>
      <c r="F4411">
        <v>84.629997000000003</v>
      </c>
      <c r="G4411">
        <v>0</v>
      </c>
    </row>
    <row r="4412" spans="1:7" x14ac:dyDescent="0.25">
      <c r="A4412" s="1">
        <v>39115</v>
      </c>
      <c r="B4412">
        <v>84.68</v>
      </c>
      <c r="C4412">
        <v>85.040001000000004</v>
      </c>
      <c r="D4412">
        <v>84.440002000000007</v>
      </c>
      <c r="E4412">
        <v>84.959998999999996</v>
      </c>
      <c r="F4412">
        <v>84.959998999999996</v>
      </c>
      <c r="G4412">
        <v>0</v>
      </c>
    </row>
    <row r="4413" spans="1:7" x14ac:dyDescent="0.25">
      <c r="A4413" s="1">
        <v>39117</v>
      </c>
      <c r="B4413" t="s">
        <v>444</v>
      </c>
      <c r="C4413" t="s">
        <v>444</v>
      </c>
      <c r="D4413" t="s">
        <v>444</v>
      </c>
      <c r="E4413" t="s">
        <v>444</v>
      </c>
      <c r="F4413" t="s">
        <v>444</v>
      </c>
      <c r="G4413" t="s">
        <v>444</v>
      </c>
    </row>
    <row r="4414" spans="1:7" x14ac:dyDescent="0.25">
      <c r="A4414" s="1">
        <v>39118</v>
      </c>
      <c r="B4414">
        <v>84.980002999999996</v>
      </c>
      <c r="C4414">
        <v>85.199996999999996</v>
      </c>
      <c r="D4414">
        <v>84.889999000000003</v>
      </c>
      <c r="E4414">
        <v>85.080001999999993</v>
      </c>
      <c r="F4414">
        <v>85.080001999999993</v>
      </c>
      <c r="G4414">
        <v>0</v>
      </c>
    </row>
    <row r="4415" spans="1:7" x14ac:dyDescent="0.25">
      <c r="A4415" s="1">
        <v>39119</v>
      </c>
      <c r="B4415">
        <v>85.050003000000004</v>
      </c>
      <c r="C4415">
        <v>85.169998000000007</v>
      </c>
      <c r="D4415">
        <v>84.720000999999996</v>
      </c>
      <c r="E4415">
        <v>84.779999000000004</v>
      </c>
      <c r="F4415">
        <v>84.779999000000004</v>
      </c>
      <c r="G4415">
        <v>0</v>
      </c>
    </row>
    <row r="4416" spans="1:7" x14ac:dyDescent="0.25">
      <c r="A4416" s="1">
        <v>39120</v>
      </c>
      <c r="B4416">
        <v>84.75</v>
      </c>
      <c r="C4416">
        <v>84.860000999999997</v>
      </c>
      <c r="D4416">
        <v>84.650002000000001</v>
      </c>
      <c r="E4416">
        <v>84.75</v>
      </c>
      <c r="F4416">
        <v>84.75</v>
      </c>
      <c r="G4416">
        <v>0</v>
      </c>
    </row>
    <row r="4417" spans="1:7" x14ac:dyDescent="0.25">
      <c r="A4417" s="1">
        <v>39121</v>
      </c>
      <c r="B4417">
        <v>84.669998000000007</v>
      </c>
      <c r="C4417">
        <v>85.029999000000004</v>
      </c>
      <c r="D4417">
        <v>84.660004000000001</v>
      </c>
      <c r="E4417">
        <v>84.699996999999996</v>
      </c>
      <c r="F4417">
        <v>84.699996999999996</v>
      </c>
      <c r="G4417">
        <v>0</v>
      </c>
    </row>
    <row r="4418" spans="1:7" x14ac:dyDescent="0.25">
      <c r="A4418" s="1">
        <v>39122</v>
      </c>
      <c r="B4418">
        <v>84.720000999999996</v>
      </c>
      <c r="C4418">
        <v>85.029999000000004</v>
      </c>
      <c r="D4418">
        <v>84.690002000000007</v>
      </c>
      <c r="E4418">
        <v>84.870002999999997</v>
      </c>
      <c r="F4418">
        <v>84.870002999999997</v>
      </c>
      <c r="G4418">
        <v>0</v>
      </c>
    </row>
    <row r="4419" spans="1:7" x14ac:dyDescent="0.25">
      <c r="A4419" s="1">
        <v>39124</v>
      </c>
      <c r="B4419" t="s">
        <v>444</v>
      </c>
      <c r="C4419" t="s">
        <v>444</v>
      </c>
      <c r="D4419" t="s">
        <v>444</v>
      </c>
      <c r="E4419" t="s">
        <v>444</v>
      </c>
      <c r="F4419" t="s">
        <v>444</v>
      </c>
      <c r="G4419" t="s">
        <v>444</v>
      </c>
    </row>
    <row r="4420" spans="1:7" x14ac:dyDescent="0.25">
      <c r="A4420" s="1">
        <v>39125</v>
      </c>
      <c r="B4420">
        <v>84.830001999999993</v>
      </c>
      <c r="C4420">
        <v>85.209998999999996</v>
      </c>
      <c r="D4420">
        <v>84.739998</v>
      </c>
      <c r="E4420">
        <v>85.150002000000001</v>
      </c>
      <c r="F4420">
        <v>85.150002000000001</v>
      </c>
      <c r="G4420">
        <v>0</v>
      </c>
    </row>
    <row r="4421" spans="1:7" x14ac:dyDescent="0.25">
      <c r="A4421" s="1">
        <v>39126</v>
      </c>
      <c r="B4421">
        <v>85.139999000000003</v>
      </c>
      <c r="C4421">
        <v>85.160004000000001</v>
      </c>
      <c r="D4421">
        <v>84.690002000000007</v>
      </c>
      <c r="E4421">
        <v>84.730002999999996</v>
      </c>
      <c r="F4421">
        <v>84.730002999999996</v>
      </c>
      <c r="G4421">
        <v>0</v>
      </c>
    </row>
    <row r="4422" spans="1:7" x14ac:dyDescent="0.25">
      <c r="A4422" s="1">
        <v>39127</v>
      </c>
      <c r="B4422">
        <v>84.739998</v>
      </c>
      <c r="C4422">
        <v>84.779999000000004</v>
      </c>
      <c r="D4422">
        <v>84.07</v>
      </c>
      <c r="E4422">
        <v>84.199996999999996</v>
      </c>
      <c r="F4422">
        <v>84.199996999999996</v>
      </c>
      <c r="G4422">
        <v>0</v>
      </c>
    </row>
    <row r="4423" spans="1:7" x14ac:dyDescent="0.25">
      <c r="A4423" s="1">
        <v>39128</v>
      </c>
      <c r="B4423">
        <v>84.099997999999999</v>
      </c>
      <c r="C4423">
        <v>84.260002</v>
      </c>
      <c r="D4423">
        <v>83.940002000000007</v>
      </c>
      <c r="E4423">
        <v>84.010002</v>
      </c>
      <c r="F4423">
        <v>84.010002</v>
      </c>
      <c r="G4423">
        <v>0</v>
      </c>
    </row>
    <row r="4424" spans="1:7" x14ac:dyDescent="0.25">
      <c r="A4424" s="1">
        <v>39129</v>
      </c>
      <c r="B4424">
        <v>84.099997999999999</v>
      </c>
      <c r="C4424">
        <v>84.309997999999993</v>
      </c>
      <c r="D4424">
        <v>84.050003000000004</v>
      </c>
      <c r="E4424">
        <v>84.089995999999999</v>
      </c>
      <c r="F4424">
        <v>84.089995999999999</v>
      </c>
      <c r="G4424">
        <v>0</v>
      </c>
    </row>
    <row r="4425" spans="1:7" x14ac:dyDescent="0.25">
      <c r="A4425" s="1">
        <v>39131</v>
      </c>
      <c r="B4425" t="s">
        <v>444</v>
      </c>
      <c r="C4425" t="s">
        <v>444</v>
      </c>
      <c r="D4425" t="s">
        <v>444</v>
      </c>
      <c r="E4425" t="s">
        <v>444</v>
      </c>
      <c r="F4425" t="s">
        <v>444</v>
      </c>
      <c r="G4425" t="s">
        <v>444</v>
      </c>
    </row>
    <row r="4426" spans="1:7" x14ac:dyDescent="0.25">
      <c r="A4426" s="1">
        <v>39133</v>
      </c>
      <c r="B4426">
        <v>84.099997999999999</v>
      </c>
      <c r="C4426">
        <v>84.239998</v>
      </c>
      <c r="D4426">
        <v>83.889999000000003</v>
      </c>
      <c r="E4426">
        <v>84.190002000000007</v>
      </c>
      <c r="F4426">
        <v>84.190002000000007</v>
      </c>
      <c r="G4426">
        <v>0</v>
      </c>
    </row>
    <row r="4427" spans="1:7" x14ac:dyDescent="0.25">
      <c r="A4427" s="1">
        <v>39134</v>
      </c>
      <c r="B4427">
        <v>84.139999000000003</v>
      </c>
      <c r="C4427">
        <v>84.410004000000001</v>
      </c>
      <c r="D4427">
        <v>84.080001999999993</v>
      </c>
      <c r="E4427">
        <v>84.209998999999996</v>
      </c>
      <c r="F4427">
        <v>84.209998999999996</v>
      </c>
      <c r="G4427">
        <v>0</v>
      </c>
    </row>
    <row r="4428" spans="1:7" x14ac:dyDescent="0.25">
      <c r="A4428" s="1">
        <v>39135</v>
      </c>
      <c r="B4428">
        <v>84.239998</v>
      </c>
      <c r="C4428">
        <v>84.529999000000004</v>
      </c>
      <c r="D4428">
        <v>84.190002000000007</v>
      </c>
      <c r="E4428">
        <v>84.32</v>
      </c>
      <c r="F4428">
        <v>84.32</v>
      </c>
      <c r="G4428">
        <v>0</v>
      </c>
    </row>
    <row r="4429" spans="1:7" x14ac:dyDescent="0.25">
      <c r="A4429" s="1">
        <v>39136</v>
      </c>
      <c r="B4429">
        <v>84.339995999999999</v>
      </c>
      <c r="C4429">
        <v>84.43</v>
      </c>
      <c r="D4429">
        <v>83.940002000000007</v>
      </c>
      <c r="E4429">
        <v>84.07</v>
      </c>
      <c r="F4429">
        <v>84.07</v>
      </c>
      <c r="G4429">
        <v>0</v>
      </c>
    </row>
    <row r="4430" spans="1:7" x14ac:dyDescent="0.25">
      <c r="A4430" s="1">
        <v>39138</v>
      </c>
      <c r="B4430" t="s">
        <v>444</v>
      </c>
      <c r="C4430" t="s">
        <v>444</v>
      </c>
      <c r="D4430" t="s">
        <v>444</v>
      </c>
      <c r="E4430" t="s">
        <v>444</v>
      </c>
      <c r="F4430" t="s">
        <v>444</v>
      </c>
      <c r="G4430" t="s">
        <v>444</v>
      </c>
    </row>
    <row r="4431" spans="1:7" x14ac:dyDescent="0.25">
      <c r="A4431" s="1">
        <v>39139</v>
      </c>
      <c r="B4431">
        <v>83.970000999999996</v>
      </c>
      <c r="C4431">
        <v>84.089995999999999</v>
      </c>
      <c r="D4431">
        <v>83.889999000000003</v>
      </c>
      <c r="E4431">
        <v>83.93</v>
      </c>
      <c r="F4431">
        <v>83.93</v>
      </c>
      <c r="G4431">
        <v>0</v>
      </c>
    </row>
    <row r="4432" spans="1:7" x14ac:dyDescent="0.25">
      <c r="A4432" s="1">
        <v>39140</v>
      </c>
      <c r="B4432">
        <v>83.900002000000001</v>
      </c>
      <c r="C4432">
        <v>84.010002</v>
      </c>
      <c r="D4432">
        <v>83.400002000000001</v>
      </c>
      <c r="E4432">
        <v>83.480002999999996</v>
      </c>
      <c r="F4432">
        <v>83.480002999999996</v>
      </c>
      <c r="G4432">
        <v>0</v>
      </c>
    </row>
    <row r="4433" spans="1:7" x14ac:dyDescent="0.25">
      <c r="A4433" s="1">
        <v>39141</v>
      </c>
      <c r="B4433">
        <v>83.529999000000004</v>
      </c>
      <c r="C4433">
        <v>83.849997999999999</v>
      </c>
      <c r="D4433">
        <v>83.489998</v>
      </c>
      <c r="E4433">
        <v>83.57</v>
      </c>
      <c r="F4433">
        <v>83.57</v>
      </c>
      <c r="G4433">
        <v>0</v>
      </c>
    </row>
    <row r="4434" spans="1:7" x14ac:dyDescent="0.25">
      <c r="A4434" s="1">
        <v>39142</v>
      </c>
      <c r="B4434">
        <v>83.620002999999997</v>
      </c>
      <c r="C4434">
        <v>83.879997000000003</v>
      </c>
      <c r="D4434">
        <v>83.470000999999996</v>
      </c>
      <c r="E4434">
        <v>83.68</v>
      </c>
      <c r="F4434">
        <v>83.68</v>
      </c>
      <c r="G4434">
        <v>0</v>
      </c>
    </row>
    <row r="4435" spans="1:7" x14ac:dyDescent="0.25">
      <c r="A4435" s="1">
        <v>39143</v>
      </c>
      <c r="B4435">
        <v>83.839995999999999</v>
      </c>
      <c r="C4435">
        <v>83.970000999999996</v>
      </c>
      <c r="D4435">
        <v>83.639999000000003</v>
      </c>
      <c r="E4435">
        <v>83.739998</v>
      </c>
      <c r="F4435">
        <v>83.739998</v>
      </c>
      <c r="G4435">
        <v>0</v>
      </c>
    </row>
    <row r="4436" spans="1:7" x14ac:dyDescent="0.25">
      <c r="A4436" s="1">
        <v>39145</v>
      </c>
      <c r="B4436" t="s">
        <v>444</v>
      </c>
      <c r="C4436" t="s">
        <v>444</v>
      </c>
      <c r="D4436" t="s">
        <v>444</v>
      </c>
      <c r="E4436" t="s">
        <v>444</v>
      </c>
      <c r="F4436" t="s">
        <v>444</v>
      </c>
      <c r="G4436" t="s">
        <v>444</v>
      </c>
    </row>
    <row r="4437" spans="1:7" x14ac:dyDescent="0.25">
      <c r="A4437" s="1">
        <v>39146</v>
      </c>
      <c r="B4437">
        <v>83.730002999999996</v>
      </c>
      <c r="C4437">
        <v>84.25</v>
      </c>
      <c r="D4437">
        <v>83.610000999999997</v>
      </c>
      <c r="E4437">
        <v>84.150002000000001</v>
      </c>
      <c r="F4437">
        <v>84.150002000000001</v>
      </c>
      <c r="G4437">
        <v>0</v>
      </c>
    </row>
    <row r="4438" spans="1:7" x14ac:dyDescent="0.25">
      <c r="A4438" s="1">
        <v>39147</v>
      </c>
      <c r="B4438">
        <v>84.18</v>
      </c>
      <c r="C4438">
        <v>84.260002</v>
      </c>
      <c r="D4438">
        <v>83.989998</v>
      </c>
      <c r="E4438">
        <v>84.07</v>
      </c>
      <c r="F4438">
        <v>84.07</v>
      </c>
      <c r="G4438">
        <v>0</v>
      </c>
    </row>
    <row r="4439" spans="1:7" x14ac:dyDescent="0.25">
      <c r="A4439" s="1">
        <v>39148</v>
      </c>
      <c r="B4439">
        <v>83.980002999999996</v>
      </c>
      <c r="C4439">
        <v>84.099997999999999</v>
      </c>
      <c r="D4439">
        <v>83.75</v>
      </c>
      <c r="E4439">
        <v>83.779999000000004</v>
      </c>
      <c r="F4439">
        <v>83.779999000000004</v>
      </c>
      <c r="G4439">
        <v>0</v>
      </c>
    </row>
    <row r="4440" spans="1:7" x14ac:dyDescent="0.25">
      <c r="A4440" s="1">
        <v>39149</v>
      </c>
      <c r="B4440">
        <v>83.75</v>
      </c>
      <c r="C4440">
        <v>84.220000999999996</v>
      </c>
      <c r="D4440">
        <v>83.739998</v>
      </c>
      <c r="E4440">
        <v>84.099997999999999</v>
      </c>
      <c r="F4440">
        <v>84.099997999999999</v>
      </c>
      <c r="G4440">
        <v>0</v>
      </c>
    </row>
    <row r="4441" spans="1:7" x14ac:dyDescent="0.25">
      <c r="A4441" s="1">
        <v>39150</v>
      </c>
      <c r="B4441">
        <v>84.089995999999999</v>
      </c>
      <c r="C4441">
        <v>84.379997000000003</v>
      </c>
      <c r="D4441">
        <v>83.959998999999996</v>
      </c>
      <c r="E4441">
        <v>84.239998</v>
      </c>
      <c r="F4441">
        <v>84.239998</v>
      </c>
      <c r="G4441">
        <v>0</v>
      </c>
    </row>
    <row r="4442" spans="1:7" x14ac:dyDescent="0.25">
      <c r="A4442" s="1">
        <v>39152</v>
      </c>
      <c r="B4442" t="s">
        <v>444</v>
      </c>
      <c r="C4442" t="s">
        <v>444</v>
      </c>
      <c r="D4442" t="s">
        <v>444</v>
      </c>
      <c r="E4442" t="s">
        <v>444</v>
      </c>
      <c r="F4442" t="s">
        <v>444</v>
      </c>
      <c r="G4442" t="s">
        <v>444</v>
      </c>
    </row>
    <row r="4443" spans="1:7" x14ac:dyDescent="0.25">
      <c r="A4443" s="1">
        <v>39153</v>
      </c>
      <c r="B4443">
        <v>84.230002999999996</v>
      </c>
      <c r="C4443">
        <v>84.279999000000004</v>
      </c>
      <c r="D4443">
        <v>83.800003000000004</v>
      </c>
      <c r="E4443">
        <v>83.860000999999997</v>
      </c>
      <c r="F4443">
        <v>83.860000999999997</v>
      </c>
      <c r="G4443">
        <v>0</v>
      </c>
    </row>
    <row r="4444" spans="1:7" x14ac:dyDescent="0.25">
      <c r="A4444" s="1">
        <v>39154</v>
      </c>
      <c r="B4444">
        <v>83.839995999999999</v>
      </c>
      <c r="C4444">
        <v>83.970000999999996</v>
      </c>
      <c r="D4444">
        <v>83.580001999999993</v>
      </c>
      <c r="E4444">
        <v>83.730002999999996</v>
      </c>
      <c r="F4444">
        <v>83.730002999999996</v>
      </c>
      <c r="G4444">
        <v>0</v>
      </c>
    </row>
    <row r="4445" spans="1:7" x14ac:dyDescent="0.25">
      <c r="A4445" s="1">
        <v>39155</v>
      </c>
      <c r="B4445">
        <v>83.709998999999996</v>
      </c>
      <c r="C4445">
        <v>83.879997000000003</v>
      </c>
      <c r="D4445">
        <v>83.480002999999996</v>
      </c>
      <c r="E4445">
        <v>83.610000999999997</v>
      </c>
      <c r="F4445">
        <v>83.610000999999997</v>
      </c>
      <c r="G4445">
        <v>0</v>
      </c>
    </row>
    <row r="4446" spans="1:7" x14ac:dyDescent="0.25">
      <c r="A4446" s="1">
        <v>39156</v>
      </c>
      <c r="B4446">
        <v>83.720000999999996</v>
      </c>
      <c r="C4446">
        <v>83.809997999999993</v>
      </c>
      <c r="D4446">
        <v>83.540001000000004</v>
      </c>
      <c r="E4446">
        <v>83.68</v>
      </c>
      <c r="F4446">
        <v>83.68</v>
      </c>
      <c r="G4446">
        <v>0</v>
      </c>
    </row>
    <row r="4447" spans="1:7" x14ac:dyDescent="0.25">
      <c r="A4447" s="1">
        <v>39157</v>
      </c>
      <c r="B4447">
        <v>83.610000999999997</v>
      </c>
      <c r="C4447">
        <v>83.650002000000001</v>
      </c>
      <c r="D4447">
        <v>83.029999000000004</v>
      </c>
      <c r="E4447">
        <v>83.230002999999996</v>
      </c>
      <c r="F4447">
        <v>83.230002999999996</v>
      </c>
      <c r="G4447">
        <v>0</v>
      </c>
    </row>
    <row r="4448" spans="1:7" x14ac:dyDescent="0.25">
      <c r="A4448" s="1">
        <v>39159</v>
      </c>
      <c r="B4448" t="s">
        <v>444</v>
      </c>
      <c r="C4448" t="s">
        <v>444</v>
      </c>
      <c r="D4448" t="s">
        <v>444</v>
      </c>
      <c r="E4448" t="s">
        <v>444</v>
      </c>
      <c r="F4448" t="s">
        <v>444</v>
      </c>
      <c r="G4448" t="s">
        <v>444</v>
      </c>
    </row>
    <row r="4449" spans="1:7" x14ac:dyDescent="0.25">
      <c r="A4449" s="1">
        <v>39160</v>
      </c>
      <c r="B4449">
        <v>83.169998000000007</v>
      </c>
      <c r="C4449">
        <v>83.470000999999996</v>
      </c>
      <c r="D4449">
        <v>83.150002000000001</v>
      </c>
      <c r="E4449">
        <v>83.389999000000003</v>
      </c>
      <c r="F4449">
        <v>83.389999000000003</v>
      </c>
      <c r="G4449">
        <v>0</v>
      </c>
    </row>
    <row r="4450" spans="1:7" x14ac:dyDescent="0.25">
      <c r="A4450" s="1">
        <v>39161</v>
      </c>
      <c r="B4450">
        <v>83.309997999999993</v>
      </c>
      <c r="C4450">
        <v>83.5</v>
      </c>
      <c r="D4450">
        <v>83.040001000000004</v>
      </c>
      <c r="E4450">
        <v>83.110000999999997</v>
      </c>
      <c r="F4450">
        <v>83.110000999999997</v>
      </c>
      <c r="G4450">
        <v>0</v>
      </c>
    </row>
    <row r="4451" spans="1:7" x14ac:dyDescent="0.25">
      <c r="A4451" s="1">
        <v>39162</v>
      </c>
      <c r="B4451">
        <v>83.080001999999993</v>
      </c>
      <c r="C4451">
        <v>83.260002</v>
      </c>
      <c r="D4451">
        <v>82.739998</v>
      </c>
      <c r="E4451">
        <v>82.769997000000004</v>
      </c>
      <c r="F4451">
        <v>82.769997000000004</v>
      </c>
      <c r="G4451">
        <v>0</v>
      </c>
    </row>
    <row r="4452" spans="1:7" x14ac:dyDescent="0.25">
      <c r="A4452" s="1">
        <v>39163</v>
      </c>
      <c r="B4452">
        <v>82.739998</v>
      </c>
      <c r="C4452">
        <v>83.199996999999996</v>
      </c>
      <c r="D4452">
        <v>82.650002000000001</v>
      </c>
      <c r="E4452">
        <v>83.089995999999999</v>
      </c>
      <c r="F4452">
        <v>83.089995999999999</v>
      </c>
      <c r="G4452">
        <v>0</v>
      </c>
    </row>
    <row r="4453" spans="1:7" x14ac:dyDescent="0.25">
      <c r="A4453" s="1">
        <v>39164</v>
      </c>
      <c r="B4453">
        <v>83.099997999999999</v>
      </c>
      <c r="C4453">
        <v>83.290001000000004</v>
      </c>
      <c r="D4453">
        <v>82.959998999999996</v>
      </c>
      <c r="E4453">
        <v>83.279999000000004</v>
      </c>
      <c r="F4453">
        <v>83.279999000000004</v>
      </c>
      <c r="G4453">
        <v>0</v>
      </c>
    </row>
    <row r="4454" spans="1:7" x14ac:dyDescent="0.25">
      <c r="A4454" s="1">
        <v>39166</v>
      </c>
      <c r="B4454" t="s">
        <v>444</v>
      </c>
      <c r="C4454" t="s">
        <v>444</v>
      </c>
      <c r="D4454" t="s">
        <v>444</v>
      </c>
      <c r="E4454" t="s">
        <v>444</v>
      </c>
      <c r="F4454" t="s">
        <v>444</v>
      </c>
      <c r="G4454" t="s">
        <v>444</v>
      </c>
    </row>
    <row r="4455" spans="1:7" x14ac:dyDescent="0.25">
      <c r="A4455" s="1">
        <v>39167</v>
      </c>
      <c r="B4455">
        <v>83.389999000000003</v>
      </c>
      <c r="C4455">
        <v>83.459998999999996</v>
      </c>
      <c r="D4455">
        <v>82.940002000000007</v>
      </c>
      <c r="E4455">
        <v>83.080001999999993</v>
      </c>
      <c r="F4455">
        <v>83.080001999999993</v>
      </c>
      <c r="G4455">
        <v>0</v>
      </c>
    </row>
    <row r="4456" spans="1:7" x14ac:dyDescent="0.25">
      <c r="A4456" s="1">
        <v>39168</v>
      </c>
      <c r="B4456">
        <v>83.080001999999993</v>
      </c>
      <c r="C4456">
        <v>83.139999000000003</v>
      </c>
      <c r="D4456">
        <v>82.910004000000001</v>
      </c>
      <c r="E4456">
        <v>83.010002</v>
      </c>
      <c r="F4456">
        <v>83.010002</v>
      </c>
      <c r="G4456">
        <v>0</v>
      </c>
    </row>
    <row r="4457" spans="1:7" x14ac:dyDescent="0.25">
      <c r="A4457" s="1">
        <v>39169</v>
      </c>
      <c r="B4457">
        <v>82.900002000000001</v>
      </c>
      <c r="C4457">
        <v>83.07</v>
      </c>
      <c r="D4457">
        <v>82.75</v>
      </c>
      <c r="E4457">
        <v>83.029999000000004</v>
      </c>
      <c r="F4457">
        <v>83.029999000000004</v>
      </c>
      <c r="G4457">
        <v>0</v>
      </c>
    </row>
    <row r="4458" spans="1:7" x14ac:dyDescent="0.25">
      <c r="A4458" s="1">
        <v>39170</v>
      </c>
      <c r="B4458">
        <v>83.07</v>
      </c>
      <c r="C4458">
        <v>83.169998000000007</v>
      </c>
      <c r="D4458">
        <v>82.940002000000007</v>
      </c>
      <c r="E4458">
        <v>83.089995999999999</v>
      </c>
      <c r="F4458">
        <v>83.089995999999999</v>
      </c>
      <c r="G4458">
        <v>0</v>
      </c>
    </row>
    <row r="4459" spans="1:7" x14ac:dyDescent="0.25">
      <c r="A4459" s="1">
        <v>39171</v>
      </c>
      <c r="B4459">
        <v>83.089995999999999</v>
      </c>
      <c r="C4459">
        <v>83.330001999999993</v>
      </c>
      <c r="D4459">
        <v>82.639999000000003</v>
      </c>
      <c r="E4459">
        <v>82.93</v>
      </c>
      <c r="F4459">
        <v>82.93</v>
      </c>
      <c r="G4459">
        <v>0</v>
      </c>
    </row>
    <row r="4460" spans="1:7" x14ac:dyDescent="0.25">
      <c r="A4460" s="1">
        <v>39173</v>
      </c>
      <c r="B4460" t="s">
        <v>444</v>
      </c>
      <c r="C4460" t="s">
        <v>444</v>
      </c>
      <c r="D4460" t="s">
        <v>444</v>
      </c>
      <c r="E4460" t="s">
        <v>444</v>
      </c>
      <c r="F4460" t="s">
        <v>444</v>
      </c>
      <c r="G4460" t="s">
        <v>444</v>
      </c>
    </row>
    <row r="4461" spans="1:7" x14ac:dyDescent="0.25">
      <c r="A4461" s="1">
        <v>39174</v>
      </c>
      <c r="B4461">
        <v>82.910004000000001</v>
      </c>
      <c r="C4461">
        <v>83.040001000000004</v>
      </c>
      <c r="D4461">
        <v>82.75</v>
      </c>
      <c r="E4461">
        <v>82.870002999999997</v>
      </c>
      <c r="F4461">
        <v>82.870002999999997</v>
      </c>
      <c r="G4461">
        <v>0</v>
      </c>
    </row>
    <row r="4462" spans="1:7" x14ac:dyDescent="0.25">
      <c r="A4462" s="1">
        <v>39175</v>
      </c>
      <c r="B4462">
        <v>82.849997999999999</v>
      </c>
      <c r="C4462">
        <v>83.209998999999996</v>
      </c>
      <c r="D4462">
        <v>82.82</v>
      </c>
      <c r="E4462">
        <v>83.150002000000001</v>
      </c>
      <c r="F4462">
        <v>83.150002000000001</v>
      </c>
      <c r="G4462">
        <v>0</v>
      </c>
    </row>
    <row r="4463" spans="1:7" x14ac:dyDescent="0.25">
      <c r="A4463" s="1">
        <v>39176</v>
      </c>
      <c r="B4463">
        <v>83.18</v>
      </c>
      <c r="C4463">
        <v>83.209998999999996</v>
      </c>
      <c r="D4463">
        <v>82.879997000000003</v>
      </c>
      <c r="E4463">
        <v>82.959998999999996</v>
      </c>
      <c r="F4463">
        <v>82.959998999999996</v>
      </c>
      <c r="G4463">
        <v>0</v>
      </c>
    </row>
    <row r="4464" spans="1:7" x14ac:dyDescent="0.25">
      <c r="A4464" s="1">
        <v>39177</v>
      </c>
      <c r="B4464">
        <v>82.940002000000007</v>
      </c>
      <c r="C4464">
        <v>83.029999000000004</v>
      </c>
      <c r="D4464">
        <v>82.589995999999999</v>
      </c>
      <c r="E4464">
        <v>82.68</v>
      </c>
      <c r="F4464">
        <v>82.68</v>
      </c>
      <c r="G4464">
        <v>0</v>
      </c>
    </row>
    <row r="4465" spans="1:7" x14ac:dyDescent="0.25">
      <c r="A4465" s="1">
        <v>39180</v>
      </c>
      <c r="B4465" t="s">
        <v>444</v>
      </c>
      <c r="C4465" t="s">
        <v>444</v>
      </c>
      <c r="D4465" t="s">
        <v>444</v>
      </c>
      <c r="E4465" t="s">
        <v>444</v>
      </c>
      <c r="F4465" t="s">
        <v>444</v>
      </c>
      <c r="G4465" t="s">
        <v>444</v>
      </c>
    </row>
    <row r="4466" spans="1:7" x14ac:dyDescent="0.25">
      <c r="A4466" s="1">
        <v>39181</v>
      </c>
      <c r="B4466">
        <v>83</v>
      </c>
      <c r="C4466">
        <v>83.18</v>
      </c>
      <c r="D4466">
        <v>82.959998999999996</v>
      </c>
      <c r="E4466">
        <v>83.099997999999999</v>
      </c>
      <c r="F4466">
        <v>83.099997999999999</v>
      </c>
      <c r="G4466">
        <v>0</v>
      </c>
    </row>
    <row r="4467" spans="1:7" x14ac:dyDescent="0.25">
      <c r="A4467" s="1">
        <v>39182</v>
      </c>
      <c r="B4467">
        <v>83.099997999999999</v>
      </c>
      <c r="C4467">
        <v>83.129997000000003</v>
      </c>
      <c r="D4467">
        <v>82.559997999999993</v>
      </c>
      <c r="E4467">
        <v>82.699996999999996</v>
      </c>
      <c r="F4467">
        <v>82.699996999999996</v>
      </c>
      <c r="G4467">
        <v>0</v>
      </c>
    </row>
    <row r="4468" spans="1:7" x14ac:dyDescent="0.25">
      <c r="A4468" s="1">
        <v>39183</v>
      </c>
      <c r="B4468">
        <v>82.690002000000007</v>
      </c>
      <c r="C4468">
        <v>82.790001000000004</v>
      </c>
      <c r="D4468">
        <v>82.599997999999999</v>
      </c>
      <c r="E4468">
        <v>82.669998000000007</v>
      </c>
      <c r="F4468">
        <v>82.669998000000007</v>
      </c>
      <c r="G4468">
        <v>0</v>
      </c>
    </row>
    <row r="4469" spans="1:7" x14ac:dyDescent="0.25">
      <c r="A4469" s="1">
        <v>39184</v>
      </c>
      <c r="B4469">
        <v>82.610000999999997</v>
      </c>
      <c r="C4469">
        <v>82.669998000000007</v>
      </c>
      <c r="D4469">
        <v>82.269997000000004</v>
      </c>
      <c r="E4469">
        <v>82.370002999999997</v>
      </c>
      <c r="F4469">
        <v>82.370002999999997</v>
      </c>
      <c r="G4469">
        <v>0</v>
      </c>
    </row>
    <row r="4470" spans="1:7" x14ac:dyDescent="0.25">
      <c r="A4470" s="1">
        <v>39185</v>
      </c>
      <c r="B4470">
        <v>82.32</v>
      </c>
      <c r="C4470">
        <v>82.440002000000007</v>
      </c>
      <c r="D4470">
        <v>81.970000999999996</v>
      </c>
      <c r="E4470">
        <v>82.129997000000003</v>
      </c>
      <c r="F4470">
        <v>82.129997000000003</v>
      </c>
      <c r="G4470">
        <v>0</v>
      </c>
    </row>
    <row r="4471" spans="1:7" x14ac:dyDescent="0.25">
      <c r="A4471" s="1">
        <v>39187</v>
      </c>
      <c r="B4471" t="s">
        <v>444</v>
      </c>
      <c r="C4471" t="s">
        <v>444</v>
      </c>
      <c r="D4471" t="s">
        <v>444</v>
      </c>
      <c r="E4471" t="s">
        <v>444</v>
      </c>
      <c r="F4471" t="s">
        <v>444</v>
      </c>
      <c r="G4471" t="s">
        <v>444</v>
      </c>
    </row>
    <row r="4472" spans="1:7" x14ac:dyDescent="0.25">
      <c r="A4472" s="1">
        <v>39188</v>
      </c>
      <c r="B4472">
        <v>82.029999000000004</v>
      </c>
      <c r="C4472">
        <v>82.160004000000001</v>
      </c>
      <c r="D4472">
        <v>81.980002999999996</v>
      </c>
      <c r="E4472">
        <v>82.07</v>
      </c>
      <c r="F4472">
        <v>82.07</v>
      </c>
      <c r="G4472">
        <v>0</v>
      </c>
    </row>
    <row r="4473" spans="1:7" x14ac:dyDescent="0.25">
      <c r="A4473" s="1">
        <v>39189</v>
      </c>
      <c r="B4473">
        <v>82.169998000000007</v>
      </c>
      <c r="C4473">
        <v>82.190002000000007</v>
      </c>
      <c r="D4473">
        <v>81.75</v>
      </c>
      <c r="E4473">
        <v>81.830001999999993</v>
      </c>
      <c r="F4473">
        <v>81.830001999999993</v>
      </c>
      <c r="G4473">
        <v>0</v>
      </c>
    </row>
    <row r="4474" spans="1:7" x14ac:dyDescent="0.25">
      <c r="A4474" s="1">
        <v>39190</v>
      </c>
      <c r="B4474">
        <v>81.819999999999993</v>
      </c>
      <c r="C4474">
        <v>81.919998000000007</v>
      </c>
      <c r="D4474">
        <v>81.569999999999993</v>
      </c>
      <c r="E4474">
        <v>81.739998</v>
      </c>
      <c r="F4474">
        <v>81.739998</v>
      </c>
      <c r="G4474">
        <v>0</v>
      </c>
    </row>
    <row r="4475" spans="1:7" x14ac:dyDescent="0.25">
      <c r="A4475" s="1">
        <v>39191</v>
      </c>
      <c r="B4475">
        <v>81.569999999999993</v>
      </c>
      <c r="C4475">
        <v>81.760002</v>
      </c>
      <c r="D4475">
        <v>81.510002</v>
      </c>
      <c r="E4475">
        <v>81.639999000000003</v>
      </c>
      <c r="F4475">
        <v>81.639999000000003</v>
      </c>
      <c r="G4475">
        <v>0</v>
      </c>
    </row>
    <row r="4476" spans="1:7" x14ac:dyDescent="0.25">
      <c r="A4476" s="1">
        <v>39192</v>
      </c>
      <c r="B4476">
        <v>81.550003000000004</v>
      </c>
      <c r="C4476">
        <v>81.739998</v>
      </c>
      <c r="D4476">
        <v>81.519997000000004</v>
      </c>
      <c r="E4476">
        <v>81.639999000000003</v>
      </c>
      <c r="F4476">
        <v>81.639999000000003</v>
      </c>
      <c r="G4476">
        <v>0</v>
      </c>
    </row>
    <row r="4477" spans="1:7" x14ac:dyDescent="0.25">
      <c r="A4477" s="1">
        <v>39194</v>
      </c>
      <c r="B4477" t="s">
        <v>444</v>
      </c>
      <c r="C4477" t="s">
        <v>444</v>
      </c>
      <c r="D4477" t="s">
        <v>444</v>
      </c>
      <c r="E4477" t="s">
        <v>444</v>
      </c>
      <c r="F4477" t="s">
        <v>444</v>
      </c>
      <c r="G4477" t="s">
        <v>444</v>
      </c>
    </row>
    <row r="4478" spans="1:7" x14ac:dyDescent="0.25">
      <c r="A4478" s="1">
        <v>39195</v>
      </c>
      <c r="B4478">
        <v>81.629997000000003</v>
      </c>
      <c r="C4478">
        <v>81.93</v>
      </c>
      <c r="D4478">
        <v>81.599997999999999</v>
      </c>
      <c r="E4478">
        <v>81.739998</v>
      </c>
      <c r="F4478">
        <v>81.739998</v>
      </c>
      <c r="G4478">
        <v>0</v>
      </c>
    </row>
    <row r="4479" spans="1:7" x14ac:dyDescent="0.25">
      <c r="A4479" s="1">
        <v>39196</v>
      </c>
      <c r="B4479">
        <v>81.699996999999996</v>
      </c>
      <c r="C4479">
        <v>81.839995999999999</v>
      </c>
      <c r="D4479">
        <v>81.440002000000007</v>
      </c>
      <c r="E4479">
        <v>81.550003000000004</v>
      </c>
      <c r="F4479">
        <v>81.550003000000004</v>
      </c>
      <c r="G4479">
        <v>0</v>
      </c>
    </row>
    <row r="4480" spans="1:7" x14ac:dyDescent="0.25">
      <c r="A4480" s="1">
        <v>39197</v>
      </c>
      <c r="B4480">
        <v>81.480002999999996</v>
      </c>
      <c r="C4480">
        <v>81.559997999999993</v>
      </c>
      <c r="D4480">
        <v>81.290001000000004</v>
      </c>
      <c r="E4480">
        <v>81.430000000000007</v>
      </c>
      <c r="F4480">
        <v>81.430000000000007</v>
      </c>
      <c r="G4480">
        <v>0</v>
      </c>
    </row>
    <row r="4481" spans="1:7" x14ac:dyDescent="0.25">
      <c r="A4481" s="1">
        <v>39198</v>
      </c>
      <c r="B4481">
        <v>81.449996999999996</v>
      </c>
      <c r="C4481">
        <v>81.809997999999993</v>
      </c>
      <c r="D4481">
        <v>81.360000999999997</v>
      </c>
      <c r="E4481">
        <v>81.75</v>
      </c>
      <c r="F4481">
        <v>81.75</v>
      </c>
      <c r="G4481">
        <v>0</v>
      </c>
    </row>
    <row r="4482" spans="1:7" x14ac:dyDescent="0.25">
      <c r="A4482" s="1">
        <v>39199</v>
      </c>
      <c r="B4482">
        <v>81.809997999999993</v>
      </c>
      <c r="C4482">
        <v>81.830001999999993</v>
      </c>
      <c r="D4482">
        <v>81.269997000000004</v>
      </c>
      <c r="E4482">
        <v>81.529999000000004</v>
      </c>
      <c r="F4482">
        <v>81.529999000000004</v>
      </c>
      <c r="G4482">
        <v>0</v>
      </c>
    </row>
    <row r="4483" spans="1:7" x14ac:dyDescent="0.25">
      <c r="A4483" s="1">
        <v>39201</v>
      </c>
      <c r="B4483" t="s">
        <v>444</v>
      </c>
      <c r="C4483" t="s">
        <v>444</v>
      </c>
      <c r="D4483" t="s">
        <v>444</v>
      </c>
      <c r="E4483" t="s">
        <v>444</v>
      </c>
      <c r="F4483" t="s">
        <v>444</v>
      </c>
      <c r="G4483" t="s">
        <v>444</v>
      </c>
    </row>
    <row r="4484" spans="1:7" x14ac:dyDescent="0.25">
      <c r="A4484" s="1">
        <v>39202</v>
      </c>
      <c r="B4484">
        <v>81.519997000000004</v>
      </c>
      <c r="C4484">
        <v>81.800003000000004</v>
      </c>
      <c r="D4484">
        <v>81.269997000000004</v>
      </c>
      <c r="E4484">
        <v>81.449996999999996</v>
      </c>
      <c r="F4484">
        <v>81.449996999999996</v>
      </c>
      <c r="G4484">
        <v>0</v>
      </c>
    </row>
    <row r="4485" spans="1:7" x14ac:dyDescent="0.25">
      <c r="A4485" s="1">
        <v>39203</v>
      </c>
      <c r="B4485">
        <v>81.430000000000007</v>
      </c>
      <c r="C4485">
        <v>81.720000999999996</v>
      </c>
      <c r="D4485">
        <v>81.25</v>
      </c>
      <c r="E4485">
        <v>81.599997999999999</v>
      </c>
      <c r="F4485">
        <v>81.599997999999999</v>
      </c>
      <c r="G4485">
        <v>0</v>
      </c>
    </row>
    <row r="4486" spans="1:7" x14ac:dyDescent="0.25">
      <c r="A4486" s="1">
        <v>39204</v>
      </c>
      <c r="B4486">
        <v>81.709998999999996</v>
      </c>
      <c r="C4486">
        <v>81.940002000000007</v>
      </c>
      <c r="D4486">
        <v>81.639999000000003</v>
      </c>
      <c r="E4486">
        <v>81.739998</v>
      </c>
      <c r="F4486">
        <v>81.739998</v>
      </c>
      <c r="G4486">
        <v>0</v>
      </c>
    </row>
    <row r="4487" spans="1:7" x14ac:dyDescent="0.25">
      <c r="A4487" s="1">
        <v>39205</v>
      </c>
      <c r="B4487">
        <v>81.800003000000004</v>
      </c>
      <c r="C4487">
        <v>81.989998</v>
      </c>
      <c r="D4487">
        <v>81.610000999999997</v>
      </c>
      <c r="E4487">
        <v>81.949996999999996</v>
      </c>
      <c r="F4487">
        <v>81.949996999999996</v>
      </c>
      <c r="G4487">
        <v>0</v>
      </c>
    </row>
    <row r="4488" spans="1:7" x14ac:dyDescent="0.25">
      <c r="A4488" s="1">
        <v>39206</v>
      </c>
      <c r="B4488">
        <v>81.949996999999996</v>
      </c>
      <c r="C4488">
        <v>82.040001000000004</v>
      </c>
      <c r="D4488">
        <v>81.639999000000003</v>
      </c>
      <c r="E4488">
        <v>81.739998</v>
      </c>
      <c r="F4488">
        <v>81.739998</v>
      </c>
      <c r="G4488">
        <v>0</v>
      </c>
    </row>
    <row r="4489" spans="1:7" x14ac:dyDescent="0.25">
      <c r="A4489" s="1">
        <v>39208</v>
      </c>
      <c r="B4489" t="s">
        <v>444</v>
      </c>
      <c r="C4489" t="s">
        <v>444</v>
      </c>
      <c r="D4489" t="s">
        <v>444</v>
      </c>
      <c r="E4489" t="s">
        <v>444</v>
      </c>
      <c r="F4489" t="s">
        <v>444</v>
      </c>
      <c r="G4489" t="s">
        <v>444</v>
      </c>
    </row>
    <row r="4490" spans="1:7" x14ac:dyDescent="0.25">
      <c r="A4490" s="1">
        <v>39209</v>
      </c>
      <c r="B4490">
        <v>81.610000999999997</v>
      </c>
      <c r="C4490">
        <v>81.75</v>
      </c>
      <c r="D4490">
        <v>81.540001000000004</v>
      </c>
      <c r="E4490">
        <v>81.680000000000007</v>
      </c>
      <c r="F4490">
        <v>81.680000000000007</v>
      </c>
      <c r="G4490">
        <v>0</v>
      </c>
    </row>
    <row r="4491" spans="1:7" x14ac:dyDescent="0.25">
      <c r="A4491" s="1">
        <v>39210</v>
      </c>
      <c r="B4491">
        <v>81.680000000000007</v>
      </c>
      <c r="C4491">
        <v>82.040001000000004</v>
      </c>
      <c r="D4491">
        <v>81.550003000000004</v>
      </c>
      <c r="E4491">
        <v>81.940002000000007</v>
      </c>
      <c r="F4491">
        <v>81.940002000000007</v>
      </c>
      <c r="G4491">
        <v>0</v>
      </c>
    </row>
    <row r="4492" spans="1:7" x14ac:dyDescent="0.25">
      <c r="A4492" s="1">
        <v>39211</v>
      </c>
      <c r="B4492">
        <v>81.959998999999996</v>
      </c>
      <c r="C4492">
        <v>82.040001000000004</v>
      </c>
      <c r="D4492">
        <v>81.769997000000004</v>
      </c>
      <c r="E4492">
        <v>82.019997000000004</v>
      </c>
      <c r="F4492">
        <v>82.019997000000004</v>
      </c>
      <c r="G4492">
        <v>0</v>
      </c>
    </row>
    <row r="4493" spans="1:7" x14ac:dyDescent="0.25">
      <c r="A4493" s="1">
        <v>39212</v>
      </c>
      <c r="B4493">
        <v>82.019997000000004</v>
      </c>
      <c r="C4493">
        <v>82.379997000000003</v>
      </c>
      <c r="D4493">
        <v>81.839995999999999</v>
      </c>
      <c r="E4493">
        <v>82.290001000000004</v>
      </c>
      <c r="F4493">
        <v>82.290001000000004</v>
      </c>
      <c r="G4493">
        <v>0</v>
      </c>
    </row>
    <row r="4494" spans="1:7" x14ac:dyDescent="0.25">
      <c r="A4494" s="1">
        <v>39213</v>
      </c>
      <c r="B4494">
        <v>82.279999000000004</v>
      </c>
      <c r="C4494">
        <v>82.360000999999997</v>
      </c>
      <c r="D4494">
        <v>82.089995999999999</v>
      </c>
      <c r="E4494">
        <v>82.120002999999997</v>
      </c>
      <c r="F4494">
        <v>82.120002999999997</v>
      </c>
      <c r="G4494">
        <v>0</v>
      </c>
    </row>
    <row r="4495" spans="1:7" x14ac:dyDescent="0.25">
      <c r="A4495" s="1">
        <v>39215</v>
      </c>
      <c r="B4495" t="s">
        <v>444</v>
      </c>
      <c r="C4495" t="s">
        <v>444</v>
      </c>
      <c r="D4495" t="s">
        <v>444</v>
      </c>
      <c r="E4495" t="s">
        <v>444</v>
      </c>
      <c r="F4495" t="s">
        <v>444</v>
      </c>
      <c r="G4495" t="s">
        <v>444</v>
      </c>
    </row>
    <row r="4496" spans="1:7" x14ac:dyDescent="0.25">
      <c r="A4496" s="1">
        <v>39216</v>
      </c>
      <c r="B4496">
        <v>82.099997999999999</v>
      </c>
      <c r="C4496">
        <v>82.150002000000001</v>
      </c>
      <c r="D4496">
        <v>81.989998</v>
      </c>
      <c r="E4496">
        <v>82.07</v>
      </c>
      <c r="F4496">
        <v>82.07</v>
      </c>
      <c r="G4496">
        <v>0</v>
      </c>
    </row>
    <row r="4497" spans="1:7" x14ac:dyDescent="0.25">
      <c r="A4497" s="1">
        <v>39217</v>
      </c>
      <c r="B4497">
        <v>82.050003000000004</v>
      </c>
      <c r="C4497">
        <v>82.110000999999997</v>
      </c>
      <c r="D4497">
        <v>81.660004000000001</v>
      </c>
      <c r="E4497">
        <v>81.75</v>
      </c>
      <c r="F4497">
        <v>81.75</v>
      </c>
      <c r="G4497">
        <v>0</v>
      </c>
    </row>
    <row r="4498" spans="1:7" x14ac:dyDescent="0.25">
      <c r="A4498" s="1">
        <v>39218</v>
      </c>
      <c r="B4498">
        <v>81.75</v>
      </c>
      <c r="C4498">
        <v>82.239998</v>
      </c>
      <c r="D4498">
        <v>81.669998000000007</v>
      </c>
      <c r="E4498">
        <v>82.160004000000001</v>
      </c>
      <c r="F4498">
        <v>82.160004000000001</v>
      </c>
      <c r="G4498">
        <v>0</v>
      </c>
    </row>
    <row r="4499" spans="1:7" x14ac:dyDescent="0.25">
      <c r="A4499" s="1">
        <v>39219</v>
      </c>
      <c r="B4499">
        <v>82.160004000000001</v>
      </c>
      <c r="C4499">
        <v>82.400002000000001</v>
      </c>
      <c r="D4499">
        <v>82.080001999999993</v>
      </c>
      <c r="E4499">
        <v>82.32</v>
      </c>
      <c r="F4499">
        <v>82.32</v>
      </c>
      <c r="G4499">
        <v>0</v>
      </c>
    </row>
    <row r="4500" spans="1:7" x14ac:dyDescent="0.25">
      <c r="A4500" s="1">
        <v>39220</v>
      </c>
      <c r="B4500">
        <v>82.32</v>
      </c>
      <c r="C4500">
        <v>82.400002000000001</v>
      </c>
      <c r="D4500">
        <v>82.089995999999999</v>
      </c>
      <c r="E4500">
        <v>82.199996999999996</v>
      </c>
      <c r="F4500">
        <v>82.199996999999996</v>
      </c>
      <c r="G4500">
        <v>0</v>
      </c>
    </row>
    <row r="4501" spans="1:7" x14ac:dyDescent="0.25">
      <c r="A4501" s="1">
        <v>39222</v>
      </c>
      <c r="B4501" t="s">
        <v>444</v>
      </c>
      <c r="C4501" t="s">
        <v>444</v>
      </c>
      <c r="D4501" t="s">
        <v>444</v>
      </c>
      <c r="E4501" t="s">
        <v>444</v>
      </c>
      <c r="F4501" t="s">
        <v>444</v>
      </c>
      <c r="G4501" t="s">
        <v>444</v>
      </c>
    </row>
    <row r="4502" spans="1:7" x14ac:dyDescent="0.25">
      <c r="A4502" s="1">
        <v>39223</v>
      </c>
      <c r="B4502">
        <v>82.129997000000003</v>
      </c>
      <c r="C4502">
        <v>82.510002</v>
      </c>
      <c r="D4502">
        <v>82.080001999999993</v>
      </c>
      <c r="E4502">
        <v>82.360000999999997</v>
      </c>
      <c r="F4502">
        <v>82.360000999999997</v>
      </c>
      <c r="G4502">
        <v>0</v>
      </c>
    </row>
    <row r="4503" spans="1:7" x14ac:dyDescent="0.25">
      <c r="A4503" s="1">
        <v>39224</v>
      </c>
      <c r="B4503">
        <v>82.370002999999997</v>
      </c>
      <c r="C4503">
        <v>82.480002999999996</v>
      </c>
      <c r="D4503">
        <v>82.290001000000004</v>
      </c>
      <c r="E4503">
        <v>82.389999000000003</v>
      </c>
      <c r="F4503">
        <v>82.389999000000003</v>
      </c>
      <c r="G4503">
        <v>0</v>
      </c>
    </row>
    <row r="4504" spans="1:7" x14ac:dyDescent="0.25">
      <c r="A4504" s="1">
        <v>39225</v>
      </c>
      <c r="B4504">
        <v>82.419998000000007</v>
      </c>
      <c r="C4504">
        <v>82.599997999999999</v>
      </c>
      <c r="D4504">
        <v>82.099997999999999</v>
      </c>
      <c r="E4504">
        <v>82.309997999999993</v>
      </c>
      <c r="F4504">
        <v>82.309997999999993</v>
      </c>
      <c r="G4504">
        <v>0</v>
      </c>
    </row>
    <row r="4505" spans="1:7" x14ac:dyDescent="0.25">
      <c r="A4505" s="1">
        <v>39226</v>
      </c>
      <c r="B4505">
        <v>82.309997999999993</v>
      </c>
      <c r="C4505">
        <v>82.489998</v>
      </c>
      <c r="D4505">
        <v>82.239998</v>
      </c>
      <c r="E4505">
        <v>82.410004000000001</v>
      </c>
      <c r="F4505">
        <v>82.410004000000001</v>
      </c>
      <c r="G4505">
        <v>0</v>
      </c>
    </row>
    <row r="4506" spans="1:7" x14ac:dyDescent="0.25">
      <c r="A4506" s="1">
        <v>39227</v>
      </c>
      <c r="B4506">
        <v>82.410004000000001</v>
      </c>
      <c r="C4506">
        <v>82.470000999999996</v>
      </c>
      <c r="D4506">
        <v>82.199996999999996</v>
      </c>
      <c r="E4506">
        <v>82.330001999999993</v>
      </c>
      <c r="F4506">
        <v>82.330001999999993</v>
      </c>
      <c r="G4506">
        <v>0</v>
      </c>
    </row>
    <row r="4507" spans="1:7" x14ac:dyDescent="0.25">
      <c r="A4507" s="1">
        <v>39229</v>
      </c>
      <c r="B4507" t="s">
        <v>444</v>
      </c>
      <c r="C4507" t="s">
        <v>444</v>
      </c>
      <c r="D4507" t="s">
        <v>444</v>
      </c>
      <c r="E4507" t="s">
        <v>444</v>
      </c>
      <c r="F4507" t="s">
        <v>444</v>
      </c>
      <c r="G4507" t="s">
        <v>444</v>
      </c>
    </row>
    <row r="4508" spans="1:7" x14ac:dyDescent="0.25">
      <c r="A4508" s="1">
        <v>39231</v>
      </c>
      <c r="B4508">
        <v>82.349997999999999</v>
      </c>
      <c r="C4508">
        <v>82.459998999999996</v>
      </c>
      <c r="D4508">
        <v>82.050003000000004</v>
      </c>
      <c r="E4508">
        <v>82.309997999999993</v>
      </c>
      <c r="F4508">
        <v>82.309997999999993</v>
      </c>
      <c r="G4508">
        <v>0</v>
      </c>
    </row>
    <row r="4509" spans="1:7" x14ac:dyDescent="0.25">
      <c r="A4509" s="1">
        <v>39232</v>
      </c>
      <c r="B4509">
        <v>82.349997999999999</v>
      </c>
      <c r="C4509">
        <v>82.519997000000004</v>
      </c>
      <c r="D4509">
        <v>82.260002</v>
      </c>
      <c r="E4509">
        <v>82.43</v>
      </c>
      <c r="F4509">
        <v>82.43</v>
      </c>
      <c r="G4509">
        <v>0</v>
      </c>
    </row>
    <row r="4510" spans="1:7" x14ac:dyDescent="0.25">
      <c r="A4510" s="1">
        <v>39233</v>
      </c>
      <c r="B4510">
        <v>82.440002000000007</v>
      </c>
      <c r="C4510">
        <v>82.459998999999996</v>
      </c>
      <c r="D4510">
        <v>82.190002000000007</v>
      </c>
      <c r="E4510">
        <v>82.300003000000004</v>
      </c>
      <c r="F4510">
        <v>82.300003000000004</v>
      </c>
      <c r="G4510">
        <v>0</v>
      </c>
    </row>
    <row r="4511" spans="1:7" x14ac:dyDescent="0.25">
      <c r="A4511" s="1">
        <v>39234</v>
      </c>
      <c r="B4511">
        <v>82.309997999999993</v>
      </c>
      <c r="C4511">
        <v>82.589995999999999</v>
      </c>
      <c r="D4511">
        <v>82.260002</v>
      </c>
      <c r="E4511">
        <v>82.32</v>
      </c>
      <c r="F4511">
        <v>82.32</v>
      </c>
      <c r="G4511">
        <v>0</v>
      </c>
    </row>
    <row r="4512" spans="1:7" x14ac:dyDescent="0.25">
      <c r="A4512" s="1">
        <v>39236</v>
      </c>
      <c r="B4512" t="s">
        <v>444</v>
      </c>
      <c r="C4512" t="s">
        <v>444</v>
      </c>
      <c r="D4512" t="s">
        <v>444</v>
      </c>
      <c r="E4512" t="s">
        <v>444</v>
      </c>
      <c r="F4512" t="s">
        <v>444</v>
      </c>
      <c r="G4512" t="s">
        <v>444</v>
      </c>
    </row>
    <row r="4513" spans="1:7" x14ac:dyDescent="0.25">
      <c r="A4513" s="1">
        <v>39237</v>
      </c>
      <c r="B4513">
        <v>82.339995999999999</v>
      </c>
      <c r="C4513">
        <v>82.339995999999999</v>
      </c>
      <c r="D4513">
        <v>81.980002999999996</v>
      </c>
      <c r="E4513">
        <v>82.059997999999993</v>
      </c>
      <c r="F4513">
        <v>82.059997999999993</v>
      </c>
      <c r="G4513">
        <v>0</v>
      </c>
    </row>
    <row r="4514" spans="1:7" x14ac:dyDescent="0.25">
      <c r="A4514" s="1">
        <v>39238</v>
      </c>
      <c r="B4514">
        <v>82.040001000000004</v>
      </c>
      <c r="C4514">
        <v>82.059997999999993</v>
      </c>
      <c r="D4514">
        <v>81.699996999999996</v>
      </c>
      <c r="E4514">
        <v>81.889999000000003</v>
      </c>
      <c r="F4514">
        <v>81.889999000000003</v>
      </c>
      <c r="G4514">
        <v>0</v>
      </c>
    </row>
    <row r="4515" spans="1:7" x14ac:dyDescent="0.25">
      <c r="A4515" s="1">
        <v>39239</v>
      </c>
      <c r="B4515">
        <v>81.900002000000001</v>
      </c>
      <c r="C4515">
        <v>81.989998</v>
      </c>
      <c r="D4515">
        <v>81.790001000000004</v>
      </c>
      <c r="E4515">
        <v>81.900002000000001</v>
      </c>
      <c r="F4515">
        <v>81.900002000000001</v>
      </c>
      <c r="G4515">
        <v>0</v>
      </c>
    </row>
    <row r="4516" spans="1:7" x14ac:dyDescent="0.25">
      <c r="A4516" s="1">
        <v>39240</v>
      </c>
      <c r="B4516">
        <v>81.940002000000007</v>
      </c>
      <c r="C4516">
        <v>82.339995999999999</v>
      </c>
      <c r="D4516">
        <v>81.870002999999997</v>
      </c>
      <c r="E4516">
        <v>82.290001000000004</v>
      </c>
      <c r="F4516">
        <v>82.290001000000004</v>
      </c>
      <c r="G4516">
        <v>0</v>
      </c>
    </row>
    <row r="4517" spans="1:7" x14ac:dyDescent="0.25">
      <c r="A4517" s="1">
        <v>39241</v>
      </c>
      <c r="B4517">
        <v>82.300003000000004</v>
      </c>
      <c r="C4517">
        <v>82.919998000000007</v>
      </c>
      <c r="D4517">
        <v>82.300003000000004</v>
      </c>
      <c r="E4517">
        <v>82.690002000000007</v>
      </c>
      <c r="F4517">
        <v>82.690002000000007</v>
      </c>
      <c r="G4517">
        <v>0</v>
      </c>
    </row>
    <row r="4518" spans="1:7" x14ac:dyDescent="0.25">
      <c r="A4518" s="1">
        <v>39243</v>
      </c>
      <c r="B4518" t="s">
        <v>444</v>
      </c>
      <c r="C4518" t="s">
        <v>444</v>
      </c>
      <c r="D4518" t="s">
        <v>444</v>
      </c>
      <c r="E4518" t="s">
        <v>444</v>
      </c>
      <c r="F4518" t="s">
        <v>444</v>
      </c>
      <c r="G4518" t="s">
        <v>444</v>
      </c>
    </row>
    <row r="4519" spans="1:7" x14ac:dyDescent="0.25">
      <c r="A4519" s="1">
        <v>39244</v>
      </c>
      <c r="B4519">
        <v>82.709998999999996</v>
      </c>
      <c r="C4519">
        <v>82.82</v>
      </c>
      <c r="D4519">
        <v>82.629997000000003</v>
      </c>
      <c r="E4519">
        <v>82.709998999999996</v>
      </c>
      <c r="F4519">
        <v>82.709998999999996</v>
      </c>
      <c r="G4519">
        <v>0</v>
      </c>
    </row>
    <row r="4520" spans="1:7" x14ac:dyDescent="0.25">
      <c r="A4520" s="1">
        <v>39245</v>
      </c>
      <c r="B4520">
        <v>82.720000999999996</v>
      </c>
      <c r="C4520">
        <v>82.93</v>
      </c>
      <c r="D4520">
        <v>82.620002999999997</v>
      </c>
      <c r="E4520">
        <v>82.889999000000003</v>
      </c>
      <c r="F4520">
        <v>82.889999000000003</v>
      </c>
      <c r="G4520">
        <v>0</v>
      </c>
    </row>
    <row r="4521" spans="1:7" x14ac:dyDescent="0.25">
      <c r="A4521" s="1">
        <v>39246</v>
      </c>
      <c r="B4521">
        <v>82.949996999999996</v>
      </c>
      <c r="C4521">
        <v>83.269997000000004</v>
      </c>
      <c r="D4521">
        <v>82.93</v>
      </c>
      <c r="E4521">
        <v>83.040001000000004</v>
      </c>
      <c r="F4521">
        <v>83.040001000000004</v>
      </c>
      <c r="G4521">
        <v>0</v>
      </c>
    </row>
    <row r="4522" spans="1:7" x14ac:dyDescent="0.25">
      <c r="A4522" s="1">
        <v>39247</v>
      </c>
      <c r="B4522">
        <v>83.040001000000004</v>
      </c>
      <c r="C4522">
        <v>83.25</v>
      </c>
      <c r="D4522">
        <v>83.010002</v>
      </c>
      <c r="E4522">
        <v>83.129997000000003</v>
      </c>
      <c r="F4522">
        <v>83.129997000000003</v>
      </c>
      <c r="G4522">
        <v>0</v>
      </c>
    </row>
    <row r="4523" spans="1:7" x14ac:dyDescent="0.25">
      <c r="A4523" s="1">
        <v>39248</v>
      </c>
      <c r="B4523">
        <v>83.089995999999999</v>
      </c>
      <c r="C4523">
        <v>83.139999000000003</v>
      </c>
      <c r="D4523">
        <v>82.790001000000004</v>
      </c>
      <c r="E4523">
        <v>82.849997999999999</v>
      </c>
      <c r="F4523">
        <v>82.849997999999999</v>
      </c>
      <c r="G4523">
        <v>0</v>
      </c>
    </row>
    <row r="4524" spans="1:7" x14ac:dyDescent="0.25">
      <c r="A4524" s="1">
        <v>39250</v>
      </c>
      <c r="B4524" t="s">
        <v>444</v>
      </c>
      <c r="C4524" t="s">
        <v>444</v>
      </c>
      <c r="D4524" t="s">
        <v>444</v>
      </c>
      <c r="E4524" t="s">
        <v>444</v>
      </c>
      <c r="F4524" t="s">
        <v>444</v>
      </c>
      <c r="G4524" t="s">
        <v>444</v>
      </c>
    </row>
    <row r="4525" spans="1:7" x14ac:dyDescent="0.25">
      <c r="A4525" s="1">
        <v>39251</v>
      </c>
      <c r="B4525">
        <v>82.839995999999999</v>
      </c>
      <c r="C4525">
        <v>82.860000999999997</v>
      </c>
      <c r="D4525">
        <v>82.68</v>
      </c>
      <c r="E4525">
        <v>82.709998999999996</v>
      </c>
      <c r="F4525">
        <v>82.709998999999996</v>
      </c>
      <c r="G4525">
        <v>0</v>
      </c>
    </row>
    <row r="4526" spans="1:7" x14ac:dyDescent="0.25">
      <c r="A4526" s="1">
        <v>39252</v>
      </c>
      <c r="B4526">
        <v>82.709998999999996</v>
      </c>
      <c r="C4526">
        <v>82.82</v>
      </c>
      <c r="D4526">
        <v>82.540001000000004</v>
      </c>
      <c r="E4526">
        <v>82.540001000000004</v>
      </c>
      <c r="F4526">
        <v>82.540001000000004</v>
      </c>
      <c r="G4526">
        <v>0</v>
      </c>
    </row>
    <row r="4527" spans="1:7" x14ac:dyDescent="0.25">
      <c r="A4527" s="1">
        <v>39253</v>
      </c>
      <c r="B4527">
        <v>82.57</v>
      </c>
      <c r="C4527">
        <v>82.580001999999993</v>
      </c>
      <c r="D4527">
        <v>82.459998999999996</v>
      </c>
      <c r="E4527">
        <v>82.519997000000004</v>
      </c>
      <c r="F4527">
        <v>82.519997000000004</v>
      </c>
      <c r="G4527">
        <v>0</v>
      </c>
    </row>
    <row r="4528" spans="1:7" x14ac:dyDescent="0.25">
      <c r="A4528" s="1">
        <v>39254</v>
      </c>
      <c r="B4528">
        <v>82.629997000000003</v>
      </c>
      <c r="C4528">
        <v>82.75</v>
      </c>
      <c r="D4528">
        <v>82.589995999999999</v>
      </c>
      <c r="E4528">
        <v>82.730002999999996</v>
      </c>
      <c r="F4528">
        <v>82.730002999999996</v>
      </c>
      <c r="G4528">
        <v>0</v>
      </c>
    </row>
    <row r="4529" spans="1:7" x14ac:dyDescent="0.25">
      <c r="A4529" s="1">
        <v>39255</v>
      </c>
      <c r="B4529">
        <v>82.699996999999996</v>
      </c>
      <c r="C4529">
        <v>82.760002</v>
      </c>
      <c r="D4529">
        <v>82.32</v>
      </c>
      <c r="E4529">
        <v>82.339995999999999</v>
      </c>
      <c r="F4529">
        <v>82.339995999999999</v>
      </c>
      <c r="G4529">
        <v>0</v>
      </c>
    </row>
    <row r="4530" spans="1:7" x14ac:dyDescent="0.25">
      <c r="A4530" s="1">
        <v>39257</v>
      </c>
      <c r="B4530" t="s">
        <v>444</v>
      </c>
      <c r="C4530" t="s">
        <v>444</v>
      </c>
      <c r="D4530" t="s">
        <v>444</v>
      </c>
      <c r="E4530" t="s">
        <v>444</v>
      </c>
      <c r="F4530" t="s">
        <v>444</v>
      </c>
      <c r="G4530" t="s">
        <v>444</v>
      </c>
    </row>
    <row r="4531" spans="1:7" x14ac:dyDescent="0.25">
      <c r="A4531" s="1">
        <v>39258</v>
      </c>
      <c r="B4531">
        <v>82.339995999999999</v>
      </c>
      <c r="C4531">
        <v>82.470000999999996</v>
      </c>
      <c r="D4531">
        <v>82.290001000000004</v>
      </c>
      <c r="E4531">
        <v>82.32</v>
      </c>
      <c r="F4531">
        <v>82.32</v>
      </c>
      <c r="G4531">
        <v>0</v>
      </c>
    </row>
    <row r="4532" spans="1:7" x14ac:dyDescent="0.25">
      <c r="A4532" s="1">
        <v>39259</v>
      </c>
      <c r="B4532">
        <v>82.339995999999999</v>
      </c>
      <c r="C4532">
        <v>82.470000999999996</v>
      </c>
      <c r="D4532">
        <v>82.199996999999996</v>
      </c>
      <c r="E4532">
        <v>82.290001000000004</v>
      </c>
      <c r="F4532">
        <v>82.290001000000004</v>
      </c>
      <c r="G4532">
        <v>0</v>
      </c>
    </row>
    <row r="4533" spans="1:7" x14ac:dyDescent="0.25">
      <c r="A4533" s="1">
        <v>39260</v>
      </c>
      <c r="B4533">
        <v>82.370002999999997</v>
      </c>
      <c r="C4533">
        <v>82.480002999999996</v>
      </c>
      <c r="D4533">
        <v>82.260002</v>
      </c>
      <c r="E4533">
        <v>82.32</v>
      </c>
      <c r="F4533">
        <v>82.32</v>
      </c>
      <c r="G4533">
        <v>0</v>
      </c>
    </row>
    <row r="4534" spans="1:7" x14ac:dyDescent="0.25">
      <c r="A4534" s="1">
        <v>39261</v>
      </c>
      <c r="B4534">
        <v>82.330001999999993</v>
      </c>
      <c r="C4534">
        <v>82.349997999999999</v>
      </c>
      <c r="D4534">
        <v>82.139999000000003</v>
      </c>
      <c r="E4534">
        <v>82.330001999999993</v>
      </c>
      <c r="F4534">
        <v>82.330001999999993</v>
      </c>
      <c r="G4534">
        <v>0</v>
      </c>
    </row>
    <row r="4535" spans="1:7" x14ac:dyDescent="0.25">
      <c r="A4535" s="1">
        <v>39262</v>
      </c>
      <c r="B4535">
        <v>82.279999000000004</v>
      </c>
      <c r="C4535">
        <v>82.349997999999999</v>
      </c>
      <c r="D4535">
        <v>81.900002000000001</v>
      </c>
      <c r="E4535">
        <v>81.919998000000007</v>
      </c>
      <c r="F4535">
        <v>81.919998000000007</v>
      </c>
      <c r="G4535">
        <v>0</v>
      </c>
    </row>
    <row r="4536" spans="1:7" x14ac:dyDescent="0.25">
      <c r="A4536" s="1">
        <v>39264</v>
      </c>
      <c r="B4536" t="s">
        <v>444</v>
      </c>
      <c r="C4536" t="s">
        <v>444</v>
      </c>
      <c r="D4536" t="s">
        <v>444</v>
      </c>
      <c r="E4536" t="s">
        <v>444</v>
      </c>
      <c r="F4536" t="s">
        <v>444</v>
      </c>
      <c r="G4536" t="s">
        <v>444</v>
      </c>
    </row>
    <row r="4537" spans="1:7" x14ac:dyDescent="0.25">
      <c r="A4537" s="1">
        <v>39265</v>
      </c>
      <c r="B4537">
        <v>81.870002999999997</v>
      </c>
      <c r="C4537">
        <v>81.949996999999996</v>
      </c>
      <c r="D4537">
        <v>81.309997999999993</v>
      </c>
      <c r="E4537">
        <v>81.389999000000003</v>
      </c>
      <c r="F4537">
        <v>81.389999000000003</v>
      </c>
      <c r="G4537">
        <v>0</v>
      </c>
    </row>
    <row r="4538" spans="1:7" x14ac:dyDescent="0.25">
      <c r="A4538" s="1">
        <v>39266</v>
      </c>
      <c r="B4538">
        <v>81.410004000000001</v>
      </c>
      <c r="C4538">
        <v>81.599997999999999</v>
      </c>
      <c r="D4538">
        <v>81.339995999999999</v>
      </c>
      <c r="E4538">
        <v>81.430000000000007</v>
      </c>
      <c r="F4538">
        <v>81.430000000000007</v>
      </c>
      <c r="G4538">
        <v>0</v>
      </c>
    </row>
    <row r="4539" spans="1:7" x14ac:dyDescent="0.25">
      <c r="A4539" s="1">
        <v>39268</v>
      </c>
      <c r="B4539">
        <v>81.449996999999996</v>
      </c>
      <c r="C4539">
        <v>81.660004000000001</v>
      </c>
      <c r="D4539">
        <v>81.239998</v>
      </c>
      <c r="E4539">
        <v>81.540001000000004</v>
      </c>
      <c r="F4539">
        <v>81.540001000000004</v>
      </c>
      <c r="G4539">
        <v>0</v>
      </c>
    </row>
    <row r="4540" spans="1:7" x14ac:dyDescent="0.25">
      <c r="A4540" s="1">
        <v>39269</v>
      </c>
      <c r="B4540">
        <v>81.629997000000003</v>
      </c>
      <c r="C4540">
        <v>81.730002999999996</v>
      </c>
      <c r="D4540">
        <v>81.339995999999999</v>
      </c>
      <c r="E4540">
        <v>81.459998999999996</v>
      </c>
      <c r="F4540">
        <v>81.459998999999996</v>
      </c>
      <c r="G4540">
        <v>0</v>
      </c>
    </row>
    <row r="4541" spans="1:7" x14ac:dyDescent="0.25">
      <c r="A4541" s="1">
        <v>39271</v>
      </c>
      <c r="B4541" t="s">
        <v>444</v>
      </c>
      <c r="C4541" t="s">
        <v>444</v>
      </c>
      <c r="D4541" t="s">
        <v>444</v>
      </c>
      <c r="E4541" t="s">
        <v>444</v>
      </c>
      <c r="F4541" t="s">
        <v>444</v>
      </c>
      <c r="G4541" t="s">
        <v>444</v>
      </c>
    </row>
    <row r="4542" spans="1:7" x14ac:dyDescent="0.25">
      <c r="A4542" s="1">
        <v>39272</v>
      </c>
      <c r="B4542">
        <v>81.459998999999996</v>
      </c>
      <c r="C4542">
        <v>81.510002</v>
      </c>
      <c r="D4542">
        <v>81.339995999999999</v>
      </c>
      <c r="E4542">
        <v>81.430000000000007</v>
      </c>
      <c r="F4542">
        <v>81.430000000000007</v>
      </c>
      <c r="G4542">
        <v>0</v>
      </c>
    </row>
    <row r="4543" spans="1:7" x14ac:dyDescent="0.25">
      <c r="A4543" s="1">
        <v>39273</v>
      </c>
      <c r="B4543">
        <v>81.540001000000004</v>
      </c>
      <c r="C4543">
        <v>81.589995999999999</v>
      </c>
      <c r="D4543">
        <v>80.819999999999993</v>
      </c>
      <c r="E4543">
        <v>80.860000999999997</v>
      </c>
      <c r="F4543">
        <v>80.860000999999997</v>
      </c>
      <c r="G4543">
        <v>0</v>
      </c>
    </row>
    <row r="4544" spans="1:7" x14ac:dyDescent="0.25">
      <c r="A4544" s="1">
        <v>39274</v>
      </c>
      <c r="B4544">
        <v>80.690002000000007</v>
      </c>
      <c r="C4544">
        <v>80.860000999999997</v>
      </c>
      <c r="D4544">
        <v>80.620002999999997</v>
      </c>
      <c r="E4544">
        <v>80.730002999999996</v>
      </c>
      <c r="F4544">
        <v>80.730002999999996</v>
      </c>
      <c r="G4544">
        <v>0</v>
      </c>
    </row>
    <row r="4545" spans="1:7" x14ac:dyDescent="0.25">
      <c r="A4545" s="1">
        <v>39275</v>
      </c>
      <c r="B4545">
        <v>80.760002</v>
      </c>
      <c r="C4545">
        <v>80.839995999999999</v>
      </c>
      <c r="D4545">
        <v>80.540001000000004</v>
      </c>
      <c r="E4545">
        <v>80.639999000000003</v>
      </c>
      <c r="F4545">
        <v>80.639999000000003</v>
      </c>
      <c r="G4545">
        <v>0</v>
      </c>
    </row>
    <row r="4546" spans="1:7" x14ac:dyDescent="0.25">
      <c r="A4546" s="1">
        <v>39276</v>
      </c>
      <c r="B4546">
        <v>80.629997000000003</v>
      </c>
      <c r="C4546">
        <v>80.730002999999996</v>
      </c>
      <c r="D4546">
        <v>80.440002000000007</v>
      </c>
      <c r="E4546">
        <v>80.580001999999993</v>
      </c>
      <c r="F4546">
        <v>80.580001999999993</v>
      </c>
      <c r="G4546">
        <v>0</v>
      </c>
    </row>
    <row r="4547" spans="1:7" x14ac:dyDescent="0.25">
      <c r="A4547" s="1">
        <v>39278</v>
      </c>
      <c r="B4547" t="s">
        <v>444</v>
      </c>
      <c r="C4547" t="s">
        <v>444</v>
      </c>
      <c r="D4547" t="s">
        <v>444</v>
      </c>
      <c r="E4547" t="s">
        <v>444</v>
      </c>
      <c r="F4547" t="s">
        <v>444</v>
      </c>
      <c r="G4547" t="s">
        <v>444</v>
      </c>
    </row>
    <row r="4548" spans="1:7" x14ac:dyDescent="0.25">
      <c r="A4548" s="1">
        <v>39279</v>
      </c>
      <c r="B4548">
        <v>80.529999000000004</v>
      </c>
      <c r="C4548">
        <v>80.669998000000007</v>
      </c>
      <c r="D4548">
        <v>80.440002000000007</v>
      </c>
      <c r="E4548">
        <v>80.519997000000004</v>
      </c>
      <c r="F4548">
        <v>80.519997000000004</v>
      </c>
      <c r="G4548">
        <v>0</v>
      </c>
    </row>
    <row r="4549" spans="1:7" x14ac:dyDescent="0.25">
      <c r="A4549" s="1">
        <v>39280</v>
      </c>
      <c r="B4549">
        <v>80.529999000000004</v>
      </c>
      <c r="C4549">
        <v>80.610000999999997</v>
      </c>
      <c r="D4549">
        <v>80.440002000000007</v>
      </c>
      <c r="E4549">
        <v>80.540001000000004</v>
      </c>
      <c r="F4549">
        <v>80.540001000000004</v>
      </c>
      <c r="G4549">
        <v>0</v>
      </c>
    </row>
    <row r="4550" spans="1:7" x14ac:dyDescent="0.25">
      <c r="A4550" s="1">
        <v>39281</v>
      </c>
      <c r="B4550">
        <v>80.309997999999993</v>
      </c>
      <c r="C4550">
        <v>80.660004000000001</v>
      </c>
      <c r="D4550">
        <v>80.230002999999996</v>
      </c>
      <c r="E4550">
        <v>80.419998000000007</v>
      </c>
      <c r="F4550">
        <v>80.419998000000007</v>
      </c>
      <c r="G4550">
        <v>0</v>
      </c>
    </row>
    <row r="4551" spans="1:7" x14ac:dyDescent="0.25">
      <c r="A4551" s="1">
        <v>39282</v>
      </c>
      <c r="B4551">
        <v>80.470000999999996</v>
      </c>
      <c r="C4551">
        <v>80.489998</v>
      </c>
      <c r="D4551">
        <v>80.300003000000004</v>
      </c>
      <c r="E4551">
        <v>80.419998000000007</v>
      </c>
      <c r="F4551">
        <v>80.419998000000007</v>
      </c>
      <c r="G4551">
        <v>0</v>
      </c>
    </row>
    <row r="4552" spans="1:7" x14ac:dyDescent="0.25">
      <c r="A4552" s="1">
        <v>39283</v>
      </c>
      <c r="B4552">
        <v>80.449996999999996</v>
      </c>
      <c r="C4552">
        <v>80.529999000000004</v>
      </c>
      <c r="D4552">
        <v>80.120002999999997</v>
      </c>
      <c r="E4552">
        <v>80.290001000000004</v>
      </c>
      <c r="F4552">
        <v>80.290001000000004</v>
      </c>
      <c r="G4552">
        <v>0</v>
      </c>
    </row>
    <row r="4553" spans="1:7" x14ac:dyDescent="0.25">
      <c r="A4553" s="1">
        <v>39285</v>
      </c>
      <c r="B4553" t="s">
        <v>444</v>
      </c>
      <c r="C4553" t="s">
        <v>444</v>
      </c>
      <c r="D4553" t="s">
        <v>444</v>
      </c>
      <c r="E4553" t="s">
        <v>444</v>
      </c>
      <c r="F4553" t="s">
        <v>444</v>
      </c>
      <c r="G4553" t="s">
        <v>444</v>
      </c>
    </row>
    <row r="4554" spans="1:7" x14ac:dyDescent="0.25">
      <c r="A4554" s="1">
        <v>39286</v>
      </c>
      <c r="B4554">
        <v>80.129997000000003</v>
      </c>
      <c r="C4554">
        <v>80.400002000000001</v>
      </c>
      <c r="D4554">
        <v>80.120002999999997</v>
      </c>
      <c r="E4554">
        <v>80.349997999999999</v>
      </c>
      <c r="F4554">
        <v>80.349997999999999</v>
      </c>
      <c r="G4554">
        <v>0</v>
      </c>
    </row>
    <row r="4555" spans="1:7" x14ac:dyDescent="0.25">
      <c r="A4555" s="1">
        <v>39287</v>
      </c>
      <c r="B4555">
        <v>80.180000000000007</v>
      </c>
      <c r="C4555">
        <v>80.349997999999999</v>
      </c>
      <c r="D4555">
        <v>80.019997000000004</v>
      </c>
      <c r="E4555">
        <v>80.080001999999993</v>
      </c>
      <c r="F4555">
        <v>80.080001999999993</v>
      </c>
      <c r="G4555">
        <v>0</v>
      </c>
    </row>
    <row r="4556" spans="1:7" x14ac:dyDescent="0.25">
      <c r="A4556" s="1">
        <v>39288</v>
      </c>
      <c r="B4556">
        <v>80.129997000000003</v>
      </c>
      <c r="C4556">
        <v>80.709998999999996</v>
      </c>
      <c r="D4556">
        <v>80.069999999999993</v>
      </c>
      <c r="E4556">
        <v>80.650002000000001</v>
      </c>
      <c r="F4556">
        <v>80.650002000000001</v>
      </c>
      <c r="G4556">
        <v>0</v>
      </c>
    </row>
    <row r="4557" spans="1:7" x14ac:dyDescent="0.25">
      <c r="A4557" s="1">
        <v>39289</v>
      </c>
      <c r="B4557">
        <v>80.599997999999999</v>
      </c>
      <c r="C4557">
        <v>80.75</v>
      </c>
      <c r="D4557">
        <v>80.290001000000004</v>
      </c>
      <c r="E4557">
        <v>80.449996999999996</v>
      </c>
      <c r="F4557">
        <v>80.449996999999996</v>
      </c>
      <c r="G4557">
        <v>0</v>
      </c>
    </row>
    <row r="4558" spans="1:7" x14ac:dyDescent="0.25">
      <c r="A4558" s="1">
        <v>39290</v>
      </c>
      <c r="B4558">
        <v>80.529999000000004</v>
      </c>
      <c r="C4558">
        <v>81.010002</v>
      </c>
      <c r="D4558">
        <v>80.389999000000003</v>
      </c>
      <c r="E4558">
        <v>80.949996999999996</v>
      </c>
      <c r="F4558">
        <v>80.949996999999996</v>
      </c>
      <c r="G4558">
        <v>0</v>
      </c>
    </row>
    <row r="4559" spans="1:7" x14ac:dyDescent="0.25">
      <c r="A4559" s="1">
        <v>39292</v>
      </c>
      <c r="B4559" t="s">
        <v>444</v>
      </c>
      <c r="C4559" t="s">
        <v>444</v>
      </c>
      <c r="D4559" t="s">
        <v>444</v>
      </c>
      <c r="E4559" t="s">
        <v>444</v>
      </c>
      <c r="F4559" t="s">
        <v>444</v>
      </c>
      <c r="G4559" t="s">
        <v>444</v>
      </c>
    </row>
    <row r="4560" spans="1:7" x14ac:dyDescent="0.25">
      <c r="A4560" s="1">
        <v>39293</v>
      </c>
      <c r="B4560">
        <v>80.970000999999996</v>
      </c>
      <c r="C4560">
        <v>81.089995999999999</v>
      </c>
      <c r="D4560">
        <v>80.800003000000004</v>
      </c>
      <c r="E4560">
        <v>80.849997999999999</v>
      </c>
      <c r="F4560">
        <v>80.849997999999999</v>
      </c>
      <c r="G4560">
        <v>0</v>
      </c>
    </row>
    <row r="4561" spans="1:7" x14ac:dyDescent="0.25">
      <c r="A4561" s="1">
        <v>39294</v>
      </c>
      <c r="B4561">
        <v>80.769997000000004</v>
      </c>
      <c r="C4561">
        <v>80.889999000000003</v>
      </c>
      <c r="D4561">
        <v>80.650002000000001</v>
      </c>
      <c r="E4561">
        <v>80.769997000000004</v>
      </c>
      <c r="F4561">
        <v>80.769997000000004</v>
      </c>
      <c r="G4561">
        <v>0</v>
      </c>
    </row>
    <row r="4562" spans="1:7" x14ac:dyDescent="0.25">
      <c r="A4562" s="1">
        <v>39295</v>
      </c>
      <c r="B4562">
        <v>80.900002000000001</v>
      </c>
      <c r="C4562">
        <v>80.970000999999996</v>
      </c>
      <c r="D4562">
        <v>80.660004000000001</v>
      </c>
      <c r="E4562">
        <v>80.870002999999997</v>
      </c>
      <c r="F4562">
        <v>80.870002999999997</v>
      </c>
      <c r="G4562">
        <v>0</v>
      </c>
    </row>
    <row r="4563" spans="1:7" x14ac:dyDescent="0.25">
      <c r="A4563" s="1">
        <v>39296</v>
      </c>
      <c r="B4563">
        <v>80.839995999999999</v>
      </c>
      <c r="C4563">
        <v>80.910004000000001</v>
      </c>
      <c r="D4563">
        <v>80.639999000000003</v>
      </c>
      <c r="E4563">
        <v>80.709998999999996</v>
      </c>
      <c r="F4563">
        <v>80.709998999999996</v>
      </c>
      <c r="G4563">
        <v>0</v>
      </c>
    </row>
    <row r="4564" spans="1:7" x14ac:dyDescent="0.25">
      <c r="A4564" s="1">
        <v>39297</v>
      </c>
      <c r="B4564">
        <v>80.660004000000001</v>
      </c>
      <c r="C4564">
        <v>80.769997000000004</v>
      </c>
      <c r="D4564">
        <v>80.160004000000001</v>
      </c>
      <c r="E4564">
        <v>80.180000000000007</v>
      </c>
      <c r="F4564">
        <v>80.180000000000007</v>
      </c>
      <c r="G4564">
        <v>0</v>
      </c>
    </row>
    <row r="4565" spans="1:7" x14ac:dyDescent="0.25">
      <c r="A4565" s="1">
        <v>39299</v>
      </c>
      <c r="B4565" t="s">
        <v>444</v>
      </c>
      <c r="C4565" t="s">
        <v>444</v>
      </c>
      <c r="D4565" t="s">
        <v>444</v>
      </c>
      <c r="E4565" t="s">
        <v>444</v>
      </c>
      <c r="F4565" t="s">
        <v>444</v>
      </c>
      <c r="G4565" t="s">
        <v>444</v>
      </c>
    </row>
    <row r="4566" spans="1:7" x14ac:dyDescent="0.25">
      <c r="A4566" s="1">
        <v>39300</v>
      </c>
      <c r="B4566">
        <v>80.110000999999997</v>
      </c>
      <c r="C4566">
        <v>80.309997999999993</v>
      </c>
      <c r="D4566">
        <v>79.959998999999996</v>
      </c>
      <c r="E4566">
        <v>80.25</v>
      </c>
      <c r="F4566">
        <v>80.25</v>
      </c>
      <c r="G4566">
        <v>0</v>
      </c>
    </row>
    <row r="4567" spans="1:7" x14ac:dyDescent="0.25">
      <c r="A4567" s="1">
        <v>39301</v>
      </c>
      <c r="B4567">
        <v>80.25</v>
      </c>
      <c r="C4567">
        <v>80.589995999999999</v>
      </c>
      <c r="D4567">
        <v>80.190002000000007</v>
      </c>
      <c r="E4567">
        <v>80.480002999999996</v>
      </c>
      <c r="F4567">
        <v>80.480002999999996</v>
      </c>
      <c r="G4567">
        <v>0</v>
      </c>
    </row>
    <row r="4568" spans="1:7" x14ac:dyDescent="0.25">
      <c r="A4568" s="1">
        <v>39302</v>
      </c>
      <c r="B4568">
        <v>80.559997999999993</v>
      </c>
      <c r="C4568">
        <v>80.709998999999996</v>
      </c>
      <c r="D4568">
        <v>80.169998000000007</v>
      </c>
      <c r="E4568">
        <v>80.339995999999999</v>
      </c>
      <c r="F4568">
        <v>80.339995999999999</v>
      </c>
      <c r="G4568">
        <v>0</v>
      </c>
    </row>
    <row r="4569" spans="1:7" x14ac:dyDescent="0.25">
      <c r="A4569" s="1">
        <v>39303</v>
      </c>
      <c r="B4569">
        <v>80.269997000000004</v>
      </c>
      <c r="C4569">
        <v>80.919998000000007</v>
      </c>
      <c r="D4569">
        <v>80.230002999999996</v>
      </c>
      <c r="E4569">
        <v>80.739998</v>
      </c>
      <c r="F4569">
        <v>80.739998</v>
      </c>
      <c r="G4569">
        <v>0</v>
      </c>
    </row>
    <row r="4570" spans="1:7" x14ac:dyDescent="0.25">
      <c r="A4570" s="1">
        <v>39304</v>
      </c>
      <c r="B4570">
        <v>80.839995999999999</v>
      </c>
      <c r="C4570">
        <v>80.900002000000001</v>
      </c>
      <c r="D4570">
        <v>80.639999000000003</v>
      </c>
      <c r="E4570">
        <v>80.680000000000007</v>
      </c>
      <c r="F4570">
        <v>80.680000000000007</v>
      </c>
      <c r="G4570">
        <v>0</v>
      </c>
    </row>
    <row r="4571" spans="1:7" x14ac:dyDescent="0.25">
      <c r="A4571" s="1">
        <v>39306</v>
      </c>
      <c r="B4571" t="s">
        <v>444</v>
      </c>
      <c r="C4571" t="s">
        <v>444</v>
      </c>
      <c r="D4571" t="s">
        <v>444</v>
      </c>
      <c r="E4571" t="s">
        <v>444</v>
      </c>
      <c r="F4571" t="s">
        <v>444</v>
      </c>
      <c r="G4571" t="s">
        <v>444</v>
      </c>
    </row>
    <row r="4572" spans="1:7" x14ac:dyDescent="0.25">
      <c r="A4572" s="1">
        <v>39307</v>
      </c>
      <c r="B4572">
        <v>80.730002999999996</v>
      </c>
      <c r="C4572">
        <v>81.110000999999997</v>
      </c>
      <c r="D4572">
        <v>80.620002999999997</v>
      </c>
      <c r="E4572">
        <v>81.050003000000004</v>
      </c>
      <c r="F4572">
        <v>81.050003000000004</v>
      </c>
      <c r="G4572">
        <v>0</v>
      </c>
    </row>
    <row r="4573" spans="1:7" x14ac:dyDescent="0.25">
      <c r="A4573" s="1">
        <v>39308</v>
      </c>
      <c r="B4573">
        <v>81.050003000000004</v>
      </c>
      <c r="C4573">
        <v>81.510002</v>
      </c>
      <c r="D4573">
        <v>81</v>
      </c>
      <c r="E4573">
        <v>81.489998</v>
      </c>
      <c r="F4573">
        <v>81.489998</v>
      </c>
      <c r="G4573">
        <v>0</v>
      </c>
    </row>
    <row r="4574" spans="1:7" x14ac:dyDescent="0.25">
      <c r="A4574" s="1">
        <v>39309</v>
      </c>
      <c r="B4574">
        <v>81.720000999999996</v>
      </c>
      <c r="C4574">
        <v>81.870002999999997</v>
      </c>
      <c r="D4574">
        <v>81.480002999999996</v>
      </c>
      <c r="E4574">
        <v>81.819999999999993</v>
      </c>
      <c r="F4574">
        <v>81.819999999999993</v>
      </c>
      <c r="G4574">
        <v>0</v>
      </c>
    </row>
    <row r="4575" spans="1:7" x14ac:dyDescent="0.25">
      <c r="A4575" s="1">
        <v>39310</v>
      </c>
      <c r="B4575">
        <v>81.980002999999996</v>
      </c>
      <c r="C4575">
        <v>82.129997000000003</v>
      </c>
      <c r="D4575">
        <v>81.629997000000003</v>
      </c>
      <c r="E4575">
        <v>81.730002999999996</v>
      </c>
      <c r="F4575">
        <v>81.730002999999996</v>
      </c>
      <c r="G4575">
        <v>0</v>
      </c>
    </row>
    <row r="4576" spans="1:7" x14ac:dyDescent="0.25">
      <c r="A4576" s="1">
        <v>39311</v>
      </c>
      <c r="B4576">
        <v>81.629997000000003</v>
      </c>
      <c r="C4576">
        <v>81.800003000000004</v>
      </c>
      <c r="D4576">
        <v>81.029999000000004</v>
      </c>
      <c r="E4576">
        <v>81.430000000000007</v>
      </c>
      <c r="F4576">
        <v>81.430000000000007</v>
      </c>
      <c r="G4576">
        <v>0</v>
      </c>
    </row>
    <row r="4577" spans="1:7" x14ac:dyDescent="0.25">
      <c r="A4577" s="1">
        <v>39313</v>
      </c>
      <c r="B4577" t="s">
        <v>444</v>
      </c>
      <c r="C4577" t="s">
        <v>444</v>
      </c>
      <c r="D4577" t="s">
        <v>444</v>
      </c>
      <c r="E4577" t="s">
        <v>444</v>
      </c>
      <c r="F4577" t="s">
        <v>444</v>
      </c>
      <c r="G4577" t="s">
        <v>444</v>
      </c>
    </row>
    <row r="4578" spans="1:7" x14ac:dyDescent="0.25">
      <c r="A4578" s="1">
        <v>39314</v>
      </c>
      <c r="B4578">
        <v>81.319999999999993</v>
      </c>
      <c r="C4578">
        <v>81.489998</v>
      </c>
      <c r="D4578">
        <v>81.290001000000004</v>
      </c>
      <c r="E4578">
        <v>81.400002000000001</v>
      </c>
      <c r="F4578">
        <v>81.400002000000001</v>
      </c>
      <c r="G4578">
        <v>0</v>
      </c>
    </row>
    <row r="4579" spans="1:7" x14ac:dyDescent="0.25">
      <c r="A4579" s="1">
        <v>39315</v>
      </c>
      <c r="B4579">
        <v>81.430000000000007</v>
      </c>
      <c r="C4579">
        <v>81.559997999999993</v>
      </c>
      <c r="D4579">
        <v>81.25</v>
      </c>
      <c r="E4579">
        <v>81.489998</v>
      </c>
      <c r="F4579">
        <v>81.489998</v>
      </c>
      <c r="G4579">
        <v>0</v>
      </c>
    </row>
    <row r="4580" spans="1:7" x14ac:dyDescent="0.25">
      <c r="A4580" s="1">
        <v>39316</v>
      </c>
      <c r="B4580">
        <v>81.430000000000007</v>
      </c>
      <c r="C4580">
        <v>81.569999999999993</v>
      </c>
      <c r="D4580">
        <v>81.169998000000007</v>
      </c>
      <c r="E4580">
        <v>81.25</v>
      </c>
      <c r="F4580">
        <v>81.25</v>
      </c>
      <c r="G4580">
        <v>0</v>
      </c>
    </row>
    <row r="4581" spans="1:7" x14ac:dyDescent="0.25">
      <c r="A4581" s="1">
        <v>39317</v>
      </c>
      <c r="B4581">
        <v>81.230002999999996</v>
      </c>
      <c r="C4581">
        <v>81.290001000000004</v>
      </c>
      <c r="D4581">
        <v>81.050003000000004</v>
      </c>
      <c r="E4581">
        <v>81.139999000000003</v>
      </c>
      <c r="F4581">
        <v>81.139999000000003</v>
      </c>
      <c r="G4581">
        <v>0</v>
      </c>
    </row>
    <row r="4582" spans="1:7" x14ac:dyDescent="0.25">
      <c r="A4582" s="1">
        <v>39318</v>
      </c>
      <c r="B4582">
        <v>81.099997999999999</v>
      </c>
      <c r="C4582">
        <v>81.160004000000001</v>
      </c>
      <c r="D4582">
        <v>80.610000999999997</v>
      </c>
      <c r="E4582">
        <v>80.669998000000007</v>
      </c>
      <c r="F4582">
        <v>80.669998000000007</v>
      </c>
      <c r="G4582">
        <v>0</v>
      </c>
    </row>
    <row r="4583" spans="1:7" x14ac:dyDescent="0.25">
      <c r="A4583" s="1">
        <v>39320</v>
      </c>
      <c r="B4583" t="s">
        <v>444</v>
      </c>
      <c r="C4583" t="s">
        <v>444</v>
      </c>
      <c r="D4583" t="s">
        <v>444</v>
      </c>
      <c r="E4583" t="s">
        <v>444</v>
      </c>
      <c r="F4583" t="s">
        <v>444</v>
      </c>
      <c r="G4583" t="s">
        <v>444</v>
      </c>
    </row>
    <row r="4584" spans="1:7" x14ac:dyDescent="0.25">
      <c r="A4584" s="1">
        <v>39321</v>
      </c>
      <c r="B4584">
        <v>80.699996999999996</v>
      </c>
      <c r="C4584">
        <v>80.779999000000004</v>
      </c>
      <c r="D4584">
        <v>80.580001999999993</v>
      </c>
      <c r="E4584">
        <v>80.739998</v>
      </c>
      <c r="F4584">
        <v>80.739998</v>
      </c>
      <c r="G4584">
        <v>0</v>
      </c>
    </row>
    <row r="4585" spans="1:7" x14ac:dyDescent="0.25">
      <c r="A4585" s="1">
        <v>39322</v>
      </c>
      <c r="B4585">
        <v>80.860000999999997</v>
      </c>
      <c r="C4585">
        <v>80.900002000000001</v>
      </c>
      <c r="D4585">
        <v>80.580001999999993</v>
      </c>
      <c r="E4585">
        <v>80.760002</v>
      </c>
      <c r="F4585">
        <v>80.760002</v>
      </c>
      <c r="G4585">
        <v>0</v>
      </c>
    </row>
    <row r="4586" spans="1:7" x14ac:dyDescent="0.25">
      <c r="A4586" s="1">
        <v>39323</v>
      </c>
      <c r="B4586">
        <v>80.970000999999996</v>
      </c>
      <c r="C4586">
        <v>81.050003000000004</v>
      </c>
      <c r="D4586">
        <v>80.610000999999997</v>
      </c>
      <c r="E4586">
        <v>80.699996999999996</v>
      </c>
      <c r="F4586">
        <v>80.699996999999996</v>
      </c>
      <c r="G4586">
        <v>0</v>
      </c>
    </row>
    <row r="4587" spans="1:7" x14ac:dyDescent="0.25">
      <c r="A4587" s="1">
        <v>39324</v>
      </c>
      <c r="B4587">
        <v>80.690002000000007</v>
      </c>
      <c r="C4587">
        <v>81.019997000000004</v>
      </c>
      <c r="D4587">
        <v>80.639999000000003</v>
      </c>
      <c r="E4587">
        <v>80.790001000000004</v>
      </c>
      <c r="F4587">
        <v>80.790001000000004</v>
      </c>
      <c r="G4587">
        <v>0</v>
      </c>
    </row>
    <row r="4588" spans="1:7" x14ac:dyDescent="0.25">
      <c r="A4588" s="1">
        <v>39325</v>
      </c>
      <c r="B4588">
        <v>80.720000999999996</v>
      </c>
      <c r="C4588">
        <v>80.860000999999997</v>
      </c>
      <c r="D4588">
        <v>80.440002000000007</v>
      </c>
      <c r="E4588">
        <v>80.790001000000004</v>
      </c>
      <c r="F4588">
        <v>80.790001000000004</v>
      </c>
      <c r="G4588">
        <v>0</v>
      </c>
    </row>
    <row r="4589" spans="1:7" x14ac:dyDescent="0.25">
      <c r="A4589" s="1">
        <v>39327</v>
      </c>
      <c r="B4589" t="s">
        <v>444</v>
      </c>
      <c r="C4589" t="s">
        <v>444</v>
      </c>
      <c r="D4589" t="s">
        <v>444</v>
      </c>
      <c r="E4589" t="s">
        <v>444</v>
      </c>
      <c r="F4589" t="s">
        <v>444</v>
      </c>
      <c r="G4589" t="s">
        <v>444</v>
      </c>
    </row>
    <row r="4590" spans="1:7" x14ac:dyDescent="0.25">
      <c r="A4590" s="1">
        <v>39329</v>
      </c>
      <c r="B4590">
        <v>80.809997999999993</v>
      </c>
      <c r="C4590">
        <v>81.139999000000003</v>
      </c>
      <c r="D4590">
        <v>80.800003000000004</v>
      </c>
      <c r="E4590">
        <v>80.879997000000003</v>
      </c>
      <c r="F4590">
        <v>80.879997000000003</v>
      </c>
      <c r="G4590">
        <v>0</v>
      </c>
    </row>
    <row r="4591" spans="1:7" x14ac:dyDescent="0.25">
      <c r="A4591" s="1">
        <v>39330</v>
      </c>
      <c r="B4591">
        <v>81.019997000000004</v>
      </c>
      <c r="C4591">
        <v>81.089995999999999</v>
      </c>
      <c r="D4591">
        <v>80.519997000000004</v>
      </c>
      <c r="E4591">
        <v>80.620002999999997</v>
      </c>
      <c r="F4591">
        <v>80.620002999999997</v>
      </c>
      <c r="G4591">
        <v>0</v>
      </c>
    </row>
    <row r="4592" spans="1:7" x14ac:dyDescent="0.25">
      <c r="A4592" s="1">
        <v>39331</v>
      </c>
      <c r="B4592">
        <v>80.660004000000001</v>
      </c>
      <c r="C4592">
        <v>80.709998999999996</v>
      </c>
      <c r="D4592">
        <v>80.360000999999997</v>
      </c>
      <c r="E4592">
        <v>80.470000999999996</v>
      </c>
      <c r="F4592">
        <v>80.470000999999996</v>
      </c>
      <c r="G4592">
        <v>0</v>
      </c>
    </row>
    <row r="4593" spans="1:7" x14ac:dyDescent="0.25">
      <c r="A4593" s="1">
        <v>39332</v>
      </c>
      <c r="B4593">
        <v>80.5</v>
      </c>
      <c r="C4593">
        <v>80.569999999999993</v>
      </c>
      <c r="D4593">
        <v>79.839995999999999</v>
      </c>
      <c r="E4593">
        <v>79.959998999999996</v>
      </c>
      <c r="F4593">
        <v>79.959998999999996</v>
      </c>
      <c r="G4593">
        <v>0</v>
      </c>
    </row>
    <row r="4594" spans="1:7" x14ac:dyDescent="0.25">
      <c r="A4594" s="1">
        <v>39334</v>
      </c>
      <c r="B4594" t="s">
        <v>444</v>
      </c>
      <c r="C4594" t="s">
        <v>444</v>
      </c>
      <c r="D4594" t="s">
        <v>444</v>
      </c>
      <c r="E4594" t="s">
        <v>444</v>
      </c>
      <c r="F4594" t="s">
        <v>444</v>
      </c>
      <c r="G4594" t="s">
        <v>444</v>
      </c>
    </row>
    <row r="4595" spans="1:7" x14ac:dyDescent="0.25">
      <c r="A4595" s="1">
        <v>39335</v>
      </c>
      <c r="B4595">
        <v>79.910004000000001</v>
      </c>
      <c r="C4595">
        <v>80</v>
      </c>
      <c r="D4595">
        <v>79.790001000000004</v>
      </c>
      <c r="E4595">
        <v>79.819999999999993</v>
      </c>
      <c r="F4595">
        <v>79.819999999999993</v>
      </c>
      <c r="G4595">
        <v>0</v>
      </c>
    </row>
    <row r="4596" spans="1:7" x14ac:dyDescent="0.25">
      <c r="A4596" s="1">
        <v>39336</v>
      </c>
      <c r="B4596">
        <v>79.930000000000007</v>
      </c>
      <c r="C4596">
        <v>79.940002000000007</v>
      </c>
      <c r="D4596">
        <v>79.599997999999999</v>
      </c>
      <c r="E4596">
        <v>79.699996999999996</v>
      </c>
      <c r="F4596">
        <v>79.699996999999996</v>
      </c>
      <c r="G4596">
        <v>0</v>
      </c>
    </row>
    <row r="4597" spans="1:7" x14ac:dyDescent="0.25">
      <c r="A4597" s="1">
        <v>39337</v>
      </c>
      <c r="B4597">
        <v>79.519997000000004</v>
      </c>
      <c r="C4597">
        <v>79.739998</v>
      </c>
      <c r="D4597">
        <v>79.319999999999993</v>
      </c>
      <c r="E4597">
        <v>79.360000999999997</v>
      </c>
      <c r="F4597">
        <v>79.360000999999997</v>
      </c>
      <c r="G4597">
        <v>0</v>
      </c>
    </row>
    <row r="4598" spans="1:7" x14ac:dyDescent="0.25">
      <c r="A4598" s="1">
        <v>39338</v>
      </c>
      <c r="B4598">
        <v>79.440002000000007</v>
      </c>
      <c r="C4598">
        <v>79.650002000000001</v>
      </c>
      <c r="D4598">
        <v>79.300003000000004</v>
      </c>
      <c r="E4598">
        <v>79.510002</v>
      </c>
      <c r="F4598">
        <v>79.510002</v>
      </c>
      <c r="G4598">
        <v>0</v>
      </c>
    </row>
    <row r="4599" spans="1:7" x14ac:dyDescent="0.25">
      <c r="A4599" s="1">
        <v>39339</v>
      </c>
      <c r="B4599">
        <v>79.620002999999997</v>
      </c>
      <c r="C4599">
        <v>79.779999000000004</v>
      </c>
      <c r="D4599">
        <v>79.440002000000007</v>
      </c>
      <c r="E4599">
        <v>79.620002999999997</v>
      </c>
      <c r="F4599">
        <v>79.620002999999997</v>
      </c>
      <c r="G4599">
        <v>0</v>
      </c>
    </row>
    <row r="4600" spans="1:7" x14ac:dyDescent="0.25">
      <c r="A4600" s="1">
        <v>39341</v>
      </c>
      <c r="B4600" t="s">
        <v>444</v>
      </c>
      <c r="C4600" t="s">
        <v>444</v>
      </c>
      <c r="D4600" t="s">
        <v>444</v>
      </c>
      <c r="E4600" t="s">
        <v>444</v>
      </c>
      <c r="F4600" t="s">
        <v>444</v>
      </c>
      <c r="G4600" t="s">
        <v>444</v>
      </c>
    </row>
    <row r="4601" spans="1:7" x14ac:dyDescent="0.25">
      <c r="A4601" s="1">
        <v>39342</v>
      </c>
      <c r="B4601">
        <v>79.660004000000001</v>
      </c>
      <c r="C4601">
        <v>79.800003000000004</v>
      </c>
      <c r="D4601">
        <v>79.569999999999993</v>
      </c>
      <c r="E4601">
        <v>79.720000999999996</v>
      </c>
      <c r="F4601">
        <v>79.720000999999996</v>
      </c>
      <c r="G4601">
        <v>0</v>
      </c>
    </row>
    <row r="4602" spans="1:7" x14ac:dyDescent="0.25">
      <c r="A4602" s="1">
        <v>39343</v>
      </c>
      <c r="B4602">
        <v>79.75</v>
      </c>
      <c r="C4602">
        <v>79.849997999999999</v>
      </c>
      <c r="D4602">
        <v>79.180000000000007</v>
      </c>
      <c r="E4602">
        <v>79.209998999999996</v>
      </c>
      <c r="F4602">
        <v>79.209998999999996</v>
      </c>
      <c r="G4602">
        <v>0</v>
      </c>
    </row>
    <row r="4603" spans="1:7" x14ac:dyDescent="0.25">
      <c r="A4603" s="1">
        <v>39344</v>
      </c>
      <c r="B4603">
        <v>79.150002000000001</v>
      </c>
      <c r="C4603">
        <v>79.449996999999996</v>
      </c>
      <c r="D4603">
        <v>79.089995999999999</v>
      </c>
      <c r="E4603">
        <v>79.300003000000004</v>
      </c>
      <c r="F4603">
        <v>79.300003000000004</v>
      </c>
      <c r="G4603">
        <v>0</v>
      </c>
    </row>
    <row r="4604" spans="1:7" x14ac:dyDescent="0.25">
      <c r="A4604" s="1">
        <v>39345</v>
      </c>
      <c r="B4604">
        <v>79.209998999999996</v>
      </c>
      <c r="C4604">
        <v>79.309997999999993</v>
      </c>
      <c r="D4604">
        <v>78.449996999999996</v>
      </c>
      <c r="E4604">
        <v>78.580001999999993</v>
      </c>
      <c r="F4604">
        <v>78.580001999999993</v>
      </c>
      <c r="G4604">
        <v>0</v>
      </c>
    </row>
    <row r="4605" spans="1:7" x14ac:dyDescent="0.25">
      <c r="A4605" s="1">
        <v>39346</v>
      </c>
      <c r="B4605">
        <v>78.529999000000004</v>
      </c>
      <c r="C4605">
        <v>78.830001999999993</v>
      </c>
      <c r="D4605">
        <v>78.400002000000001</v>
      </c>
      <c r="E4605">
        <v>78.599997999999999</v>
      </c>
      <c r="F4605">
        <v>78.599997999999999</v>
      </c>
      <c r="G4605">
        <v>0</v>
      </c>
    </row>
    <row r="4606" spans="1:7" x14ac:dyDescent="0.25">
      <c r="A4606" s="1">
        <v>39348</v>
      </c>
      <c r="B4606" t="s">
        <v>444</v>
      </c>
      <c r="C4606" t="s">
        <v>444</v>
      </c>
      <c r="D4606" t="s">
        <v>444</v>
      </c>
      <c r="E4606" t="s">
        <v>444</v>
      </c>
      <c r="F4606" t="s">
        <v>444</v>
      </c>
      <c r="G4606" t="s">
        <v>444</v>
      </c>
    </row>
    <row r="4607" spans="1:7" x14ac:dyDescent="0.25">
      <c r="A4607" s="1">
        <v>39349</v>
      </c>
      <c r="B4607">
        <v>78.389999000000003</v>
      </c>
      <c r="C4607">
        <v>78.620002999999997</v>
      </c>
      <c r="D4607">
        <v>78.309997999999993</v>
      </c>
      <c r="E4607">
        <v>78.529999000000004</v>
      </c>
      <c r="F4607">
        <v>78.529999000000004</v>
      </c>
      <c r="G4607">
        <v>0</v>
      </c>
    </row>
    <row r="4608" spans="1:7" x14ac:dyDescent="0.25">
      <c r="A4608" s="1">
        <v>39350</v>
      </c>
      <c r="B4608">
        <v>78.569999999999993</v>
      </c>
      <c r="C4608">
        <v>78.690002000000007</v>
      </c>
      <c r="D4608">
        <v>78.209998999999996</v>
      </c>
      <c r="E4608">
        <v>78.309997999999993</v>
      </c>
      <c r="F4608">
        <v>78.309997999999993</v>
      </c>
      <c r="G4608">
        <v>0</v>
      </c>
    </row>
    <row r="4609" spans="1:7" x14ac:dyDescent="0.25">
      <c r="A4609" s="1">
        <v>39351</v>
      </c>
      <c r="B4609">
        <v>78.389999000000003</v>
      </c>
      <c r="C4609">
        <v>78.610000999999997</v>
      </c>
      <c r="D4609">
        <v>78.25</v>
      </c>
      <c r="E4609">
        <v>78.489998</v>
      </c>
      <c r="F4609">
        <v>78.489998</v>
      </c>
      <c r="G4609">
        <v>0</v>
      </c>
    </row>
    <row r="4610" spans="1:7" x14ac:dyDescent="0.25">
      <c r="A4610" s="1">
        <v>39352</v>
      </c>
      <c r="B4610">
        <v>78.470000999999996</v>
      </c>
      <c r="C4610">
        <v>78.550003000000004</v>
      </c>
      <c r="D4610">
        <v>78.160004000000001</v>
      </c>
      <c r="E4610">
        <v>78.339995999999999</v>
      </c>
      <c r="F4610">
        <v>78.339995999999999</v>
      </c>
      <c r="G4610">
        <v>0</v>
      </c>
    </row>
    <row r="4611" spans="1:7" x14ac:dyDescent="0.25">
      <c r="A4611" s="1">
        <v>39353</v>
      </c>
      <c r="B4611">
        <v>78.290001000000004</v>
      </c>
      <c r="C4611">
        <v>78.379997000000003</v>
      </c>
      <c r="D4611">
        <v>77.669998000000007</v>
      </c>
      <c r="E4611">
        <v>77.720000999999996</v>
      </c>
      <c r="F4611">
        <v>77.720000999999996</v>
      </c>
      <c r="G4611">
        <v>0</v>
      </c>
    </row>
    <row r="4612" spans="1:7" x14ac:dyDescent="0.25">
      <c r="A4612" s="1">
        <v>39355</v>
      </c>
      <c r="B4612" t="s">
        <v>444</v>
      </c>
      <c r="C4612" t="s">
        <v>444</v>
      </c>
      <c r="D4612" t="s">
        <v>444</v>
      </c>
      <c r="E4612" t="s">
        <v>444</v>
      </c>
      <c r="F4612" t="s">
        <v>444</v>
      </c>
      <c r="G4612" t="s">
        <v>444</v>
      </c>
    </row>
    <row r="4613" spans="1:7" x14ac:dyDescent="0.25">
      <c r="A4613" s="1">
        <v>39356</v>
      </c>
      <c r="B4613">
        <v>77.790001000000004</v>
      </c>
      <c r="C4613">
        <v>78.050003000000004</v>
      </c>
      <c r="D4613">
        <v>77.660004000000001</v>
      </c>
      <c r="E4613">
        <v>77.900002000000001</v>
      </c>
      <c r="F4613">
        <v>77.900002000000001</v>
      </c>
      <c r="G4613">
        <v>0</v>
      </c>
    </row>
    <row r="4614" spans="1:7" x14ac:dyDescent="0.25">
      <c r="A4614" s="1">
        <v>39357</v>
      </c>
      <c r="B4614">
        <v>77.989998</v>
      </c>
      <c r="C4614">
        <v>78.379997000000003</v>
      </c>
      <c r="D4614">
        <v>77.910004000000001</v>
      </c>
      <c r="E4614">
        <v>78.300003000000004</v>
      </c>
      <c r="F4614">
        <v>78.300003000000004</v>
      </c>
      <c r="G4614">
        <v>0</v>
      </c>
    </row>
    <row r="4615" spans="1:7" x14ac:dyDescent="0.25">
      <c r="A4615" s="1">
        <v>39358</v>
      </c>
      <c r="B4615">
        <v>78.260002</v>
      </c>
      <c r="C4615">
        <v>78.580001999999993</v>
      </c>
      <c r="D4615">
        <v>78.120002999999997</v>
      </c>
      <c r="E4615">
        <v>78.569999999999993</v>
      </c>
      <c r="F4615">
        <v>78.569999999999993</v>
      </c>
      <c r="G4615">
        <v>0</v>
      </c>
    </row>
    <row r="4616" spans="1:7" x14ac:dyDescent="0.25">
      <c r="A4616" s="1">
        <v>39359</v>
      </c>
      <c r="B4616">
        <v>78.669998000000007</v>
      </c>
      <c r="C4616">
        <v>78.720000999999996</v>
      </c>
      <c r="D4616">
        <v>78.330001999999993</v>
      </c>
      <c r="E4616">
        <v>78.480002999999996</v>
      </c>
      <c r="F4616">
        <v>78.480002999999996</v>
      </c>
      <c r="G4616">
        <v>0</v>
      </c>
    </row>
    <row r="4617" spans="1:7" x14ac:dyDescent="0.25">
      <c r="A4617" s="1">
        <v>39360</v>
      </c>
      <c r="B4617">
        <v>78.459998999999996</v>
      </c>
      <c r="C4617">
        <v>78.819999999999993</v>
      </c>
      <c r="D4617">
        <v>78.220000999999996</v>
      </c>
      <c r="E4617">
        <v>78.309997999999993</v>
      </c>
      <c r="F4617">
        <v>78.309997999999993</v>
      </c>
      <c r="G4617">
        <v>0</v>
      </c>
    </row>
    <row r="4618" spans="1:7" x14ac:dyDescent="0.25">
      <c r="A4618" s="1">
        <v>39362</v>
      </c>
      <c r="B4618" t="s">
        <v>444</v>
      </c>
      <c r="C4618" t="s">
        <v>444</v>
      </c>
      <c r="D4618" t="s">
        <v>444</v>
      </c>
      <c r="E4618" t="s">
        <v>444</v>
      </c>
      <c r="F4618" t="s">
        <v>444</v>
      </c>
      <c r="G4618" t="s">
        <v>444</v>
      </c>
    </row>
    <row r="4619" spans="1:7" x14ac:dyDescent="0.25">
      <c r="A4619" s="1">
        <v>39363</v>
      </c>
      <c r="B4619">
        <v>78.319999999999993</v>
      </c>
      <c r="C4619">
        <v>78.669998000000007</v>
      </c>
      <c r="D4619">
        <v>78.309997999999993</v>
      </c>
      <c r="E4619">
        <v>78.669998000000007</v>
      </c>
      <c r="F4619">
        <v>78.669998000000007</v>
      </c>
      <c r="G4619">
        <v>0</v>
      </c>
    </row>
    <row r="4620" spans="1:7" x14ac:dyDescent="0.25">
      <c r="A4620" s="1">
        <v>39364</v>
      </c>
      <c r="B4620">
        <v>78.819999999999993</v>
      </c>
      <c r="C4620">
        <v>78.889999000000003</v>
      </c>
      <c r="D4620">
        <v>78.459998999999996</v>
      </c>
      <c r="E4620">
        <v>78.529999000000004</v>
      </c>
      <c r="F4620">
        <v>78.529999000000004</v>
      </c>
      <c r="G4620">
        <v>0</v>
      </c>
    </row>
    <row r="4621" spans="1:7" x14ac:dyDescent="0.25">
      <c r="A4621" s="1">
        <v>39365</v>
      </c>
      <c r="B4621">
        <v>78.489998</v>
      </c>
      <c r="C4621">
        <v>78.529999000000004</v>
      </c>
      <c r="D4621">
        <v>78.199996999999996</v>
      </c>
      <c r="E4621">
        <v>78.379997000000003</v>
      </c>
      <c r="F4621">
        <v>78.379997000000003</v>
      </c>
      <c r="G4621">
        <v>0</v>
      </c>
    </row>
    <row r="4622" spans="1:7" x14ac:dyDescent="0.25">
      <c r="A4622" s="1">
        <v>39366</v>
      </c>
      <c r="B4622">
        <v>78.25</v>
      </c>
      <c r="C4622">
        <v>78.370002999999997</v>
      </c>
      <c r="D4622">
        <v>77.959998999999996</v>
      </c>
      <c r="E4622">
        <v>78.080001999999993</v>
      </c>
      <c r="F4622">
        <v>78.080001999999993</v>
      </c>
      <c r="G4622">
        <v>0</v>
      </c>
    </row>
    <row r="4623" spans="1:7" x14ac:dyDescent="0.25">
      <c r="A4623" s="1">
        <v>39367</v>
      </c>
      <c r="B4623">
        <v>78.190002000000007</v>
      </c>
      <c r="C4623">
        <v>78.360000999999997</v>
      </c>
      <c r="D4623">
        <v>78.080001999999993</v>
      </c>
      <c r="E4623">
        <v>78.220000999999996</v>
      </c>
      <c r="F4623">
        <v>78.220000999999996</v>
      </c>
      <c r="G4623">
        <v>0</v>
      </c>
    </row>
    <row r="4624" spans="1:7" x14ac:dyDescent="0.25">
      <c r="A4624" s="1">
        <v>39369</v>
      </c>
      <c r="B4624" t="s">
        <v>444</v>
      </c>
      <c r="C4624" t="s">
        <v>444</v>
      </c>
      <c r="D4624" t="s">
        <v>444</v>
      </c>
      <c r="E4624" t="s">
        <v>444</v>
      </c>
      <c r="F4624" t="s">
        <v>444</v>
      </c>
      <c r="G4624" t="s">
        <v>444</v>
      </c>
    </row>
    <row r="4625" spans="1:7" x14ac:dyDescent="0.25">
      <c r="A4625" s="1">
        <v>39370</v>
      </c>
      <c r="B4625">
        <v>78.209998999999996</v>
      </c>
      <c r="C4625">
        <v>78.279999000000004</v>
      </c>
      <c r="D4625">
        <v>77.940002000000007</v>
      </c>
      <c r="E4625">
        <v>78.089995999999999</v>
      </c>
      <c r="F4625">
        <v>78.089995999999999</v>
      </c>
      <c r="G4625">
        <v>0</v>
      </c>
    </row>
    <row r="4626" spans="1:7" x14ac:dyDescent="0.25">
      <c r="A4626" s="1">
        <v>39371</v>
      </c>
      <c r="B4626">
        <v>78.050003000000004</v>
      </c>
      <c r="C4626">
        <v>78.339995999999999</v>
      </c>
      <c r="D4626">
        <v>77.989998</v>
      </c>
      <c r="E4626">
        <v>78.25</v>
      </c>
      <c r="F4626">
        <v>78.25</v>
      </c>
      <c r="G4626">
        <v>0</v>
      </c>
    </row>
    <row r="4627" spans="1:7" x14ac:dyDescent="0.25">
      <c r="A4627" s="1">
        <v>39372</v>
      </c>
      <c r="B4627">
        <v>78.180000000000007</v>
      </c>
      <c r="C4627">
        <v>78.260002</v>
      </c>
      <c r="D4627">
        <v>77.940002000000007</v>
      </c>
      <c r="E4627">
        <v>78.120002999999997</v>
      </c>
      <c r="F4627">
        <v>78.120002999999997</v>
      </c>
      <c r="G4627">
        <v>0</v>
      </c>
    </row>
    <row r="4628" spans="1:7" x14ac:dyDescent="0.25">
      <c r="A4628" s="1">
        <v>39373</v>
      </c>
      <c r="B4628">
        <v>77.900002000000001</v>
      </c>
      <c r="C4628">
        <v>78.040001000000004</v>
      </c>
      <c r="D4628">
        <v>77.480002999999996</v>
      </c>
      <c r="E4628">
        <v>77.589995999999999</v>
      </c>
      <c r="F4628">
        <v>77.589995999999999</v>
      </c>
      <c r="G4628">
        <v>0</v>
      </c>
    </row>
    <row r="4629" spans="1:7" x14ac:dyDescent="0.25">
      <c r="A4629" s="1">
        <v>39374</v>
      </c>
      <c r="B4629">
        <v>77.430000000000007</v>
      </c>
      <c r="C4629">
        <v>77.669998000000007</v>
      </c>
      <c r="D4629">
        <v>77.400002000000001</v>
      </c>
      <c r="E4629">
        <v>77.410004000000001</v>
      </c>
      <c r="F4629">
        <v>77.410004000000001</v>
      </c>
      <c r="G4629">
        <v>0</v>
      </c>
    </row>
    <row r="4630" spans="1:7" x14ac:dyDescent="0.25">
      <c r="A4630" s="1">
        <v>39376</v>
      </c>
      <c r="B4630" t="s">
        <v>444</v>
      </c>
      <c r="C4630" t="s">
        <v>444</v>
      </c>
      <c r="D4630" t="s">
        <v>444</v>
      </c>
      <c r="E4630" t="s">
        <v>444</v>
      </c>
      <c r="F4630" t="s">
        <v>444</v>
      </c>
      <c r="G4630" t="s">
        <v>444</v>
      </c>
    </row>
    <row r="4631" spans="1:7" x14ac:dyDescent="0.25">
      <c r="A4631" s="1">
        <v>39377</v>
      </c>
      <c r="B4631">
        <v>77.279999000000004</v>
      </c>
      <c r="C4631">
        <v>78.199996999999996</v>
      </c>
      <c r="D4631">
        <v>77.089995999999999</v>
      </c>
      <c r="E4631">
        <v>78.059997999999993</v>
      </c>
      <c r="F4631">
        <v>78.059997999999993</v>
      </c>
      <c r="G4631">
        <v>0</v>
      </c>
    </row>
    <row r="4632" spans="1:7" x14ac:dyDescent="0.25">
      <c r="A4632" s="1">
        <v>39378</v>
      </c>
      <c r="B4632">
        <v>77.860000999999997</v>
      </c>
      <c r="C4632">
        <v>78.010002</v>
      </c>
      <c r="D4632">
        <v>77.470000999999996</v>
      </c>
      <c r="E4632">
        <v>77.589995999999999</v>
      </c>
      <c r="F4632">
        <v>77.589995999999999</v>
      </c>
      <c r="G4632">
        <v>0</v>
      </c>
    </row>
    <row r="4633" spans="1:7" x14ac:dyDescent="0.25">
      <c r="A4633" s="1">
        <v>39379</v>
      </c>
      <c r="B4633">
        <v>77.550003000000004</v>
      </c>
      <c r="C4633">
        <v>77.830001999999993</v>
      </c>
      <c r="D4633">
        <v>77.480002999999996</v>
      </c>
      <c r="E4633">
        <v>77.550003000000004</v>
      </c>
      <c r="F4633">
        <v>77.550003000000004</v>
      </c>
      <c r="G4633">
        <v>0</v>
      </c>
    </row>
    <row r="4634" spans="1:7" x14ac:dyDescent="0.25">
      <c r="A4634" s="1">
        <v>39380</v>
      </c>
      <c r="B4634">
        <v>77.519997000000004</v>
      </c>
      <c r="C4634">
        <v>77.580001999999993</v>
      </c>
      <c r="D4634">
        <v>77.150002000000001</v>
      </c>
      <c r="E4634">
        <v>77.279999000000004</v>
      </c>
      <c r="F4634">
        <v>77.279999000000004</v>
      </c>
      <c r="G4634">
        <v>0</v>
      </c>
    </row>
    <row r="4635" spans="1:7" x14ac:dyDescent="0.25">
      <c r="A4635" s="1">
        <v>39381</v>
      </c>
      <c r="B4635">
        <v>77.220000999999996</v>
      </c>
      <c r="C4635">
        <v>77.300003000000004</v>
      </c>
      <c r="D4635">
        <v>76.980002999999996</v>
      </c>
      <c r="E4635">
        <v>77.029999000000004</v>
      </c>
      <c r="F4635">
        <v>77.029999000000004</v>
      </c>
      <c r="G4635">
        <v>0</v>
      </c>
    </row>
    <row r="4636" spans="1:7" x14ac:dyDescent="0.25">
      <c r="A4636" s="1">
        <v>39383</v>
      </c>
      <c r="B4636" t="s">
        <v>444</v>
      </c>
      <c r="C4636" t="s">
        <v>444</v>
      </c>
      <c r="D4636" t="s">
        <v>444</v>
      </c>
      <c r="E4636" t="s">
        <v>444</v>
      </c>
      <c r="F4636" t="s">
        <v>444</v>
      </c>
      <c r="G4636" t="s">
        <v>444</v>
      </c>
    </row>
    <row r="4637" spans="1:7" x14ac:dyDescent="0.25">
      <c r="A4637" s="1">
        <v>39384</v>
      </c>
      <c r="B4637">
        <v>76.870002999999997</v>
      </c>
      <c r="C4637">
        <v>77.089995999999999</v>
      </c>
      <c r="D4637">
        <v>76.779999000000004</v>
      </c>
      <c r="E4637">
        <v>76.839995999999999</v>
      </c>
      <c r="F4637">
        <v>76.839995999999999</v>
      </c>
      <c r="G4637">
        <v>0</v>
      </c>
    </row>
    <row r="4638" spans="1:7" x14ac:dyDescent="0.25">
      <c r="A4638" s="1">
        <v>39385</v>
      </c>
      <c r="B4638">
        <v>76.970000999999996</v>
      </c>
      <c r="C4638">
        <v>77.029999000000004</v>
      </c>
      <c r="D4638">
        <v>76.75</v>
      </c>
      <c r="E4638">
        <v>76.769997000000004</v>
      </c>
      <c r="F4638">
        <v>76.769997000000004</v>
      </c>
      <c r="G4638">
        <v>0</v>
      </c>
    </row>
    <row r="4639" spans="1:7" x14ac:dyDescent="0.25">
      <c r="A4639" s="1">
        <v>39386</v>
      </c>
      <c r="B4639">
        <v>76.75</v>
      </c>
      <c r="C4639">
        <v>76.889999000000003</v>
      </c>
      <c r="D4639">
        <v>76.459998999999996</v>
      </c>
      <c r="E4639">
        <v>76.480002999999996</v>
      </c>
      <c r="F4639">
        <v>76.480002999999996</v>
      </c>
      <c r="G4639">
        <v>0</v>
      </c>
    </row>
    <row r="4640" spans="1:7" x14ac:dyDescent="0.25">
      <c r="A4640" s="1">
        <v>39387</v>
      </c>
      <c r="B4640">
        <v>76.610000999999997</v>
      </c>
      <c r="C4640">
        <v>76.870002999999997</v>
      </c>
      <c r="D4640">
        <v>76.510002</v>
      </c>
      <c r="E4640">
        <v>76.589995999999999</v>
      </c>
      <c r="F4640">
        <v>76.589995999999999</v>
      </c>
      <c r="G4640">
        <v>0</v>
      </c>
    </row>
    <row r="4641" spans="1:7" x14ac:dyDescent="0.25">
      <c r="A4641" s="1">
        <v>39388</v>
      </c>
      <c r="B4641">
        <v>76.589995999999999</v>
      </c>
      <c r="C4641">
        <v>76.769997000000004</v>
      </c>
      <c r="D4641">
        <v>76.220000999999996</v>
      </c>
      <c r="E4641">
        <v>76.339995999999999</v>
      </c>
      <c r="F4641">
        <v>76.339995999999999</v>
      </c>
      <c r="G4641">
        <v>0</v>
      </c>
    </row>
    <row r="4642" spans="1:7" x14ac:dyDescent="0.25">
      <c r="A4642" s="1">
        <v>39390</v>
      </c>
      <c r="B4642" t="s">
        <v>444</v>
      </c>
      <c r="C4642" t="s">
        <v>444</v>
      </c>
      <c r="D4642" t="s">
        <v>444</v>
      </c>
      <c r="E4642" t="s">
        <v>444</v>
      </c>
      <c r="F4642" t="s">
        <v>444</v>
      </c>
      <c r="G4642" t="s">
        <v>444</v>
      </c>
    </row>
    <row r="4643" spans="1:7" x14ac:dyDescent="0.25">
      <c r="A4643" s="1">
        <v>39391</v>
      </c>
      <c r="B4643">
        <v>76.389999000000003</v>
      </c>
      <c r="C4643">
        <v>76.5</v>
      </c>
      <c r="D4643">
        <v>76.239998</v>
      </c>
      <c r="E4643">
        <v>76.430000000000007</v>
      </c>
      <c r="F4643">
        <v>76.430000000000007</v>
      </c>
      <c r="G4643">
        <v>0</v>
      </c>
    </row>
    <row r="4644" spans="1:7" x14ac:dyDescent="0.25">
      <c r="A4644" s="1">
        <v>39392</v>
      </c>
      <c r="B4644">
        <v>76.279999000000004</v>
      </c>
      <c r="C4644">
        <v>76.440002000000007</v>
      </c>
      <c r="D4644">
        <v>75.989998</v>
      </c>
      <c r="E4644">
        <v>76.040001000000004</v>
      </c>
      <c r="F4644">
        <v>76.040001000000004</v>
      </c>
      <c r="G4644">
        <v>0</v>
      </c>
    </row>
    <row r="4645" spans="1:7" x14ac:dyDescent="0.25">
      <c r="A4645" s="1">
        <v>39393</v>
      </c>
      <c r="B4645">
        <v>75.569999999999993</v>
      </c>
      <c r="C4645">
        <v>76.019997000000004</v>
      </c>
      <c r="D4645">
        <v>75.080001999999993</v>
      </c>
      <c r="E4645">
        <v>75.410004000000001</v>
      </c>
      <c r="F4645">
        <v>75.410004000000001</v>
      </c>
      <c r="G4645">
        <v>0</v>
      </c>
    </row>
    <row r="4646" spans="1:7" x14ac:dyDescent="0.25">
      <c r="A4646" s="1">
        <v>39394</v>
      </c>
      <c r="B4646">
        <v>75.569999999999993</v>
      </c>
      <c r="C4646">
        <v>75.650002000000001</v>
      </c>
      <c r="D4646">
        <v>75.260002</v>
      </c>
      <c r="E4646">
        <v>75.459998999999996</v>
      </c>
      <c r="F4646">
        <v>75.459998999999996</v>
      </c>
      <c r="G4646">
        <v>0</v>
      </c>
    </row>
    <row r="4647" spans="1:7" x14ac:dyDescent="0.25">
      <c r="A4647" s="1">
        <v>39395</v>
      </c>
      <c r="B4647">
        <v>75.220000999999996</v>
      </c>
      <c r="C4647">
        <v>75.529999000000004</v>
      </c>
      <c r="D4647">
        <v>74.980002999999996</v>
      </c>
      <c r="E4647">
        <v>75.400002000000001</v>
      </c>
      <c r="F4647">
        <v>75.400002000000001</v>
      </c>
      <c r="G4647">
        <v>0</v>
      </c>
    </row>
    <row r="4648" spans="1:7" x14ac:dyDescent="0.25">
      <c r="A4648" s="1">
        <v>39397</v>
      </c>
      <c r="B4648" t="s">
        <v>444</v>
      </c>
      <c r="C4648" t="s">
        <v>444</v>
      </c>
      <c r="D4648" t="s">
        <v>444</v>
      </c>
      <c r="E4648" t="s">
        <v>444</v>
      </c>
      <c r="F4648" t="s">
        <v>444</v>
      </c>
      <c r="G4648" t="s">
        <v>444</v>
      </c>
    </row>
    <row r="4649" spans="1:7" x14ac:dyDescent="0.25">
      <c r="A4649" s="1">
        <v>39398</v>
      </c>
      <c r="B4649">
        <v>75.519997000000004</v>
      </c>
      <c r="C4649">
        <v>76.110000999999997</v>
      </c>
      <c r="D4649">
        <v>75.379997000000003</v>
      </c>
      <c r="E4649">
        <v>75.900002000000001</v>
      </c>
      <c r="F4649">
        <v>75.900002000000001</v>
      </c>
      <c r="G4649">
        <v>0</v>
      </c>
    </row>
    <row r="4650" spans="1:7" x14ac:dyDescent="0.25">
      <c r="A4650" s="1">
        <v>39399</v>
      </c>
      <c r="B4650">
        <v>75.790001000000004</v>
      </c>
      <c r="C4650">
        <v>76.150002000000001</v>
      </c>
      <c r="D4650">
        <v>75.650002000000001</v>
      </c>
      <c r="E4650">
        <v>75.879997000000003</v>
      </c>
      <c r="F4650">
        <v>75.879997000000003</v>
      </c>
      <c r="G4650">
        <v>0</v>
      </c>
    </row>
    <row r="4651" spans="1:7" x14ac:dyDescent="0.25">
      <c r="A4651" s="1">
        <v>39400</v>
      </c>
      <c r="B4651">
        <v>75.639999000000003</v>
      </c>
      <c r="C4651">
        <v>75.870002999999997</v>
      </c>
      <c r="D4651">
        <v>75.400002000000001</v>
      </c>
      <c r="E4651">
        <v>75.809997999999993</v>
      </c>
      <c r="F4651">
        <v>75.809997999999993</v>
      </c>
      <c r="G4651">
        <v>0</v>
      </c>
    </row>
    <row r="4652" spans="1:7" x14ac:dyDescent="0.25">
      <c r="A4652" s="1">
        <v>39401</v>
      </c>
      <c r="B4652">
        <v>75.639999000000003</v>
      </c>
      <c r="C4652">
        <v>76.089995999999999</v>
      </c>
      <c r="D4652">
        <v>75.550003000000004</v>
      </c>
      <c r="E4652">
        <v>76.069999999999993</v>
      </c>
      <c r="F4652">
        <v>76.069999999999993</v>
      </c>
      <c r="G4652">
        <v>0</v>
      </c>
    </row>
    <row r="4653" spans="1:7" x14ac:dyDescent="0.25">
      <c r="A4653" s="1">
        <v>39402</v>
      </c>
      <c r="B4653">
        <v>76.010002</v>
      </c>
      <c r="C4653">
        <v>76.150002000000001</v>
      </c>
      <c r="D4653">
        <v>75.769997000000004</v>
      </c>
      <c r="E4653">
        <v>75.830001999999993</v>
      </c>
      <c r="F4653">
        <v>75.830001999999993</v>
      </c>
      <c r="G4653">
        <v>0</v>
      </c>
    </row>
    <row r="4654" spans="1:7" x14ac:dyDescent="0.25">
      <c r="A4654" s="1">
        <v>39404</v>
      </c>
      <c r="B4654" t="s">
        <v>444</v>
      </c>
      <c r="C4654" t="s">
        <v>444</v>
      </c>
      <c r="D4654" t="s">
        <v>444</v>
      </c>
      <c r="E4654" t="s">
        <v>444</v>
      </c>
      <c r="F4654" t="s">
        <v>444</v>
      </c>
      <c r="G4654" t="s">
        <v>444</v>
      </c>
    </row>
    <row r="4655" spans="1:7" x14ac:dyDescent="0.25">
      <c r="A4655" s="1">
        <v>39405</v>
      </c>
      <c r="B4655">
        <v>75.779999000000004</v>
      </c>
      <c r="C4655">
        <v>75.959998999999996</v>
      </c>
      <c r="D4655">
        <v>75.669998000000007</v>
      </c>
      <c r="E4655">
        <v>75.779999000000004</v>
      </c>
      <c r="F4655">
        <v>75.779999000000004</v>
      </c>
      <c r="G4655">
        <v>0</v>
      </c>
    </row>
    <row r="4656" spans="1:7" x14ac:dyDescent="0.25">
      <c r="A4656" s="1">
        <v>39406</v>
      </c>
      <c r="B4656">
        <v>75.760002</v>
      </c>
      <c r="C4656">
        <v>75.910004000000001</v>
      </c>
      <c r="D4656">
        <v>75.069999999999993</v>
      </c>
      <c r="E4656">
        <v>75.209998999999996</v>
      </c>
      <c r="F4656">
        <v>75.209998999999996</v>
      </c>
      <c r="G4656">
        <v>0</v>
      </c>
    </row>
    <row r="4657" spans="1:7" x14ac:dyDescent="0.25">
      <c r="A4657" s="1">
        <v>39407</v>
      </c>
      <c r="B4657">
        <v>75.069999999999993</v>
      </c>
      <c r="C4657">
        <v>75.309997999999993</v>
      </c>
      <c r="D4657">
        <v>74.940002000000007</v>
      </c>
      <c r="E4657">
        <v>75.069999999999993</v>
      </c>
      <c r="F4657">
        <v>75.069999999999993</v>
      </c>
      <c r="G4657">
        <v>0</v>
      </c>
    </row>
    <row r="4658" spans="1:7" x14ac:dyDescent="0.25">
      <c r="A4658" s="1">
        <v>39409</v>
      </c>
      <c r="B4658">
        <v>74.709998999999996</v>
      </c>
      <c r="C4658">
        <v>75.230002999999996</v>
      </c>
      <c r="D4658">
        <v>74.480002999999996</v>
      </c>
      <c r="E4658">
        <v>75.050003000000004</v>
      </c>
      <c r="F4658">
        <v>75.050003000000004</v>
      </c>
      <c r="G4658">
        <v>0</v>
      </c>
    </row>
    <row r="4659" spans="1:7" x14ac:dyDescent="0.25">
      <c r="A4659" s="1">
        <v>39411</v>
      </c>
      <c r="B4659" t="s">
        <v>444</v>
      </c>
      <c r="C4659" t="s">
        <v>444</v>
      </c>
      <c r="D4659" t="s">
        <v>444</v>
      </c>
      <c r="E4659" t="s">
        <v>444</v>
      </c>
      <c r="F4659" t="s">
        <v>444</v>
      </c>
      <c r="G4659" t="s">
        <v>444</v>
      </c>
    </row>
    <row r="4660" spans="1:7" x14ac:dyDescent="0.25">
      <c r="A4660" s="1">
        <v>39412</v>
      </c>
      <c r="B4660">
        <v>75.110000999999997</v>
      </c>
      <c r="C4660">
        <v>75.180000000000007</v>
      </c>
      <c r="D4660">
        <v>74.760002</v>
      </c>
      <c r="E4660">
        <v>74.860000999999997</v>
      </c>
      <c r="F4660">
        <v>74.860000999999997</v>
      </c>
      <c r="G4660">
        <v>0</v>
      </c>
    </row>
    <row r="4661" spans="1:7" x14ac:dyDescent="0.25">
      <c r="A4661" s="1">
        <v>39413</v>
      </c>
      <c r="B4661">
        <v>74.879997000000003</v>
      </c>
      <c r="C4661">
        <v>75.239998</v>
      </c>
      <c r="D4661">
        <v>74.75</v>
      </c>
      <c r="E4661">
        <v>75.099997999999999</v>
      </c>
      <c r="F4661">
        <v>75.099997999999999</v>
      </c>
      <c r="G4661">
        <v>0</v>
      </c>
    </row>
    <row r="4662" spans="1:7" x14ac:dyDescent="0.25">
      <c r="A4662" s="1">
        <v>39414</v>
      </c>
      <c r="B4662">
        <v>75.160004000000001</v>
      </c>
      <c r="C4662">
        <v>75.730002999999996</v>
      </c>
      <c r="D4662">
        <v>75.080001999999993</v>
      </c>
      <c r="E4662">
        <v>75.080001999999993</v>
      </c>
      <c r="F4662">
        <v>75.080001999999993</v>
      </c>
      <c r="G4662">
        <v>0</v>
      </c>
    </row>
    <row r="4663" spans="1:7" x14ac:dyDescent="0.25">
      <c r="A4663" s="1">
        <v>39415</v>
      </c>
      <c r="B4663">
        <v>75.309997999999993</v>
      </c>
      <c r="C4663">
        <v>75.680000000000007</v>
      </c>
      <c r="D4663">
        <v>75.139999000000003</v>
      </c>
      <c r="E4663">
        <v>75.589995999999999</v>
      </c>
      <c r="F4663">
        <v>75.589995999999999</v>
      </c>
      <c r="G4663">
        <v>0</v>
      </c>
    </row>
    <row r="4664" spans="1:7" x14ac:dyDescent="0.25">
      <c r="A4664" s="1">
        <v>39416</v>
      </c>
      <c r="B4664">
        <v>75.709998999999996</v>
      </c>
      <c r="C4664">
        <v>76.180000000000007</v>
      </c>
      <c r="D4664">
        <v>75.480002999999996</v>
      </c>
      <c r="E4664">
        <v>76.150002000000001</v>
      </c>
      <c r="F4664">
        <v>76.150002000000001</v>
      </c>
      <c r="G4664">
        <v>0</v>
      </c>
    </row>
    <row r="4665" spans="1:7" x14ac:dyDescent="0.25">
      <c r="A4665" s="1">
        <v>39418</v>
      </c>
      <c r="B4665" t="s">
        <v>444</v>
      </c>
      <c r="C4665" t="s">
        <v>444</v>
      </c>
      <c r="D4665" t="s">
        <v>444</v>
      </c>
      <c r="E4665" t="s">
        <v>444</v>
      </c>
      <c r="F4665" t="s">
        <v>444</v>
      </c>
      <c r="G4665" t="s">
        <v>444</v>
      </c>
    </row>
    <row r="4666" spans="1:7" x14ac:dyDescent="0.25">
      <c r="A4666" s="1">
        <v>39419</v>
      </c>
      <c r="B4666">
        <v>75.930000000000007</v>
      </c>
      <c r="C4666">
        <v>76.160004000000001</v>
      </c>
      <c r="D4666">
        <v>75.809997999999993</v>
      </c>
      <c r="E4666">
        <v>75.930000000000007</v>
      </c>
      <c r="F4666">
        <v>75.930000000000007</v>
      </c>
      <c r="G4666">
        <v>0</v>
      </c>
    </row>
    <row r="4667" spans="1:7" x14ac:dyDescent="0.25">
      <c r="A4667" s="1">
        <v>39420</v>
      </c>
      <c r="B4667">
        <v>75.930000000000007</v>
      </c>
      <c r="C4667">
        <v>76.080001999999993</v>
      </c>
      <c r="D4667">
        <v>75.599997999999999</v>
      </c>
      <c r="E4667">
        <v>75.690002000000007</v>
      </c>
      <c r="F4667">
        <v>75.690002000000007</v>
      </c>
      <c r="G4667">
        <v>0</v>
      </c>
    </row>
    <row r="4668" spans="1:7" x14ac:dyDescent="0.25">
      <c r="A4668" s="1">
        <v>39421</v>
      </c>
      <c r="B4668">
        <v>75.839995999999999</v>
      </c>
      <c r="C4668">
        <v>76.529999000000004</v>
      </c>
      <c r="D4668">
        <v>75.680000000000007</v>
      </c>
      <c r="E4668">
        <v>76.410004000000001</v>
      </c>
      <c r="F4668">
        <v>76.410004000000001</v>
      </c>
      <c r="G4668">
        <v>0</v>
      </c>
    </row>
    <row r="4669" spans="1:7" x14ac:dyDescent="0.25">
      <c r="A4669" s="1">
        <v>39422</v>
      </c>
      <c r="B4669">
        <v>76.5</v>
      </c>
      <c r="C4669">
        <v>76.819999999999993</v>
      </c>
      <c r="D4669">
        <v>76.269997000000004</v>
      </c>
      <c r="E4669">
        <v>76.379997000000003</v>
      </c>
      <c r="F4669">
        <v>76.379997000000003</v>
      </c>
      <c r="G4669">
        <v>0</v>
      </c>
    </row>
    <row r="4670" spans="1:7" x14ac:dyDescent="0.25">
      <c r="A4670" s="1">
        <v>39423</v>
      </c>
      <c r="B4670">
        <v>76.440002000000007</v>
      </c>
      <c r="C4670">
        <v>76.510002</v>
      </c>
      <c r="D4670">
        <v>76.209998999999996</v>
      </c>
      <c r="E4670">
        <v>76.290001000000004</v>
      </c>
      <c r="F4670">
        <v>76.290001000000004</v>
      </c>
      <c r="G4670">
        <v>0</v>
      </c>
    </row>
    <row r="4671" spans="1:7" x14ac:dyDescent="0.25">
      <c r="A4671" s="1">
        <v>39425</v>
      </c>
      <c r="B4671" t="s">
        <v>444</v>
      </c>
      <c r="C4671" t="s">
        <v>444</v>
      </c>
      <c r="D4671" t="s">
        <v>444</v>
      </c>
      <c r="E4671" t="s">
        <v>444</v>
      </c>
      <c r="F4671" t="s">
        <v>444</v>
      </c>
      <c r="G4671" t="s">
        <v>444</v>
      </c>
    </row>
    <row r="4672" spans="1:7" x14ac:dyDescent="0.25">
      <c r="A4672" s="1">
        <v>39426</v>
      </c>
      <c r="B4672">
        <v>76.290001000000004</v>
      </c>
      <c r="C4672">
        <v>76.370002999999997</v>
      </c>
      <c r="D4672">
        <v>75.970000999999996</v>
      </c>
      <c r="E4672">
        <v>76.059997999999993</v>
      </c>
      <c r="F4672">
        <v>76.059997999999993</v>
      </c>
      <c r="G4672">
        <v>0</v>
      </c>
    </row>
    <row r="4673" spans="1:7" x14ac:dyDescent="0.25">
      <c r="A4673" s="1">
        <v>39427</v>
      </c>
      <c r="B4673">
        <v>76.040001000000004</v>
      </c>
      <c r="C4673">
        <v>76.330001999999993</v>
      </c>
      <c r="D4673">
        <v>75.919998000000007</v>
      </c>
      <c r="E4673">
        <v>76.220000999999996</v>
      </c>
      <c r="F4673">
        <v>76.220000999999996</v>
      </c>
      <c r="G4673">
        <v>0</v>
      </c>
    </row>
    <row r="4674" spans="1:7" x14ac:dyDescent="0.25">
      <c r="A4674" s="1">
        <v>39428</v>
      </c>
      <c r="B4674">
        <v>76.129997000000003</v>
      </c>
      <c r="C4674">
        <v>76.309997999999993</v>
      </c>
      <c r="D4674">
        <v>75.930000000000007</v>
      </c>
      <c r="E4674">
        <v>76.139999000000003</v>
      </c>
      <c r="F4674">
        <v>76.139999000000003</v>
      </c>
      <c r="G4674">
        <v>0</v>
      </c>
    </row>
    <row r="4675" spans="1:7" x14ac:dyDescent="0.25">
      <c r="A4675" s="1">
        <v>39429</v>
      </c>
      <c r="B4675">
        <v>76.160004000000001</v>
      </c>
      <c r="C4675">
        <v>76.739998</v>
      </c>
      <c r="D4675">
        <v>76.019997000000004</v>
      </c>
      <c r="E4675">
        <v>76.559997999999993</v>
      </c>
      <c r="F4675">
        <v>76.559997999999993</v>
      </c>
      <c r="G4675">
        <v>0</v>
      </c>
    </row>
    <row r="4676" spans="1:7" x14ac:dyDescent="0.25">
      <c r="A4676" s="1">
        <v>39430</v>
      </c>
      <c r="B4676">
        <v>76.459998999999996</v>
      </c>
      <c r="C4676">
        <v>77.489998</v>
      </c>
      <c r="D4676">
        <v>76.419998000000007</v>
      </c>
      <c r="E4676">
        <v>77.440002000000007</v>
      </c>
      <c r="F4676">
        <v>77.440002000000007</v>
      </c>
      <c r="G4676">
        <v>0</v>
      </c>
    </row>
    <row r="4677" spans="1:7" x14ac:dyDescent="0.25">
      <c r="A4677" s="1">
        <v>39432</v>
      </c>
      <c r="B4677" t="s">
        <v>444</v>
      </c>
      <c r="C4677" t="s">
        <v>444</v>
      </c>
      <c r="D4677" t="s">
        <v>444</v>
      </c>
      <c r="E4677" t="s">
        <v>444</v>
      </c>
      <c r="F4677" t="s">
        <v>444</v>
      </c>
      <c r="G4677" t="s">
        <v>444</v>
      </c>
    </row>
    <row r="4678" spans="1:7" x14ac:dyDescent="0.25">
      <c r="A4678" s="1">
        <v>39433</v>
      </c>
      <c r="B4678">
        <v>77.370002999999997</v>
      </c>
      <c r="C4678">
        <v>77.800003000000004</v>
      </c>
      <c r="D4678">
        <v>77.269997000000004</v>
      </c>
      <c r="E4678">
        <v>77.400002000000001</v>
      </c>
      <c r="F4678">
        <v>77.400002000000001</v>
      </c>
      <c r="G4678">
        <v>0</v>
      </c>
    </row>
    <row r="4679" spans="1:7" x14ac:dyDescent="0.25">
      <c r="A4679" s="1">
        <v>39434</v>
      </c>
      <c r="B4679">
        <v>77.309997999999993</v>
      </c>
      <c r="C4679">
        <v>77.559997999999993</v>
      </c>
      <c r="D4679">
        <v>77.309997999999993</v>
      </c>
      <c r="E4679">
        <v>77.410004000000001</v>
      </c>
      <c r="F4679">
        <v>77.410004000000001</v>
      </c>
      <c r="G4679">
        <v>0</v>
      </c>
    </row>
    <row r="4680" spans="1:7" x14ac:dyDescent="0.25">
      <c r="A4680" s="1">
        <v>39435</v>
      </c>
      <c r="B4680">
        <v>77.459998999999996</v>
      </c>
      <c r="C4680">
        <v>77.800003000000004</v>
      </c>
      <c r="D4680">
        <v>77.339995999999999</v>
      </c>
      <c r="E4680">
        <v>77.589995999999999</v>
      </c>
      <c r="F4680">
        <v>77.589995999999999</v>
      </c>
      <c r="G4680">
        <v>0</v>
      </c>
    </row>
    <row r="4681" spans="1:7" x14ac:dyDescent="0.25">
      <c r="A4681" s="1">
        <v>39436</v>
      </c>
      <c r="B4681">
        <v>77.639999000000003</v>
      </c>
      <c r="C4681">
        <v>77.849997999999999</v>
      </c>
      <c r="D4681">
        <v>77.519997000000004</v>
      </c>
      <c r="E4681">
        <v>77.790001000000004</v>
      </c>
      <c r="F4681">
        <v>77.790001000000004</v>
      </c>
      <c r="G4681">
        <v>0</v>
      </c>
    </row>
    <row r="4682" spans="1:7" x14ac:dyDescent="0.25">
      <c r="A4682" s="1">
        <v>39437</v>
      </c>
      <c r="B4682">
        <v>77.489998</v>
      </c>
      <c r="C4682">
        <v>77.790001000000004</v>
      </c>
      <c r="D4682">
        <v>77.430000000000007</v>
      </c>
      <c r="E4682">
        <v>77.720000999999996</v>
      </c>
      <c r="F4682">
        <v>77.720000999999996</v>
      </c>
      <c r="G4682">
        <v>0</v>
      </c>
    </row>
    <row r="4683" spans="1:7" x14ac:dyDescent="0.25">
      <c r="A4683" s="1">
        <v>39439</v>
      </c>
      <c r="B4683" t="s">
        <v>444</v>
      </c>
      <c r="C4683" t="s">
        <v>444</v>
      </c>
      <c r="D4683" t="s">
        <v>444</v>
      </c>
      <c r="E4683" t="s">
        <v>444</v>
      </c>
      <c r="F4683" t="s">
        <v>444</v>
      </c>
      <c r="G4683" t="s">
        <v>444</v>
      </c>
    </row>
    <row r="4684" spans="1:7" x14ac:dyDescent="0.25">
      <c r="A4684" s="1">
        <v>39440</v>
      </c>
      <c r="B4684">
        <v>77.629997000000003</v>
      </c>
      <c r="C4684">
        <v>77.699996999999996</v>
      </c>
      <c r="D4684">
        <v>77.510002</v>
      </c>
      <c r="E4684">
        <v>77.569999999999993</v>
      </c>
      <c r="F4684">
        <v>77.569999999999993</v>
      </c>
      <c r="G4684">
        <v>0</v>
      </c>
    </row>
    <row r="4685" spans="1:7" x14ac:dyDescent="0.25">
      <c r="A4685" s="1">
        <v>39442</v>
      </c>
      <c r="B4685">
        <v>77.589995999999999</v>
      </c>
      <c r="C4685">
        <v>77.610000999999997</v>
      </c>
      <c r="D4685">
        <v>77.129997000000003</v>
      </c>
      <c r="E4685">
        <v>77.150002000000001</v>
      </c>
      <c r="F4685">
        <v>77.150002000000001</v>
      </c>
      <c r="G4685">
        <v>0</v>
      </c>
    </row>
    <row r="4686" spans="1:7" x14ac:dyDescent="0.25">
      <c r="A4686" s="1">
        <v>39443</v>
      </c>
      <c r="B4686">
        <v>77.089995999999999</v>
      </c>
      <c r="C4686">
        <v>77.269997000000004</v>
      </c>
      <c r="D4686">
        <v>76.559997999999993</v>
      </c>
      <c r="E4686">
        <v>76.610000999999997</v>
      </c>
      <c r="F4686">
        <v>76.610000999999997</v>
      </c>
      <c r="G4686">
        <v>0</v>
      </c>
    </row>
    <row r="4687" spans="1:7" x14ac:dyDescent="0.25">
      <c r="A4687" s="1">
        <v>39444</v>
      </c>
      <c r="B4687">
        <v>76.569999999999993</v>
      </c>
      <c r="C4687">
        <v>76.75</v>
      </c>
      <c r="D4687">
        <v>76.110000999999997</v>
      </c>
      <c r="E4687">
        <v>76.220000999999996</v>
      </c>
      <c r="F4687">
        <v>76.220000999999996</v>
      </c>
      <c r="G4687">
        <v>0</v>
      </c>
    </row>
    <row r="4688" spans="1:7" x14ac:dyDescent="0.25">
      <c r="A4688" s="1">
        <v>39446</v>
      </c>
      <c r="B4688" t="s">
        <v>444</v>
      </c>
      <c r="C4688" t="s">
        <v>444</v>
      </c>
      <c r="D4688" t="s">
        <v>444</v>
      </c>
      <c r="E4688" t="s">
        <v>444</v>
      </c>
      <c r="F4688" t="s">
        <v>444</v>
      </c>
      <c r="G4688" t="s">
        <v>444</v>
      </c>
    </row>
    <row r="4689" spans="1:7" x14ac:dyDescent="0.25">
      <c r="A4689" s="1">
        <v>39447</v>
      </c>
      <c r="B4689">
        <v>75.980002999999996</v>
      </c>
      <c r="C4689">
        <v>76.75</v>
      </c>
      <c r="D4689">
        <v>75.959998999999996</v>
      </c>
      <c r="E4689">
        <v>76.699996999999996</v>
      </c>
      <c r="F4689">
        <v>76.699996999999996</v>
      </c>
      <c r="G4689">
        <v>0</v>
      </c>
    </row>
    <row r="4690" spans="1:7" x14ac:dyDescent="0.25">
      <c r="A4690" s="1">
        <v>39449</v>
      </c>
      <c r="B4690">
        <v>76.349997999999999</v>
      </c>
      <c r="C4690">
        <v>76.650002000000001</v>
      </c>
      <c r="D4690">
        <v>75.900002000000001</v>
      </c>
      <c r="E4690">
        <v>75.970000999999996</v>
      </c>
      <c r="F4690">
        <v>75.970000999999996</v>
      </c>
      <c r="G4690">
        <v>0</v>
      </c>
    </row>
    <row r="4691" spans="1:7" x14ac:dyDescent="0.25">
      <c r="A4691" s="1">
        <v>39450</v>
      </c>
      <c r="B4691">
        <v>75.989998</v>
      </c>
      <c r="C4691">
        <v>76.160004000000001</v>
      </c>
      <c r="D4691">
        <v>75.709998999999996</v>
      </c>
      <c r="E4691">
        <v>75.889999000000003</v>
      </c>
      <c r="F4691">
        <v>75.889999000000003</v>
      </c>
      <c r="G4691">
        <v>0</v>
      </c>
    </row>
    <row r="4692" spans="1:7" x14ac:dyDescent="0.25">
      <c r="A4692" s="1">
        <v>39451</v>
      </c>
      <c r="B4692">
        <v>75.949996999999996</v>
      </c>
      <c r="C4692">
        <v>76.080001999999993</v>
      </c>
      <c r="D4692">
        <v>75.430000000000007</v>
      </c>
      <c r="E4692">
        <v>75.790001000000004</v>
      </c>
      <c r="F4692">
        <v>75.790001000000004</v>
      </c>
      <c r="G4692">
        <v>0</v>
      </c>
    </row>
    <row r="4693" spans="1:7" x14ac:dyDescent="0.25">
      <c r="A4693" s="1">
        <v>39453</v>
      </c>
      <c r="B4693" t="s">
        <v>444</v>
      </c>
      <c r="C4693" t="s">
        <v>444</v>
      </c>
      <c r="D4693" t="s">
        <v>444</v>
      </c>
      <c r="E4693" t="s">
        <v>444</v>
      </c>
      <c r="F4693" t="s">
        <v>444</v>
      </c>
      <c r="G4693" t="s">
        <v>444</v>
      </c>
    </row>
    <row r="4694" spans="1:7" x14ac:dyDescent="0.25">
      <c r="A4694" s="1">
        <v>39454</v>
      </c>
      <c r="B4694">
        <v>76.050003000000004</v>
      </c>
      <c r="C4694">
        <v>76.339995999999999</v>
      </c>
      <c r="D4694">
        <v>75.849997999999999</v>
      </c>
      <c r="E4694">
        <v>76.169998000000007</v>
      </c>
      <c r="F4694">
        <v>76.169998000000007</v>
      </c>
      <c r="G4694">
        <v>0</v>
      </c>
    </row>
    <row r="4695" spans="1:7" x14ac:dyDescent="0.25">
      <c r="A4695" s="1">
        <v>39455</v>
      </c>
      <c r="B4695">
        <v>76.099997999999999</v>
      </c>
      <c r="C4695">
        <v>76.25</v>
      </c>
      <c r="D4695">
        <v>75.949996999999996</v>
      </c>
      <c r="E4695">
        <v>76.110000999999997</v>
      </c>
      <c r="F4695">
        <v>76.110000999999997</v>
      </c>
      <c r="G4695">
        <v>0</v>
      </c>
    </row>
    <row r="4696" spans="1:7" x14ac:dyDescent="0.25">
      <c r="A4696" s="1">
        <v>39456</v>
      </c>
      <c r="B4696">
        <v>76.080001999999993</v>
      </c>
      <c r="C4696">
        <v>76.5</v>
      </c>
      <c r="D4696">
        <v>76.050003000000004</v>
      </c>
      <c r="E4696">
        <v>76.419998000000007</v>
      </c>
      <c r="F4696">
        <v>76.419998000000007</v>
      </c>
      <c r="G4696">
        <v>0</v>
      </c>
    </row>
    <row r="4697" spans="1:7" x14ac:dyDescent="0.25">
      <c r="A4697" s="1">
        <v>39457</v>
      </c>
      <c r="B4697">
        <v>76.400002000000001</v>
      </c>
      <c r="C4697">
        <v>76.519997000000004</v>
      </c>
      <c r="D4697">
        <v>75.830001999999993</v>
      </c>
      <c r="E4697">
        <v>75.930000000000007</v>
      </c>
      <c r="F4697">
        <v>75.930000000000007</v>
      </c>
      <c r="G4697">
        <v>0</v>
      </c>
    </row>
    <row r="4698" spans="1:7" x14ac:dyDescent="0.25">
      <c r="A4698" s="1">
        <v>39458</v>
      </c>
      <c r="B4698">
        <v>75.889999000000003</v>
      </c>
      <c r="C4698">
        <v>76.059997999999993</v>
      </c>
      <c r="D4698">
        <v>75.790001000000004</v>
      </c>
      <c r="E4698">
        <v>75.980002999999996</v>
      </c>
      <c r="F4698">
        <v>75.980002999999996</v>
      </c>
      <c r="G4698">
        <v>0</v>
      </c>
    </row>
    <row r="4699" spans="1:7" x14ac:dyDescent="0.25">
      <c r="A4699" s="1">
        <v>39460</v>
      </c>
      <c r="B4699" t="s">
        <v>444</v>
      </c>
      <c r="C4699" t="s">
        <v>444</v>
      </c>
      <c r="D4699" t="s">
        <v>444</v>
      </c>
      <c r="E4699" t="s">
        <v>444</v>
      </c>
      <c r="F4699" t="s">
        <v>444</v>
      </c>
      <c r="G4699" t="s">
        <v>444</v>
      </c>
    </row>
    <row r="4700" spans="1:7" x14ac:dyDescent="0.25">
      <c r="A4700" s="1">
        <v>39461</v>
      </c>
      <c r="B4700">
        <v>75.610000999999997</v>
      </c>
      <c r="C4700">
        <v>75.989998</v>
      </c>
      <c r="D4700">
        <v>75.360000999999997</v>
      </c>
      <c r="E4700">
        <v>75.610000999999997</v>
      </c>
      <c r="F4700">
        <v>75.610000999999997</v>
      </c>
      <c r="G4700">
        <v>0</v>
      </c>
    </row>
    <row r="4701" spans="1:7" x14ac:dyDescent="0.25">
      <c r="A4701" s="1">
        <v>39462</v>
      </c>
      <c r="B4701">
        <v>75.480002999999996</v>
      </c>
      <c r="C4701">
        <v>75.790001000000004</v>
      </c>
      <c r="D4701">
        <v>75.199996999999996</v>
      </c>
      <c r="E4701">
        <v>75.569999999999993</v>
      </c>
      <c r="F4701">
        <v>75.569999999999993</v>
      </c>
      <c r="G4701">
        <v>0</v>
      </c>
    </row>
    <row r="4702" spans="1:7" x14ac:dyDescent="0.25">
      <c r="A4702" s="1">
        <v>39463</v>
      </c>
      <c r="B4702">
        <v>75.540001000000004</v>
      </c>
      <c r="C4702">
        <v>76.459998999999996</v>
      </c>
      <c r="D4702">
        <v>75.430000000000007</v>
      </c>
      <c r="E4702">
        <v>76.260002</v>
      </c>
      <c r="F4702">
        <v>76.260002</v>
      </c>
      <c r="G4702">
        <v>0</v>
      </c>
    </row>
    <row r="4703" spans="1:7" x14ac:dyDescent="0.25">
      <c r="A4703" s="1">
        <v>39464</v>
      </c>
      <c r="B4703">
        <v>76.190002000000007</v>
      </c>
      <c r="C4703">
        <v>76.519997000000004</v>
      </c>
      <c r="D4703">
        <v>75.959998999999996</v>
      </c>
      <c r="E4703">
        <v>76.169998000000007</v>
      </c>
      <c r="F4703">
        <v>76.169998000000007</v>
      </c>
      <c r="G4703">
        <v>0</v>
      </c>
    </row>
    <row r="4704" spans="1:7" x14ac:dyDescent="0.25">
      <c r="A4704" s="1">
        <v>39465</v>
      </c>
      <c r="B4704">
        <v>76.300003000000004</v>
      </c>
      <c r="C4704">
        <v>76.489998</v>
      </c>
      <c r="D4704">
        <v>76.139999000000003</v>
      </c>
      <c r="E4704">
        <v>76.379997000000003</v>
      </c>
      <c r="F4704">
        <v>76.379997000000003</v>
      </c>
      <c r="G4704">
        <v>0</v>
      </c>
    </row>
    <row r="4705" spans="1:7" x14ac:dyDescent="0.25">
      <c r="A4705" s="1">
        <v>39467</v>
      </c>
      <c r="B4705" t="s">
        <v>444</v>
      </c>
      <c r="C4705" t="s">
        <v>444</v>
      </c>
      <c r="D4705" t="s">
        <v>444</v>
      </c>
      <c r="E4705" t="s">
        <v>444</v>
      </c>
      <c r="F4705" t="s">
        <v>444</v>
      </c>
      <c r="G4705" t="s">
        <v>444</v>
      </c>
    </row>
    <row r="4706" spans="1:7" x14ac:dyDescent="0.25">
      <c r="A4706" s="1">
        <v>39469</v>
      </c>
      <c r="B4706">
        <v>77.110000999999997</v>
      </c>
      <c r="C4706">
        <v>77.349997999999999</v>
      </c>
      <c r="D4706">
        <v>76.25</v>
      </c>
      <c r="E4706">
        <v>76.349997999999999</v>
      </c>
      <c r="F4706">
        <v>76.349997999999999</v>
      </c>
      <c r="G4706">
        <v>0</v>
      </c>
    </row>
    <row r="4707" spans="1:7" x14ac:dyDescent="0.25">
      <c r="A4707" s="1">
        <v>39470</v>
      </c>
      <c r="B4707">
        <v>76.279999000000004</v>
      </c>
      <c r="C4707">
        <v>76.650002000000001</v>
      </c>
      <c r="D4707">
        <v>76.25</v>
      </c>
      <c r="E4707">
        <v>76.400002000000001</v>
      </c>
      <c r="F4707">
        <v>76.400002000000001</v>
      </c>
      <c r="G4707">
        <v>0</v>
      </c>
    </row>
    <row r="4708" spans="1:7" x14ac:dyDescent="0.25">
      <c r="A4708" s="1">
        <v>39471</v>
      </c>
      <c r="B4708">
        <v>76.309997999999993</v>
      </c>
      <c r="C4708">
        <v>76.440002000000007</v>
      </c>
      <c r="D4708">
        <v>75.620002999999997</v>
      </c>
      <c r="E4708">
        <v>75.690002000000007</v>
      </c>
      <c r="F4708">
        <v>75.690002000000007</v>
      </c>
      <c r="G4708">
        <v>0</v>
      </c>
    </row>
    <row r="4709" spans="1:7" x14ac:dyDescent="0.25">
      <c r="A4709" s="1">
        <v>39472</v>
      </c>
      <c r="B4709">
        <v>75.75</v>
      </c>
      <c r="C4709">
        <v>76.040001000000004</v>
      </c>
      <c r="D4709">
        <v>75.629997000000003</v>
      </c>
      <c r="E4709">
        <v>75.970000999999996</v>
      </c>
      <c r="F4709">
        <v>75.970000999999996</v>
      </c>
      <c r="G4709">
        <v>0</v>
      </c>
    </row>
    <row r="4710" spans="1:7" x14ac:dyDescent="0.25">
      <c r="A4710" s="1">
        <v>39474</v>
      </c>
      <c r="B4710" t="s">
        <v>444</v>
      </c>
      <c r="C4710" t="s">
        <v>444</v>
      </c>
      <c r="D4710" t="s">
        <v>444</v>
      </c>
      <c r="E4710" t="s">
        <v>444</v>
      </c>
      <c r="F4710" t="s">
        <v>444</v>
      </c>
      <c r="G4710" t="s">
        <v>444</v>
      </c>
    </row>
    <row r="4711" spans="1:7" x14ac:dyDescent="0.25">
      <c r="A4711" s="1">
        <v>39475</v>
      </c>
      <c r="B4711">
        <v>75.940002000000007</v>
      </c>
      <c r="C4711">
        <v>76.019997000000004</v>
      </c>
      <c r="D4711">
        <v>75.480002999999996</v>
      </c>
      <c r="E4711">
        <v>75.580001999999993</v>
      </c>
      <c r="F4711">
        <v>75.580001999999993</v>
      </c>
      <c r="G4711">
        <v>0</v>
      </c>
    </row>
    <row r="4712" spans="1:7" x14ac:dyDescent="0.25">
      <c r="A4712" s="1">
        <v>39476</v>
      </c>
      <c r="B4712">
        <v>75.559997999999993</v>
      </c>
      <c r="C4712">
        <v>75.680000000000007</v>
      </c>
      <c r="D4712">
        <v>75.470000999999996</v>
      </c>
      <c r="E4712">
        <v>75.540001000000004</v>
      </c>
      <c r="F4712">
        <v>75.540001000000004</v>
      </c>
      <c r="G4712">
        <v>0</v>
      </c>
    </row>
    <row r="4713" spans="1:7" x14ac:dyDescent="0.25">
      <c r="A4713" s="1">
        <v>39477</v>
      </c>
      <c r="B4713">
        <v>75.5</v>
      </c>
      <c r="C4713">
        <v>75.589995999999999</v>
      </c>
      <c r="D4713">
        <v>74.989998</v>
      </c>
      <c r="E4713">
        <v>75.029999000000004</v>
      </c>
      <c r="F4713">
        <v>75.029999000000004</v>
      </c>
      <c r="G4713">
        <v>0</v>
      </c>
    </row>
    <row r="4714" spans="1:7" x14ac:dyDescent="0.25">
      <c r="A4714" s="1">
        <v>39478</v>
      </c>
      <c r="B4714">
        <v>75.099997999999999</v>
      </c>
      <c r="C4714">
        <v>75.449996999999996</v>
      </c>
      <c r="D4714">
        <v>74.970000999999996</v>
      </c>
      <c r="E4714">
        <v>75.180000000000007</v>
      </c>
      <c r="F4714">
        <v>75.180000000000007</v>
      </c>
      <c r="G4714">
        <v>0</v>
      </c>
    </row>
    <row r="4715" spans="1:7" x14ac:dyDescent="0.25">
      <c r="A4715" s="1">
        <v>39479</v>
      </c>
      <c r="B4715">
        <v>75.230002999999996</v>
      </c>
      <c r="C4715">
        <v>75.569999999999993</v>
      </c>
      <c r="D4715">
        <v>74.849997999999999</v>
      </c>
      <c r="E4715">
        <v>75.449996999999996</v>
      </c>
      <c r="F4715">
        <v>75.449996999999996</v>
      </c>
      <c r="G4715">
        <v>0</v>
      </c>
    </row>
    <row r="4716" spans="1:7" x14ac:dyDescent="0.25">
      <c r="A4716" s="1">
        <v>39481</v>
      </c>
      <c r="B4716" t="s">
        <v>444</v>
      </c>
      <c r="C4716" t="s">
        <v>444</v>
      </c>
      <c r="D4716" t="s">
        <v>444</v>
      </c>
      <c r="E4716" t="s">
        <v>444</v>
      </c>
      <c r="F4716" t="s">
        <v>444</v>
      </c>
      <c r="G4716" t="s">
        <v>444</v>
      </c>
    </row>
    <row r="4717" spans="1:7" x14ac:dyDescent="0.25">
      <c r="A4717" s="1">
        <v>39482</v>
      </c>
      <c r="B4717">
        <v>75.440002000000007</v>
      </c>
      <c r="C4717">
        <v>75.550003000000004</v>
      </c>
      <c r="D4717">
        <v>75.279999000000004</v>
      </c>
      <c r="E4717">
        <v>75.370002999999997</v>
      </c>
      <c r="F4717">
        <v>75.370002999999997</v>
      </c>
      <c r="G4717">
        <v>0</v>
      </c>
    </row>
    <row r="4718" spans="1:7" x14ac:dyDescent="0.25">
      <c r="A4718" s="1">
        <v>39483</v>
      </c>
      <c r="B4718">
        <v>75.430000000000007</v>
      </c>
      <c r="C4718">
        <v>76.199996999999996</v>
      </c>
      <c r="D4718">
        <v>75.339995999999999</v>
      </c>
      <c r="E4718">
        <v>76.120002999999997</v>
      </c>
      <c r="F4718">
        <v>76.120002999999997</v>
      </c>
      <c r="G4718">
        <v>0</v>
      </c>
    </row>
    <row r="4719" spans="1:7" x14ac:dyDescent="0.25">
      <c r="A4719" s="1">
        <v>39484</v>
      </c>
      <c r="B4719">
        <v>76.099997999999999</v>
      </c>
      <c r="C4719">
        <v>76.319999999999993</v>
      </c>
      <c r="D4719">
        <v>75.989998</v>
      </c>
      <c r="E4719">
        <v>76.139999000000003</v>
      </c>
      <c r="F4719">
        <v>76.139999000000003</v>
      </c>
      <c r="G4719">
        <v>0</v>
      </c>
    </row>
    <row r="4720" spans="1:7" x14ac:dyDescent="0.25">
      <c r="A4720" s="1">
        <v>39485</v>
      </c>
      <c r="B4720">
        <v>76.150002000000001</v>
      </c>
      <c r="C4720">
        <v>77.040001000000004</v>
      </c>
      <c r="D4720">
        <v>76.089995999999999</v>
      </c>
      <c r="E4720">
        <v>76.940002000000007</v>
      </c>
      <c r="F4720">
        <v>76.940002000000007</v>
      </c>
      <c r="G4720">
        <v>0</v>
      </c>
    </row>
    <row r="4721" spans="1:7" x14ac:dyDescent="0.25">
      <c r="A4721" s="1">
        <v>39486</v>
      </c>
      <c r="B4721">
        <v>76.760002</v>
      </c>
      <c r="C4721">
        <v>76.970000999999996</v>
      </c>
      <c r="D4721">
        <v>76.5</v>
      </c>
      <c r="E4721">
        <v>76.669998000000007</v>
      </c>
      <c r="F4721">
        <v>76.669998000000007</v>
      </c>
      <c r="G4721">
        <v>0</v>
      </c>
    </row>
    <row r="4722" spans="1:7" x14ac:dyDescent="0.25">
      <c r="A4722" s="1">
        <v>39488</v>
      </c>
      <c r="B4722" t="s">
        <v>444</v>
      </c>
      <c r="C4722" t="s">
        <v>444</v>
      </c>
      <c r="D4722" t="s">
        <v>444</v>
      </c>
      <c r="E4722" t="s">
        <v>444</v>
      </c>
      <c r="F4722" t="s">
        <v>444</v>
      </c>
      <c r="G4722" t="s">
        <v>444</v>
      </c>
    </row>
    <row r="4723" spans="1:7" x14ac:dyDescent="0.25">
      <c r="A4723" s="1">
        <v>39489</v>
      </c>
      <c r="B4723">
        <v>76.449996999999996</v>
      </c>
      <c r="C4723">
        <v>76.709998999999996</v>
      </c>
      <c r="D4723">
        <v>76.319999999999993</v>
      </c>
      <c r="E4723">
        <v>76.580001999999993</v>
      </c>
      <c r="F4723">
        <v>76.580001999999993</v>
      </c>
      <c r="G4723">
        <v>0</v>
      </c>
    </row>
    <row r="4724" spans="1:7" x14ac:dyDescent="0.25">
      <c r="A4724" s="1">
        <v>39490</v>
      </c>
      <c r="B4724">
        <v>76.470000999999996</v>
      </c>
      <c r="C4724">
        <v>76.669998000000007</v>
      </c>
      <c r="D4724">
        <v>76.199996999999996</v>
      </c>
      <c r="E4724">
        <v>76.319999999999993</v>
      </c>
      <c r="F4724">
        <v>76.319999999999993</v>
      </c>
      <c r="G4724">
        <v>0</v>
      </c>
    </row>
    <row r="4725" spans="1:7" x14ac:dyDescent="0.25">
      <c r="A4725" s="1">
        <v>39491</v>
      </c>
      <c r="B4725">
        <v>76.389999000000003</v>
      </c>
      <c r="C4725">
        <v>76.610000999999997</v>
      </c>
      <c r="D4725">
        <v>76.279999000000004</v>
      </c>
      <c r="E4725">
        <v>76.400002000000001</v>
      </c>
      <c r="F4725">
        <v>76.400002000000001</v>
      </c>
      <c r="G4725">
        <v>0</v>
      </c>
    </row>
    <row r="4726" spans="1:7" x14ac:dyDescent="0.25">
      <c r="A4726" s="1">
        <v>39492</v>
      </c>
      <c r="B4726">
        <v>76.419998000000007</v>
      </c>
      <c r="C4726">
        <v>76.510002</v>
      </c>
      <c r="D4726">
        <v>76.069999999999993</v>
      </c>
      <c r="E4726">
        <v>76.150002000000001</v>
      </c>
      <c r="F4726">
        <v>76.150002000000001</v>
      </c>
      <c r="G4726">
        <v>0</v>
      </c>
    </row>
    <row r="4727" spans="1:7" x14ac:dyDescent="0.25">
      <c r="A4727" s="1">
        <v>39493</v>
      </c>
      <c r="B4727">
        <v>76.050003000000004</v>
      </c>
      <c r="C4727">
        <v>76.169998000000007</v>
      </c>
      <c r="D4727">
        <v>75.849997999999999</v>
      </c>
      <c r="E4727">
        <v>76.099997999999999</v>
      </c>
      <c r="F4727">
        <v>76.099997999999999</v>
      </c>
      <c r="G4727">
        <v>0</v>
      </c>
    </row>
    <row r="4728" spans="1:7" x14ac:dyDescent="0.25">
      <c r="A4728" s="1">
        <v>39495</v>
      </c>
      <c r="B4728" t="s">
        <v>444</v>
      </c>
      <c r="C4728" t="s">
        <v>444</v>
      </c>
      <c r="D4728" t="s">
        <v>444</v>
      </c>
      <c r="E4728" t="s">
        <v>444</v>
      </c>
      <c r="F4728" t="s">
        <v>444</v>
      </c>
      <c r="G4728" t="s">
        <v>444</v>
      </c>
    </row>
    <row r="4729" spans="1:7" x14ac:dyDescent="0.25">
      <c r="A4729" s="1">
        <v>39497</v>
      </c>
      <c r="B4729">
        <v>76.019997000000004</v>
      </c>
      <c r="C4729">
        <v>76.319999999999993</v>
      </c>
      <c r="D4729">
        <v>75.809997999999993</v>
      </c>
      <c r="E4729">
        <v>76</v>
      </c>
      <c r="F4729">
        <v>76</v>
      </c>
      <c r="G4729">
        <v>0</v>
      </c>
    </row>
    <row r="4730" spans="1:7" x14ac:dyDescent="0.25">
      <c r="A4730" s="1">
        <v>39498</v>
      </c>
      <c r="B4730">
        <v>76.110000999999997</v>
      </c>
      <c r="C4730">
        <v>76.529999000000004</v>
      </c>
      <c r="D4730">
        <v>75.989998</v>
      </c>
      <c r="E4730">
        <v>76.120002999999997</v>
      </c>
      <c r="F4730">
        <v>76.120002999999997</v>
      </c>
      <c r="G4730">
        <v>0</v>
      </c>
    </row>
    <row r="4731" spans="1:7" x14ac:dyDescent="0.25">
      <c r="A4731" s="1">
        <v>39499</v>
      </c>
      <c r="B4731">
        <v>76.069999999999993</v>
      </c>
      <c r="C4731">
        <v>76.160004000000001</v>
      </c>
      <c r="D4731">
        <v>75.489998</v>
      </c>
      <c r="E4731">
        <v>75.599997999999999</v>
      </c>
      <c r="F4731">
        <v>75.599997999999999</v>
      </c>
      <c r="G4731">
        <v>0</v>
      </c>
    </row>
    <row r="4732" spans="1:7" x14ac:dyDescent="0.25">
      <c r="A4732" s="1">
        <v>39500</v>
      </c>
      <c r="B4732">
        <v>75.639999000000003</v>
      </c>
      <c r="C4732">
        <v>75.709998999999996</v>
      </c>
      <c r="D4732">
        <v>75.360000999999997</v>
      </c>
      <c r="E4732">
        <v>75.519997000000004</v>
      </c>
      <c r="F4732">
        <v>75.519997000000004</v>
      </c>
      <c r="G4732">
        <v>0</v>
      </c>
    </row>
    <row r="4733" spans="1:7" x14ac:dyDescent="0.25">
      <c r="A4733" s="1">
        <v>39502</v>
      </c>
      <c r="B4733" t="s">
        <v>444</v>
      </c>
      <c r="C4733" t="s">
        <v>444</v>
      </c>
      <c r="D4733" t="s">
        <v>444</v>
      </c>
      <c r="E4733" t="s">
        <v>444</v>
      </c>
      <c r="F4733" t="s">
        <v>444</v>
      </c>
      <c r="G4733" t="s">
        <v>444</v>
      </c>
    </row>
    <row r="4734" spans="1:7" x14ac:dyDescent="0.25">
      <c r="A4734" s="1">
        <v>39503</v>
      </c>
      <c r="B4734">
        <v>75.529999000000004</v>
      </c>
      <c r="C4734">
        <v>75.680000000000007</v>
      </c>
      <c r="D4734">
        <v>75.440002000000007</v>
      </c>
      <c r="E4734">
        <v>75.529999000000004</v>
      </c>
      <c r="F4734">
        <v>75.529999000000004</v>
      </c>
      <c r="G4734">
        <v>0</v>
      </c>
    </row>
    <row r="4735" spans="1:7" x14ac:dyDescent="0.25">
      <c r="A4735" s="1">
        <v>39504</v>
      </c>
      <c r="B4735">
        <v>75.569999999999993</v>
      </c>
      <c r="C4735">
        <v>75.680000000000007</v>
      </c>
      <c r="D4735">
        <v>74.510002</v>
      </c>
      <c r="E4735">
        <v>74.760002</v>
      </c>
      <c r="F4735">
        <v>74.760002</v>
      </c>
      <c r="G4735">
        <v>0</v>
      </c>
    </row>
    <row r="4736" spans="1:7" x14ac:dyDescent="0.25">
      <c r="A4736" s="1">
        <v>39505</v>
      </c>
      <c r="B4736">
        <v>74.540001000000004</v>
      </c>
      <c r="C4736">
        <v>74.739998</v>
      </c>
      <c r="D4736">
        <v>74.069999999999993</v>
      </c>
      <c r="E4736">
        <v>74.209998999999996</v>
      </c>
      <c r="F4736">
        <v>74.209998999999996</v>
      </c>
      <c r="G4736">
        <v>0</v>
      </c>
    </row>
    <row r="4737" spans="1:7" x14ac:dyDescent="0.25">
      <c r="A4737" s="1">
        <v>39506</v>
      </c>
      <c r="B4737">
        <v>74.260002</v>
      </c>
      <c r="C4737">
        <v>74.370002999999997</v>
      </c>
      <c r="D4737">
        <v>73.629997000000003</v>
      </c>
      <c r="E4737">
        <v>73.720000999999996</v>
      </c>
      <c r="F4737">
        <v>73.720000999999996</v>
      </c>
      <c r="G4737">
        <v>0</v>
      </c>
    </row>
    <row r="4738" spans="1:7" x14ac:dyDescent="0.25">
      <c r="A4738" s="1">
        <v>39507</v>
      </c>
      <c r="B4738">
        <v>73.830001999999993</v>
      </c>
      <c r="C4738">
        <v>73.889999000000003</v>
      </c>
      <c r="D4738">
        <v>73.559997999999993</v>
      </c>
      <c r="E4738">
        <v>73.709998999999996</v>
      </c>
      <c r="F4738">
        <v>73.709998999999996</v>
      </c>
      <c r="G4738">
        <v>0</v>
      </c>
    </row>
    <row r="4739" spans="1:7" x14ac:dyDescent="0.25">
      <c r="A4739" s="1">
        <v>39509</v>
      </c>
      <c r="B4739" t="s">
        <v>444</v>
      </c>
      <c r="C4739" t="s">
        <v>444</v>
      </c>
      <c r="D4739" t="s">
        <v>444</v>
      </c>
      <c r="E4739" t="s">
        <v>444</v>
      </c>
      <c r="F4739" t="s">
        <v>444</v>
      </c>
      <c r="G4739" t="s">
        <v>444</v>
      </c>
    </row>
    <row r="4740" spans="1:7" x14ac:dyDescent="0.25">
      <c r="A4740" s="1">
        <v>39510</v>
      </c>
      <c r="B4740">
        <v>73.75</v>
      </c>
      <c r="C4740">
        <v>73.779999000000004</v>
      </c>
      <c r="D4740">
        <v>73.620002999999997</v>
      </c>
      <c r="E4740">
        <v>73.699996999999996</v>
      </c>
      <c r="F4740">
        <v>73.699996999999996</v>
      </c>
      <c r="G4740">
        <v>0</v>
      </c>
    </row>
    <row r="4741" spans="1:7" x14ac:dyDescent="0.25">
      <c r="A4741" s="1">
        <v>39511</v>
      </c>
      <c r="B4741">
        <v>73.739998</v>
      </c>
      <c r="C4741">
        <v>73.779999000000004</v>
      </c>
      <c r="D4741">
        <v>73.480002999999996</v>
      </c>
      <c r="E4741">
        <v>73.660004000000001</v>
      </c>
      <c r="F4741">
        <v>73.660004000000001</v>
      </c>
      <c r="G4741">
        <v>0</v>
      </c>
    </row>
    <row r="4742" spans="1:7" x14ac:dyDescent="0.25">
      <c r="A4742" s="1">
        <v>39512</v>
      </c>
      <c r="B4742">
        <v>73.720000999999996</v>
      </c>
      <c r="C4742">
        <v>73.949996999999996</v>
      </c>
      <c r="D4742">
        <v>73.370002999999997</v>
      </c>
      <c r="E4742">
        <v>73.480002999999996</v>
      </c>
      <c r="F4742">
        <v>73.480002999999996</v>
      </c>
      <c r="G4742">
        <v>0</v>
      </c>
    </row>
    <row r="4743" spans="1:7" x14ac:dyDescent="0.25">
      <c r="A4743" s="1">
        <v>39513</v>
      </c>
      <c r="B4743">
        <v>73.430000000000007</v>
      </c>
      <c r="C4743">
        <v>73.470000999999996</v>
      </c>
      <c r="D4743">
        <v>72.860000999999997</v>
      </c>
      <c r="E4743">
        <v>73</v>
      </c>
      <c r="F4743">
        <v>73</v>
      </c>
      <c r="G4743">
        <v>0</v>
      </c>
    </row>
    <row r="4744" spans="1:7" x14ac:dyDescent="0.25">
      <c r="A4744" s="1">
        <v>39514</v>
      </c>
      <c r="B4744">
        <v>72.879997000000003</v>
      </c>
      <c r="C4744">
        <v>73.169998000000007</v>
      </c>
      <c r="D4744">
        <v>72.459998999999996</v>
      </c>
      <c r="E4744">
        <v>73.029999000000004</v>
      </c>
      <c r="F4744">
        <v>73.029999000000004</v>
      </c>
      <c r="G4744">
        <v>0</v>
      </c>
    </row>
    <row r="4745" spans="1:7" x14ac:dyDescent="0.25">
      <c r="A4745" s="1">
        <v>39516</v>
      </c>
      <c r="B4745" t="s">
        <v>444</v>
      </c>
      <c r="C4745" t="s">
        <v>444</v>
      </c>
      <c r="D4745" t="s">
        <v>444</v>
      </c>
      <c r="E4745" t="s">
        <v>444</v>
      </c>
      <c r="F4745" t="s">
        <v>444</v>
      </c>
      <c r="G4745" t="s">
        <v>444</v>
      </c>
    </row>
    <row r="4746" spans="1:7" x14ac:dyDescent="0.25">
      <c r="A4746" s="1">
        <v>39517</v>
      </c>
      <c r="B4746">
        <v>72.989998</v>
      </c>
      <c r="C4746">
        <v>73.089995999999999</v>
      </c>
      <c r="D4746">
        <v>72.760002</v>
      </c>
      <c r="E4746">
        <v>72.989998</v>
      </c>
      <c r="F4746">
        <v>72.989998</v>
      </c>
      <c r="G4746">
        <v>0</v>
      </c>
    </row>
    <row r="4747" spans="1:7" x14ac:dyDescent="0.25">
      <c r="A4747" s="1">
        <v>39518</v>
      </c>
      <c r="B4747">
        <v>73</v>
      </c>
      <c r="C4747">
        <v>73.400002000000001</v>
      </c>
      <c r="D4747">
        <v>72.470000999999996</v>
      </c>
      <c r="E4747">
        <v>73.279999000000004</v>
      </c>
      <c r="F4747">
        <v>73.279999000000004</v>
      </c>
      <c r="G4747">
        <v>0</v>
      </c>
    </row>
    <row r="4748" spans="1:7" x14ac:dyDescent="0.25">
      <c r="A4748" s="1">
        <v>39519</v>
      </c>
      <c r="B4748">
        <v>73.180000000000007</v>
      </c>
      <c r="C4748">
        <v>73.209998999999996</v>
      </c>
      <c r="D4748">
        <v>72.199996999999996</v>
      </c>
      <c r="E4748">
        <v>72.400002000000001</v>
      </c>
      <c r="F4748">
        <v>72.400002000000001</v>
      </c>
      <c r="G4748">
        <v>0</v>
      </c>
    </row>
    <row r="4749" spans="1:7" x14ac:dyDescent="0.25">
      <c r="A4749" s="1">
        <v>39520</v>
      </c>
      <c r="B4749">
        <v>72.290001000000004</v>
      </c>
      <c r="C4749">
        <v>72.360000999999997</v>
      </c>
      <c r="D4749">
        <v>71.790001000000004</v>
      </c>
      <c r="E4749">
        <v>72.069999999999993</v>
      </c>
      <c r="F4749">
        <v>72.069999999999993</v>
      </c>
      <c r="G4749">
        <v>0</v>
      </c>
    </row>
    <row r="4750" spans="1:7" x14ac:dyDescent="0.25">
      <c r="A4750" s="1">
        <v>39521</v>
      </c>
      <c r="B4750">
        <v>71.930000000000007</v>
      </c>
      <c r="C4750">
        <v>72.279999000000004</v>
      </c>
      <c r="D4750">
        <v>71.580001999999993</v>
      </c>
      <c r="E4750">
        <v>71.660004000000001</v>
      </c>
      <c r="F4750">
        <v>71.660004000000001</v>
      </c>
      <c r="G4750">
        <v>0</v>
      </c>
    </row>
    <row r="4751" spans="1:7" x14ac:dyDescent="0.25">
      <c r="A4751" s="1">
        <v>39523</v>
      </c>
      <c r="B4751" t="s">
        <v>444</v>
      </c>
      <c r="C4751" t="s">
        <v>444</v>
      </c>
      <c r="D4751" t="s">
        <v>444</v>
      </c>
      <c r="E4751" t="s">
        <v>444</v>
      </c>
      <c r="F4751" t="s">
        <v>444</v>
      </c>
      <c r="G4751" t="s">
        <v>444</v>
      </c>
    </row>
    <row r="4752" spans="1:7" x14ac:dyDescent="0.25">
      <c r="A4752" s="1">
        <v>39524</v>
      </c>
      <c r="B4752">
        <v>71.629997000000003</v>
      </c>
      <c r="C4752">
        <v>71.690002000000007</v>
      </c>
      <c r="D4752">
        <v>70.699996999999996</v>
      </c>
      <c r="E4752">
        <v>71.459998999999996</v>
      </c>
      <c r="F4752">
        <v>71.459998999999996</v>
      </c>
      <c r="G4752">
        <v>0</v>
      </c>
    </row>
    <row r="4753" spans="1:7" x14ac:dyDescent="0.25">
      <c r="A4753" s="1">
        <v>39525</v>
      </c>
      <c r="B4753">
        <v>71.510002</v>
      </c>
      <c r="C4753">
        <v>71.959998999999996</v>
      </c>
      <c r="D4753">
        <v>71.040001000000004</v>
      </c>
      <c r="E4753">
        <v>71.569999999999993</v>
      </c>
      <c r="F4753">
        <v>71.569999999999993</v>
      </c>
      <c r="G4753">
        <v>0</v>
      </c>
    </row>
    <row r="4754" spans="1:7" x14ac:dyDescent="0.25">
      <c r="A4754" s="1">
        <v>39526</v>
      </c>
      <c r="B4754">
        <v>71.900002000000001</v>
      </c>
      <c r="C4754">
        <v>72.239998</v>
      </c>
      <c r="D4754">
        <v>71.25</v>
      </c>
      <c r="E4754">
        <v>72.139999000000003</v>
      </c>
      <c r="F4754">
        <v>72.139999000000003</v>
      </c>
      <c r="G4754">
        <v>0</v>
      </c>
    </row>
    <row r="4755" spans="1:7" x14ac:dyDescent="0.25">
      <c r="A4755" s="1">
        <v>39527</v>
      </c>
      <c r="B4755">
        <v>72.019997000000004</v>
      </c>
      <c r="C4755">
        <v>72.919998000000007</v>
      </c>
      <c r="D4755">
        <v>71.980002999999996</v>
      </c>
      <c r="E4755">
        <v>72.75</v>
      </c>
      <c r="F4755">
        <v>72.75</v>
      </c>
      <c r="G4755">
        <v>0</v>
      </c>
    </row>
    <row r="4756" spans="1:7" x14ac:dyDescent="0.25">
      <c r="A4756" s="1">
        <v>39530</v>
      </c>
      <c r="B4756" t="s">
        <v>444</v>
      </c>
      <c r="C4756" t="s">
        <v>444</v>
      </c>
      <c r="D4756" t="s">
        <v>444</v>
      </c>
      <c r="E4756" t="s">
        <v>444</v>
      </c>
      <c r="F4756" t="s">
        <v>444</v>
      </c>
      <c r="G4756" t="s">
        <v>444</v>
      </c>
    </row>
    <row r="4757" spans="1:7" x14ac:dyDescent="0.25">
      <c r="A4757" s="1">
        <v>39531</v>
      </c>
      <c r="B4757">
        <v>72.779999000000004</v>
      </c>
      <c r="C4757">
        <v>73.190002000000007</v>
      </c>
      <c r="D4757">
        <v>72.769997000000004</v>
      </c>
      <c r="E4757">
        <v>72.949996999999996</v>
      </c>
      <c r="F4757">
        <v>72.949996999999996</v>
      </c>
      <c r="G4757">
        <v>0</v>
      </c>
    </row>
    <row r="4758" spans="1:7" x14ac:dyDescent="0.25">
      <c r="A4758" s="1">
        <v>39532</v>
      </c>
      <c r="B4758">
        <v>72.940002000000007</v>
      </c>
      <c r="C4758">
        <v>72.970000999999996</v>
      </c>
      <c r="D4758">
        <v>72.019997000000004</v>
      </c>
      <c r="E4758">
        <v>72.279999000000004</v>
      </c>
      <c r="F4758">
        <v>72.279999000000004</v>
      </c>
      <c r="G4758">
        <v>0</v>
      </c>
    </row>
    <row r="4759" spans="1:7" x14ac:dyDescent="0.25">
      <c r="A4759" s="1">
        <v>39533</v>
      </c>
      <c r="B4759">
        <v>72.129997000000003</v>
      </c>
      <c r="C4759">
        <v>72.309997999999993</v>
      </c>
      <c r="D4759">
        <v>71.330001999999993</v>
      </c>
      <c r="E4759">
        <v>71.510002</v>
      </c>
      <c r="F4759">
        <v>71.510002</v>
      </c>
      <c r="G4759">
        <v>0</v>
      </c>
    </row>
    <row r="4760" spans="1:7" x14ac:dyDescent="0.25">
      <c r="A4760" s="1">
        <v>39534</v>
      </c>
      <c r="B4760">
        <v>71.379997000000003</v>
      </c>
      <c r="C4760">
        <v>71.809997999999993</v>
      </c>
      <c r="D4760">
        <v>71.330001999999993</v>
      </c>
      <c r="E4760">
        <v>71.660004000000001</v>
      </c>
      <c r="F4760">
        <v>71.660004000000001</v>
      </c>
      <c r="G4760">
        <v>0</v>
      </c>
    </row>
    <row r="4761" spans="1:7" x14ac:dyDescent="0.25">
      <c r="A4761" s="1">
        <v>39535</v>
      </c>
      <c r="B4761">
        <v>71.589995999999999</v>
      </c>
      <c r="C4761">
        <v>71.839995999999999</v>
      </c>
      <c r="D4761">
        <v>71.480002999999996</v>
      </c>
      <c r="E4761">
        <v>71.680000000000007</v>
      </c>
      <c r="F4761">
        <v>71.680000000000007</v>
      </c>
      <c r="G4761">
        <v>0</v>
      </c>
    </row>
    <row r="4762" spans="1:7" x14ac:dyDescent="0.25">
      <c r="A4762" s="1">
        <v>39537</v>
      </c>
      <c r="B4762" t="s">
        <v>444</v>
      </c>
      <c r="C4762" t="s">
        <v>444</v>
      </c>
      <c r="D4762" t="s">
        <v>444</v>
      </c>
      <c r="E4762" t="s">
        <v>444</v>
      </c>
      <c r="F4762" t="s">
        <v>444</v>
      </c>
      <c r="G4762" t="s">
        <v>444</v>
      </c>
    </row>
    <row r="4763" spans="1:7" x14ac:dyDescent="0.25">
      <c r="A4763" s="1">
        <v>39538</v>
      </c>
      <c r="B4763">
        <v>71.610000999999997</v>
      </c>
      <c r="C4763">
        <v>71.879997000000003</v>
      </c>
      <c r="D4763">
        <v>71.349997999999999</v>
      </c>
      <c r="E4763">
        <v>71.800003000000004</v>
      </c>
      <c r="F4763">
        <v>71.800003000000004</v>
      </c>
      <c r="G4763">
        <v>0</v>
      </c>
    </row>
    <row r="4764" spans="1:7" x14ac:dyDescent="0.25">
      <c r="A4764" s="1">
        <v>39539</v>
      </c>
      <c r="B4764">
        <v>71.870002999999997</v>
      </c>
      <c r="C4764">
        <v>72.739998</v>
      </c>
      <c r="D4764">
        <v>71.739998</v>
      </c>
      <c r="E4764">
        <v>72.559997999999993</v>
      </c>
      <c r="F4764">
        <v>72.559997999999993</v>
      </c>
      <c r="G4764">
        <v>0</v>
      </c>
    </row>
    <row r="4765" spans="1:7" x14ac:dyDescent="0.25">
      <c r="A4765" s="1">
        <v>39540</v>
      </c>
      <c r="B4765">
        <v>72.540001000000004</v>
      </c>
      <c r="C4765">
        <v>72.790001000000004</v>
      </c>
      <c r="D4765">
        <v>72.180000000000007</v>
      </c>
      <c r="E4765">
        <v>72.260002</v>
      </c>
      <c r="F4765">
        <v>72.260002</v>
      </c>
      <c r="G4765">
        <v>0</v>
      </c>
    </row>
    <row r="4766" spans="1:7" x14ac:dyDescent="0.25">
      <c r="A4766" s="1">
        <v>39541</v>
      </c>
      <c r="B4766">
        <v>72.269997000000004</v>
      </c>
      <c r="C4766">
        <v>72.839995999999999</v>
      </c>
      <c r="D4766">
        <v>72.129997000000003</v>
      </c>
      <c r="E4766">
        <v>72.220000999999996</v>
      </c>
      <c r="F4766">
        <v>72.220000999999996</v>
      </c>
      <c r="G4766">
        <v>0</v>
      </c>
    </row>
    <row r="4767" spans="1:7" x14ac:dyDescent="0.25">
      <c r="A4767" s="1">
        <v>39542</v>
      </c>
      <c r="B4767">
        <v>72.190002000000007</v>
      </c>
      <c r="C4767">
        <v>72.319999999999993</v>
      </c>
      <c r="D4767">
        <v>71.800003000000004</v>
      </c>
      <c r="E4767">
        <v>72.019997000000004</v>
      </c>
      <c r="F4767">
        <v>72.019997000000004</v>
      </c>
      <c r="G4767">
        <v>0</v>
      </c>
    </row>
    <row r="4768" spans="1:7" x14ac:dyDescent="0.25">
      <c r="A4768" s="1">
        <v>39544</v>
      </c>
      <c r="B4768" t="s">
        <v>444</v>
      </c>
      <c r="C4768" t="s">
        <v>444</v>
      </c>
      <c r="D4768" t="s">
        <v>444</v>
      </c>
      <c r="E4768" t="s">
        <v>444</v>
      </c>
      <c r="F4768" t="s">
        <v>444</v>
      </c>
      <c r="G4768" t="s">
        <v>444</v>
      </c>
    </row>
    <row r="4769" spans="1:7" x14ac:dyDescent="0.25">
      <c r="A4769" s="1">
        <v>39545</v>
      </c>
      <c r="B4769">
        <v>71.980002999999996</v>
      </c>
      <c r="C4769">
        <v>72.430000000000007</v>
      </c>
      <c r="D4769">
        <v>71.930000000000007</v>
      </c>
      <c r="E4769">
        <v>72.199996999999996</v>
      </c>
      <c r="F4769">
        <v>72.199996999999996</v>
      </c>
      <c r="G4769">
        <v>0</v>
      </c>
    </row>
    <row r="4770" spans="1:7" x14ac:dyDescent="0.25">
      <c r="A4770" s="1">
        <v>39546</v>
      </c>
      <c r="B4770">
        <v>72.190002000000007</v>
      </c>
      <c r="C4770">
        <v>72.379997000000003</v>
      </c>
      <c r="D4770">
        <v>71.849997999999999</v>
      </c>
      <c r="E4770">
        <v>72.230002999999996</v>
      </c>
      <c r="F4770">
        <v>72.230002999999996</v>
      </c>
      <c r="G4770">
        <v>0</v>
      </c>
    </row>
    <row r="4771" spans="1:7" x14ac:dyDescent="0.25">
      <c r="A4771" s="1">
        <v>39547</v>
      </c>
      <c r="B4771">
        <v>72.370002999999997</v>
      </c>
      <c r="C4771">
        <v>72.389999000000003</v>
      </c>
      <c r="D4771">
        <v>71.690002000000007</v>
      </c>
      <c r="E4771">
        <v>71.830001999999993</v>
      </c>
      <c r="F4771">
        <v>71.830001999999993</v>
      </c>
      <c r="G4771">
        <v>0</v>
      </c>
    </row>
    <row r="4772" spans="1:7" x14ac:dyDescent="0.25">
      <c r="A4772" s="1">
        <v>39548</v>
      </c>
      <c r="B4772">
        <v>71.879997000000003</v>
      </c>
      <c r="C4772">
        <v>72.190002000000007</v>
      </c>
      <c r="D4772">
        <v>71.419998000000007</v>
      </c>
      <c r="E4772">
        <v>72.120002999999997</v>
      </c>
      <c r="F4772">
        <v>72.120002999999997</v>
      </c>
      <c r="G4772">
        <v>0</v>
      </c>
    </row>
    <row r="4773" spans="1:7" x14ac:dyDescent="0.25">
      <c r="A4773" s="1">
        <v>39549</v>
      </c>
      <c r="B4773">
        <v>72.120002999999997</v>
      </c>
      <c r="C4773">
        <v>72.169998000000007</v>
      </c>
      <c r="D4773">
        <v>71.699996999999996</v>
      </c>
      <c r="E4773">
        <v>71.809997999999993</v>
      </c>
      <c r="F4773">
        <v>71.809997999999993</v>
      </c>
      <c r="G4773">
        <v>0</v>
      </c>
    </row>
    <row r="4774" spans="1:7" x14ac:dyDescent="0.25">
      <c r="A4774" s="1">
        <v>39551</v>
      </c>
      <c r="B4774" t="s">
        <v>444</v>
      </c>
      <c r="C4774" t="s">
        <v>444</v>
      </c>
      <c r="D4774" t="s">
        <v>444</v>
      </c>
      <c r="E4774" t="s">
        <v>444</v>
      </c>
      <c r="F4774" t="s">
        <v>444</v>
      </c>
      <c r="G4774" t="s">
        <v>444</v>
      </c>
    </row>
    <row r="4775" spans="1:7" x14ac:dyDescent="0.25">
      <c r="A4775" s="1">
        <v>39552</v>
      </c>
      <c r="B4775">
        <v>72.360000999999997</v>
      </c>
      <c r="C4775">
        <v>72.379997000000003</v>
      </c>
      <c r="D4775">
        <v>71.489998</v>
      </c>
      <c r="E4775">
        <v>71.879997000000003</v>
      </c>
      <c r="F4775">
        <v>71.879997000000003</v>
      </c>
      <c r="G4775">
        <v>0</v>
      </c>
    </row>
    <row r="4776" spans="1:7" x14ac:dyDescent="0.25">
      <c r="A4776" s="1">
        <v>39553</v>
      </c>
      <c r="B4776">
        <v>71.800003000000004</v>
      </c>
      <c r="C4776">
        <v>72.160004000000001</v>
      </c>
      <c r="D4776">
        <v>71.650002000000001</v>
      </c>
      <c r="E4776">
        <v>72.019997000000004</v>
      </c>
      <c r="F4776">
        <v>72.019997000000004</v>
      </c>
      <c r="G4776">
        <v>0</v>
      </c>
    </row>
    <row r="4777" spans="1:7" x14ac:dyDescent="0.25">
      <c r="A4777" s="1">
        <v>39554</v>
      </c>
      <c r="B4777">
        <v>72.059997999999993</v>
      </c>
      <c r="C4777">
        <v>72.089995999999999</v>
      </c>
      <c r="D4777">
        <v>71.279999000000004</v>
      </c>
      <c r="E4777">
        <v>71.410004000000001</v>
      </c>
      <c r="F4777">
        <v>71.410004000000001</v>
      </c>
      <c r="G4777">
        <v>0</v>
      </c>
    </row>
    <row r="4778" spans="1:7" x14ac:dyDescent="0.25">
      <c r="A4778" s="1">
        <v>39555</v>
      </c>
      <c r="B4778">
        <v>71.449996999999996</v>
      </c>
      <c r="C4778">
        <v>71.779999000000004</v>
      </c>
      <c r="D4778">
        <v>71.300003000000004</v>
      </c>
      <c r="E4778">
        <v>71.680000000000007</v>
      </c>
      <c r="F4778">
        <v>71.680000000000007</v>
      </c>
      <c r="G4778">
        <v>0</v>
      </c>
    </row>
    <row r="4779" spans="1:7" x14ac:dyDescent="0.25">
      <c r="A4779" s="1">
        <v>39556</v>
      </c>
      <c r="B4779">
        <v>71.620002999999997</v>
      </c>
      <c r="C4779">
        <v>72.410004000000001</v>
      </c>
      <c r="D4779">
        <v>71.389999000000003</v>
      </c>
      <c r="E4779">
        <v>72.010002</v>
      </c>
      <c r="F4779">
        <v>72.010002</v>
      </c>
      <c r="G4779">
        <v>0</v>
      </c>
    </row>
    <row r="4780" spans="1:7" x14ac:dyDescent="0.25">
      <c r="A4780" s="1">
        <v>39558</v>
      </c>
      <c r="B4780" t="s">
        <v>444</v>
      </c>
      <c r="C4780" t="s">
        <v>444</v>
      </c>
      <c r="D4780" t="s">
        <v>444</v>
      </c>
      <c r="E4780" t="s">
        <v>444</v>
      </c>
      <c r="F4780" t="s">
        <v>444</v>
      </c>
      <c r="G4780" t="s">
        <v>444</v>
      </c>
    </row>
    <row r="4781" spans="1:7" x14ac:dyDescent="0.25">
      <c r="A4781" s="1">
        <v>39559</v>
      </c>
      <c r="B4781">
        <v>71.980002999999996</v>
      </c>
      <c r="C4781">
        <v>72.029999000000004</v>
      </c>
      <c r="D4781">
        <v>71.5</v>
      </c>
      <c r="E4781">
        <v>71.650002000000001</v>
      </c>
      <c r="F4781">
        <v>71.650002000000001</v>
      </c>
      <c r="G4781">
        <v>0</v>
      </c>
    </row>
    <row r="4782" spans="1:7" x14ac:dyDescent="0.25">
      <c r="A4782" s="1">
        <v>39560</v>
      </c>
      <c r="B4782">
        <v>71.690002000000007</v>
      </c>
      <c r="C4782">
        <v>71.919998000000007</v>
      </c>
      <c r="D4782">
        <v>71.190002000000007</v>
      </c>
      <c r="E4782">
        <v>71.330001999999993</v>
      </c>
      <c r="F4782">
        <v>71.330001999999993</v>
      </c>
      <c r="G4782">
        <v>0</v>
      </c>
    </row>
    <row r="4783" spans="1:7" x14ac:dyDescent="0.25">
      <c r="A4783" s="1">
        <v>39561</v>
      </c>
      <c r="B4783">
        <v>71.330001999999993</v>
      </c>
      <c r="C4783">
        <v>71.949996999999996</v>
      </c>
      <c r="D4783">
        <v>71.319999999999993</v>
      </c>
      <c r="E4783">
        <v>71.819999999999993</v>
      </c>
      <c r="F4783">
        <v>71.819999999999993</v>
      </c>
      <c r="G4783">
        <v>0</v>
      </c>
    </row>
    <row r="4784" spans="1:7" x14ac:dyDescent="0.25">
      <c r="A4784" s="1">
        <v>39562</v>
      </c>
      <c r="B4784">
        <v>71.849997999999999</v>
      </c>
      <c r="C4784">
        <v>72.720000999999996</v>
      </c>
      <c r="D4784">
        <v>71.830001999999993</v>
      </c>
      <c r="E4784">
        <v>72.540001000000004</v>
      </c>
      <c r="F4784">
        <v>72.540001000000004</v>
      </c>
      <c r="G4784">
        <v>0</v>
      </c>
    </row>
    <row r="4785" spans="1:7" x14ac:dyDescent="0.25">
      <c r="A4785" s="1">
        <v>39563</v>
      </c>
      <c r="B4785">
        <v>72.540001000000004</v>
      </c>
      <c r="C4785">
        <v>73.029999000000004</v>
      </c>
      <c r="D4785">
        <v>72.449996999999996</v>
      </c>
      <c r="E4785">
        <v>72.790001000000004</v>
      </c>
      <c r="F4785">
        <v>72.790001000000004</v>
      </c>
      <c r="G4785">
        <v>0</v>
      </c>
    </row>
    <row r="4786" spans="1:7" x14ac:dyDescent="0.25">
      <c r="A4786" s="1">
        <v>39565</v>
      </c>
      <c r="B4786" t="s">
        <v>444</v>
      </c>
      <c r="C4786" t="s">
        <v>444</v>
      </c>
      <c r="D4786" t="s">
        <v>444</v>
      </c>
      <c r="E4786" t="s">
        <v>444</v>
      </c>
      <c r="F4786" t="s">
        <v>444</v>
      </c>
      <c r="G4786" t="s">
        <v>444</v>
      </c>
    </row>
    <row r="4787" spans="1:7" x14ac:dyDescent="0.25">
      <c r="A4787" s="1">
        <v>39566</v>
      </c>
      <c r="B4787">
        <v>72.730002999999996</v>
      </c>
      <c r="C4787">
        <v>72.790001000000004</v>
      </c>
      <c r="D4787">
        <v>72.440002000000007</v>
      </c>
      <c r="E4787">
        <v>72.790001000000004</v>
      </c>
      <c r="F4787">
        <v>72.790001000000004</v>
      </c>
      <c r="G4787">
        <v>0</v>
      </c>
    </row>
    <row r="4788" spans="1:7" x14ac:dyDescent="0.25">
      <c r="A4788" s="1">
        <v>39567</v>
      </c>
      <c r="B4788">
        <v>72.559997999999993</v>
      </c>
      <c r="C4788">
        <v>72.940002000000007</v>
      </c>
      <c r="D4788">
        <v>72.510002</v>
      </c>
      <c r="E4788">
        <v>72.889999000000003</v>
      </c>
      <c r="F4788">
        <v>72.889999000000003</v>
      </c>
      <c r="G4788">
        <v>0</v>
      </c>
    </row>
    <row r="4789" spans="1:7" x14ac:dyDescent="0.25">
      <c r="A4789" s="1">
        <v>39568</v>
      </c>
      <c r="B4789">
        <v>72.860000999999997</v>
      </c>
      <c r="C4789">
        <v>73.110000999999997</v>
      </c>
      <c r="D4789">
        <v>72.489998</v>
      </c>
      <c r="E4789">
        <v>72.510002</v>
      </c>
      <c r="F4789">
        <v>72.510002</v>
      </c>
      <c r="G4789">
        <v>0</v>
      </c>
    </row>
    <row r="4790" spans="1:7" x14ac:dyDescent="0.25">
      <c r="A4790" s="1">
        <v>39569</v>
      </c>
      <c r="B4790">
        <v>72.569999999999993</v>
      </c>
      <c r="C4790">
        <v>73.389999000000003</v>
      </c>
      <c r="D4790">
        <v>72.5</v>
      </c>
      <c r="E4790">
        <v>73.279999000000004</v>
      </c>
      <c r="F4790">
        <v>73.279999000000004</v>
      </c>
      <c r="G4790">
        <v>0</v>
      </c>
    </row>
    <row r="4791" spans="1:7" x14ac:dyDescent="0.25">
      <c r="A4791" s="1">
        <v>39570</v>
      </c>
      <c r="B4791">
        <v>73.209998999999996</v>
      </c>
      <c r="C4791">
        <v>73.699996999999996</v>
      </c>
      <c r="D4791">
        <v>73.110000999999997</v>
      </c>
      <c r="E4791">
        <v>73.5</v>
      </c>
      <c r="F4791">
        <v>73.5</v>
      </c>
      <c r="G4791">
        <v>0</v>
      </c>
    </row>
    <row r="4792" spans="1:7" x14ac:dyDescent="0.25">
      <c r="A4792" s="1">
        <v>39572</v>
      </c>
      <c r="B4792" t="s">
        <v>444</v>
      </c>
      <c r="C4792" t="s">
        <v>444</v>
      </c>
      <c r="D4792" t="s">
        <v>444</v>
      </c>
      <c r="E4792" t="s">
        <v>444</v>
      </c>
      <c r="F4792" t="s">
        <v>444</v>
      </c>
      <c r="G4792" t="s">
        <v>444</v>
      </c>
    </row>
    <row r="4793" spans="1:7" x14ac:dyDescent="0.25">
      <c r="A4793" s="1">
        <v>39573</v>
      </c>
      <c r="B4793">
        <v>73.459998999999996</v>
      </c>
      <c r="C4793">
        <v>73.540001000000004</v>
      </c>
      <c r="D4793">
        <v>73.110000999999997</v>
      </c>
      <c r="E4793">
        <v>73.190002000000007</v>
      </c>
      <c r="F4793">
        <v>73.190002000000007</v>
      </c>
      <c r="G4793">
        <v>0</v>
      </c>
    </row>
    <row r="4794" spans="1:7" x14ac:dyDescent="0.25">
      <c r="A4794" s="1">
        <v>39574</v>
      </c>
      <c r="B4794">
        <v>73.180000000000007</v>
      </c>
      <c r="C4794">
        <v>73.339995999999999</v>
      </c>
      <c r="D4794">
        <v>72.730002999999996</v>
      </c>
      <c r="E4794">
        <v>73</v>
      </c>
      <c r="F4794">
        <v>73</v>
      </c>
      <c r="G4794">
        <v>0</v>
      </c>
    </row>
    <row r="4795" spans="1:7" x14ac:dyDescent="0.25">
      <c r="A4795" s="1">
        <v>39575</v>
      </c>
      <c r="B4795">
        <v>72.980002999999996</v>
      </c>
      <c r="C4795">
        <v>73.650002000000001</v>
      </c>
      <c r="D4795">
        <v>72.970000999999996</v>
      </c>
      <c r="E4795">
        <v>73.510002</v>
      </c>
      <c r="F4795">
        <v>73.510002</v>
      </c>
      <c r="G4795">
        <v>0</v>
      </c>
    </row>
    <row r="4796" spans="1:7" x14ac:dyDescent="0.25">
      <c r="A4796" s="1">
        <v>39576</v>
      </c>
      <c r="B4796">
        <v>73.519997000000004</v>
      </c>
      <c r="C4796">
        <v>73.889999000000003</v>
      </c>
      <c r="D4796">
        <v>73.239998</v>
      </c>
      <c r="E4796">
        <v>73.480002999999996</v>
      </c>
      <c r="F4796">
        <v>73.480002999999996</v>
      </c>
      <c r="G4796">
        <v>0</v>
      </c>
    </row>
    <row r="4797" spans="1:7" x14ac:dyDescent="0.25">
      <c r="A4797" s="1">
        <v>39577</v>
      </c>
      <c r="B4797">
        <v>73.459998999999996</v>
      </c>
      <c r="C4797">
        <v>73.480002999999996</v>
      </c>
      <c r="D4797">
        <v>73.029999000000004</v>
      </c>
      <c r="E4797">
        <v>73.050003000000004</v>
      </c>
      <c r="F4797">
        <v>73.050003000000004</v>
      </c>
      <c r="G4797">
        <v>0</v>
      </c>
    </row>
    <row r="4798" spans="1:7" x14ac:dyDescent="0.25">
      <c r="A4798" s="1">
        <v>39579</v>
      </c>
      <c r="B4798" t="s">
        <v>444</v>
      </c>
      <c r="C4798" t="s">
        <v>444</v>
      </c>
      <c r="D4798" t="s">
        <v>444</v>
      </c>
      <c r="E4798" t="s">
        <v>444</v>
      </c>
      <c r="F4798" t="s">
        <v>444</v>
      </c>
      <c r="G4798" t="s">
        <v>444</v>
      </c>
    </row>
    <row r="4799" spans="1:7" x14ac:dyDescent="0.25">
      <c r="A4799" s="1">
        <v>39580</v>
      </c>
      <c r="B4799">
        <v>73.059997999999993</v>
      </c>
      <c r="C4799">
        <v>73.519997000000004</v>
      </c>
      <c r="D4799">
        <v>72.790001000000004</v>
      </c>
      <c r="E4799">
        <v>72.949996999999996</v>
      </c>
      <c r="F4799">
        <v>72.949996999999996</v>
      </c>
      <c r="G4799">
        <v>0</v>
      </c>
    </row>
    <row r="4800" spans="1:7" x14ac:dyDescent="0.25">
      <c r="A4800" s="1">
        <v>39581</v>
      </c>
      <c r="B4800">
        <v>72.919998000000007</v>
      </c>
      <c r="C4800">
        <v>73.430000000000007</v>
      </c>
      <c r="D4800">
        <v>72.860000999999997</v>
      </c>
      <c r="E4800">
        <v>73.269997000000004</v>
      </c>
      <c r="F4800">
        <v>73.269997000000004</v>
      </c>
      <c r="G4800">
        <v>0</v>
      </c>
    </row>
    <row r="4801" spans="1:7" x14ac:dyDescent="0.25">
      <c r="A4801" s="1">
        <v>39582</v>
      </c>
      <c r="B4801">
        <v>73.279999000000004</v>
      </c>
      <c r="C4801">
        <v>73.620002999999997</v>
      </c>
      <c r="D4801">
        <v>73.239998</v>
      </c>
      <c r="E4801">
        <v>73.400002000000001</v>
      </c>
      <c r="F4801">
        <v>73.400002000000001</v>
      </c>
      <c r="G4801">
        <v>0</v>
      </c>
    </row>
    <row r="4802" spans="1:7" x14ac:dyDescent="0.25">
      <c r="A4802" s="1">
        <v>39583</v>
      </c>
      <c r="B4802">
        <v>73.330001999999993</v>
      </c>
      <c r="C4802">
        <v>73.510002</v>
      </c>
      <c r="D4802">
        <v>73.029999000000004</v>
      </c>
      <c r="E4802">
        <v>73.349997999999999</v>
      </c>
      <c r="F4802">
        <v>73.349997999999999</v>
      </c>
      <c r="G4802">
        <v>0</v>
      </c>
    </row>
    <row r="4803" spans="1:7" x14ac:dyDescent="0.25">
      <c r="A4803" s="1">
        <v>39584</v>
      </c>
      <c r="B4803">
        <v>73.339995999999999</v>
      </c>
      <c r="C4803">
        <v>73.389999000000003</v>
      </c>
      <c r="D4803">
        <v>72.690002000000007</v>
      </c>
      <c r="E4803">
        <v>72.839995999999999</v>
      </c>
      <c r="F4803">
        <v>72.839995999999999</v>
      </c>
      <c r="G4803">
        <v>0</v>
      </c>
    </row>
    <row r="4804" spans="1:7" x14ac:dyDescent="0.25">
      <c r="A4804" s="1">
        <v>39586</v>
      </c>
      <c r="B4804" t="s">
        <v>444</v>
      </c>
      <c r="C4804" t="s">
        <v>444</v>
      </c>
      <c r="D4804" t="s">
        <v>444</v>
      </c>
      <c r="E4804" t="s">
        <v>444</v>
      </c>
      <c r="F4804" t="s">
        <v>444</v>
      </c>
      <c r="G4804" t="s">
        <v>444</v>
      </c>
    </row>
    <row r="4805" spans="1:7" x14ac:dyDescent="0.25">
      <c r="A4805" s="1">
        <v>39587</v>
      </c>
      <c r="B4805">
        <v>72.809997999999993</v>
      </c>
      <c r="C4805">
        <v>73.169998000000007</v>
      </c>
      <c r="D4805">
        <v>72.550003000000004</v>
      </c>
      <c r="E4805">
        <v>73.040001000000004</v>
      </c>
      <c r="F4805">
        <v>73.040001000000004</v>
      </c>
      <c r="G4805">
        <v>0</v>
      </c>
    </row>
    <row r="4806" spans="1:7" x14ac:dyDescent="0.25">
      <c r="A4806" s="1">
        <v>39588</v>
      </c>
      <c r="B4806">
        <v>72.989998</v>
      </c>
      <c r="C4806">
        <v>73.080001999999993</v>
      </c>
      <c r="D4806">
        <v>72.349997999999999</v>
      </c>
      <c r="E4806">
        <v>72.400002000000001</v>
      </c>
      <c r="F4806">
        <v>72.400002000000001</v>
      </c>
      <c r="G4806">
        <v>0</v>
      </c>
    </row>
    <row r="4807" spans="1:7" x14ac:dyDescent="0.25">
      <c r="A4807" s="1">
        <v>39589</v>
      </c>
      <c r="B4807">
        <v>72.449996999999996</v>
      </c>
      <c r="C4807">
        <v>72.489998</v>
      </c>
      <c r="D4807">
        <v>71.879997000000003</v>
      </c>
      <c r="E4807">
        <v>71.940002000000007</v>
      </c>
      <c r="F4807">
        <v>71.940002000000007</v>
      </c>
      <c r="G4807">
        <v>0</v>
      </c>
    </row>
    <row r="4808" spans="1:7" x14ac:dyDescent="0.25">
      <c r="A4808" s="1">
        <v>39590</v>
      </c>
      <c r="B4808">
        <v>71.910004000000001</v>
      </c>
      <c r="C4808">
        <v>72.309997999999993</v>
      </c>
      <c r="D4808">
        <v>71.819999999999993</v>
      </c>
      <c r="E4808">
        <v>72.279999000000004</v>
      </c>
      <c r="F4808">
        <v>72.279999000000004</v>
      </c>
      <c r="G4808">
        <v>0</v>
      </c>
    </row>
    <row r="4809" spans="1:7" x14ac:dyDescent="0.25">
      <c r="A4809" s="1">
        <v>39591</v>
      </c>
      <c r="B4809">
        <v>72.129997000000003</v>
      </c>
      <c r="C4809">
        <v>72.290001000000004</v>
      </c>
      <c r="D4809">
        <v>71.849997999999999</v>
      </c>
      <c r="E4809">
        <v>71.889999000000003</v>
      </c>
      <c r="F4809">
        <v>71.889999000000003</v>
      </c>
      <c r="G4809">
        <v>0</v>
      </c>
    </row>
    <row r="4810" spans="1:7" x14ac:dyDescent="0.25">
      <c r="A4810" s="1">
        <v>39593</v>
      </c>
      <c r="B4810" t="s">
        <v>444</v>
      </c>
      <c r="C4810" t="s">
        <v>444</v>
      </c>
      <c r="D4810" t="s">
        <v>444</v>
      </c>
      <c r="E4810" t="s">
        <v>444</v>
      </c>
      <c r="F4810" t="s">
        <v>444</v>
      </c>
      <c r="G4810" t="s">
        <v>444</v>
      </c>
    </row>
    <row r="4811" spans="1:7" x14ac:dyDescent="0.25">
      <c r="A4811" s="1">
        <v>39595</v>
      </c>
      <c r="B4811">
        <v>71.989998</v>
      </c>
      <c r="C4811">
        <v>72.400002000000001</v>
      </c>
      <c r="D4811">
        <v>71.839995999999999</v>
      </c>
      <c r="E4811">
        <v>72.339995999999999</v>
      </c>
      <c r="F4811">
        <v>72.339995999999999</v>
      </c>
      <c r="G4811">
        <v>0</v>
      </c>
    </row>
    <row r="4812" spans="1:7" x14ac:dyDescent="0.25">
      <c r="A4812" s="1">
        <v>39596</v>
      </c>
      <c r="B4812">
        <v>72.360000999999997</v>
      </c>
      <c r="C4812">
        <v>72.75</v>
      </c>
      <c r="D4812">
        <v>72.099997999999999</v>
      </c>
      <c r="E4812">
        <v>72.550003000000004</v>
      </c>
      <c r="F4812">
        <v>72.550003000000004</v>
      </c>
      <c r="G4812">
        <v>0</v>
      </c>
    </row>
    <row r="4813" spans="1:7" x14ac:dyDescent="0.25">
      <c r="A4813" s="1">
        <v>39597</v>
      </c>
      <c r="B4813">
        <v>72.5</v>
      </c>
      <c r="C4813">
        <v>73.129997000000003</v>
      </c>
      <c r="D4813">
        <v>72.440002000000007</v>
      </c>
      <c r="E4813">
        <v>73.019997000000004</v>
      </c>
      <c r="F4813">
        <v>73.019997000000004</v>
      </c>
      <c r="G4813">
        <v>0</v>
      </c>
    </row>
    <row r="4814" spans="1:7" x14ac:dyDescent="0.25">
      <c r="A4814" s="1">
        <v>39598</v>
      </c>
      <c r="B4814">
        <v>73.019997000000004</v>
      </c>
      <c r="C4814">
        <v>73.220000999999996</v>
      </c>
      <c r="D4814">
        <v>72.839995999999999</v>
      </c>
      <c r="E4814">
        <v>72.879997000000003</v>
      </c>
      <c r="F4814">
        <v>72.879997000000003</v>
      </c>
      <c r="G4814">
        <v>0</v>
      </c>
    </row>
    <row r="4815" spans="1:7" x14ac:dyDescent="0.25">
      <c r="A4815" s="1">
        <v>39600</v>
      </c>
      <c r="B4815" t="s">
        <v>444</v>
      </c>
      <c r="C4815" t="s">
        <v>444</v>
      </c>
      <c r="D4815" t="s">
        <v>444</v>
      </c>
      <c r="E4815" t="s">
        <v>444</v>
      </c>
      <c r="F4815" t="s">
        <v>444</v>
      </c>
      <c r="G4815" t="s">
        <v>444</v>
      </c>
    </row>
    <row r="4816" spans="1:7" x14ac:dyDescent="0.25">
      <c r="A4816" s="1">
        <v>39601</v>
      </c>
      <c r="B4816">
        <v>72.870002999999997</v>
      </c>
      <c r="C4816">
        <v>73.150002000000001</v>
      </c>
      <c r="D4816">
        <v>72.739998</v>
      </c>
      <c r="E4816">
        <v>72.930000000000007</v>
      </c>
      <c r="F4816">
        <v>72.930000000000007</v>
      </c>
      <c r="G4816">
        <v>0</v>
      </c>
    </row>
    <row r="4817" spans="1:7" x14ac:dyDescent="0.25">
      <c r="A4817" s="1">
        <v>39602</v>
      </c>
      <c r="B4817">
        <v>72.910004000000001</v>
      </c>
      <c r="C4817">
        <v>73.5</v>
      </c>
      <c r="D4817">
        <v>72.569999999999993</v>
      </c>
      <c r="E4817">
        <v>73.239998</v>
      </c>
      <c r="F4817">
        <v>73.239998</v>
      </c>
      <c r="G4817">
        <v>0</v>
      </c>
    </row>
    <row r="4818" spans="1:7" x14ac:dyDescent="0.25">
      <c r="A4818" s="1">
        <v>39603</v>
      </c>
      <c r="B4818">
        <v>73.360000999999997</v>
      </c>
      <c r="C4818">
        <v>73.519997000000004</v>
      </c>
      <c r="D4818">
        <v>73.199996999999996</v>
      </c>
      <c r="E4818">
        <v>73.419998000000007</v>
      </c>
      <c r="F4818">
        <v>73.419998000000007</v>
      </c>
      <c r="G4818">
        <v>0</v>
      </c>
    </row>
    <row r="4819" spans="1:7" x14ac:dyDescent="0.25">
      <c r="A4819" s="1">
        <v>39604</v>
      </c>
      <c r="B4819">
        <v>73.489998</v>
      </c>
      <c r="C4819">
        <v>73.870002999999997</v>
      </c>
      <c r="D4819">
        <v>73</v>
      </c>
      <c r="E4819">
        <v>73.040001000000004</v>
      </c>
      <c r="F4819">
        <v>73.040001000000004</v>
      </c>
      <c r="G4819">
        <v>0</v>
      </c>
    </row>
    <row r="4820" spans="1:7" x14ac:dyDescent="0.25">
      <c r="A4820" s="1">
        <v>39605</v>
      </c>
      <c r="B4820">
        <v>73.069999999999993</v>
      </c>
      <c r="C4820">
        <v>73.150002000000001</v>
      </c>
      <c r="D4820">
        <v>72.339995999999999</v>
      </c>
      <c r="E4820">
        <v>72.389999000000003</v>
      </c>
      <c r="F4820">
        <v>72.389999000000003</v>
      </c>
      <c r="G4820">
        <v>0</v>
      </c>
    </row>
    <row r="4821" spans="1:7" x14ac:dyDescent="0.25">
      <c r="A4821" s="1">
        <v>39607</v>
      </c>
      <c r="B4821" t="s">
        <v>444</v>
      </c>
      <c r="C4821" t="s">
        <v>444</v>
      </c>
      <c r="D4821" t="s">
        <v>444</v>
      </c>
      <c r="E4821" t="s">
        <v>444</v>
      </c>
      <c r="F4821" t="s">
        <v>444</v>
      </c>
      <c r="G4821" t="s">
        <v>444</v>
      </c>
    </row>
    <row r="4822" spans="1:7" x14ac:dyDescent="0.25">
      <c r="A4822" s="1">
        <v>39608</v>
      </c>
      <c r="B4822">
        <v>72.290001000000004</v>
      </c>
      <c r="C4822">
        <v>72.980002999999996</v>
      </c>
      <c r="D4822">
        <v>72.129997000000003</v>
      </c>
      <c r="E4822">
        <v>72.849997999999999</v>
      </c>
      <c r="F4822">
        <v>72.849997999999999</v>
      </c>
      <c r="G4822">
        <v>0</v>
      </c>
    </row>
    <row r="4823" spans="1:7" x14ac:dyDescent="0.25">
      <c r="A4823" s="1">
        <v>39609</v>
      </c>
      <c r="B4823">
        <v>72.870002999999997</v>
      </c>
      <c r="C4823">
        <v>73.739998</v>
      </c>
      <c r="D4823">
        <v>72.849997999999999</v>
      </c>
      <c r="E4823">
        <v>73.699996999999996</v>
      </c>
      <c r="F4823">
        <v>73.699996999999996</v>
      </c>
      <c r="G4823">
        <v>0</v>
      </c>
    </row>
    <row r="4824" spans="1:7" x14ac:dyDescent="0.25">
      <c r="A4824" s="1">
        <v>39610</v>
      </c>
      <c r="B4824">
        <v>73.650002000000001</v>
      </c>
      <c r="C4824">
        <v>73.709998999999996</v>
      </c>
      <c r="D4824">
        <v>73.089995999999999</v>
      </c>
      <c r="E4824">
        <v>73.209998999999996</v>
      </c>
      <c r="F4824">
        <v>73.209998999999996</v>
      </c>
      <c r="G4824">
        <v>0</v>
      </c>
    </row>
    <row r="4825" spans="1:7" x14ac:dyDescent="0.25">
      <c r="A4825" s="1">
        <v>39611</v>
      </c>
      <c r="B4825">
        <v>73.260002</v>
      </c>
      <c r="C4825">
        <v>74.040001000000004</v>
      </c>
      <c r="D4825">
        <v>73.209998999999996</v>
      </c>
      <c r="E4825">
        <v>73.860000999999997</v>
      </c>
      <c r="F4825">
        <v>73.860000999999997</v>
      </c>
      <c r="G4825">
        <v>0</v>
      </c>
    </row>
    <row r="4826" spans="1:7" x14ac:dyDescent="0.25">
      <c r="A4826" s="1">
        <v>39612</v>
      </c>
      <c r="B4826">
        <v>73.779999000000004</v>
      </c>
      <c r="C4826">
        <v>74.309997999999993</v>
      </c>
      <c r="D4826">
        <v>73.699996999999996</v>
      </c>
      <c r="E4826">
        <v>74.150002000000001</v>
      </c>
      <c r="F4826">
        <v>74.150002000000001</v>
      </c>
      <c r="G4826">
        <v>0</v>
      </c>
    </row>
    <row r="4827" spans="1:7" x14ac:dyDescent="0.25">
      <c r="A4827" s="1">
        <v>39614</v>
      </c>
      <c r="B4827" t="s">
        <v>444</v>
      </c>
      <c r="C4827" t="s">
        <v>444</v>
      </c>
      <c r="D4827" t="s">
        <v>444</v>
      </c>
      <c r="E4827" t="s">
        <v>444</v>
      </c>
      <c r="F4827" t="s">
        <v>444</v>
      </c>
      <c r="G4827" t="s">
        <v>444</v>
      </c>
    </row>
    <row r="4828" spans="1:7" x14ac:dyDescent="0.25">
      <c r="A4828" s="1">
        <v>39615</v>
      </c>
      <c r="B4828">
        <v>74.010002</v>
      </c>
      <c r="C4828">
        <v>74.180000000000007</v>
      </c>
      <c r="D4828">
        <v>73.449996999999996</v>
      </c>
      <c r="E4828">
        <v>73.610000999999997</v>
      </c>
      <c r="F4828">
        <v>73.610000999999997</v>
      </c>
      <c r="G4828">
        <v>0</v>
      </c>
    </row>
    <row r="4829" spans="1:7" x14ac:dyDescent="0.25">
      <c r="A4829" s="1">
        <v>39616</v>
      </c>
      <c r="B4829">
        <v>73.639999000000003</v>
      </c>
      <c r="C4829">
        <v>73.720000999999996</v>
      </c>
      <c r="D4829">
        <v>73.319999999999993</v>
      </c>
      <c r="E4829">
        <v>73.510002</v>
      </c>
      <c r="F4829">
        <v>73.510002</v>
      </c>
      <c r="G4829">
        <v>0</v>
      </c>
    </row>
    <row r="4830" spans="1:7" x14ac:dyDescent="0.25">
      <c r="A4830" s="1">
        <v>39617</v>
      </c>
      <c r="B4830">
        <v>73.510002</v>
      </c>
      <c r="C4830">
        <v>73.769997000000004</v>
      </c>
      <c r="D4830">
        <v>73.389999000000003</v>
      </c>
      <c r="E4830">
        <v>73.440002000000007</v>
      </c>
      <c r="F4830">
        <v>73.440002000000007</v>
      </c>
      <c r="G4830">
        <v>0</v>
      </c>
    </row>
    <row r="4831" spans="1:7" x14ac:dyDescent="0.25">
      <c r="A4831" s="1">
        <v>39618</v>
      </c>
      <c r="B4831">
        <v>73.400002000000001</v>
      </c>
      <c r="C4831">
        <v>73.589995999999999</v>
      </c>
      <c r="D4831">
        <v>73.209998999999996</v>
      </c>
      <c r="E4831">
        <v>73.480002999999996</v>
      </c>
      <c r="F4831">
        <v>73.480002999999996</v>
      </c>
      <c r="G4831">
        <v>0</v>
      </c>
    </row>
    <row r="4832" spans="1:7" x14ac:dyDescent="0.25">
      <c r="A4832" s="1">
        <v>39619</v>
      </c>
      <c r="B4832">
        <v>73.470000999999996</v>
      </c>
      <c r="C4832">
        <v>73.519997000000004</v>
      </c>
      <c r="D4832">
        <v>72.930000000000007</v>
      </c>
      <c r="E4832">
        <v>73.029999000000004</v>
      </c>
      <c r="F4832">
        <v>73.029999000000004</v>
      </c>
      <c r="G4832">
        <v>0</v>
      </c>
    </row>
    <row r="4833" spans="1:7" x14ac:dyDescent="0.25">
      <c r="A4833" s="1">
        <v>39621</v>
      </c>
      <c r="B4833" t="s">
        <v>444</v>
      </c>
      <c r="C4833" t="s">
        <v>444</v>
      </c>
      <c r="D4833" t="s">
        <v>444</v>
      </c>
      <c r="E4833" t="s">
        <v>444</v>
      </c>
      <c r="F4833" t="s">
        <v>444</v>
      </c>
      <c r="G4833" t="s">
        <v>444</v>
      </c>
    </row>
    <row r="4834" spans="1:7" x14ac:dyDescent="0.25">
      <c r="A4834" s="1">
        <v>39622</v>
      </c>
      <c r="B4834">
        <v>73.069999999999993</v>
      </c>
      <c r="C4834">
        <v>73.650002000000001</v>
      </c>
      <c r="D4834">
        <v>72.980002999999996</v>
      </c>
      <c r="E4834">
        <v>73.430000000000007</v>
      </c>
      <c r="F4834">
        <v>73.430000000000007</v>
      </c>
      <c r="G4834">
        <v>0</v>
      </c>
    </row>
    <row r="4835" spans="1:7" x14ac:dyDescent="0.25">
      <c r="A4835" s="1">
        <v>39623</v>
      </c>
      <c r="B4835">
        <v>73.430000000000007</v>
      </c>
      <c r="C4835">
        <v>73.580001999999993</v>
      </c>
      <c r="D4835">
        <v>73.040001000000004</v>
      </c>
      <c r="E4835">
        <v>73.239998</v>
      </c>
      <c r="F4835">
        <v>73.239998</v>
      </c>
      <c r="G4835">
        <v>0</v>
      </c>
    </row>
    <row r="4836" spans="1:7" x14ac:dyDescent="0.25">
      <c r="A4836" s="1">
        <v>39624</v>
      </c>
      <c r="B4836">
        <v>73.25</v>
      </c>
      <c r="C4836">
        <v>73.400002000000001</v>
      </c>
      <c r="D4836">
        <v>72.830001999999993</v>
      </c>
      <c r="E4836">
        <v>72.930000000000007</v>
      </c>
      <c r="F4836">
        <v>72.930000000000007</v>
      </c>
      <c r="G4836">
        <v>0</v>
      </c>
    </row>
    <row r="4837" spans="1:7" x14ac:dyDescent="0.25">
      <c r="A4837" s="1">
        <v>39625</v>
      </c>
      <c r="B4837">
        <v>72.910004000000001</v>
      </c>
      <c r="C4837">
        <v>73.080001999999993</v>
      </c>
      <c r="D4837">
        <v>72.449996999999996</v>
      </c>
      <c r="E4837">
        <v>72.489998</v>
      </c>
      <c r="F4837">
        <v>72.489998</v>
      </c>
      <c r="G4837">
        <v>0</v>
      </c>
    </row>
    <row r="4838" spans="1:7" x14ac:dyDescent="0.25">
      <c r="A4838" s="1">
        <v>39626</v>
      </c>
      <c r="B4838">
        <v>72.529999000000004</v>
      </c>
      <c r="C4838">
        <v>72.639999000000003</v>
      </c>
      <c r="D4838">
        <v>72.269997000000004</v>
      </c>
      <c r="E4838">
        <v>72.360000999999997</v>
      </c>
      <c r="F4838">
        <v>72.360000999999997</v>
      </c>
      <c r="G4838">
        <v>0</v>
      </c>
    </row>
    <row r="4839" spans="1:7" x14ac:dyDescent="0.25">
      <c r="A4839" s="1">
        <v>39628</v>
      </c>
      <c r="B4839" t="s">
        <v>444</v>
      </c>
      <c r="C4839" t="s">
        <v>444</v>
      </c>
      <c r="D4839" t="s">
        <v>444</v>
      </c>
      <c r="E4839" t="s">
        <v>444</v>
      </c>
      <c r="F4839" t="s">
        <v>444</v>
      </c>
      <c r="G4839" t="s">
        <v>444</v>
      </c>
    </row>
    <row r="4840" spans="1:7" x14ac:dyDescent="0.25">
      <c r="A4840" s="1">
        <v>39629</v>
      </c>
      <c r="B4840">
        <v>72.330001999999993</v>
      </c>
      <c r="C4840">
        <v>72.569999999999993</v>
      </c>
      <c r="D4840">
        <v>72.040001000000004</v>
      </c>
      <c r="E4840">
        <v>72.459998999999996</v>
      </c>
      <c r="F4840">
        <v>72.459998999999996</v>
      </c>
      <c r="G4840">
        <v>0</v>
      </c>
    </row>
    <row r="4841" spans="1:7" x14ac:dyDescent="0.25">
      <c r="A4841" s="1">
        <v>39630</v>
      </c>
      <c r="B4841">
        <v>72.459998999999996</v>
      </c>
      <c r="C4841">
        <v>72.599997999999999</v>
      </c>
      <c r="D4841">
        <v>72.139999000000003</v>
      </c>
      <c r="E4841">
        <v>72.370002999999997</v>
      </c>
      <c r="F4841">
        <v>72.370002999999997</v>
      </c>
      <c r="G4841">
        <v>0</v>
      </c>
    </row>
    <row r="4842" spans="1:7" x14ac:dyDescent="0.25">
      <c r="A4842" s="1">
        <v>39631</v>
      </c>
      <c r="B4842">
        <v>72.370002999999997</v>
      </c>
      <c r="C4842">
        <v>72.519997000000004</v>
      </c>
      <c r="D4842">
        <v>72.010002</v>
      </c>
      <c r="E4842">
        <v>72.029999000000004</v>
      </c>
      <c r="F4842">
        <v>72.029999000000004</v>
      </c>
      <c r="G4842">
        <v>0</v>
      </c>
    </row>
    <row r="4843" spans="1:7" x14ac:dyDescent="0.25">
      <c r="A4843" s="1">
        <v>39632</v>
      </c>
      <c r="B4843">
        <v>72.069999999999993</v>
      </c>
      <c r="C4843">
        <v>72.800003000000004</v>
      </c>
      <c r="D4843">
        <v>72</v>
      </c>
      <c r="E4843">
        <v>72.739998</v>
      </c>
      <c r="F4843">
        <v>72.739998</v>
      </c>
      <c r="G4843">
        <v>0</v>
      </c>
    </row>
    <row r="4844" spans="1:7" x14ac:dyDescent="0.25">
      <c r="A4844" s="1">
        <v>39635</v>
      </c>
      <c r="B4844" t="s">
        <v>444</v>
      </c>
      <c r="C4844" t="s">
        <v>444</v>
      </c>
      <c r="D4844" t="s">
        <v>444</v>
      </c>
      <c r="E4844" t="s">
        <v>444</v>
      </c>
      <c r="F4844" t="s">
        <v>444</v>
      </c>
      <c r="G4844" t="s">
        <v>444</v>
      </c>
    </row>
    <row r="4845" spans="1:7" x14ac:dyDescent="0.25">
      <c r="A4845" s="1">
        <v>39636</v>
      </c>
      <c r="B4845">
        <v>72.690002000000007</v>
      </c>
      <c r="C4845">
        <v>73.160004000000001</v>
      </c>
      <c r="D4845">
        <v>72.559997999999993</v>
      </c>
      <c r="E4845">
        <v>72.669998000000007</v>
      </c>
      <c r="F4845">
        <v>72.669998000000007</v>
      </c>
      <c r="G4845">
        <v>0</v>
      </c>
    </row>
    <row r="4846" spans="1:7" x14ac:dyDescent="0.25">
      <c r="A4846" s="1">
        <v>39637</v>
      </c>
      <c r="B4846">
        <v>72.75</v>
      </c>
      <c r="C4846">
        <v>73.080001999999993</v>
      </c>
      <c r="D4846">
        <v>72.559997999999993</v>
      </c>
      <c r="E4846">
        <v>73.010002</v>
      </c>
      <c r="F4846">
        <v>73.010002</v>
      </c>
      <c r="G4846">
        <v>0</v>
      </c>
    </row>
    <row r="4847" spans="1:7" x14ac:dyDescent="0.25">
      <c r="A4847" s="1">
        <v>39638</v>
      </c>
      <c r="B4847">
        <v>72.959998999999996</v>
      </c>
      <c r="C4847">
        <v>73.019997000000004</v>
      </c>
      <c r="D4847">
        <v>72.540001000000004</v>
      </c>
      <c r="E4847">
        <v>72.580001999999993</v>
      </c>
      <c r="F4847">
        <v>72.580001999999993</v>
      </c>
      <c r="G4847">
        <v>0</v>
      </c>
    </row>
    <row r="4848" spans="1:7" x14ac:dyDescent="0.25">
      <c r="A4848" s="1">
        <v>39639</v>
      </c>
      <c r="B4848">
        <v>72.599997999999999</v>
      </c>
      <c r="C4848">
        <v>72.839995999999999</v>
      </c>
      <c r="D4848">
        <v>72.410004000000001</v>
      </c>
      <c r="E4848">
        <v>72.489998</v>
      </c>
      <c r="F4848">
        <v>72.489998</v>
      </c>
      <c r="G4848">
        <v>0</v>
      </c>
    </row>
    <row r="4849" spans="1:7" x14ac:dyDescent="0.25">
      <c r="A4849" s="1">
        <v>39640</v>
      </c>
      <c r="B4849">
        <v>72.489998</v>
      </c>
      <c r="C4849">
        <v>72.589995999999999</v>
      </c>
      <c r="D4849">
        <v>71.790001000000004</v>
      </c>
      <c r="E4849">
        <v>72.099997999999999</v>
      </c>
      <c r="F4849">
        <v>72.099997999999999</v>
      </c>
      <c r="G4849">
        <v>0</v>
      </c>
    </row>
    <row r="4850" spans="1:7" x14ac:dyDescent="0.25">
      <c r="A4850" s="1">
        <v>39642</v>
      </c>
      <c r="B4850" t="s">
        <v>444</v>
      </c>
      <c r="C4850" t="s">
        <v>444</v>
      </c>
      <c r="D4850" t="s">
        <v>444</v>
      </c>
      <c r="E4850" t="s">
        <v>444</v>
      </c>
      <c r="F4850" t="s">
        <v>444</v>
      </c>
      <c r="G4850" t="s">
        <v>444</v>
      </c>
    </row>
    <row r="4851" spans="1:7" x14ac:dyDescent="0.25">
      <c r="A4851" s="1">
        <v>39643</v>
      </c>
      <c r="B4851">
        <v>71.860000999999997</v>
      </c>
      <c r="C4851">
        <v>72.300003000000004</v>
      </c>
      <c r="D4851">
        <v>71.769997000000004</v>
      </c>
      <c r="E4851">
        <v>71.919998000000007</v>
      </c>
      <c r="F4851">
        <v>71.919998000000007</v>
      </c>
      <c r="G4851">
        <v>0</v>
      </c>
    </row>
    <row r="4852" spans="1:7" x14ac:dyDescent="0.25">
      <c r="A4852" s="1">
        <v>39644</v>
      </c>
      <c r="B4852">
        <v>71.989998</v>
      </c>
      <c r="C4852">
        <v>72.040001000000004</v>
      </c>
      <c r="D4852">
        <v>71.309997999999993</v>
      </c>
      <c r="E4852">
        <v>71.870002999999997</v>
      </c>
      <c r="F4852">
        <v>71.870002999999997</v>
      </c>
      <c r="G4852">
        <v>0</v>
      </c>
    </row>
    <row r="4853" spans="1:7" x14ac:dyDescent="0.25">
      <c r="A4853" s="1">
        <v>39645</v>
      </c>
      <c r="B4853">
        <v>71.739998</v>
      </c>
      <c r="C4853">
        <v>72.110000999999997</v>
      </c>
      <c r="D4853">
        <v>71.510002</v>
      </c>
      <c r="E4853">
        <v>72.059997999999993</v>
      </c>
      <c r="F4853">
        <v>72.059997999999993</v>
      </c>
      <c r="G4853">
        <v>0</v>
      </c>
    </row>
    <row r="4854" spans="1:7" x14ac:dyDescent="0.25">
      <c r="A4854" s="1">
        <v>39646</v>
      </c>
      <c r="B4854">
        <v>72.080001999999993</v>
      </c>
      <c r="C4854">
        <v>72.400002000000001</v>
      </c>
      <c r="D4854">
        <v>71.819999999999993</v>
      </c>
      <c r="E4854">
        <v>72.239998</v>
      </c>
      <c r="F4854">
        <v>72.239998</v>
      </c>
      <c r="G4854">
        <v>0</v>
      </c>
    </row>
    <row r="4855" spans="1:7" x14ac:dyDescent="0.25">
      <c r="A4855" s="1">
        <v>39647</v>
      </c>
      <c r="B4855">
        <v>72.089995999999999</v>
      </c>
      <c r="C4855">
        <v>72.300003000000004</v>
      </c>
      <c r="D4855">
        <v>71.970000999999996</v>
      </c>
      <c r="E4855">
        <v>72.190002000000007</v>
      </c>
      <c r="F4855">
        <v>72.190002000000007</v>
      </c>
      <c r="G4855">
        <v>0</v>
      </c>
    </row>
    <row r="4856" spans="1:7" x14ac:dyDescent="0.25">
      <c r="A4856" s="1">
        <v>39649</v>
      </c>
      <c r="B4856" t="s">
        <v>444</v>
      </c>
      <c r="C4856" t="s">
        <v>444</v>
      </c>
      <c r="D4856" t="s">
        <v>444</v>
      </c>
      <c r="E4856" t="s">
        <v>444</v>
      </c>
      <c r="F4856" t="s">
        <v>444</v>
      </c>
      <c r="G4856" t="s">
        <v>444</v>
      </c>
    </row>
    <row r="4857" spans="1:7" x14ac:dyDescent="0.25">
      <c r="A4857" s="1">
        <v>39650</v>
      </c>
      <c r="B4857">
        <v>72.190002000000007</v>
      </c>
      <c r="C4857">
        <v>72.25</v>
      </c>
      <c r="D4857">
        <v>71.800003000000004</v>
      </c>
      <c r="E4857">
        <v>71.989998</v>
      </c>
      <c r="F4857">
        <v>71.989998</v>
      </c>
      <c r="G4857">
        <v>0</v>
      </c>
    </row>
    <row r="4858" spans="1:7" x14ac:dyDescent="0.25">
      <c r="A4858" s="1">
        <v>39651</v>
      </c>
      <c r="B4858">
        <v>71.870002999999997</v>
      </c>
      <c r="C4858">
        <v>72.580001999999993</v>
      </c>
      <c r="D4858">
        <v>71.739998</v>
      </c>
      <c r="E4858">
        <v>72.449996999999996</v>
      </c>
      <c r="F4858">
        <v>72.449996999999996</v>
      </c>
      <c r="G4858">
        <v>0</v>
      </c>
    </row>
    <row r="4859" spans="1:7" x14ac:dyDescent="0.25">
      <c r="A4859" s="1">
        <v>39652</v>
      </c>
      <c r="B4859">
        <v>72.519997000000004</v>
      </c>
      <c r="C4859">
        <v>72.849997999999999</v>
      </c>
      <c r="D4859">
        <v>72.379997000000003</v>
      </c>
      <c r="E4859">
        <v>72.809997999999993</v>
      </c>
      <c r="F4859">
        <v>72.809997999999993</v>
      </c>
      <c r="G4859">
        <v>0</v>
      </c>
    </row>
    <row r="4860" spans="1:7" x14ac:dyDescent="0.25">
      <c r="A4860" s="1">
        <v>39653</v>
      </c>
      <c r="B4860">
        <v>72.870002999999997</v>
      </c>
      <c r="C4860">
        <v>73.019997000000004</v>
      </c>
      <c r="D4860">
        <v>72.699996999999996</v>
      </c>
      <c r="E4860">
        <v>72.930000000000007</v>
      </c>
      <c r="F4860">
        <v>72.930000000000007</v>
      </c>
      <c r="G4860">
        <v>0</v>
      </c>
    </row>
    <row r="4861" spans="1:7" x14ac:dyDescent="0.25">
      <c r="A4861" s="1">
        <v>39654</v>
      </c>
      <c r="B4861">
        <v>72.849997999999999</v>
      </c>
      <c r="C4861">
        <v>72.930000000000007</v>
      </c>
      <c r="D4861">
        <v>72.540001000000004</v>
      </c>
      <c r="E4861">
        <v>72.860000999999997</v>
      </c>
      <c r="F4861">
        <v>72.860000999999997</v>
      </c>
      <c r="G4861">
        <v>0</v>
      </c>
    </row>
    <row r="4862" spans="1:7" x14ac:dyDescent="0.25">
      <c r="A4862" s="1">
        <v>39656</v>
      </c>
      <c r="B4862" t="s">
        <v>444</v>
      </c>
      <c r="C4862" t="s">
        <v>444</v>
      </c>
      <c r="D4862" t="s">
        <v>444</v>
      </c>
      <c r="E4862" t="s">
        <v>444</v>
      </c>
      <c r="F4862" t="s">
        <v>444</v>
      </c>
      <c r="G4862" t="s">
        <v>444</v>
      </c>
    </row>
    <row r="4863" spans="1:7" x14ac:dyDescent="0.25">
      <c r="A4863" s="1">
        <v>39657</v>
      </c>
      <c r="B4863">
        <v>72.819999999999993</v>
      </c>
      <c r="C4863">
        <v>72.910004000000001</v>
      </c>
      <c r="D4863">
        <v>72.610000999999997</v>
      </c>
      <c r="E4863">
        <v>72.650002000000001</v>
      </c>
      <c r="F4863">
        <v>72.650002000000001</v>
      </c>
      <c r="G4863">
        <v>0</v>
      </c>
    </row>
    <row r="4864" spans="1:7" x14ac:dyDescent="0.25">
      <c r="A4864" s="1">
        <v>39658</v>
      </c>
      <c r="B4864">
        <v>72.669998000000007</v>
      </c>
      <c r="C4864">
        <v>73.430000000000007</v>
      </c>
      <c r="D4864">
        <v>72.620002999999997</v>
      </c>
      <c r="E4864">
        <v>73.309997999999993</v>
      </c>
      <c r="F4864">
        <v>73.309997999999993</v>
      </c>
      <c r="G4864">
        <v>0</v>
      </c>
    </row>
    <row r="4865" spans="1:7" x14ac:dyDescent="0.25">
      <c r="A4865" s="1">
        <v>39659</v>
      </c>
      <c r="B4865">
        <v>73.279999000000004</v>
      </c>
      <c r="C4865">
        <v>73.540001000000004</v>
      </c>
      <c r="D4865">
        <v>73.129997000000003</v>
      </c>
      <c r="E4865">
        <v>73.319999999999993</v>
      </c>
      <c r="F4865">
        <v>73.319999999999993</v>
      </c>
      <c r="G4865">
        <v>0</v>
      </c>
    </row>
    <row r="4866" spans="1:7" x14ac:dyDescent="0.25">
      <c r="A4866" s="1">
        <v>39660</v>
      </c>
      <c r="B4866">
        <v>73.300003000000004</v>
      </c>
      <c r="C4866">
        <v>73.339995999999999</v>
      </c>
      <c r="D4866">
        <v>72.860000999999997</v>
      </c>
      <c r="E4866">
        <v>73.230002999999996</v>
      </c>
      <c r="F4866">
        <v>73.230002999999996</v>
      </c>
      <c r="G4866">
        <v>0</v>
      </c>
    </row>
    <row r="4867" spans="1:7" x14ac:dyDescent="0.25">
      <c r="A4867" s="1">
        <v>39661</v>
      </c>
      <c r="B4867">
        <v>73.220000999999996</v>
      </c>
      <c r="C4867">
        <v>73.529999000000004</v>
      </c>
      <c r="D4867">
        <v>73.209998999999996</v>
      </c>
      <c r="E4867">
        <v>73.419998000000007</v>
      </c>
      <c r="F4867">
        <v>73.419998000000007</v>
      </c>
      <c r="G4867">
        <v>0</v>
      </c>
    </row>
    <row r="4868" spans="1:7" x14ac:dyDescent="0.25">
      <c r="A4868" s="1">
        <v>39663</v>
      </c>
      <c r="B4868" t="s">
        <v>444</v>
      </c>
      <c r="C4868" t="s">
        <v>444</v>
      </c>
      <c r="D4868" t="s">
        <v>444</v>
      </c>
      <c r="E4868" t="s">
        <v>444</v>
      </c>
      <c r="F4868" t="s">
        <v>444</v>
      </c>
      <c r="G4868" t="s">
        <v>444</v>
      </c>
    </row>
    <row r="4869" spans="1:7" x14ac:dyDescent="0.25">
      <c r="A4869" s="1">
        <v>39664</v>
      </c>
      <c r="B4869">
        <v>73.370002999999997</v>
      </c>
      <c r="C4869">
        <v>73.540001000000004</v>
      </c>
      <c r="D4869">
        <v>73.199996999999996</v>
      </c>
      <c r="E4869">
        <v>73.459998999999996</v>
      </c>
      <c r="F4869">
        <v>73.459998999999996</v>
      </c>
      <c r="G4869">
        <v>0</v>
      </c>
    </row>
    <row r="4870" spans="1:7" x14ac:dyDescent="0.25">
      <c r="A4870" s="1">
        <v>39665</v>
      </c>
      <c r="B4870">
        <v>73.569999999999993</v>
      </c>
      <c r="C4870">
        <v>73.989998</v>
      </c>
      <c r="D4870">
        <v>73.559997999999993</v>
      </c>
      <c r="E4870">
        <v>73.879997000000003</v>
      </c>
      <c r="F4870">
        <v>73.879997000000003</v>
      </c>
      <c r="G4870">
        <v>0</v>
      </c>
    </row>
    <row r="4871" spans="1:7" x14ac:dyDescent="0.25">
      <c r="A4871" s="1">
        <v>39666</v>
      </c>
      <c r="B4871">
        <v>73.930000000000007</v>
      </c>
      <c r="C4871">
        <v>74.309997999999993</v>
      </c>
      <c r="D4871">
        <v>73.730002999999996</v>
      </c>
      <c r="E4871">
        <v>74.239998</v>
      </c>
      <c r="F4871">
        <v>74.239998</v>
      </c>
      <c r="G4871">
        <v>0</v>
      </c>
    </row>
    <row r="4872" spans="1:7" x14ac:dyDescent="0.25">
      <c r="A4872" s="1">
        <v>39667</v>
      </c>
      <c r="B4872">
        <v>74.25</v>
      </c>
      <c r="C4872">
        <v>74.610000999999997</v>
      </c>
      <c r="D4872">
        <v>73.889999000000003</v>
      </c>
      <c r="E4872">
        <v>74.550003000000004</v>
      </c>
      <c r="F4872">
        <v>74.550003000000004</v>
      </c>
      <c r="G4872">
        <v>0</v>
      </c>
    </row>
    <row r="4873" spans="1:7" x14ac:dyDescent="0.25">
      <c r="A4873" s="1">
        <v>39668</v>
      </c>
      <c r="B4873">
        <v>74.529999000000004</v>
      </c>
      <c r="C4873">
        <v>75.900002000000001</v>
      </c>
      <c r="D4873">
        <v>74.5</v>
      </c>
      <c r="E4873">
        <v>75.849997999999999</v>
      </c>
      <c r="F4873">
        <v>75.849997999999999</v>
      </c>
      <c r="G4873">
        <v>0</v>
      </c>
    </row>
    <row r="4874" spans="1:7" x14ac:dyDescent="0.25">
      <c r="A4874" s="1">
        <v>39670</v>
      </c>
      <c r="B4874" t="s">
        <v>444</v>
      </c>
      <c r="C4874" t="s">
        <v>444</v>
      </c>
      <c r="D4874" t="s">
        <v>444</v>
      </c>
      <c r="E4874" t="s">
        <v>444</v>
      </c>
      <c r="F4874" t="s">
        <v>444</v>
      </c>
      <c r="G4874" t="s">
        <v>444</v>
      </c>
    </row>
    <row r="4875" spans="1:7" x14ac:dyDescent="0.25">
      <c r="A4875" s="1">
        <v>39671</v>
      </c>
      <c r="B4875">
        <v>75.819999999999993</v>
      </c>
      <c r="C4875">
        <v>76.360000999999997</v>
      </c>
      <c r="D4875">
        <v>75.489998</v>
      </c>
      <c r="E4875">
        <v>76.129997000000003</v>
      </c>
      <c r="F4875">
        <v>76.129997000000003</v>
      </c>
      <c r="G4875">
        <v>0</v>
      </c>
    </row>
    <row r="4876" spans="1:7" x14ac:dyDescent="0.25">
      <c r="A4876" s="1">
        <v>39672</v>
      </c>
      <c r="B4876">
        <v>76.25</v>
      </c>
      <c r="C4876">
        <v>76.620002999999997</v>
      </c>
      <c r="D4876">
        <v>75.970000999999996</v>
      </c>
      <c r="E4876">
        <v>76.150002000000001</v>
      </c>
      <c r="F4876">
        <v>76.150002000000001</v>
      </c>
      <c r="G4876">
        <v>0</v>
      </c>
    </row>
    <row r="4877" spans="1:7" x14ac:dyDescent="0.25">
      <c r="A4877" s="1">
        <v>39673</v>
      </c>
      <c r="B4877">
        <v>76.139999000000003</v>
      </c>
      <c r="C4877">
        <v>76.519997000000004</v>
      </c>
      <c r="D4877">
        <v>75.839995999999999</v>
      </c>
      <c r="E4877">
        <v>76.209998999999996</v>
      </c>
      <c r="F4877">
        <v>76.209998999999996</v>
      </c>
      <c r="G4877">
        <v>0</v>
      </c>
    </row>
    <row r="4878" spans="1:7" x14ac:dyDescent="0.25">
      <c r="A4878" s="1">
        <v>39674</v>
      </c>
      <c r="B4878">
        <v>76.220000999999996</v>
      </c>
      <c r="C4878">
        <v>76.819999999999993</v>
      </c>
      <c r="D4878">
        <v>76.099997999999999</v>
      </c>
      <c r="E4878">
        <v>76.669998000000007</v>
      </c>
      <c r="F4878">
        <v>76.669998000000007</v>
      </c>
      <c r="G4878">
        <v>0</v>
      </c>
    </row>
    <row r="4879" spans="1:7" x14ac:dyDescent="0.25">
      <c r="A4879" s="1">
        <v>39675</v>
      </c>
      <c r="B4879">
        <v>76.760002</v>
      </c>
      <c r="C4879">
        <v>77.269997000000004</v>
      </c>
      <c r="D4879">
        <v>76.760002</v>
      </c>
      <c r="E4879">
        <v>77.180000000000007</v>
      </c>
      <c r="F4879">
        <v>77.180000000000007</v>
      </c>
      <c r="G4879">
        <v>0</v>
      </c>
    </row>
    <row r="4880" spans="1:7" x14ac:dyDescent="0.25">
      <c r="A4880" s="1">
        <v>39677</v>
      </c>
      <c r="B4880" t="s">
        <v>444</v>
      </c>
      <c r="C4880" t="s">
        <v>444</v>
      </c>
      <c r="D4880" t="s">
        <v>444</v>
      </c>
      <c r="E4880" t="s">
        <v>444</v>
      </c>
      <c r="F4880" t="s">
        <v>444</v>
      </c>
      <c r="G4880" t="s">
        <v>444</v>
      </c>
    </row>
    <row r="4881" spans="1:7" x14ac:dyDescent="0.25">
      <c r="A4881" s="1">
        <v>39678</v>
      </c>
      <c r="B4881">
        <v>77.139999000000003</v>
      </c>
      <c r="C4881">
        <v>77.199996999999996</v>
      </c>
      <c r="D4881">
        <v>76.779999000000004</v>
      </c>
      <c r="E4881">
        <v>77.120002999999997</v>
      </c>
      <c r="F4881">
        <v>77.120002999999997</v>
      </c>
      <c r="G4881">
        <v>0</v>
      </c>
    </row>
    <row r="4882" spans="1:7" x14ac:dyDescent="0.25">
      <c r="A4882" s="1">
        <v>39679</v>
      </c>
      <c r="B4882">
        <v>77.139999000000003</v>
      </c>
      <c r="C4882">
        <v>77.410004000000001</v>
      </c>
      <c r="D4882">
        <v>76.720000999999996</v>
      </c>
      <c r="E4882">
        <v>76.839995999999999</v>
      </c>
      <c r="F4882">
        <v>76.839995999999999</v>
      </c>
      <c r="G4882">
        <v>0</v>
      </c>
    </row>
    <row r="4883" spans="1:7" x14ac:dyDescent="0.25">
      <c r="A4883" s="1">
        <v>39680</v>
      </c>
      <c r="B4883">
        <v>76.75</v>
      </c>
      <c r="C4883">
        <v>77.239998</v>
      </c>
      <c r="D4883">
        <v>76.660004000000001</v>
      </c>
      <c r="E4883">
        <v>76.959998999999996</v>
      </c>
      <c r="F4883">
        <v>76.959998999999996</v>
      </c>
      <c r="G4883">
        <v>0</v>
      </c>
    </row>
    <row r="4884" spans="1:7" x14ac:dyDescent="0.25">
      <c r="A4884" s="1">
        <v>39681</v>
      </c>
      <c r="B4884">
        <v>76.940002000000007</v>
      </c>
      <c r="C4884">
        <v>76.949996999999996</v>
      </c>
      <c r="D4884">
        <v>76.019997000000004</v>
      </c>
      <c r="E4884">
        <v>76.199996999999996</v>
      </c>
      <c r="F4884">
        <v>76.199996999999996</v>
      </c>
      <c r="G4884">
        <v>0</v>
      </c>
    </row>
    <row r="4885" spans="1:7" x14ac:dyDescent="0.25">
      <c r="A4885" s="1">
        <v>39682</v>
      </c>
      <c r="B4885">
        <v>76.110000999999997</v>
      </c>
      <c r="C4885">
        <v>76.870002999999997</v>
      </c>
      <c r="D4885">
        <v>76.099997999999999</v>
      </c>
      <c r="E4885">
        <v>76.809997999999993</v>
      </c>
      <c r="F4885">
        <v>76.809997999999993</v>
      </c>
      <c r="G4885">
        <v>0</v>
      </c>
    </row>
    <row r="4886" spans="1:7" x14ac:dyDescent="0.25">
      <c r="A4886" s="1">
        <v>39684</v>
      </c>
      <c r="B4886" t="s">
        <v>444</v>
      </c>
      <c r="C4886" t="s">
        <v>444</v>
      </c>
      <c r="D4886" t="s">
        <v>444</v>
      </c>
      <c r="E4886" t="s">
        <v>444</v>
      </c>
      <c r="F4886" t="s">
        <v>444</v>
      </c>
      <c r="G4886" t="s">
        <v>444</v>
      </c>
    </row>
    <row r="4887" spans="1:7" x14ac:dyDescent="0.25">
      <c r="A4887" s="1">
        <v>39685</v>
      </c>
      <c r="B4887">
        <v>76.790001000000004</v>
      </c>
      <c r="C4887">
        <v>77.150002000000001</v>
      </c>
      <c r="D4887">
        <v>76.550003000000004</v>
      </c>
      <c r="E4887">
        <v>76.790001000000004</v>
      </c>
      <c r="F4887">
        <v>76.790001000000004</v>
      </c>
      <c r="G4887">
        <v>0</v>
      </c>
    </row>
    <row r="4888" spans="1:7" x14ac:dyDescent="0.25">
      <c r="A4888" s="1">
        <v>39686</v>
      </c>
      <c r="B4888">
        <v>76.800003000000004</v>
      </c>
      <c r="C4888">
        <v>77.620002999999997</v>
      </c>
      <c r="D4888">
        <v>76.779999000000004</v>
      </c>
      <c r="E4888">
        <v>77.25</v>
      </c>
      <c r="F4888">
        <v>77.25</v>
      </c>
      <c r="G4888">
        <v>0</v>
      </c>
    </row>
    <row r="4889" spans="1:7" x14ac:dyDescent="0.25">
      <c r="A4889" s="1">
        <v>39687</v>
      </c>
      <c r="B4889">
        <v>77.279999000000004</v>
      </c>
      <c r="C4889">
        <v>77.290001000000004</v>
      </c>
      <c r="D4889">
        <v>76.660004000000001</v>
      </c>
      <c r="E4889">
        <v>77.050003000000004</v>
      </c>
      <c r="F4889">
        <v>77.050003000000004</v>
      </c>
      <c r="G4889">
        <v>0</v>
      </c>
    </row>
    <row r="4890" spans="1:7" x14ac:dyDescent="0.25">
      <c r="A4890" s="1">
        <v>39688</v>
      </c>
      <c r="B4890">
        <v>77.010002</v>
      </c>
      <c r="C4890">
        <v>77.309997999999993</v>
      </c>
      <c r="D4890">
        <v>76.620002999999997</v>
      </c>
      <c r="E4890">
        <v>77.150002000000001</v>
      </c>
      <c r="F4890">
        <v>77.150002000000001</v>
      </c>
      <c r="G4890">
        <v>0</v>
      </c>
    </row>
    <row r="4891" spans="1:7" x14ac:dyDescent="0.25">
      <c r="A4891" s="1">
        <v>39689</v>
      </c>
      <c r="B4891">
        <v>77.129997000000003</v>
      </c>
      <c r="C4891">
        <v>77.440002000000007</v>
      </c>
      <c r="D4891">
        <v>76.790001000000004</v>
      </c>
      <c r="E4891">
        <v>77.379997000000003</v>
      </c>
      <c r="F4891">
        <v>77.379997000000003</v>
      </c>
      <c r="G4891">
        <v>0</v>
      </c>
    </row>
    <row r="4892" spans="1:7" x14ac:dyDescent="0.25">
      <c r="A4892" s="1">
        <v>39691</v>
      </c>
      <c r="B4892" t="s">
        <v>444</v>
      </c>
      <c r="C4892" t="s">
        <v>444</v>
      </c>
      <c r="D4892" t="s">
        <v>444</v>
      </c>
      <c r="E4892" t="s">
        <v>444</v>
      </c>
      <c r="F4892" t="s">
        <v>444</v>
      </c>
      <c r="G4892" t="s">
        <v>444</v>
      </c>
    </row>
    <row r="4893" spans="1:7" x14ac:dyDescent="0.25">
      <c r="A4893" s="1">
        <v>39693</v>
      </c>
      <c r="B4893">
        <v>77.75</v>
      </c>
      <c r="C4893">
        <v>78.309997999999993</v>
      </c>
      <c r="D4893">
        <v>77.650002000000001</v>
      </c>
      <c r="E4893">
        <v>78.059997999999993</v>
      </c>
      <c r="F4893">
        <v>78.059997999999993</v>
      </c>
      <c r="G4893">
        <v>0</v>
      </c>
    </row>
    <row r="4894" spans="1:7" x14ac:dyDescent="0.25">
      <c r="A4894" s="1">
        <v>39694</v>
      </c>
      <c r="B4894">
        <v>78.059997999999993</v>
      </c>
      <c r="C4894">
        <v>78.650002000000001</v>
      </c>
      <c r="D4894">
        <v>77.970000999999996</v>
      </c>
      <c r="E4894">
        <v>78.089995999999999</v>
      </c>
      <c r="F4894">
        <v>78.089995999999999</v>
      </c>
      <c r="G4894">
        <v>0</v>
      </c>
    </row>
    <row r="4895" spans="1:7" x14ac:dyDescent="0.25">
      <c r="A4895" s="1">
        <v>39695</v>
      </c>
      <c r="B4895">
        <v>78.069999999999993</v>
      </c>
      <c r="C4895">
        <v>79.080001999999993</v>
      </c>
      <c r="D4895">
        <v>77.819999999999993</v>
      </c>
      <c r="E4895">
        <v>78.610000999999997</v>
      </c>
      <c r="F4895">
        <v>78.610000999999997</v>
      </c>
      <c r="G4895">
        <v>0</v>
      </c>
    </row>
    <row r="4896" spans="1:7" x14ac:dyDescent="0.25">
      <c r="A4896" s="1">
        <v>39696</v>
      </c>
      <c r="B4896">
        <v>78.949996999999996</v>
      </c>
      <c r="C4896">
        <v>79.069999999999993</v>
      </c>
      <c r="D4896">
        <v>78.389999000000003</v>
      </c>
      <c r="E4896">
        <v>78.930000000000007</v>
      </c>
      <c r="F4896">
        <v>78.930000000000007</v>
      </c>
      <c r="G4896">
        <v>0</v>
      </c>
    </row>
    <row r="4897" spans="1:7" x14ac:dyDescent="0.25">
      <c r="A4897" s="1">
        <v>39698</v>
      </c>
      <c r="B4897" t="s">
        <v>444</v>
      </c>
      <c r="C4897" t="s">
        <v>444</v>
      </c>
      <c r="D4897" t="s">
        <v>444</v>
      </c>
      <c r="E4897" t="s">
        <v>444</v>
      </c>
      <c r="F4897" t="s">
        <v>444</v>
      </c>
      <c r="G4897" t="s">
        <v>444</v>
      </c>
    </row>
    <row r="4898" spans="1:7" x14ac:dyDescent="0.25">
      <c r="A4898" s="1">
        <v>39699</v>
      </c>
      <c r="B4898">
        <v>78.720000999999996</v>
      </c>
      <c r="C4898">
        <v>79.839995999999999</v>
      </c>
      <c r="D4898">
        <v>78.199996999999996</v>
      </c>
      <c r="E4898">
        <v>79.589995999999999</v>
      </c>
      <c r="F4898">
        <v>79.589995999999999</v>
      </c>
      <c r="G4898">
        <v>0</v>
      </c>
    </row>
    <row r="4899" spans="1:7" x14ac:dyDescent="0.25">
      <c r="A4899" s="1">
        <v>39700</v>
      </c>
      <c r="B4899">
        <v>79.449996999999996</v>
      </c>
      <c r="C4899">
        <v>79.779999000000004</v>
      </c>
      <c r="D4899">
        <v>79</v>
      </c>
      <c r="E4899">
        <v>79.25</v>
      </c>
      <c r="F4899">
        <v>79.25</v>
      </c>
      <c r="G4899">
        <v>0</v>
      </c>
    </row>
    <row r="4900" spans="1:7" x14ac:dyDescent="0.25">
      <c r="A4900" s="1">
        <v>39701</v>
      </c>
      <c r="B4900">
        <v>79.519997000000004</v>
      </c>
      <c r="C4900">
        <v>80.160004000000001</v>
      </c>
      <c r="D4900">
        <v>79.209998999999996</v>
      </c>
      <c r="E4900">
        <v>79.849997999999999</v>
      </c>
      <c r="F4900">
        <v>79.849997999999999</v>
      </c>
      <c r="G4900">
        <v>0</v>
      </c>
    </row>
    <row r="4901" spans="1:7" x14ac:dyDescent="0.25">
      <c r="A4901" s="1">
        <v>39702</v>
      </c>
      <c r="B4901">
        <v>80.080001999999993</v>
      </c>
      <c r="C4901">
        <v>80.379997000000003</v>
      </c>
      <c r="D4901">
        <v>79.790001000000004</v>
      </c>
      <c r="E4901">
        <v>80.150002000000001</v>
      </c>
      <c r="F4901">
        <v>80.150002000000001</v>
      </c>
      <c r="G4901">
        <v>0</v>
      </c>
    </row>
    <row r="4902" spans="1:7" x14ac:dyDescent="0.25">
      <c r="A4902" s="1">
        <v>39703</v>
      </c>
      <c r="B4902">
        <v>80</v>
      </c>
      <c r="C4902">
        <v>80.050003000000004</v>
      </c>
      <c r="D4902">
        <v>78.910004000000001</v>
      </c>
      <c r="E4902">
        <v>78.970000999999996</v>
      </c>
      <c r="F4902">
        <v>78.970000999999996</v>
      </c>
      <c r="G4902">
        <v>0</v>
      </c>
    </row>
    <row r="4903" spans="1:7" x14ac:dyDescent="0.25">
      <c r="A4903" s="1">
        <v>39705</v>
      </c>
      <c r="B4903" t="s">
        <v>444</v>
      </c>
      <c r="C4903" t="s">
        <v>444</v>
      </c>
      <c r="D4903" t="s">
        <v>444</v>
      </c>
      <c r="E4903" t="s">
        <v>444</v>
      </c>
      <c r="F4903" t="s">
        <v>444</v>
      </c>
      <c r="G4903" t="s">
        <v>444</v>
      </c>
    </row>
    <row r="4904" spans="1:7" x14ac:dyDescent="0.25">
      <c r="A4904" s="1">
        <v>39706</v>
      </c>
      <c r="B4904">
        <v>78.419998000000007</v>
      </c>
      <c r="C4904">
        <v>79.360000999999997</v>
      </c>
      <c r="D4904">
        <v>77.639999000000003</v>
      </c>
      <c r="E4904">
        <v>78.910004000000001</v>
      </c>
      <c r="F4904">
        <v>78.910004000000001</v>
      </c>
      <c r="G4904">
        <v>0</v>
      </c>
    </row>
    <row r="4905" spans="1:7" x14ac:dyDescent="0.25">
      <c r="A4905" s="1">
        <v>39707</v>
      </c>
      <c r="B4905">
        <v>78.480002999999996</v>
      </c>
      <c r="C4905">
        <v>79.370002999999997</v>
      </c>
      <c r="D4905">
        <v>78.379997000000003</v>
      </c>
      <c r="E4905">
        <v>79.069999999999993</v>
      </c>
      <c r="F4905">
        <v>79.069999999999993</v>
      </c>
      <c r="G4905">
        <v>0</v>
      </c>
    </row>
    <row r="4906" spans="1:7" x14ac:dyDescent="0.25">
      <c r="A4906" s="1">
        <v>39708</v>
      </c>
      <c r="B4906">
        <v>79.239998</v>
      </c>
      <c r="C4906">
        <v>79.260002</v>
      </c>
      <c r="D4906">
        <v>77.940002000000007</v>
      </c>
      <c r="E4906">
        <v>78.099997999999999</v>
      </c>
      <c r="F4906">
        <v>78.099997999999999</v>
      </c>
      <c r="G4906">
        <v>0</v>
      </c>
    </row>
    <row r="4907" spans="1:7" x14ac:dyDescent="0.25">
      <c r="A4907" s="1">
        <v>39709</v>
      </c>
      <c r="B4907">
        <v>78.220000999999996</v>
      </c>
      <c r="C4907">
        <v>78.410004000000001</v>
      </c>
      <c r="D4907">
        <v>77.260002</v>
      </c>
      <c r="E4907">
        <v>78.019997000000004</v>
      </c>
      <c r="F4907">
        <v>78.019997000000004</v>
      </c>
      <c r="G4907">
        <v>0</v>
      </c>
    </row>
    <row r="4908" spans="1:7" x14ac:dyDescent="0.25">
      <c r="A4908" s="1">
        <v>39710</v>
      </c>
      <c r="B4908">
        <v>78.25</v>
      </c>
      <c r="C4908">
        <v>79.209998999999996</v>
      </c>
      <c r="D4908">
        <v>77.580001999999993</v>
      </c>
      <c r="E4908">
        <v>77.680000000000007</v>
      </c>
      <c r="F4908">
        <v>77.680000000000007</v>
      </c>
      <c r="G4908">
        <v>0</v>
      </c>
    </row>
    <row r="4909" spans="1:7" x14ac:dyDescent="0.25">
      <c r="A4909" s="1">
        <v>39712</v>
      </c>
      <c r="B4909" t="s">
        <v>444</v>
      </c>
      <c r="C4909" t="s">
        <v>444</v>
      </c>
      <c r="D4909" t="s">
        <v>444</v>
      </c>
      <c r="E4909" t="s">
        <v>444</v>
      </c>
      <c r="F4909" t="s">
        <v>444</v>
      </c>
      <c r="G4909" t="s">
        <v>444</v>
      </c>
    </row>
    <row r="4910" spans="1:7" x14ac:dyDescent="0.25">
      <c r="A4910" s="1">
        <v>39713</v>
      </c>
      <c r="B4910">
        <v>77.580001999999993</v>
      </c>
      <c r="C4910">
        <v>77.800003000000004</v>
      </c>
      <c r="D4910">
        <v>75.889999000000003</v>
      </c>
      <c r="E4910">
        <v>76.150002000000001</v>
      </c>
      <c r="F4910">
        <v>76.150002000000001</v>
      </c>
      <c r="G4910">
        <v>0</v>
      </c>
    </row>
    <row r="4911" spans="1:7" x14ac:dyDescent="0.25">
      <c r="A4911" s="1">
        <v>39714</v>
      </c>
      <c r="B4911">
        <v>76.190002000000007</v>
      </c>
      <c r="C4911">
        <v>76.919998000000007</v>
      </c>
      <c r="D4911">
        <v>76.059997999999993</v>
      </c>
      <c r="E4911">
        <v>76.470000999999996</v>
      </c>
      <c r="F4911">
        <v>76.470000999999996</v>
      </c>
      <c r="G4911">
        <v>0</v>
      </c>
    </row>
    <row r="4912" spans="1:7" x14ac:dyDescent="0.25">
      <c r="A4912" s="1">
        <v>39715</v>
      </c>
      <c r="B4912">
        <v>76.639999000000003</v>
      </c>
      <c r="C4912">
        <v>77.050003000000004</v>
      </c>
      <c r="D4912">
        <v>76.400002000000001</v>
      </c>
      <c r="E4912">
        <v>76.790001000000004</v>
      </c>
      <c r="F4912">
        <v>76.790001000000004</v>
      </c>
      <c r="G4912">
        <v>0</v>
      </c>
    </row>
    <row r="4913" spans="1:7" x14ac:dyDescent="0.25">
      <c r="A4913" s="1">
        <v>39716</v>
      </c>
      <c r="B4913">
        <v>76.860000999999997</v>
      </c>
      <c r="C4913">
        <v>77.279999000000004</v>
      </c>
      <c r="D4913">
        <v>76.300003000000004</v>
      </c>
      <c r="E4913">
        <v>76.989998</v>
      </c>
      <c r="F4913">
        <v>76.989998</v>
      </c>
      <c r="G4913">
        <v>0</v>
      </c>
    </row>
    <row r="4914" spans="1:7" x14ac:dyDescent="0.25">
      <c r="A4914" s="1">
        <v>39717</v>
      </c>
      <c r="B4914">
        <v>76.970000999999996</v>
      </c>
      <c r="C4914">
        <v>77.150002000000001</v>
      </c>
      <c r="D4914">
        <v>76.699996999999996</v>
      </c>
      <c r="E4914">
        <v>76.949996999999996</v>
      </c>
      <c r="F4914">
        <v>76.949996999999996</v>
      </c>
      <c r="G4914">
        <v>0</v>
      </c>
    </row>
    <row r="4915" spans="1:7" x14ac:dyDescent="0.25">
      <c r="A4915" s="1">
        <v>39719</v>
      </c>
      <c r="B4915" t="s">
        <v>444</v>
      </c>
      <c r="C4915" t="s">
        <v>444</v>
      </c>
      <c r="D4915" t="s">
        <v>444</v>
      </c>
      <c r="E4915" t="s">
        <v>444</v>
      </c>
      <c r="F4915" t="s">
        <v>444</v>
      </c>
      <c r="G4915" t="s">
        <v>444</v>
      </c>
    </row>
    <row r="4916" spans="1:7" x14ac:dyDescent="0.25">
      <c r="A4916" s="1">
        <v>39720</v>
      </c>
      <c r="B4916">
        <v>76.910004000000001</v>
      </c>
      <c r="C4916">
        <v>78.370002999999997</v>
      </c>
      <c r="D4916">
        <v>76.900002000000001</v>
      </c>
      <c r="E4916">
        <v>77.470000999999996</v>
      </c>
      <c r="F4916">
        <v>77.470000999999996</v>
      </c>
      <c r="G4916">
        <v>0</v>
      </c>
    </row>
    <row r="4917" spans="1:7" x14ac:dyDescent="0.25">
      <c r="A4917" s="1">
        <v>39721</v>
      </c>
      <c r="B4917">
        <v>77.889999000000003</v>
      </c>
      <c r="C4917">
        <v>79.690002000000007</v>
      </c>
      <c r="D4917">
        <v>77.730002999999996</v>
      </c>
      <c r="E4917">
        <v>79.449996999999996</v>
      </c>
      <c r="F4917">
        <v>79.449996999999996</v>
      </c>
      <c r="G4917">
        <v>0</v>
      </c>
    </row>
    <row r="4918" spans="1:7" x14ac:dyDescent="0.25">
      <c r="A4918" s="1">
        <v>39722</v>
      </c>
      <c r="B4918">
        <v>79.209998999999996</v>
      </c>
      <c r="C4918">
        <v>79.870002999999997</v>
      </c>
      <c r="D4918">
        <v>78.949996999999996</v>
      </c>
      <c r="E4918">
        <v>79.459998999999996</v>
      </c>
      <c r="F4918">
        <v>79.459998999999996</v>
      </c>
      <c r="G4918">
        <v>0</v>
      </c>
    </row>
    <row r="4919" spans="1:7" x14ac:dyDescent="0.25">
      <c r="A4919" s="1">
        <v>39723</v>
      </c>
      <c r="B4919">
        <v>79.699996999999996</v>
      </c>
      <c r="C4919">
        <v>80.790001000000004</v>
      </c>
      <c r="D4919">
        <v>79.639999000000003</v>
      </c>
      <c r="E4919">
        <v>80.440002000000007</v>
      </c>
      <c r="F4919">
        <v>80.440002000000007</v>
      </c>
      <c r="G4919">
        <v>0</v>
      </c>
    </row>
    <row r="4920" spans="1:7" x14ac:dyDescent="0.25">
      <c r="A4920" s="1">
        <v>39724</v>
      </c>
      <c r="B4920">
        <v>80.510002</v>
      </c>
      <c r="C4920">
        <v>80.930000000000007</v>
      </c>
      <c r="D4920">
        <v>79.989998</v>
      </c>
      <c r="E4920">
        <v>80.309997999999993</v>
      </c>
      <c r="F4920">
        <v>80.309997999999993</v>
      </c>
      <c r="G4920">
        <v>0</v>
      </c>
    </row>
    <row r="4921" spans="1:7" x14ac:dyDescent="0.25">
      <c r="A4921" s="1">
        <v>39726</v>
      </c>
      <c r="B4921" t="s">
        <v>444</v>
      </c>
      <c r="C4921" t="s">
        <v>444</v>
      </c>
      <c r="D4921" t="s">
        <v>444</v>
      </c>
      <c r="E4921" t="s">
        <v>444</v>
      </c>
      <c r="F4921" t="s">
        <v>444</v>
      </c>
      <c r="G4921" t="s">
        <v>444</v>
      </c>
    </row>
    <row r="4922" spans="1:7" x14ac:dyDescent="0.25">
      <c r="A4922" s="1">
        <v>39727</v>
      </c>
      <c r="B4922">
        <v>81.089995999999999</v>
      </c>
      <c r="C4922">
        <v>81.75</v>
      </c>
      <c r="D4922">
        <v>80.809997999999993</v>
      </c>
      <c r="E4922">
        <v>81.680000000000007</v>
      </c>
      <c r="F4922">
        <v>81.680000000000007</v>
      </c>
      <c r="G4922">
        <v>0</v>
      </c>
    </row>
    <row r="4923" spans="1:7" x14ac:dyDescent="0.25">
      <c r="A4923" s="1">
        <v>39728</v>
      </c>
      <c r="B4923">
        <v>81.459998999999996</v>
      </c>
      <c r="C4923">
        <v>81.650002000000001</v>
      </c>
      <c r="D4923">
        <v>80.569999999999993</v>
      </c>
      <c r="E4923">
        <v>80.970000999999996</v>
      </c>
      <c r="F4923">
        <v>80.970000999999996</v>
      </c>
      <c r="G4923">
        <v>0</v>
      </c>
    </row>
    <row r="4924" spans="1:7" x14ac:dyDescent="0.25">
      <c r="A4924" s="1">
        <v>39729</v>
      </c>
      <c r="B4924">
        <v>81.199996999999996</v>
      </c>
      <c r="C4924">
        <v>81.360000999999997</v>
      </c>
      <c r="D4924">
        <v>80.400002000000001</v>
      </c>
      <c r="E4924">
        <v>80.910004000000001</v>
      </c>
      <c r="F4924">
        <v>80.910004000000001</v>
      </c>
      <c r="G4924">
        <v>0</v>
      </c>
    </row>
    <row r="4925" spans="1:7" x14ac:dyDescent="0.25">
      <c r="A4925" s="1">
        <v>39730</v>
      </c>
      <c r="B4925">
        <v>81</v>
      </c>
      <c r="C4925">
        <v>81.489998</v>
      </c>
      <c r="D4925">
        <v>80.540001000000004</v>
      </c>
      <c r="E4925">
        <v>81.160004000000001</v>
      </c>
      <c r="F4925">
        <v>81.160004000000001</v>
      </c>
      <c r="G4925">
        <v>0</v>
      </c>
    </row>
    <row r="4926" spans="1:7" x14ac:dyDescent="0.25">
      <c r="A4926" s="1">
        <v>39731</v>
      </c>
      <c r="B4926">
        <v>81.400002000000001</v>
      </c>
      <c r="C4926">
        <v>83.190002000000007</v>
      </c>
      <c r="D4926">
        <v>81.290001000000004</v>
      </c>
      <c r="E4926">
        <v>83</v>
      </c>
      <c r="F4926">
        <v>83</v>
      </c>
      <c r="G4926">
        <v>0</v>
      </c>
    </row>
    <row r="4927" spans="1:7" x14ac:dyDescent="0.25">
      <c r="A4927" s="1">
        <v>39733</v>
      </c>
      <c r="B4927" t="s">
        <v>444</v>
      </c>
      <c r="C4927" t="s">
        <v>444</v>
      </c>
      <c r="D4927" t="s">
        <v>444</v>
      </c>
      <c r="E4927" t="s">
        <v>444</v>
      </c>
      <c r="F4927" t="s">
        <v>444</v>
      </c>
      <c r="G4927" t="s">
        <v>444</v>
      </c>
    </row>
    <row r="4928" spans="1:7" x14ac:dyDescent="0.25">
      <c r="A4928" s="1">
        <v>39734</v>
      </c>
      <c r="B4928">
        <v>81.580001999999993</v>
      </c>
      <c r="C4928">
        <v>82.239998</v>
      </c>
      <c r="D4928">
        <v>81.040001000000004</v>
      </c>
      <c r="E4928">
        <v>81.879997000000003</v>
      </c>
      <c r="F4928">
        <v>81.879997000000003</v>
      </c>
      <c r="G4928">
        <v>0</v>
      </c>
    </row>
    <row r="4929" spans="1:7" x14ac:dyDescent="0.25">
      <c r="A4929" s="1">
        <v>39735</v>
      </c>
      <c r="B4929">
        <v>81.349997999999999</v>
      </c>
      <c r="C4929">
        <v>81.599997999999999</v>
      </c>
      <c r="D4929">
        <v>80.75</v>
      </c>
      <c r="E4929">
        <v>81.360000999999997</v>
      </c>
      <c r="F4929">
        <v>81.360000999999997</v>
      </c>
      <c r="G4929">
        <v>0</v>
      </c>
    </row>
    <row r="4930" spans="1:7" x14ac:dyDescent="0.25">
      <c r="A4930" s="1">
        <v>39736</v>
      </c>
      <c r="B4930">
        <v>81.620002999999997</v>
      </c>
      <c r="C4930">
        <v>82.449996999999996</v>
      </c>
      <c r="D4930">
        <v>81.089995999999999</v>
      </c>
      <c r="E4930">
        <v>82.050003000000004</v>
      </c>
      <c r="F4930">
        <v>82.050003000000004</v>
      </c>
      <c r="G4930">
        <v>0</v>
      </c>
    </row>
    <row r="4931" spans="1:7" x14ac:dyDescent="0.25">
      <c r="A4931" s="1">
        <v>39737</v>
      </c>
      <c r="B4931">
        <v>82.32</v>
      </c>
      <c r="C4931">
        <v>82.839995999999999</v>
      </c>
      <c r="D4931">
        <v>82</v>
      </c>
      <c r="E4931">
        <v>82.459998999999996</v>
      </c>
      <c r="F4931">
        <v>82.459998999999996</v>
      </c>
      <c r="G4931">
        <v>0</v>
      </c>
    </row>
    <row r="4932" spans="1:7" x14ac:dyDescent="0.25">
      <c r="A4932" s="1">
        <v>39738</v>
      </c>
      <c r="B4932">
        <v>82.099997999999999</v>
      </c>
      <c r="C4932">
        <v>82.639999000000003</v>
      </c>
      <c r="D4932">
        <v>82.07</v>
      </c>
      <c r="E4932">
        <v>82.410004000000001</v>
      </c>
      <c r="F4932">
        <v>82.410004000000001</v>
      </c>
      <c r="G4932">
        <v>0</v>
      </c>
    </row>
    <row r="4933" spans="1:7" x14ac:dyDescent="0.25">
      <c r="A4933" s="1">
        <v>39740</v>
      </c>
      <c r="B4933" t="s">
        <v>444</v>
      </c>
      <c r="C4933" t="s">
        <v>444</v>
      </c>
      <c r="D4933" t="s">
        <v>444</v>
      </c>
      <c r="E4933" t="s">
        <v>444</v>
      </c>
      <c r="F4933" t="s">
        <v>444</v>
      </c>
      <c r="G4933" t="s">
        <v>444</v>
      </c>
    </row>
    <row r="4934" spans="1:7" x14ac:dyDescent="0.25">
      <c r="A4934" s="1">
        <v>39741</v>
      </c>
      <c r="B4934">
        <v>82.5</v>
      </c>
      <c r="C4934">
        <v>83.230002999999996</v>
      </c>
      <c r="D4934">
        <v>81.959998999999996</v>
      </c>
      <c r="E4934">
        <v>83.099997999999999</v>
      </c>
      <c r="F4934">
        <v>83.099997999999999</v>
      </c>
      <c r="G4934">
        <v>0</v>
      </c>
    </row>
    <row r="4935" spans="1:7" x14ac:dyDescent="0.25">
      <c r="A4935" s="1">
        <v>39742</v>
      </c>
      <c r="B4935">
        <v>83.110000999999997</v>
      </c>
      <c r="C4935">
        <v>84.459998999999996</v>
      </c>
      <c r="D4935">
        <v>82.959998999999996</v>
      </c>
      <c r="E4935">
        <v>83.989998</v>
      </c>
      <c r="F4935">
        <v>83.989998</v>
      </c>
      <c r="G4935">
        <v>0</v>
      </c>
    </row>
    <row r="4936" spans="1:7" x14ac:dyDescent="0.25">
      <c r="A4936" s="1">
        <v>39743</v>
      </c>
      <c r="B4936">
        <v>84.400002000000001</v>
      </c>
      <c r="C4936">
        <v>85.919998000000007</v>
      </c>
      <c r="D4936">
        <v>84.389999000000003</v>
      </c>
      <c r="E4936">
        <v>85.370002999999997</v>
      </c>
      <c r="F4936">
        <v>85.370002999999997</v>
      </c>
      <c r="G4936">
        <v>0</v>
      </c>
    </row>
    <row r="4937" spans="1:7" x14ac:dyDescent="0.25">
      <c r="A4937" s="1">
        <v>39744</v>
      </c>
      <c r="B4937">
        <v>85.949996999999996</v>
      </c>
      <c r="C4937">
        <v>86.120002999999997</v>
      </c>
      <c r="D4937">
        <v>84.699996999999996</v>
      </c>
      <c r="E4937">
        <v>85.360000999999997</v>
      </c>
      <c r="F4937">
        <v>85.360000999999997</v>
      </c>
      <c r="G4937">
        <v>0</v>
      </c>
    </row>
    <row r="4938" spans="1:7" x14ac:dyDescent="0.25">
      <c r="A4938" s="1">
        <v>39745</v>
      </c>
      <c r="B4938">
        <v>84.980002999999996</v>
      </c>
      <c r="C4938">
        <v>86.959998999999996</v>
      </c>
      <c r="D4938">
        <v>84.980002999999996</v>
      </c>
      <c r="E4938">
        <v>86.440002000000007</v>
      </c>
      <c r="F4938">
        <v>86.440002000000007</v>
      </c>
      <c r="G4938">
        <v>0</v>
      </c>
    </row>
    <row r="4939" spans="1:7" x14ac:dyDescent="0.25">
      <c r="A4939" s="1">
        <v>39747</v>
      </c>
      <c r="B4939" t="s">
        <v>444</v>
      </c>
      <c r="C4939" t="s">
        <v>444</v>
      </c>
      <c r="D4939" t="s">
        <v>444</v>
      </c>
      <c r="E4939" t="s">
        <v>444</v>
      </c>
      <c r="F4939" t="s">
        <v>444</v>
      </c>
      <c r="G4939" t="s">
        <v>444</v>
      </c>
    </row>
    <row r="4940" spans="1:7" x14ac:dyDescent="0.25">
      <c r="A4940" s="1">
        <v>39748</v>
      </c>
      <c r="B4940">
        <v>86.32</v>
      </c>
      <c r="C4940">
        <v>87.860000999999997</v>
      </c>
      <c r="D4940">
        <v>86.040001000000004</v>
      </c>
      <c r="E4940">
        <v>86.93</v>
      </c>
      <c r="F4940">
        <v>86.93</v>
      </c>
      <c r="G4940">
        <v>0</v>
      </c>
    </row>
    <row r="4941" spans="1:7" x14ac:dyDescent="0.25">
      <c r="A4941" s="1">
        <v>39749</v>
      </c>
      <c r="B4941">
        <v>87.25</v>
      </c>
      <c r="C4941">
        <v>87.879997000000003</v>
      </c>
      <c r="D4941">
        <v>86.099997999999999</v>
      </c>
      <c r="E4941">
        <v>87.029999000000004</v>
      </c>
      <c r="F4941">
        <v>87.029999000000004</v>
      </c>
      <c r="G4941">
        <v>0</v>
      </c>
    </row>
    <row r="4942" spans="1:7" x14ac:dyDescent="0.25">
      <c r="A4942" s="1">
        <v>39750</v>
      </c>
      <c r="B4942">
        <v>86.059997999999993</v>
      </c>
      <c r="C4942">
        <v>86.529999000000004</v>
      </c>
      <c r="D4942">
        <v>84.470000999999996</v>
      </c>
      <c r="E4942">
        <v>85.07</v>
      </c>
      <c r="F4942">
        <v>85.07</v>
      </c>
      <c r="G4942">
        <v>0</v>
      </c>
    </row>
    <row r="4943" spans="1:7" x14ac:dyDescent="0.25">
      <c r="A4943" s="1">
        <v>39751</v>
      </c>
      <c r="B4943">
        <v>84.589995999999999</v>
      </c>
      <c r="C4943">
        <v>85.349997999999999</v>
      </c>
      <c r="D4943">
        <v>83.099997999999999</v>
      </c>
      <c r="E4943">
        <v>84.559997999999993</v>
      </c>
      <c r="F4943">
        <v>84.559997999999993</v>
      </c>
      <c r="G4943">
        <v>0</v>
      </c>
    </row>
    <row r="4944" spans="1:7" x14ac:dyDescent="0.25">
      <c r="A4944" s="1">
        <v>39752</v>
      </c>
      <c r="B4944">
        <v>84.959998999999996</v>
      </c>
      <c r="C4944">
        <v>86.199996999999996</v>
      </c>
      <c r="D4944">
        <v>84.849997999999999</v>
      </c>
      <c r="E4944">
        <v>85.629997000000003</v>
      </c>
      <c r="F4944">
        <v>85.629997000000003</v>
      </c>
      <c r="G4944">
        <v>0</v>
      </c>
    </row>
    <row r="4945" spans="1:7" x14ac:dyDescent="0.25">
      <c r="A4945" s="1">
        <v>39754</v>
      </c>
      <c r="B4945" t="s">
        <v>444</v>
      </c>
      <c r="C4945" t="s">
        <v>444</v>
      </c>
      <c r="D4945" t="s">
        <v>444</v>
      </c>
      <c r="E4945" t="s">
        <v>444</v>
      </c>
      <c r="F4945" t="s">
        <v>444</v>
      </c>
      <c r="G4945" t="s">
        <v>444</v>
      </c>
    </row>
    <row r="4946" spans="1:7" x14ac:dyDescent="0.25">
      <c r="A4946" s="1">
        <v>39755</v>
      </c>
      <c r="B4946">
        <v>85.809997999999993</v>
      </c>
      <c r="C4946">
        <v>86.629997000000003</v>
      </c>
      <c r="D4946">
        <v>84.900002000000001</v>
      </c>
      <c r="E4946">
        <v>86.349997999999999</v>
      </c>
      <c r="F4946">
        <v>86.349997999999999</v>
      </c>
      <c r="G4946">
        <v>0</v>
      </c>
    </row>
    <row r="4947" spans="1:7" x14ac:dyDescent="0.25">
      <c r="A4947" s="1">
        <v>39756</v>
      </c>
      <c r="B4947">
        <v>86.440002000000007</v>
      </c>
      <c r="C4947">
        <v>86.900002000000001</v>
      </c>
      <c r="D4947">
        <v>84.300003000000004</v>
      </c>
      <c r="E4947">
        <v>84.779999000000004</v>
      </c>
      <c r="F4947">
        <v>84.779999000000004</v>
      </c>
      <c r="G4947">
        <v>0</v>
      </c>
    </row>
    <row r="4948" spans="1:7" x14ac:dyDescent="0.25">
      <c r="A4948" s="1">
        <v>39757</v>
      </c>
      <c r="B4948">
        <v>84.519997000000004</v>
      </c>
      <c r="C4948">
        <v>85.580001999999993</v>
      </c>
      <c r="D4948">
        <v>83.900002000000001</v>
      </c>
      <c r="E4948">
        <v>84.610000999999997</v>
      </c>
      <c r="F4948">
        <v>84.610000999999997</v>
      </c>
      <c r="G4948">
        <v>0</v>
      </c>
    </row>
    <row r="4949" spans="1:7" x14ac:dyDescent="0.25">
      <c r="A4949" s="1">
        <v>39758</v>
      </c>
      <c r="B4949">
        <v>84.980002999999996</v>
      </c>
      <c r="C4949">
        <v>86.290001000000004</v>
      </c>
      <c r="D4949">
        <v>84.830001999999993</v>
      </c>
      <c r="E4949">
        <v>85.889999000000003</v>
      </c>
      <c r="F4949">
        <v>85.889999000000003</v>
      </c>
      <c r="G4949">
        <v>0</v>
      </c>
    </row>
    <row r="4950" spans="1:7" x14ac:dyDescent="0.25">
      <c r="A4950" s="1">
        <v>39759</v>
      </c>
      <c r="B4950">
        <v>86.239998</v>
      </c>
      <c r="C4950">
        <v>86.349997999999999</v>
      </c>
      <c r="D4950">
        <v>85.339995999999999</v>
      </c>
      <c r="E4950">
        <v>85.910004000000001</v>
      </c>
      <c r="F4950">
        <v>85.910004000000001</v>
      </c>
      <c r="G4950">
        <v>0</v>
      </c>
    </row>
    <row r="4951" spans="1:7" x14ac:dyDescent="0.25">
      <c r="A4951" s="1">
        <v>39761</v>
      </c>
      <c r="B4951" t="s">
        <v>444</v>
      </c>
      <c r="C4951" t="s">
        <v>444</v>
      </c>
      <c r="D4951" t="s">
        <v>444</v>
      </c>
      <c r="E4951" t="s">
        <v>444</v>
      </c>
      <c r="F4951" t="s">
        <v>444</v>
      </c>
      <c r="G4951" t="s">
        <v>444</v>
      </c>
    </row>
    <row r="4952" spans="1:7" x14ac:dyDescent="0.25">
      <c r="A4952" s="1">
        <v>39762</v>
      </c>
      <c r="B4952">
        <v>85.68</v>
      </c>
      <c r="C4952">
        <v>86.129997000000003</v>
      </c>
      <c r="D4952">
        <v>85.059997999999993</v>
      </c>
      <c r="E4952">
        <v>85.910004000000001</v>
      </c>
      <c r="F4952">
        <v>85.910004000000001</v>
      </c>
      <c r="G4952">
        <v>0</v>
      </c>
    </row>
    <row r="4953" spans="1:7" x14ac:dyDescent="0.25">
      <c r="A4953" s="1">
        <v>39763</v>
      </c>
      <c r="B4953">
        <v>85.919998000000007</v>
      </c>
      <c r="C4953">
        <v>87.279999000000004</v>
      </c>
      <c r="D4953">
        <v>85.690002000000007</v>
      </c>
      <c r="E4953">
        <v>87.07</v>
      </c>
      <c r="F4953">
        <v>87.07</v>
      </c>
      <c r="G4953">
        <v>0</v>
      </c>
    </row>
    <row r="4954" spans="1:7" x14ac:dyDescent="0.25">
      <c r="A4954" s="1">
        <v>39764</v>
      </c>
      <c r="B4954">
        <v>87.07</v>
      </c>
      <c r="C4954">
        <v>87.790001000000004</v>
      </c>
      <c r="D4954">
        <v>86.629997000000003</v>
      </c>
      <c r="E4954">
        <v>87.470000999999996</v>
      </c>
      <c r="F4954">
        <v>87.470000999999996</v>
      </c>
      <c r="G4954">
        <v>0</v>
      </c>
    </row>
    <row r="4955" spans="1:7" x14ac:dyDescent="0.25">
      <c r="A4955" s="1">
        <v>39765</v>
      </c>
      <c r="B4955">
        <v>87.629997000000003</v>
      </c>
      <c r="C4955">
        <v>88.150002000000001</v>
      </c>
      <c r="D4955">
        <v>86.129997000000003</v>
      </c>
      <c r="E4955">
        <v>86.940002000000007</v>
      </c>
      <c r="F4955">
        <v>86.940002000000007</v>
      </c>
      <c r="G4955">
        <v>0</v>
      </c>
    </row>
    <row r="4956" spans="1:7" x14ac:dyDescent="0.25">
      <c r="A4956" s="1">
        <v>39766</v>
      </c>
      <c r="B4956">
        <v>86.339995999999999</v>
      </c>
      <c r="C4956">
        <v>87.449996999999996</v>
      </c>
      <c r="D4956">
        <v>86.339995999999999</v>
      </c>
      <c r="E4956">
        <v>86.360000999999997</v>
      </c>
      <c r="F4956">
        <v>86.360000999999997</v>
      </c>
      <c r="G4956">
        <v>0</v>
      </c>
    </row>
    <row r="4957" spans="1:7" x14ac:dyDescent="0.25">
      <c r="A4957" s="1">
        <v>39768</v>
      </c>
      <c r="B4957" t="s">
        <v>444</v>
      </c>
      <c r="C4957" t="s">
        <v>444</v>
      </c>
      <c r="D4957" t="s">
        <v>444</v>
      </c>
      <c r="E4957" t="s">
        <v>444</v>
      </c>
      <c r="F4957" t="s">
        <v>444</v>
      </c>
      <c r="G4957" t="s">
        <v>444</v>
      </c>
    </row>
    <row r="4958" spans="1:7" x14ac:dyDescent="0.25">
      <c r="A4958" s="1">
        <v>39769</v>
      </c>
      <c r="B4958">
        <v>87.57</v>
      </c>
      <c r="C4958">
        <v>87.790001000000004</v>
      </c>
      <c r="D4958">
        <v>86.489998</v>
      </c>
      <c r="E4958">
        <v>86.809997999999993</v>
      </c>
      <c r="F4958">
        <v>86.809997999999993</v>
      </c>
      <c r="G4958">
        <v>0</v>
      </c>
    </row>
    <row r="4959" spans="1:7" x14ac:dyDescent="0.25">
      <c r="A4959" s="1">
        <v>39770</v>
      </c>
      <c r="B4959">
        <v>86.889999000000003</v>
      </c>
      <c r="C4959">
        <v>87.440002000000007</v>
      </c>
      <c r="D4959">
        <v>86.779999000000004</v>
      </c>
      <c r="E4959">
        <v>87.370002999999997</v>
      </c>
      <c r="F4959">
        <v>87.370002999999997</v>
      </c>
      <c r="G4959">
        <v>0</v>
      </c>
    </row>
    <row r="4960" spans="1:7" x14ac:dyDescent="0.25">
      <c r="A4960" s="1">
        <v>39771</v>
      </c>
      <c r="B4960">
        <v>87.089995999999999</v>
      </c>
      <c r="C4960">
        <v>87.889999000000003</v>
      </c>
      <c r="D4960">
        <v>86.139999000000003</v>
      </c>
      <c r="E4960">
        <v>87.309997999999993</v>
      </c>
      <c r="F4960">
        <v>87.309997999999993</v>
      </c>
      <c r="G4960">
        <v>0</v>
      </c>
    </row>
    <row r="4961" spans="1:7" x14ac:dyDescent="0.25">
      <c r="A4961" s="1">
        <v>39772</v>
      </c>
      <c r="B4961">
        <v>87.75</v>
      </c>
      <c r="C4961">
        <v>88.339995999999999</v>
      </c>
      <c r="D4961">
        <v>87.419998000000007</v>
      </c>
      <c r="E4961">
        <v>87.970000999999996</v>
      </c>
      <c r="F4961">
        <v>87.970000999999996</v>
      </c>
      <c r="G4961">
        <v>0</v>
      </c>
    </row>
    <row r="4962" spans="1:7" x14ac:dyDescent="0.25">
      <c r="A4962" s="1">
        <v>39773</v>
      </c>
      <c r="B4962">
        <v>88.25</v>
      </c>
      <c r="C4962">
        <v>88.459998999999996</v>
      </c>
      <c r="D4962">
        <v>87.230002999999996</v>
      </c>
      <c r="E4962">
        <v>88.190002000000007</v>
      </c>
      <c r="F4962">
        <v>88.190002000000007</v>
      </c>
      <c r="G4962">
        <v>0</v>
      </c>
    </row>
    <row r="4963" spans="1:7" x14ac:dyDescent="0.25">
      <c r="A4963" s="1">
        <v>39775</v>
      </c>
      <c r="B4963" t="s">
        <v>444</v>
      </c>
      <c r="C4963" t="s">
        <v>444</v>
      </c>
      <c r="D4963" t="s">
        <v>444</v>
      </c>
      <c r="E4963" t="s">
        <v>444</v>
      </c>
      <c r="F4963" t="s">
        <v>444</v>
      </c>
      <c r="G4963" t="s">
        <v>444</v>
      </c>
    </row>
    <row r="4964" spans="1:7" x14ac:dyDescent="0.25">
      <c r="A4964" s="1">
        <v>39776</v>
      </c>
      <c r="B4964">
        <v>87.610000999999997</v>
      </c>
      <c r="C4964">
        <v>87.709998999999996</v>
      </c>
      <c r="D4964">
        <v>85.68</v>
      </c>
      <c r="E4964">
        <v>86.080001999999993</v>
      </c>
      <c r="F4964">
        <v>86.080001999999993</v>
      </c>
      <c r="G4964">
        <v>0</v>
      </c>
    </row>
    <row r="4965" spans="1:7" x14ac:dyDescent="0.25">
      <c r="A4965" s="1">
        <v>39777</v>
      </c>
      <c r="B4965">
        <v>85.769997000000004</v>
      </c>
      <c r="C4965">
        <v>86.43</v>
      </c>
      <c r="D4965">
        <v>84.709998999999996</v>
      </c>
      <c r="E4965">
        <v>85</v>
      </c>
      <c r="F4965">
        <v>85</v>
      </c>
      <c r="G4965">
        <v>0</v>
      </c>
    </row>
    <row r="4966" spans="1:7" x14ac:dyDescent="0.25">
      <c r="A4966" s="1">
        <v>39778</v>
      </c>
      <c r="B4966">
        <v>84.959998999999996</v>
      </c>
      <c r="C4966">
        <v>86.110000999999997</v>
      </c>
      <c r="D4966">
        <v>84.900002000000001</v>
      </c>
      <c r="E4966">
        <v>85.669998000000007</v>
      </c>
      <c r="F4966">
        <v>85.669998000000007</v>
      </c>
      <c r="G4966">
        <v>0</v>
      </c>
    </row>
    <row r="4967" spans="1:7" x14ac:dyDescent="0.25">
      <c r="A4967" s="1">
        <v>39780</v>
      </c>
      <c r="B4967">
        <v>85.599997999999999</v>
      </c>
      <c r="C4967">
        <v>86.839995999999999</v>
      </c>
      <c r="D4967">
        <v>85.309997999999993</v>
      </c>
      <c r="E4967">
        <v>86.519997000000004</v>
      </c>
      <c r="F4967">
        <v>86.519997000000004</v>
      </c>
      <c r="G4967">
        <v>0</v>
      </c>
    </row>
    <row r="4968" spans="1:7" x14ac:dyDescent="0.25">
      <c r="A4968" s="1">
        <v>39782</v>
      </c>
      <c r="B4968" t="s">
        <v>444</v>
      </c>
      <c r="C4968" t="s">
        <v>444</v>
      </c>
      <c r="D4968" t="s">
        <v>444</v>
      </c>
      <c r="E4968" t="s">
        <v>444</v>
      </c>
      <c r="F4968" t="s">
        <v>444</v>
      </c>
      <c r="G4968" t="s">
        <v>444</v>
      </c>
    </row>
    <row r="4969" spans="1:7" x14ac:dyDescent="0.25">
      <c r="A4969" s="1">
        <v>39783</v>
      </c>
      <c r="B4969">
        <v>86.43</v>
      </c>
      <c r="C4969">
        <v>87.32</v>
      </c>
      <c r="D4969">
        <v>86.419998000000007</v>
      </c>
      <c r="E4969">
        <v>86.720000999999996</v>
      </c>
      <c r="F4969">
        <v>86.720000999999996</v>
      </c>
      <c r="G4969">
        <v>0</v>
      </c>
    </row>
    <row r="4970" spans="1:7" x14ac:dyDescent="0.25">
      <c r="A4970" s="1">
        <v>39784</v>
      </c>
      <c r="B4970">
        <v>87.169998000000007</v>
      </c>
      <c r="C4970">
        <v>87.309997999999993</v>
      </c>
      <c r="D4970">
        <v>86.269997000000004</v>
      </c>
      <c r="E4970">
        <v>86.699996999999996</v>
      </c>
      <c r="F4970">
        <v>86.699996999999996</v>
      </c>
      <c r="G4970">
        <v>0</v>
      </c>
    </row>
    <row r="4971" spans="1:7" x14ac:dyDescent="0.25">
      <c r="A4971" s="1">
        <v>39785</v>
      </c>
      <c r="B4971">
        <v>86.620002999999997</v>
      </c>
      <c r="C4971">
        <v>87.269997000000004</v>
      </c>
      <c r="D4971">
        <v>86.489998</v>
      </c>
      <c r="E4971">
        <v>87.029999000000004</v>
      </c>
      <c r="F4971">
        <v>87.029999000000004</v>
      </c>
      <c r="G4971">
        <v>0</v>
      </c>
    </row>
    <row r="4972" spans="1:7" x14ac:dyDescent="0.25">
      <c r="A4972" s="1">
        <v>39786</v>
      </c>
      <c r="B4972">
        <v>86.730002999999996</v>
      </c>
      <c r="C4972">
        <v>87.699996999999996</v>
      </c>
      <c r="D4972">
        <v>86.099997999999999</v>
      </c>
      <c r="E4972">
        <v>86.440002000000007</v>
      </c>
      <c r="F4972">
        <v>86.440002000000007</v>
      </c>
      <c r="G4972">
        <v>0</v>
      </c>
    </row>
    <row r="4973" spans="1:7" x14ac:dyDescent="0.25">
      <c r="A4973" s="1">
        <v>39787</v>
      </c>
      <c r="B4973">
        <v>86.610000999999997</v>
      </c>
      <c r="C4973">
        <v>87.489998</v>
      </c>
      <c r="D4973">
        <v>86.400002000000001</v>
      </c>
      <c r="E4973">
        <v>87.120002999999997</v>
      </c>
      <c r="F4973">
        <v>87.120002999999997</v>
      </c>
      <c r="G4973">
        <v>0</v>
      </c>
    </row>
    <row r="4974" spans="1:7" x14ac:dyDescent="0.25">
      <c r="A4974" s="1">
        <v>39789</v>
      </c>
      <c r="B4974" t="s">
        <v>444</v>
      </c>
      <c r="C4974" t="s">
        <v>444</v>
      </c>
      <c r="D4974" t="s">
        <v>444</v>
      </c>
      <c r="E4974" t="s">
        <v>444</v>
      </c>
      <c r="F4974" t="s">
        <v>444</v>
      </c>
      <c r="G4974" t="s">
        <v>444</v>
      </c>
    </row>
    <row r="4975" spans="1:7" x14ac:dyDescent="0.25">
      <c r="A4975" s="1">
        <v>39790</v>
      </c>
      <c r="B4975">
        <v>86.870002999999997</v>
      </c>
      <c r="C4975">
        <v>86.910004000000001</v>
      </c>
      <c r="D4975">
        <v>85.470000999999996</v>
      </c>
      <c r="E4975">
        <v>85.559997999999993</v>
      </c>
      <c r="F4975">
        <v>85.559997999999993</v>
      </c>
      <c r="G4975">
        <v>0</v>
      </c>
    </row>
    <row r="4976" spans="1:7" x14ac:dyDescent="0.25">
      <c r="A4976" s="1">
        <v>39791</v>
      </c>
      <c r="B4976">
        <v>85.709998999999996</v>
      </c>
      <c r="C4976">
        <v>86.489998</v>
      </c>
      <c r="D4976">
        <v>85.43</v>
      </c>
      <c r="E4976">
        <v>85.839995999999999</v>
      </c>
      <c r="F4976">
        <v>85.839995999999999</v>
      </c>
      <c r="G4976">
        <v>0</v>
      </c>
    </row>
    <row r="4977" spans="1:7" x14ac:dyDescent="0.25">
      <c r="A4977" s="1">
        <v>39792</v>
      </c>
      <c r="B4977">
        <v>85.839995999999999</v>
      </c>
      <c r="C4977">
        <v>85.959998999999996</v>
      </c>
      <c r="D4977">
        <v>85.18</v>
      </c>
      <c r="E4977">
        <v>85.480002999999996</v>
      </c>
      <c r="F4977">
        <v>85.480002999999996</v>
      </c>
      <c r="G4977">
        <v>0</v>
      </c>
    </row>
    <row r="4978" spans="1:7" x14ac:dyDescent="0.25">
      <c r="A4978" s="1">
        <v>39793</v>
      </c>
      <c r="B4978">
        <v>85.459998999999996</v>
      </c>
      <c r="C4978">
        <v>85.489998</v>
      </c>
      <c r="D4978">
        <v>83.279999000000004</v>
      </c>
      <c r="E4978">
        <v>83.830001999999993</v>
      </c>
      <c r="F4978">
        <v>83.830001999999993</v>
      </c>
      <c r="G4978">
        <v>0</v>
      </c>
    </row>
    <row r="4979" spans="1:7" x14ac:dyDescent="0.25">
      <c r="A4979" s="1">
        <v>39794</v>
      </c>
      <c r="B4979">
        <v>83.769997000000004</v>
      </c>
      <c r="C4979">
        <v>84.029999000000004</v>
      </c>
      <c r="D4979">
        <v>83.209998999999996</v>
      </c>
      <c r="E4979">
        <v>83.639999000000003</v>
      </c>
      <c r="F4979">
        <v>83.639999000000003</v>
      </c>
      <c r="G4979">
        <v>0</v>
      </c>
    </row>
    <row r="4980" spans="1:7" x14ac:dyDescent="0.25">
      <c r="A4980" s="1">
        <v>39796</v>
      </c>
      <c r="B4980" t="s">
        <v>444</v>
      </c>
      <c r="C4980" t="s">
        <v>444</v>
      </c>
      <c r="D4980" t="s">
        <v>444</v>
      </c>
      <c r="E4980" t="s">
        <v>444</v>
      </c>
      <c r="F4980" t="s">
        <v>444</v>
      </c>
      <c r="G4980" t="s">
        <v>444</v>
      </c>
    </row>
    <row r="4981" spans="1:7" x14ac:dyDescent="0.25">
      <c r="A4981" s="1">
        <v>39797</v>
      </c>
      <c r="B4981">
        <v>83.709998999999996</v>
      </c>
      <c r="C4981">
        <v>83.730002999999996</v>
      </c>
      <c r="D4981">
        <v>81.970000999999996</v>
      </c>
      <c r="E4981">
        <v>82.269997000000004</v>
      </c>
      <c r="F4981">
        <v>82.269997000000004</v>
      </c>
      <c r="G4981">
        <v>0</v>
      </c>
    </row>
    <row r="4982" spans="1:7" x14ac:dyDescent="0.25">
      <c r="A4982" s="1">
        <v>39798</v>
      </c>
      <c r="B4982">
        <v>82.080001999999993</v>
      </c>
      <c r="C4982">
        <v>82.349997999999999</v>
      </c>
      <c r="D4982">
        <v>79.790001000000004</v>
      </c>
      <c r="E4982">
        <v>80.680000000000007</v>
      </c>
      <c r="F4982">
        <v>80.680000000000007</v>
      </c>
      <c r="G4982">
        <v>0</v>
      </c>
    </row>
    <row r="4983" spans="1:7" x14ac:dyDescent="0.25">
      <c r="A4983" s="1">
        <v>39799</v>
      </c>
      <c r="B4983">
        <v>80.260002</v>
      </c>
      <c r="C4983">
        <v>80.440002000000007</v>
      </c>
      <c r="D4983">
        <v>78.470000999999996</v>
      </c>
      <c r="E4983">
        <v>78.910004000000001</v>
      </c>
      <c r="F4983">
        <v>78.910004000000001</v>
      </c>
      <c r="G4983">
        <v>0</v>
      </c>
    </row>
    <row r="4984" spans="1:7" x14ac:dyDescent="0.25">
      <c r="A4984" s="1">
        <v>39800</v>
      </c>
      <c r="B4984">
        <v>78.589995999999999</v>
      </c>
      <c r="C4984">
        <v>80.089995999999999</v>
      </c>
      <c r="D4984">
        <v>77.690002000000007</v>
      </c>
      <c r="E4984">
        <v>79.470000999999996</v>
      </c>
      <c r="F4984">
        <v>79.470000999999996</v>
      </c>
      <c r="G4984">
        <v>0</v>
      </c>
    </row>
    <row r="4985" spans="1:7" x14ac:dyDescent="0.25">
      <c r="A4985" s="1">
        <v>39801</v>
      </c>
      <c r="B4985">
        <v>79.559997999999993</v>
      </c>
      <c r="C4985">
        <v>81.620002999999997</v>
      </c>
      <c r="D4985">
        <v>79.440002000000007</v>
      </c>
      <c r="E4985">
        <v>81.300003000000004</v>
      </c>
      <c r="F4985">
        <v>81.300003000000004</v>
      </c>
      <c r="G4985">
        <v>0</v>
      </c>
    </row>
    <row r="4986" spans="1:7" x14ac:dyDescent="0.25">
      <c r="A4986" s="1">
        <v>39803</v>
      </c>
      <c r="B4986" t="s">
        <v>444</v>
      </c>
      <c r="C4986" t="s">
        <v>444</v>
      </c>
      <c r="D4986" t="s">
        <v>444</v>
      </c>
      <c r="E4986" t="s">
        <v>444</v>
      </c>
      <c r="F4986" t="s">
        <v>444</v>
      </c>
      <c r="G4986" t="s">
        <v>444</v>
      </c>
    </row>
    <row r="4987" spans="1:7" x14ac:dyDescent="0.25">
      <c r="A4987" s="1">
        <v>39804</v>
      </c>
      <c r="B4987">
        <v>81.040001000000004</v>
      </c>
      <c r="C4987">
        <v>81.419998000000007</v>
      </c>
      <c r="D4987">
        <v>80.349997999999999</v>
      </c>
      <c r="E4987">
        <v>81.089995999999999</v>
      </c>
      <c r="F4987">
        <v>81.089995999999999</v>
      </c>
      <c r="G4987">
        <v>0</v>
      </c>
    </row>
    <row r="4988" spans="1:7" x14ac:dyDescent="0.25">
      <c r="A4988" s="1">
        <v>39805</v>
      </c>
      <c r="B4988">
        <v>81.230002999999996</v>
      </c>
      <c r="C4988">
        <v>81.489998</v>
      </c>
      <c r="D4988">
        <v>80.860000999999997</v>
      </c>
      <c r="E4988">
        <v>81.239998</v>
      </c>
      <c r="F4988">
        <v>81.239998</v>
      </c>
      <c r="G4988">
        <v>0</v>
      </c>
    </row>
    <row r="4989" spans="1:7" x14ac:dyDescent="0.25">
      <c r="A4989" s="1">
        <v>39806</v>
      </c>
      <c r="B4989">
        <v>81.389999000000003</v>
      </c>
      <c r="C4989">
        <v>81.419998000000007</v>
      </c>
      <c r="D4989">
        <v>80.959998999999996</v>
      </c>
      <c r="E4989">
        <v>81.209998999999996</v>
      </c>
      <c r="F4989">
        <v>81.209998999999996</v>
      </c>
      <c r="G4989">
        <v>0</v>
      </c>
    </row>
    <row r="4990" spans="1:7" x14ac:dyDescent="0.25">
      <c r="A4990" s="1">
        <v>39808</v>
      </c>
      <c r="B4990">
        <v>81.019997000000004</v>
      </c>
      <c r="C4990">
        <v>81.169998000000007</v>
      </c>
      <c r="D4990">
        <v>80.680000000000007</v>
      </c>
      <c r="E4990">
        <v>80.889999000000003</v>
      </c>
      <c r="F4990">
        <v>80.889999000000003</v>
      </c>
      <c r="G4990">
        <v>0</v>
      </c>
    </row>
    <row r="4991" spans="1:7" x14ac:dyDescent="0.25">
      <c r="A4991" s="1">
        <v>39810</v>
      </c>
      <c r="B4991" t="s">
        <v>444</v>
      </c>
      <c r="C4991" t="s">
        <v>444</v>
      </c>
      <c r="D4991" t="s">
        <v>444</v>
      </c>
      <c r="E4991" t="s">
        <v>444</v>
      </c>
      <c r="F4991" t="s">
        <v>444</v>
      </c>
      <c r="G4991" t="s">
        <v>444</v>
      </c>
    </row>
    <row r="4992" spans="1:7" x14ac:dyDescent="0.25">
      <c r="A4992" s="1">
        <v>39811</v>
      </c>
      <c r="B4992">
        <v>80.879997000000003</v>
      </c>
      <c r="C4992">
        <v>81.559997999999993</v>
      </c>
      <c r="D4992">
        <v>79.629997000000003</v>
      </c>
      <c r="E4992">
        <v>80.680000000000007</v>
      </c>
      <c r="F4992">
        <v>80.680000000000007</v>
      </c>
      <c r="G4992">
        <v>0</v>
      </c>
    </row>
    <row r="4993" spans="1:7" x14ac:dyDescent="0.25">
      <c r="A4993" s="1">
        <v>39812</v>
      </c>
      <c r="B4993">
        <v>81.129997000000003</v>
      </c>
      <c r="C4993">
        <v>81.199996999999996</v>
      </c>
      <c r="D4993">
        <v>80.309997999999993</v>
      </c>
      <c r="E4993">
        <v>80.900002000000001</v>
      </c>
      <c r="F4993">
        <v>80.900002000000001</v>
      </c>
      <c r="G4993">
        <v>0</v>
      </c>
    </row>
    <row r="4994" spans="1:7" x14ac:dyDescent="0.25">
      <c r="A4994" s="1">
        <v>39813</v>
      </c>
      <c r="B4994">
        <v>80.569999999999993</v>
      </c>
      <c r="C4994">
        <v>81.760002</v>
      </c>
      <c r="D4994">
        <v>80.569999999999993</v>
      </c>
      <c r="E4994">
        <v>81.309997999999993</v>
      </c>
      <c r="F4994">
        <v>81.309997999999993</v>
      </c>
      <c r="G4994">
        <v>0</v>
      </c>
    </row>
    <row r="4995" spans="1:7" x14ac:dyDescent="0.25">
      <c r="A4995" s="1">
        <v>39815</v>
      </c>
      <c r="B4995">
        <v>81.069999999999993</v>
      </c>
      <c r="C4995">
        <v>81.919998000000007</v>
      </c>
      <c r="D4995">
        <v>80.910004000000001</v>
      </c>
      <c r="E4995">
        <v>81.839995999999999</v>
      </c>
      <c r="F4995">
        <v>81.839995999999999</v>
      </c>
      <c r="G4995">
        <v>0</v>
      </c>
    </row>
    <row r="4996" spans="1:7" x14ac:dyDescent="0.25">
      <c r="A4996" s="1">
        <v>39817</v>
      </c>
      <c r="B4996" t="s">
        <v>444</v>
      </c>
      <c r="C4996" t="s">
        <v>444</v>
      </c>
      <c r="D4996" t="s">
        <v>444</v>
      </c>
      <c r="E4996" t="s">
        <v>444</v>
      </c>
      <c r="F4996" t="s">
        <v>444</v>
      </c>
      <c r="G4996" t="s">
        <v>444</v>
      </c>
    </row>
    <row r="4997" spans="1:7" x14ac:dyDescent="0.25">
      <c r="A4997" s="1">
        <v>39818</v>
      </c>
      <c r="B4997">
        <v>81.559997999999993</v>
      </c>
      <c r="C4997">
        <v>83.169998000000007</v>
      </c>
      <c r="D4997">
        <v>81.339995999999999</v>
      </c>
      <c r="E4997">
        <v>82.639999000000003</v>
      </c>
      <c r="F4997">
        <v>82.639999000000003</v>
      </c>
      <c r="G4997">
        <v>0</v>
      </c>
    </row>
    <row r="4998" spans="1:7" x14ac:dyDescent="0.25">
      <c r="A4998" s="1">
        <v>39819</v>
      </c>
      <c r="B4998">
        <v>82.599997999999999</v>
      </c>
      <c r="C4998">
        <v>84.019997000000004</v>
      </c>
      <c r="D4998">
        <v>82.43</v>
      </c>
      <c r="E4998">
        <v>82.849997999999999</v>
      </c>
      <c r="F4998">
        <v>82.849997999999999</v>
      </c>
      <c r="G4998">
        <v>0</v>
      </c>
    </row>
    <row r="4999" spans="1:7" x14ac:dyDescent="0.25">
      <c r="A4999" s="1">
        <v>39820</v>
      </c>
      <c r="B4999">
        <v>82.860000999999997</v>
      </c>
      <c r="C4999">
        <v>83.269997000000004</v>
      </c>
      <c r="D4999">
        <v>81.629997000000003</v>
      </c>
      <c r="E4999">
        <v>82.279999000000004</v>
      </c>
      <c r="F4999">
        <v>82.279999000000004</v>
      </c>
      <c r="G4999">
        <v>0</v>
      </c>
    </row>
    <row r="5000" spans="1:7" x14ac:dyDescent="0.25">
      <c r="A5000" s="1">
        <v>39821</v>
      </c>
      <c r="B5000">
        <v>82.279999000000004</v>
      </c>
      <c r="C5000">
        <v>82.660004000000001</v>
      </c>
      <c r="D5000">
        <v>81.180000000000007</v>
      </c>
      <c r="E5000">
        <v>81.540001000000004</v>
      </c>
      <c r="F5000">
        <v>81.540001000000004</v>
      </c>
      <c r="G5000">
        <v>0</v>
      </c>
    </row>
    <row r="5001" spans="1:7" x14ac:dyDescent="0.25">
      <c r="A5001" s="1">
        <v>39822</v>
      </c>
      <c r="B5001">
        <v>81.639999000000003</v>
      </c>
      <c r="C5001">
        <v>82.760002</v>
      </c>
      <c r="D5001">
        <v>81.349997999999999</v>
      </c>
      <c r="E5001">
        <v>82.660004000000001</v>
      </c>
      <c r="F5001">
        <v>82.660004000000001</v>
      </c>
      <c r="G5001">
        <v>0</v>
      </c>
    </row>
    <row r="5002" spans="1:7" x14ac:dyDescent="0.25">
      <c r="A5002" s="1">
        <v>39824</v>
      </c>
      <c r="B5002" t="s">
        <v>444</v>
      </c>
      <c r="C5002" t="s">
        <v>444</v>
      </c>
      <c r="D5002" t="s">
        <v>444</v>
      </c>
      <c r="E5002" t="s">
        <v>444</v>
      </c>
      <c r="F5002" t="s">
        <v>444</v>
      </c>
      <c r="G5002" t="s">
        <v>444</v>
      </c>
    </row>
    <row r="5003" spans="1:7" x14ac:dyDescent="0.25">
      <c r="A5003" s="1">
        <v>39825</v>
      </c>
      <c r="B5003">
        <v>82.470000999999996</v>
      </c>
      <c r="C5003">
        <v>83.43</v>
      </c>
      <c r="D5003">
        <v>82.459998999999996</v>
      </c>
      <c r="E5003">
        <v>83.019997000000004</v>
      </c>
      <c r="F5003">
        <v>83.019997000000004</v>
      </c>
      <c r="G5003">
        <v>0</v>
      </c>
    </row>
    <row r="5004" spans="1:7" x14ac:dyDescent="0.25">
      <c r="A5004" s="1">
        <v>39826</v>
      </c>
      <c r="B5004">
        <v>83.199996999999996</v>
      </c>
      <c r="C5004">
        <v>84.449996999999996</v>
      </c>
      <c r="D5004">
        <v>83.190002000000007</v>
      </c>
      <c r="E5004">
        <v>84.269997000000004</v>
      </c>
      <c r="F5004">
        <v>84.269997000000004</v>
      </c>
      <c r="G5004">
        <v>0</v>
      </c>
    </row>
    <row r="5005" spans="1:7" x14ac:dyDescent="0.25">
      <c r="A5005" s="1">
        <v>39827</v>
      </c>
      <c r="B5005">
        <v>84.230002999999996</v>
      </c>
      <c r="C5005">
        <v>84.639999000000003</v>
      </c>
      <c r="D5005">
        <v>83.459998999999996</v>
      </c>
      <c r="E5005">
        <v>84.419998000000007</v>
      </c>
      <c r="F5005">
        <v>84.419998000000007</v>
      </c>
      <c r="G5005">
        <v>0</v>
      </c>
    </row>
    <row r="5006" spans="1:7" x14ac:dyDescent="0.25">
      <c r="A5006" s="1">
        <v>39828</v>
      </c>
      <c r="B5006">
        <v>84.309997999999993</v>
      </c>
      <c r="C5006">
        <v>85.139999000000003</v>
      </c>
      <c r="D5006">
        <v>84.040001000000004</v>
      </c>
      <c r="E5006">
        <v>84.440002000000007</v>
      </c>
      <c r="F5006">
        <v>84.440002000000007</v>
      </c>
      <c r="G5006">
        <v>0</v>
      </c>
    </row>
    <row r="5007" spans="1:7" x14ac:dyDescent="0.25">
      <c r="A5007" s="1">
        <v>39829</v>
      </c>
      <c r="B5007">
        <v>84.379997000000003</v>
      </c>
      <c r="C5007">
        <v>84.550003000000004</v>
      </c>
      <c r="D5007">
        <v>83.459998999999996</v>
      </c>
      <c r="E5007">
        <v>84.209998999999996</v>
      </c>
      <c r="F5007">
        <v>84.209998999999996</v>
      </c>
      <c r="G5007">
        <v>0</v>
      </c>
    </row>
    <row r="5008" spans="1:7" x14ac:dyDescent="0.25">
      <c r="A5008" s="1">
        <v>39831</v>
      </c>
      <c r="B5008" t="s">
        <v>444</v>
      </c>
      <c r="C5008" t="s">
        <v>444</v>
      </c>
      <c r="D5008" t="s">
        <v>444</v>
      </c>
      <c r="E5008" t="s">
        <v>444</v>
      </c>
      <c r="F5008" t="s">
        <v>444</v>
      </c>
      <c r="G5008" t="s">
        <v>444</v>
      </c>
    </row>
    <row r="5009" spans="1:7" x14ac:dyDescent="0.25">
      <c r="A5009" s="1">
        <v>39833</v>
      </c>
      <c r="B5009">
        <v>85.07</v>
      </c>
      <c r="C5009">
        <v>86.410004000000001</v>
      </c>
      <c r="D5009">
        <v>84.970000999999996</v>
      </c>
      <c r="E5009">
        <v>86.220000999999996</v>
      </c>
      <c r="F5009">
        <v>86.220000999999996</v>
      </c>
      <c r="G5009">
        <v>0</v>
      </c>
    </row>
    <row r="5010" spans="1:7" x14ac:dyDescent="0.25">
      <c r="A5010" s="1">
        <v>39834</v>
      </c>
      <c r="B5010">
        <v>86.260002</v>
      </c>
      <c r="C5010">
        <v>86.5</v>
      </c>
      <c r="D5010">
        <v>85.169998000000007</v>
      </c>
      <c r="E5010">
        <v>85.82</v>
      </c>
      <c r="F5010">
        <v>85.82</v>
      </c>
      <c r="G5010">
        <v>0</v>
      </c>
    </row>
    <row r="5011" spans="1:7" x14ac:dyDescent="0.25">
      <c r="A5011" s="1">
        <v>39835</v>
      </c>
      <c r="B5011">
        <v>85.510002</v>
      </c>
      <c r="C5011">
        <v>86.110000999999997</v>
      </c>
      <c r="D5011">
        <v>85.220000999999996</v>
      </c>
      <c r="E5011">
        <v>85.519997000000004</v>
      </c>
      <c r="F5011">
        <v>85.519997000000004</v>
      </c>
      <c r="G5011">
        <v>0</v>
      </c>
    </row>
    <row r="5012" spans="1:7" x14ac:dyDescent="0.25">
      <c r="A5012" s="1">
        <v>39836</v>
      </c>
      <c r="B5012">
        <v>85.559997999999993</v>
      </c>
      <c r="C5012">
        <v>86.809997999999993</v>
      </c>
      <c r="D5012">
        <v>85.309997999999993</v>
      </c>
      <c r="E5012">
        <v>85.610000999999997</v>
      </c>
      <c r="F5012">
        <v>85.610000999999997</v>
      </c>
      <c r="G5012">
        <v>0</v>
      </c>
    </row>
    <row r="5013" spans="1:7" x14ac:dyDescent="0.25">
      <c r="A5013" s="1">
        <v>39838</v>
      </c>
      <c r="B5013" t="s">
        <v>444</v>
      </c>
      <c r="C5013" t="s">
        <v>444</v>
      </c>
      <c r="D5013" t="s">
        <v>444</v>
      </c>
      <c r="E5013" t="s">
        <v>444</v>
      </c>
      <c r="F5013" t="s">
        <v>444</v>
      </c>
      <c r="G5013" t="s">
        <v>444</v>
      </c>
    </row>
    <row r="5014" spans="1:7" x14ac:dyDescent="0.25">
      <c r="A5014" s="1">
        <v>39839</v>
      </c>
      <c r="B5014">
        <v>85.510002</v>
      </c>
      <c r="C5014">
        <v>86.279999000000004</v>
      </c>
      <c r="D5014">
        <v>84.199996999999996</v>
      </c>
      <c r="E5014">
        <v>84.730002999999996</v>
      </c>
      <c r="F5014">
        <v>84.730002999999996</v>
      </c>
      <c r="G5014">
        <v>0</v>
      </c>
    </row>
    <row r="5015" spans="1:7" x14ac:dyDescent="0.25">
      <c r="A5015" s="1">
        <v>39840</v>
      </c>
      <c r="B5015">
        <v>84.419998000000007</v>
      </c>
      <c r="C5015">
        <v>84.769997000000004</v>
      </c>
      <c r="D5015">
        <v>83.720000999999996</v>
      </c>
      <c r="E5015">
        <v>84.43</v>
      </c>
      <c r="F5015">
        <v>84.43</v>
      </c>
      <c r="G5015">
        <v>0</v>
      </c>
    </row>
    <row r="5016" spans="1:7" x14ac:dyDescent="0.25">
      <c r="A5016" s="1">
        <v>39841</v>
      </c>
      <c r="B5016">
        <v>84.379997000000003</v>
      </c>
      <c r="C5016">
        <v>84.870002999999997</v>
      </c>
      <c r="D5016">
        <v>83.57</v>
      </c>
      <c r="E5016">
        <v>84.669998000000007</v>
      </c>
      <c r="F5016">
        <v>84.669998000000007</v>
      </c>
      <c r="G5016">
        <v>0</v>
      </c>
    </row>
    <row r="5017" spans="1:7" x14ac:dyDescent="0.25">
      <c r="A5017" s="1">
        <v>39842</v>
      </c>
      <c r="B5017">
        <v>84.599997999999999</v>
      </c>
      <c r="C5017">
        <v>85.5</v>
      </c>
      <c r="D5017">
        <v>84.269997000000004</v>
      </c>
      <c r="E5017">
        <v>85.279999000000004</v>
      </c>
      <c r="F5017">
        <v>85.279999000000004</v>
      </c>
      <c r="G5017">
        <v>0</v>
      </c>
    </row>
    <row r="5018" spans="1:7" x14ac:dyDescent="0.25">
      <c r="A5018" s="1">
        <v>39843</v>
      </c>
      <c r="B5018">
        <v>85.510002</v>
      </c>
      <c r="C5018">
        <v>86.129997000000003</v>
      </c>
      <c r="D5018">
        <v>85.440002000000007</v>
      </c>
      <c r="E5018">
        <v>86</v>
      </c>
      <c r="F5018">
        <v>86</v>
      </c>
      <c r="G5018">
        <v>0</v>
      </c>
    </row>
    <row r="5019" spans="1:7" x14ac:dyDescent="0.25">
      <c r="A5019" s="1">
        <v>39845</v>
      </c>
      <c r="B5019" t="s">
        <v>444</v>
      </c>
      <c r="C5019" t="s">
        <v>444</v>
      </c>
      <c r="D5019" t="s">
        <v>444</v>
      </c>
      <c r="E5019" t="s">
        <v>444</v>
      </c>
      <c r="F5019" t="s">
        <v>444</v>
      </c>
      <c r="G5019" t="s">
        <v>444</v>
      </c>
    </row>
    <row r="5020" spans="1:7" x14ac:dyDescent="0.25">
      <c r="A5020" s="1">
        <v>39846</v>
      </c>
      <c r="B5020">
        <v>86.059997999999993</v>
      </c>
      <c r="C5020">
        <v>86.550003000000004</v>
      </c>
      <c r="D5020">
        <v>85.739998</v>
      </c>
      <c r="E5020">
        <v>86.07</v>
      </c>
      <c r="F5020">
        <v>86.07</v>
      </c>
      <c r="G5020">
        <v>0</v>
      </c>
    </row>
    <row r="5021" spans="1:7" x14ac:dyDescent="0.25">
      <c r="A5021" s="1">
        <v>39847</v>
      </c>
      <c r="B5021">
        <v>86.139999000000003</v>
      </c>
      <c r="C5021">
        <v>86.25</v>
      </c>
      <c r="D5021">
        <v>84.769997000000004</v>
      </c>
      <c r="E5021">
        <v>85.050003000000004</v>
      </c>
      <c r="F5021">
        <v>85.050003000000004</v>
      </c>
      <c r="G5021">
        <v>0</v>
      </c>
    </row>
    <row r="5022" spans="1:7" x14ac:dyDescent="0.25">
      <c r="A5022" s="1">
        <v>39848</v>
      </c>
      <c r="B5022">
        <v>85.040001000000004</v>
      </c>
      <c r="C5022">
        <v>85.919998000000007</v>
      </c>
      <c r="D5022">
        <v>84.75</v>
      </c>
      <c r="E5022">
        <v>85.699996999999996</v>
      </c>
      <c r="F5022">
        <v>85.699996999999996</v>
      </c>
      <c r="G5022">
        <v>0</v>
      </c>
    </row>
    <row r="5023" spans="1:7" x14ac:dyDescent="0.25">
      <c r="A5023" s="1">
        <v>39849</v>
      </c>
      <c r="B5023">
        <v>85.720000999999996</v>
      </c>
      <c r="C5023">
        <v>86.120002999999997</v>
      </c>
      <c r="D5023">
        <v>85.389999000000003</v>
      </c>
      <c r="E5023">
        <v>86.059997999999993</v>
      </c>
      <c r="F5023">
        <v>86.059997999999993</v>
      </c>
      <c r="G5023">
        <v>0</v>
      </c>
    </row>
    <row r="5024" spans="1:7" x14ac:dyDescent="0.25">
      <c r="A5024" s="1">
        <v>39850</v>
      </c>
      <c r="B5024">
        <v>86.050003000000004</v>
      </c>
      <c r="C5024">
        <v>86.300003000000004</v>
      </c>
      <c r="D5024">
        <v>85.099997999999999</v>
      </c>
      <c r="E5024">
        <v>85.349997999999999</v>
      </c>
      <c r="F5024">
        <v>85.349997999999999</v>
      </c>
      <c r="G5024">
        <v>0</v>
      </c>
    </row>
    <row r="5025" spans="1:7" x14ac:dyDescent="0.25">
      <c r="A5025" s="1">
        <v>39852</v>
      </c>
      <c r="B5025" t="s">
        <v>444</v>
      </c>
      <c r="C5025" t="s">
        <v>444</v>
      </c>
      <c r="D5025" t="s">
        <v>444</v>
      </c>
      <c r="E5025" t="s">
        <v>444</v>
      </c>
      <c r="F5025" t="s">
        <v>444</v>
      </c>
      <c r="G5025" t="s">
        <v>444</v>
      </c>
    </row>
    <row r="5026" spans="1:7" x14ac:dyDescent="0.25">
      <c r="A5026" s="1">
        <v>39853</v>
      </c>
      <c r="B5026">
        <v>85.160004000000001</v>
      </c>
      <c r="C5026">
        <v>85.610000999999997</v>
      </c>
      <c r="D5026">
        <v>84.459998999999996</v>
      </c>
      <c r="E5026">
        <v>84.790001000000004</v>
      </c>
      <c r="F5026">
        <v>84.790001000000004</v>
      </c>
      <c r="G5026">
        <v>0</v>
      </c>
    </row>
    <row r="5027" spans="1:7" x14ac:dyDescent="0.25">
      <c r="A5027" s="1">
        <v>39854</v>
      </c>
      <c r="B5027">
        <v>85.050003000000004</v>
      </c>
      <c r="C5027">
        <v>85.959998999999996</v>
      </c>
      <c r="D5027">
        <v>84.730002999999996</v>
      </c>
      <c r="E5027">
        <v>85.809997999999993</v>
      </c>
      <c r="F5027">
        <v>85.809997999999993</v>
      </c>
      <c r="G5027">
        <v>0</v>
      </c>
    </row>
    <row r="5028" spans="1:7" x14ac:dyDescent="0.25">
      <c r="A5028" s="1">
        <v>39855</v>
      </c>
      <c r="B5028">
        <v>85.559997999999993</v>
      </c>
      <c r="C5028">
        <v>86.150002000000001</v>
      </c>
      <c r="D5028">
        <v>85.290001000000004</v>
      </c>
      <c r="E5028">
        <v>85.779999000000004</v>
      </c>
      <c r="F5028">
        <v>85.779999000000004</v>
      </c>
      <c r="G5028">
        <v>0</v>
      </c>
    </row>
    <row r="5029" spans="1:7" x14ac:dyDescent="0.25">
      <c r="A5029" s="1">
        <v>39856</v>
      </c>
      <c r="B5029">
        <v>85.860000999999997</v>
      </c>
      <c r="C5029">
        <v>86.730002999999996</v>
      </c>
      <c r="D5029">
        <v>85.519997000000004</v>
      </c>
      <c r="E5029">
        <v>86.550003000000004</v>
      </c>
      <c r="F5029">
        <v>86.550003000000004</v>
      </c>
      <c r="G5029">
        <v>0</v>
      </c>
    </row>
    <row r="5030" spans="1:7" x14ac:dyDescent="0.25">
      <c r="A5030" s="1">
        <v>39857</v>
      </c>
      <c r="B5030">
        <v>86.080001999999993</v>
      </c>
      <c r="C5030">
        <v>86.209998999999996</v>
      </c>
      <c r="D5030">
        <v>85.629997000000003</v>
      </c>
      <c r="E5030">
        <v>86.040001000000004</v>
      </c>
      <c r="F5030">
        <v>86.040001000000004</v>
      </c>
      <c r="G5030">
        <v>0</v>
      </c>
    </row>
    <row r="5031" spans="1:7" x14ac:dyDescent="0.25">
      <c r="A5031" s="1">
        <v>39859</v>
      </c>
      <c r="B5031" t="s">
        <v>444</v>
      </c>
      <c r="C5031" t="s">
        <v>444</v>
      </c>
      <c r="D5031" t="s">
        <v>444</v>
      </c>
      <c r="E5031" t="s">
        <v>444</v>
      </c>
      <c r="F5031" t="s">
        <v>444</v>
      </c>
      <c r="G5031" t="s">
        <v>444</v>
      </c>
    </row>
    <row r="5032" spans="1:7" x14ac:dyDescent="0.25">
      <c r="A5032" s="1">
        <v>39861</v>
      </c>
      <c r="B5032">
        <v>86.559997999999993</v>
      </c>
      <c r="C5032">
        <v>87.860000999999997</v>
      </c>
      <c r="D5032">
        <v>86.480002999999996</v>
      </c>
      <c r="E5032">
        <v>87.580001999999993</v>
      </c>
      <c r="F5032">
        <v>87.580001999999993</v>
      </c>
      <c r="G5032">
        <v>0</v>
      </c>
    </row>
    <row r="5033" spans="1:7" x14ac:dyDescent="0.25">
      <c r="A5033" s="1">
        <v>39862</v>
      </c>
      <c r="B5033">
        <v>87.809997999999993</v>
      </c>
      <c r="C5033">
        <v>88.25</v>
      </c>
      <c r="D5033">
        <v>87.480002999999996</v>
      </c>
      <c r="E5033">
        <v>88.010002</v>
      </c>
      <c r="F5033">
        <v>88.010002</v>
      </c>
      <c r="G5033">
        <v>0</v>
      </c>
    </row>
    <row r="5034" spans="1:7" x14ac:dyDescent="0.25">
      <c r="A5034" s="1">
        <v>39863</v>
      </c>
      <c r="B5034">
        <v>88.059997999999993</v>
      </c>
      <c r="C5034">
        <v>88.059997999999993</v>
      </c>
      <c r="D5034">
        <v>86.940002000000007</v>
      </c>
      <c r="E5034">
        <v>87.440002000000007</v>
      </c>
      <c r="F5034">
        <v>87.440002000000007</v>
      </c>
      <c r="G5034">
        <v>0</v>
      </c>
    </row>
    <row r="5035" spans="1:7" x14ac:dyDescent="0.25">
      <c r="A5035" s="1">
        <v>39864</v>
      </c>
      <c r="B5035">
        <v>87.489998</v>
      </c>
      <c r="C5035">
        <v>88.129997000000003</v>
      </c>
      <c r="D5035">
        <v>86.230002999999996</v>
      </c>
      <c r="E5035">
        <v>86.489998</v>
      </c>
      <c r="F5035">
        <v>86.489998</v>
      </c>
      <c r="G5035">
        <v>0</v>
      </c>
    </row>
    <row r="5036" spans="1:7" x14ac:dyDescent="0.25">
      <c r="A5036" s="1">
        <v>39866</v>
      </c>
      <c r="B5036" t="s">
        <v>444</v>
      </c>
      <c r="C5036" t="s">
        <v>444</v>
      </c>
      <c r="D5036" t="s">
        <v>444</v>
      </c>
      <c r="E5036" t="s">
        <v>444</v>
      </c>
      <c r="F5036" t="s">
        <v>444</v>
      </c>
      <c r="G5036" t="s">
        <v>444</v>
      </c>
    </row>
    <row r="5037" spans="1:7" x14ac:dyDescent="0.25">
      <c r="A5037" s="1">
        <v>39867</v>
      </c>
      <c r="B5037">
        <v>86.849997999999999</v>
      </c>
      <c r="C5037">
        <v>87.370002999999997</v>
      </c>
      <c r="D5037">
        <v>85.629997000000003</v>
      </c>
      <c r="E5037">
        <v>87.239998</v>
      </c>
      <c r="F5037">
        <v>87.239998</v>
      </c>
      <c r="G5037">
        <v>0</v>
      </c>
    </row>
    <row r="5038" spans="1:7" x14ac:dyDescent="0.25">
      <c r="A5038" s="1">
        <v>39868</v>
      </c>
      <c r="B5038">
        <v>87.309997999999993</v>
      </c>
      <c r="C5038">
        <v>87.639999000000003</v>
      </c>
      <c r="D5038">
        <v>86.760002</v>
      </c>
      <c r="E5038">
        <v>86.889999000000003</v>
      </c>
      <c r="F5038">
        <v>86.889999000000003</v>
      </c>
      <c r="G5038">
        <v>0</v>
      </c>
    </row>
    <row r="5039" spans="1:7" x14ac:dyDescent="0.25">
      <c r="A5039" s="1">
        <v>39869</v>
      </c>
      <c r="B5039">
        <v>86.739998</v>
      </c>
      <c r="C5039">
        <v>88.040001000000004</v>
      </c>
      <c r="D5039">
        <v>86.580001999999993</v>
      </c>
      <c r="E5039">
        <v>87.910004000000001</v>
      </c>
      <c r="F5039">
        <v>87.910004000000001</v>
      </c>
      <c r="G5039">
        <v>0</v>
      </c>
    </row>
    <row r="5040" spans="1:7" x14ac:dyDescent="0.25">
      <c r="A5040" s="1">
        <v>39870</v>
      </c>
      <c r="B5040">
        <v>87.82</v>
      </c>
      <c r="C5040">
        <v>88.089995999999999</v>
      </c>
      <c r="D5040">
        <v>87.309997999999993</v>
      </c>
      <c r="E5040">
        <v>87.730002999999996</v>
      </c>
      <c r="F5040">
        <v>87.730002999999996</v>
      </c>
      <c r="G5040">
        <v>0</v>
      </c>
    </row>
    <row r="5041" spans="1:7" x14ac:dyDescent="0.25">
      <c r="A5041" s="1">
        <v>39871</v>
      </c>
      <c r="B5041">
        <v>87.910004000000001</v>
      </c>
      <c r="C5041">
        <v>88.489998</v>
      </c>
      <c r="D5041">
        <v>87.68</v>
      </c>
      <c r="E5041">
        <v>88.010002</v>
      </c>
      <c r="F5041">
        <v>88.010002</v>
      </c>
      <c r="G5041">
        <v>0</v>
      </c>
    </row>
    <row r="5042" spans="1:7" x14ac:dyDescent="0.25">
      <c r="A5042" s="1">
        <v>39873</v>
      </c>
      <c r="B5042" t="s">
        <v>444</v>
      </c>
      <c r="C5042" t="s">
        <v>444</v>
      </c>
      <c r="D5042" t="s">
        <v>444</v>
      </c>
      <c r="E5042" t="s">
        <v>444</v>
      </c>
      <c r="F5042" t="s">
        <v>444</v>
      </c>
      <c r="G5042" t="s">
        <v>444</v>
      </c>
    </row>
    <row r="5043" spans="1:7" x14ac:dyDescent="0.25">
      <c r="A5043" s="1">
        <v>39874</v>
      </c>
      <c r="B5043">
        <v>88.580001999999993</v>
      </c>
      <c r="C5043">
        <v>89.029999000000004</v>
      </c>
      <c r="D5043">
        <v>88.410004000000001</v>
      </c>
      <c r="E5043">
        <v>88.940002000000007</v>
      </c>
      <c r="F5043">
        <v>88.940002000000007</v>
      </c>
      <c r="G5043">
        <v>0</v>
      </c>
    </row>
    <row r="5044" spans="1:7" x14ac:dyDescent="0.25">
      <c r="A5044" s="1">
        <v>39875</v>
      </c>
      <c r="B5044">
        <v>89</v>
      </c>
      <c r="C5044">
        <v>89.330001999999993</v>
      </c>
      <c r="D5044">
        <v>88.339995999999999</v>
      </c>
      <c r="E5044">
        <v>88.910004000000001</v>
      </c>
      <c r="F5044">
        <v>88.910004000000001</v>
      </c>
      <c r="G5044">
        <v>0</v>
      </c>
    </row>
    <row r="5045" spans="1:7" x14ac:dyDescent="0.25">
      <c r="A5045" s="1">
        <v>39876</v>
      </c>
      <c r="B5045">
        <v>89.209998999999996</v>
      </c>
      <c r="C5045">
        <v>89.620002999999997</v>
      </c>
      <c r="D5045">
        <v>88.410004000000001</v>
      </c>
      <c r="E5045">
        <v>88.580001999999993</v>
      </c>
      <c r="F5045">
        <v>88.580001999999993</v>
      </c>
      <c r="G5045">
        <v>0</v>
      </c>
    </row>
    <row r="5046" spans="1:7" x14ac:dyDescent="0.25">
      <c r="A5046" s="1">
        <v>39877</v>
      </c>
      <c r="B5046">
        <v>88.5</v>
      </c>
      <c r="C5046">
        <v>89.489998</v>
      </c>
      <c r="D5046">
        <v>88.480002999999996</v>
      </c>
      <c r="E5046">
        <v>89.110000999999997</v>
      </c>
      <c r="F5046">
        <v>89.110000999999997</v>
      </c>
      <c r="G5046">
        <v>0</v>
      </c>
    </row>
    <row r="5047" spans="1:7" x14ac:dyDescent="0.25">
      <c r="A5047" s="1">
        <v>39878</v>
      </c>
      <c r="B5047">
        <v>89.059997999999993</v>
      </c>
      <c r="C5047">
        <v>89.099997999999999</v>
      </c>
      <c r="D5047">
        <v>87.879997000000003</v>
      </c>
      <c r="E5047">
        <v>88.510002</v>
      </c>
      <c r="F5047">
        <v>88.510002</v>
      </c>
      <c r="G5047">
        <v>0</v>
      </c>
    </row>
    <row r="5048" spans="1:7" x14ac:dyDescent="0.25">
      <c r="A5048" s="1">
        <v>39880</v>
      </c>
      <c r="B5048" t="s">
        <v>444</v>
      </c>
      <c r="C5048" t="s">
        <v>444</v>
      </c>
      <c r="D5048" t="s">
        <v>444</v>
      </c>
      <c r="E5048" t="s">
        <v>444</v>
      </c>
      <c r="F5048" t="s">
        <v>444</v>
      </c>
      <c r="G5048" t="s">
        <v>444</v>
      </c>
    </row>
    <row r="5049" spans="1:7" x14ac:dyDescent="0.25">
      <c r="A5049" s="1">
        <v>39881</v>
      </c>
      <c r="B5049">
        <v>88.589995999999999</v>
      </c>
      <c r="C5049">
        <v>89.459998999999996</v>
      </c>
      <c r="D5049">
        <v>88.120002999999997</v>
      </c>
      <c r="E5049">
        <v>89.010002</v>
      </c>
      <c r="F5049">
        <v>89.010002</v>
      </c>
      <c r="G5049">
        <v>0</v>
      </c>
    </row>
    <row r="5050" spans="1:7" x14ac:dyDescent="0.25">
      <c r="A5050" s="1">
        <v>39882</v>
      </c>
      <c r="B5050">
        <v>89.290001000000004</v>
      </c>
      <c r="C5050">
        <v>89.309997999999993</v>
      </c>
      <c r="D5050">
        <v>87.830001999999993</v>
      </c>
      <c r="E5050">
        <v>88.93</v>
      </c>
      <c r="F5050">
        <v>88.93</v>
      </c>
      <c r="G5050">
        <v>0</v>
      </c>
    </row>
    <row r="5051" spans="1:7" x14ac:dyDescent="0.25">
      <c r="A5051" s="1">
        <v>39883</v>
      </c>
      <c r="B5051">
        <v>88.519997000000004</v>
      </c>
      <c r="C5051">
        <v>89.010002</v>
      </c>
      <c r="D5051">
        <v>87.550003000000004</v>
      </c>
      <c r="E5051">
        <v>87.870002999999997</v>
      </c>
      <c r="F5051">
        <v>87.870002999999997</v>
      </c>
      <c r="G5051">
        <v>0</v>
      </c>
    </row>
    <row r="5052" spans="1:7" x14ac:dyDescent="0.25">
      <c r="A5052" s="1">
        <v>39884</v>
      </c>
      <c r="B5052">
        <v>87.68</v>
      </c>
      <c r="C5052">
        <v>88.540001000000004</v>
      </c>
      <c r="D5052">
        <v>87.190002000000007</v>
      </c>
      <c r="E5052">
        <v>87.660004000000001</v>
      </c>
      <c r="F5052">
        <v>87.660004000000001</v>
      </c>
      <c r="G5052">
        <v>0</v>
      </c>
    </row>
    <row r="5053" spans="1:7" x14ac:dyDescent="0.25">
      <c r="A5053" s="1">
        <v>39885</v>
      </c>
      <c r="B5053">
        <v>87.489998</v>
      </c>
      <c r="C5053">
        <v>87.669998000000007</v>
      </c>
      <c r="D5053">
        <v>87.18</v>
      </c>
      <c r="E5053">
        <v>87.43</v>
      </c>
      <c r="F5053">
        <v>87.43</v>
      </c>
      <c r="G5053">
        <v>0</v>
      </c>
    </row>
    <row r="5054" spans="1:7" x14ac:dyDescent="0.25">
      <c r="A5054" s="1">
        <v>39887</v>
      </c>
      <c r="B5054" t="s">
        <v>444</v>
      </c>
      <c r="C5054" t="s">
        <v>444</v>
      </c>
      <c r="D5054" t="s">
        <v>444</v>
      </c>
      <c r="E5054" t="s">
        <v>444</v>
      </c>
      <c r="F5054" t="s">
        <v>444</v>
      </c>
      <c r="G5054" t="s">
        <v>444</v>
      </c>
    </row>
    <row r="5055" spans="1:7" x14ac:dyDescent="0.25">
      <c r="A5055" s="1">
        <v>39888</v>
      </c>
      <c r="B5055">
        <v>87.290001000000004</v>
      </c>
      <c r="C5055">
        <v>87.769997000000004</v>
      </c>
      <c r="D5055">
        <v>86.459998999999996</v>
      </c>
      <c r="E5055">
        <v>86.949996999999996</v>
      </c>
      <c r="F5055">
        <v>86.949996999999996</v>
      </c>
      <c r="G5055">
        <v>0</v>
      </c>
    </row>
    <row r="5056" spans="1:7" x14ac:dyDescent="0.25">
      <c r="A5056" s="1">
        <v>39889</v>
      </c>
      <c r="B5056">
        <v>86.989998</v>
      </c>
      <c r="C5056">
        <v>87.349997999999999</v>
      </c>
      <c r="D5056">
        <v>86.730002999999996</v>
      </c>
      <c r="E5056">
        <v>86.93</v>
      </c>
      <c r="F5056">
        <v>86.93</v>
      </c>
      <c r="G5056">
        <v>0</v>
      </c>
    </row>
    <row r="5057" spans="1:7" x14ac:dyDescent="0.25">
      <c r="A5057" s="1">
        <v>39890</v>
      </c>
      <c r="B5057">
        <v>86.809997999999993</v>
      </c>
      <c r="C5057">
        <v>87.099997999999999</v>
      </c>
      <c r="D5057">
        <v>83.959998999999996</v>
      </c>
      <c r="E5057">
        <v>84.599997999999999</v>
      </c>
      <c r="F5057">
        <v>84.599997999999999</v>
      </c>
      <c r="G5057">
        <v>0</v>
      </c>
    </row>
    <row r="5058" spans="1:7" x14ac:dyDescent="0.25">
      <c r="A5058" s="1">
        <v>39891</v>
      </c>
      <c r="B5058">
        <v>84.209998999999996</v>
      </c>
      <c r="C5058">
        <v>84.599997999999999</v>
      </c>
      <c r="D5058">
        <v>82.629997000000003</v>
      </c>
      <c r="E5058">
        <v>83.129997000000003</v>
      </c>
      <c r="F5058">
        <v>83.129997000000003</v>
      </c>
      <c r="G5058">
        <v>0</v>
      </c>
    </row>
    <row r="5059" spans="1:7" x14ac:dyDescent="0.25">
      <c r="A5059" s="1">
        <v>39892</v>
      </c>
      <c r="B5059">
        <v>83.07</v>
      </c>
      <c r="C5059">
        <v>84.040001000000004</v>
      </c>
      <c r="D5059">
        <v>82.760002</v>
      </c>
      <c r="E5059">
        <v>83.839995999999999</v>
      </c>
      <c r="F5059">
        <v>83.839995999999999</v>
      </c>
      <c r="G5059">
        <v>0</v>
      </c>
    </row>
    <row r="5060" spans="1:7" x14ac:dyDescent="0.25">
      <c r="A5060" s="1">
        <v>39894</v>
      </c>
      <c r="B5060" t="s">
        <v>444</v>
      </c>
      <c r="C5060" t="s">
        <v>444</v>
      </c>
      <c r="D5060" t="s">
        <v>444</v>
      </c>
      <c r="E5060" t="s">
        <v>444</v>
      </c>
      <c r="F5060" t="s">
        <v>444</v>
      </c>
      <c r="G5060" t="s">
        <v>444</v>
      </c>
    </row>
    <row r="5061" spans="1:7" x14ac:dyDescent="0.25">
      <c r="A5061" s="1">
        <v>39895</v>
      </c>
      <c r="B5061">
        <v>83.5</v>
      </c>
      <c r="C5061">
        <v>84.18</v>
      </c>
      <c r="D5061">
        <v>82.889999000000003</v>
      </c>
      <c r="E5061">
        <v>83.43</v>
      </c>
      <c r="F5061">
        <v>83.43</v>
      </c>
      <c r="G5061">
        <v>0</v>
      </c>
    </row>
    <row r="5062" spans="1:7" x14ac:dyDescent="0.25">
      <c r="A5062" s="1">
        <v>39896</v>
      </c>
      <c r="B5062">
        <v>83.459998999999996</v>
      </c>
      <c r="C5062">
        <v>84.300003000000004</v>
      </c>
      <c r="D5062">
        <v>83.199996999999996</v>
      </c>
      <c r="E5062">
        <v>83.860000999999997</v>
      </c>
      <c r="F5062">
        <v>83.860000999999997</v>
      </c>
      <c r="G5062">
        <v>0</v>
      </c>
    </row>
    <row r="5063" spans="1:7" x14ac:dyDescent="0.25">
      <c r="A5063" s="1">
        <v>39897</v>
      </c>
      <c r="B5063">
        <v>84.080001999999993</v>
      </c>
      <c r="C5063">
        <v>84.370002999999997</v>
      </c>
      <c r="D5063">
        <v>83.209998999999996</v>
      </c>
      <c r="E5063">
        <v>83.809997999999993</v>
      </c>
      <c r="F5063">
        <v>83.809997999999993</v>
      </c>
      <c r="G5063">
        <v>0</v>
      </c>
    </row>
    <row r="5064" spans="1:7" x14ac:dyDescent="0.25">
      <c r="A5064" s="1">
        <v>39898</v>
      </c>
      <c r="B5064">
        <v>83.720000999999996</v>
      </c>
      <c r="C5064">
        <v>84.260002</v>
      </c>
      <c r="D5064">
        <v>83.449996999999996</v>
      </c>
      <c r="E5064">
        <v>84.169998000000007</v>
      </c>
      <c r="F5064">
        <v>84.169998000000007</v>
      </c>
      <c r="G5064">
        <v>0</v>
      </c>
    </row>
    <row r="5065" spans="1:7" x14ac:dyDescent="0.25">
      <c r="A5065" s="1">
        <v>39899</v>
      </c>
      <c r="B5065">
        <v>84.080001999999993</v>
      </c>
      <c r="C5065">
        <v>85.349997999999999</v>
      </c>
      <c r="D5065">
        <v>83.699996999999996</v>
      </c>
      <c r="E5065">
        <v>85.110000999999997</v>
      </c>
      <c r="F5065">
        <v>85.110000999999997</v>
      </c>
      <c r="G5065">
        <v>0</v>
      </c>
    </row>
    <row r="5066" spans="1:7" x14ac:dyDescent="0.25">
      <c r="A5066" s="1">
        <v>39901</v>
      </c>
      <c r="B5066" t="s">
        <v>444</v>
      </c>
      <c r="C5066" t="s">
        <v>444</v>
      </c>
      <c r="D5066" t="s">
        <v>444</v>
      </c>
      <c r="E5066" t="s">
        <v>444</v>
      </c>
      <c r="F5066" t="s">
        <v>444</v>
      </c>
      <c r="G5066" t="s">
        <v>444</v>
      </c>
    </row>
    <row r="5067" spans="1:7" x14ac:dyDescent="0.25">
      <c r="A5067" s="1">
        <v>39902</v>
      </c>
      <c r="B5067">
        <v>85.389999000000003</v>
      </c>
      <c r="C5067">
        <v>86.129997000000003</v>
      </c>
      <c r="D5067">
        <v>85.230002999999996</v>
      </c>
      <c r="E5067">
        <v>85.870002999999997</v>
      </c>
      <c r="F5067">
        <v>85.870002999999997</v>
      </c>
      <c r="G5067">
        <v>0</v>
      </c>
    </row>
    <row r="5068" spans="1:7" x14ac:dyDescent="0.25">
      <c r="A5068" s="1">
        <v>39903</v>
      </c>
      <c r="B5068">
        <v>85.769997000000004</v>
      </c>
      <c r="C5068">
        <v>85.809997999999993</v>
      </c>
      <c r="D5068">
        <v>85.089995999999999</v>
      </c>
      <c r="E5068">
        <v>85.43</v>
      </c>
      <c r="F5068">
        <v>85.43</v>
      </c>
      <c r="G5068">
        <v>0</v>
      </c>
    </row>
    <row r="5069" spans="1:7" x14ac:dyDescent="0.25">
      <c r="A5069" s="1">
        <v>39904</v>
      </c>
      <c r="B5069">
        <v>85.610000999999997</v>
      </c>
      <c r="C5069">
        <v>85.989998</v>
      </c>
      <c r="D5069">
        <v>85.349997999999999</v>
      </c>
      <c r="E5069">
        <v>85.5</v>
      </c>
      <c r="F5069">
        <v>85.5</v>
      </c>
      <c r="G5069">
        <v>0</v>
      </c>
    </row>
    <row r="5070" spans="1:7" x14ac:dyDescent="0.25">
      <c r="A5070" s="1">
        <v>39905</v>
      </c>
      <c r="B5070">
        <v>85.410004000000001</v>
      </c>
      <c r="C5070">
        <v>85.470000999999996</v>
      </c>
      <c r="D5070">
        <v>84.050003000000004</v>
      </c>
      <c r="E5070">
        <v>84.449996999999996</v>
      </c>
      <c r="F5070">
        <v>84.449996999999996</v>
      </c>
      <c r="G5070">
        <v>0</v>
      </c>
    </row>
    <row r="5071" spans="1:7" x14ac:dyDescent="0.25">
      <c r="A5071" s="1">
        <v>39906</v>
      </c>
      <c r="B5071">
        <v>84.32</v>
      </c>
      <c r="C5071">
        <v>84.760002</v>
      </c>
      <c r="D5071">
        <v>84.129997000000003</v>
      </c>
      <c r="E5071">
        <v>84.169998000000007</v>
      </c>
      <c r="F5071">
        <v>84.169998000000007</v>
      </c>
      <c r="G5071">
        <v>0</v>
      </c>
    </row>
    <row r="5072" spans="1:7" x14ac:dyDescent="0.25">
      <c r="A5072" s="1">
        <v>39908</v>
      </c>
      <c r="B5072" t="s">
        <v>444</v>
      </c>
      <c r="C5072" t="s">
        <v>444</v>
      </c>
      <c r="D5072" t="s">
        <v>444</v>
      </c>
      <c r="E5072" t="s">
        <v>444</v>
      </c>
      <c r="F5072" t="s">
        <v>444</v>
      </c>
      <c r="G5072" t="s">
        <v>444</v>
      </c>
    </row>
    <row r="5073" spans="1:7" x14ac:dyDescent="0.25">
      <c r="A5073" s="1">
        <v>39909</v>
      </c>
      <c r="B5073">
        <v>84.010002</v>
      </c>
      <c r="C5073">
        <v>84.919998000000007</v>
      </c>
      <c r="D5073">
        <v>83.730002999999996</v>
      </c>
      <c r="E5073">
        <v>84.57</v>
      </c>
      <c r="F5073">
        <v>84.57</v>
      </c>
      <c r="G5073">
        <v>0</v>
      </c>
    </row>
    <row r="5074" spans="1:7" x14ac:dyDescent="0.25">
      <c r="A5074" s="1">
        <v>39910</v>
      </c>
      <c r="B5074">
        <v>84.690002000000007</v>
      </c>
      <c r="C5074">
        <v>85.5</v>
      </c>
      <c r="D5074">
        <v>84.669998000000007</v>
      </c>
      <c r="E5074">
        <v>85.290001000000004</v>
      </c>
      <c r="F5074">
        <v>85.290001000000004</v>
      </c>
      <c r="G5074">
        <v>0</v>
      </c>
    </row>
    <row r="5075" spans="1:7" x14ac:dyDescent="0.25">
      <c r="A5075" s="1">
        <v>39911</v>
      </c>
      <c r="B5075">
        <v>85.209998999999996</v>
      </c>
      <c r="C5075">
        <v>85.769997000000004</v>
      </c>
      <c r="D5075">
        <v>85</v>
      </c>
      <c r="E5075">
        <v>85.360000999999997</v>
      </c>
      <c r="F5075">
        <v>85.360000999999997</v>
      </c>
      <c r="G5075">
        <v>0</v>
      </c>
    </row>
    <row r="5076" spans="1:7" x14ac:dyDescent="0.25">
      <c r="A5076" s="1">
        <v>39912</v>
      </c>
      <c r="B5076">
        <v>85.220000999999996</v>
      </c>
      <c r="C5076">
        <v>85.900002000000001</v>
      </c>
      <c r="D5076">
        <v>84.93</v>
      </c>
      <c r="E5076">
        <v>85.790001000000004</v>
      </c>
      <c r="F5076">
        <v>85.790001000000004</v>
      </c>
      <c r="G5076">
        <v>0</v>
      </c>
    </row>
    <row r="5077" spans="1:7" x14ac:dyDescent="0.25">
      <c r="A5077" s="1">
        <v>39915</v>
      </c>
      <c r="B5077" t="s">
        <v>444</v>
      </c>
      <c r="C5077" t="s">
        <v>444</v>
      </c>
      <c r="D5077" t="s">
        <v>444</v>
      </c>
      <c r="E5077" t="s">
        <v>444</v>
      </c>
      <c r="F5077" t="s">
        <v>444</v>
      </c>
      <c r="G5077" t="s">
        <v>444</v>
      </c>
    </row>
    <row r="5078" spans="1:7" x14ac:dyDescent="0.25">
      <c r="A5078" s="1">
        <v>39916</v>
      </c>
      <c r="B5078">
        <v>85.550003000000004</v>
      </c>
      <c r="C5078">
        <v>85.860000999999997</v>
      </c>
      <c r="D5078">
        <v>84.449996999999996</v>
      </c>
      <c r="E5078">
        <v>84.639999000000003</v>
      </c>
      <c r="F5078">
        <v>84.639999000000003</v>
      </c>
      <c r="G5078">
        <v>0</v>
      </c>
    </row>
    <row r="5079" spans="1:7" x14ac:dyDescent="0.25">
      <c r="A5079" s="1">
        <v>39917</v>
      </c>
      <c r="B5079">
        <v>84.610000999999997</v>
      </c>
      <c r="C5079">
        <v>85.059997999999993</v>
      </c>
      <c r="D5079">
        <v>84.5</v>
      </c>
      <c r="E5079">
        <v>84.639999000000003</v>
      </c>
      <c r="F5079">
        <v>84.639999000000003</v>
      </c>
      <c r="G5079">
        <v>0</v>
      </c>
    </row>
    <row r="5080" spans="1:7" x14ac:dyDescent="0.25">
      <c r="A5080" s="1">
        <v>39918</v>
      </c>
      <c r="B5080">
        <v>84.779999000000004</v>
      </c>
      <c r="C5080">
        <v>85.339995999999999</v>
      </c>
      <c r="D5080">
        <v>84.580001999999993</v>
      </c>
      <c r="E5080">
        <v>85.080001999999993</v>
      </c>
      <c r="F5080">
        <v>85.080001999999993</v>
      </c>
      <c r="G5080">
        <v>0</v>
      </c>
    </row>
    <row r="5081" spans="1:7" x14ac:dyDescent="0.25">
      <c r="A5081" s="1">
        <v>39919</v>
      </c>
      <c r="B5081">
        <v>84.919998000000007</v>
      </c>
      <c r="C5081">
        <v>85.470000999999996</v>
      </c>
      <c r="D5081">
        <v>84.660004000000001</v>
      </c>
      <c r="E5081">
        <v>85.230002999999996</v>
      </c>
      <c r="F5081">
        <v>85.230002999999996</v>
      </c>
      <c r="G5081">
        <v>0</v>
      </c>
    </row>
    <row r="5082" spans="1:7" x14ac:dyDescent="0.25">
      <c r="A5082" s="1">
        <v>39920</v>
      </c>
      <c r="B5082">
        <v>85.199996999999996</v>
      </c>
      <c r="C5082">
        <v>86.029999000000004</v>
      </c>
      <c r="D5082">
        <v>85.110000999999997</v>
      </c>
      <c r="E5082">
        <v>85.980002999999996</v>
      </c>
      <c r="F5082">
        <v>85.980002999999996</v>
      </c>
      <c r="G5082">
        <v>0</v>
      </c>
    </row>
    <row r="5083" spans="1:7" x14ac:dyDescent="0.25">
      <c r="A5083" s="1">
        <v>39922</v>
      </c>
      <c r="B5083" t="s">
        <v>444</v>
      </c>
      <c r="C5083" t="s">
        <v>444</v>
      </c>
      <c r="D5083" t="s">
        <v>444</v>
      </c>
      <c r="E5083" t="s">
        <v>444</v>
      </c>
      <c r="F5083" t="s">
        <v>444</v>
      </c>
      <c r="G5083" t="s">
        <v>444</v>
      </c>
    </row>
    <row r="5084" spans="1:7" x14ac:dyDescent="0.25">
      <c r="A5084" s="1">
        <v>39923</v>
      </c>
      <c r="B5084">
        <v>85.809997999999993</v>
      </c>
      <c r="C5084">
        <v>86.870002999999997</v>
      </c>
      <c r="D5084">
        <v>85.779999000000004</v>
      </c>
      <c r="E5084">
        <v>86.639999000000003</v>
      </c>
      <c r="F5084">
        <v>86.639999000000003</v>
      </c>
      <c r="G5084">
        <v>0</v>
      </c>
    </row>
    <row r="5085" spans="1:7" x14ac:dyDescent="0.25">
      <c r="A5085" s="1">
        <v>39924</v>
      </c>
      <c r="B5085">
        <v>86.650002000000001</v>
      </c>
      <c r="C5085">
        <v>86.849997999999999</v>
      </c>
      <c r="D5085">
        <v>86.25</v>
      </c>
      <c r="E5085">
        <v>86.580001999999993</v>
      </c>
      <c r="F5085">
        <v>86.580001999999993</v>
      </c>
      <c r="G5085">
        <v>0</v>
      </c>
    </row>
    <row r="5086" spans="1:7" x14ac:dyDescent="0.25">
      <c r="A5086" s="1">
        <v>39925</v>
      </c>
      <c r="B5086">
        <v>86.5</v>
      </c>
      <c r="C5086">
        <v>86.760002</v>
      </c>
      <c r="D5086">
        <v>86.089995999999999</v>
      </c>
      <c r="E5086">
        <v>86.190002000000007</v>
      </c>
      <c r="F5086">
        <v>86.190002000000007</v>
      </c>
      <c r="G5086">
        <v>0</v>
      </c>
    </row>
    <row r="5087" spans="1:7" x14ac:dyDescent="0.25">
      <c r="A5087" s="1">
        <v>39926</v>
      </c>
      <c r="B5087">
        <v>86.300003000000004</v>
      </c>
      <c r="C5087">
        <v>86.379997000000003</v>
      </c>
      <c r="D5087">
        <v>85.290001000000004</v>
      </c>
      <c r="E5087">
        <v>85.519997000000004</v>
      </c>
      <c r="F5087">
        <v>85.519997000000004</v>
      </c>
      <c r="G5087">
        <v>0</v>
      </c>
    </row>
    <row r="5088" spans="1:7" x14ac:dyDescent="0.25">
      <c r="A5088" s="1">
        <v>39927</v>
      </c>
      <c r="B5088">
        <v>85.410004000000001</v>
      </c>
      <c r="C5088">
        <v>85.540001000000004</v>
      </c>
      <c r="D5088">
        <v>84.459998999999996</v>
      </c>
      <c r="E5088">
        <v>84.709998999999996</v>
      </c>
      <c r="F5088">
        <v>84.709998999999996</v>
      </c>
      <c r="G5088">
        <v>0</v>
      </c>
    </row>
    <row r="5089" spans="1:7" x14ac:dyDescent="0.25">
      <c r="A5089" s="1">
        <v>39929</v>
      </c>
      <c r="B5089" t="s">
        <v>444</v>
      </c>
      <c r="C5089" t="s">
        <v>444</v>
      </c>
      <c r="D5089" t="s">
        <v>444</v>
      </c>
      <c r="E5089" t="s">
        <v>444</v>
      </c>
      <c r="F5089" t="s">
        <v>444</v>
      </c>
      <c r="G5089" t="s">
        <v>444</v>
      </c>
    </row>
    <row r="5090" spans="1:7" x14ac:dyDescent="0.25">
      <c r="A5090" s="1">
        <v>39930</v>
      </c>
      <c r="B5090">
        <v>84.739998</v>
      </c>
      <c r="C5090">
        <v>85.839995999999999</v>
      </c>
      <c r="D5090">
        <v>84.68</v>
      </c>
      <c r="E5090">
        <v>85.699996999999996</v>
      </c>
      <c r="F5090">
        <v>85.699996999999996</v>
      </c>
      <c r="G5090">
        <v>0</v>
      </c>
    </row>
    <row r="5091" spans="1:7" x14ac:dyDescent="0.25">
      <c r="A5091" s="1">
        <v>39931</v>
      </c>
      <c r="B5091">
        <v>85.669998000000007</v>
      </c>
      <c r="C5091">
        <v>86.010002</v>
      </c>
      <c r="D5091">
        <v>85.029999000000004</v>
      </c>
      <c r="E5091">
        <v>85.160004000000001</v>
      </c>
      <c r="F5091">
        <v>85.160004000000001</v>
      </c>
      <c r="G5091">
        <v>0</v>
      </c>
    </row>
    <row r="5092" spans="1:7" x14ac:dyDescent="0.25">
      <c r="A5092" s="1">
        <v>39932</v>
      </c>
      <c r="B5092">
        <v>85.169998000000007</v>
      </c>
      <c r="C5092">
        <v>85.279999000000004</v>
      </c>
      <c r="D5092">
        <v>84.169998000000007</v>
      </c>
      <c r="E5092">
        <v>84.470000999999996</v>
      </c>
      <c r="F5092">
        <v>84.470000999999996</v>
      </c>
      <c r="G5092">
        <v>0</v>
      </c>
    </row>
    <row r="5093" spans="1:7" x14ac:dyDescent="0.25">
      <c r="A5093" s="1">
        <v>39933</v>
      </c>
      <c r="B5093">
        <v>84.68</v>
      </c>
      <c r="C5093">
        <v>84.949996999999996</v>
      </c>
      <c r="D5093">
        <v>83.889999000000003</v>
      </c>
      <c r="E5093">
        <v>84.610000999999997</v>
      </c>
      <c r="F5093">
        <v>84.610000999999997</v>
      </c>
      <c r="G5093">
        <v>0</v>
      </c>
    </row>
    <row r="5094" spans="1:7" x14ac:dyDescent="0.25">
      <c r="A5094" s="1">
        <v>39934</v>
      </c>
      <c r="B5094">
        <v>84.809997999999993</v>
      </c>
      <c r="C5094">
        <v>84.830001999999993</v>
      </c>
      <c r="D5094">
        <v>84.290001000000004</v>
      </c>
      <c r="E5094">
        <v>84.550003000000004</v>
      </c>
      <c r="F5094">
        <v>84.550003000000004</v>
      </c>
      <c r="G5094">
        <v>0</v>
      </c>
    </row>
    <row r="5095" spans="1:7" x14ac:dyDescent="0.25">
      <c r="A5095" s="1">
        <v>39936</v>
      </c>
      <c r="B5095" t="s">
        <v>444</v>
      </c>
      <c r="C5095" t="s">
        <v>444</v>
      </c>
      <c r="D5095" t="s">
        <v>444</v>
      </c>
      <c r="E5095" t="s">
        <v>444</v>
      </c>
      <c r="F5095" t="s">
        <v>444</v>
      </c>
      <c r="G5095" t="s">
        <v>444</v>
      </c>
    </row>
    <row r="5096" spans="1:7" x14ac:dyDescent="0.25">
      <c r="A5096" s="1">
        <v>39937</v>
      </c>
      <c r="B5096">
        <v>84.599997999999999</v>
      </c>
      <c r="C5096">
        <v>84.870002999999997</v>
      </c>
      <c r="D5096">
        <v>83.599997999999999</v>
      </c>
      <c r="E5096">
        <v>83.970000999999996</v>
      </c>
      <c r="F5096">
        <v>83.970000999999996</v>
      </c>
      <c r="G5096">
        <v>0</v>
      </c>
    </row>
    <row r="5097" spans="1:7" x14ac:dyDescent="0.25">
      <c r="A5097" s="1">
        <v>39938</v>
      </c>
      <c r="B5097">
        <v>83.690002000000007</v>
      </c>
      <c r="C5097">
        <v>84.309997999999993</v>
      </c>
      <c r="D5097">
        <v>83.5</v>
      </c>
      <c r="E5097">
        <v>84.160004000000001</v>
      </c>
      <c r="F5097">
        <v>84.160004000000001</v>
      </c>
      <c r="G5097">
        <v>0</v>
      </c>
    </row>
    <row r="5098" spans="1:7" x14ac:dyDescent="0.25">
      <c r="A5098" s="1">
        <v>39939</v>
      </c>
      <c r="B5098">
        <v>84.139999000000003</v>
      </c>
      <c r="C5098">
        <v>84.410004000000001</v>
      </c>
      <c r="D5098">
        <v>83.760002</v>
      </c>
      <c r="E5098">
        <v>83.800003000000004</v>
      </c>
      <c r="F5098">
        <v>83.800003000000004</v>
      </c>
      <c r="G5098">
        <v>0</v>
      </c>
    </row>
    <row r="5099" spans="1:7" x14ac:dyDescent="0.25">
      <c r="A5099" s="1">
        <v>39940</v>
      </c>
      <c r="B5099">
        <v>84</v>
      </c>
      <c r="C5099">
        <v>84.349997999999999</v>
      </c>
      <c r="D5099">
        <v>83.419998000000007</v>
      </c>
      <c r="E5099">
        <v>83.940002000000007</v>
      </c>
      <c r="F5099">
        <v>83.940002000000007</v>
      </c>
      <c r="G5099">
        <v>0</v>
      </c>
    </row>
    <row r="5100" spans="1:7" x14ac:dyDescent="0.25">
      <c r="A5100" s="1">
        <v>39941</v>
      </c>
      <c r="B5100">
        <v>83.870002999999997</v>
      </c>
      <c r="C5100">
        <v>84.089995999999999</v>
      </c>
      <c r="D5100">
        <v>82.389999000000003</v>
      </c>
      <c r="E5100">
        <v>82.529999000000004</v>
      </c>
      <c r="F5100">
        <v>82.529999000000004</v>
      </c>
      <c r="G5100">
        <v>0</v>
      </c>
    </row>
    <row r="5101" spans="1:7" x14ac:dyDescent="0.25">
      <c r="A5101" s="1">
        <v>39943</v>
      </c>
      <c r="B5101" t="s">
        <v>444</v>
      </c>
      <c r="C5101" t="s">
        <v>444</v>
      </c>
      <c r="D5101" t="s">
        <v>444</v>
      </c>
      <c r="E5101" t="s">
        <v>444</v>
      </c>
      <c r="F5101" t="s">
        <v>444</v>
      </c>
      <c r="G5101" t="s">
        <v>444</v>
      </c>
    </row>
    <row r="5102" spans="1:7" x14ac:dyDescent="0.25">
      <c r="A5102" s="1">
        <v>39944</v>
      </c>
      <c r="B5102">
        <v>82.419998000000007</v>
      </c>
      <c r="C5102">
        <v>82.860000999999997</v>
      </c>
      <c r="D5102">
        <v>82.290001000000004</v>
      </c>
      <c r="E5102">
        <v>82.68</v>
      </c>
      <c r="F5102">
        <v>82.68</v>
      </c>
      <c r="G5102">
        <v>0</v>
      </c>
    </row>
    <row r="5103" spans="1:7" x14ac:dyDescent="0.25">
      <c r="A5103" s="1">
        <v>39945</v>
      </c>
      <c r="B5103">
        <v>82.790001000000004</v>
      </c>
      <c r="C5103">
        <v>82.870002999999997</v>
      </c>
      <c r="D5103">
        <v>82</v>
      </c>
      <c r="E5103">
        <v>82.309997999999993</v>
      </c>
      <c r="F5103">
        <v>82.309997999999993</v>
      </c>
      <c r="G5103">
        <v>0</v>
      </c>
    </row>
    <row r="5104" spans="1:7" x14ac:dyDescent="0.25">
      <c r="A5104" s="1">
        <v>39946</v>
      </c>
      <c r="B5104">
        <v>82.309997999999993</v>
      </c>
      <c r="C5104">
        <v>82.739998</v>
      </c>
      <c r="D5104">
        <v>81.870002999999997</v>
      </c>
      <c r="E5104">
        <v>82.5</v>
      </c>
      <c r="F5104">
        <v>82.5</v>
      </c>
      <c r="G5104">
        <v>0</v>
      </c>
    </row>
    <row r="5105" spans="1:7" x14ac:dyDescent="0.25">
      <c r="A5105" s="1">
        <v>39947</v>
      </c>
      <c r="B5105">
        <v>82.57</v>
      </c>
      <c r="C5105">
        <v>82.879997000000003</v>
      </c>
      <c r="D5105">
        <v>82.220000999999996</v>
      </c>
      <c r="E5105">
        <v>82.279999000000004</v>
      </c>
      <c r="F5105">
        <v>82.279999000000004</v>
      </c>
      <c r="G5105">
        <v>0</v>
      </c>
    </row>
    <row r="5106" spans="1:7" x14ac:dyDescent="0.25">
      <c r="A5106" s="1">
        <v>39948</v>
      </c>
      <c r="B5106">
        <v>82.43</v>
      </c>
      <c r="C5106">
        <v>83.099997999999999</v>
      </c>
      <c r="D5106">
        <v>82.290001000000004</v>
      </c>
      <c r="E5106">
        <v>83.019997000000004</v>
      </c>
      <c r="F5106">
        <v>83.019997000000004</v>
      </c>
      <c r="G5106">
        <v>0</v>
      </c>
    </row>
    <row r="5107" spans="1:7" x14ac:dyDescent="0.25">
      <c r="A5107" s="1">
        <v>39950</v>
      </c>
      <c r="B5107" t="s">
        <v>444</v>
      </c>
      <c r="C5107" t="s">
        <v>444</v>
      </c>
      <c r="D5107" t="s">
        <v>444</v>
      </c>
      <c r="E5107" t="s">
        <v>444</v>
      </c>
      <c r="F5107" t="s">
        <v>444</v>
      </c>
      <c r="G5107" t="s">
        <v>444</v>
      </c>
    </row>
    <row r="5108" spans="1:7" x14ac:dyDescent="0.25">
      <c r="A5108" s="1">
        <v>39951</v>
      </c>
      <c r="B5108">
        <v>82.970000999999996</v>
      </c>
      <c r="C5108">
        <v>83.220000999999996</v>
      </c>
      <c r="D5108">
        <v>82.5</v>
      </c>
      <c r="E5108">
        <v>82.669998000000007</v>
      </c>
      <c r="F5108">
        <v>82.669998000000007</v>
      </c>
      <c r="G5108">
        <v>0</v>
      </c>
    </row>
    <row r="5109" spans="1:7" x14ac:dyDescent="0.25">
      <c r="A5109" s="1">
        <v>39952</v>
      </c>
      <c r="B5109">
        <v>82.540001000000004</v>
      </c>
      <c r="C5109">
        <v>82.68</v>
      </c>
      <c r="D5109">
        <v>81.900002000000001</v>
      </c>
      <c r="E5109">
        <v>81.980002999999996</v>
      </c>
      <c r="F5109">
        <v>81.980002999999996</v>
      </c>
      <c r="G5109">
        <v>0</v>
      </c>
    </row>
    <row r="5110" spans="1:7" x14ac:dyDescent="0.25">
      <c r="A5110" s="1">
        <v>39953</v>
      </c>
      <c r="B5110">
        <v>82.089995999999999</v>
      </c>
      <c r="C5110">
        <v>82.25</v>
      </c>
      <c r="D5110">
        <v>80.910004000000001</v>
      </c>
      <c r="E5110">
        <v>80.989998</v>
      </c>
      <c r="F5110">
        <v>80.989998</v>
      </c>
      <c r="G5110">
        <v>0</v>
      </c>
    </row>
    <row r="5111" spans="1:7" x14ac:dyDescent="0.25">
      <c r="A5111" s="1">
        <v>39954</v>
      </c>
      <c r="B5111">
        <v>81.180000000000007</v>
      </c>
      <c r="C5111">
        <v>81.419998000000007</v>
      </c>
      <c r="D5111">
        <v>80.370002999999997</v>
      </c>
      <c r="E5111">
        <v>80.559997999999993</v>
      </c>
      <c r="F5111">
        <v>80.559997999999993</v>
      </c>
      <c r="G5111">
        <v>0</v>
      </c>
    </row>
    <row r="5112" spans="1:7" x14ac:dyDescent="0.25">
      <c r="A5112" s="1">
        <v>39955</v>
      </c>
      <c r="B5112">
        <v>80.449996999999996</v>
      </c>
      <c r="C5112">
        <v>80.480002999999996</v>
      </c>
      <c r="D5112">
        <v>79.809997999999993</v>
      </c>
      <c r="E5112">
        <v>79.959998999999996</v>
      </c>
      <c r="F5112">
        <v>79.959998999999996</v>
      </c>
      <c r="G5112">
        <v>0</v>
      </c>
    </row>
    <row r="5113" spans="1:7" x14ac:dyDescent="0.25">
      <c r="A5113" s="1">
        <v>39957</v>
      </c>
      <c r="B5113" t="s">
        <v>444</v>
      </c>
      <c r="C5113" t="s">
        <v>444</v>
      </c>
      <c r="D5113" t="s">
        <v>444</v>
      </c>
      <c r="E5113" t="s">
        <v>444</v>
      </c>
      <c r="F5113" t="s">
        <v>444</v>
      </c>
      <c r="G5113" t="s">
        <v>444</v>
      </c>
    </row>
    <row r="5114" spans="1:7" x14ac:dyDescent="0.25">
      <c r="A5114" s="1">
        <v>39959</v>
      </c>
      <c r="B5114">
        <v>80.029999000000004</v>
      </c>
      <c r="C5114">
        <v>80.779999000000004</v>
      </c>
      <c r="D5114">
        <v>80.010002</v>
      </c>
      <c r="E5114">
        <v>80.129997000000003</v>
      </c>
      <c r="F5114">
        <v>80.129997000000003</v>
      </c>
      <c r="G5114">
        <v>0</v>
      </c>
    </row>
    <row r="5115" spans="1:7" x14ac:dyDescent="0.25">
      <c r="A5115" s="1">
        <v>39960</v>
      </c>
      <c r="B5115">
        <v>80.110000999999997</v>
      </c>
      <c r="C5115">
        <v>80.819999999999993</v>
      </c>
      <c r="D5115">
        <v>79.959998999999996</v>
      </c>
      <c r="E5115">
        <v>80.330001999999993</v>
      </c>
      <c r="F5115">
        <v>80.330001999999993</v>
      </c>
      <c r="G5115">
        <v>0</v>
      </c>
    </row>
    <row r="5116" spans="1:7" x14ac:dyDescent="0.25">
      <c r="A5116" s="1">
        <v>39961</v>
      </c>
      <c r="B5116">
        <v>80.75</v>
      </c>
      <c r="C5116">
        <v>81.129997000000003</v>
      </c>
      <c r="D5116">
        <v>80.279999000000004</v>
      </c>
      <c r="E5116">
        <v>80.430000000000007</v>
      </c>
      <c r="F5116">
        <v>80.430000000000007</v>
      </c>
      <c r="G5116">
        <v>0</v>
      </c>
    </row>
    <row r="5117" spans="1:7" x14ac:dyDescent="0.25">
      <c r="A5117" s="1">
        <v>39962</v>
      </c>
      <c r="B5117">
        <v>80.540001000000004</v>
      </c>
      <c r="C5117">
        <v>80.589995999999999</v>
      </c>
      <c r="D5117">
        <v>79.180000000000007</v>
      </c>
      <c r="E5117">
        <v>80.430000000000007</v>
      </c>
      <c r="F5117">
        <v>80.430000000000007</v>
      </c>
      <c r="G5117">
        <v>0</v>
      </c>
    </row>
    <row r="5118" spans="1:7" x14ac:dyDescent="0.25">
      <c r="A5118" s="1">
        <v>39964</v>
      </c>
      <c r="B5118" t="s">
        <v>444</v>
      </c>
      <c r="C5118" t="s">
        <v>444</v>
      </c>
      <c r="D5118" t="s">
        <v>444</v>
      </c>
      <c r="E5118" t="s">
        <v>444</v>
      </c>
      <c r="F5118" t="s">
        <v>444</v>
      </c>
      <c r="G5118" t="s">
        <v>444</v>
      </c>
    </row>
    <row r="5119" spans="1:7" x14ac:dyDescent="0.25">
      <c r="A5119" s="1">
        <v>39965</v>
      </c>
      <c r="B5119">
        <v>79.199996999999996</v>
      </c>
      <c r="C5119">
        <v>79.459998999999996</v>
      </c>
      <c r="D5119">
        <v>78.589995999999999</v>
      </c>
      <c r="E5119">
        <v>79.169998000000007</v>
      </c>
      <c r="F5119">
        <v>79.169998000000007</v>
      </c>
      <c r="G5119">
        <v>0</v>
      </c>
    </row>
    <row r="5120" spans="1:7" x14ac:dyDescent="0.25">
      <c r="A5120" s="1">
        <v>39966</v>
      </c>
      <c r="B5120">
        <v>79.169998000000007</v>
      </c>
      <c r="C5120">
        <v>79.480002999999996</v>
      </c>
      <c r="D5120">
        <v>78.330001999999993</v>
      </c>
      <c r="E5120">
        <v>78.400002000000001</v>
      </c>
      <c r="F5120">
        <v>78.400002000000001</v>
      </c>
      <c r="G5120">
        <v>0</v>
      </c>
    </row>
    <row r="5121" spans="1:7" x14ac:dyDescent="0.25">
      <c r="A5121" s="1">
        <v>39967</v>
      </c>
      <c r="B5121">
        <v>78.470000999999996</v>
      </c>
      <c r="C5121">
        <v>79.629997000000003</v>
      </c>
      <c r="D5121">
        <v>78.339995999999999</v>
      </c>
      <c r="E5121">
        <v>79.5</v>
      </c>
      <c r="F5121">
        <v>79.5</v>
      </c>
      <c r="G5121">
        <v>0</v>
      </c>
    </row>
    <row r="5122" spans="1:7" x14ac:dyDescent="0.25">
      <c r="A5122" s="1">
        <v>39968</v>
      </c>
      <c r="B5122">
        <v>79.489998</v>
      </c>
      <c r="C5122">
        <v>79.949996999999996</v>
      </c>
      <c r="D5122">
        <v>79.019997000000004</v>
      </c>
      <c r="E5122">
        <v>79.410004000000001</v>
      </c>
      <c r="F5122">
        <v>79.410004000000001</v>
      </c>
      <c r="G5122">
        <v>0</v>
      </c>
    </row>
    <row r="5123" spans="1:7" x14ac:dyDescent="0.25">
      <c r="A5123" s="1">
        <v>39969</v>
      </c>
      <c r="B5123">
        <v>79.459998999999996</v>
      </c>
      <c r="C5123">
        <v>80.819999999999993</v>
      </c>
      <c r="D5123">
        <v>79.160004000000001</v>
      </c>
      <c r="E5123">
        <v>80.669998000000007</v>
      </c>
      <c r="F5123">
        <v>80.669998000000007</v>
      </c>
      <c r="G5123">
        <v>0</v>
      </c>
    </row>
    <row r="5124" spans="1:7" x14ac:dyDescent="0.25">
      <c r="A5124" s="1">
        <v>39971</v>
      </c>
      <c r="B5124" t="s">
        <v>444</v>
      </c>
      <c r="C5124" t="s">
        <v>444</v>
      </c>
      <c r="D5124" t="s">
        <v>444</v>
      </c>
      <c r="E5124" t="s">
        <v>444</v>
      </c>
      <c r="F5124" t="s">
        <v>444</v>
      </c>
      <c r="G5124" t="s">
        <v>444</v>
      </c>
    </row>
    <row r="5125" spans="1:7" x14ac:dyDescent="0.25">
      <c r="A5125" s="1">
        <v>39972</v>
      </c>
      <c r="B5125">
        <v>80.720000999999996</v>
      </c>
      <c r="C5125">
        <v>81.470000999999996</v>
      </c>
      <c r="D5125">
        <v>80.519997000000004</v>
      </c>
      <c r="E5125">
        <v>80.910004000000001</v>
      </c>
      <c r="F5125">
        <v>80.910004000000001</v>
      </c>
      <c r="G5125">
        <v>0</v>
      </c>
    </row>
    <row r="5126" spans="1:7" x14ac:dyDescent="0.25">
      <c r="A5126" s="1">
        <v>39973</v>
      </c>
      <c r="B5126">
        <v>80.839995999999999</v>
      </c>
      <c r="C5126">
        <v>81.059997999999993</v>
      </c>
      <c r="D5126">
        <v>79.650002000000001</v>
      </c>
      <c r="E5126">
        <v>79.790001000000004</v>
      </c>
      <c r="F5126">
        <v>79.790001000000004</v>
      </c>
      <c r="G5126">
        <v>0</v>
      </c>
    </row>
    <row r="5127" spans="1:7" x14ac:dyDescent="0.25">
      <c r="A5127" s="1">
        <v>39974</v>
      </c>
      <c r="B5127">
        <v>79.839995999999999</v>
      </c>
      <c r="C5127">
        <v>80.639999000000003</v>
      </c>
      <c r="D5127">
        <v>79.440002000000007</v>
      </c>
      <c r="E5127">
        <v>80.330001999999993</v>
      </c>
      <c r="F5127">
        <v>80.330001999999993</v>
      </c>
      <c r="G5127">
        <v>0</v>
      </c>
    </row>
    <row r="5128" spans="1:7" x14ac:dyDescent="0.25">
      <c r="A5128" s="1">
        <v>39975</v>
      </c>
      <c r="B5128">
        <v>80.269997000000004</v>
      </c>
      <c r="C5128">
        <v>80.400002000000001</v>
      </c>
      <c r="D5128">
        <v>79.190002000000007</v>
      </c>
      <c r="E5128">
        <v>79.410004000000001</v>
      </c>
      <c r="F5128">
        <v>79.410004000000001</v>
      </c>
      <c r="G5128">
        <v>0</v>
      </c>
    </row>
    <row r="5129" spans="1:7" x14ac:dyDescent="0.25">
      <c r="A5129" s="1">
        <v>39976</v>
      </c>
      <c r="B5129">
        <v>79.569999999999993</v>
      </c>
      <c r="C5129">
        <v>80.519997000000004</v>
      </c>
      <c r="D5129">
        <v>79.410004000000001</v>
      </c>
      <c r="E5129">
        <v>80.139999000000003</v>
      </c>
      <c r="F5129">
        <v>80.139999000000003</v>
      </c>
      <c r="G5129">
        <v>0</v>
      </c>
    </row>
    <row r="5130" spans="1:7" x14ac:dyDescent="0.25">
      <c r="A5130" s="1">
        <v>39978</v>
      </c>
      <c r="B5130" t="s">
        <v>444</v>
      </c>
      <c r="C5130" t="s">
        <v>444</v>
      </c>
      <c r="D5130" t="s">
        <v>444</v>
      </c>
      <c r="E5130" t="s">
        <v>444</v>
      </c>
      <c r="F5130" t="s">
        <v>444</v>
      </c>
      <c r="G5130" t="s">
        <v>444</v>
      </c>
    </row>
    <row r="5131" spans="1:7" x14ac:dyDescent="0.25">
      <c r="A5131" s="1">
        <v>39979</v>
      </c>
      <c r="B5131">
        <v>80.110000999999997</v>
      </c>
      <c r="C5131">
        <v>81.370002999999997</v>
      </c>
      <c r="D5131">
        <v>80.110000999999997</v>
      </c>
      <c r="E5131">
        <v>81.139999000000003</v>
      </c>
      <c r="F5131">
        <v>81.139999000000003</v>
      </c>
      <c r="G5131">
        <v>0</v>
      </c>
    </row>
    <row r="5132" spans="1:7" x14ac:dyDescent="0.25">
      <c r="A5132" s="1">
        <v>39980</v>
      </c>
      <c r="B5132">
        <v>81.129997000000003</v>
      </c>
      <c r="C5132">
        <v>81.339995999999999</v>
      </c>
      <c r="D5132">
        <v>80.330001999999993</v>
      </c>
      <c r="E5132">
        <v>80.709998999999996</v>
      </c>
      <c r="F5132">
        <v>80.709998999999996</v>
      </c>
      <c r="G5132">
        <v>0</v>
      </c>
    </row>
    <row r="5133" spans="1:7" x14ac:dyDescent="0.25">
      <c r="A5133" s="1">
        <v>39981</v>
      </c>
      <c r="B5133">
        <v>80.760002</v>
      </c>
      <c r="C5133">
        <v>80.949996999999996</v>
      </c>
      <c r="D5133">
        <v>80.059997999999993</v>
      </c>
      <c r="E5133">
        <v>80.169998000000007</v>
      </c>
      <c r="F5133">
        <v>80.169998000000007</v>
      </c>
      <c r="G5133">
        <v>0</v>
      </c>
    </row>
    <row r="5134" spans="1:7" x14ac:dyDescent="0.25">
      <c r="A5134" s="1">
        <v>39982</v>
      </c>
      <c r="B5134">
        <v>80.269997000000004</v>
      </c>
      <c r="C5134">
        <v>80.779999000000004</v>
      </c>
      <c r="D5134">
        <v>80.069999999999993</v>
      </c>
      <c r="E5134">
        <v>80.610000999999997</v>
      </c>
      <c r="F5134">
        <v>80.610000999999997</v>
      </c>
      <c r="G5134">
        <v>0</v>
      </c>
    </row>
    <row r="5135" spans="1:7" x14ac:dyDescent="0.25">
      <c r="A5135" s="1">
        <v>39983</v>
      </c>
      <c r="B5135">
        <v>80.559997999999993</v>
      </c>
      <c r="C5135">
        <v>80.739998</v>
      </c>
      <c r="D5135">
        <v>79.970000999999996</v>
      </c>
      <c r="E5135">
        <v>80.260002</v>
      </c>
      <c r="F5135">
        <v>80.260002</v>
      </c>
      <c r="G5135">
        <v>0</v>
      </c>
    </row>
    <row r="5136" spans="1:7" x14ac:dyDescent="0.25">
      <c r="A5136" s="1">
        <v>39985</v>
      </c>
      <c r="B5136" t="s">
        <v>444</v>
      </c>
      <c r="C5136" t="s">
        <v>444</v>
      </c>
      <c r="D5136" t="s">
        <v>444</v>
      </c>
      <c r="E5136" t="s">
        <v>444</v>
      </c>
      <c r="F5136" t="s">
        <v>444</v>
      </c>
      <c r="G5136" t="s">
        <v>444</v>
      </c>
    </row>
    <row r="5137" spans="1:7" x14ac:dyDescent="0.25">
      <c r="A5137" s="1">
        <v>39986</v>
      </c>
      <c r="B5137">
        <v>80.279999000000004</v>
      </c>
      <c r="C5137">
        <v>80.930000000000007</v>
      </c>
      <c r="D5137">
        <v>80.239998</v>
      </c>
      <c r="E5137">
        <v>80.779999000000004</v>
      </c>
      <c r="F5137">
        <v>80.779999000000004</v>
      </c>
      <c r="G5137">
        <v>0</v>
      </c>
    </row>
    <row r="5138" spans="1:7" x14ac:dyDescent="0.25">
      <c r="A5138" s="1">
        <v>39987</v>
      </c>
      <c r="B5138">
        <v>80.839995999999999</v>
      </c>
      <c r="C5138">
        <v>80.940002000000007</v>
      </c>
      <c r="D5138">
        <v>79.699996999999996</v>
      </c>
      <c r="E5138">
        <v>79.839995999999999</v>
      </c>
      <c r="F5138">
        <v>79.839995999999999</v>
      </c>
      <c r="G5138">
        <v>0</v>
      </c>
    </row>
    <row r="5139" spans="1:7" x14ac:dyDescent="0.25">
      <c r="A5139" s="1">
        <v>39988</v>
      </c>
      <c r="B5139">
        <v>79.870002999999997</v>
      </c>
      <c r="C5139">
        <v>80.75</v>
      </c>
      <c r="D5139">
        <v>79.559997999999993</v>
      </c>
      <c r="E5139">
        <v>80.559997999999993</v>
      </c>
      <c r="F5139">
        <v>80.559997999999993</v>
      </c>
      <c r="G5139">
        <v>0</v>
      </c>
    </row>
    <row r="5140" spans="1:7" x14ac:dyDescent="0.25">
      <c r="A5140" s="1">
        <v>39989</v>
      </c>
      <c r="B5140">
        <v>80.540001000000004</v>
      </c>
      <c r="C5140">
        <v>80.910004000000001</v>
      </c>
      <c r="D5140">
        <v>80.25</v>
      </c>
      <c r="E5140">
        <v>80.400002000000001</v>
      </c>
      <c r="F5140">
        <v>80.400002000000001</v>
      </c>
      <c r="G5140">
        <v>0</v>
      </c>
    </row>
    <row r="5141" spans="1:7" x14ac:dyDescent="0.25">
      <c r="A5141" s="1">
        <v>39990</v>
      </c>
      <c r="B5141">
        <v>80.379997000000003</v>
      </c>
      <c r="C5141">
        <v>80.400002000000001</v>
      </c>
      <c r="D5141">
        <v>79.610000999999997</v>
      </c>
      <c r="E5141">
        <v>79.879997000000003</v>
      </c>
      <c r="F5141">
        <v>79.879997000000003</v>
      </c>
      <c r="G5141">
        <v>0</v>
      </c>
    </row>
    <row r="5142" spans="1:7" x14ac:dyDescent="0.25">
      <c r="A5142" s="1">
        <v>39992</v>
      </c>
      <c r="B5142" t="s">
        <v>444</v>
      </c>
      <c r="C5142" t="s">
        <v>444</v>
      </c>
      <c r="D5142" t="s">
        <v>444</v>
      </c>
      <c r="E5142" t="s">
        <v>444</v>
      </c>
      <c r="F5142" t="s">
        <v>444</v>
      </c>
      <c r="G5142" t="s">
        <v>444</v>
      </c>
    </row>
    <row r="5143" spans="1:7" x14ac:dyDescent="0.25">
      <c r="A5143" s="1">
        <v>39993</v>
      </c>
      <c r="B5143">
        <v>79.889999000000003</v>
      </c>
      <c r="C5143">
        <v>80.290001000000004</v>
      </c>
      <c r="D5143">
        <v>79.760002</v>
      </c>
      <c r="E5143">
        <v>79.839995999999999</v>
      </c>
      <c r="F5143">
        <v>79.839995999999999</v>
      </c>
      <c r="G5143">
        <v>0</v>
      </c>
    </row>
    <row r="5144" spans="1:7" x14ac:dyDescent="0.25">
      <c r="A5144" s="1">
        <v>39994</v>
      </c>
      <c r="B5144">
        <v>79.900002000000001</v>
      </c>
      <c r="C5144">
        <v>80.330001999999993</v>
      </c>
      <c r="D5144">
        <v>79.430000000000007</v>
      </c>
      <c r="E5144">
        <v>80.129997000000003</v>
      </c>
      <c r="F5144">
        <v>80.129997000000003</v>
      </c>
      <c r="G5144">
        <v>0</v>
      </c>
    </row>
    <row r="5145" spans="1:7" x14ac:dyDescent="0.25">
      <c r="A5145" s="1">
        <v>39995</v>
      </c>
      <c r="B5145">
        <v>80.160004000000001</v>
      </c>
      <c r="C5145">
        <v>80.400002000000001</v>
      </c>
      <c r="D5145">
        <v>79.349997999999999</v>
      </c>
      <c r="E5145">
        <v>79.629997000000003</v>
      </c>
      <c r="F5145">
        <v>79.629997000000003</v>
      </c>
      <c r="G5145">
        <v>0</v>
      </c>
    </row>
    <row r="5146" spans="1:7" x14ac:dyDescent="0.25">
      <c r="A5146" s="1">
        <v>39996</v>
      </c>
      <c r="B5146">
        <v>79.660004000000001</v>
      </c>
      <c r="C5146">
        <v>80.610000999999997</v>
      </c>
      <c r="D5146">
        <v>79.599997999999999</v>
      </c>
      <c r="E5146">
        <v>80.150002000000001</v>
      </c>
      <c r="F5146">
        <v>80.150002000000001</v>
      </c>
      <c r="G5146">
        <v>0</v>
      </c>
    </row>
    <row r="5147" spans="1:7" x14ac:dyDescent="0.25">
      <c r="A5147" s="1">
        <v>39999</v>
      </c>
      <c r="B5147" t="s">
        <v>444</v>
      </c>
      <c r="C5147" t="s">
        <v>444</v>
      </c>
      <c r="D5147" t="s">
        <v>444</v>
      </c>
      <c r="E5147" t="s">
        <v>444</v>
      </c>
      <c r="F5147" t="s">
        <v>444</v>
      </c>
      <c r="G5147" t="s">
        <v>444</v>
      </c>
    </row>
    <row r="5148" spans="1:7" x14ac:dyDescent="0.25">
      <c r="A5148" s="1">
        <v>40000</v>
      </c>
      <c r="B5148">
        <v>80.470000999999996</v>
      </c>
      <c r="C5148">
        <v>80.889999000000003</v>
      </c>
      <c r="D5148">
        <v>80.269997000000004</v>
      </c>
      <c r="E5148">
        <v>80.449996999999996</v>
      </c>
      <c r="F5148">
        <v>80.449996999999996</v>
      </c>
      <c r="G5148">
        <v>0</v>
      </c>
    </row>
    <row r="5149" spans="1:7" x14ac:dyDescent="0.25">
      <c r="A5149" s="1">
        <v>40001</v>
      </c>
      <c r="B5149">
        <v>80.389999000000003</v>
      </c>
      <c r="C5149">
        <v>80.730002999999996</v>
      </c>
      <c r="D5149">
        <v>80.080001999999993</v>
      </c>
      <c r="E5149">
        <v>80.620002999999997</v>
      </c>
      <c r="F5149">
        <v>80.620002999999997</v>
      </c>
      <c r="G5149">
        <v>0</v>
      </c>
    </row>
    <row r="5150" spans="1:7" x14ac:dyDescent="0.25">
      <c r="A5150" s="1">
        <v>40002</v>
      </c>
      <c r="B5150">
        <v>80.709998999999996</v>
      </c>
      <c r="C5150">
        <v>80.889999000000003</v>
      </c>
      <c r="D5150">
        <v>80.519997000000004</v>
      </c>
      <c r="E5150">
        <v>80.769997000000004</v>
      </c>
      <c r="F5150">
        <v>80.769997000000004</v>
      </c>
      <c r="G5150">
        <v>0</v>
      </c>
    </row>
    <row r="5151" spans="1:7" x14ac:dyDescent="0.25">
      <c r="A5151" s="1">
        <v>40003</v>
      </c>
      <c r="B5151">
        <v>80.650002000000001</v>
      </c>
      <c r="C5151">
        <v>80.720000999999996</v>
      </c>
      <c r="D5151">
        <v>79.690002000000007</v>
      </c>
      <c r="E5151">
        <v>79.860000999999997</v>
      </c>
      <c r="F5151">
        <v>79.860000999999997</v>
      </c>
      <c r="G5151">
        <v>0</v>
      </c>
    </row>
    <row r="5152" spans="1:7" x14ac:dyDescent="0.25">
      <c r="A5152" s="1">
        <v>40004</v>
      </c>
      <c r="B5152">
        <v>79.940002000000007</v>
      </c>
      <c r="C5152">
        <v>80.519997000000004</v>
      </c>
      <c r="D5152">
        <v>79.900002000000001</v>
      </c>
      <c r="E5152">
        <v>80.230002999999996</v>
      </c>
      <c r="F5152">
        <v>80.230002999999996</v>
      </c>
      <c r="G5152">
        <v>0</v>
      </c>
    </row>
    <row r="5153" spans="1:7" x14ac:dyDescent="0.25">
      <c r="A5153" s="1">
        <v>40006</v>
      </c>
      <c r="B5153" t="s">
        <v>444</v>
      </c>
      <c r="C5153" t="s">
        <v>444</v>
      </c>
      <c r="D5153" t="s">
        <v>444</v>
      </c>
      <c r="E5153" t="s">
        <v>444</v>
      </c>
      <c r="F5153" t="s">
        <v>444</v>
      </c>
      <c r="G5153" t="s">
        <v>444</v>
      </c>
    </row>
    <row r="5154" spans="1:7" x14ac:dyDescent="0.25">
      <c r="A5154" s="1">
        <v>40007</v>
      </c>
      <c r="B5154">
        <v>80.239998</v>
      </c>
      <c r="C5154">
        <v>80.5</v>
      </c>
      <c r="D5154">
        <v>80</v>
      </c>
      <c r="E5154">
        <v>80.129997000000003</v>
      </c>
      <c r="F5154">
        <v>80.129997000000003</v>
      </c>
      <c r="G5154">
        <v>0</v>
      </c>
    </row>
    <row r="5155" spans="1:7" x14ac:dyDescent="0.25">
      <c r="A5155" s="1">
        <v>40008</v>
      </c>
      <c r="B5155">
        <v>80.059997999999993</v>
      </c>
      <c r="C5155">
        <v>80.300003000000004</v>
      </c>
      <c r="D5155">
        <v>79.879997000000003</v>
      </c>
      <c r="E5155">
        <v>80.180000000000007</v>
      </c>
      <c r="F5155">
        <v>80.180000000000007</v>
      </c>
      <c r="G5155">
        <v>0</v>
      </c>
    </row>
    <row r="5156" spans="1:7" x14ac:dyDescent="0.25">
      <c r="A5156" s="1">
        <v>40009</v>
      </c>
      <c r="B5156">
        <v>80.029999000000004</v>
      </c>
      <c r="C5156">
        <v>80.059997999999993</v>
      </c>
      <c r="D5156">
        <v>79.290001000000004</v>
      </c>
      <c r="E5156">
        <v>79.319999999999993</v>
      </c>
      <c r="F5156">
        <v>79.319999999999993</v>
      </c>
      <c r="G5156">
        <v>0</v>
      </c>
    </row>
    <row r="5157" spans="1:7" x14ac:dyDescent="0.25">
      <c r="A5157" s="1">
        <v>40010</v>
      </c>
      <c r="B5157">
        <v>79.440002000000007</v>
      </c>
      <c r="C5157">
        <v>79.629997000000003</v>
      </c>
      <c r="D5157">
        <v>79.129997000000003</v>
      </c>
      <c r="E5157">
        <v>79.220000999999996</v>
      </c>
      <c r="F5157">
        <v>79.220000999999996</v>
      </c>
      <c r="G5157">
        <v>0</v>
      </c>
    </row>
    <row r="5158" spans="1:7" x14ac:dyDescent="0.25">
      <c r="A5158" s="1">
        <v>40011</v>
      </c>
      <c r="B5158">
        <v>79.269997000000004</v>
      </c>
      <c r="C5158">
        <v>79.660004000000001</v>
      </c>
      <c r="D5158">
        <v>79.25</v>
      </c>
      <c r="E5158">
        <v>79.349997999999999</v>
      </c>
      <c r="F5158">
        <v>79.349997999999999</v>
      </c>
      <c r="G5158">
        <v>0</v>
      </c>
    </row>
    <row r="5159" spans="1:7" x14ac:dyDescent="0.25">
      <c r="A5159" s="1">
        <v>40013</v>
      </c>
      <c r="B5159" t="s">
        <v>444</v>
      </c>
      <c r="C5159" t="s">
        <v>444</v>
      </c>
      <c r="D5159" t="s">
        <v>444</v>
      </c>
      <c r="E5159" t="s">
        <v>444</v>
      </c>
      <c r="F5159" t="s">
        <v>444</v>
      </c>
      <c r="G5159" t="s">
        <v>444</v>
      </c>
    </row>
    <row r="5160" spans="1:7" x14ac:dyDescent="0.25">
      <c r="A5160" s="1">
        <v>40014</v>
      </c>
      <c r="B5160">
        <v>79.480002999999996</v>
      </c>
      <c r="C5160">
        <v>79.529999000000004</v>
      </c>
      <c r="D5160">
        <v>78.800003000000004</v>
      </c>
      <c r="E5160">
        <v>78.910004000000001</v>
      </c>
      <c r="F5160">
        <v>78.910004000000001</v>
      </c>
      <c r="G5160">
        <v>0</v>
      </c>
    </row>
    <row r="5161" spans="1:7" x14ac:dyDescent="0.25">
      <c r="A5161" s="1">
        <v>40015</v>
      </c>
      <c r="B5161">
        <v>78.830001999999993</v>
      </c>
      <c r="C5161">
        <v>79.080001999999993</v>
      </c>
      <c r="D5161">
        <v>78.589995999999999</v>
      </c>
      <c r="E5161">
        <v>78.930000000000007</v>
      </c>
      <c r="F5161">
        <v>78.930000000000007</v>
      </c>
      <c r="G5161">
        <v>0</v>
      </c>
    </row>
    <row r="5162" spans="1:7" x14ac:dyDescent="0.25">
      <c r="A5162" s="1">
        <v>40016</v>
      </c>
      <c r="B5162">
        <v>78.809997999999993</v>
      </c>
      <c r="C5162">
        <v>79.069999999999993</v>
      </c>
      <c r="D5162">
        <v>78.559997999999993</v>
      </c>
      <c r="E5162">
        <v>78.709998999999996</v>
      </c>
      <c r="F5162">
        <v>78.709998999999996</v>
      </c>
      <c r="G5162">
        <v>0</v>
      </c>
    </row>
    <row r="5163" spans="1:7" x14ac:dyDescent="0.25">
      <c r="A5163" s="1">
        <v>40017</v>
      </c>
      <c r="B5163">
        <v>78.790001000000004</v>
      </c>
      <c r="C5163">
        <v>79.150002000000001</v>
      </c>
      <c r="D5163">
        <v>78.419998000000007</v>
      </c>
      <c r="E5163">
        <v>78.800003000000004</v>
      </c>
      <c r="F5163">
        <v>78.800003000000004</v>
      </c>
      <c r="G5163">
        <v>0</v>
      </c>
    </row>
    <row r="5164" spans="1:7" x14ac:dyDescent="0.25">
      <c r="A5164" s="1">
        <v>40018</v>
      </c>
      <c r="B5164">
        <v>78.989998</v>
      </c>
      <c r="C5164">
        <v>79.089995999999999</v>
      </c>
      <c r="D5164">
        <v>78.599997999999999</v>
      </c>
      <c r="E5164">
        <v>78.75</v>
      </c>
      <c r="F5164">
        <v>78.75</v>
      </c>
      <c r="G5164">
        <v>0</v>
      </c>
    </row>
    <row r="5165" spans="1:7" x14ac:dyDescent="0.25">
      <c r="A5165" s="1">
        <v>40020</v>
      </c>
      <c r="B5165" t="s">
        <v>444</v>
      </c>
      <c r="C5165" t="s">
        <v>444</v>
      </c>
      <c r="D5165" t="s">
        <v>444</v>
      </c>
      <c r="E5165" t="s">
        <v>444</v>
      </c>
      <c r="F5165" t="s">
        <v>444</v>
      </c>
      <c r="G5165" t="s">
        <v>444</v>
      </c>
    </row>
    <row r="5166" spans="1:7" x14ac:dyDescent="0.25">
      <c r="A5166" s="1">
        <v>40021</v>
      </c>
      <c r="B5166">
        <v>78.75</v>
      </c>
      <c r="C5166">
        <v>78.980002999999996</v>
      </c>
      <c r="D5166">
        <v>78.400002000000001</v>
      </c>
      <c r="E5166">
        <v>78.629997000000003</v>
      </c>
      <c r="F5166">
        <v>78.629997000000003</v>
      </c>
      <c r="G5166">
        <v>0</v>
      </c>
    </row>
    <row r="5167" spans="1:7" x14ac:dyDescent="0.25">
      <c r="A5167" s="1">
        <v>40022</v>
      </c>
      <c r="B5167">
        <v>78.629997000000003</v>
      </c>
      <c r="C5167">
        <v>79.069999999999993</v>
      </c>
      <c r="D5167">
        <v>78.319999999999993</v>
      </c>
      <c r="E5167">
        <v>78.849997999999999</v>
      </c>
      <c r="F5167">
        <v>78.849997999999999</v>
      </c>
      <c r="G5167">
        <v>0</v>
      </c>
    </row>
    <row r="5168" spans="1:7" x14ac:dyDescent="0.25">
      <c r="A5168" s="1">
        <v>40023</v>
      </c>
      <c r="B5168">
        <v>78.870002999999997</v>
      </c>
      <c r="C5168">
        <v>79.660004000000001</v>
      </c>
      <c r="D5168">
        <v>78.760002</v>
      </c>
      <c r="E5168">
        <v>79.629997000000003</v>
      </c>
      <c r="F5168">
        <v>79.629997000000003</v>
      </c>
      <c r="G5168">
        <v>0</v>
      </c>
    </row>
    <row r="5169" spans="1:7" x14ac:dyDescent="0.25">
      <c r="A5169" s="1">
        <v>40024</v>
      </c>
      <c r="B5169">
        <v>79.529999000000004</v>
      </c>
      <c r="C5169">
        <v>79.639999000000003</v>
      </c>
      <c r="D5169">
        <v>79.169998000000007</v>
      </c>
      <c r="E5169">
        <v>79.290001000000004</v>
      </c>
      <c r="F5169">
        <v>79.290001000000004</v>
      </c>
      <c r="G5169">
        <v>0</v>
      </c>
    </row>
    <row r="5170" spans="1:7" x14ac:dyDescent="0.25">
      <c r="A5170" s="1">
        <v>40025</v>
      </c>
      <c r="B5170">
        <v>79.309997999999993</v>
      </c>
      <c r="C5170">
        <v>79.330001999999993</v>
      </c>
      <c r="D5170">
        <v>78.220000999999996</v>
      </c>
      <c r="E5170">
        <v>78.349997999999999</v>
      </c>
      <c r="F5170">
        <v>78.349997999999999</v>
      </c>
      <c r="G5170">
        <v>0</v>
      </c>
    </row>
    <row r="5171" spans="1:7" x14ac:dyDescent="0.25">
      <c r="A5171" s="1">
        <v>40027</v>
      </c>
      <c r="B5171" t="s">
        <v>444</v>
      </c>
      <c r="C5171" t="s">
        <v>444</v>
      </c>
      <c r="D5171" t="s">
        <v>444</v>
      </c>
      <c r="E5171" t="s">
        <v>444</v>
      </c>
      <c r="F5171" t="s">
        <v>444</v>
      </c>
      <c r="G5171" t="s">
        <v>444</v>
      </c>
    </row>
    <row r="5172" spans="1:7" x14ac:dyDescent="0.25">
      <c r="A5172" s="1">
        <v>40028</v>
      </c>
      <c r="B5172">
        <v>78.190002000000007</v>
      </c>
      <c r="C5172">
        <v>78.489998</v>
      </c>
      <c r="D5172">
        <v>77.449996999999996</v>
      </c>
      <c r="E5172">
        <v>77.639999000000003</v>
      </c>
      <c r="F5172">
        <v>77.639999000000003</v>
      </c>
      <c r="G5172">
        <v>0</v>
      </c>
    </row>
    <row r="5173" spans="1:7" x14ac:dyDescent="0.25">
      <c r="A5173" s="1">
        <v>40029</v>
      </c>
      <c r="B5173">
        <v>77.589995999999999</v>
      </c>
      <c r="C5173">
        <v>77.809997999999993</v>
      </c>
      <c r="D5173">
        <v>77.470000999999996</v>
      </c>
      <c r="E5173">
        <v>77.769997000000004</v>
      </c>
      <c r="F5173">
        <v>77.769997000000004</v>
      </c>
      <c r="G5173">
        <v>0</v>
      </c>
    </row>
    <row r="5174" spans="1:7" x14ac:dyDescent="0.25">
      <c r="A5174" s="1">
        <v>40030</v>
      </c>
      <c r="B5174">
        <v>77.720000999999996</v>
      </c>
      <c r="C5174">
        <v>77.849997999999999</v>
      </c>
      <c r="D5174">
        <v>77.430000000000007</v>
      </c>
      <c r="E5174">
        <v>77.519997000000004</v>
      </c>
      <c r="F5174">
        <v>77.519997000000004</v>
      </c>
      <c r="G5174">
        <v>0</v>
      </c>
    </row>
    <row r="5175" spans="1:7" x14ac:dyDescent="0.25">
      <c r="A5175" s="1">
        <v>40031</v>
      </c>
      <c r="B5175">
        <v>77.559997999999993</v>
      </c>
      <c r="C5175">
        <v>78.139999000000003</v>
      </c>
      <c r="D5175">
        <v>77.510002</v>
      </c>
      <c r="E5175">
        <v>78.069999999999993</v>
      </c>
      <c r="F5175">
        <v>78.069999999999993</v>
      </c>
      <c r="G5175">
        <v>0</v>
      </c>
    </row>
    <row r="5176" spans="1:7" x14ac:dyDescent="0.25">
      <c r="A5176" s="1">
        <v>40032</v>
      </c>
      <c r="B5176">
        <v>77.980002999999996</v>
      </c>
      <c r="C5176">
        <v>79.069999999999993</v>
      </c>
      <c r="D5176">
        <v>77.809997999999993</v>
      </c>
      <c r="E5176">
        <v>78.970000999999996</v>
      </c>
      <c r="F5176">
        <v>78.970000999999996</v>
      </c>
      <c r="G5176">
        <v>0</v>
      </c>
    </row>
    <row r="5177" spans="1:7" x14ac:dyDescent="0.25">
      <c r="A5177" s="1">
        <v>40034</v>
      </c>
      <c r="B5177" t="s">
        <v>444</v>
      </c>
      <c r="C5177" t="s">
        <v>444</v>
      </c>
      <c r="D5177" t="s">
        <v>444</v>
      </c>
      <c r="E5177" t="s">
        <v>444</v>
      </c>
      <c r="F5177" t="s">
        <v>444</v>
      </c>
      <c r="G5177" t="s">
        <v>444</v>
      </c>
    </row>
    <row r="5178" spans="1:7" x14ac:dyDescent="0.25">
      <c r="A5178" s="1">
        <v>40035</v>
      </c>
      <c r="B5178">
        <v>78.879997000000003</v>
      </c>
      <c r="C5178">
        <v>79.389999000000003</v>
      </c>
      <c r="D5178">
        <v>78.730002999999996</v>
      </c>
      <c r="E5178">
        <v>79.260002</v>
      </c>
      <c r="F5178">
        <v>79.260002</v>
      </c>
      <c r="G5178">
        <v>0</v>
      </c>
    </row>
    <row r="5179" spans="1:7" x14ac:dyDescent="0.25">
      <c r="A5179" s="1">
        <v>40036</v>
      </c>
      <c r="B5179">
        <v>79.239998</v>
      </c>
      <c r="C5179">
        <v>79.360000999999997</v>
      </c>
      <c r="D5179">
        <v>79.010002</v>
      </c>
      <c r="E5179">
        <v>79.180000000000007</v>
      </c>
      <c r="F5179">
        <v>79.180000000000007</v>
      </c>
      <c r="G5179">
        <v>0</v>
      </c>
    </row>
    <row r="5180" spans="1:7" x14ac:dyDescent="0.25">
      <c r="A5180" s="1">
        <v>40037</v>
      </c>
      <c r="B5180">
        <v>79.160004000000001</v>
      </c>
      <c r="C5180">
        <v>79.389999000000003</v>
      </c>
      <c r="D5180">
        <v>78.620002999999997</v>
      </c>
      <c r="E5180">
        <v>78.790001000000004</v>
      </c>
      <c r="F5180">
        <v>78.790001000000004</v>
      </c>
      <c r="G5180">
        <v>0</v>
      </c>
    </row>
    <row r="5181" spans="1:7" x14ac:dyDescent="0.25">
      <c r="A5181" s="1">
        <v>40038</v>
      </c>
      <c r="B5181">
        <v>78.800003000000004</v>
      </c>
      <c r="C5181">
        <v>78.819999999999993</v>
      </c>
      <c r="D5181">
        <v>78.239998</v>
      </c>
      <c r="E5181">
        <v>78.489998</v>
      </c>
      <c r="F5181">
        <v>78.489998</v>
      </c>
      <c r="G5181">
        <v>0</v>
      </c>
    </row>
    <row r="5182" spans="1:7" x14ac:dyDescent="0.25">
      <c r="A5182" s="1">
        <v>40039</v>
      </c>
      <c r="B5182">
        <v>78.410004000000001</v>
      </c>
      <c r="C5182">
        <v>78.919998000000007</v>
      </c>
      <c r="D5182">
        <v>78.230002999999996</v>
      </c>
      <c r="E5182">
        <v>78.889999000000003</v>
      </c>
      <c r="F5182">
        <v>78.889999000000003</v>
      </c>
      <c r="G5182">
        <v>0</v>
      </c>
    </row>
    <row r="5183" spans="1:7" x14ac:dyDescent="0.25">
      <c r="A5183" s="1">
        <v>40041</v>
      </c>
      <c r="B5183" t="s">
        <v>444</v>
      </c>
      <c r="C5183" t="s">
        <v>444</v>
      </c>
      <c r="D5183" t="s">
        <v>444</v>
      </c>
      <c r="E5183" t="s">
        <v>444</v>
      </c>
      <c r="F5183" t="s">
        <v>444</v>
      </c>
      <c r="G5183" t="s">
        <v>444</v>
      </c>
    </row>
    <row r="5184" spans="1:7" x14ac:dyDescent="0.25">
      <c r="A5184" s="1">
        <v>40042</v>
      </c>
      <c r="B5184">
        <v>78.790001000000004</v>
      </c>
      <c r="C5184">
        <v>79.510002</v>
      </c>
      <c r="D5184">
        <v>78.779999000000004</v>
      </c>
      <c r="E5184">
        <v>79.290001000000004</v>
      </c>
      <c r="F5184">
        <v>79.290001000000004</v>
      </c>
      <c r="G5184">
        <v>0</v>
      </c>
    </row>
    <row r="5185" spans="1:7" x14ac:dyDescent="0.25">
      <c r="A5185" s="1">
        <v>40043</v>
      </c>
      <c r="B5185">
        <v>79.279999000000004</v>
      </c>
      <c r="C5185">
        <v>79.349997999999999</v>
      </c>
      <c r="D5185">
        <v>78.889999000000003</v>
      </c>
      <c r="E5185">
        <v>78.940002000000007</v>
      </c>
      <c r="F5185">
        <v>78.940002000000007</v>
      </c>
      <c r="G5185">
        <v>0</v>
      </c>
    </row>
    <row r="5186" spans="1:7" x14ac:dyDescent="0.25">
      <c r="A5186" s="1">
        <v>40044</v>
      </c>
      <c r="B5186">
        <v>78.919998000000007</v>
      </c>
      <c r="C5186">
        <v>79.220000999999996</v>
      </c>
      <c r="D5186">
        <v>78.339995999999999</v>
      </c>
      <c r="E5186">
        <v>78.470000999999996</v>
      </c>
      <c r="F5186">
        <v>78.470000999999996</v>
      </c>
      <c r="G5186">
        <v>0</v>
      </c>
    </row>
    <row r="5187" spans="1:7" x14ac:dyDescent="0.25">
      <c r="A5187" s="1">
        <v>40045</v>
      </c>
      <c r="B5187">
        <v>78.449996999999996</v>
      </c>
      <c r="C5187">
        <v>78.669998000000007</v>
      </c>
      <c r="D5187">
        <v>78.300003000000004</v>
      </c>
      <c r="E5187">
        <v>78.379997000000003</v>
      </c>
      <c r="F5187">
        <v>78.379997000000003</v>
      </c>
      <c r="G5187">
        <v>0</v>
      </c>
    </row>
    <row r="5188" spans="1:7" x14ac:dyDescent="0.25">
      <c r="A5188" s="1">
        <v>40046</v>
      </c>
      <c r="B5188">
        <v>78.360000999999997</v>
      </c>
      <c r="C5188">
        <v>78.580001999999993</v>
      </c>
      <c r="D5188">
        <v>77.75</v>
      </c>
      <c r="E5188">
        <v>78.040001000000004</v>
      </c>
      <c r="F5188">
        <v>78.040001000000004</v>
      </c>
      <c r="G5188">
        <v>0</v>
      </c>
    </row>
    <row r="5189" spans="1:7" x14ac:dyDescent="0.25">
      <c r="A5189" s="1">
        <v>40048</v>
      </c>
      <c r="B5189" t="s">
        <v>444</v>
      </c>
      <c r="C5189" t="s">
        <v>444</v>
      </c>
      <c r="D5189" t="s">
        <v>444</v>
      </c>
      <c r="E5189" t="s">
        <v>444</v>
      </c>
      <c r="F5189" t="s">
        <v>444</v>
      </c>
      <c r="G5189" t="s">
        <v>444</v>
      </c>
    </row>
    <row r="5190" spans="1:7" x14ac:dyDescent="0.25">
      <c r="A5190" s="1">
        <v>40049</v>
      </c>
      <c r="B5190">
        <v>78.029999000000004</v>
      </c>
      <c r="C5190">
        <v>78.339995999999999</v>
      </c>
      <c r="D5190">
        <v>77.949996999999996</v>
      </c>
      <c r="E5190">
        <v>78.269997000000004</v>
      </c>
      <c r="F5190">
        <v>78.269997000000004</v>
      </c>
      <c r="G5190">
        <v>0</v>
      </c>
    </row>
    <row r="5191" spans="1:7" x14ac:dyDescent="0.25">
      <c r="A5191" s="1">
        <v>40050</v>
      </c>
      <c r="B5191">
        <v>78.25</v>
      </c>
      <c r="C5191">
        <v>78.419998000000007</v>
      </c>
      <c r="D5191">
        <v>77.930000000000007</v>
      </c>
      <c r="E5191">
        <v>78.239998</v>
      </c>
      <c r="F5191">
        <v>78.239998</v>
      </c>
      <c r="G5191">
        <v>0</v>
      </c>
    </row>
    <row r="5192" spans="1:7" x14ac:dyDescent="0.25">
      <c r="A5192" s="1">
        <v>40051</v>
      </c>
      <c r="B5192">
        <v>78.319999999999993</v>
      </c>
      <c r="C5192">
        <v>78.830001999999993</v>
      </c>
      <c r="D5192">
        <v>78.110000999999997</v>
      </c>
      <c r="E5192">
        <v>78.660004000000001</v>
      </c>
      <c r="F5192">
        <v>78.660004000000001</v>
      </c>
      <c r="G5192">
        <v>0</v>
      </c>
    </row>
    <row r="5193" spans="1:7" x14ac:dyDescent="0.25">
      <c r="A5193" s="1">
        <v>40052</v>
      </c>
      <c r="B5193">
        <v>78.669998000000007</v>
      </c>
      <c r="C5193">
        <v>78.739998</v>
      </c>
      <c r="D5193">
        <v>77.849997999999999</v>
      </c>
      <c r="E5193">
        <v>78.010002</v>
      </c>
      <c r="F5193">
        <v>78.010002</v>
      </c>
      <c r="G5193">
        <v>0</v>
      </c>
    </row>
    <row r="5194" spans="1:7" x14ac:dyDescent="0.25">
      <c r="A5194" s="1">
        <v>40053</v>
      </c>
      <c r="B5194">
        <v>78.029999000000004</v>
      </c>
      <c r="C5194">
        <v>78.389999000000003</v>
      </c>
      <c r="D5194">
        <v>77.870002999999997</v>
      </c>
      <c r="E5194">
        <v>78.370002999999997</v>
      </c>
      <c r="F5194">
        <v>78.370002999999997</v>
      </c>
      <c r="G5194">
        <v>0</v>
      </c>
    </row>
    <row r="5195" spans="1:7" x14ac:dyDescent="0.25">
      <c r="A5195" s="1">
        <v>40055</v>
      </c>
      <c r="B5195" t="s">
        <v>444</v>
      </c>
      <c r="C5195" t="s">
        <v>444</v>
      </c>
      <c r="D5195" t="s">
        <v>444</v>
      </c>
      <c r="E5195" t="s">
        <v>444</v>
      </c>
      <c r="F5195" t="s">
        <v>444</v>
      </c>
      <c r="G5195" t="s">
        <v>444</v>
      </c>
    </row>
    <row r="5196" spans="1:7" x14ac:dyDescent="0.25">
      <c r="A5196" s="1">
        <v>40056</v>
      </c>
      <c r="B5196">
        <v>78.379997000000003</v>
      </c>
      <c r="C5196">
        <v>78.589995999999999</v>
      </c>
      <c r="D5196">
        <v>78</v>
      </c>
      <c r="E5196">
        <v>78.169998000000007</v>
      </c>
      <c r="F5196">
        <v>78.169998000000007</v>
      </c>
      <c r="G5196">
        <v>0</v>
      </c>
    </row>
    <row r="5197" spans="1:7" x14ac:dyDescent="0.25">
      <c r="A5197" s="1">
        <v>40057</v>
      </c>
      <c r="B5197">
        <v>78.110000999999997</v>
      </c>
      <c r="C5197">
        <v>78.940002000000007</v>
      </c>
      <c r="D5197">
        <v>77.940002000000007</v>
      </c>
      <c r="E5197">
        <v>78.760002</v>
      </c>
      <c r="F5197">
        <v>78.760002</v>
      </c>
      <c r="G5197">
        <v>0</v>
      </c>
    </row>
    <row r="5198" spans="1:7" x14ac:dyDescent="0.25">
      <c r="A5198" s="1">
        <v>40058</v>
      </c>
      <c r="B5198">
        <v>78.779999000000004</v>
      </c>
      <c r="C5198">
        <v>78.839995999999999</v>
      </c>
      <c r="D5198">
        <v>78.269997000000004</v>
      </c>
      <c r="E5198">
        <v>78.379997000000003</v>
      </c>
      <c r="F5198">
        <v>78.379997000000003</v>
      </c>
      <c r="G5198">
        <v>0</v>
      </c>
    </row>
    <row r="5199" spans="1:7" x14ac:dyDescent="0.25">
      <c r="A5199" s="1">
        <v>40059</v>
      </c>
      <c r="B5199">
        <v>78.370002999999997</v>
      </c>
      <c r="C5199">
        <v>78.540001000000004</v>
      </c>
      <c r="D5199">
        <v>78</v>
      </c>
      <c r="E5199">
        <v>78.459998999999996</v>
      </c>
      <c r="F5199">
        <v>78.459998999999996</v>
      </c>
      <c r="G5199">
        <v>0</v>
      </c>
    </row>
    <row r="5200" spans="1:7" x14ac:dyDescent="0.25">
      <c r="A5200" s="1">
        <v>40060</v>
      </c>
      <c r="B5200">
        <v>78.430000000000007</v>
      </c>
      <c r="C5200">
        <v>78.699996999999996</v>
      </c>
      <c r="D5200">
        <v>78.019997000000004</v>
      </c>
      <c r="E5200">
        <v>78.139999000000003</v>
      </c>
      <c r="F5200">
        <v>78.139999000000003</v>
      </c>
      <c r="G5200">
        <v>0</v>
      </c>
    </row>
    <row r="5201" spans="1:7" x14ac:dyDescent="0.25">
      <c r="A5201" s="1">
        <v>40062</v>
      </c>
      <c r="B5201" t="s">
        <v>444</v>
      </c>
      <c r="C5201" t="s">
        <v>444</v>
      </c>
      <c r="D5201" t="s">
        <v>444</v>
      </c>
      <c r="E5201" t="s">
        <v>444</v>
      </c>
      <c r="F5201" t="s">
        <v>444</v>
      </c>
      <c r="G5201" t="s">
        <v>444</v>
      </c>
    </row>
    <row r="5202" spans="1:7" x14ac:dyDescent="0.25">
      <c r="A5202" s="1">
        <v>40064</v>
      </c>
      <c r="B5202">
        <v>78</v>
      </c>
      <c r="C5202">
        <v>78.029999000000004</v>
      </c>
      <c r="D5202">
        <v>77.050003000000004</v>
      </c>
      <c r="E5202">
        <v>77.319999999999993</v>
      </c>
      <c r="F5202">
        <v>77.319999999999993</v>
      </c>
      <c r="G5202">
        <v>0</v>
      </c>
    </row>
    <row r="5203" spans="1:7" x14ac:dyDescent="0.25">
      <c r="A5203" s="1">
        <v>40065</v>
      </c>
      <c r="B5203">
        <v>77.230002999999996</v>
      </c>
      <c r="C5203">
        <v>77.449996999999996</v>
      </c>
      <c r="D5203">
        <v>76.800003000000004</v>
      </c>
      <c r="E5203">
        <v>77.089995999999999</v>
      </c>
      <c r="F5203">
        <v>77.089995999999999</v>
      </c>
      <c r="G5203">
        <v>0</v>
      </c>
    </row>
    <row r="5204" spans="1:7" x14ac:dyDescent="0.25">
      <c r="A5204" s="1">
        <v>40066</v>
      </c>
      <c r="B5204">
        <v>77.040001000000004</v>
      </c>
      <c r="C5204">
        <v>77.239998</v>
      </c>
      <c r="D5204">
        <v>76.699996999999996</v>
      </c>
      <c r="E5204">
        <v>76.819999999999993</v>
      </c>
      <c r="F5204">
        <v>76.819999999999993</v>
      </c>
      <c r="G5204">
        <v>0</v>
      </c>
    </row>
    <row r="5205" spans="1:7" x14ac:dyDescent="0.25">
      <c r="A5205" s="1">
        <v>40067</v>
      </c>
      <c r="B5205">
        <v>76.809997999999993</v>
      </c>
      <c r="C5205">
        <v>76.849997999999999</v>
      </c>
      <c r="D5205">
        <v>76.459998999999996</v>
      </c>
      <c r="E5205">
        <v>76.610000999999997</v>
      </c>
      <c r="F5205">
        <v>76.610000999999997</v>
      </c>
      <c r="G5205">
        <v>0</v>
      </c>
    </row>
    <row r="5206" spans="1:7" x14ac:dyDescent="0.25">
      <c r="A5206" s="1">
        <v>40069</v>
      </c>
      <c r="B5206" t="s">
        <v>444</v>
      </c>
      <c r="C5206" t="s">
        <v>444</v>
      </c>
      <c r="D5206" t="s">
        <v>444</v>
      </c>
      <c r="E5206" t="s">
        <v>444</v>
      </c>
      <c r="F5206" t="s">
        <v>444</v>
      </c>
      <c r="G5206" t="s">
        <v>444</v>
      </c>
    </row>
    <row r="5207" spans="1:7" x14ac:dyDescent="0.25">
      <c r="A5207" s="1">
        <v>40070</v>
      </c>
      <c r="B5207">
        <v>76.639999000000003</v>
      </c>
      <c r="C5207">
        <v>77.089995999999999</v>
      </c>
      <c r="D5207">
        <v>76.519997000000004</v>
      </c>
      <c r="E5207">
        <v>76.699996999999996</v>
      </c>
      <c r="F5207">
        <v>76.699996999999996</v>
      </c>
      <c r="G5207">
        <v>0</v>
      </c>
    </row>
    <row r="5208" spans="1:7" x14ac:dyDescent="0.25">
      <c r="A5208" s="1">
        <v>40071</v>
      </c>
      <c r="B5208">
        <v>76.589995999999999</v>
      </c>
      <c r="C5208">
        <v>77.059997999999993</v>
      </c>
      <c r="D5208">
        <v>76.410004000000001</v>
      </c>
      <c r="E5208">
        <v>76.540001000000004</v>
      </c>
      <c r="F5208">
        <v>76.540001000000004</v>
      </c>
      <c r="G5208">
        <v>0</v>
      </c>
    </row>
    <row r="5209" spans="1:7" x14ac:dyDescent="0.25">
      <c r="A5209" s="1">
        <v>40072</v>
      </c>
      <c r="B5209">
        <v>76.459998999999996</v>
      </c>
      <c r="C5209">
        <v>76.569999999999993</v>
      </c>
      <c r="D5209">
        <v>76.150002000000001</v>
      </c>
      <c r="E5209">
        <v>76.239998</v>
      </c>
      <c r="F5209">
        <v>76.239998</v>
      </c>
      <c r="G5209">
        <v>0</v>
      </c>
    </row>
    <row r="5210" spans="1:7" x14ac:dyDescent="0.25">
      <c r="A5210" s="1">
        <v>40073</v>
      </c>
      <c r="B5210">
        <v>76.260002</v>
      </c>
      <c r="C5210">
        <v>76.410004000000001</v>
      </c>
      <c r="D5210">
        <v>76.010002</v>
      </c>
      <c r="E5210">
        <v>76.190002000000007</v>
      </c>
      <c r="F5210">
        <v>76.190002000000007</v>
      </c>
      <c r="G5210">
        <v>0</v>
      </c>
    </row>
    <row r="5211" spans="1:7" x14ac:dyDescent="0.25">
      <c r="A5211" s="1">
        <v>40074</v>
      </c>
      <c r="B5211">
        <v>76.269997000000004</v>
      </c>
      <c r="C5211">
        <v>76.720000999999996</v>
      </c>
      <c r="D5211">
        <v>76.25</v>
      </c>
      <c r="E5211">
        <v>76.430000000000007</v>
      </c>
      <c r="F5211">
        <v>76.430000000000007</v>
      </c>
      <c r="G5211">
        <v>0</v>
      </c>
    </row>
    <row r="5212" spans="1:7" x14ac:dyDescent="0.25">
      <c r="A5212" s="1">
        <v>40076</v>
      </c>
      <c r="B5212" t="s">
        <v>444</v>
      </c>
      <c r="C5212" t="s">
        <v>444</v>
      </c>
      <c r="D5212" t="s">
        <v>444</v>
      </c>
      <c r="E5212" t="s">
        <v>444</v>
      </c>
      <c r="F5212" t="s">
        <v>444</v>
      </c>
      <c r="G5212" t="s">
        <v>444</v>
      </c>
    </row>
    <row r="5213" spans="1:7" x14ac:dyDescent="0.25">
      <c r="A5213" s="1">
        <v>40077</v>
      </c>
      <c r="B5213">
        <v>76.510002</v>
      </c>
      <c r="C5213">
        <v>77.110000999999997</v>
      </c>
      <c r="D5213">
        <v>76.449996999999996</v>
      </c>
      <c r="E5213">
        <v>76.779999000000004</v>
      </c>
      <c r="F5213">
        <v>76.779999000000004</v>
      </c>
      <c r="G5213">
        <v>0</v>
      </c>
    </row>
    <row r="5214" spans="1:7" x14ac:dyDescent="0.25">
      <c r="A5214" s="1">
        <v>40078</v>
      </c>
      <c r="B5214">
        <v>76.730002999999996</v>
      </c>
      <c r="C5214">
        <v>76.739998</v>
      </c>
      <c r="D5214">
        <v>76</v>
      </c>
      <c r="E5214">
        <v>76.120002999999997</v>
      </c>
      <c r="F5214">
        <v>76.120002999999997</v>
      </c>
      <c r="G5214">
        <v>0</v>
      </c>
    </row>
    <row r="5215" spans="1:7" x14ac:dyDescent="0.25">
      <c r="A5215" s="1">
        <v>40079</v>
      </c>
      <c r="B5215">
        <v>75.989998</v>
      </c>
      <c r="C5215">
        <v>76.580001999999993</v>
      </c>
      <c r="D5215">
        <v>75.830001999999993</v>
      </c>
      <c r="E5215">
        <v>76.050003000000004</v>
      </c>
      <c r="F5215">
        <v>76.050003000000004</v>
      </c>
      <c r="G5215">
        <v>0</v>
      </c>
    </row>
    <row r="5216" spans="1:7" x14ac:dyDescent="0.25">
      <c r="A5216" s="1">
        <v>40080</v>
      </c>
      <c r="B5216">
        <v>76.400002000000001</v>
      </c>
      <c r="C5216">
        <v>77.050003000000004</v>
      </c>
      <c r="D5216">
        <v>76.089995999999999</v>
      </c>
      <c r="E5216">
        <v>76.900002000000001</v>
      </c>
      <c r="F5216">
        <v>76.900002000000001</v>
      </c>
      <c r="G5216">
        <v>0</v>
      </c>
    </row>
    <row r="5217" spans="1:7" x14ac:dyDescent="0.25">
      <c r="A5217" s="1">
        <v>40081</v>
      </c>
      <c r="B5217">
        <v>77.029999000000004</v>
      </c>
      <c r="C5217">
        <v>77.069999999999993</v>
      </c>
      <c r="D5217">
        <v>76.489998</v>
      </c>
      <c r="E5217">
        <v>76.809997999999993</v>
      </c>
      <c r="F5217">
        <v>76.809997999999993</v>
      </c>
      <c r="G5217">
        <v>0</v>
      </c>
    </row>
    <row r="5218" spans="1:7" x14ac:dyDescent="0.25">
      <c r="A5218" s="1">
        <v>40083</v>
      </c>
      <c r="B5218" t="s">
        <v>444</v>
      </c>
      <c r="C5218" t="s">
        <v>444</v>
      </c>
      <c r="D5218" t="s">
        <v>444</v>
      </c>
      <c r="E5218" t="s">
        <v>444</v>
      </c>
      <c r="F5218" t="s">
        <v>444</v>
      </c>
      <c r="G5218" t="s">
        <v>444</v>
      </c>
    </row>
    <row r="5219" spans="1:7" x14ac:dyDescent="0.25">
      <c r="A5219" s="1">
        <v>40084</v>
      </c>
      <c r="B5219">
        <v>76.629997000000003</v>
      </c>
      <c r="C5219">
        <v>77.25</v>
      </c>
      <c r="D5219">
        <v>76.510002</v>
      </c>
      <c r="E5219">
        <v>77.050003000000004</v>
      </c>
      <c r="F5219">
        <v>77.050003000000004</v>
      </c>
      <c r="G5219">
        <v>0</v>
      </c>
    </row>
    <row r="5220" spans="1:7" x14ac:dyDescent="0.25">
      <c r="A5220" s="1">
        <v>40085</v>
      </c>
      <c r="B5220">
        <v>76.930000000000007</v>
      </c>
      <c r="C5220">
        <v>77.330001999999993</v>
      </c>
      <c r="D5220">
        <v>76.800003000000004</v>
      </c>
      <c r="E5220">
        <v>77.120002999999997</v>
      </c>
      <c r="F5220">
        <v>77.120002999999997</v>
      </c>
      <c r="G5220">
        <v>0</v>
      </c>
    </row>
    <row r="5221" spans="1:7" x14ac:dyDescent="0.25">
      <c r="A5221" s="1">
        <v>40086</v>
      </c>
      <c r="B5221">
        <v>77.019997000000004</v>
      </c>
      <c r="C5221">
        <v>77.069999999999993</v>
      </c>
      <c r="D5221">
        <v>76.489998</v>
      </c>
      <c r="E5221">
        <v>76.650002000000001</v>
      </c>
      <c r="F5221">
        <v>76.650002000000001</v>
      </c>
      <c r="G5221">
        <v>0</v>
      </c>
    </row>
    <row r="5222" spans="1:7" x14ac:dyDescent="0.25">
      <c r="A5222" s="1">
        <v>40087</v>
      </c>
      <c r="B5222">
        <v>76.650002000000001</v>
      </c>
      <c r="C5222">
        <v>77.269997000000004</v>
      </c>
      <c r="D5222">
        <v>76.589995999999999</v>
      </c>
      <c r="E5222">
        <v>77.190002000000007</v>
      </c>
      <c r="F5222">
        <v>77.190002000000007</v>
      </c>
      <c r="G5222">
        <v>0</v>
      </c>
    </row>
    <row r="5223" spans="1:7" x14ac:dyDescent="0.25">
      <c r="A5223" s="1">
        <v>40088</v>
      </c>
      <c r="B5223">
        <v>77.230002999999996</v>
      </c>
      <c r="C5223">
        <v>77.470000999999996</v>
      </c>
      <c r="D5223">
        <v>76.680000000000007</v>
      </c>
      <c r="E5223">
        <v>77</v>
      </c>
      <c r="F5223">
        <v>77</v>
      </c>
      <c r="G5223">
        <v>0</v>
      </c>
    </row>
    <row r="5224" spans="1:7" x14ac:dyDescent="0.25">
      <c r="A5224" s="1">
        <v>40090</v>
      </c>
      <c r="B5224" t="s">
        <v>444</v>
      </c>
      <c r="C5224" t="s">
        <v>444</v>
      </c>
      <c r="D5224" t="s">
        <v>444</v>
      </c>
      <c r="E5224" t="s">
        <v>444</v>
      </c>
      <c r="F5224" t="s">
        <v>444</v>
      </c>
      <c r="G5224" t="s">
        <v>444</v>
      </c>
    </row>
    <row r="5225" spans="1:7" x14ac:dyDescent="0.25">
      <c r="A5225" s="1">
        <v>40091</v>
      </c>
      <c r="B5225">
        <v>76.910004000000001</v>
      </c>
      <c r="C5225">
        <v>76.989998</v>
      </c>
      <c r="D5225">
        <v>76.610000999999997</v>
      </c>
      <c r="E5225">
        <v>76.639999000000003</v>
      </c>
      <c r="F5225">
        <v>76.639999000000003</v>
      </c>
      <c r="G5225">
        <v>0</v>
      </c>
    </row>
    <row r="5226" spans="1:7" x14ac:dyDescent="0.25">
      <c r="A5226" s="1">
        <v>40092</v>
      </c>
      <c r="B5226">
        <v>76.660004000000001</v>
      </c>
      <c r="C5226">
        <v>76.680000000000007</v>
      </c>
      <c r="D5226">
        <v>76.099997999999999</v>
      </c>
      <c r="E5226">
        <v>76.339995999999999</v>
      </c>
      <c r="F5226">
        <v>76.339995999999999</v>
      </c>
      <c r="G5226">
        <v>0</v>
      </c>
    </row>
    <row r="5227" spans="1:7" x14ac:dyDescent="0.25">
      <c r="A5227" s="1">
        <v>40093</v>
      </c>
      <c r="B5227">
        <v>76.239998</v>
      </c>
      <c r="C5227">
        <v>76.629997000000003</v>
      </c>
      <c r="D5227">
        <v>76.129997000000003</v>
      </c>
      <c r="E5227">
        <v>76.489998</v>
      </c>
      <c r="F5227">
        <v>76.489998</v>
      </c>
      <c r="G5227">
        <v>0</v>
      </c>
    </row>
    <row r="5228" spans="1:7" x14ac:dyDescent="0.25">
      <c r="A5228" s="1">
        <v>40094</v>
      </c>
      <c r="B5228">
        <v>76.300003000000004</v>
      </c>
      <c r="C5228">
        <v>76.330001999999993</v>
      </c>
      <c r="D5228">
        <v>75.769997000000004</v>
      </c>
      <c r="E5228">
        <v>75.970000999999996</v>
      </c>
      <c r="F5228">
        <v>75.970000999999996</v>
      </c>
      <c r="G5228">
        <v>0</v>
      </c>
    </row>
    <row r="5229" spans="1:7" x14ac:dyDescent="0.25">
      <c r="A5229" s="1">
        <v>40095</v>
      </c>
      <c r="B5229">
        <v>75.989998</v>
      </c>
      <c r="C5229">
        <v>76.559997999999993</v>
      </c>
      <c r="D5229">
        <v>75.970000999999996</v>
      </c>
      <c r="E5229">
        <v>76.430000000000007</v>
      </c>
      <c r="F5229">
        <v>76.430000000000007</v>
      </c>
      <c r="G5229">
        <v>0</v>
      </c>
    </row>
    <row r="5230" spans="1:7" x14ac:dyDescent="0.25">
      <c r="A5230" s="1">
        <v>40097</v>
      </c>
      <c r="B5230" t="s">
        <v>444</v>
      </c>
      <c r="C5230" t="s">
        <v>444</v>
      </c>
      <c r="D5230" t="s">
        <v>444</v>
      </c>
      <c r="E5230" t="s">
        <v>444</v>
      </c>
      <c r="F5230" t="s">
        <v>444</v>
      </c>
      <c r="G5230" t="s">
        <v>444</v>
      </c>
    </row>
    <row r="5231" spans="1:7" x14ac:dyDescent="0.25">
      <c r="A5231" s="1">
        <v>40098</v>
      </c>
      <c r="B5231">
        <v>76.290001000000004</v>
      </c>
      <c r="C5231">
        <v>76.669998000000007</v>
      </c>
      <c r="D5231">
        <v>76.019997000000004</v>
      </c>
      <c r="E5231">
        <v>76.129997000000003</v>
      </c>
      <c r="F5231">
        <v>76.129997000000003</v>
      </c>
      <c r="G5231">
        <v>0</v>
      </c>
    </row>
    <row r="5232" spans="1:7" x14ac:dyDescent="0.25">
      <c r="A5232" s="1">
        <v>40099</v>
      </c>
      <c r="B5232">
        <v>76.069999999999993</v>
      </c>
      <c r="C5232">
        <v>76.290001000000004</v>
      </c>
      <c r="D5232">
        <v>75.739998</v>
      </c>
      <c r="E5232">
        <v>75.980002999999996</v>
      </c>
      <c r="F5232">
        <v>75.980002999999996</v>
      </c>
      <c r="G5232">
        <v>0</v>
      </c>
    </row>
    <row r="5233" spans="1:7" x14ac:dyDescent="0.25">
      <c r="A5233" s="1">
        <v>40100</v>
      </c>
      <c r="B5233">
        <v>75.860000999999997</v>
      </c>
      <c r="C5233">
        <v>75.879997000000003</v>
      </c>
      <c r="D5233">
        <v>75.339995999999999</v>
      </c>
      <c r="E5233">
        <v>75.550003000000004</v>
      </c>
      <c r="F5233">
        <v>75.550003000000004</v>
      </c>
      <c r="G5233">
        <v>0</v>
      </c>
    </row>
    <row r="5234" spans="1:7" x14ac:dyDescent="0.25">
      <c r="A5234" s="1">
        <v>40101</v>
      </c>
      <c r="B5234">
        <v>75.400002000000001</v>
      </c>
      <c r="C5234">
        <v>75.769997000000004</v>
      </c>
      <c r="D5234">
        <v>75.209998999999996</v>
      </c>
      <c r="E5234">
        <v>75.480002999999996</v>
      </c>
      <c r="F5234">
        <v>75.480002999999996</v>
      </c>
      <c r="G5234">
        <v>0</v>
      </c>
    </row>
    <row r="5235" spans="1:7" x14ac:dyDescent="0.25">
      <c r="A5235" s="1">
        <v>40102</v>
      </c>
      <c r="B5235">
        <v>75.389999000000003</v>
      </c>
      <c r="C5235">
        <v>75.900002000000001</v>
      </c>
      <c r="D5235">
        <v>75.290001000000004</v>
      </c>
      <c r="E5235">
        <v>75.599997999999999</v>
      </c>
      <c r="F5235">
        <v>75.599997999999999</v>
      </c>
      <c r="G5235">
        <v>0</v>
      </c>
    </row>
    <row r="5236" spans="1:7" x14ac:dyDescent="0.25">
      <c r="A5236" s="1">
        <v>40104</v>
      </c>
      <c r="B5236" t="s">
        <v>444</v>
      </c>
      <c r="C5236" t="s">
        <v>444</v>
      </c>
      <c r="D5236" t="s">
        <v>444</v>
      </c>
      <c r="E5236" t="s">
        <v>444</v>
      </c>
      <c r="F5236" t="s">
        <v>444</v>
      </c>
      <c r="G5236" t="s">
        <v>444</v>
      </c>
    </row>
    <row r="5237" spans="1:7" x14ac:dyDescent="0.25">
      <c r="A5237" s="1">
        <v>40105</v>
      </c>
      <c r="B5237">
        <v>75.569999999999993</v>
      </c>
      <c r="C5237">
        <v>75.910004000000001</v>
      </c>
      <c r="D5237">
        <v>75.180000000000007</v>
      </c>
      <c r="E5237">
        <v>75.510002</v>
      </c>
      <c r="F5237">
        <v>75.510002</v>
      </c>
      <c r="G5237">
        <v>0</v>
      </c>
    </row>
    <row r="5238" spans="1:7" x14ac:dyDescent="0.25">
      <c r="A5238" s="1">
        <v>40106</v>
      </c>
      <c r="B5238">
        <v>75.269997000000004</v>
      </c>
      <c r="C5238">
        <v>75.760002</v>
      </c>
      <c r="D5238">
        <v>75.099997999999999</v>
      </c>
      <c r="E5238">
        <v>75.569999999999993</v>
      </c>
      <c r="F5238">
        <v>75.569999999999993</v>
      </c>
      <c r="G5238">
        <v>0</v>
      </c>
    </row>
    <row r="5239" spans="1:7" x14ac:dyDescent="0.25">
      <c r="A5239" s="1">
        <v>40107</v>
      </c>
      <c r="B5239">
        <v>75.540001000000004</v>
      </c>
      <c r="C5239">
        <v>75.720000999999996</v>
      </c>
      <c r="D5239">
        <v>74.940002000000007</v>
      </c>
      <c r="E5239">
        <v>74.970000999999996</v>
      </c>
      <c r="F5239">
        <v>74.970000999999996</v>
      </c>
      <c r="G5239">
        <v>0</v>
      </c>
    </row>
    <row r="5240" spans="1:7" x14ac:dyDescent="0.25">
      <c r="A5240" s="1">
        <v>40108</v>
      </c>
      <c r="B5240">
        <v>75.080001999999993</v>
      </c>
      <c r="C5240">
        <v>75.519997000000004</v>
      </c>
      <c r="D5240">
        <v>75.010002</v>
      </c>
      <c r="E5240">
        <v>75.089995999999999</v>
      </c>
      <c r="F5240">
        <v>75.089995999999999</v>
      </c>
      <c r="G5240">
        <v>0</v>
      </c>
    </row>
    <row r="5241" spans="1:7" x14ac:dyDescent="0.25">
      <c r="A5241" s="1">
        <v>40109</v>
      </c>
      <c r="B5241">
        <v>75.069999999999993</v>
      </c>
      <c r="C5241">
        <v>75.519997000000004</v>
      </c>
      <c r="D5241">
        <v>74.949996999999996</v>
      </c>
      <c r="E5241">
        <v>75.470000999999996</v>
      </c>
      <c r="F5241">
        <v>75.470000999999996</v>
      </c>
      <c r="G5241">
        <v>0</v>
      </c>
    </row>
    <row r="5242" spans="1:7" x14ac:dyDescent="0.25">
      <c r="A5242" s="1">
        <v>40111</v>
      </c>
      <c r="B5242" t="s">
        <v>444</v>
      </c>
      <c r="C5242" t="s">
        <v>444</v>
      </c>
      <c r="D5242" t="s">
        <v>444</v>
      </c>
      <c r="E5242" t="s">
        <v>444</v>
      </c>
      <c r="F5242" t="s">
        <v>444</v>
      </c>
      <c r="G5242" t="s">
        <v>444</v>
      </c>
    </row>
    <row r="5243" spans="1:7" x14ac:dyDescent="0.25">
      <c r="A5243" s="1">
        <v>40112</v>
      </c>
      <c r="B5243">
        <v>75.419998000000007</v>
      </c>
      <c r="C5243">
        <v>76.120002999999997</v>
      </c>
      <c r="D5243">
        <v>75.199996999999996</v>
      </c>
      <c r="E5243">
        <v>76.059997999999993</v>
      </c>
      <c r="F5243">
        <v>76.059997999999993</v>
      </c>
      <c r="G5243">
        <v>0</v>
      </c>
    </row>
    <row r="5244" spans="1:7" x14ac:dyDescent="0.25">
      <c r="A5244" s="1">
        <v>40113</v>
      </c>
      <c r="B5244">
        <v>76.069999999999993</v>
      </c>
      <c r="C5244">
        <v>76.319999999999993</v>
      </c>
      <c r="D5244">
        <v>75.760002</v>
      </c>
      <c r="E5244">
        <v>76.139999000000003</v>
      </c>
      <c r="F5244">
        <v>76.139999000000003</v>
      </c>
      <c r="G5244">
        <v>0</v>
      </c>
    </row>
    <row r="5245" spans="1:7" x14ac:dyDescent="0.25">
      <c r="A5245" s="1">
        <v>40114</v>
      </c>
      <c r="B5245">
        <v>76.089995999999999</v>
      </c>
      <c r="C5245">
        <v>76.559997999999993</v>
      </c>
      <c r="D5245">
        <v>75.989998</v>
      </c>
      <c r="E5245">
        <v>76.430000000000007</v>
      </c>
      <c r="F5245">
        <v>76.430000000000007</v>
      </c>
      <c r="G5245">
        <v>0</v>
      </c>
    </row>
    <row r="5246" spans="1:7" x14ac:dyDescent="0.25">
      <c r="A5246" s="1">
        <v>40115</v>
      </c>
      <c r="B5246">
        <v>76.430000000000007</v>
      </c>
      <c r="C5246">
        <v>76.580001999999993</v>
      </c>
      <c r="D5246">
        <v>75.860000999999997</v>
      </c>
      <c r="E5246">
        <v>75.919998000000007</v>
      </c>
      <c r="F5246">
        <v>75.919998000000007</v>
      </c>
      <c r="G5246">
        <v>0</v>
      </c>
    </row>
    <row r="5247" spans="1:7" x14ac:dyDescent="0.25">
      <c r="A5247" s="1">
        <v>40116</v>
      </c>
      <c r="B5247">
        <v>75.919998000000007</v>
      </c>
      <c r="C5247">
        <v>76.430000000000007</v>
      </c>
      <c r="D5247">
        <v>75.830001999999993</v>
      </c>
      <c r="E5247">
        <v>76.300003000000004</v>
      </c>
      <c r="F5247">
        <v>76.300003000000004</v>
      </c>
      <c r="G5247">
        <v>0</v>
      </c>
    </row>
    <row r="5248" spans="1:7" x14ac:dyDescent="0.25">
      <c r="A5248" s="1">
        <v>40118</v>
      </c>
      <c r="B5248" t="s">
        <v>444</v>
      </c>
      <c r="C5248" t="s">
        <v>444</v>
      </c>
      <c r="D5248" t="s">
        <v>444</v>
      </c>
      <c r="E5248" t="s">
        <v>444</v>
      </c>
      <c r="F5248" t="s">
        <v>444</v>
      </c>
      <c r="G5248" t="s">
        <v>444</v>
      </c>
    </row>
    <row r="5249" spans="1:7" x14ac:dyDescent="0.25">
      <c r="A5249" s="1">
        <v>40119</v>
      </c>
      <c r="B5249">
        <v>76.389999000000003</v>
      </c>
      <c r="C5249">
        <v>76.410004000000001</v>
      </c>
      <c r="D5249">
        <v>75.930000000000007</v>
      </c>
      <c r="E5249">
        <v>76.290001000000004</v>
      </c>
      <c r="F5249">
        <v>76.290001000000004</v>
      </c>
      <c r="G5249">
        <v>0</v>
      </c>
    </row>
    <row r="5250" spans="1:7" x14ac:dyDescent="0.25">
      <c r="A5250" s="1">
        <v>40120</v>
      </c>
      <c r="B5250">
        <v>76.099997999999999</v>
      </c>
      <c r="C5250">
        <v>76.819999999999993</v>
      </c>
      <c r="D5250">
        <v>76.069999999999993</v>
      </c>
      <c r="E5250">
        <v>76.389999000000003</v>
      </c>
      <c r="F5250">
        <v>76.389999000000003</v>
      </c>
      <c r="G5250">
        <v>0</v>
      </c>
    </row>
    <row r="5251" spans="1:7" x14ac:dyDescent="0.25">
      <c r="A5251" s="1">
        <v>40121</v>
      </c>
      <c r="B5251">
        <v>76.370002999999997</v>
      </c>
      <c r="C5251">
        <v>76.400002000000001</v>
      </c>
      <c r="D5251">
        <v>75.599997999999999</v>
      </c>
      <c r="E5251">
        <v>75.639999000000003</v>
      </c>
      <c r="F5251">
        <v>75.639999000000003</v>
      </c>
      <c r="G5251">
        <v>0</v>
      </c>
    </row>
    <row r="5252" spans="1:7" x14ac:dyDescent="0.25">
      <c r="A5252" s="1">
        <v>40122</v>
      </c>
      <c r="B5252">
        <v>75.879997000000003</v>
      </c>
      <c r="C5252">
        <v>75.980002999999996</v>
      </c>
      <c r="D5252">
        <v>75.510002</v>
      </c>
      <c r="E5252">
        <v>75.739998</v>
      </c>
      <c r="F5252">
        <v>75.739998</v>
      </c>
      <c r="G5252">
        <v>0</v>
      </c>
    </row>
    <row r="5253" spans="1:7" x14ac:dyDescent="0.25">
      <c r="A5253" s="1">
        <v>40123</v>
      </c>
      <c r="B5253">
        <v>75.760002</v>
      </c>
      <c r="C5253">
        <v>75.970000999999996</v>
      </c>
      <c r="D5253">
        <v>75.5</v>
      </c>
      <c r="E5253">
        <v>75.819999999999993</v>
      </c>
      <c r="F5253">
        <v>75.819999999999993</v>
      </c>
      <c r="G5253">
        <v>0</v>
      </c>
    </row>
    <row r="5254" spans="1:7" x14ac:dyDescent="0.25">
      <c r="A5254" s="1">
        <v>40125</v>
      </c>
      <c r="B5254" t="s">
        <v>444</v>
      </c>
      <c r="C5254" t="s">
        <v>444</v>
      </c>
      <c r="D5254" t="s">
        <v>444</v>
      </c>
      <c r="E5254" t="s">
        <v>444</v>
      </c>
      <c r="F5254" t="s">
        <v>444</v>
      </c>
      <c r="G5254" t="s">
        <v>444</v>
      </c>
    </row>
    <row r="5255" spans="1:7" x14ac:dyDescent="0.25">
      <c r="A5255" s="1">
        <v>40126</v>
      </c>
      <c r="B5255">
        <v>75.680000000000007</v>
      </c>
      <c r="C5255">
        <v>75.720000999999996</v>
      </c>
      <c r="D5255">
        <v>74.930000000000007</v>
      </c>
      <c r="E5255">
        <v>75.029999000000004</v>
      </c>
      <c r="F5255">
        <v>75.029999000000004</v>
      </c>
      <c r="G5255">
        <v>0</v>
      </c>
    </row>
    <row r="5256" spans="1:7" x14ac:dyDescent="0.25">
      <c r="A5256" s="1">
        <v>40127</v>
      </c>
      <c r="B5256">
        <v>75</v>
      </c>
      <c r="C5256">
        <v>75.269997000000004</v>
      </c>
      <c r="D5256">
        <v>74.949996999999996</v>
      </c>
      <c r="E5256">
        <v>75.019997000000004</v>
      </c>
      <c r="F5256">
        <v>75.019997000000004</v>
      </c>
      <c r="G5256">
        <v>0</v>
      </c>
    </row>
    <row r="5257" spans="1:7" x14ac:dyDescent="0.25">
      <c r="A5257" s="1">
        <v>40128</v>
      </c>
      <c r="B5257">
        <v>74.930000000000007</v>
      </c>
      <c r="C5257">
        <v>75.220000999999996</v>
      </c>
      <c r="D5257">
        <v>74.769997000000004</v>
      </c>
      <c r="E5257">
        <v>75.160004000000001</v>
      </c>
      <c r="F5257">
        <v>75.160004000000001</v>
      </c>
      <c r="G5257">
        <v>0</v>
      </c>
    </row>
    <row r="5258" spans="1:7" x14ac:dyDescent="0.25">
      <c r="A5258" s="1">
        <v>40129</v>
      </c>
      <c r="B5258">
        <v>75.059997999999993</v>
      </c>
      <c r="C5258">
        <v>75.769997000000004</v>
      </c>
      <c r="D5258">
        <v>74.930000000000007</v>
      </c>
      <c r="E5258">
        <v>75.599997999999999</v>
      </c>
      <c r="F5258">
        <v>75.599997999999999</v>
      </c>
      <c r="G5258">
        <v>0</v>
      </c>
    </row>
    <row r="5259" spans="1:7" x14ac:dyDescent="0.25">
      <c r="A5259" s="1">
        <v>40130</v>
      </c>
      <c r="B5259">
        <v>75.569999999999993</v>
      </c>
      <c r="C5259">
        <v>75.660004000000001</v>
      </c>
      <c r="D5259">
        <v>75.139999000000003</v>
      </c>
      <c r="E5259">
        <v>75.330001999999993</v>
      </c>
      <c r="F5259">
        <v>75.330001999999993</v>
      </c>
      <c r="G5259">
        <v>0</v>
      </c>
    </row>
    <row r="5260" spans="1:7" x14ac:dyDescent="0.25">
      <c r="A5260" s="1">
        <v>40132</v>
      </c>
      <c r="B5260" t="s">
        <v>444</v>
      </c>
      <c r="C5260" t="s">
        <v>444</v>
      </c>
      <c r="D5260" t="s">
        <v>444</v>
      </c>
      <c r="E5260" t="s">
        <v>444</v>
      </c>
      <c r="F5260" t="s">
        <v>444</v>
      </c>
      <c r="G5260" t="s">
        <v>444</v>
      </c>
    </row>
    <row r="5261" spans="1:7" x14ac:dyDescent="0.25">
      <c r="A5261" s="1">
        <v>40133</v>
      </c>
      <c r="B5261">
        <v>75.069999999999993</v>
      </c>
      <c r="C5261">
        <v>75.309997999999993</v>
      </c>
      <c r="D5261">
        <v>74.680000000000007</v>
      </c>
      <c r="E5261">
        <v>74.910004000000001</v>
      </c>
      <c r="F5261">
        <v>74.910004000000001</v>
      </c>
      <c r="G5261">
        <v>0</v>
      </c>
    </row>
    <row r="5262" spans="1:7" x14ac:dyDescent="0.25">
      <c r="A5262" s="1">
        <v>40134</v>
      </c>
      <c r="B5262">
        <v>74.809997999999993</v>
      </c>
      <c r="C5262">
        <v>75.620002999999997</v>
      </c>
      <c r="D5262">
        <v>74.809997999999993</v>
      </c>
      <c r="E5262">
        <v>75.370002999999997</v>
      </c>
      <c r="F5262">
        <v>75.370002999999997</v>
      </c>
      <c r="G5262">
        <v>0</v>
      </c>
    </row>
    <row r="5263" spans="1:7" x14ac:dyDescent="0.25">
      <c r="A5263" s="1">
        <v>40135</v>
      </c>
      <c r="B5263">
        <v>75.239998</v>
      </c>
      <c r="C5263">
        <v>75.339995999999999</v>
      </c>
      <c r="D5263">
        <v>74.900002000000001</v>
      </c>
      <c r="E5263">
        <v>75.180000000000007</v>
      </c>
      <c r="F5263">
        <v>75.180000000000007</v>
      </c>
      <c r="G5263">
        <v>0</v>
      </c>
    </row>
    <row r="5264" spans="1:7" x14ac:dyDescent="0.25">
      <c r="A5264" s="1">
        <v>40136</v>
      </c>
      <c r="B5264">
        <v>75.110000999999997</v>
      </c>
      <c r="C5264">
        <v>75.550003000000004</v>
      </c>
      <c r="D5264">
        <v>75.099997999999999</v>
      </c>
      <c r="E5264">
        <v>75.290001000000004</v>
      </c>
      <c r="F5264">
        <v>75.290001000000004</v>
      </c>
      <c r="G5264">
        <v>0</v>
      </c>
    </row>
    <row r="5265" spans="1:7" x14ac:dyDescent="0.25">
      <c r="A5265" s="1">
        <v>40137</v>
      </c>
      <c r="B5265">
        <v>75.239998</v>
      </c>
      <c r="C5265">
        <v>75.879997000000003</v>
      </c>
      <c r="D5265">
        <v>75.209998999999996</v>
      </c>
      <c r="E5265">
        <v>75.660004000000001</v>
      </c>
      <c r="F5265">
        <v>75.660004000000001</v>
      </c>
      <c r="G5265">
        <v>0</v>
      </c>
    </row>
    <row r="5266" spans="1:7" x14ac:dyDescent="0.25">
      <c r="A5266" s="1">
        <v>40139</v>
      </c>
      <c r="B5266" t="s">
        <v>444</v>
      </c>
      <c r="C5266" t="s">
        <v>444</v>
      </c>
      <c r="D5266" t="s">
        <v>444</v>
      </c>
      <c r="E5266" t="s">
        <v>444</v>
      </c>
      <c r="F5266" t="s">
        <v>444</v>
      </c>
      <c r="G5266" t="s">
        <v>444</v>
      </c>
    </row>
    <row r="5267" spans="1:7" x14ac:dyDescent="0.25">
      <c r="A5267" s="1">
        <v>40140</v>
      </c>
      <c r="B5267">
        <v>75.569999999999993</v>
      </c>
      <c r="C5267">
        <v>75.569999999999993</v>
      </c>
      <c r="D5267">
        <v>74.949996999999996</v>
      </c>
      <c r="E5267">
        <v>75.089995999999999</v>
      </c>
      <c r="F5267">
        <v>75.089995999999999</v>
      </c>
      <c r="G5267">
        <v>0</v>
      </c>
    </row>
    <row r="5268" spans="1:7" x14ac:dyDescent="0.25">
      <c r="A5268" s="1">
        <v>40141</v>
      </c>
      <c r="B5268">
        <v>75.190002000000007</v>
      </c>
      <c r="C5268">
        <v>75.449996999999996</v>
      </c>
      <c r="D5268">
        <v>75</v>
      </c>
      <c r="E5268">
        <v>75.069999999999993</v>
      </c>
      <c r="F5268">
        <v>75.069999999999993</v>
      </c>
      <c r="G5268">
        <v>0</v>
      </c>
    </row>
    <row r="5269" spans="1:7" x14ac:dyDescent="0.25">
      <c r="A5269" s="1">
        <v>40142</v>
      </c>
      <c r="B5269">
        <v>75.040001000000004</v>
      </c>
      <c r="C5269">
        <v>75.099997999999999</v>
      </c>
      <c r="D5269">
        <v>74.230002999999996</v>
      </c>
      <c r="E5269">
        <v>74.269997000000004</v>
      </c>
      <c r="F5269">
        <v>74.269997000000004</v>
      </c>
      <c r="G5269">
        <v>0</v>
      </c>
    </row>
    <row r="5270" spans="1:7" x14ac:dyDescent="0.25">
      <c r="A5270" s="1">
        <v>40144</v>
      </c>
      <c r="B5270">
        <v>74.779999000000004</v>
      </c>
      <c r="C5270">
        <v>75.569999999999993</v>
      </c>
      <c r="D5270">
        <v>74.760002</v>
      </c>
      <c r="E5270">
        <v>75</v>
      </c>
      <c r="F5270">
        <v>75</v>
      </c>
      <c r="G5270">
        <v>0</v>
      </c>
    </row>
    <row r="5271" spans="1:7" x14ac:dyDescent="0.25">
      <c r="A5271" s="1">
        <v>40146</v>
      </c>
      <c r="B5271" t="s">
        <v>444</v>
      </c>
      <c r="C5271" t="s">
        <v>444</v>
      </c>
      <c r="D5271" t="s">
        <v>444</v>
      </c>
      <c r="E5271" t="s">
        <v>444</v>
      </c>
      <c r="F5271" t="s">
        <v>444</v>
      </c>
      <c r="G5271" t="s">
        <v>444</v>
      </c>
    </row>
    <row r="5272" spans="1:7" x14ac:dyDescent="0.25">
      <c r="A5272" s="1">
        <v>40147</v>
      </c>
      <c r="B5272">
        <v>74.860000999999997</v>
      </c>
      <c r="C5272">
        <v>74.959998999999996</v>
      </c>
      <c r="D5272">
        <v>74.489998</v>
      </c>
      <c r="E5272">
        <v>74.879997000000003</v>
      </c>
      <c r="F5272">
        <v>74.879997000000003</v>
      </c>
      <c r="G5272">
        <v>0</v>
      </c>
    </row>
    <row r="5273" spans="1:7" x14ac:dyDescent="0.25">
      <c r="A5273" s="1">
        <v>40148</v>
      </c>
      <c r="B5273">
        <v>74.709998999999996</v>
      </c>
      <c r="C5273">
        <v>75.089995999999999</v>
      </c>
      <c r="D5273">
        <v>74.269997000000004</v>
      </c>
      <c r="E5273">
        <v>74.360000999999997</v>
      </c>
      <c r="F5273">
        <v>74.360000999999997</v>
      </c>
      <c r="G5273">
        <v>0</v>
      </c>
    </row>
    <row r="5274" spans="1:7" x14ac:dyDescent="0.25">
      <c r="A5274" s="1">
        <v>40149</v>
      </c>
      <c r="B5274">
        <v>74.400002000000001</v>
      </c>
      <c r="C5274">
        <v>74.680000000000007</v>
      </c>
      <c r="D5274">
        <v>74.360000999999997</v>
      </c>
      <c r="E5274">
        <v>74.669998000000007</v>
      </c>
      <c r="F5274">
        <v>74.669998000000007</v>
      </c>
      <c r="G5274">
        <v>0</v>
      </c>
    </row>
    <row r="5275" spans="1:7" x14ac:dyDescent="0.25">
      <c r="A5275" s="1">
        <v>40150</v>
      </c>
      <c r="B5275">
        <v>74.529999000000004</v>
      </c>
      <c r="C5275">
        <v>74.860000999999997</v>
      </c>
      <c r="D5275">
        <v>74.330001999999993</v>
      </c>
      <c r="E5275">
        <v>74.629997000000003</v>
      </c>
      <c r="F5275">
        <v>74.629997000000003</v>
      </c>
      <c r="G5275">
        <v>0</v>
      </c>
    </row>
    <row r="5276" spans="1:7" x14ac:dyDescent="0.25">
      <c r="A5276" s="1">
        <v>40151</v>
      </c>
      <c r="B5276">
        <v>74.779999000000004</v>
      </c>
      <c r="C5276">
        <v>75.940002000000007</v>
      </c>
      <c r="D5276">
        <v>74.599997999999999</v>
      </c>
      <c r="E5276">
        <v>75.910004000000001</v>
      </c>
      <c r="F5276">
        <v>75.910004000000001</v>
      </c>
      <c r="G5276">
        <v>0</v>
      </c>
    </row>
    <row r="5277" spans="1:7" x14ac:dyDescent="0.25">
      <c r="A5277" s="1">
        <v>40153</v>
      </c>
      <c r="B5277" t="s">
        <v>444</v>
      </c>
      <c r="C5277" t="s">
        <v>444</v>
      </c>
      <c r="D5277" t="s">
        <v>444</v>
      </c>
      <c r="E5277" t="s">
        <v>444</v>
      </c>
      <c r="F5277" t="s">
        <v>444</v>
      </c>
      <c r="G5277" t="s">
        <v>444</v>
      </c>
    </row>
    <row r="5278" spans="1:7" x14ac:dyDescent="0.25">
      <c r="A5278" s="1">
        <v>40154</v>
      </c>
      <c r="B5278">
        <v>75.650002000000001</v>
      </c>
      <c r="C5278">
        <v>76.180000000000007</v>
      </c>
      <c r="D5278">
        <v>75.449996999999996</v>
      </c>
      <c r="E5278">
        <v>75.769997000000004</v>
      </c>
      <c r="F5278">
        <v>75.769997000000004</v>
      </c>
      <c r="G5278">
        <v>0</v>
      </c>
    </row>
    <row r="5279" spans="1:7" x14ac:dyDescent="0.25">
      <c r="A5279" s="1">
        <v>40155</v>
      </c>
      <c r="B5279">
        <v>75.75</v>
      </c>
      <c r="C5279">
        <v>76.309997999999993</v>
      </c>
      <c r="D5279">
        <v>75.510002</v>
      </c>
      <c r="E5279">
        <v>76.309997999999993</v>
      </c>
      <c r="F5279">
        <v>76.309997999999993</v>
      </c>
      <c r="G5279">
        <v>0</v>
      </c>
    </row>
    <row r="5280" spans="1:7" x14ac:dyDescent="0.25">
      <c r="A5280" s="1">
        <v>40156</v>
      </c>
      <c r="B5280">
        <v>76.279999000000004</v>
      </c>
      <c r="C5280">
        <v>76.330001999999993</v>
      </c>
      <c r="D5280">
        <v>75.830001999999993</v>
      </c>
      <c r="E5280">
        <v>76.040001000000004</v>
      </c>
      <c r="F5280">
        <v>76.040001000000004</v>
      </c>
      <c r="G5280">
        <v>0</v>
      </c>
    </row>
    <row r="5281" spans="1:7" x14ac:dyDescent="0.25">
      <c r="A5281" s="1">
        <v>40157</v>
      </c>
      <c r="B5281">
        <v>75.980002999999996</v>
      </c>
      <c r="C5281">
        <v>76.209998999999996</v>
      </c>
      <c r="D5281">
        <v>75.860000999999997</v>
      </c>
      <c r="E5281">
        <v>76.040001000000004</v>
      </c>
      <c r="F5281">
        <v>76.040001000000004</v>
      </c>
      <c r="G5281">
        <v>0</v>
      </c>
    </row>
    <row r="5282" spans="1:7" x14ac:dyDescent="0.25">
      <c r="A5282" s="1">
        <v>40158</v>
      </c>
      <c r="B5282">
        <v>76.019997000000004</v>
      </c>
      <c r="C5282">
        <v>76.730002999999996</v>
      </c>
      <c r="D5282">
        <v>75.900002000000001</v>
      </c>
      <c r="E5282">
        <v>76.569999999999993</v>
      </c>
      <c r="F5282">
        <v>76.569999999999993</v>
      </c>
      <c r="G5282">
        <v>0</v>
      </c>
    </row>
    <row r="5283" spans="1:7" x14ac:dyDescent="0.25">
      <c r="A5283" s="1">
        <v>40160</v>
      </c>
      <c r="B5283" t="s">
        <v>444</v>
      </c>
      <c r="C5283" t="s">
        <v>444</v>
      </c>
      <c r="D5283" t="s">
        <v>444</v>
      </c>
      <c r="E5283" t="s">
        <v>444</v>
      </c>
      <c r="F5283" t="s">
        <v>444</v>
      </c>
      <c r="G5283" t="s">
        <v>444</v>
      </c>
    </row>
    <row r="5284" spans="1:7" x14ac:dyDescent="0.25">
      <c r="A5284" s="1">
        <v>40161</v>
      </c>
      <c r="B5284">
        <v>76.569999999999993</v>
      </c>
      <c r="C5284">
        <v>76.580001999999993</v>
      </c>
      <c r="D5284">
        <v>76.25</v>
      </c>
      <c r="E5284">
        <v>76.349997999999999</v>
      </c>
      <c r="F5284">
        <v>76.349997999999999</v>
      </c>
      <c r="G5284">
        <v>0</v>
      </c>
    </row>
    <row r="5285" spans="1:7" x14ac:dyDescent="0.25">
      <c r="A5285" s="1">
        <v>40162</v>
      </c>
      <c r="B5285">
        <v>76.349997999999999</v>
      </c>
      <c r="C5285">
        <v>77.089995999999999</v>
      </c>
      <c r="D5285">
        <v>76.319999999999993</v>
      </c>
      <c r="E5285">
        <v>76.959998999999996</v>
      </c>
      <c r="F5285">
        <v>76.959998999999996</v>
      </c>
      <c r="G5285">
        <v>0</v>
      </c>
    </row>
    <row r="5286" spans="1:7" x14ac:dyDescent="0.25">
      <c r="A5286" s="1">
        <v>40163</v>
      </c>
      <c r="B5286">
        <v>76.940002000000007</v>
      </c>
      <c r="C5286">
        <v>77.040001000000004</v>
      </c>
      <c r="D5286">
        <v>76.599997999999999</v>
      </c>
      <c r="E5286">
        <v>77</v>
      </c>
      <c r="F5286">
        <v>77</v>
      </c>
      <c r="G5286">
        <v>0</v>
      </c>
    </row>
    <row r="5287" spans="1:7" x14ac:dyDescent="0.25">
      <c r="A5287" s="1">
        <v>40164</v>
      </c>
      <c r="B5287">
        <v>76.949996999999996</v>
      </c>
      <c r="C5287">
        <v>77.940002000000007</v>
      </c>
      <c r="D5287">
        <v>76.910004000000001</v>
      </c>
      <c r="E5287">
        <v>77.690002000000007</v>
      </c>
      <c r="F5287">
        <v>77.690002000000007</v>
      </c>
      <c r="G5287">
        <v>0</v>
      </c>
    </row>
    <row r="5288" spans="1:7" x14ac:dyDescent="0.25">
      <c r="A5288" s="1">
        <v>40165</v>
      </c>
      <c r="B5288">
        <v>77.739998</v>
      </c>
      <c r="C5288">
        <v>78.139999000000003</v>
      </c>
      <c r="D5288">
        <v>77.379997000000003</v>
      </c>
      <c r="E5288">
        <v>77.819999999999993</v>
      </c>
      <c r="F5288">
        <v>77.819999999999993</v>
      </c>
      <c r="G5288">
        <v>0</v>
      </c>
    </row>
    <row r="5289" spans="1:7" x14ac:dyDescent="0.25">
      <c r="A5289" s="1">
        <v>40167</v>
      </c>
      <c r="B5289" t="s">
        <v>444</v>
      </c>
      <c r="C5289" t="s">
        <v>444</v>
      </c>
      <c r="D5289" t="s">
        <v>444</v>
      </c>
      <c r="E5289" t="s">
        <v>444</v>
      </c>
      <c r="F5289" t="s">
        <v>444</v>
      </c>
      <c r="G5289" t="s">
        <v>444</v>
      </c>
    </row>
    <row r="5290" spans="1:7" x14ac:dyDescent="0.25">
      <c r="A5290" s="1">
        <v>40168</v>
      </c>
      <c r="B5290">
        <v>77.779999000000004</v>
      </c>
      <c r="C5290">
        <v>78.139999000000003</v>
      </c>
      <c r="D5290">
        <v>77.589995999999999</v>
      </c>
      <c r="E5290">
        <v>78.040001000000004</v>
      </c>
      <c r="F5290">
        <v>78.040001000000004</v>
      </c>
      <c r="G5290">
        <v>0</v>
      </c>
    </row>
    <row r="5291" spans="1:7" x14ac:dyDescent="0.25">
      <c r="A5291" s="1">
        <v>40169</v>
      </c>
      <c r="B5291">
        <v>78.040001000000004</v>
      </c>
      <c r="C5291">
        <v>78.449996999999996</v>
      </c>
      <c r="D5291">
        <v>77.849997999999999</v>
      </c>
      <c r="E5291">
        <v>78.25</v>
      </c>
      <c r="F5291">
        <v>78.25</v>
      </c>
      <c r="G5291">
        <v>0</v>
      </c>
    </row>
    <row r="5292" spans="1:7" x14ac:dyDescent="0.25">
      <c r="A5292" s="1">
        <v>40170</v>
      </c>
      <c r="B5292">
        <v>78.25</v>
      </c>
      <c r="C5292">
        <v>78.360000999999997</v>
      </c>
      <c r="D5292">
        <v>77.739998</v>
      </c>
      <c r="E5292">
        <v>77.900002000000001</v>
      </c>
      <c r="F5292">
        <v>77.900002000000001</v>
      </c>
      <c r="G5292">
        <v>0</v>
      </c>
    </row>
    <row r="5293" spans="1:7" x14ac:dyDescent="0.25">
      <c r="A5293" s="1">
        <v>40171</v>
      </c>
      <c r="B5293">
        <v>77.889999000000003</v>
      </c>
      <c r="C5293">
        <v>77.919998000000007</v>
      </c>
      <c r="D5293">
        <v>77.5</v>
      </c>
      <c r="E5293">
        <v>77.839995999999999</v>
      </c>
      <c r="F5293">
        <v>77.839995999999999</v>
      </c>
      <c r="G5293">
        <v>0</v>
      </c>
    </row>
    <row r="5294" spans="1:7" x14ac:dyDescent="0.25">
      <c r="A5294" s="1">
        <v>40174</v>
      </c>
      <c r="B5294" t="s">
        <v>444</v>
      </c>
      <c r="C5294" t="s">
        <v>444</v>
      </c>
      <c r="D5294" t="s">
        <v>444</v>
      </c>
      <c r="E5294" t="s">
        <v>444</v>
      </c>
      <c r="F5294" t="s">
        <v>444</v>
      </c>
      <c r="G5294" t="s">
        <v>444</v>
      </c>
    </row>
    <row r="5295" spans="1:7" x14ac:dyDescent="0.25">
      <c r="A5295" s="1">
        <v>40175</v>
      </c>
      <c r="B5295">
        <v>77.739998</v>
      </c>
      <c r="C5295">
        <v>77.860000999999997</v>
      </c>
      <c r="D5295">
        <v>77.540001000000004</v>
      </c>
      <c r="E5295">
        <v>77.629997000000003</v>
      </c>
      <c r="F5295">
        <v>77.629997000000003</v>
      </c>
      <c r="G5295">
        <v>0</v>
      </c>
    </row>
    <row r="5296" spans="1:7" x14ac:dyDescent="0.25">
      <c r="A5296" s="1">
        <v>40176</v>
      </c>
      <c r="B5296">
        <v>77.699996999999996</v>
      </c>
      <c r="C5296">
        <v>77.930000000000007</v>
      </c>
      <c r="D5296">
        <v>77.330001999999993</v>
      </c>
      <c r="E5296">
        <v>77.830001999999993</v>
      </c>
      <c r="F5296">
        <v>77.830001999999993</v>
      </c>
      <c r="G5296">
        <v>0</v>
      </c>
    </row>
    <row r="5297" spans="1:7" x14ac:dyDescent="0.25">
      <c r="A5297" s="1">
        <v>40177</v>
      </c>
      <c r="B5297">
        <v>77.879997000000003</v>
      </c>
      <c r="C5297">
        <v>78.220000999999996</v>
      </c>
      <c r="D5297">
        <v>77.800003000000004</v>
      </c>
      <c r="E5297">
        <v>77.910004000000001</v>
      </c>
      <c r="F5297">
        <v>77.910004000000001</v>
      </c>
      <c r="G5297">
        <v>0</v>
      </c>
    </row>
    <row r="5298" spans="1:7" x14ac:dyDescent="0.25">
      <c r="A5298" s="1">
        <v>40178</v>
      </c>
      <c r="B5298">
        <v>77.889999000000003</v>
      </c>
      <c r="C5298">
        <v>78.019997000000004</v>
      </c>
      <c r="D5298">
        <v>77.410004000000001</v>
      </c>
      <c r="E5298">
        <v>77.860000999999997</v>
      </c>
      <c r="F5298">
        <v>77.860000999999997</v>
      </c>
      <c r="G5298">
        <v>0</v>
      </c>
    </row>
    <row r="5299" spans="1:7" x14ac:dyDescent="0.25">
      <c r="A5299" s="1">
        <v>40181</v>
      </c>
      <c r="B5299" t="s">
        <v>444</v>
      </c>
      <c r="C5299" t="s">
        <v>444</v>
      </c>
      <c r="D5299" t="s">
        <v>444</v>
      </c>
      <c r="E5299" t="s">
        <v>444</v>
      </c>
      <c r="F5299" t="s">
        <v>444</v>
      </c>
      <c r="G5299" t="s">
        <v>444</v>
      </c>
    </row>
    <row r="5300" spans="1:7" x14ac:dyDescent="0.25">
      <c r="A5300" s="1">
        <v>40182</v>
      </c>
      <c r="B5300">
        <v>77.930000000000007</v>
      </c>
      <c r="C5300">
        <v>78.190002000000007</v>
      </c>
      <c r="D5300">
        <v>77.260002</v>
      </c>
      <c r="E5300">
        <v>77.529999000000004</v>
      </c>
      <c r="F5300">
        <v>77.529999000000004</v>
      </c>
      <c r="G5300">
        <v>0</v>
      </c>
    </row>
    <row r="5301" spans="1:7" x14ac:dyDescent="0.25">
      <c r="A5301" s="1">
        <v>40183</v>
      </c>
      <c r="B5301">
        <v>77.370002999999997</v>
      </c>
      <c r="C5301">
        <v>77.709998999999996</v>
      </c>
      <c r="D5301">
        <v>77.089995999999999</v>
      </c>
      <c r="E5301">
        <v>77.620002999999997</v>
      </c>
      <c r="F5301">
        <v>77.620002999999997</v>
      </c>
      <c r="G5301">
        <v>0</v>
      </c>
    </row>
    <row r="5302" spans="1:7" x14ac:dyDescent="0.25">
      <c r="A5302" s="1">
        <v>40184</v>
      </c>
      <c r="B5302">
        <v>77.650002000000001</v>
      </c>
      <c r="C5302">
        <v>78</v>
      </c>
      <c r="D5302">
        <v>77.360000999999997</v>
      </c>
      <c r="E5302">
        <v>77.489998</v>
      </c>
      <c r="F5302">
        <v>77.489998</v>
      </c>
      <c r="G5302">
        <v>0</v>
      </c>
    </row>
    <row r="5303" spans="1:7" x14ac:dyDescent="0.25">
      <c r="A5303" s="1">
        <v>40185</v>
      </c>
      <c r="B5303">
        <v>77.370002999999997</v>
      </c>
      <c r="C5303">
        <v>78.080001999999993</v>
      </c>
      <c r="D5303">
        <v>77.300003000000004</v>
      </c>
      <c r="E5303">
        <v>77.910004000000001</v>
      </c>
      <c r="F5303">
        <v>77.910004000000001</v>
      </c>
      <c r="G5303">
        <v>0</v>
      </c>
    </row>
    <row r="5304" spans="1:7" x14ac:dyDescent="0.25">
      <c r="A5304" s="1">
        <v>40186</v>
      </c>
      <c r="B5304">
        <v>77.980002999999996</v>
      </c>
      <c r="C5304">
        <v>78.190002000000007</v>
      </c>
      <c r="D5304">
        <v>77.349997999999999</v>
      </c>
      <c r="E5304">
        <v>77.470000999999996</v>
      </c>
      <c r="F5304">
        <v>77.470000999999996</v>
      </c>
      <c r="G5304">
        <v>0</v>
      </c>
    </row>
    <row r="5305" spans="1:7" x14ac:dyDescent="0.25">
      <c r="A5305" s="1">
        <v>40188</v>
      </c>
      <c r="B5305" t="s">
        <v>444</v>
      </c>
      <c r="C5305" t="s">
        <v>444</v>
      </c>
      <c r="D5305" t="s">
        <v>444</v>
      </c>
      <c r="E5305" t="s">
        <v>444</v>
      </c>
      <c r="F5305" t="s">
        <v>444</v>
      </c>
      <c r="G5305" t="s">
        <v>444</v>
      </c>
    </row>
    <row r="5306" spans="1:7" x14ac:dyDescent="0.25">
      <c r="A5306" s="1">
        <v>40189</v>
      </c>
      <c r="B5306">
        <v>77.209998999999996</v>
      </c>
      <c r="C5306">
        <v>77.230002999999996</v>
      </c>
      <c r="D5306">
        <v>76.790001000000004</v>
      </c>
      <c r="E5306">
        <v>77</v>
      </c>
      <c r="F5306">
        <v>77</v>
      </c>
      <c r="G5306">
        <v>0</v>
      </c>
    </row>
    <row r="5307" spans="1:7" x14ac:dyDescent="0.25">
      <c r="A5307" s="1">
        <v>40190</v>
      </c>
      <c r="B5307">
        <v>77.089995999999999</v>
      </c>
      <c r="C5307">
        <v>77.309997999999993</v>
      </c>
      <c r="D5307">
        <v>76.760002</v>
      </c>
      <c r="E5307">
        <v>76.949996999999996</v>
      </c>
      <c r="F5307">
        <v>76.949996999999996</v>
      </c>
      <c r="G5307">
        <v>0</v>
      </c>
    </row>
    <row r="5308" spans="1:7" x14ac:dyDescent="0.25">
      <c r="A5308" s="1">
        <v>40191</v>
      </c>
      <c r="B5308">
        <v>77.120002999999997</v>
      </c>
      <c r="C5308">
        <v>77.150002000000001</v>
      </c>
      <c r="D5308">
        <v>76.599997999999999</v>
      </c>
      <c r="E5308">
        <v>76.849997999999999</v>
      </c>
      <c r="F5308">
        <v>76.849997999999999</v>
      </c>
      <c r="G5308">
        <v>0</v>
      </c>
    </row>
    <row r="5309" spans="1:7" x14ac:dyDescent="0.25">
      <c r="A5309" s="1">
        <v>40192</v>
      </c>
      <c r="B5309">
        <v>76.790001000000004</v>
      </c>
      <c r="C5309">
        <v>77.019997000000004</v>
      </c>
      <c r="D5309">
        <v>76.669998000000007</v>
      </c>
      <c r="E5309">
        <v>76.730002999999996</v>
      </c>
      <c r="F5309">
        <v>76.730002999999996</v>
      </c>
      <c r="G5309">
        <v>0</v>
      </c>
    </row>
    <row r="5310" spans="1:7" x14ac:dyDescent="0.25">
      <c r="A5310" s="1">
        <v>40193</v>
      </c>
      <c r="B5310">
        <v>76.779999000000004</v>
      </c>
      <c r="C5310">
        <v>77.410004000000001</v>
      </c>
      <c r="D5310">
        <v>76.769997000000004</v>
      </c>
      <c r="E5310">
        <v>77.319999999999993</v>
      </c>
      <c r="F5310">
        <v>77.319999999999993</v>
      </c>
      <c r="G5310">
        <v>0</v>
      </c>
    </row>
    <row r="5311" spans="1:7" x14ac:dyDescent="0.25">
      <c r="A5311" s="1">
        <v>40195</v>
      </c>
      <c r="B5311" t="s">
        <v>444</v>
      </c>
      <c r="C5311" t="s">
        <v>444</v>
      </c>
      <c r="D5311" t="s">
        <v>444</v>
      </c>
      <c r="E5311" t="s">
        <v>444</v>
      </c>
      <c r="F5311" t="s">
        <v>444</v>
      </c>
      <c r="G5311" t="s">
        <v>444</v>
      </c>
    </row>
    <row r="5312" spans="1:7" x14ac:dyDescent="0.25">
      <c r="A5312" s="1">
        <v>40197</v>
      </c>
      <c r="B5312">
        <v>76.980002999999996</v>
      </c>
      <c r="C5312">
        <v>77.690002000000007</v>
      </c>
      <c r="D5312">
        <v>76.940002000000007</v>
      </c>
      <c r="E5312">
        <v>77.5</v>
      </c>
      <c r="F5312">
        <v>77.5</v>
      </c>
      <c r="G5312">
        <v>0</v>
      </c>
    </row>
    <row r="5313" spans="1:7" x14ac:dyDescent="0.25">
      <c r="A5313" s="1">
        <v>40198</v>
      </c>
      <c r="B5313">
        <v>77.580001999999993</v>
      </c>
      <c r="C5313">
        <v>78.449996999999996</v>
      </c>
      <c r="D5313">
        <v>77.510002</v>
      </c>
      <c r="E5313">
        <v>78.339995999999999</v>
      </c>
      <c r="F5313">
        <v>78.339995999999999</v>
      </c>
      <c r="G5313">
        <v>0</v>
      </c>
    </row>
    <row r="5314" spans="1:7" x14ac:dyDescent="0.25">
      <c r="A5314" s="1">
        <v>40199</v>
      </c>
      <c r="B5314">
        <v>78.269997000000004</v>
      </c>
      <c r="C5314">
        <v>78.809997999999993</v>
      </c>
      <c r="D5314">
        <v>78.129997000000003</v>
      </c>
      <c r="E5314">
        <v>78.319999999999993</v>
      </c>
      <c r="F5314">
        <v>78.319999999999993</v>
      </c>
      <c r="G5314">
        <v>0</v>
      </c>
    </row>
    <row r="5315" spans="1:7" x14ac:dyDescent="0.25">
      <c r="A5315" s="1">
        <v>40200</v>
      </c>
      <c r="B5315">
        <v>78.389999000000003</v>
      </c>
      <c r="C5315">
        <v>78.529999000000004</v>
      </c>
      <c r="D5315">
        <v>78.040001000000004</v>
      </c>
      <c r="E5315">
        <v>78.279999000000004</v>
      </c>
      <c r="F5315">
        <v>78.279999000000004</v>
      </c>
      <c r="G5315">
        <v>0</v>
      </c>
    </row>
    <row r="5316" spans="1:7" x14ac:dyDescent="0.25">
      <c r="A5316" s="1">
        <v>40202</v>
      </c>
      <c r="B5316" t="s">
        <v>444</v>
      </c>
      <c r="C5316" t="s">
        <v>444</v>
      </c>
      <c r="D5316" t="s">
        <v>444</v>
      </c>
      <c r="E5316" t="s">
        <v>444</v>
      </c>
      <c r="F5316" t="s">
        <v>444</v>
      </c>
      <c r="G5316" t="s">
        <v>444</v>
      </c>
    </row>
    <row r="5317" spans="1:7" x14ac:dyDescent="0.25">
      <c r="A5317" s="1">
        <v>40203</v>
      </c>
      <c r="B5317">
        <v>78.220000999999996</v>
      </c>
      <c r="C5317">
        <v>78.339995999999999</v>
      </c>
      <c r="D5317">
        <v>78.029999000000004</v>
      </c>
      <c r="E5317">
        <v>78.190002000000007</v>
      </c>
      <c r="F5317">
        <v>78.190002000000007</v>
      </c>
      <c r="G5317">
        <v>0</v>
      </c>
    </row>
    <row r="5318" spans="1:7" x14ac:dyDescent="0.25">
      <c r="A5318" s="1">
        <v>40204</v>
      </c>
      <c r="B5318">
        <v>78.169998000000007</v>
      </c>
      <c r="C5318">
        <v>78.639999000000003</v>
      </c>
      <c r="D5318">
        <v>78.080001999999993</v>
      </c>
      <c r="E5318">
        <v>78.430000000000007</v>
      </c>
      <c r="F5318">
        <v>78.430000000000007</v>
      </c>
      <c r="G5318">
        <v>0</v>
      </c>
    </row>
    <row r="5319" spans="1:7" x14ac:dyDescent="0.25">
      <c r="A5319" s="1">
        <v>40205</v>
      </c>
      <c r="B5319">
        <v>78.550003000000004</v>
      </c>
      <c r="C5319">
        <v>78.849997999999999</v>
      </c>
      <c r="D5319">
        <v>78.370002999999997</v>
      </c>
      <c r="E5319">
        <v>78.680000000000007</v>
      </c>
      <c r="F5319">
        <v>78.680000000000007</v>
      </c>
      <c r="G5319">
        <v>0</v>
      </c>
    </row>
    <row r="5320" spans="1:7" x14ac:dyDescent="0.25">
      <c r="A5320" s="1">
        <v>40206</v>
      </c>
      <c r="B5320">
        <v>78.660004000000001</v>
      </c>
      <c r="C5320">
        <v>79.069999999999993</v>
      </c>
      <c r="D5320">
        <v>78.540001000000004</v>
      </c>
      <c r="E5320">
        <v>78.900002000000001</v>
      </c>
      <c r="F5320">
        <v>78.900002000000001</v>
      </c>
      <c r="G5320">
        <v>0</v>
      </c>
    </row>
    <row r="5321" spans="1:7" x14ac:dyDescent="0.25">
      <c r="A5321" s="1">
        <v>40207</v>
      </c>
      <c r="B5321">
        <v>78.989998</v>
      </c>
      <c r="C5321">
        <v>79.5</v>
      </c>
      <c r="D5321">
        <v>78.849997999999999</v>
      </c>
      <c r="E5321">
        <v>79.459998999999996</v>
      </c>
      <c r="F5321">
        <v>79.459998999999996</v>
      </c>
      <c r="G5321">
        <v>0</v>
      </c>
    </row>
    <row r="5322" spans="1:7" x14ac:dyDescent="0.25">
      <c r="A5322" s="1">
        <v>40209</v>
      </c>
      <c r="B5322" t="s">
        <v>444</v>
      </c>
      <c r="C5322" t="s">
        <v>444</v>
      </c>
      <c r="D5322" t="s">
        <v>444</v>
      </c>
      <c r="E5322" t="s">
        <v>444</v>
      </c>
      <c r="F5322" t="s">
        <v>444</v>
      </c>
      <c r="G5322" t="s">
        <v>444</v>
      </c>
    </row>
    <row r="5323" spans="1:7" x14ac:dyDescent="0.25">
      <c r="A5323" s="1">
        <v>40210</v>
      </c>
      <c r="B5323">
        <v>79.430000000000007</v>
      </c>
      <c r="C5323">
        <v>79.529999000000004</v>
      </c>
      <c r="D5323">
        <v>79.160004000000001</v>
      </c>
      <c r="E5323">
        <v>79.239998</v>
      </c>
      <c r="F5323">
        <v>79.239998</v>
      </c>
      <c r="G5323">
        <v>0</v>
      </c>
    </row>
    <row r="5324" spans="1:7" x14ac:dyDescent="0.25">
      <c r="A5324" s="1">
        <v>40211</v>
      </c>
      <c r="B5324">
        <v>79.230002999999996</v>
      </c>
      <c r="C5324">
        <v>79.410004000000001</v>
      </c>
      <c r="D5324">
        <v>78.959998999999996</v>
      </c>
      <c r="E5324">
        <v>79.010002</v>
      </c>
      <c r="F5324">
        <v>79.010002</v>
      </c>
      <c r="G5324">
        <v>0</v>
      </c>
    </row>
    <row r="5325" spans="1:7" x14ac:dyDescent="0.25">
      <c r="A5325" s="1">
        <v>40212</v>
      </c>
      <c r="B5325">
        <v>78.980002999999996</v>
      </c>
      <c r="C5325">
        <v>79.459998999999996</v>
      </c>
      <c r="D5325">
        <v>78.680000000000007</v>
      </c>
      <c r="E5325">
        <v>79.370002999999997</v>
      </c>
      <c r="F5325">
        <v>79.370002999999997</v>
      </c>
      <c r="G5325">
        <v>0</v>
      </c>
    </row>
    <row r="5326" spans="1:7" x14ac:dyDescent="0.25">
      <c r="A5326" s="1">
        <v>40213</v>
      </c>
      <c r="B5326">
        <v>79.349997999999999</v>
      </c>
      <c r="C5326">
        <v>80.019997000000004</v>
      </c>
      <c r="D5326">
        <v>79.349997999999999</v>
      </c>
      <c r="E5326">
        <v>79.919998000000007</v>
      </c>
      <c r="F5326">
        <v>79.919998000000007</v>
      </c>
      <c r="G5326">
        <v>0</v>
      </c>
    </row>
    <row r="5327" spans="1:7" x14ac:dyDescent="0.25">
      <c r="A5327" s="1">
        <v>40214</v>
      </c>
      <c r="B5327">
        <v>79.980002999999996</v>
      </c>
      <c r="C5327">
        <v>80.680000000000007</v>
      </c>
      <c r="D5327">
        <v>79.959998999999996</v>
      </c>
      <c r="E5327">
        <v>80.440002000000007</v>
      </c>
      <c r="F5327">
        <v>80.440002000000007</v>
      </c>
      <c r="G5327">
        <v>0</v>
      </c>
    </row>
    <row r="5328" spans="1:7" x14ac:dyDescent="0.25">
      <c r="A5328" s="1">
        <v>40216</v>
      </c>
      <c r="B5328" t="s">
        <v>444</v>
      </c>
      <c r="C5328" t="s">
        <v>444</v>
      </c>
      <c r="D5328" t="s">
        <v>444</v>
      </c>
      <c r="E5328" t="s">
        <v>444</v>
      </c>
      <c r="F5328" t="s">
        <v>444</v>
      </c>
      <c r="G5328" t="s">
        <v>444</v>
      </c>
    </row>
    <row r="5329" spans="1:7" x14ac:dyDescent="0.25">
      <c r="A5329" s="1">
        <v>40217</v>
      </c>
      <c r="B5329">
        <v>80.419998000000007</v>
      </c>
      <c r="C5329">
        <v>80.519997000000004</v>
      </c>
      <c r="D5329">
        <v>80.089995999999999</v>
      </c>
      <c r="E5329">
        <v>80.300003000000004</v>
      </c>
      <c r="F5329">
        <v>80.300003000000004</v>
      </c>
      <c r="G5329">
        <v>0</v>
      </c>
    </row>
    <row r="5330" spans="1:7" x14ac:dyDescent="0.25">
      <c r="A5330" s="1">
        <v>40218</v>
      </c>
      <c r="B5330">
        <v>80.339995999999999</v>
      </c>
      <c r="C5330">
        <v>80.430000000000007</v>
      </c>
      <c r="D5330">
        <v>79.559997999999993</v>
      </c>
      <c r="E5330">
        <v>79.860000999999997</v>
      </c>
      <c r="F5330">
        <v>79.860000999999997</v>
      </c>
      <c r="G5330">
        <v>0</v>
      </c>
    </row>
    <row r="5331" spans="1:7" x14ac:dyDescent="0.25">
      <c r="A5331" s="1">
        <v>40219</v>
      </c>
      <c r="B5331">
        <v>79.809997999999993</v>
      </c>
      <c r="C5331">
        <v>80.309997999999993</v>
      </c>
      <c r="D5331">
        <v>79.650002000000001</v>
      </c>
      <c r="E5331">
        <v>80.029999000000004</v>
      </c>
      <c r="F5331">
        <v>80.029999000000004</v>
      </c>
      <c r="G5331">
        <v>0</v>
      </c>
    </row>
    <row r="5332" spans="1:7" x14ac:dyDescent="0.25">
      <c r="A5332" s="1">
        <v>40220</v>
      </c>
      <c r="B5332">
        <v>79.940002000000007</v>
      </c>
      <c r="C5332">
        <v>80.5</v>
      </c>
      <c r="D5332">
        <v>79.709998999999996</v>
      </c>
      <c r="E5332">
        <v>79.989998</v>
      </c>
      <c r="F5332">
        <v>79.989998</v>
      </c>
      <c r="G5332">
        <v>0</v>
      </c>
    </row>
    <row r="5333" spans="1:7" x14ac:dyDescent="0.25">
      <c r="A5333" s="1">
        <v>40221</v>
      </c>
      <c r="B5333">
        <v>80.019997000000004</v>
      </c>
      <c r="C5333">
        <v>80.75</v>
      </c>
      <c r="D5333">
        <v>79.989998</v>
      </c>
      <c r="E5333">
        <v>80.319999999999993</v>
      </c>
      <c r="F5333">
        <v>80.319999999999993</v>
      </c>
      <c r="G5333">
        <v>0</v>
      </c>
    </row>
    <row r="5334" spans="1:7" x14ac:dyDescent="0.25">
      <c r="A5334" s="1">
        <v>40223</v>
      </c>
      <c r="B5334" t="s">
        <v>444</v>
      </c>
      <c r="C5334" t="s">
        <v>444</v>
      </c>
      <c r="D5334" t="s">
        <v>444</v>
      </c>
      <c r="E5334" t="s">
        <v>444</v>
      </c>
      <c r="F5334" t="s">
        <v>444</v>
      </c>
      <c r="G5334" t="s">
        <v>444</v>
      </c>
    </row>
    <row r="5335" spans="1:7" x14ac:dyDescent="0.25">
      <c r="A5335" s="1">
        <v>40225</v>
      </c>
      <c r="B5335">
        <v>80.389999000000003</v>
      </c>
      <c r="C5335">
        <v>80.419998000000007</v>
      </c>
      <c r="D5335">
        <v>79.589995999999999</v>
      </c>
      <c r="E5335">
        <v>79.699996999999996</v>
      </c>
      <c r="F5335">
        <v>79.699996999999996</v>
      </c>
      <c r="G5335">
        <v>0</v>
      </c>
    </row>
    <row r="5336" spans="1:7" x14ac:dyDescent="0.25">
      <c r="A5336" s="1">
        <v>40226</v>
      </c>
      <c r="B5336">
        <v>79.639999000000003</v>
      </c>
      <c r="C5336">
        <v>80.529999000000004</v>
      </c>
      <c r="D5336">
        <v>79.559997999999993</v>
      </c>
      <c r="E5336">
        <v>80.379997000000003</v>
      </c>
      <c r="F5336">
        <v>80.379997000000003</v>
      </c>
      <c r="G5336">
        <v>0</v>
      </c>
    </row>
    <row r="5337" spans="1:7" x14ac:dyDescent="0.25">
      <c r="A5337" s="1">
        <v>40227</v>
      </c>
      <c r="B5337">
        <v>80.449996999999996</v>
      </c>
      <c r="C5337">
        <v>81.25</v>
      </c>
      <c r="D5337">
        <v>80.190002000000007</v>
      </c>
      <c r="E5337">
        <v>80.400002000000001</v>
      </c>
      <c r="F5337">
        <v>80.400002000000001</v>
      </c>
      <c r="G5337">
        <v>0</v>
      </c>
    </row>
    <row r="5338" spans="1:7" x14ac:dyDescent="0.25">
      <c r="A5338" s="1">
        <v>40228</v>
      </c>
      <c r="B5338">
        <v>81.25</v>
      </c>
      <c r="C5338">
        <v>81.339995999999999</v>
      </c>
      <c r="D5338">
        <v>80.510002</v>
      </c>
      <c r="E5338">
        <v>80.639999000000003</v>
      </c>
      <c r="F5338">
        <v>80.639999000000003</v>
      </c>
      <c r="G5338">
        <v>0</v>
      </c>
    </row>
    <row r="5339" spans="1:7" x14ac:dyDescent="0.25">
      <c r="A5339" s="1">
        <v>40230</v>
      </c>
      <c r="B5339" t="s">
        <v>444</v>
      </c>
      <c r="C5339" t="s">
        <v>444</v>
      </c>
      <c r="D5339" t="s">
        <v>444</v>
      </c>
      <c r="E5339" t="s">
        <v>444</v>
      </c>
      <c r="F5339" t="s">
        <v>444</v>
      </c>
      <c r="G5339" t="s">
        <v>444</v>
      </c>
    </row>
    <row r="5340" spans="1:7" x14ac:dyDescent="0.25">
      <c r="A5340" s="1">
        <v>40231</v>
      </c>
      <c r="B5340">
        <v>80.480002999999996</v>
      </c>
      <c r="C5340">
        <v>80.669998000000007</v>
      </c>
      <c r="D5340">
        <v>80.360000999999997</v>
      </c>
      <c r="E5340">
        <v>80.510002</v>
      </c>
      <c r="F5340">
        <v>80.510002</v>
      </c>
      <c r="G5340">
        <v>0</v>
      </c>
    </row>
    <row r="5341" spans="1:7" x14ac:dyDescent="0.25">
      <c r="A5341" s="1">
        <v>40232</v>
      </c>
      <c r="B5341">
        <v>80.510002</v>
      </c>
      <c r="C5341">
        <v>80.989998</v>
      </c>
      <c r="D5341">
        <v>80.089995999999999</v>
      </c>
      <c r="E5341">
        <v>80.849997999999999</v>
      </c>
      <c r="F5341">
        <v>80.849997999999999</v>
      </c>
      <c r="G5341">
        <v>0</v>
      </c>
    </row>
    <row r="5342" spans="1:7" x14ac:dyDescent="0.25">
      <c r="A5342" s="1">
        <v>40233</v>
      </c>
      <c r="B5342">
        <v>80.889999000000003</v>
      </c>
      <c r="C5342">
        <v>80.949996999999996</v>
      </c>
      <c r="D5342">
        <v>80.360000999999997</v>
      </c>
      <c r="E5342">
        <v>80.849997999999999</v>
      </c>
      <c r="F5342">
        <v>80.849997999999999</v>
      </c>
      <c r="G5342">
        <v>0</v>
      </c>
    </row>
    <row r="5343" spans="1:7" x14ac:dyDescent="0.25">
      <c r="A5343" s="1">
        <v>40234</v>
      </c>
      <c r="B5343">
        <v>80.779999000000004</v>
      </c>
      <c r="C5343">
        <v>81.129997000000003</v>
      </c>
      <c r="D5343">
        <v>80.650002000000001</v>
      </c>
      <c r="E5343">
        <v>80.790001000000004</v>
      </c>
      <c r="F5343">
        <v>80.790001000000004</v>
      </c>
      <c r="G5343">
        <v>0</v>
      </c>
    </row>
    <row r="5344" spans="1:7" x14ac:dyDescent="0.25">
      <c r="A5344" s="1">
        <v>40235</v>
      </c>
      <c r="B5344">
        <v>80.769997000000004</v>
      </c>
      <c r="C5344">
        <v>80.790001000000004</v>
      </c>
      <c r="D5344">
        <v>80.120002999999997</v>
      </c>
      <c r="E5344">
        <v>80.360000999999997</v>
      </c>
      <c r="F5344">
        <v>80.360000999999997</v>
      </c>
      <c r="G5344">
        <v>0</v>
      </c>
    </row>
    <row r="5345" spans="1:7" x14ac:dyDescent="0.25">
      <c r="A5345" s="1">
        <v>40237</v>
      </c>
      <c r="B5345" t="s">
        <v>444</v>
      </c>
      <c r="C5345" t="s">
        <v>444</v>
      </c>
      <c r="D5345" t="s">
        <v>444</v>
      </c>
      <c r="E5345" t="s">
        <v>444</v>
      </c>
      <c r="F5345" t="s">
        <v>444</v>
      </c>
      <c r="G5345" t="s">
        <v>444</v>
      </c>
    </row>
    <row r="5346" spans="1:7" x14ac:dyDescent="0.25">
      <c r="A5346" s="1">
        <v>40238</v>
      </c>
      <c r="B5346">
        <v>80.330001999999993</v>
      </c>
      <c r="C5346">
        <v>81.260002</v>
      </c>
      <c r="D5346">
        <v>80.290001000000004</v>
      </c>
      <c r="E5346">
        <v>80.660004000000001</v>
      </c>
      <c r="F5346">
        <v>80.660004000000001</v>
      </c>
      <c r="G5346">
        <v>0</v>
      </c>
    </row>
    <row r="5347" spans="1:7" x14ac:dyDescent="0.25">
      <c r="A5347" s="1">
        <v>40239</v>
      </c>
      <c r="B5347">
        <v>80.760002</v>
      </c>
      <c r="C5347">
        <v>81.290001000000004</v>
      </c>
      <c r="D5347">
        <v>80.379997000000003</v>
      </c>
      <c r="E5347">
        <v>80.519997000000004</v>
      </c>
      <c r="F5347">
        <v>80.519997000000004</v>
      </c>
      <c r="G5347">
        <v>0</v>
      </c>
    </row>
    <row r="5348" spans="1:7" x14ac:dyDescent="0.25">
      <c r="A5348" s="1">
        <v>40240</v>
      </c>
      <c r="B5348">
        <v>80.349997999999999</v>
      </c>
      <c r="C5348">
        <v>80.559997999999993</v>
      </c>
      <c r="D5348">
        <v>79.819999999999993</v>
      </c>
      <c r="E5348">
        <v>79.980002999999996</v>
      </c>
      <c r="F5348">
        <v>79.980002999999996</v>
      </c>
      <c r="G5348">
        <v>0</v>
      </c>
    </row>
    <row r="5349" spans="1:7" x14ac:dyDescent="0.25">
      <c r="A5349" s="1">
        <v>40241</v>
      </c>
      <c r="B5349">
        <v>80.050003000000004</v>
      </c>
      <c r="C5349">
        <v>80.669998000000007</v>
      </c>
      <c r="D5349">
        <v>79.940002000000007</v>
      </c>
      <c r="E5349">
        <v>80.559997999999993</v>
      </c>
      <c r="F5349">
        <v>80.559997999999993</v>
      </c>
      <c r="G5349">
        <v>0</v>
      </c>
    </row>
    <row r="5350" spans="1:7" x14ac:dyDescent="0.25">
      <c r="A5350" s="1">
        <v>40242</v>
      </c>
      <c r="B5350">
        <v>80.529999000000004</v>
      </c>
      <c r="C5350">
        <v>80.889999000000003</v>
      </c>
      <c r="D5350">
        <v>80.400002000000001</v>
      </c>
      <c r="E5350">
        <v>80.430000000000007</v>
      </c>
      <c r="F5350">
        <v>80.430000000000007</v>
      </c>
      <c r="G5350">
        <v>0</v>
      </c>
    </row>
    <row r="5351" spans="1:7" x14ac:dyDescent="0.25">
      <c r="A5351" s="1">
        <v>40244</v>
      </c>
      <c r="B5351" t="s">
        <v>444</v>
      </c>
      <c r="C5351" t="s">
        <v>444</v>
      </c>
      <c r="D5351" t="s">
        <v>444</v>
      </c>
      <c r="E5351" t="s">
        <v>444</v>
      </c>
      <c r="F5351" t="s">
        <v>444</v>
      </c>
      <c r="G5351" t="s">
        <v>444</v>
      </c>
    </row>
    <row r="5352" spans="1:7" x14ac:dyDescent="0.25">
      <c r="A5352" s="1">
        <v>40245</v>
      </c>
      <c r="B5352">
        <v>80.400002000000001</v>
      </c>
      <c r="C5352">
        <v>80.550003000000004</v>
      </c>
      <c r="D5352">
        <v>80.080001999999993</v>
      </c>
      <c r="E5352">
        <v>80.430000000000007</v>
      </c>
      <c r="F5352">
        <v>80.430000000000007</v>
      </c>
      <c r="G5352">
        <v>0</v>
      </c>
    </row>
    <row r="5353" spans="1:7" x14ac:dyDescent="0.25">
      <c r="A5353" s="1">
        <v>40246</v>
      </c>
      <c r="B5353">
        <v>80.510002</v>
      </c>
      <c r="C5353">
        <v>80.860000999999997</v>
      </c>
      <c r="D5353">
        <v>80.410004000000001</v>
      </c>
      <c r="E5353">
        <v>80.589995999999999</v>
      </c>
      <c r="F5353">
        <v>80.589995999999999</v>
      </c>
      <c r="G5353">
        <v>0</v>
      </c>
    </row>
    <row r="5354" spans="1:7" x14ac:dyDescent="0.25">
      <c r="A5354" s="1">
        <v>40247</v>
      </c>
      <c r="B5354">
        <v>80.559997999999993</v>
      </c>
      <c r="C5354">
        <v>80.860000999999997</v>
      </c>
      <c r="D5354">
        <v>80.309997999999993</v>
      </c>
      <c r="E5354">
        <v>80.449996999999996</v>
      </c>
      <c r="F5354">
        <v>80.449996999999996</v>
      </c>
      <c r="G5354">
        <v>0</v>
      </c>
    </row>
    <row r="5355" spans="1:7" x14ac:dyDescent="0.25">
      <c r="A5355" s="1">
        <v>40248</v>
      </c>
      <c r="B5355">
        <v>80.459998999999996</v>
      </c>
      <c r="C5355">
        <v>80.569999999999993</v>
      </c>
      <c r="D5355">
        <v>80.239998</v>
      </c>
      <c r="E5355">
        <v>80.319999999999993</v>
      </c>
      <c r="F5355">
        <v>80.319999999999993</v>
      </c>
      <c r="G5355">
        <v>0</v>
      </c>
    </row>
    <row r="5356" spans="1:7" x14ac:dyDescent="0.25">
      <c r="A5356" s="1">
        <v>40249</v>
      </c>
      <c r="B5356">
        <v>80.269997000000004</v>
      </c>
      <c r="C5356">
        <v>80.330001999999993</v>
      </c>
      <c r="D5356">
        <v>79.690002000000007</v>
      </c>
      <c r="E5356">
        <v>79.830001999999993</v>
      </c>
      <c r="F5356">
        <v>79.830001999999993</v>
      </c>
      <c r="G5356">
        <v>0</v>
      </c>
    </row>
    <row r="5357" spans="1:7" x14ac:dyDescent="0.25">
      <c r="A5357" s="1">
        <v>40251</v>
      </c>
      <c r="B5357" t="s">
        <v>444</v>
      </c>
      <c r="C5357" t="s">
        <v>444</v>
      </c>
      <c r="D5357" t="s">
        <v>444</v>
      </c>
      <c r="E5357" t="s">
        <v>444</v>
      </c>
      <c r="F5357" t="s">
        <v>444</v>
      </c>
      <c r="G5357" t="s">
        <v>444</v>
      </c>
    </row>
    <row r="5358" spans="1:7" x14ac:dyDescent="0.25">
      <c r="A5358" s="1">
        <v>40252</v>
      </c>
      <c r="B5358">
        <v>79.830001999999993</v>
      </c>
      <c r="C5358">
        <v>80.410004000000001</v>
      </c>
      <c r="D5358">
        <v>79.769997000000004</v>
      </c>
      <c r="E5358">
        <v>80.25</v>
      </c>
      <c r="F5358">
        <v>80.25</v>
      </c>
      <c r="G5358">
        <v>0</v>
      </c>
    </row>
    <row r="5359" spans="1:7" x14ac:dyDescent="0.25">
      <c r="A5359" s="1">
        <v>40253</v>
      </c>
      <c r="B5359">
        <v>80.220000999999996</v>
      </c>
      <c r="C5359">
        <v>80.330001999999993</v>
      </c>
      <c r="D5359">
        <v>79.629997000000003</v>
      </c>
      <c r="E5359">
        <v>79.75</v>
      </c>
      <c r="F5359">
        <v>79.75</v>
      </c>
      <c r="G5359">
        <v>0</v>
      </c>
    </row>
    <row r="5360" spans="1:7" x14ac:dyDescent="0.25">
      <c r="A5360" s="1">
        <v>40254</v>
      </c>
      <c r="B5360">
        <v>79.709998999999996</v>
      </c>
      <c r="C5360">
        <v>79.819999999999993</v>
      </c>
      <c r="D5360">
        <v>79.510002</v>
      </c>
      <c r="E5360">
        <v>79.639999000000003</v>
      </c>
      <c r="F5360">
        <v>79.639999000000003</v>
      </c>
      <c r="G5360">
        <v>0</v>
      </c>
    </row>
    <row r="5361" spans="1:7" x14ac:dyDescent="0.25">
      <c r="A5361" s="1">
        <v>40255</v>
      </c>
      <c r="B5361">
        <v>79.75</v>
      </c>
      <c r="C5361">
        <v>80.440002000000007</v>
      </c>
      <c r="D5361">
        <v>79.730002999999996</v>
      </c>
      <c r="E5361">
        <v>80.220000999999996</v>
      </c>
      <c r="F5361">
        <v>80.220000999999996</v>
      </c>
      <c r="G5361">
        <v>0</v>
      </c>
    </row>
    <row r="5362" spans="1:7" x14ac:dyDescent="0.25">
      <c r="A5362" s="1">
        <v>40256</v>
      </c>
      <c r="B5362">
        <v>80.290001000000004</v>
      </c>
      <c r="C5362">
        <v>80.889999000000003</v>
      </c>
      <c r="D5362">
        <v>80.230002999999996</v>
      </c>
      <c r="E5362">
        <v>80.720000999999996</v>
      </c>
      <c r="F5362">
        <v>80.720000999999996</v>
      </c>
      <c r="G5362">
        <v>0</v>
      </c>
    </row>
    <row r="5363" spans="1:7" x14ac:dyDescent="0.25">
      <c r="A5363" s="1">
        <v>40258</v>
      </c>
      <c r="B5363" t="s">
        <v>444</v>
      </c>
      <c r="C5363" t="s">
        <v>444</v>
      </c>
      <c r="D5363" t="s">
        <v>444</v>
      </c>
      <c r="E5363" t="s">
        <v>444</v>
      </c>
      <c r="F5363" t="s">
        <v>444</v>
      </c>
      <c r="G5363" t="s">
        <v>444</v>
      </c>
    </row>
    <row r="5364" spans="1:7" x14ac:dyDescent="0.25">
      <c r="A5364" s="1">
        <v>40259</v>
      </c>
      <c r="B5364">
        <v>80.849997999999999</v>
      </c>
      <c r="C5364">
        <v>81.080001999999993</v>
      </c>
      <c r="D5364">
        <v>80.519997000000004</v>
      </c>
      <c r="E5364">
        <v>80.650002000000001</v>
      </c>
      <c r="F5364">
        <v>80.650002000000001</v>
      </c>
      <c r="G5364">
        <v>0</v>
      </c>
    </row>
    <row r="5365" spans="1:7" x14ac:dyDescent="0.25">
      <c r="A5365" s="1">
        <v>40260</v>
      </c>
      <c r="B5365">
        <v>80.569999999999993</v>
      </c>
      <c r="C5365">
        <v>81.029999000000004</v>
      </c>
      <c r="D5365">
        <v>80.540001000000004</v>
      </c>
      <c r="E5365">
        <v>80.900002000000001</v>
      </c>
      <c r="F5365">
        <v>80.900002000000001</v>
      </c>
      <c r="G5365">
        <v>0</v>
      </c>
    </row>
    <row r="5366" spans="1:7" x14ac:dyDescent="0.25">
      <c r="A5366" s="1">
        <v>40261</v>
      </c>
      <c r="B5366">
        <v>80.940002000000007</v>
      </c>
      <c r="C5366">
        <v>82.029999000000004</v>
      </c>
      <c r="D5366">
        <v>80.889999000000003</v>
      </c>
      <c r="E5366">
        <v>81.839995999999999</v>
      </c>
      <c r="F5366">
        <v>81.839995999999999</v>
      </c>
      <c r="G5366">
        <v>0</v>
      </c>
    </row>
    <row r="5367" spans="1:7" x14ac:dyDescent="0.25">
      <c r="A5367" s="1">
        <v>40262</v>
      </c>
      <c r="B5367">
        <v>81.849997999999999</v>
      </c>
      <c r="C5367">
        <v>82.239998</v>
      </c>
      <c r="D5367">
        <v>81.599997999999999</v>
      </c>
      <c r="E5367">
        <v>82.120002999999997</v>
      </c>
      <c r="F5367">
        <v>82.120002999999997</v>
      </c>
      <c r="G5367">
        <v>0</v>
      </c>
    </row>
    <row r="5368" spans="1:7" x14ac:dyDescent="0.25">
      <c r="A5368" s="1">
        <v>40263</v>
      </c>
      <c r="B5368">
        <v>82.18</v>
      </c>
      <c r="C5368">
        <v>82.190002000000007</v>
      </c>
      <c r="D5368">
        <v>81.559997999999993</v>
      </c>
      <c r="E5368">
        <v>81.680000000000007</v>
      </c>
      <c r="F5368">
        <v>81.680000000000007</v>
      </c>
      <c r="G5368">
        <v>0</v>
      </c>
    </row>
    <row r="5369" spans="1:7" x14ac:dyDescent="0.25">
      <c r="A5369" s="1">
        <v>40265</v>
      </c>
      <c r="B5369" t="s">
        <v>444</v>
      </c>
      <c r="C5369" t="s">
        <v>444</v>
      </c>
      <c r="D5369" t="s">
        <v>444</v>
      </c>
      <c r="E5369" t="s">
        <v>444</v>
      </c>
      <c r="F5369" t="s">
        <v>444</v>
      </c>
      <c r="G5369" t="s">
        <v>444</v>
      </c>
    </row>
    <row r="5370" spans="1:7" x14ac:dyDescent="0.25">
      <c r="A5370" s="1">
        <v>40266</v>
      </c>
      <c r="B5370">
        <v>81.449996999999996</v>
      </c>
      <c r="C5370">
        <v>81.620002999999997</v>
      </c>
      <c r="D5370">
        <v>81.150002000000001</v>
      </c>
      <c r="E5370">
        <v>81.360000999999997</v>
      </c>
      <c r="F5370">
        <v>81.360000999999997</v>
      </c>
      <c r="G5370">
        <v>0</v>
      </c>
    </row>
    <row r="5371" spans="1:7" x14ac:dyDescent="0.25">
      <c r="A5371" s="1">
        <v>40267</v>
      </c>
      <c r="B5371">
        <v>81.25</v>
      </c>
      <c r="C5371">
        <v>81.569999999999993</v>
      </c>
      <c r="D5371">
        <v>81</v>
      </c>
      <c r="E5371">
        <v>81.470000999999996</v>
      </c>
      <c r="F5371">
        <v>81.470000999999996</v>
      </c>
      <c r="G5371">
        <v>0</v>
      </c>
    </row>
    <row r="5372" spans="1:7" x14ac:dyDescent="0.25">
      <c r="A5372" s="1">
        <v>40268</v>
      </c>
      <c r="B5372">
        <v>81.459998999999996</v>
      </c>
      <c r="C5372">
        <v>81.699996999999996</v>
      </c>
      <c r="D5372">
        <v>80.889999000000003</v>
      </c>
      <c r="E5372">
        <v>81.069999999999993</v>
      </c>
      <c r="F5372">
        <v>81.069999999999993</v>
      </c>
      <c r="G5372">
        <v>0</v>
      </c>
    </row>
    <row r="5373" spans="1:7" x14ac:dyDescent="0.25">
      <c r="A5373" s="1">
        <v>40269</v>
      </c>
      <c r="B5373">
        <v>81.040001000000004</v>
      </c>
      <c r="C5373">
        <v>81.25</v>
      </c>
      <c r="D5373">
        <v>80.680000000000007</v>
      </c>
      <c r="E5373">
        <v>80.779999000000004</v>
      </c>
      <c r="F5373">
        <v>80.779999000000004</v>
      </c>
      <c r="G5373">
        <v>0</v>
      </c>
    </row>
    <row r="5374" spans="1:7" x14ac:dyDescent="0.25">
      <c r="A5374" s="1">
        <v>40272</v>
      </c>
      <c r="B5374" t="s">
        <v>444</v>
      </c>
      <c r="C5374" t="s">
        <v>444</v>
      </c>
      <c r="D5374" t="s">
        <v>444</v>
      </c>
      <c r="E5374" t="s">
        <v>444</v>
      </c>
      <c r="F5374" t="s">
        <v>444</v>
      </c>
      <c r="G5374" t="s">
        <v>444</v>
      </c>
    </row>
    <row r="5375" spans="1:7" x14ac:dyDescent="0.25">
      <c r="A5375" s="1">
        <v>40273</v>
      </c>
      <c r="B5375">
        <v>81.150002000000001</v>
      </c>
      <c r="C5375">
        <v>81.300003000000004</v>
      </c>
      <c r="D5375">
        <v>80.919998000000007</v>
      </c>
      <c r="E5375">
        <v>81.089995999999999</v>
      </c>
      <c r="F5375">
        <v>81.089995999999999</v>
      </c>
      <c r="G5375">
        <v>0</v>
      </c>
    </row>
    <row r="5376" spans="1:7" x14ac:dyDescent="0.25">
      <c r="A5376" s="1">
        <v>40274</v>
      </c>
      <c r="B5376">
        <v>81.069999999999993</v>
      </c>
      <c r="C5376">
        <v>81.639999000000003</v>
      </c>
      <c r="D5376">
        <v>81.040001000000004</v>
      </c>
      <c r="E5376">
        <v>81.389999000000003</v>
      </c>
      <c r="F5376">
        <v>81.389999000000003</v>
      </c>
      <c r="G5376">
        <v>0</v>
      </c>
    </row>
    <row r="5377" spans="1:7" x14ac:dyDescent="0.25">
      <c r="A5377" s="1">
        <v>40275</v>
      </c>
      <c r="B5377">
        <v>81.319999999999993</v>
      </c>
      <c r="C5377">
        <v>81.720000999999996</v>
      </c>
      <c r="D5377">
        <v>81.319999999999993</v>
      </c>
      <c r="E5377">
        <v>81.440002000000007</v>
      </c>
      <c r="F5377">
        <v>81.440002000000007</v>
      </c>
      <c r="G5377">
        <v>0</v>
      </c>
    </row>
    <row r="5378" spans="1:7" x14ac:dyDescent="0.25">
      <c r="A5378" s="1">
        <v>40276</v>
      </c>
      <c r="B5378">
        <v>81.639999000000003</v>
      </c>
      <c r="C5378">
        <v>81.910004000000001</v>
      </c>
      <c r="D5378">
        <v>81.449996999999996</v>
      </c>
      <c r="E5378">
        <v>81.529999000000004</v>
      </c>
      <c r="F5378">
        <v>81.529999000000004</v>
      </c>
      <c r="G5378">
        <v>0</v>
      </c>
    </row>
    <row r="5379" spans="1:7" x14ac:dyDescent="0.25">
      <c r="A5379" s="1">
        <v>40277</v>
      </c>
      <c r="B5379">
        <v>81.489998</v>
      </c>
      <c r="C5379">
        <v>81.580001999999993</v>
      </c>
      <c r="D5379">
        <v>80.870002999999997</v>
      </c>
      <c r="E5379">
        <v>81.089995999999999</v>
      </c>
      <c r="F5379">
        <v>81.089995999999999</v>
      </c>
      <c r="G5379">
        <v>0</v>
      </c>
    </row>
    <row r="5380" spans="1:7" x14ac:dyDescent="0.25">
      <c r="A5380" s="1">
        <v>40279</v>
      </c>
      <c r="B5380" t="s">
        <v>444</v>
      </c>
      <c r="C5380" t="s">
        <v>444</v>
      </c>
      <c r="D5380" t="s">
        <v>444</v>
      </c>
      <c r="E5380" t="s">
        <v>444</v>
      </c>
      <c r="F5380" t="s">
        <v>444</v>
      </c>
      <c r="G5380" t="s">
        <v>444</v>
      </c>
    </row>
    <row r="5381" spans="1:7" x14ac:dyDescent="0.25">
      <c r="A5381" s="1">
        <v>40280</v>
      </c>
      <c r="B5381">
        <v>80.360000999999997</v>
      </c>
      <c r="C5381">
        <v>80.690002000000007</v>
      </c>
      <c r="D5381">
        <v>80.080001999999993</v>
      </c>
      <c r="E5381">
        <v>80.559997999999993</v>
      </c>
      <c r="F5381">
        <v>80.559997999999993</v>
      </c>
      <c r="G5381">
        <v>0</v>
      </c>
    </row>
    <row r="5382" spans="1:7" x14ac:dyDescent="0.25">
      <c r="A5382" s="1">
        <v>40281</v>
      </c>
      <c r="B5382">
        <v>80.540001000000004</v>
      </c>
      <c r="C5382">
        <v>80.75</v>
      </c>
      <c r="D5382">
        <v>80.269997000000004</v>
      </c>
      <c r="E5382">
        <v>80.510002</v>
      </c>
      <c r="F5382">
        <v>80.510002</v>
      </c>
      <c r="G5382">
        <v>0</v>
      </c>
    </row>
    <row r="5383" spans="1:7" x14ac:dyDescent="0.25">
      <c r="A5383" s="1">
        <v>40282</v>
      </c>
      <c r="B5383">
        <v>80.419998000000007</v>
      </c>
      <c r="C5383">
        <v>80.489998</v>
      </c>
      <c r="D5383">
        <v>80.029999000000004</v>
      </c>
      <c r="E5383">
        <v>80.190002000000007</v>
      </c>
      <c r="F5383">
        <v>80.190002000000007</v>
      </c>
      <c r="G5383">
        <v>0</v>
      </c>
    </row>
    <row r="5384" spans="1:7" x14ac:dyDescent="0.25">
      <c r="A5384" s="1">
        <v>40283</v>
      </c>
      <c r="B5384">
        <v>80.190002000000007</v>
      </c>
      <c r="C5384">
        <v>80.75</v>
      </c>
      <c r="D5384">
        <v>80.150002000000001</v>
      </c>
      <c r="E5384">
        <v>80.480002999999996</v>
      </c>
      <c r="F5384">
        <v>80.480002999999996</v>
      </c>
      <c r="G5384">
        <v>0</v>
      </c>
    </row>
    <row r="5385" spans="1:7" x14ac:dyDescent="0.25">
      <c r="A5385" s="1">
        <v>40284</v>
      </c>
      <c r="B5385">
        <v>80.519997000000004</v>
      </c>
      <c r="C5385">
        <v>80.910004000000001</v>
      </c>
      <c r="D5385">
        <v>80.470000999999996</v>
      </c>
      <c r="E5385">
        <v>80.819999999999993</v>
      </c>
      <c r="F5385">
        <v>80.819999999999993</v>
      </c>
      <c r="G5385">
        <v>0</v>
      </c>
    </row>
    <row r="5386" spans="1:7" x14ac:dyDescent="0.25">
      <c r="A5386" s="1">
        <v>40286</v>
      </c>
      <c r="B5386" t="s">
        <v>444</v>
      </c>
      <c r="C5386" t="s">
        <v>444</v>
      </c>
      <c r="D5386" t="s">
        <v>444</v>
      </c>
      <c r="E5386" t="s">
        <v>444</v>
      </c>
      <c r="F5386" t="s">
        <v>444</v>
      </c>
      <c r="G5386" t="s">
        <v>444</v>
      </c>
    </row>
    <row r="5387" spans="1:7" x14ac:dyDescent="0.25">
      <c r="A5387" s="1">
        <v>40287</v>
      </c>
      <c r="B5387">
        <v>80.900002000000001</v>
      </c>
      <c r="C5387">
        <v>81.279999000000004</v>
      </c>
      <c r="D5387">
        <v>80.879997000000003</v>
      </c>
      <c r="E5387">
        <v>81</v>
      </c>
      <c r="F5387">
        <v>81</v>
      </c>
      <c r="G5387">
        <v>0</v>
      </c>
    </row>
    <row r="5388" spans="1:7" x14ac:dyDescent="0.25">
      <c r="A5388" s="1">
        <v>40288</v>
      </c>
      <c r="B5388">
        <v>80.919998000000007</v>
      </c>
      <c r="C5388">
        <v>81.129997000000003</v>
      </c>
      <c r="D5388">
        <v>80.760002</v>
      </c>
      <c r="E5388">
        <v>81.050003000000004</v>
      </c>
      <c r="F5388">
        <v>81.050003000000004</v>
      </c>
      <c r="G5388">
        <v>0</v>
      </c>
    </row>
    <row r="5389" spans="1:7" x14ac:dyDescent="0.25">
      <c r="A5389" s="1">
        <v>40289</v>
      </c>
      <c r="B5389">
        <v>81.120002999999997</v>
      </c>
      <c r="C5389">
        <v>81.330001999999993</v>
      </c>
      <c r="D5389">
        <v>80.959998999999996</v>
      </c>
      <c r="E5389">
        <v>81.160004000000001</v>
      </c>
      <c r="F5389">
        <v>81.160004000000001</v>
      </c>
      <c r="G5389">
        <v>0</v>
      </c>
    </row>
    <row r="5390" spans="1:7" x14ac:dyDescent="0.25">
      <c r="A5390" s="1">
        <v>40290</v>
      </c>
      <c r="B5390">
        <v>81.230002999999996</v>
      </c>
      <c r="C5390">
        <v>81.779999000000004</v>
      </c>
      <c r="D5390">
        <v>81.040001000000004</v>
      </c>
      <c r="E5390">
        <v>81.569999999999993</v>
      </c>
      <c r="F5390">
        <v>81.569999999999993</v>
      </c>
      <c r="G5390">
        <v>0</v>
      </c>
    </row>
    <row r="5391" spans="1:7" x14ac:dyDescent="0.25">
      <c r="A5391" s="1">
        <v>40291</v>
      </c>
      <c r="B5391">
        <v>82.019997000000004</v>
      </c>
      <c r="C5391">
        <v>82.099997999999999</v>
      </c>
      <c r="D5391">
        <v>81.319999999999993</v>
      </c>
      <c r="E5391">
        <v>81.349997999999999</v>
      </c>
      <c r="F5391">
        <v>81.349997999999999</v>
      </c>
      <c r="G5391">
        <v>0</v>
      </c>
    </row>
    <row r="5392" spans="1:7" x14ac:dyDescent="0.25">
      <c r="A5392" s="1">
        <v>40293</v>
      </c>
      <c r="B5392" t="s">
        <v>444</v>
      </c>
      <c r="C5392" t="s">
        <v>444</v>
      </c>
      <c r="D5392" t="s">
        <v>444</v>
      </c>
      <c r="E5392" t="s">
        <v>444</v>
      </c>
      <c r="F5392" t="s">
        <v>444</v>
      </c>
      <c r="G5392" t="s">
        <v>444</v>
      </c>
    </row>
    <row r="5393" spans="1:7" x14ac:dyDescent="0.25">
      <c r="A5393" s="1">
        <v>40294</v>
      </c>
      <c r="B5393">
        <v>81.470000999999996</v>
      </c>
      <c r="C5393">
        <v>81.709998999999996</v>
      </c>
      <c r="D5393">
        <v>81.169998000000007</v>
      </c>
      <c r="E5393">
        <v>81.480002999999996</v>
      </c>
      <c r="F5393">
        <v>81.480002999999996</v>
      </c>
      <c r="G5393">
        <v>0</v>
      </c>
    </row>
    <row r="5394" spans="1:7" x14ac:dyDescent="0.25">
      <c r="A5394" s="1">
        <v>40295</v>
      </c>
      <c r="B5394">
        <v>81.180000000000007</v>
      </c>
      <c r="C5394">
        <v>82.440002000000007</v>
      </c>
      <c r="D5394">
        <v>81.169998000000007</v>
      </c>
      <c r="E5394">
        <v>82.150002000000001</v>
      </c>
      <c r="F5394">
        <v>82.150002000000001</v>
      </c>
      <c r="G5394">
        <v>0</v>
      </c>
    </row>
    <row r="5395" spans="1:7" x14ac:dyDescent="0.25">
      <c r="A5395" s="1">
        <v>40296</v>
      </c>
      <c r="B5395">
        <v>82.290001000000004</v>
      </c>
      <c r="C5395">
        <v>82.709998999999996</v>
      </c>
      <c r="D5395">
        <v>82.019997000000004</v>
      </c>
      <c r="E5395">
        <v>82.379997000000003</v>
      </c>
      <c r="F5395">
        <v>82.379997000000003</v>
      </c>
      <c r="G5395">
        <v>0</v>
      </c>
    </row>
    <row r="5396" spans="1:7" x14ac:dyDescent="0.25">
      <c r="A5396" s="1">
        <v>40297</v>
      </c>
      <c r="B5396">
        <v>82.269997000000004</v>
      </c>
      <c r="C5396">
        <v>82.379997000000003</v>
      </c>
      <c r="D5396">
        <v>81.879997000000003</v>
      </c>
      <c r="E5396">
        <v>82</v>
      </c>
      <c r="F5396">
        <v>82</v>
      </c>
      <c r="G5396">
        <v>0</v>
      </c>
    </row>
    <row r="5397" spans="1:7" x14ac:dyDescent="0.25">
      <c r="A5397" s="1">
        <v>40298</v>
      </c>
      <c r="B5397">
        <v>81.900002000000001</v>
      </c>
      <c r="C5397">
        <v>82.089995999999999</v>
      </c>
      <c r="D5397">
        <v>81.629997000000003</v>
      </c>
      <c r="E5397">
        <v>81.870002999999997</v>
      </c>
      <c r="F5397">
        <v>81.870002999999997</v>
      </c>
      <c r="G5397">
        <v>0</v>
      </c>
    </row>
    <row r="5398" spans="1:7" x14ac:dyDescent="0.25">
      <c r="A5398" s="1">
        <v>40300</v>
      </c>
      <c r="B5398" t="s">
        <v>444</v>
      </c>
      <c r="C5398" t="s">
        <v>444</v>
      </c>
      <c r="D5398" t="s">
        <v>444</v>
      </c>
      <c r="E5398" t="s">
        <v>444</v>
      </c>
      <c r="F5398" t="s">
        <v>444</v>
      </c>
      <c r="G5398" t="s">
        <v>444</v>
      </c>
    </row>
    <row r="5399" spans="1:7" x14ac:dyDescent="0.25">
      <c r="A5399" s="1">
        <v>40301</v>
      </c>
      <c r="B5399">
        <v>81.800003000000004</v>
      </c>
      <c r="C5399">
        <v>82.559997999999993</v>
      </c>
      <c r="D5399">
        <v>81.779999000000004</v>
      </c>
      <c r="E5399">
        <v>82.269997000000004</v>
      </c>
      <c r="F5399">
        <v>82.269997000000004</v>
      </c>
      <c r="G5399">
        <v>0</v>
      </c>
    </row>
    <row r="5400" spans="1:7" x14ac:dyDescent="0.25">
      <c r="A5400" s="1">
        <v>40302</v>
      </c>
      <c r="B5400">
        <v>82.360000999999997</v>
      </c>
      <c r="C5400">
        <v>83.529999000000004</v>
      </c>
      <c r="D5400">
        <v>82.290001000000004</v>
      </c>
      <c r="E5400">
        <v>83.300003000000004</v>
      </c>
      <c r="F5400">
        <v>83.300003000000004</v>
      </c>
      <c r="G5400">
        <v>0</v>
      </c>
    </row>
    <row r="5401" spans="1:7" x14ac:dyDescent="0.25">
      <c r="A5401" s="1">
        <v>40303</v>
      </c>
      <c r="B5401">
        <v>83.449996999999996</v>
      </c>
      <c r="C5401">
        <v>84.309997999999993</v>
      </c>
      <c r="D5401">
        <v>83.360000999999997</v>
      </c>
      <c r="E5401">
        <v>84.080001999999993</v>
      </c>
      <c r="F5401">
        <v>84.080001999999993</v>
      </c>
      <c r="G5401">
        <v>0</v>
      </c>
    </row>
    <row r="5402" spans="1:7" x14ac:dyDescent="0.25">
      <c r="A5402" s="1">
        <v>40304</v>
      </c>
      <c r="B5402">
        <v>84.160004000000001</v>
      </c>
      <c r="C5402">
        <v>85.269997000000004</v>
      </c>
      <c r="D5402">
        <v>83.919998000000007</v>
      </c>
      <c r="E5402">
        <v>84.889999000000003</v>
      </c>
      <c r="F5402">
        <v>84.889999000000003</v>
      </c>
      <c r="G5402">
        <v>0</v>
      </c>
    </row>
    <row r="5403" spans="1:7" x14ac:dyDescent="0.25">
      <c r="A5403" s="1">
        <v>40305</v>
      </c>
      <c r="B5403">
        <v>84.870002999999997</v>
      </c>
      <c r="C5403">
        <v>85.139999000000003</v>
      </c>
      <c r="D5403">
        <v>84.32</v>
      </c>
      <c r="E5403">
        <v>84.449996999999996</v>
      </c>
      <c r="F5403">
        <v>84.449996999999996</v>
      </c>
      <c r="G5403">
        <v>0</v>
      </c>
    </row>
    <row r="5404" spans="1:7" x14ac:dyDescent="0.25">
      <c r="A5404" s="1">
        <v>40307</v>
      </c>
      <c r="B5404" t="s">
        <v>444</v>
      </c>
      <c r="C5404" t="s">
        <v>444</v>
      </c>
      <c r="D5404" t="s">
        <v>444</v>
      </c>
      <c r="E5404" t="s">
        <v>444</v>
      </c>
      <c r="F5404" t="s">
        <v>444</v>
      </c>
      <c r="G5404" t="s">
        <v>444</v>
      </c>
    </row>
    <row r="5405" spans="1:7" x14ac:dyDescent="0.25">
      <c r="A5405" s="1">
        <v>40308</v>
      </c>
      <c r="B5405">
        <v>83.910004000000001</v>
      </c>
      <c r="C5405">
        <v>84.379997000000003</v>
      </c>
      <c r="D5405">
        <v>82.910004000000001</v>
      </c>
      <c r="E5405">
        <v>84.160004000000001</v>
      </c>
      <c r="F5405">
        <v>84.160004000000001</v>
      </c>
      <c r="G5405">
        <v>0</v>
      </c>
    </row>
    <row r="5406" spans="1:7" x14ac:dyDescent="0.25">
      <c r="A5406" s="1">
        <v>40309</v>
      </c>
      <c r="B5406">
        <v>84.389999000000003</v>
      </c>
      <c r="C5406">
        <v>84.779999000000004</v>
      </c>
      <c r="D5406">
        <v>84.139999000000003</v>
      </c>
      <c r="E5406">
        <v>84.470000999999996</v>
      </c>
      <c r="F5406">
        <v>84.470000999999996</v>
      </c>
      <c r="G5406">
        <v>0</v>
      </c>
    </row>
    <row r="5407" spans="1:7" x14ac:dyDescent="0.25">
      <c r="A5407" s="1">
        <v>40310</v>
      </c>
      <c r="B5407">
        <v>84.709998999999996</v>
      </c>
      <c r="C5407">
        <v>84.93</v>
      </c>
      <c r="D5407">
        <v>84.209998999999996</v>
      </c>
      <c r="E5407">
        <v>84.830001999999993</v>
      </c>
      <c r="F5407">
        <v>84.830001999999993</v>
      </c>
      <c r="G5407">
        <v>0</v>
      </c>
    </row>
    <row r="5408" spans="1:7" x14ac:dyDescent="0.25">
      <c r="A5408" s="1">
        <v>40311</v>
      </c>
      <c r="B5408">
        <v>84.800003000000004</v>
      </c>
      <c r="C5408">
        <v>85.459998999999996</v>
      </c>
      <c r="D5408">
        <v>84.540001000000004</v>
      </c>
      <c r="E5408">
        <v>85.209998999999996</v>
      </c>
      <c r="F5408">
        <v>85.209998999999996</v>
      </c>
      <c r="G5408">
        <v>0</v>
      </c>
    </row>
    <row r="5409" spans="1:7" x14ac:dyDescent="0.25">
      <c r="A5409" s="1">
        <v>40312</v>
      </c>
      <c r="B5409">
        <v>85.360000999999997</v>
      </c>
      <c r="C5409">
        <v>86.290001000000004</v>
      </c>
      <c r="D5409">
        <v>85.199996999999996</v>
      </c>
      <c r="E5409">
        <v>86.099997999999999</v>
      </c>
      <c r="F5409">
        <v>86.099997999999999</v>
      </c>
      <c r="G5409">
        <v>0</v>
      </c>
    </row>
    <row r="5410" spans="1:7" x14ac:dyDescent="0.25">
      <c r="A5410" s="1">
        <v>40314</v>
      </c>
      <c r="B5410" t="s">
        <v>444</v>
      </c>
      <c r="C5410" t="s">
        <v>444</v>
      </c>
      <c r="D5410" t="s">
        <v>444</v>
      </c>
      <c r="E5410" t="s">
        <v>444</v>
      </c>
      <c r="F5410" t="s">
        <v>444</v>
      </c>
      <c r="G5410" t="s">
        <v>444</v>
      </c>
    </row>
    <row r="5411" spans="1:7" x14ac:dyDescent="0.25">
      <c r="A5411" s="1">
        <v>40315</v>
      </c>
      <c r="B5411">
        <v>86.209998999999996</v>
      </c>
      <c r="C5411">
        <v>87.059997999999993</v>
      </c>
      <c r="D5411">
        <v>86.050003000000004</v>
      </c>
      <c r="E5411">
        <v>86.209998999999996</v>
      </c>
      <c r="F5411">
        <v>86.209998999999996</v>
      </c>
      <c r="G5411">
        <v>0</v>
      </c>
    </row>
    <row r="5412" spans="1:7" x14ac:dyDescent="0.25">
      <c r="A5412" s="1">
        <v>40316</v>
      </c>
      <c r="B5412">
        <v>86.220000999999996</v>
      </c>
      <c r="C5412">
        <v>87.379997000000003</v>
      </c>
      <c r="D5412">
        <v>85.910004000000001</v>
      </c>
      <c r="E5412">
        <v>87.160004000000001</v>
      </c>
      <c r="F5412">
        <v>87.160004000000001</v>
      </c>
      <c r="G5412">
        <v>0</v>
      </c>
    </row>
    <row r="5413" spans="1:7" x14ac:dyDescent="0.25">
      <c r="A5413" s="1">
        <v>40317</v>
      </c>
      <c r="B5413">
        <v>87.25</v>
      </c>
      <c r="C5413">
        <v>87.459998999999996</v>
      </c>
      <c r="D5413">
        <v>86.059997999999993</v>
      </c>
      <c r="E5413">
        <v>86.389999000000003</v>
      </c>
      <c r="F5413">
        <v>86.389999000000003</v>
      </c>
      <c r="G5413">
        <v>0</v>
      </c>
    </row>
    <row r="5414" spans="1:7" x14ac:dyDescent="0.25">
      <c r="A5414" s="1">
        <v>40318</v>
      </c>
      <c r="B5414">
        <v>86.290001000000004</v>
      </c>
      <c r="C5414">
        <v>86.800003000000004</v>
      </c>
      <c r="D5414">
        <v>85.400002000000001</v>
      </c>
      <c r="E5414">
        <v>85.57</v>
      </c>
      <c r="F5414">
        <v>85.57</v>
      </c>
      <c r="G5414">
        <v>0</v>
      </c>
    </row>
    <row r="5415" spans="1:7" x14ac:dyDescent="0.25">
      <c r="A5415" s="1">
        <v>40319</v>
      </c>
      <c r="B5415">
        <v>85.900002000000001</v>
      </c>
      <c r="C5415">
        <v>85.980002999999996</v>
      </c>
      <c r="D5415">
        <v>85.129997000000003</v>
      </c>
      <c r="E5415">
        <v>85.370002999999997</v>
      </c>
      <c r="F5415">
        <v>85.370002999999997</v>
      </c>
      <c r="G5415">
        <v>0</v>
      </c>
    </row>
    <row r="5416" spans="1:7" x14ac:dyDescent="0.25">
      <c r="A5416" s="1">
        <v>40321</v>
      </c>
      <c r="B5416" t="s">
        <v>444</v>
      </c>
      <c r="C5416" t="s">
        <v>444</v>
      </c>
      <c r="D5416" t="s">
        <v>444</v>
      </c>
      <c r="E5416" t="s">
        <v>444</v>
      </c>
      <c r="F5416" t="s">
        <v>444</v>
      </c>
      <c r="G5416" t="s">
        <v>444</v>
      </c>
    </row>
    <row r="5417" spans="1:7" x14ac:dyDescent="0.25">
      <c r="A5417" s="1">
        <v>40322</v>
      </c>
      <c r="B5417">
        <v>85.660004000000001</v>
      </c>
      <c r="C5417">
        <v>86.57</v>
      </c>
      <c r="D5417">
        <v>85.599997999999999</v>
      </c>
      <c r="E5417">
        <v>86.209998999999996</v>
      </c>
      <c r="F5417">
        <v>86.209998999999996</v>
      </c>
      <c r="G5417">
        <v>0</v>
      </c>
    </row>
    <row r="5418" spans="1:7" x14ac:dyDescent="0.25">
      <c r="A5418" s="1">
        <v>40323</v>
      </c>
      <c r="B5418">
        <v>86.470000999999996</v>
      </c>
      <c r="C5418">
        <v>87.449996999999996</v>
      </c>
      <c r="D5418">
        <v>86.330001999999993</v>
      </c>
      <c r="E5418">
        <v>86.779999000000004</v>
      </c>
      <c r="F5418">
        <v>86.779999000000004</v>
      </c>
      <c r="G5418">
        <v>0</v>
      </c>
    </row>
    <row r="5419" spans="1:7" x14ac:dyDescent="0.25">
      <c r="A5419" s="1">
        <v>40324</v>
      </c>
      <c r="B5419">
        <v>86.529999000000004</v>
      </c>
      <c r="C5419">
        <v>87.389999000000003</v>
      </c>
      <c r="D5419">
        <v>86.489998</v>
      </c>
      <c r="E5419">
        <v>87.120002999999997</v>
      </c>
      <c r="F5419">
        <v>87.120002999999997</v>
      </c>
      <c r="G5419">
        <v>0</v>
      </c>
    </row>
    <row r="5420" spans="1:7" x14ac:dyDescent="0.25">
      <c r="A5420" s="1">
        <v>40325</v>
      </c>
      <c r="B5420">
        <v>87.300003000000004</v>
      </c>
      <c r="C5420">
        <v>87.309997999999993</v>
      </c>
      <c r="D5420">
        <v>86.099997999999999</v>
      </c>
      <c r="E5420">
        <v>86.18</v>
      </c>
      <c r="F5420">
        <v>86.18</v>
      </c>
      <c r="G5420">
        <v>0</v>
      </c>
    </row>
    <row r="5421" spans="1:7" x14ac:dyDescent="0.25">
      <c r="A5421" s="1">
        <v>40326</v>
      </c>
      <c r="B5421">
        <v>86.349997999999999</v>
      </c>
      <c r="C5421">
        <v>86.800003000000004</v>
      </c>
      <c r="D5421">
        <v>85.849997999999999</v>
      </c>
      <c r="E5421">
        <v>86.480002999999996</v>
      </c>
      <c r="F5421">
        <v>86.480002999999996</v>
      </c>
      <c r="G5421">
        <v>0</v>
      </c>
    </row>
    <row r="5422" spans="1:7" x14ac:dyDescent="0.25">
      <c r="A5422" s="1">
        <v>40328</v>
      </c>
      <c r="B5422" t="s">
        <v>444</v>
      </c>
      <c r="C5422" t="s">
        <v>444</v>
      </c>
      <c r="D5422" t="s">
        <v>444</v>
      </c>
      <c r="E5422" t="s">
        <v>444</v>
      </c>
      <c r="F5422" t="s">
        <v>444</v>
      </c>
      <c r="G5422" t="s">
        <v>444</v>
      </c>
    </row>
    <row r="5423" spans="1:7" x14ac:dyDescent="0.25">
      <c r="A5423" s="1">
        <v>40330</v>
      </c>
      <c r="B5423">
        <v>86.580001999999993</v>
      </c>
      <c r="C5423">
        <v>87.470000999999996</v>
      </c>
      <c r="D5423">
        <v>86.160004000000001</v>
      </c>
      <c r="E5423">
        <v>86.639999000000003</v>
      </c>
      <c r="F5423">
        <v>86.639999000000003</v>
      </c>
      <c r="G5423">
        <v>0</v>
      </c>
    </row>
    <row r="5424" spans="1:7" x14ac:dyDescent="0.25">
      <c r="A5424" s="1">
        <v>40331</v>
      </c>
      <c r="B5424">
        <v>86.68</v>
      </c>
      <c r="C5424">
        <v>87.18</v>
      </c>
      <c r="D5424">
        <v>86.620002999999997</v>
      </c>
      <c r="E5424">
        <v>86.790001000000004</v>
      </c>
      <c r="F5424">
        <v>86.790001000000004</v>
      </c>
      <c r="G5424">
        <v>0</v>
      </c>
    </row>
    <row r="5425" spans="1:7" x14ac:dyDescent="0.25">
      <c r="A5425" s="1">
        <v>40332</v>
      </c>
      <c r="B5425">
        <v>86.82</v>
      </c>
      <c r="C5425">
        <v>87.269997000000004</v>
      </c>
      <c r="D5425">
        <v>86.300003000000004</v>
      </c>
      <c r="E5425">
        <v>87.139999000000003</v>
      </c>
      <c r="F5425">
        <v>87.139999000000003</v>
      </c>
      <c r="G5425">
        <v>0</v>
      </c>
    </row>
    <row r="5426" spans="1:7" x14ac:dyDescent="0.25">
      <c r="A5426" s="1">
        <v>40333</v>
      </c>
      <c r="B5426">
        <v>87.220000999999996</v>
      </c>
      <c r="C5426">
        <v>88.339995999999999</v>
      </c>
      <c r="D5426">
        <v>86.900002000000001</v>
      </c>
      <c r="E5426">
        <v>88.230002999999996</v>
      </c>
      <c r="F5426">
        <v>88.230002999999996</v>
      </c>
      <c r="G5426">
        <v>0</v>
      </c>
    </row>
    <row r="5427" spans="1:7" x14ac:dyDescent="0.25">
      <c r="A5427" s="1">
        <v>40335</v>
      </c>
      <c r="B5427" t="s">
        <v>444</v>
      </c>
      <c r="C5427" t="s">
        <v>444</v>
      </c>
      <c r="D5427" t="s">
        <v>444</v>
      </c>
      <c r="E5427" t="s">
        <v>444</v>
      </c>
      <c r="F5427" t="s">
        <v>444</v>
      </c>
      <c r="G5427" t="s">
        <v>444</v>
      </c>
    </row>
    <row r="5428" spans="1:7" x14ac:dyDescent="0.25">
      <c r="A5428" s="1">
        <v>40336</v>
      </c>
      <c r="B5428">
        <v>88.449996999999996</v>
      </c>
      <c r="C5428">
        <v>88.709998999999996</v>
      </c>
      <c r="D5428">
        <v>88.160004000000001</v>
      </c>
      <c r="E5428">
        <v>88.400002000000001</v>
      </c>
      <c r="F5428">
        <v>88.400002000000001</v>
      </c>
      <c r="G5428">
        <v>0</v>
      </c>
    </row>
    <row r="5429" spans="1:7" x14ac:dyDescent="0.25">
      <c r="A5429" s="1">
        <v>40337</v>
      </c>
      <c r="B5429">
        <v>88.449996999999996</v>
      </c>
      <c r="C5429">
        <v>88.589995999999999</v>
      </c>
      <c r="D5429">
        <v>87.959998999999996</v>
      </c>
      <c r="E5429">
        <v>88.389999000000003</v>
      </c>
      <c r="F5429">
        <v>88.389999000000003</v>
      </c>
      <c r="G5429">
        <v>0</v>
      </c>
    </row>
    <row r="5430" spans="1:7" x14ac:dyDescent="0.25">
      <c r="A5430" s="1">
        <v>40338</v>
      </c>
      <c r="B5430">
        <v>88.129997000000003</v>
      </c>
      <c r="C5430">
        <v>88.389999000000003</v>
      </c>
      <c r="D5430">
        <v>87.410004000000001</v>
      </c>
      <c r="E5430">
        <v>87.900002000000001</v>
      </c>
      <c r="F5430">
        <v>87.900002000000001</v>
      </c>
      <c r="G5430">
        <v>0</v>
      </c>
    </row>
    <row r="5431" spans="1:7" x14ac:dyDescent="0.25">
      <c r="A5431" s="1">
        <v>40339</v>
      </c>
      <c r="B5431">
        <v>87.900002000000001</v>
      </c>
      <c r="C5431">
        <v>88.059997999999993</v>
      </c>
      <c r="D5431">
        <v>86.949996999999996</v>
      </c>
      <c r="E5431">
        <v>87.169998000000007</v>
      </c>
      <c r="F5431">
        <v>87.169998000000007</v>
      </c>
      <c r="G5431">
        <v>0</v>
      </c>
    </row>
    <row r="5432" spans="1:7" x14ac:dyDescent="0.25">
      <c r="A5432" s="1">
        <v>40340</v>
      </c>
      <c r="B5432">
        <v>87.099997999999999</v>
      </c>
      <c r="C5432">
        <v>87.650002000000001</v>
      </c>
      <c r="D5432">
        <v>86.940002000000007</v>
      </c>
      <c r="E5432">
        <v>87.510002</v>
      </c>
      <c r="F5432">
        <v>87.510002</v>
      </c>
      <c r="G5432">
        <v>0</v>
      </c>
    </row>
    <row r="5433" spans="1:7" x14ac:dyDescent="0.25">
      <c r="A5433" s="1">
        <v>40342</v>
      </c>
      <c r="B5433" t="s">
        <v>444</v>
      </c>
      <c r="C5433" t="s">
        <v>444</v>
      </c>
      <c r="D5433" t="s">
        <v>444</v>
      </c>
      <c r="E5433" t="s">
        <v>444</v>
      </c>
      <c r="F5433" t="s">
        <v>444</v>
      </c>
      <c r="G5433" t="s">
        <v>444</v>
      </c>
    </row>
    <row r="5434" spans="1:7" x14ac:dyDescent="0.25">
      <c r="A5434" s="1">
        <v>40343</v>
      </c>
      <c r="B5434">
        <v>86.959998999999996</v>
      </c>
      <c r="C5434">
        <v>87.019997000000004</v>
      </c>
      <c r="D5434">
        <v>86.18</v>
      </c>
      <c r="E5434">
        <v>86.510002</v>
      </c>
      <c r="F5434">
        <v>86.510002</v>
      </c>
      <c r="G5434">
        <v>0</v>
      </c>
    </row>
    <row r="5435" spans="1:7" x14ac:dyDescent="0.25">
      <c r="A5435" s="1">
        <v>40344</v>
      </c>
      <c r="B5435">
        <v>86.709998999999996</v>
      </c>
      <c r="C5435">
        <v>86.889999000000003</v>
      </c>
      <c r="D5435">
        <v>85.900002000000001</v>
      </c>
      <c r="E5435">
        <v>85.980002999999996</v>
      </c>
      <c r="F5435">
        <v>85.980002999999996</v>
      </c>
      <c r="G5435">
        <v>0</v>
      </c>
    </row>
    <row r="5436" spans="1:7" x14ac:dyDescent="0.25">
      <c r="A5436" s="1">
        <v>40345</v>
      </c>
      <c r="B5436">
        <v>86.089995999999999</v>
      </c>
      <c r="C5436">
        <v>86.389999000000003</v>
      </c>
      <c r="D5436">
        <v>85.919998000000007</v>
      </c>
      <c r="E5436">
        <v>86.080001999999993</v>
      </c>
      <c r="F5436">
        <v>86.080001999999993</v>
      </c>
      <c r="G5436">
        <v>0</v>
      </c>
    </row>
    <row r="5437" spans="1:7" x14ac:dyDescent="0.25">
      <c r="A5437" s="1">
        <v>40346</v>
      </c>
      <c r="B5437">
        <v>86.139999000000003</v>
      </c>
      <c r="C5437">
        <v>86.519997000000004</v>
      </c>
      <c r="D5437">
        <v>85.519997000000004</v>
      </c>
      <c r="E5437">
        <v>85.690002000000007</v>
      </c>
      <c r="F5437">
        <v>85.690002000000007</v>
      </c>
      <c r="G5437">
        <v>0</v>
      </c>
    </row>
    <row r="5438" spans="1:7" x14ac:dyDescent="0.25">
      <c r="A5438" s="1">
        <v>40347</v>
      </c>
      <c r="B5438">
        <v>85.699996999999996</v>
      </c>
      <c r="C5438">
        <v>85.769997000000004</v>
      </c>
      <c r="D5438">
        <v>85.449996999999996</v>
      </c>
      <c r="E5438">
        <v>85.699996999999996</v>
      </c>
      <c r="F5438">
        <v>85.699996999999996</v>
      </c>
      <c r="G5438">
        <v>0</v>
      </c>
    </row>
    <row r="5439" spans="1:7" x14ac:dyDescent="0.25">
      <c r="A5439" s="1">
        <v>40349</v>
      </c>
      <c r="B5439" t="s">
        <v>444</v>
      </c>
      <c r="C5439" t="s">
        <v>444</v>
      </c>
      <c r="D5439" t="s">
        <v>444</v>
      </c>
      <c r="E5439" t="s">
        <v>444</v>
      </c>
      <c r="F5439" t="s">
        <v>444</v>
      </c>
      <c r="G5439" t="s">
        <v>444</v>
      </c>
    </row>
    <row r="5440" spans="1:7" x14ac:dyDescent="0.25">
      <c r="A5440" s="1">
        <v>40350</v>
      </c>
      <c r="B5440">
        <v>85.400002000000001</v>
      </c>
      <c r="C5440">
        <v>86.040001000000004</v>
      </c>
      <c r="D5440">
        <v>85.089995999999999</v>
      </c>
      <c r="E5440">
        <v>85.93</v>
      </c>
      <c r="F5440">
        <v>85.93</v>
      </c>
      <c r="G5440">
        <v>0</v>
      </c>
    </row>
    <row r="5441" spans="1:7" x14ac:dyDescent="0.25">
      <c r="A5441" s="1">
        <v>40351</v>
      </c>
      <c r="B5441">
        <v>85.940002000000007</v>
      </c>
      <c r="C5441">
        <v>86.260002</v>
      </c>
      <c r="D5441">
        <v>85.75</v>
      </c>
      <c r="E5441">
        <v>86.110000999999997</v>
      </c>
      <c r="F5441">
        <v>86.110000999999997</v>
      </c>
      <c r="G5441">
        <v>0</v>
      </c>
    </row>
    <row r="5442" spans="1:7" x14ac:dyDescent="0.25">
      <c r="A5442" s="1">
        <v>40352</v>
      </c>
      <c r="B5442">
        <v>86.07</v>
      </c>
      <c r="C5442">
        <v>86.419998000000007</v>
      </c>
      <c r="D5442">
        <v>85.650002000000001</v>
      </c>
      <c r="E5442">
        <v>85.739998</v>
      </c>
      <c r="F5442">
        <v>85.739998</v>
      </c>
      <c r="G5442">
        <v>0</v>
      </c>
    </row>
    <row r="5443" spans="1:7" x14ac:dyDescent="0.25">
      <c r="A5443" s="1">
        <v>40353</v>
      </c>
      <c r="B5443">
        <v>85.790001000000004</v>
      </c>
      <c r="C5443">
        <v>86</v>
      </c>
      <c r="D5443">
        <v>85.410004000000001</v>
      </c>
      <c r="E5443">
        <v>85.730002999999996</v>
      </c>
      <c r="F5443">
        <v>85.730002999999996</v>
      </c>
      <c r="G5443">
        <v>0</v>
      </c>
    </row>
    <row r="5444" spans="1:7" x14ac:dyDescent="0.25">
      <c r="A5444" s="1">
        <v>40354</v>
      </c>
      <c r="B5444">
        <v>85.730002999999996</v>
      </c>
      <c r="C5444">
        <v>86.120002999999997</v>
      </c>
      <c r="D5444">
        <v>85.25</v>
      </c>
      <c r="E5444">
        <v>85.309997999999993</v>
      </c>
      <c r="F5444">
        <v>85.309997999999993</v>
      </c>
      <c r="G5444">
        <v>0</v>
      </c>
    </row>
    <row r="5445" spans="1:7" x14ac:dyDescent="0.25">
      <c r="A5445" s="1">
        <v>40356</v>
      </c>
      <c r="B5445" t="s">
        <v>444</v>
      </c>
      <c r="C5445" t="s">
        <v>444</v>
      </c>
      <c r="D5445" t="s">
        <v>444</v>
      </c>
      <c r="E5445" t="s">
        <v>444</v>
      </c>
      <c r="F5445" t="s">
        <v>444</v>
      </c>
      <c r="G5445" t="s">
        <v>444</v>
      </c>
    </row>
    <row r="5446" spans="1:7" x14ac:dyDescent="0.25">
      <c r="A5446" s="1">
        <v>40357</v>
      </c>
      <c r="B5446">
        <v>85.339995999999999</v>
      </c>
      <c r="C5446">
        <v>85.790001000000004</v>
      </c>
      <c r="D5446">
        <v>85.209998999999996</v>
      </c>
      <c r="E5446">
        <v>85.650002000000001</v>
      </c>
      <c r="F5446">
        <v>85.650002000000001</v>
      </c>
      <c r="G5446">
        <v>0</v>
      </c>
    </row>
    <row r="5447" spans="1:7" x14ac:dyDescent="0.25">
      <c r="A5447" s="1">
        <v>40358</v>
      </c>
      <c r="B5447">
        <v>85.709998999999996</v>
      </c>
      <c r="C5447">
        <v>86.300003000000004</v>
      </c>
      <c r="D5447">
        <v>85.629997000000003</v>
      </c>
      <c r="E5447">
        <v>86.029999000000004</v>
      </c>
      <c r="F5447">
        <v>86.029999000000004</v>
      </c>
      <c r="G5447">
        <v>0</v>
      </c>
    </row>
    <row r="5448" spans="1:7" x14ac:dyDescent="0.25">
      <c r="A5448" s="1">
        <v>40359</v>
      </c>
      <c r="B5448">
        <v>86.129997000000003</v>
      </c>
      <c r="C5448">
        <v>86.269997000000004</v>
      </c>
      <c r="D5448">
        <v>85.599997999999999</v>
      </c>
      <c r="E5448">
        <v>86.019997000000004</v>
      </c>
      <c r="F5448">
        <v>86.019997000000004</v>
      </c>
      <c r="G5448">
        <v>0</v>
      </c>
    </row>
    <row r="5449" spans="1:7" x14ac:dyDescent="0.25">
      <c r="A5449" s="1">
        <v>40360</v>
      </c>
      <c r="B5449">
        <v>86.099997999999999</v>
      </c>
      <c r="C5449">
        <v>86.260002</v>
      </c>
      <c r="D5449">
        <v>84.419998000000007</v>
      </c>
      <c r="E5449">
        <v>84.720000999999996</v>
      </c>
      <c r="F5449">
        <v>84.720000999999996</v>
      </c>
      <c r="G5449">
        <v>0</v>
      </c>
    </row>
    <row r="5450" spans="1:7" x14ac:dyDescent="0.25">
      <c r="A5450" s="1">
        <v>40361</v>
      </c>
      <c r="B5450">
        <v>84.610000999999997</v>
      </c>
      <c r="C5450">
        <v>84.769997000000004</v>
      </c>
      <c r="D5450">
        <v>84.129997000000003</v>
      </c>
      <c r="E5450">
        <v>84.43</v>
      </c>
      <c r="F5450">
        <v>84.43</v>
      </c>
      <c r="G5450">
        <v>0</v>
      </c>
    </row>
    <row r="5451" spans="1:7" x14ac:dyDescent="0.25">
      <c r="A5451" s="1">
        <v>40363</v>
      </c>
      <c r="B5451" t="s">
        <v>444</v>
      </c>
      <c r="C5451" t="s">
        <v>444</v>
      </c>
      <c r="D5451" t="s">
        <v>444</v>
      </c>
      <c r="E5451" t="s">
        <v>444</v>
      </c>
      <c r="F5451" t="s">
        <v>444</v>
      </c>
      <c r="G5451" t="s">
        <v>444</v>
      </c>
    </row>
    <row r="5452" spans="1:7" x14ac:dyDescent="0.25">
      <c r="A5452" s="1">
        <v>40365</v>
      </c>
      <c r="B5452">
        <v>84.589995999999999</v>
      </c>
      <c r="C5452">
        <v>84.830001999999993</v>
      </c>
      <c r="D5452">
        <v>83.82</v>
      </c>
      <c r="E5452">
        <v>84.080001999999993</v>
      </c>
      <c r="F5452">
        <v>84.080001999999993</v>
      </c>
      <c r="G5452">
        <v>0</v>
      </c>
    </row>
    <row r="5453" spans="1:7" x14ac:dyDescent="0.25">
      <c r="A5453" s="1">
        <v>40366</v>
      </c>
      <c r="B5453">
        <v>84.110000999999997</v>
      </c>
      <c r="C5453">
        <v>84.379997000000003</v>
      </c>
      <c r="D5453">
        <v>83.75</v>
      </c>
      <c r="E5453">
        <v>83.82</v>
      </c>
      <c r="F5453">
        <v>83.82</v>
      </c>
      <c r="G5453">
        <v>0</v>
      </c>
    </row>
    <row r="5454" spans="1:7" x14ac:dyDescent="0.25">
      <c r="A5454" s="1">
        <v>40367</v>
      </c>
      <c r="B5454">
        <v>83.959998999999996</v>
      </c>
      <c r="C5454">
        <v>84.019997000000004</v>
      </c>
      <c r="D5454">
        <v>83.660004000000001</v>
      </c>
      <c r="E5454">
        <v>83.82</v>
      </c>
      <c r="F5454">
        <v>83.82</v>
      </c>
      <c r="G5454">
        <v>0</v>
      </c>
    </row>
    <row r="5455" spans="1:7" x14ac:dyDescent="0.25">
      <c r="A5455" s="1">
        <v>40368</v>
      </c>
      <c r="B5455">
        <v>83.769997000000004</v>
      </c>
      <c r="C5455">
        <v>84.110000999999997</v>
      </c>
      <c r="D5455">
        <v>83.620002999999997</v>
      </c>
      <c r="E5455">
        <v>83.949996999999996</v>
      </c>
      <c r="F5455">
        <v>83.949996999999996</v>
      </c>
      <c r="G5455">
        <v>0</v>
      </c>
    </row>
    <row r="5456" spans="1:7" x14ac:dyDescent="0.25">
      <c r="A5456" s="1">
        <v>40370</v>
      </c>
      <c r="B5456" t="s">
        <v>444</v>
      </c>
      <c r="C5456" t="s">
        <v>444</v>
      </c>
      <c r="D5456" t="s">
        <v>444</v>
      </c>
      <c r="E5456" t="s">
        <v>444</v>
      </c>
      <c r="F5456" t="s">
        <v>444</v>
      </c>
      <c r="G5456" t="s">
        <v>444</v>
      </c>
    </row>
    <row r="5457" spans="1:7" x14ac:dyDescent="0.25">
      <c r="A5457" s="1">
        <v>40371</v>
      </c>
      <c r="B5457">
        <v>83.949996999999996</v>
      </c>
      <c r="C5457">
        <v>84.440002000000007</v>
      </c>
      <c r="D5457">
        <v>83.940002000000007</v>
      </c>
      <c r="E5457">
        <v>84.199996999999996</v>
      </c>
      <c r="F5457">
        <v>84.199996999999996</v>
      </c>
      <c r="G5457">
        <v>0</v>
      </c>
    </row>
    <row r="5458" spans="1:7" x14ac:dyDescent="0.25">
      <c r="A5458" s="1">
        <v>40372</v>
      </c>
      <c r="B5458">
        <v>84.230002999999996</v>
      </c>
      <c r="C5458">
        <v>84.559997999999993</v>
      </c>
      <c r="D5458">
        <v>83.379997000000003</v>
      </c>
      <c r="E5458">
        <v>83.639999000000003</v>
      </c>
      <c r="F5458">
        <v>83.639999000000003</v>
      </c>
      <c r="G5458">
        <v>0</v>
      </c>
    </row>
    <row r="5459" spans="1:7" x14ac:dyDescent="0.25">
      <c r="A5459" s="1">
        <v>40373</v>
      </c>
      <c r="B5459">
        <v>83.580001999999993</v>
      </c>
      <c r="C5459">
        <v>83.709998999999996</v>
      </c>
      <c r="D5459">
        <v>83.209998999999996</v>
      </c>
      <c r="E5459">
        <v>83.43</v>
      </c>
      <c r="F5459">
        <v>83.43</v>
      </c>
      <c r="G5459">
        <v>0</v>
      </c>
    </row>
    <row r="5460" spans="1:7" x14ac:dyDescent="0.25">
      <c r="A5460" s="1">
        <v>40374</v>
      </c>
      <c r="B5460">
        <v>83.370002999999997</v>
      </c>
      <c r="C5460">
        <v>83.510002</v>
      </c>
      <c r="D5460">
        <v>82.290001000000004</v>
      </c>
      <c r="E5460">
        <v>82.559997999999993</v>
      </c>
      <c r="F5460">
        <v>82.559997999999993</v>
      </c>
      <c r="G5460">
        <v>0</v>
      </c>
    </row>
    <row r="5461" spans="1:7" x14ac:dyDescent="0.25">
      <c r="A5461" s="1">
        <v>40375</v>
      </c>
      <c r="B5461">
        <v>82.419998000000007</v>
      </c>
      <c r="C5461">
        <v>82.610000999999997</v>
      </c>
      <c r="D5461">
        <v>82.089995999999999</v>
      </c>
      <c r="E5461">
        <v>82.489998</v>
      </c>
      <c r="F5461">
        <v>82.489998</v>
      </c>
      <c r="G5461">
        <v>0</v>
      </c>
    </row>
    <row r="5462" spans="1:7" x14ac:dyDescent="0.25">
      <c r="A5462" s="1">
        <v>40377</v>
      </c>
      <c r="B5462" t="s">
        <v>444</v>
      </c>
      <c r="C5462" t="s">
        <v>444</v>
      </c>
      <c r="D5462" t="s">
        <v>444</v>
      </c>
      <c r="E5462" t="s">
        <v>444</v>
      </c>
      <c r="F5462" t="s">
        <v>444</v>
      </c>
      <c r="G5462" t="s">
        <v>444</v>
      </c>
    </row>
    <row r="5463" spans="1:7" x14ac:dyDescent="0.25">
      <c r="A5463" s="1">
        <v>40378</v>
      </c>
      <c r="B5463">
        <v>82.690002000000007</v>
      </c>
      <c r="C5463">
        <v>82.82</v>
      </c>
      <c r="D5463">
        <v>82.279999000000004</v>
      </c>
      <c r="E5463">
        <v>82.510002</v>
      </c>
      <c r="F5463">
        <v>82.510002</v>
      </c>
      <c r="G5463">
        <v>0</v>
      </c>
    </row>
    <row r="5464" spans="1:7" x14ac:dyDescent="0.25">
      <c r="A5464" s="1">
        <v>40379</v>
      </c>
      <c r="B5464">
        <v>82.610000999999997</v>
      </c>
      <c r="C5464">
        <v>83.07</v>
      </c>
      <c r="D5464">
        <v>82.18</v>
      </c>
      <c r="E5464">
        <v>82.75</v>
      </c>
      <c r="F5464">
        <v>82.75</v>
      </c>
      <c r="G5464">
        <v>0</v>
      </c>
    </row>
    <row r="5465" spans="1:7" x14ac:dyDescent="0.25">
      <c r="A5465" s="1">
        <v>40380</v>
      </c>
      <c r="B5465">
        <v>82.709998999999996</v>
      </c>
      <c r="C5465">
        <v>83.449996999999996</v>
      </c>
      <c r="D5465">
        <v>82.559997999999993</v>
      </c>
      <c r="E5465">
        <v>83.389999000000003</v>
      </c>
      <c r="F5465">
        <v>83.389999000000003</v>
      </c>
      <c r="G5465">
        <v>0</v>
      </c>
    </row>
    <row r="5466" spans="1:7" x14ac:dyDescent="0.25">
      <c r="A5466" s="1">
        <v>40381</v>
      </c>
      <c r="B5466">
        <v>83.25</v>
      </c>
      <c r="C5466">
        <v>83.360000999999997</v>
      </c>
      <c r="D5466">
        <v>82.459998999999996</v>
      </c>
      <c r="E5466">
        <v>82.599997999999999</v>
      </c>
      <c r="F5466">
        <v>82.599997999999999</v>
      </c>
      <c r="G5466">
        <v>0</v>
      </c>
    </row>
    <row r="5467" spans="1:7" x14ac:dyDescent="0.25">
      <c r="A5467" s="1">
        <v>40382</v>
      </c>
      <c r="B5467">
        <v>82.580001999999993</v>
      </c>
      <c r="C5467">
        <v>83.029999000000004</v>
      </c>
      <c r="D5467">
        <v>82.209998999999996</v>
      </c>
      <c r="E5467">
        <v>82.459998999999996</v>
      </c>
      <c r="F5467">
        <v>82.459998999999996</v>
      </c>
      <c r="G5467">
        <v>0</v>
      </c>
    </row>
    <row r="5468" spans="1:7" x14ac:dyDescent="0.25">
      <c r="A5468" s="1">
        <v>40384</v>
      </c>
      <c r="B5468" t="s">
        <v>444</v>
      </c>
      <c r="C5468" t="s">
        <v>444</v>
      </c>
      <c r="D5468" t="s">
        <v>444</v>
      </c>
      <c r="E5468" t="s">
        <v>444</v>
      </c>
      <c r="F5468" t="s">
        <v>444</v>
      </c>
      <c r="G5468" t="s">
        <v>444</v>
      </c>
    </row>
    <row r="5469" spans="1:7" x14ac:dyDescent="0.25">
      <c r="A5469" s="1">
        <v>40385</v>
      </c>
      <c r="B5469">
        <v>82.620002999999997</v>
      </c>
      <c r="C5469">
        <v>82.629997000000003</v>
      </c>
      <c r="D5469">
        <v>81.989998</v>
      </c>
      <c r="E5469">
        <v>82.089995999999999</v>
      </c>
      <c r="F5469">
        <v>82.089995999999999</v>
      </c>
      <c r="G5469">
        <v>0</v>
      </c>
    </row>
    <row r="5470" spans="1:7" x14ac:dyDescent="0.25">
      <c r="A5470" s="1">
        <v>40386</v>
      </c>
      <c r="B5470">
        <v>82.050003000000004</v>
      </c>
      <c r="C5470">
        <v>82.379997000000003</v>
      </c>
      <c r="D5470">
        <v>81.819999999999993</v>
      </c>
      <c r="E5470">
        <v>82.18</v>
      </c>
      <c r="F5470">
        <v>82.18</v>
      </c>
      <c r="G5470">
        <v>0</v>
      </c>
    </row>
    <row r="5471" spans="1:7" x14ac:dyDescent="0.25">
      <c r="A5471" s="1">
        <v>40387</v>
      </c>
      <c r="B5471">
        <v>82.160004000000001</v>
      </c>
      <c r="C5471">
        <v>82.290001000000004</v>
      </c>
      <c r="D5471">
        <v>81.940002000000007</v>
      </c>
      <c r="E5471">
        <v>82.18</v>
      </c>
      <c r="F5471">
        <v>82.18</v>
      </c>
      <c r="G5471">
        <v>0</v>
      </c>
    </row>
    <row r="5472" spans="1:7" x14ac:dyDescent="0.25">
      <c r="A5472" s="1">
        <v>40388</v>
      </c>
      <c r="B5472">
        <v>82.099997999999999</v>
      </c>
      <c r="C5472">
        <v>82.160004000000001</v>
      </c>
      <c r="D5472">
        <v>81.489998</v>
      </c>
      <c r="E5472">
        <v>81.639999000000003</v>
      </c>
      <c r="F5472">
        <v>81.639999000000003</v>
      </c>
      <c r="G5472">
        <v>0</v>
      </c>
    </row>
    <row r="5473" spans="1:7" x14ac:dyDescent="0.25">
      <c r="A5473" s="1">
        <v>40389</v>
      </c>
      <c r="B5473">
        <v>81.610000999999997</v>
      </c>
      <c r="C5473">
        <v>81.980002999999996</v>
      </c>
      <c r="D5473">
        <v>81.459998999999996</v>
      </c>
      <c r="E5473">
        <v>81.540001000000004</v>
      </c>
      <c r="F5473">
        <v>81.540001000000004</v>
      </c>
      <c r="G5473">
        <v>0</v>
      </c>
    </row>
    <row r="5474" spans="1:7" x14ac:dyDescent="0.25">
      <c r="A5474" s="1">
        <v>40391</v>
      </c>
      <c r="B5474" t="s">
        <v>444</v>
      </c>
      <c r="C5474" t="s">
        <v>444</v>
      </c>
      <c r="D5474" t="s">
        <v>444</v>
      </c>
      <c r="E5474" t="s">
        <v>444</v>
      </c>
      <c r="F5474" t="s">
        <v>444</v>
      </c>
      <c r="G5474" t="s">
        <v>444</v>
      </c>
    </row>
    <row r="5475" spans="1:7" x14ac:dyDescent="0.25">
      <c r="A5475" s="1">
        <v>40392</v>
      </c>
      <c r="B5475">
        <v>81.519997000000004</v>
      </c>
      <c r="C5475">
        <v>81.559997999999993</v>
      </c>
      <c r="D5475">
        <v>80.790001000000004</v>
      </c>
      <c r="E5475">
        <v>80.940002000000007</v>
      </c>
      <c r="F5475">
        <v>80.940002000000007</v>
      </c>
      <c r="G5475">
        <v>0</v>
      </c>
    </row>
    <row r="5476" spans="1:7" x14ac:dyDescent="0.25">
      <c r="A5476" s="1">
        <v>40393</v>
      </c>
      <c r="B5476">
        <v>80.910004000000001</v>
      </c>
      <c r="C5476">
        <v>81.040001000000004</v>
      </c>
      <c r="D5476">
        <v>80.470000999999996</v>
      </c>
      <c r="E5476">
        <v>80.599997999999999</v>
      </c>
      <c r="F5476">
        <v>80.599997999999999</v>
      </c>
      <c r="G5476">
        <v>0</v>
      </c>
    </row>
    <row r="5477" spans="1:7" x14ac:dyDescent="0.25">
      <c r="A5477" s="1">
        <v>40394</v>
      </c>
      <c r="B5477">
        <v>80.620002999999997</v>
      </c>
      <c r="C5477">
        <v>81.110000999999997</v>
      </c>
      <c r="D5477">
        <v>80.510002</v>
      </c>
      <c r="E5477">
        <v>80.889999000000003</v>
      </c>
      <c r="F5477">
        <v>80.889999000000003</v>
      </c>
      <c r="G5477">
        <v>0</v>
      </c>
    </row>
    <row r="5478" spans="1:7" x14ac:dyDescent="0.25">
      <c r="A5478" s="1">
        <v>40395</v>
      </c>
      <c r="B5478">
        <v>80.970000999999996</v>
      </c>
      <c r="C5478">
        <v>81.129997000000003</v>
      </c>
      <c r="D5478">
        <v>80.529999000000004</v>
      </c>
      <c r="E5478">
        <v>80.819999999999993</v>
      </c>
      <c r="F5478">
        <v>80.819999999999993</v>
      </c>
      <c r="G5478">
        <v>0</v>
      </c>
    </row>
    <row r="5479" spans="1:7" x14ac:dyDescent="0.25">
      <c r="A5479" s="1">
        <v>40396</v>
      </c>
      <c r="B5479">
        <v>80.779999000000004</v>
      </c>
      <c r="C5479">
        <v>80.949996999999996</v>
      </c>
      <c r="D5479">
        <v>80.089995999999999</v>
      </c>
      <c r="E5479">
        <v>80.410004000000001</v>
      </c>
      <c r="F5479">
        <v>80.410004000000001</v>
      </c>
      <c r="G5479">
        <v>0</v>
      </c>
    </row>
    <row r="5480" spans="1:7" x14ac:dyDescent="0.25">
      <c r="A5480" s="1">
        <v>40398</v>
      </c>
      <c r="B5480" t="s">
        <v>444</v>
      </c>
      <c r="C5480" t="s">
        <v>444</v>
      </c>
      <c r="D5480" t="s">
        <v>444</v>
      </c>
      <c r="E5480" t="s">
        <v>444</v>
      </c>
      <c r="F5480" t="s">
        <v>444</v>
      </c>
      <c r="G5480" t="s">
        <v>444</v>
      </c>
    </row>
    <row r="5481" spans="1:7" x14ac:dyDescent="0.25">
      <c r="A5481" s="1">
        <v>40399</v>
      </c>
      <c r="B5481">
        <v>80.349997999999999</v>
      </c>
      <c r="C5481">
        <v>80.739998</v>
      </c>
      <c r="D5481">
        <v>80.269997000000004</v>
      </c>
      <c r="E5481">
        <v>80.709998999999996</v>
      </c>
      <c r="F5481">
        <v>80.709998999999996</v>
      </c>
      <c r="G5481">
        <v>0</v>
      </c>
    </row>
    <row r="5482" spans="1:7" x14ac:dyDescent="0.25">
      <c r="A5482" s="1">
        <v>40400</v>
      </c>
      <c r="B5482">
        <v>80.739998</v>
      </c>
      <c r="C5482">
        <v>81.529999000000004</v>
      </c>
      <c r="D5482">
        <v>80.639999000000003</v>
      </c>
      <c r="E5482">
        <v>80.800003000000004</v>
      </c>
      <c r="F5482">
        <v>80.800003000000004</v>
      </c>
      <c r="G5482">
        <v>0</v>
      </c>
    </row>
    <row r="5483" spans="1:7" x14ac:dyDescent="0.25">
      <c r="A5483" s="1">
        <v>40401</v>
      </c>
      <c r="B5483">
        <v>80.889999000000003</v>
      </c>
      <c r="C5483">
        <v>82.529999000000004</v>
      </c>
      <c r="D5483">
        <v>80.860000999999997</v>
      </c>
      <c r="E5483">
        <v>82.290001000000004</v>
      </c>
      <c r="F5483">
        <v>82.290001000000004</v>
      </c>
      <c r="G5483">
        <v>0</v>
      </c>
    </row>
    <row r="5484" spans="1:7" x14ac:dyDescent="0.25">
      <c r="A5484" s="1">
        <v>40402</v>
      </c>
      <c r="B5484">
        <v>82.459998999999996</v>
      </c>
      <c r="C5484">
        <v>82.790001000000004</v>
      </c>
      <c r="D5484">
        <v>82.110000999999997</v>
      </c>
      <c r="E5484">
        <v>82.639999000000003</v>
      </c>
      <c r="F5484">
        <v>82.639999000000003</v>
      </c>
      <c r="G5484">
        <v>0</v>
      </c>
    </row>
    <row r="5485" spans="1:7" x14ac:dyDescent="0.25">
      <c r="A5485" s="1">
        <v>40403</v>
      </c>
      <c r="B5485">
        <v>82.580001999999993</v>
      </c>
      <c r="C5485">
        <v>82.959998999999996</v>
      </c>
      <c r="D5485">
        <v>82.18</v>
      </c>
      <c r="E5485">
        <v>82.949996999999996</v>
      </c>
      <c r="F5485">
        <v>82.949996999999996</v>
      </c>
      <c r="G5485">
        <v>0</v>
      </c>
    </row>
    <row r="5486" spans="1:7" x14ac:dyDescent="0.25">
      <c r="A5486" s="1">
        <v>40405</v>
      </c>
      <c r="B5486" t="s">
        <v>444</v>
      </c>
      <c r="C5486" t="s">
        <v>444</v>
      </c>
      <c r="D5486" t="s">
        <v>444</v>
      </c>
      <c r="E5486" t="s">
        <v>444</v>
      </c>
      <c r="F5486" t="s">
        <v>444</v>
      </c>
      <c r="G5486" t="s">
        <v>444</v>
      </c>
    </row>
    <row r="5487" spans="1:7" x14ac:dyDescent="0.25">
      <c r="A5487" s="1">
        <v>40406</v>
      </c>
      <c r="B5487">
        <v>82.839995999999999</v>
      </c>
      <c r="C5487">
        <v>83.019997000000004</v>
      </c>
      <c r="D5487">
        <v>82.239998</v>
      </c>
      <c r="E5487">
        <v>82.529999000000004</v>
      </c>
      <c r="F5487">
        <v>82.529999000000004</v>
      </c>
      <c r="G5487">
        <v>0</v>
      </c>
    </row>
    <row r="5488" spans="1:7" x14ac:dyDescent="0.25">
      <c r="A5488" s="1">
        <v>40407</v>
      </c>
      <c r="B5488">
        <v>82.43</v>
      </c>
      <c r="C5488">
        <v>82.519997000000004</v>
      </c>
      <c r="D5488">
        <v>82.010002</v>
      </c>
      <c r="E5488">
        <v>82.230002999999996</v>
      </c>
      <c r="F5488">
        <v>82.230002999999996</v>
      </c>
      <c r="G5488">
        <v>0</v>
      </c>
    </row>
    <row r="5489" spans="1:7" x14ac:dyDescent="0.25">
      <c r="A5489" s="1">
        <v>40408</v>
      </c>
      <c r="B5489">
        <v>82.25</v>
      </c>
      <c r="C5489">
        <v>82.510002</v>
      </c>
      <c r="D5489">
        <v>81.910004000000001</v>
      </c>
      <c r="E5489">
        <v>82.220000999999996</v>
      </c>
      <c r="F5489">
        <v>82.220000999999996</v>
      </c>
      <c r="G5489">
        <v>0</v>
      </c>
    </row>
    <row r="5490" spans="1:7" x14ac:dyDescent="0.25">
      <c r="A5490" s="1">
        <v>40409</v>
      </c>
      <c r="B5490">
        <v>82.309997999999993</v>
      </c>
      <c r="C5490">
        <v>82.720000999999996</v>
      </c>
      <c r="D5490">
        <v>82</v>
      </c>
      <c r="E5490">
        <v>82.449996999999996</v>
      </c>
      <c r="F5490">
        <v>82.449996999999996</v>
      </c>
      <c r="G5490">
        <v>0</v>
      </c>
    </row>
    <row r="5491" spans="1:7" x14ac:dyDescent="0.25">
      <c r="A5491" s="1">
        <v>40410</v>
      </c>
      <c r="B5491">
        <v>82.519997000000004</v>
      </c>
      <c r="C5491">
        <v>83.300003000000004</v>
      </c>
      <c r="D5491">
        <v>82.419998000000007</v>
      </c>
      <c r="E5491">
        <v>83.059997999999993</v>
      </c>
      <c r="F5491">
        <v>83.059997999999993</v>
      </c>
      <c r="G5491">
        <v>0</v>
      </c>
    </row>
    <row r="5492" spans="1:7" x14ac:dyDescent="0.25">
      <c r="A5492" s="1">
        <v>40412</v>
      </c>
      <c r="B5492" t="s">
        <v>444</v>
      </c>
      <c r="C5492" t="s">
        <v>444</v>
      </c>
      <c r="D5492" t="s">
        <v>444</v>
      </c>
      <c r="E5492" t="s">
        <v>444</v>
      </c>
      <c r="F5492" t="s">
        <v>444</v>
      </c>
      <c r="G5492" t="s">
        <v>444</v>
      </c>
    </row>
    <row r="5493" spans="1:7" x14ac:dyDescent="0.25">
      <c r="A5493" s="1">
        <v>40413</v>
      </c>
      <c r="B5493">
        <v>83.019997000000004</v>
      </c>
      <c r="C5493">
        <v>83.279999000000004</v>
      </c>
      <c r="D5493">
        <v>82.839995999999999</v>
      </c>
      <c r="E5493">
        <v>83.120002999999997</v>
      </c>
      <c r="F5493">
        <v>83.120002999999997</v>
      </c>
      <c r="G5493">
        <v>0</v>
      </c>
    </row>
    <row r="5494" spans="1:7" x14ac:dyDescent="0.25">
      <c r="A5494" s="1">
        <v>40414</v>
      </c>
      <c r="B5494">
        <v>83.309997999999993</v>
      </c>
      <c r="C5494">
        <v>83.559997999999993</v>
      </c>
      <c r="D5494">
        <v>82.860000999999997</v>
      </c>
      <c r="E5494">
        <v>83.150002000000001</v>
      </c>
      <c r="F5494">
        <v>83.150002000000001</v>
      </c>
      <c r="G5494">
        <v>0</v>
      </c>
    </row>
    <row r="5495" spans="1:7" x14ac:dyDescent="0.25">
      <c r="A5495" s="1">
        <v>40415</v>
      </c>
      <c r="B5495">
        <v>83.330001999999993</v>
      </c>
      <c r="C5495">
        <v>83.519997000000004</v>
      </c>
      <c r="D5495">
        <v>82.940002000000007</v>
      </c>
      <c r="E5495">
        <v>83.260002</v>
      </c>
      <c r="F5495">
        <v>83.260002</v>
      </c>
      <c r="G5495">
        <v>0</v>
      </c>
    </row>
    <row r="5496" spans="1:7" x14ac:dyDescent="0.25">
      <c r="A5496" s="1">
        <v>40416</v>
      </c>
      <c r="B5496">
        <v>83.190002000000007</v>
      </c>
      <c r="C5496">
        <v>83.260002</v>
      </c>
      <c r="D5496">
        <v>82.620002999999997</v>
      </c>
      <c r="E5496">
        <v>82.93</v>
      </c>
      <c r="F5496">
        <v>82.93</v>
      </c>
      <c r="G5496">
        <v>0</v>
      </c>
    </row>
    <row r="5497" spans="1:7" x14ac:dyDescent="0.25">
      <c r="A5497" s="1">
        <v>40417</v>
      </c>
      <c r="B5497">
        <v>82.940002000000007</v>
      </c>
      <c r="C5497">
        <v>83.169998000000007</v>
      </c>
      <c r="D5497">
        <v>82.660004000000001</v>
      </c>
      <c r="E5497">
        <v>82.919998000000007</v>
      </c>
      <c r="F5497">
        <v>82.919998000000007</v>
      </c>
      <c r="G5497">
        <v>0</v>
      </c>
    </row>
    <row r="5498" spans="1:7" x14ac:dyDescent="0.25">
      <c r="A5498" s="1">
        <v>40419</v>
      </c>
      <c r="B5498" t="s">
        <v>444</v>
      </c>
      <c r="C5498" t="s">
        <v>444</v>
      </c>
      <c r="D5498" t="s">
        <v>444</v>
      </c>
      <c r="E5498" t="s">
        <v>444</v>
      </c>
      <c r="F5498" t="s">
        <v>444</v>
      </c>
      <c r="G5498" t="s">
        <v>444</v>
      </c>
    </row>
    <row r="5499" spans="1:7" x14ac:dyDescent="0.25">
      <c r="A5499" s="1">
        <v>40420</v>
      </c>
      <c r="B5499">
        <v>82.809997999999993</v>
      </c>
      <c r="C5499">
        <v>83.199996999999996</v>
      </c>
      <c r="D5499">
        <v>82.75</v>
      </c>
      <c r="E5499">
        <v>83.160004000000001</v>
      </c>
      <c r="F5499">
        <v>83.160004000000001</v>
      </c>
      <c r="G5499">
        <v>0</v>
      </c>
    </row>
    <row r="5500" spans="1:7" x14ac:dyDescent="0.25">
      <c r="A5500" s="1">
        <v>40421</v>
      </c>
      <c r="B5500">
        <v>83.169998000000007</v>
      </c>
      <c r="C5500">
        <v>83.339995999999999</v>
      </c>
      <c r="D5500">
        <v>82.879997000000003</v>
      </c>
      <c r="E5500">
        <v>83.199996999999996</v>
      </c>
      <c r="F5500">
        <v>83.199996999999996</v>
      </c>
      <c r="G5500">
        <v>0</v>
      </c>
    </row>
    <row r="5501" spans="1:7" x14ac:dyDescent="0.25">
      <c r="A5501" s="1">
        <v>40422</v>
      </c>
      <c r="B5501">
        <v>83.089995999999999</v>
      </c>
      <c r="C5501">
        <v>83.220000999999996</v>
      </c>
      <c r="D5501">
        <v>82.190002000000007</v>
      </c>
      <c r="E5501">
        <v>82.519997000000004</v>
      </c>
      <c r="F5501">
        <v>82.519997000000004</v>
      </c>
      <c r="G5501">
        <v>0</v>
      </c>
    </row>
    <row r="5502" spans="1:7" x14ac:dyDescent="0.25">
      <c r="A5502" s="1">
        <v>40423</v>
      </c>
      <c r="B5502">
        <v>82.480002999999996</v>
      </c>
      <c r="C5502">
        <v>82.599997999999999</v>
      </c>
      <c r="D5502">
        <v>82.290001000000004</v>
      </c>
      <c r="E5502">
        <v>82.459998999999996</v>
      </c>
      <c r="F5502">
        <v>82.459998999999996</v>
      </c>
      <c r="G5502">
        <v>0</v>
      </c>
    </row>
    <row r="5503" spans="1:7" x14ac:dyDescent="0.25">
      <c r="A5503" s="1">
        <v>40424</v>
      </c>
      <c r="B5503">
        <v>82.389999000000003</v>
      </c>
      <c r="C5503">
        <v>83.099997999999999</v>
      </c>
      <c r="D5503">
        <v>81.989998</v>
      </c>
      <c r="E5503">
        <v>83.099997999999999</v>
      </c>
      <c r="F5503">
        <v>83.099997999999999</v>
      </c>
      <c r="G5503">
        <v>0</v>
      </c>
    </row>
    <row r="5504" spans="1:7" x14ac:dyDescent="0.25">
      <c r="A5504" s="1">
        <v>40426</v>
      </c>
      <c r="B5504" t="s">
        <v>444</v>
      </c>
      <c r="C5504" t="s">
        <v>444</v>
      </c>
      <c r="D5504" t="s">
        <v>444</v>
      </c>
      <c r="E5504" t="s">
        <v>444</v>
      </c>
      <c r="F5504" t="s">
        <v>444</v>
      </c>
      <c r="G5504" t="s">
        <v>444</v>
      </c>
    </row>
    <row r="5505" spans="1:7" x14ac:dyDescent="0.25">
      <c r="A5505" s="1">
        <v>40428</v>
      </c>
      <c r="B5505">
        <v>82.120002999999997</v>
      </c>
      <c r="C5505">
        <v>82.919998000000007</v>
      </c>
      <c r="D5505">
        <v>82.120002999999997</v>
      </c>
      <c r="E5505">
        <v>82.82</v>
      </c>
      <c r="F5505">
        <v>82.82</v>
      </c>
      <c r="G5505">
        <v>0</v>
      </c>
    </row>
    <row r="5506" spans="1:7" x14ac:dyDescent="0.25">
      <c r="A5506" s="1">
        <v>40429</v>
      </c>
      <c r="B5506">
        <v>82.910004000000001</v>
      </c>
      <c r="C5506">
        <v>82.919998000000007</v>
      </c>
      <c r="D5506">
        <v>82.379997000000003</v>
      </c>
      <c r="E5506">
        <v>82.589995999999999</v>
      </c>
      <c r="F5506">
        <v>82.589995999999999</v>
      </c>
      <c r="G5506">
        <v>0</v>
      </c>
    </row>
    <row r="5507" spans="1:7" x14ac:dyDescent="0.25">
      <c r="A5507" s="1">
        <v>40430</v>
      </c>
      <c r="B5507">
        <v>82.550003000000004</v>
      </c>
      <c r="C5507">
        <v>82.82</v>
      </c>
      <c r="D5507">
        <v>82.339995999999999</v>
      </c>
      <c r="E5507">
        <v>82.669998000000007</v>
      </c>
      <c r="F5507">
        <v>82.669998000000007</v>
      </c>
      <c r="G5507">
        <v>0</v>
      </c>
    </row>
    <row r="5508" spans="1:7" x14ac:dyDescent="0.25">
      <c r="A5508" s="1">
        <v>40431</v>
      </c>
      <c r="B5508">
        <v>82.720000999999996</v>
      </c>
      <c r="C5508">
        <v>82.989998</v>
      </c>
      <c r="D5508">
        <v>82.449996999999996</v>
      </c>
      <c r="E5508">
        <v>82.699996999999996</v>
      </c>
      <c r="F5508">
        <v>82.699996999999996</v>
      </c>
      <c r="G5508">
        <v>0</v>
      </c>
    </row>
    <row r="5509" spans="1:7" x14ac:dyDescent="0.25">
      <c r="A5509" s="1">
        <v>40433</v>
      </c>
      <c r="B5509" t="s">
        <v>444</v>
      </c>
      <c r="C5509" t="s">
        <v>444</v>
      </c>
      <c r="D5509" t="s">
        <v>444</v>
      </c>
      <c r="E5509" t="s">
        <v>444</v>
      </c>
      <c r="F5509" t="s">
        <v>444</v>
      </c>
      <c r="G5509" t="s">
        <v>444</v>
      </c>
    </row>
    <row r="5510" spans="1:7" x14ac:dyDescent="0.25">
      <c r="A5510" s="1">
        <v>40434</v>
      </c>
      <c r="B5510">
        <v>82.68</v>
      </c>
      <c r="C5510">
        <v>82.690002000000007</v>
      </c>
      <c r="D5510">
        <v>81.760002</v>
      </c>
      <c r="E5510">
        <v>81.910004000000001</v>
      </c>
      <c r="F5510">
        <v>81.910004000000001</v>
      </c>
      <c r="G5510">
        <v>0</v>
      </c>
    </row>
    <row r="5511" spans="1:7" x14ac:dyDescent="0.25">
      <c r="A5511" s="1">
        <v>40435</v>
      </c>
      <c r="B5511">
        <v>81.910004000000001</v>
      </c>
      <c r="C5511">
        <v>82.029999000000004</v>
      </c>
      <c r="D5511">
        <v>81</v>
      </c>
      <c r="E5511">
        <v>81.080001999999993</v>
      </c>
      <c r="F5511">
        <v>81.080001999999993</v>
      </c>
      <c r="G5511">
        <v>0</v>
      </c>
    </row>
    <row r="5512" spans="1:7" x14ac:dyDescent="0.25">
      <c r="A5512" s="1">
        <v>40436</v>
      </c>
      <c r="B5512">
        <v>81.209998999999996</v>
      </c>
      <c r="C5512">
        <v>81.760002</v>
      </c>
      <c r="D5512">
        <v>81.089995999999999</v>
      </c>
      <c r="E5512">
        <v>81.489998</v>
      </c>
      <c r="F5512">
        <v>81.489998</v>
      </c>
      <c r="G5512">
        <v>0</v>
      </c>
    </row>
    <row r="5513" spans="1:7" x14ac:dyDescent="0.25">
      <c r="A5513" s="1">
        <v>40437</v>
      </c>
      <c r="B5513">
        <v>81.470000999999996</v>
      </c>
      <c r="C5513">
        <v>81.599997999999999</v>
      </c>
      <c r="D5513">
        <v>81.069999999999993</v>
      </c>
      <c r="E5513">
        <v>81.239998</v>
      </c>
      <c r="F5513">
        <v>81.239998</v>
      </c>
      <c r="G5513">
        <v>0</v>
      </c>
    </row>
    <row r="5514" spans="1:7" x14ac:dyDescent="0.25">
      <c r="A5514" s="1">
        <v>40438</v>
      </c>
      <c r="B5514">
        <v>81.269997000000004</v>
      </c>
      <c r="C5514">
        <v>81.519997000000004</v>
      </c>
      <c r="D5514">
        <v>80.860000999999997</v>
      </c>
      <c r="E5514">
        <v>81.400002000000001</v>
      </c>
      <c r="F5514">
        <v>81.400002000000001</v>
      </c>
      <c r="G5514">
        <v>0</v>
      </c>
    </row>
    <row r="5515" spans="1:7" x14ac:dyDescent="0.25">
      <c r="A5515" s="1">
        <v>40440</v>
      </c>
      <c r="B5515" t="s">
        <v>444</v>
      </c>
      <c r="C5515" t="s">
        <v>444</v>
      </c>
      <c r="D5515" t="s">
        <v>444</v>
      </c>
      <c r="E5515" t="s">
        <v>444</v>
      </c>
      <c r="F5515" t="s">
        <v>444</v>
      </c>
      <c r="G5515" t="s">
        <v>444</v>
      </c>
    </row>
    <row r="5516" spans="1:7" x14ac:dyDescent="0.25">
      <c r="A5516" s="1">
        <v>40441</v>
      </c>
      <c r="B5516">
        <v>81.410004000000001</v>
      </c>
      <c r="C5516">
        <v>81.5</v>
      </c>
      <c r="D5516">
        <v>81.050003000000004</v>
      </c>
      <c r="E5516">
        <v>81.339995999999999</v>
      </c>
      <c r="F5516">
        <v>81.339995999999999</v>
      </c>
      <c r="G5516">
        <v>0</v>
      </c>
    </row>
    <row r="5517" spans="1:7" x14ac:dyDescent="0.25">
      <c r="A5517" s="1">
        <v>40442</v>
      </c>
      <c r="B5517">
        <v>81.309997999999993</v>
      </c>
      <c r="C5517">
        <v>81.349997999999999</v>
      </c>
      <c r="D5517">
        <v>80.269997000000004</v>
      </c>
      <c r="E5517">
        <v>80.440002000000007</v>
      </c>
      <c r="F5517">
        <v>80.440002000000007</v>
      </c>
      <c r="G5517">
        <v>0</v>
      </c>
    </row>
    <row r="5518" spans="1:7" x14ac:dyDescent="0.25">
      <c r="A5518" s="1">
        <v>40443</v>
      </c>
      <c r="B5518">
        <v>80.400002000000001</v>
      </c>
      <c r="C5518">
        <v>80.410004000000001</v>
      </c>
      <c r="D5518">
        <v>79.559997999999993</v>
      </c>
      <c r="E5518">
        <v>79.830001999999993</v>
      </c>
      <c r="F5518">
        <v>79.830001999999993</v>
      </c>
      <c r="G5518">
        <v>0</v>
      </c>
    </row>
    <row r="5519" spans="1:7" x14ac:dyDescent="0.25">
      <c r="A5519" s="1">
        <v>40444</v>
      </c>
      <c r="B5519">
        <v>79.830001999999993</v>
      </c>
      <c r="C5519">
        <v>80.180000000000007</v>
      </c>
      <c r="D5519">
        <v>79.720000999999996</v>
      </c>
      <c r="E5519">
        <v>80.010002</v>
      </c>
      <c r="F5519">
        <v>80.010002</v>
      </c>
      <c r="G5519">
        <v>0</v>
      </c>
    </row>
    <row r="5520" spans="1:7" x14ac:dyDescent="0.25">
      <c r="A5520" s="1">
        <v>40445</v>
      </c>
      <c r="B5520">
        <v>80.129997000000003</v>
      </c>
      <c r="C5520">
        <v>80.260002</v>
      </c>
      <c r="D5520">
        <v>79.25</v>
      </c>
      <c r="E5520">
        <v>79.389999000000003</v>
      </c>
      <c r="F5520">
        <v>79.389999000000003</v>
      </c>
      <c r="G5520">
        <v>0</v>
      </c>
    </row>
    <row r="5521" spans="1:7" x14ac:dyDescent="0.25">
      <c r="A5521" s="1">
        <v>40447</v>
      </c>
      <c r="B5521" t="s">
        <v>444</v>
      </c>
      <c r="C5521" t="s">
        <v>444</v>
      </c>
      <c r="D5521" t="s">
        <v>444</v>
      </c>
      <c r="E5521" t="s">
        <v>444</v>
      </c>
      <c r="F5521" t="s">
        <v>444</v>
      </c>
      <c r="G5521" t="s">
        <v>444</v>
      </c>
    </row>
    <row r="5522" spans="1:7" x14ac:dyDescent="0.25">
      <c r="A5522" s="1">
        <v>40448</v>
      </c>
      <c r="B5522">
        <v>79.330001999999993</v>
      </c>
      <c r="C5522">
        <v>79.580001999999993</v>
      </c>
      <c r="D5522">
        <v>79.190002000000007</v>
      </c>
      <c r="E5522">
        <v>79.339995999999999</v>
      </c>
      <c r="F5522">
        <v>79.339995999999999</v>
      </c>
      <c r="G5522">
        <v>0</v>
      </c>
    </row>
    <row r="5523" spans="1:7" x14ac:dyDescent="0.25">
      <c r="A5523" s="1">
        <v>40449</v>
      </c>
      <c r="B5523">
        <v>79.569999999999993</v>
      </c>
      <c r="C5523">
        <v>79.819999999999993</v>
      </c>
      <c r="D5523">
        <v>78.860000999999997</v>
      </c>
      <c r="E5523">
        <v>79.010002</v>
      </c>
      <c r="F5523">
        <v>79.010002</v>
      </c>
      <c r="G5523">
        <v>0</v>
      </c>
    </row>
    <row r="5524" spans="1:7" x14ac:dyDescent="0.25">
      <c r="A5524" s="1">
        <v>40450</v>
      </c>
      <c r="B5524">
        <v>78.900002000000001</v>
      </c>
      <c r="C5524">
        <v>78.930000000000007</v>
      </c>
      <c r="D5524">
        <v>78.620002999999997</v>
      </c>
      <c r="E5524">
        <v>78.690002000000007</v>
      </c>
      <c r="F5524">
        <v>78.690002000000007</v>
      </c>
      <c r="G5524">
        <v>0</v>
      </c>
    </row>
    <row r="5525" spans="1:7" x14ac:dyDescent="0.25">
      <c r="A5525" s="1">
        <v>40451</v>
      </c>
      <c r="B5525">
        <v>78.790001000000004</v>
      </c>
      <c r="C5525">
        <v>79.019997000000004</v>
      </c>
      <c r="D5525">
        <v>78.410004000000001</v>
      </c>
      <c r="E5525">
        <v>78.720000999999996</v>
      </c>
      <c r="F5525">
        <v>78.720000999999996</v>
      </c>
      <c r="G5525">
        <v>0</v>
      </c>
    </row>
    <row r="5526" spans="1:7" x14ac:dyDescent="0.25">
      <c r="A5526" s="1">
        <v>40452</v>
      </c>
      <c r="B5526">
        <v>78.800003000000004</v>
      </c>
      <c r="C5526">
        <v>78.830001999999993</v>
      </c>
      <c r="D5526">
        <v>78.029999000000004</v>
      </c>
      <c r="E5526">
        <v>78.089995999999999</v>
      </c>
      <c r="F5526">
        <v>78.089995999999999</v>
      </c>
      <c r="G5526">
        <v>0</v>
      </c>
    </row>
    <row r="5527" spans="1:7" x14ac:dyDescent="0.25">
      <c r="A5527" s="1">
        <v>40454</v>
      </c>
      <c r="B5527" t="s">
        <v>444</v>
      </c>
      <c r="C5527" t="s">
        <v>444</v>
      </c>
      <c r="D5527" t="s">
        <v>444</v>
      </c>
      <c r="E5527" t="s">
        <v>444</v>
      </c>
      <c r="F5527" t="s">
        <v>444</v>
      </c>
      <c r="G5527" t="s">
        <v>444</v>
      </c>
    </row>
    <row r="5528" spans="1:7" x14ac:dyDescent="0.25">
      <c r="A5528" s="1">
        <v>40455</v>
      </c>
      <c r="B5528">
        <v>78.129997000000003</v>
      </c>
      <c r="C5528">
        <v>78.519997000000004</v>
      </c>
      <c r="D5528">
        <v>78.080001999999993</v>
      </c>
      <c r="E5528">
        <v>78.449996999999996</v>
      </c>
      <c r="F5528">
        <v>78.449996999999996</v>
      </c>
      <c r="G5528">
        <v>0</v>
      </c>
    </row>
    <row r="5529" spans="1:7" x14ac:dyDescent="0.25">
      <c r="A5529" s="1">
        <v>40456</v>
      </c>
      <c r="B5529">
        <v>78.5</v>
      </c>
      <c r="C5529">
        <v>78.690002000000007</v>
      </c>
      <c r="D5529">
        <v>77.699996999999996</v>
      </c>
      <c r="E5529">
        <v>77.75</v>
      </c>
      <c r="F5529">
        <v>77.75</v>
      </c>
      <c r="G5529">
        <v>0</v>
      </c>
    </row>
    <row r="5530" spans="1:7" x14ac:dyDescent="0.25">
      <c r="A5530" s="1">
        <v>40457</v>
      </c>
      <c r="B5530">
        <v>77.819999999999993</v>
      </c>
      <c r="C5530">
        <v>77.919998000000007</v>
      </c>
      <c r="D5530">
        <v>77.300003000000004</v>
      </c>
      <c r="E5530">
        <v>77.389999000000003</v>
      </c>
      <c r="F5530">
        <v>77.389999000000003</v>
      </c>
      <c r="G5530">
        <v>0</v>
      </c>
    </row>
    <row r="5531" spans="1:7" x14ac:dyDescent="0.25">
      <c r="A5531" s="1">
        <v>40458</v>
      </c>
      <c r="B5531">
        <v>77.489998</v>
      </c>
      <c r="C5531">
        <v>77.680000000000007</v>
      </c>
      <c r="D5531">
        <v>76.910004000000001</v>
      </c>
      <c r="E5531">
        <v>77.389999000000003</v>
      </c>
      <c r="F5531">
        <v>77.389999000000003</v>
      </c>
      <c r="G5531">
        <v>0</v>
      </c>
    </row>
    <row r="5532" spans="1:7" x14ac:dyDescent="0.25">
      <c r="A5532" s="1">
        <v>40459</v>
      </c>
      <c r="B5532">
        <v>77.449996999999996</v>
      </c>
      <c r="C5532">
        <v>77.760002</v>
      </c>
      <c r="D5532">
        <v>77.139999000000003</v>
      </c>
      <c r="E5532">
        <v>77.319999999999993</v>
      </c>
      <c r="F5532">
        <v>77.319999999999993</v>
      </c>
      <c r="G5532">
        <v>0</v>
      </c>
    </row>
    <row r="5533" spans="1:7" x14ac:dyDescent="0.25">
      <c r="A5533" s="1">
        <v>40461</v>
      </c>
      <c r="B5533" t="s">
        <v>444</v>
      </c>
      <c r="C5533" t="s">
        <v>444</v>
      </c>
      <c r="D5533" t="s">
        <v>444</v>
      </c>
      <c r="E5533" t="s">
        <v>444</v>
      </c>
      <c r="F5533" t="s">
        <v>444</v>
      </c>
      <c r="G5533" t="s">
        <v>444</v>
      </c>
    </row>
    <row r="5534" spans="1:7" x14ac:dyDescent="0.25">
      <c r="A5534" s="1">
        <v>40462</v>
      </c>
      <c r="B5534">
        <v>77.059997999999993</v>
      </c>
      <c r="C5534">
        <v>77.559997999999993</v>
      </c>
      <c r="D5534">
        <v>76.930000000000007</v>
      </c>
      <c r="E5534">
        <v>77.440002000000007</v>
      </c>
      <c r="F5534">
        <v>77.440002000000007</v>
      </c>
      <c r="G5534">
        <v>0</v>
      </c>
    </row>
    <row r="5535" spans="1:7" x14ac:dyDescent="0.25">
      <c r="A5535" s="1">
        <v>40463</v>
      </c>
      <c r="B5535">
        <v>77.529999000000004</v>
      </c>
      <c r="C5535">
        <v>77.930000000000007</v>
      </c>
      <c r="D5535">
        <v>77.25</v>
      </c>
      <c r="E5535">
        <v>77.360000999999997</v>
      </c>
      <c r="F5535">
        <v>77.360000999999997</v>
      </c>
      <c r="G5535">
        <v>0</v>
      </c>
    </row>
    <row r="5536" spans="1:7" x14ac:dyDescent="0.25">
      <c r="A5536" s="1">
        <v>40464</v>
      </c>
      <c r="B5536">
        <v>77.339995999999999</v>
      </c>
      <c r="C5536">
        <v>77.349997999999999</v>
      </c>
      <c r="D5536">
        <v>76.970000999999996</v>
      </c>
      <c r="E5536">
        <v>77.069999999999993</v>
      </c>
      <c r="F5536">
        <v>77.069999999999993</v>
      </c>
      <c r="G5536">
        <v>0</v>
      </c>
    </row>
    <row r="5537" spans="1:7" x14ac:dyDescent="0.25">
      <c r="A5537" s="1">
        <v>40465</v>
      </c>
      <c r="B5537">
        <v>77.019997000000004</v>
      </c>
      <c r="C5537">
        <v>77.029999000000004</v>
      </c>
      <c r="D5537">
        <v>76.260002</v>
      </c>
      <c r="E5537">
        <v>76.650002000000001</v>
      </c>
      <c r="F5537">
        <v>76.650002000000001</v>
      </c>
      <c r="G5537">
        <v>0</v>
      </c>
    </row>
    <row r="5538" spans="1:7" x14ac:dyDescent="0.25">
      <c r="A5538" s="1">
        <v>40466</v>
      </c>
      <c r="B5538">
        <v>76.639999000000003</v>
      </c>
      <c r="C5538">
        <v>77.129997000000003</v>
      </c>
      <c r="D5538">
        <v>76.139999000000003</v>
      </c>
      <c r="E5538">
        <v>77.040001000000004</v>
      </c>
      <c r="F5538">
        <v>77.040001000000004</v>
      </c>
      <c r="G5538">
        <v>0</v>
      </c>
    </row>
    <row r="5539" spans="1:7" x14ac:dyDescent="0.25">
      <c r="A5539" s="1">
        <v>40468</v>
      </c>
      <c r="B5539" t="s">
        <v>444</v>
      </c>
      <c r="C5539" t="s">
        <v>444</v>
      </c>
      <c r="D5539" t="s">
        <v>444</v>
      </c>
      <c r="E5539" t="s">
        <v>444</v>
      </c>
      <c r="F5539" t="s">
        <v>444</v>
      </c>
      <c r="G5539" t="s">
        <v>444</v>
      </c>
    </row>
    <row r="5540" spans="1:7" x14ac:dyDescent="0.25">
      <c r="A5540" s="1">
        <v>40469</v>
      </c>
      <c r="B5540">
        <v>77.029999000000004</v>
      </c>
      <c r="C5540">
        <v>77.639999000000003</v>
      </c>
      <c r="D5540">
        <v>76.919998000000007</v>
      </c>
      <c r="E5540">
        <v>76.930000000000007</v>
      </c>
      <c r="F5540">
        <v>76.930000000000007</v>
      </c>
      <c r="G5540">
        <v>0</v>
      </c>
    </row>
    <row r="5541" spans="1:7" x14ac:dyDescent="0.25">
      <c r="A5541" s="1">
        <v>40470</v>
      </c>
      <c r="B5541">
        <v>77.120002999999997</v>
      </c>
      <c r="C5541">
        <v>78.309997999999993</v>
      </c>
      <c r="D5541">
        <v>76.919998000000007</v>
      </c>
      <c r="E5541">
        <v>78.180000000000007</v>
      </c>
      <c r="F5541">
        <v>78.180000000000007</v>
      </c>
      <c r="G5541">
        <v>0</v>
      </c>
    </row>
    <row r="5542" spans="1:7" x14ac:dyDescent="0.25">
      <c r="A5542" s="1">
        <v>40471</v>
      </c>
      <c r="B5542">
        <v>78.25</v>
      </c>
      <c r="C5542">
        <v>78.360000999999997</v>
      </c>
      <c r="D5542">
        <v>77.059997999999993</v>
      </c>
      <c r="E5542">
        <v>77.169998000000007</v>
      </c>
      <c r="F5542">
        <v>77.169998000000007</v>
      </c>
      <c r="G5542">
        <v>0</v>
      </c>
    </row>
    <row r="5543" spans="1:7" x14ac:dyDescent="0.25">
      <c r="A5543" s="1">
        <v>40472</v>
      </c>
      <c r="B5543">
        <v>77.150002000000001</v>
      </c>
      <c r="C5543">
        <v>77.610000999999997</v>
      </c>
      <c r="D5543">
        <v>76.839995999999999</v>
      </c>
      <c r="E5543">
        <v>77.419998000000007</v>
      </c>
      <c r="F5543">
        <v>77.419998000000007</v>
      </c>
      <c r="G5543">
        <v>0</v>
      </c>
    </row>
    <row r="5544" spans="1:7" x14ac:dyDescent="0.25">
      <c r="A5544" s="1">
        <v>40473</v>
      </c>
      <c r="B5544">
        <v>77.480002999999996</v>
      </c>
      <c r="C5544">
        <v>77.75</v>
      </c>
      <c r="D5544">
        <v>77.209998999999996</v>
      </c>
      <c r="E5544">
        <v>77.470000999999996</v>
      </c>
      <c r="F5544">
        <v>77.470000999999996</v>
      </c>
      <c r="G5544">
        <v>0</v>
      </c>
    </row>
    <row r="5545" spans="1:7" x14ac:dyDescent="0.25">
      <c r="A5545" s="1">
        <v>40475</v>
      </c>
      <c r="B5545" t="s">
        <v>444</v>
      </c>
      <c r="C5545" t="s">
        <v>444</v>
      </c>
      <c r="D5545" t="s">
        <v>444</v>
      </c>
      <c r="E5545" t="s">
        <v>444</v>
      </c>
      <c r="F5545" t="s">
        <v>444</v>
      </c>
      <c r="G5545" t="s">
        <v>444</v>
      </c>
    </row>
    <row r="5546" spans="1:7" x14ac:dyDescent="0.25">
      <c r="A5546" s="1">
        <v>40476</v>
      </c>
      <c r="B5546">
        <v>77.410004000000001</v>
      </c>
      <c r="C5546">
        <v>77.440002000000007</v>
      </c>
      <c r="D5546">
        <v>76.709998999999996</v>
      </c>
      <c r="E5546">
        <v>77.099997999999999</v>
      </c>
      <c r="F5546">
        <v>77.099997999999999</v>
      </c>
      <c r="G5546">
        <v>0</v>
      </c>
    </row>
    <row r="5547" spans="1:7" x14ac:dyDescent="0.25">
      <c r="A5547" s="1">
        <v>40477</v>
      </c>
      <c r="B5547">
        <v>77.360000999999997</v>
      </c>
      <c r="C5547">
        <v>77.819999999999993</v>
      </c>
      <c r="D5547">
        <v>77.040001000000004</v>
      </c>
      <c r="E5547">
        <v>77.709998999999996</v>
      </c>
      <c r="F5547">
        <v>77.709998999999996</v>
      </c>
      <c r="G5547">
        <v>0</v>
      </c>
    </row>
    <row r="5548" spans="1:7" x14ac:dyDescent="0.25">
      <c r="A5548" s="1">
        <v>40478</v>
      </c>
      <c r="B5548">
        <v>77.639999000000003</v>
      </c>
      <c r="C5548">
        <v>78.269997000000004</v>
      </c>
      <c r="D5548">
        <v>77.559997999999993</v>
      </c>
      <c r="E5548">
        <v>78.150002000000001</v>
      </c>
      <c r="F5548">
        <v>78.150002000000001</v>
      </c>
      <c r="G5548">
        <v>0</v>
      </c>
    </row>
    <row r="5549" spans="1:7" x14ac:dyDescent="0.25">
      <c r="A5549" s="1">
        <v>40479</v>
      </c>
      <c r="B5549">
        <v>78.059997999999993</v>
      </c>
      <c r="C5549">
        <v>78.059997999999993</v>
      </c>
      <c r="D5549">
        <v>77.169998000000007</v>
      </c>
      <c r="E5549">
        <v>77.309997999999993</v>
      </c>
      <c r="F5549">
        <v>77.309997999999993</v>
      </c>
      <c r="G5549">
        <v>0</v>
      </c>
    </row>
    <row r="5550" spans="1:7" x14ac:dyDescent="0.25">
      <c r="A5550" s="1">
        <v>40480</v>
      </c>
      <c r="B5550">
        <v>77.279999000000004</v>
      </c>
      <c r="C5550">
        <v>77.760002</v>
      </c>
      <c r="D5550">
        <v>77.029999000000004</v>
      </c>
      <c r="E5550">
        <v>77.269997000000004</v>
      </c>
      <c r="F5550">
        <v>77.269997000000004</v>
      </c>
      <c r="G5550">
        <v>0</v>
      </c>
    </row>
    <row r="5551" spans="1:7" x14ac:dyDescent="0.25">
      <c r="A5551" s="1">
        <v>40482</v>
      </c>
      <c r="B5551" t="s">
        <v>444</v>
      </c>
      <c r="C5551" t="s">
        <v>444</v>
      </c>
      <c r="D5551" t="s">
        <v>444</v>
      </c>
      <c r="E5551" t="s">
        <v>444</v>
      </c>
      <c r="F5551" t="s">
        <v>444</v>
      </c>
      <c r="G5551" t="s">
        <v>444</v>
      </c>
    </row>
    <row r="5552" spans="1:7" x14ac:dyDescent="0.25">
      <c r="A5552" s="1">
        <v>40483</v>
      </c>
      <c r="B5552">
        <v>76.949996999999996</v>
      </c>
      <c r="C5552">
        <v>77.419998000000007</v>
      </c>
      <c r="D5552">
        <v>76.769997000000004</v>
      </c>
      <c r="E5552">
        <v>77.300003000000004</v>
      </c>
      <c r="F5552">
        <v>77.300003000000004</v>
      </c>
      <c r="G5552">
        <v>0</v>
      </c>
    </row>
    <row r="5553" spans="1:7" x14ac:dyDescent="0.25">
      <c r="A5553" s="1">
        <v>40484</v>
      </c>
      <c r="B5553">
        <v>77.199996999999996</v>
      </c>
      <c r="C5553">
        <v>77.309997999999993</v>
      </c>
      <c r="D5553">
        <v>76.639999000000003</v>
      </c>
      <c r="E5553">
        <v>76.720000999999996</v>
      </c>
      <c r="F5553">
        <v>76.720000999999996</v>
      </c>
      <c r="G5553">
        <v>0</v>
      </c>
    </row>
    <row r="5554" spans="1:7" x14ac:dyDescent="0.25">
      <c r="A5554" s="1">
        <v>40485</v>
      </c>
      <c r="B5554">
        <v>76.720000999999996</v>
      </c>
      <c r="C5554">
        <v>76.980002999999996</v>
      </c>
      <c r="D5554">
        <v>76.220000999999996</v>
      </c>
      <c r="E5554">
        <v>76.480002999999996</v>
      </c>
      <c r="F5554">
        <v>76.480002999999996</v>
      </c>
      <c r="G5554">
        <v>0</v>
      </c>
    </row>
    <row r="5555" spans="1:7" x14ac:dyDescent="0.25">
      <c r="A5555" s="1">
        <v>40486</v>
      </c>
      <c r="B5555">
        <v>76.389999000000003</v>
      </c>
      <c r="C5555">
        <v>76.5</v>
      </c>
      <c r="D5555">
        <v>75.629997000000003</v>
      </c>
      <c r="E5555">
        <v>75.879997000000003</v>
      </c>
      <c r="F5555">
        <v>75.879997000000003</v>
      </c>
      <c r="G5555">
        <v>0</v>
      </c>
    </row>
    <row r="5556" spans="1:7" x14ac:dyDescent="0.25">
      <c r="A5556" s="1">
        <v>40487</v>
      </c>
      <c r="B5556">
        <v>75.870002999999997</v>
      </c>
      <c r="C5556">
        <v>76.639999000000003</v>
      </c>
      <c r="D5556">
        <v>75.730002999999996</v>
      </c>
      <c r="E5556">
        <v>76.550003000000004</v>
      </c>
      <c r="F5556">
        <v>76.550003000000004</v>
      </c>
      <c r="G5556">
        <v>0</v>
      </c>
    </row>
    <row r="5557" spans="1:7" x14ac:dyDescent="0.25">
      <c r="A5557" s="1">
        <v>40489</v>
      </c>
      <c r="B5557" t="s">
        <v>444</v>
      </c>
      <c r="C5557" t="s">
        <v>444</v>
      </c>
      <c r="D5557" t="s">
        <v>444</v>
      </c>
      <c r="E5557" t="s">
        <v>444</v>
      </c>
      <c r="F5557" t="s">
        <v>444</v>
      </c>
      <c r="G5557" t="s">
        <v>444</v>
      </c>
    </row>
    <row r="5558" spans="1:7" x14ac:dyDescent="0.25">
      <c r="A5558" s="1">
        <v>40490</v>
      </c>
      <c r="B5558">
        <v>76.419998000000007</v>
      </c>
      <c r="C5558">
        <v>77.160004000000001</v>
      </c>
      <c r="D5558">
        <v>76.379997000000003</v>
      </c>
      <c r="E5558">
        <v>77.029999000000004</v>
      </c>
      <c r="F5558">
        <v>77.029999000000004</v>
      </c>
      <c r="G5558">
        <v>0</v>
      </c>
    </row>
    <row r="5559" spans="1:7" x14ac:dyDescent="0.25">
      <c r="A5559" s="1">
        <v>40491</v>
      </c>
      <c r="B5559">
        <v>77.260002</v>
      </c>
      <c r="C5559">
        <v>77.870002999999997</v>
      </c>
      <c r="D5559">
        <v>76.709998999999996</v>
      </c>
      <c r="E5559">
        <v>77.440002000000007</v>
      </c>
      <c r="F5559">
        <v>77.440002000000007</v>
      </c>
      <c r="G5559">
        <v>0</v>
      </c>
    </row>
    <row r="5560" spans="1:7" x14ac:dyDescent="0.25">
      <c r="A5560" s="1">
        <v>40492</v>
      </c>
      <c r="B5560">
        <v>77.739998</v>
      </c>
      <c r="C5560">
        <v>78.169998000000007</v>
      </c>
      <c r="D5560">
        <v>77.489998</v>
      </c>
      <c r="E5560">
        <v>77.629997000000003</v>
      </c>
      <c r="F5560">
        <v>77.629997000000003</v>
      </c>
      <c r="G5560">
        <v>0</v>
      </c>
    </row>
    <row r="5561" spans="1:7" x14ac:dyDescent="0.25">
      <c r="A5561" s="1">
        <v>40493</v>
      </c>
      <c r="B5561">
        <v>77.629997000000003</v>
      </c>
      <c r="C5561">
        <v>78.290001000000004</v>
      </c>
      <c r="D5561">
        <v>77.440002000000007</v>
      </c>
      <c r="E5561">
        <v>78.220000999999996</v>
      </c>
      <c r="F5561">
        <v>78.220000999999996</v>
      </c>
      <c r="G5561">
        <v>0</v>
      </c>
    </row>
    <row r="5562" spans="1:7" x14ac:dyDescent="0.25">
      <c r="A5562" s="1">
        <v>40494</v>
      </c>
      <c r="B5562">
        <v>78.160004000000001</v>
      </c>
      <c r="C5562">
        <v>78.480002999999996</v>
      </c>
      <c r="D5562">
        <v>77.699996999999996</v>
      </c>
      <c r="E5562">
        <v>78.080001999999993</v>
      </c>
      <c r="F5562">
        <v>78.080001999999993</v>
      </c>
      <c r="G5562">
        <v>0</v>
      </c>
    </row>
    <row r="5563" spans="1:7" x14ac:dyDescent="0.25">
      <c r="A5563" s="1">
        <v>40496</v>
      </c>
      <c r="B5563" t="s">
        <v>444</v>
      </c>
      <c r="C5563" t="s">
        <v>444</v>
      </c>
      <c r="D5563" t="s">
        <v>444</v>
      </c>
      <c r="E5563" t="s">
        <v>444</v>
      </c>
      <c r="F5563" t="s">
        <v>444</v>
      </c>
      <c r="G5563" t="s">
        <v>444</v>
      </c>
    </row>
    <row r="5564" spans="1:7" x14ac:dyDescent="0.25">
      <c r="A5564" s="1">
        <v>40497</v>
      </c>
      <c r="B5564">
        <v>78.120002999999997</v>
      </c>
      <c r="C5564">
        <v>78.709998999999996</v>
      </c>
      <c r="D5564">
        <v>77.879997000000003</v>
      </c>
      <c r="E5564">
        <v>78.519997000000004</v>
      </c>
      <c r="F5564">
        <v>78.519997000000004</v>
      </c>
      <c r="G5564">
        <v>0</v>
      </c>
    </row>
    <row r="5565" spans="1:7" x14ac:dyDescent="0.25">
      <c r="A5565" s="1">
        <v>40498</v>
      </c>
      <c r="B5565">
        <v>78.690002000000007</v>
      </c>
      <c r="C5565">
        <v>79.459998999999996</v>
      </c>
      <c r="D5565">
        <v>78.300003000000004</v>
      </c>
      <c r="E5565">
        <v>79.209998999999996</v>
      </c>
      <c r="F5565">
        <v>79.209998999999996</v>
      </c>
      <c r="G5565">
        <v>0</v>
      </c>
    </row>
    <row r="5566" spans="1:7" x14ac:dyDescent="0.25">
      <c r="A5566" s="1">
        <v>40499</v>
      </c>
      <c r="B5566">
        <v>79.290001000000004</v>
      </c>
      <c r="C5566">
        <v>79.370002999999997</v>
      </c>
      <c r="D5566">
        <v>78.860000999999997</v>
      </c>
      <c r="E5566">
        <v>79.080001999999993</v>
      </c>
      <c r="F5566">
        <v>79.080001999999993</v>
      </c>
      <c r="G5566">
        <v>0</v>
      </c>
    </row>
    <row r="5567" spans="1:7" x14ac:dyDescent="0.25">
      <c r="A5567" s="1">
        <v>40500</v>
      </c>
      <c r="B5567">
        <v>78.949996999999996</v>
      </c>
      <c r="C5567">
        <v>79.010002</v>
      </c>
      <c r="D5567">
        <v>78.430000000000007</v>
      </c>
      <c r="E5567">
        <v>78.620002999999997</v>
      </c>
      <c r="F5567">
        <v>78.620002999999997</v>
      </c>
      <c r="G5567">
        <v>0</v>
      </c>
    </row>
    <row r="5568" spans="1:7" x14ac:dyDescent="0.25">
      <c r="A5568" s="1">
        <v>40501</v>
      </c>
      <c r="B5568">
        <v>78.519997000000004</v>
      </c>
      <c r="C5568">
        <v>78.720000999999996</v>
      </c>
      <c r="D5568">
        <v>78.169998000000007</v>
      </c>
      <c r="E5568">
        <v>78.5</v>
      </c>
      <c r="F5568">
        <v>78.5</v>
      </c>
      <c r="G5568">
        <v>0</v>
      </c>
    </row>
    <row r="5569" spans="1:7" x14ac:dyDescent="0.25">
      <c r="A5569" s="1">
        <v>40503</v>
      </c>
      <c r="B5569" t="s">
        <v>444</v>
      </c>
      <c r="C5569" t="s">
        <v>444</v>
      </c>
      <c r="D5569" t="s">
        <v>444</v>
      </c>
      <c r="E5569" t="s">
        <v>444</v>
      </c>
      <c r="F5569" t="s">
        <v>444</v>
      </c>
      <c r="G5569" t="s">
        <v>444</v>
      </c>
    </row>
    <row r="5570" spans="1:7" x14ac:dyDescent="0.25">
      <c r="A5570" s="1">
        <v>40504</v>
      </c>
      <c r="B5570">
        <v>78.209998999999996</v>
      </c>
      <c r="C5570">
        <v>78.879997000000003</v>
      </c>
      <c r="D5570">
        <v>77.970000999999996</v>
      </c>
      <c r="E5570">
        <v>78.680000000000007</v>
      </c>
      <c r="F5570">
        <v>78.680000000000007</v>
      </c>
      <c r="G5570">
        <v>0</v>
      </c>
    </row>
    <row r="5571" spans="1:7" x14ac:dyDescent="0.25">
      <c r="A5571" s="1">
        <v>40505</v>
      </c>
      <c r="B5571">
        <v>78.699996999999996</v>
      </c>
      <c r="C5571">
        <v>79.739998</v>
      </c>
      <c r="D5571">
        <v>78.690002000000007</v>
      </c>
      <c r="E5571">
        <v>79.680000000000007</v>
      </c>
      <c r="F5571">
        <v>79.680000000000007</v>
      </c>
      <c r="G5571">
        <v>0</v>
      </c>
    </row>
    <row r="5572" spans="1:7" x14ac:dyDescent="0.25">
      <c r="A5572" s="1">
        <v>40506</v>
      </c>
      <c r="B5572">
        <v>79.680000000000007</v>
      </c>
      <c r="C5572">
        <v>80</v>
      </c>
      <c r="D5572">
        <v>79.389999000000003</v>
      </c>
      <c r="E5572">
        <v>79.870002999999997</v>
      </c>
      <c r="F5572">
        <v>79.870002999999997</v>
      </c>
      <c r="G5572">
        <v>0</v>
      </c>
    </row>
    <row r="5573" spans="1:7" x14ac:dyDescent="0.25">
      <c r="A5573" s="1">
        <v>40508</v>
      </c>
      <c r="B5573">
        <v>79.769997000000004</v>
      </c>
      <c r="C5573">
        <v>80.519997000000004</v>
      </c>
      <c r="D5573">
        <v>79.75</v>
      </c>
      <c r="E5573">
        <v>80.360000999999997</v>
      </c>
      <c r="F5573">
        <v>80.360000999999997</v>
      </c>
      <c r="G5573">
        <v>0</v>
      </c>
    </row>
    <row r="5574" spans="1:7" x14ac:dyDescent="0.25">
      <c r="A5574" s="1">
        <v>40510</v>
      </c>
      <c r="B5574" t="s">
        <v>444</v>
      </c>
      <c r="C5574" t="s">
        <v>444</v>
      </c>
      <c r="D5574" t="s">
        <v>444</v>
      </c>
      <c r="E5574" t="s">
        <v>444</v>
      </c>
      <c r="F5574" t="s">
        <v>444</v>
      </c>
      <c r="G5574" t="s">
        <v>444</v>
      </c>
    </row>
    <row r="5575" spans="1:7" x14ac:dyDescent="0.25">
      <c r="A5575" s="1">
        <v>40511</v>
      </c>
      <c r="B5575">
        <v>80.610000999999997</v>
      </c>
      <c r="C5575">
        <v>81.139999000000003</v>
      </c>
      <c r="D5575">
        <v>80.050003000000004</v>
      </c>
      <c r="E5575">
        <v>80.839995999999999</v>
      </c>
      <c r="F5575">
        <v>80.839995999999999</v>
      </c>
      <c r="G5575">
        <v>0</v>
      </c>
    </row>
    <row r="5576" spans="1:7" x14ac:dyDescent="0.25">
      <c r="A5576" s="1">
        <v>40512</v>
      </c>
      <c r="B5576">
        <v>80.860000999999997</v>
      </c>
      <c r="C5576">
        <v>81.440002000000007</v>
      </c>
      <c r="D5576">
        <v>80.669998000000007</v>
      </c>
      <c r="E5576">
        <v>81.199996999999996</v>
      </c>
      <c r="F5576">
        <v>81.199996999999996</v>
      </c>
      <c r="G5576">
        <v>0</v>
      </c>
    </row>
    <row r="5577" spans="1:7" x14ac:dyDescent="0.25">
      <c r="A5577" s="1">
        <v>40513</v>
      </c>
      <c r="B5577">
        <v>81.260002</v>
      </c>
      <c r="C5577">
        <v>81.360000999999997</v>
      </c>
      <c r="D5577">
        <v>80.5</v>
      </c>
      <c r="E5577">
        <v>80.709998999999996</v>
      </c>
      <c r="F5577">
        <v>80.709998999999996</v>
      </c>
      <c r="G5577">
        <v>0</v>
      </c>
    </row>
    <row r="5578" spans="1:7" x14ac:dyDescent="0.25">
      <c r="A5578" s="1">
        <v>40514</v>
      </c>
      <c r="B5578">
        <v>80.790001000000004</v>
      </c>
      <c r="C5578">
        <v>81.019997000000004</v>
      </c>
      <c r="D5578">
        <v>80.059997999999993</v>
      </c>
      <c r="E5578">
        <v>80.300003000000004</v>
      </c>
      <c r="F5578">
        <v>80.300003000000004</v>
      </c>
      <c r="G5578">
        <v>0</v>
      </c>
    </row>
    <row r="5579" spans="1:7" x14ac:dyDescent="0.25">
      <c r="A5579" s="1">
        <v>40515</v>
      </c>
      <c r="B5579">
        <v>80.220000999999996</v>
      </c>
      <c r="C5579">
        <v>80.319999999999993</v>
      </c>
      <c r="D5579">
        <v>79.059997999999993</v>
      </c>
      <c r="E5579">
        <v>79.379997000000003</v>
      </c>
      <c r="F5579">
        <v>79.379997000000003</v>
      </c>
      <c r="G5579">
        <v>0</v>
      </c>
    </row>
    <row r="5580" spans="1:7" x14ac:dyDescent="0.25">
      <c r="A5580" s="1">
        <v>40517</v>
      </c>
      <c r="B5580" t="s">
        <v>444</v>
      </c>
      <c r="C5580" t="s">
        <v>444</v>
      </c>
      <c r="D5580" t="s">
        <v>444</v>
      </c>
      <c r="E5580" t="s">
        <v>444</v>
      </c>
      <c r="F5580" t="s">
        <v>444</v>
      </c>
      <c r="G5580" t="s">
        <v>444</v>
      </c>
    </row>
    <row r="5581" spans="1:7" x14ac:dyDescent="0.25">
      <c r="A5581" s="1">
        <v>40518</v>
      </c>
      <c r="B5581">
        <v>79.199996999999996</v>
      </c>
      <c r="C5581">
        <v>79.970000999999996</v>
      </c>
      <c r="D5581">
        <v>79.169998000000007</v>
      </c>
      <c r="E5581">
        <v>79.569999999999993</v>
      </c>
      <c r="F5581">
        <v>79.569999999999993</v>
      </c>
      <c r="G5581">
        <v>0</v>
      </c>
    </row>
    <row r="5582" spans="1:7" x14ac:dyDescent="0.25">
      <c r="A5582" s="1">
        <v>40519</v>
      </c>
      <c r="B5582">
        <v>79.709998999999996</v>
      </c>
      <c r="C5582">
        <v>80.010002</v>
      </c>
      <c r="D5582">
        <v>79.199996999999996</v>
      </c>
      <c r="E5582">
        <v>79.860000999999997</v>
      </c>
      <c r="F5582">
        <v>79.860000999999997</v>
      </c>
      <c r="G5582">
        <v>0</v>
      </c>
    </row>
    <row r="5583" spans="1:7" x14ac:dyDescent="0.25">
      <c r="A5583" s="1">
        <v>40520</v>
      </c>
      <c r="B5583">
        <v>79.940002000000007</v>
      </c>
      <c r="C5583">
        <v>80.400002000000001</v>
      </c>
      <c r="D5583">
        <v>79.889999000000003</v>
      </c>
      <c r="E5583">
        <v>80</v>
      </c>
      <c r="F5583">
        <v>80</v>
      </c>
      <c r="G5583">
        <v>0</v>
      </c>
    </row>
    <row r="5584" spans="1:7" x14ac:dyDescent="0.25">
      <c r="A5584" s="1">
        <v>40521</v>
      </c>
      <c r="B5584">
        <v>80.040001000000004</v>
      </c>
      <c r="C5584">
        <v>80.400002000000001</v>
      </c>
      <c r="D5584">
        <v>79.680000000000007</v>
      </c>
      <c r="E5584">
        <v>80.069999999999993</v>
      </c>
      <c r="F5584">
        <v>80.069999999999993</v>
      </c>
      <c r="G5584">
        <v>0</v>
      </c>
    </row>
    <row r="5585" spans="1:7" x14ac:dyDescent="0.25">
      <c r="A5585" s="1">
        <v>40522</v>
      </c>
      <c r="B5585">
        <v>80.089995999999999</v>
      </c>
      <c r="C5585">
        <v>80.300003000000004</v>
      </c>
      <c r="D5585">
        <v>79.819999999999993</v>
      </c>
      <c r="E5585">
        <v>80.069999999999993</v>
      </c>
      <c r="F5585">
        <v>80.069999999999993</v>
      </c>
      <c r="G5585">
        <v>0</v>
      </c>
    </row>
    <row r="5586" spans="1:7" x14ac:dyDescent="0.25">
      <c r="A5586" s="1">
        <v>40524</v>
      </c>
      <c r="B5586" t="s">
        <v>444</v>
      </c>
      <c r="C5586" t="s">
        <v>444</v>
      </c>
      <c r="D5586" t="s">
        <v>444</v>
      </c>
      <c r="E5586" t="s">
        <v>444</v>
      </c>
      <c r="F5586" t="s">
        <v>444</v>
      </c>
      <c r="G5586" t="s">
        <v>444</v>
      </c>
    </row>
    <row r="5587" spans="1:7" x14ac:dyDescent="0.25">
      <c r="A5587" s="1">
        <v>40525</v>
      </c>
      <c r="B5587">
        <v>80.230002999999996</v>
      </c>
      <c r="C5587">
        <v>80.309997999999993</v>
      </c>
      <c r="D5587">
        <v>79.099997999999999</v>
      </c>
      <c r="E5587">
        <v>79.279999000000004</v>
      </c>
      <c r="F5587">
        <v>79.279999000000004</v>
      </c>
      <c r="G5587">
        <v>0</v>
      </c>
    </row>
    <row r="5588" spans="1:7" x14ac:dyDescent="0.25">
      <c r="A5588" s="1">
        <v>40526</v>
      </c>
      <c r="B5588">
        <v>79.360000999999997</v>
      </c>
      <c r="C5588">
        <v>79.529999000000004</v>
      </c>
      <c r="D5588">
        <v>78.830001999999993</v>
      </c>
      <c r="E5588">
        <v>79.370002999999997</v>
      </c>
      <c r="F5588">
        <v>79.370002999999997</v>
      </c>
      <c r="G5588">
        <v>0</v>
      </c>
    </row>
    <row r="5589" spans="1:7" x14ac:dyDescent="0.25">
      <c r="A5589" s="1">
        <v>40527</v>
      </c>
      <c r="B5589">
        <v>79.550003000000004</v>
      </c>
      <c r="C5589">
        <v>80.279999000000004</v>
      </c>
      <c r="D5589">
        <v>79.459998999999996</v>
      </c>
      <c r="E5589">
        <v>80.260002</v>
      </c>
      <c r="F5589">
        <v>80.260002</v>
      </c>
      <c r="G5589">
        <v>0</v>
      </c>
    </row>
    <row r="5590" spans="1:7" x14ac:dyDescent="0.25">
      <c r="A5590" s="1">
        <v>40528</v>
      </c>
      <c r="B5590">
        <v>80.209998999999996</v>
      </c>
      <c r="C5590">
        <v>80.389999000000003</v>
      </c>
      <c r="D5590">
        <v>79.980002999999996</v>
      </c>
      <c r="E5590">
        <v>80.180000000000007</v>
      </c>
      <c r="F5590">
        <v>80.180000000000007</v>
      </c>
      <c r="G5590">
        <v>0</v>
      </c>
    </row>
    <row r="5591" spans="1:7" x14ac:dyDescent="0.25">
      <c r="A5591" s="1">
        <v>40529</v>
      </c>
      <c r="B5591">
        <v>80.050003000000004</v>
      </c>
      <c r="C5591">
        <v>80.629997000000003</v>
      </c>
      <c r="D5591">
        <v>79.550003000000004</v>
      </c>
      <c r="E5591">
        <v>80.370002999999997</v>
      </c>
      <c r="F5591">
        <v>80.370002999999997</v>
      </c>
      <c r="G5591">
        <v>0</v>
      </c>
    </row>
    <row r="5592" spans="1:7" x14ac:dyDescent="0.25">
      <c r="A5592" s="1">
        <v>40531</v>
      </c>
      <c r="B5592" t="s">
        <v>444</v>
      </c>
      <c r="C5592" t="s">
        <v>444</v>
      </c>
      <c r="D5592" t="s">
        <v>444</v>
      </c>
      <c r="E5592" t="s">
        <v>444</v>
      </c>
      <c r="F5592" t="s">
        <v>444</v>
      </c>
      <c r="G5592" t="s">
        <v>444</v>
      </c>
    </row>
    <row r="5593" spans="1:7" x14ac:dyDescent="0.25">
      <c r="A5593" s="1">
        <v>40532</v>
      </c>
      <c r="B5593">
        <v>80.459998999999996</v>
      </c>
      <c r="C5593">
        <v>80.720000999999996</v>
      </c>
      <c r="D5593">
        <v>80.309997999999993</v>
      </c>
      <c r="E5593">
        <v>80.629997000000003</v>
      </c>
      <c r="F5593">
        <v>80.629997000000003</v>
      </c>
      <c r="G5593">
        <v>0</v>
      </c>
    </row>
    <row r="5594" spans="1:7" x14ac:dyDescent="0.25">
      <c r="A5594" s="1">
        <v>40533</v>
      </c>
      <c r="B5594">
        <v>80.620002999999997</v>
      </c>
      <c r="C5594">
        <v>80.819999999999993</v>
      </c>
      <c r="D5594">
        <v>80.239998</v>
      </c>
      <c r="E5594">
        <v>80.720000999999996</v>
      </c>
      <c r="F5594">
        <v>80.720000999999996</v>
      </c>
      <c r="G5594">
        <v>0</v>
      </c>
    </row>
    <row r="5595" spans="1:7" x14ac:dyDescent="0.25">
      <c r="A5595" s="1">
        <v>40534</v>
      </c>
      <c r="B5595">
        <v>80.709998999999996</v>
      </c>
      <c r="C5595">
        <v>80.779999000000004</v>
      </c>
      <c r="D5595">
        <v>80.279999000000004</v>
      </c>
      <c r="E5595">
        <v>80.730002999999996</v>
      </c>
      <c r="F5595">
        <v>80.730002999999996</v>
      </c>
      <c r="G5595">
        <v>0</v>
      </c>
    </row>
    <row r="5596" spans="1:7" x14ac:dyDescent="0.25">
      <c r="A5596" s="1">
        <v>40535</v>
      </c>
      <c r="B5596">
        <v>80.580001999999993</v>
      </c>
      <c r="C5596">
        <v>80.830001999999993</v>
      </c>
      <c r="D5596">
        <v>80.339995999999999</v>
      </c>
      <c r="E5596">
        <v>80.5</v>
      </c>
      <c r="F5596">
        <v>80.5</v>
      </c>
      <c r="G5596">
        <v>0</v>
      </c>
    </row>
    <row r="5597" spans="1:7" x14ac:dyDescent="0.25">
      <c r="A5597" s="1">
        <v>40538</v>
      </c>
      <c r="B5597" t="s">
        <v>444</v>
      </c>
      <c r="C5597" t="s">
        <v>444</v>
      </c>
      <c r="D5597" t="s">
        <v>444</v>
      </c>
      <c r="E5597" t="s">
        <v>444</v>
      </c>
      <c r="F5597" t="s">
        <v>444</v>
      </c>
      <c r="G5597" t="s">
        <v>444</v>
      </c>
    </row>
    <row r="5598" spans="1:7" x14ac:dyDescent="0.25">
      <c r="A5598" s="1">
        <v>40539</v>
      </c>
      <c r="B5598">
        <v>80.660004000000001</v>
      </c>
      <c r="C5598">
        <v>80.660004000000001</v>
      </c>
      <c r="D5598">
        <v>80.209998999999996</v>
      </c>
      <c r="E5598">
        <v>80.370002999999997</v>
      </c>
      <c r="F5598">
        <v>80.370002999999997</v>
      </c>
      <c r="G5598">
        <v>0</v>
      </c>
    </row>
    <row r="5599" spans="1:7" x14ac:dyDescent="0.25">
      <c r="A5599" s="1">
        <v>40540</v>
      </c>
      <c r="B5599">
        <v>80.089995999999999</v>
      </c>
      <c r="C5599">
        <v>80.459998999999996</v>
      </c>
      <c r="D5599">
        <v>79.599997999999999</v>
      </c>
      <c r="E5599">
        <v>80.360000999999997</v>
      </c>
      <c r="F5599">
        <v>80.360000999999997</v>
      </c>
      <c r="G5599">
        <v>0</v>
      </c>
    </row>
    <row r="5600" spans="1:7" x14ac:dyDescent="0.25">
      <c r="A5600" s="1">
        <v>40541</v>
      </c>
      <c r="B5600">
        <v>80.410004000000001</v>
      </c>
      <c r="C5600">
        <v>80.440002000000007</v>
      </c>
      <c r="D5600">
        <v>79.699996999999996</v>
      </c>
      <c r="E5600">
        <v>79.800003000000004</v>
      </c>
      <c r="F5600">
        <v>79.800003000000004</v>
      </c>
      <c r="G5600">
        <v>0</v>
      </c>
    </row>
    <row r="5601" spans="1:7" x14ac:dyDescent="0.25">
      <c r="A5601" s="1">
        <v>40542</v>
      </c>
      <c r="B5601">
        <v>79.680000000000007</v>
      </c>
      <c r="C5601">
        <v>79.739998</v>
      </c>
      <c r="D5601">
        <v>79.430000000000007</v>
      </c>
      <c r="E5601">
        <v>79.519997000000004</v>
      </c>
      <c r="F5601">
        <v>79.519997000000004</v>
      </c>
      <c r="G5601">
        <v>0</v>
      </c>
    </row>
    <row r="5602" spans="1:7" x14ac:dyDescent="0.25">
      <c r="A5602" s="1">
        <v>40543</v>
      </c>
      <c r="B5602">
        <v>79.459998999999996</v>
      </c>
      <c r="C5602">
        <v>79.519997000000004</v>
      </c>
      <c r="D5602">
        <v>78.779999000000004</v>
      </c>
      <c r="E5602">
        <v>79.029999000000004</v>
      </c>
      <c r="F5602">
        <v>79.029999000000004</v>
      </c>
      <c r="G5602">
        <v>0</v>
      </c>
    </row>
    <row r="5603" spans="1:7" x14ac:dyDescent="0.25">
      <c r="A5603" s="1">
        <v>40545</v>
      </c>
      <c r="B5603" t="s">
        <v>444</v>
      </c>
      <c r="C5603" t="s">
        <v>444</v>
      </c>
      <c r="D5603" t="s">
        <v>444</v>
      </c>
      <c r="E5603" t="s">
        <v>444</v>
      </c>
      <c r="F5603" t="s">
        <v>444</v>
      </c>
      <c r="G5603" t="s">
        <v>444</v>
      </c>
    </row>
    <row r="5604" spans="1:7" x14ac:dyDescent="0.25">
      <c r="A5604" s="1">
        <v>40546</v>
      </c>
      <c r="B5604">
        <v>79.059997999999993</v>
      </c>
      <c r="C5604">
        <v>79.529999000000004</v>
      </c>
      <c r="D5604">
        <v>78.989998</v>
      </c>
      <c r="E5604">
        <v>79.129997000000003</v>
      </c>
      <c r="F5604">
        <v>79.129997000000003</v>
      </c>
      <c r="G5604">
        <v>0</v>
      </c>
    </row>
    <row r="5605" spans="1:7" x14ac:dyDescent="0.25">
      <c r="A5605" s="1">
        <v>40547</v>
      </c>
      <c r="B5605">
        <v>79.099997999999999</v>
      </c>
      <c r="C5605">
        <v>79.510002</v>
      </c>
      <c r="D5605">
        <v>78.889999000000003</v>
      </c>
      <c r="E5605">
        <v>79.440002000000007</v>
      </c>
      <c r="F5605">
        <v>79.440002000000007</v>
      </c>
      <c r="G5605">
        <v>0</v>
      </c>
    </row>
    <row r="5606" spans="1:7" x14ac:dyDescent="0.25">
      <c r="A5606" s="1">
        <v>40548</v>
      </c>
      <c r="B5606">
        <v>79.389999000000003</v>
      </c>
      <c r="C5606">
        <v>80.349997999999999</v>
      </c>
      <c r="D5606">
        <v>79.379997000000003</v>
      </c>
      <c r="E5606">
        <v>80.260002</v>
      </c>
      <c r="F5606">
        <v>80.260002</v>
      </c>
      <c r="G5606">
        <v>0</v>
      </c>
    </row>
    <row r="5607" spans="1:7" x14ac:dyDescent="0.25">
      <c r="A5607" s="1">
        <v>40549</v>
      </c>
      <c r="B5607">
        <v>80.180000000000007</v>
      </c>
      <c r="C5607">
        <v>80.940002000000007</v>
      </c>
      <c r="D5607">
        <v>80.160004000000001</v>
      </c>
      <c r="E5607">
        <v>80.790001000000004</v>
      </c>
      <c r="F5607">
        <v>80.790001000000004</v>
      </c>
      <c r="G5607">
        <v>0</v>
      </c>
    </row>
    <row r="5608" spans="1:7" x14ac:dyDescent="0.25">
      <c r="A5608" s="1">
        <v>40550</v>
      </c>
      <c r="B5608">
        <v>80.870002999999997</v>
      </c>
      <c r="C5608">
        <v>81.139999000000003</v>
      </c>
      <c r="D5608">
        <v>80.690002000000007</v>
      </c>
      <c r="E5608">
        <v>81.010002</v>
      </c>
      <c r="F5608">
        <v>81.010002</v>
      </c>
      <c r="G5608">
        <v>0</v>
      </c>
    </row>
    <row r="5609" spans="1:7" x14ac:dyDescent="0.25">
      <c r="A5609" s="1">
        <v>40552</v>
      </c>
      <c r="B5609" t="s">
        <v>444</v>
      </c>
      <c r="C5609" t="s">
        <v>444</v>
      </c>
      <c r="D5609" t="s">
        <v>444</v>
      </c>
      <c r="E5609" t="s">
        <v>444</v>
      </c>
      <c r="F5609" t="s">
        <v>444</v>
      </c>
      <c r="G5609" t="s">
        <v>444</v>
      </c>
    </row>
    <row r="5610" spans="1:7" x14ac:dyDescent="0.25">
      <c r="A5610" s="1">
        <v>40553</v>
      </c>
      <c r="B5610">
        <v>81.160004000000001</v>
      </c>
      <c r="C5610">
        <v>81.309997999999993</v>
      </c>
      <c r="D5610">
        <v>80.819999999999993</v>
      </c>
      <c r="E5610">
        <v>80.879997000000003</v>
      </c>
      <c r="F5610">
        <v>80.879997000000003</v>
      </c>
      <c r="G5610">
        <v>0</v>
      </c>
    </row>
    <row r="5611" spans="1:7" x14ac:dyDescent="0.25">
      <c r="A5611" s="1">
        <v>40554</v>
      </c>
      <c r="B5611">
        <v>80.879997000000003</v>
      </c>
      <c r="C5611">
        <v>81.150002000000001</v>
      </c>
      <c r="D5611">
        <v>80.739998</v>
      </c>
      <c r="E5611">
        <v>80.849997999999999</v>
      </c>
      <c r="F5611">
        <v>80.849997999999999</v>
      </c>
      <c r="G5611">
        <v>0</v>
      </c>
    </row>
    <row r="5612" spans="1:7" x14ac:dyDescent="0.25">
      <c r="A5612" s="1">
        <v>40555</v>
      </c>
      <c r="B5612">
        <v>80.75</v>
      </c>
      <c r="C5612">
        <v>80.849997999999999</v>
      </c>
      <c r="D5612">
        <v>79.989998</v>
      </c>
      <c r="E5612">
        <v>80.029999000000004</v>
      </c>
      <c r="F5612">
        <v>80.029999000000004</v>
      </c>
      <c r="G5612">
        <v>0</v>
      </c>
    </row>
    <row r="5613" spans="1:7" x14ac:dyDescent="0.25">
      <c r="A5613" s="1">
        <v>40556</v>
      </c>
      <c r="B5613">
        <v>80.110000999999997</v>
      </c>
      <c r="C5613">
        <v>80.239998</v>
      </c>
      <c r="D5613">
        <v>78.989998</v>
      </c>
      <c r="E5613">
        <v>79.190002000000007</v>
      </c>
      <c r="F5613">
        <v>79.190002000000007</v>
      </c>
      <c r="G5613">
        <v>0</v>
      </c>
    </row>
    <row r="5614" spans="1:7" x14ac:dyDescent="0.25">
      <c r="A5614" s="1">
        <v>40557</v>
      </c>
      <c r="B5614">
        <v>79.220000999999996</v>
      </c>
      <c r="C5614">
        <v>79.410004000000001</v>
      </c>
      <c r="D5614">
        <v>78.809997999999993</v>
      </c>
      <c r="E5614">
        <v>79.160004000000001</v>
      </c>
      <c r="F5614">
        <v>79.160004000000001</v>
      </c>
      <c r="G5614">
        <v>0</v>
      </c>
    </row>
    <row r="5615" spans="1:7" x14ac:dyDescent="0.25">
      <c r="A5615" s="1">
        <v>40559</v>
      </c>
      <c r="B5615" t="s">
        <v>444</v>
      </c>
      <c r="C5615" t="s">
        <v>444</v>
      </c>
      <c r="D5615" t="s">
        <v>444</v>
      </c>
      <c r="E5615" t="s">
        <v>444</v>
      </c>
      <c r="F5615" t="s">
        <v>444</v>
      </c>
      <c r="G5615" t="s">
        <v>444</v>
      </c>
    </row>
    <row r="5616" spans="1:7" x14ac:dyDescent="0.25">
      <c r="A5616" s="1">
        <v>40561</v>
      </c>
      <c r="B5616">
        <v>79.400002000000001</v>
      </c>
      <c r="C5616">
        <v>79.5</v>
      </c>
      <c r="D5616">
        <v>78.639999000000003</v>
      </c>
      <c r="E5616">
        <v>78.959998999999996</v>
      </c>
      <c r="F5616">
        <v>78.959998999999996</v>
      </c>
      <c r="G5616">
        <v>0</v>
      </c>
    </row>
    <row r="5617" spans="1:7" x14ac:dyDescent="0.25">
      <c r="A5617" s="1">
        <v>40562</v>
      </c>
      <c r="B5617">
        <v>78.959998999999996</v>
      </c>
      <c r="C5617">
        <v>78.959998999999996</v>
      </c>
      <c r="D5617">
        <v>78.300003000000004</v>
      </c>
      <c r="E5617">
        <v>78.639999000000003</v>
      </c>
      <c r="F5617">
        <v>78.639999000000003</v>
      </c>
      <c r="G5617">
        <v>0</v>
      </c>
    </row>
    <row r="5618" spans="1:7" x14ac:dyDescent="0.25">
      <c r="A5618" s="1">
        <v>40563</v>
      </c>
      <c r="B5618">
        <v>78.75</v>
      </c>
      <c r="C5618">
        <v>79.169998000000007</v>
      </c>
      <c r="D5618">
        <v>78.440002000000007</v>
      </c>
      <c r="E5618">
        <v>78.819999999999993</v>
      </c>
      <c r="F5618">
        <v>78.819999999999993</v>
      </c>
      <c r="G5618">
        <v>0</v>
      </c>
    </row>
    <row r="5619" spans="1:7" x14ac:dyDescent="0.25">
      <c r="A5619" s="1">
        <v>40564</v>
      </c>
      <c r="B5619">
        <v>78.879997000000003</v>
      </c>
      <c r="C5619">
        <v>78.910004000000001</v>
      </c>
      <c r="D5619">
        <v>78.099997999999999</v>
      </c>
      <c r="E5619">
        <v>78.209998999999996</v>
      </c>
      <c r="F5619">
        <v>78.209998999999996</v>
      </c>
      <c r="G5619">
        <v>0</v>
      </c>
    </row>
    <row r="5620" spans="1:7" x14ac:dyDescent="0.25">
      <c r="A5620" s="1">
        <v>40566</v>
      </c>
      <c r="B5620" t="s">
        <v>444</v>
      </c>
      <c r="C5620" t="s">
        <v>444</v>
      </c>
      <c r="D5620" t="s">
        <v>444</v>
      </c>
      <c r="E5620" t="s">
        <v>444</v>
      </c>
      <c r="F5620" t="s">
        <v>444</v>
      </c>
      <c r="G5620" t="s">
        <v>444</v>
      </c>
    </row>
    <row r="5621" spans="1:7" x14ac:dyDescent="0.25">
      <c r="A5621" s="1">
        <v>40567</v>
      </c>
      <c r="B5621">
        <v>78.139999000000003</v>
      </c>
      <c r="C5621">
        <v>78.510002</v>
      </c>
      <c r="D5621">
        <v>77.809997999999993</v>
      </c>
      <c r="E5621">
        <v>78.050003000000004</v>
      </c>
      <c r="F5621">
        <v>78.050003000000004</v>
      </c>
      <c r="G5621">
        <v>0</v>
      </c>
    </row>
    <row r="5622" spans="1:7" x14ac:dyDescent="0.25">
      <c r="A5622" s="1">
        <v>40568</v>
      </c>
      <c r="B5622">
        <v>78.050003000000004</v>
      </c>
      <c r="C5622">
        <v>78.410004000000001</v>
      </c>
      <c r="D5622">
        <v>77.819999999999993</v>
      </c>
      <c r="E5622">
        <v>78</v>
      </c>
      <c r="F5622">
        <v>78</v>
      </c>
      <c r="G5622">
        <v>0</v>
      </c>
    </row>
    <row r="5623" spans="1:7" x14ac:dyDescent="0.25">
      <c r="A5623" s="1">
        <v>40569</v>
      </c>
      <c r="B5623">
        <v>77.970000999999996</v>
      </c>
      <c r="C5623">
        <v>78.059997999999993</v>
      </c>
      <c r="D5623">
        <v>77.690002000000007</v>
      </c>
      <c r="E5623">
        <v>77.900002000000001</v>
      </c>
      <c r="F5623">
        <v>77.900002000000001</v>
      </c>
      <c r="G5623">
        <v>0</v>
      </c>
    </row>
    <row r="5624" spans="1:7" x14ac:dyDescent="0.25">
      <c r="A5624" s="1">
        <v>40570</v>
      </c>
      <c r="B5624">
        <v>77.75</v>
      </c>
      <c r="C5624">
        <v>78.150002000000001</v>
      </c>
      <c r="D5624">
        <v>77.589995999999999</v>
      </c>
      <c r="E5624">
        <v>77.730002999999996</v>
      </c>
      <c r="F5624">
        <v>77.730002999999996</v>
      </c>
      <c r="G5624">
        <v>0</v>
      </c>
    </row>
    <row r="5625" spans="1:7" x14ac:dyDescent="0.25">
      <c r="A5625" s="1">
        <v>40571</v>
      </c>
      <c r="B5625">
        <v>77.769997000000004</v>
      </c>
      <c r="C5625">
        <v>78.279999000000004</v>
      </c>
      <c r="D5625">
        <v>77.610000999999997</v>
      </c>
      <c r="E5625">
        <v>78.129997000000003</v>
      </c>
      <c r="F5625">
        <v>78.129997000000003</v>
      </c>
      <c r="G5625">
        <v>0</v>
      </c>
    </row>
    <row r="5626" spans="1:7" x14ac:dyDescent="0.25">
      <c r="A5626" s="1">
        <v>40573</v>
      </c>
      <c r="B5626" t="s">
        <v>444</v>
      </c>
      <c r="C5626" t="s">
        <v>444</v>
      </c>
      <c r="D5626" t="s">
        <v>444</v>
      </c>
      <c r="E5626" t="s">
        <v>444</v>
      </c>
      <c r="F5626" t="s">
        <v>444</v>
      </c>
      <c r="G5626" t="s">
        <v>444</v>
      </c>
    </row>
    <row r="5627" spans="1:7" x14ac:dyDescent="0.25">
      <c r="A5627" s="1">
        <v>40574</v>
      </c>
      <c r="B5627">
        <v>78.309997999999993</v>
      </c>
      <c r="C5627">
        <v>78.319999999999993</v>
      </c>
      <c r="D5627">
        <v>77.540001000000004</v>
      </c>
      <c r="E5627">
        <v>77.739998</v>
      </c>
      <c r="F5627">
        <v>77.739998</v>
      </c>
      <c r="G5627">
        <v>0</v>
      </c>
    </row>
    <row r="5628" spans="1:7" x14ac:dyDescent="0.25">
      <c r="A5628" s="1">
        <v>40575</v>
      </c>
      <c r="B5628">
        <v>77.610000999999997</v>
      </c>
      <c r="C5628">
        <v>77.660004000000001</v>
      </c>
      <c r="D5628">
        <v>76.940002000000007</v>
      </c>
      <c r="E5628">
        <v>77.069999999999993</v>
      </c>
      <c r="F5628">
        <v>77.069999999999993</v>
      </c>
      <c r="G5628">
        <v>0</v>
      </c>
    </row>
    <row r="5629" spans="1:7" x14ac:dyDescent="0.25">
      <c r="A5629" s="1">
        <v>40576</v>
      </c>
      <c r="B5629">
        <v>77.010002</v>
      </c>
      <c r="C5629">
        <v>77.309997999999993</v>
      </c>
      <c r="D5629">
        <v>76.879997000000003</v>
      </c>
      <c r="E5629">
        <v>77.160004000000001</v>
      </c>
      <c r="F5629">
        <v>77.160004000000001</v>
      </c>
      <c r="G5629">
        <v>0</v>
      </c>
    </row>
    <row r="5630" spans="1:7" x14ac:dyDescent="0.25">
      <c r="A5630" s="1">
        <v>40577</v>
      </c>
      <c r="B5630">
        <v>77.099997999999999</v>
      </c>
      <c r="C5630">
        <v>77.889999000000003</v>
      </c>
      <c r="D5630">
        <v>77.019997000000004</v>
      </c>
      <c r="E5630">
        <v>77.75</v>
      </c>
      <c r="F5630">
        <v>77.75</v>
      </c>
      <c r="G5630">
        <v>0</v>
      </c>
    </row>
    <row r="5631" spans="1:7" x14ac:dyDescent="0.25">
      <c r="A5631" s="1">
        <v>40578</v>
      </c>
      <c r="B5631">
        <v>77.790001000000004</v>
      </c>
      <c r="C5631">
        <v>78.209998999999996</v>
      </c>
      <c r="D5631">
        <v>77.559997999999993</v>
      </c>
      <c r="E5631">
        <v>78.040001000000004</v>
      </c>
      <c r="F5631">
        <v>78.040001000000004</v>
      </c>
      <c r="G5631">
        <v>0</v>
      </c>
    </row>
    <row r="5632" spans="1:7" x14ac:dyDescent="0.25">
      <c r="A5632" s="1">
        <v>40580</v>
      </c>
      <c r="B5632" t="s">
        <v>444</v>
      </c>
      <c r="C5632" t="s">
        <v>444</v>
      </c>
      <c r="D5632" t="s">
        <v>444</v>
      </c>
      <c r="E5632" t="s">
        <v>444</v>
      </c>
      <c r="F5632" t="s">
        <v>444</v>
      </c>
      <c r="G5632" t="s">
        <v>444</v>
      </c>
    </row>
    <row r="5633" spans="1:7" x14ac:dyDescent="0.25">
      <c r="A5633" s="1">
        <v>40581</v>
      </c>
      <c r="B5633">
        <v>78.069999999999993</v>
      </c>
      <c r="C5633">
        <v>78.349997999999999</v>
      </c>
      <c r="D5633">
        <v>77.849997999999999</v>
      </c>
      <c r="E5633">
        <v>78.029999000000004</v>
      </c>
      <c r="F5633">
        <v>78.029999000000004</v>
      </c>
      <c r="G5633">
        <v>0</v>
      </c>
    </row>
    <row r="5634" spans="1:7" x14ac:dyDescent="0.25">
      <c r="A5634" s="1">
        <v>40582</v>
      </c>
      <c r="B5634">
        <v>78.059997999999993</v>
      </c>
      <c r="C5634">
        <v>78.110000999999997</v>
      </c>
      <c r="D5634">
        <v>77.629997000000003</v>
      </c>
      <c r="E5634">
        <v>78</v>
      </c>
      <c r="F5634">
        <v>78</v>
      </c>
      <c r="G5634">
        <v>0</v>
      </c>
    </row>
    <row r="5635" spans="1:7" x14ac:dyDescent="0.25">
      <c r="A5635" s="1">
        <v>40583</v>
      </c>
      <c r="B5635">
        <v>78.019997000000004</v>
      </c>
      <c r="C5635">
        <v>78.089995999999999</v>
      </c>
      <c r="D5635">
        <v>77.5</v>
      </c>
      <c r="E5635">
        <v>77.639999000000003</v>
      </c>
      <c r="F5635">
        <v>77.639999000000003</v>
      </c>
      <c r="G5635">
        <v>0</v>
      </c>
    </row>
    <row r="5636" spans="1:7" x14ac:dyDescent="0.25">
      <c r="A5636" s="1">
        <v>40584</v>
      </c>
      <c r="B5636">
        <v>77.639999000000003</v>
      </c>
      <c r="C5636">
        <v>78.339995999999999</v>
      </c>
      <c r="D5636">
        <v>77.610000999999997</v>
      </c>
      <c r="E5636">
        <v>78.25</v>
      </c>
      <c r="F5636">
        <v>78.25</v>
      </c>
      <c r="G5636">
        <v>0</v>
      </c>
    </row>
    <row r="5637" spans="1:7" x14ac:dyDescent="0.25">
      <c r="A5637" s="1">
        <v>40585</v>
      </c>
      <c r="B5637">
        <v>78.209998999999996</v>
      </c>
      <c r="C5637">
        <v>78.699996999999996</v>
      </c>
      <c r="D5637">
        <v>78.120002999999997</v>
      </c>
      <c r="E5637">
        <v>78.459998999999996</v>
      </c>
      <c r="F5637">
        <v>78.459998999999996</v>
      </c>
      <c r="G5637">
        <v>0</v>
      </c>
    </row>
    <row r="5638" spans="1:7" x14ac:dyDescent="0.25">
      <c r="A5638" s="1">
        <v>40587</v>
      </c>
      <c r="B5638" t="s">
        <v>444</v>
      </c>
      <c r="C5638" t="s">
        <v>444</v>
      </c>
      <c r="D5638" t="s">
        <v>444</v>
      </c>
      <c r="E5638" t="s">
        <v>444</v>
      </c>
      <c r="F5638" t="s">
        <v>444</v>
      </c>
      <c r="G5638" t="s">
        <v>444</v>
      </c>
    </row>
    <row r="5639" spans="1:7" x14ac:dyDescent="0.25">
      <c r="A5639" s="1">
        <v>40588</v>
      </c>
      <c r="B5639">
        <v>78.550003000000004</v>
      </c>
      <c r="C5639">
        <v>78.870002999999997</v>
      </c>
      <c r="D5639">
        <v>78.279999000000004</v>
      </c>
      <c r="E5639">
        <v>78.610000999999997</v>
      </c>
      <c r="F5639">
        <v>78.610000999999997</v>
      </c>
      <c r="G5639">
        <v>0</v>
      </c>
    </row>
    <row r="5640" spans="1:7" x14ac:dyDescent="0.25">
      <c r="A5640" s="1">
        <v>40589</v>
      </c>
      <c r="B5640">
        <v>78.620002999999997</v>
      </c>
      <c r="C5640">
        <v>78.739998</v>
      </c>
      <c r="D5640">
        <v>78.300003000000004</v>
      </c>
      <c r="E5640">
        <v>78.569999999999993</v>
      </c>
      <c r="F5640">
        <v>78.569999999999993</v>
      </c>
      <c r="G5640">
        <v>0</v>
      </c>
    </row>
    <row r="5641" spans="1:7" x14ac:dyDescent="0.25">
      <c r="A5641" s="1">
        <v>40590</v>
      </c>
      <c r="B5641">
        <v>78.510002</v>
      </c>
      <c r="C5641">
        <v>78.790001000000004</v>
      </c>
      <c r="D5641">
        <v>78.160004000000001</v>
      </c>
      <c r="E5641">
        <v>78.220000999999996</v>
      </c>
      <c r="F5641">
        <v>78.220000999999996</v>
      </c>
      <c r="G5641">
        <v>0</v>
      </c>
    </row>
    <row r="5642" spans="1:7" x14ac:dyDescent="0.25">
      <c r="A5642" s="1">
        <v>40591</v>
      </c>
      <c r="B5642">
        <v>78.199996999999996</v>
      </c>
      <c r="C5642">
        <v>78.349997999999999</v>
      </c>
      <c r="D5642">
        <v>77.930000000000007</v>
      </c>
      <c r="E5642">
        <v>78</v>
      </c>
      <c r="F5642">
        <v>78</v>
      </c>
      <c r="G5642">
        <v>0</v>
      </c>
    </row>
    <row r="5643" spans="1:7" x14ac:dyDescent="0.25">
      <c r="A5643" s="1">
        <v>40592</v>
      </c>
      <c r="B5643">
        <v>77.940002000000007</v>
      </c>
      <c r="C5643">
        <v>78.220000999999996</v>
      </c>
      <c r="D5643">
        <v>77.529999000000004</v>
      </c>
      <c r="E5643">
        <v>77.660004000000001</v>
      </c>
      <c r="F5643">
        <v>77.660004000000001</v>
      </c>
      <c r="G5643">
        <v>0</v>
      </c>
    </row>
    <row r="5644" spans="1:7" x14ac:dyDescent="0.25">
      <c r="A5644" s="1">
        <v>40594</v>
      </c>
      <c r="B5644" t="s">
        <v>444</v>
      </c>
      <c r="C5644" t="s">
        <v>444</v>
      </c>
      <c r="D5644" t="s">
        <v>444</v>
      </c>
      <c r="E5644" t="s">
        <v>444</v>
      </c>
      <c r="F5644" t="s">
        <v>444</v>
      </c>
      <c r="G5644" t="s">
        <v>444</v>
      </c>
    </row>
    <row r="5645" spans="1:7" x14ac:dyDescent="0.25">
      <c r="A5645" s="1">
        <v>40596</v>
      </c>
      <c r="B5645">
        <v>77.690002000000007</v>
      </c>
      <c r="C5645">
        <v>78.319999999999993</v>
      </c>
      <c r="D5645">
        <v>77.580001999999993</v>
      </c>
      <c r="E5645">
        <v>77.769997000000004</v>
      </c>
      <c r="F5645">
        <v>77.769997000000004</v>
      </c>
      <c r="G5645">
        <v>0</v>
      </c>
    </row>
    <row r="5646" spans="1:7" x14ac:dyDescent="0.25">
      <c r="A5646" s="1">
        <v>40597</v>
      </c>
      <c r="B5646">
        <v>77.699996999999996</v>
      </c>
      <c r="C5646">
        <v>77.709998999999996</v>
      </c>
      <c r="D5646">
        <v>77.25</v>
      </c>
      <c r="E5646">
        <v>77.410004000000001</v>
      </c>
      <c r="F5646">
        <v>77.410004000000001</v>
      </c>
      <c r="G5646">
        <v>0</v>
      </c>
    </row>
    <row r="5647" spans="1:7" x14ac:dyDescent="0.25">
      <c r="A5647" s="1">
        <v>40598</v>
      </c>
      <c r="B5647">
        <v>77.300003000000004</v>
      </c>
      <c r="C5647">
        <v>77.480002999999996</v>
      </c>
      <c r="D5647">
        <v>76.989998</v>
      </c>
      <c r="E5647">
        <v>77.059997999999993</v>
      </c>
      <c r="F5647">
        <v>77.059997999999993</v>
      </c>
      <c r="G5647">
        <v>0</v>
      </c>
    </row>
    <row r="5648" spans="1:7" x14ac:dyDescent="0.25">
      <c r="A5648" s="1">
        <v>40599</v>
      </c>
      <c r="B5648">
        <v>77.029999000000004</v>
      </c>
      <c r="C5648">
        <v>77.419998000000007</v>
      </c>
      <c r="D5648">
        <v>76.949996999999996</v>
      </c>
      <c r="E5648">
        <v>77.279999000000004</v>
      </c>
      <c r="F5648">
        <v>77.279999000000004</v>
      </c>
      <c r="G5648">
        <v>0</v>
      </c>
    </row>
    <row r="5649" spans="1:7" x14ac:dyDescent="0.25">
      <c r="A5649" s="1">
        <v>40601</v>
      </c>
      <c r="B5649" t="s">
        <v>444</v>
      </c>
      <c r="C5649" t="s">
        <v>444</v>
      </c>
      <c r="D5649" t="s">
        <v>444</v>
      </c>
      <c r="E5649" t="s">
        <v>444</v>
      </c>
      <c r="F5649" t="s">
        <v>444</v>
      </c>
      <c r="G5649" t="s">
        <v>444</v>
      </c>
    </row>
    <row r="5650" spans="1:7" x14ac:dyDescent="0.25">
      <c r="A5650" s="1">
        <v>40602</v>
      </c>
      <c r="B5650">
        <v>77.300003000000004</v>
      </c>
      <c r="C5650">
        <v>77.389999000000003</v>
      </c>
      <c r="D5650">
        <v>76.760002</v>
      </c>
      <c r="E5650">
        <v>76.889999000000003</v>
      </c>
      <c r="F5650">
        <v>76.889999000000003</v>
      </c>
      <c r="G5650">
        <v>0</v>
      </c>
    </row>
    <row r="5651" spans="1:7" x14ac:dyDescent="0.25">
      <c r="A5651" s="1">
        <v>40603</v>
      </c>
      <c r="B5651">
        <v>76.860000999999997</v>
      </c>
      <c r="C5651">
        <v>77.099997999999999</v>
      </c>
      <c r="D5651">
        <v>76.739998</v>
      </c>
      <c r="E5651">
        <v>77.050003000000004</v>
      </c>
      <c r="F5651">
        <v>77.050003000000004</v>
      </c>
      <c r="G5651">
        <v>0</v>
      </c>
    </row>
    <row r="5652" spans="1:7" x14ac:dyDescent="0.25">
      <c r="A5652" s="1">
        <v>40604</v>
      </c>
      <c r="B5652">
        <v>77.040001000000004</v>
      </c>
      <c r="C5652">
        <v>77.180000000000007</v>
      </c>
      <c r="D5652">
        <v>76.529999000000004</v>
      </c>
      <c r="E5652">
        <v>76.669998000000007</v>
      </c>
      <c r="F5652">
        <v>76.669998000000007</v>
      </c>
      <c r="G5652">
        <v>0</v>
      </c>
    </row>
    <row r="5653" spans="1:7" x14ac:dyDescent="0.25">
      <c r="A5653" s="1">
        <v>40605</v>
      </c>
      <c r="B5653">
        <v>76.669998000000007</v>
      </c>
      <c r="C5653">
        <v>76.860000999999997</v>
      </c>
      <c r="D5653">
        <v>76.389999000000003</v>
      </c>
      <c r="E5653">
        <v>76.480002999999996</v>
      </c>
      <c r="F5653">
        <v>76.480002999999996</v>
      </c>
      <c r="G5653">
        <v>0</v>
      </c>
    </row>
    <row r="5654" spans="1:7" x14ac:dyDescent="0.25">
      <c r="A5654" s="1">
        <v>40606</v>
      </c>
      <c r="B5654">
        <v>76.470000999999996</v>
      </c>
      <c r="C5654">
        <v>76.620002999999997</v>
      </c>
      <c r="D5654">
        <v>76.279999000000004</v>
      </c>
      <c r="E5654">
        <v>76.400002000000001</v>
      </c>
      <c r="F5654">
        <v>76.400002000000001</v>
      </c>
      <c r="G5654">
        <v>0</v>
      </c>
    </row>
    <row r="5655" spans="1:7" x14ac:dyDescent="0.25">
      <c r="A5655" s="1">
        <v>40608</v>
      </c>
      <c r="B5655" t="s">
        <v>444</v>
      </c>
      <c r="C5655" t="s">
        <v>444</v>
      </c>
      <c r="D5655" t="s">
        <v>444</v>
      </c>
      <c r="E5655" t="s">
        <v>444</v>
      </c>
      <c r="F5655" t="s">
        <v>444</v>
      </c>
      <c r="G5655" t="s">
        <v>444</v>
      </c>
    </row>
    <row r="5656" spans="1:7" x14ac:dyDescent="0.25">
      <c r="A5656" s="1">
        <v>40609</v>
      </c>
      <c r="B5656">
        <v>76.379997000000003</v>
      </c>
      <c r="C5656">
        <v>76.550003000000004</v>
      </c>
      <c r="D5656">
        <v>76.120002999999997</v>
      </c>
      <c r="E5656">
        <v>76.5</v>
      </c>
      <c r="F5656">
        <v>76.5</v>
      </c>
      <c r="G5656">
        <v>0</v>
      </c>
    </row>
    <row r="5657" spans="1:7" x14ac:dyDescent="0.25">
      <c r="A5657" s="1">
        <v>40610</v>
      </c>
      <c r="B5657">
        <v>76.529999000000004</v>
      </c>
      <c r="C5657">
        <v>76.980002999999996</v>
      </c>
      <c r="D5657">
        <v>76.400002000000001</v>
      </c>
      <c r="E5657">
        <v>76.800003000000004</v>
      </c>
      <c r="F5657">
        <v>76.800003000000004</v>
      </c>
      <c r="G5657">
        <v>0</v>
      </c>
    </row>
    <row r="5658" spans="1:7" x14ac:dyDescent="0.25">
      <c r="A5658" s="1">
        <v>40611</v>
      </c>
      <c r="B5658">
        <v>76.860000999999997</v>
      </c>
      <c r="C5658">
        <v>76.970000999999996</v>
      </c>
      <c r="D5658">
        <v>76.540001000000004</v>
      </c>
      <c r="E5658">
        <v>76.720000999999996</v>
      </c>
      <c r="F5658">
        <v>76.720000999999996</v>
      </c>
      <c r="G5658">
        <v>0</v>
      </c>
    </row>
    <row r="5659" spans="1:7" x14ac:dyDescent="0.25">
      <c r="A5659" s="1">
        <v>40612</v>
      </c>
      <c r="B5659">
        <v>76.720000999999996</v>
      </c>
      <c r="C5659">
        <v>77.349997999999999</v>
      </c>
      <c r="D5659">
        <v>76.629997000000003</v>
      </c>
      <c r="E5659">
        <v>77.279999000000004</v>
      </c>
      <c r="F5659">
        <v>77.279999000000004</v>
      </c>
      <c r="G5659">
        <v>0</v>
      </c>
    </row>
    <row r="5660" spans="1:7" x14ac:dyDescent="0.25">
      <c r="A5660" s="1">
        <v>40613</v>
      </c>
      <c r="B5660">
        <v>77.220000999999996</v>
      </c>
      <c r="C5660">
        <v>77.379997000000003</v>
      </c>
      <c r="D5660">
        <v>76.660004000000001</v>
      </c>
      <c r="E5660">
        <v>76.779999000000004</v>
      </c>
      <c r="F5660">
        <v>76.779999000000004</v>
      </c>
      <c r="G5660">
        <v>0</v>
      </c>
    </row>
    <row r="5661" spans="1:7" x14ac:dyDescent="0.25">
      <c r="A5661" s="1">
        <v>40615</v>
      </c>
      <c r="B5661" t="s">
        <v>444</v>
      </c>
      <c r="C5661" t="s">
        <v>444</v>
      </c>
      <c r="D5661" t="s">
        <v>444</v>
      </c>
      <c r="E5661" t="s">
        <v>444</v>
      </c>
      <c r="F5661" t="s">
        <v>444</v>
      </c>
      <c r="G5661" t="s">
        <v>444</v>
      </c>
    </row>
    <row r="5662" spans="1:7" x14ac:dyDescent="0.25">
      <c r="A5662" s="1">
        <v>40616</v>
      </c>
      <c r="B5662">
        <v>76.480002999999996</v>
      </c>
      <c r="C5662">
        <v>76.75</v>
      </c>
      <c r="D5662">
        <v>76.300003000000004</v>
      </c>
      <c r="E5662">
        <v>76.349997999999999</v>
      </c>
      <c r="F5662">
        <v>76.349997999999999</v>
      </c>
      <c r="G5662">
        <v>0</v>
      </c>
    </row>
    <row r="5663" spans="1:7" x14ac:dyDescent="0.25">
      <c r="A5663" s="1">
        <v>40617</v>
      </c>
      <c r="B5663">
        <v>76.349997999999999</v>
      </c>
      <c r="C5663">
        <v>77.040001000000004</v>
      </c>
      <c r="D5663">
        <v>76.269997000000004</v>
      </c>
      <c r="E5663">
        <v>76.330001999999993</v>
      </c>
      <c r="F5663">
        <v>76.330001999999993</v>
      </c>
      <c r="G5663">
        <v>0</v>
      </c>
    </row>
    <row r="5664" spans="1:7" x14ac:dyDescent="0.25">
      <c r="A5664" s="1">
        <v>40618</v>
      </c>
      <c r="B5664">
        <v>76.410004000000001</v>
      </c>
      <c r="C5664">
        <v>76.819999999999993</v>
      </c>
      <c r="D5664">
        <v>76.059997999999993</v>
      </c>
      <c r="E5664">
        <v>76.680000000000007</v>
      </c>
      <c r="F5664">
        <v>76.680000000000007</v>
      </c>
      <c r="G5664">
        <v>0</v>
      </c>
    </row>
    <row r="5665" spans="1:7" x14ac:dyDescent="0.25">
      <c r="A5665" s="1">
        <v>40619</v>
      </c>
      <c r="B5665">
        <v>76.389999000000003</v>
      </c>
      <c r="C5665">
        <v>76.660004000000001</v>
      </c>
      <c r="D5665">
        <v>75.849997999999999</v>
      </c>
      <c r="E5665">
        <v>76.040001000000004</v>
      </c>
      <c r="F5665">
        <v>76.040001000000004</v>
      </c>
      <c r="G5665">
        <v>0</v>
      </c>
    </row>
    <row r="5666" spans="1:7" x14ac:dyDescent="0.25">
      <c r="A5666" s="1">
        <v>40620</v>
      </c>
      <c r="B5666">
        <v>76.059997999999993</v>
      </c>
      <c r="C5666">
        <v>76.459998999999996</v>
      </c>
      <c r="D5666">
        <v>75.540001000000004</v>
      </c>
      <c r="E5666">
        <v>75.720000999999996</v>
      </c>
      <c r="F5666">
        <v>75.720000999999996</v>
      </c>
      <c r="G5666">
        <v>0</v>
      </c>
    </row>
    <row r="5667" spans="1:7" x14ac:dyDescent="0.25">
      <c r="A5667" s="1">
        <v>40622</v>
      </c>
      <c r="B5667" t="s">
        <v>444</v>
      </c>
      <c r="C5667" t="s">
        <v>444</v>
      </c>
      <c r="D5667" t="s">
        <v>444</v>
      </c>
      <c r="E5667" t="s">
        <v>444</v>
      </c>
      <c r="F5667" t="s">
        <v>444</v>
      </c>
      <c r="G5667" t="s">
        <v>444</v>
      </c>
    </row>
    <row r="5668" spans="1:7" x14ac:dyDescent="0.25">
      <c r="A5668" s="1">
        <v>40623</v>
      </c>
      <c r="B5668">
        <v>75.589995999999999</v>
      </c>
      <c r="C5668">
        <v>75.730002999999996</v>
      </c>
      <c r="D5668">
        <v>75.339995999999999</v>
      </c>
      <c r="E5668">
        <v>75.400002000000001</v>
      </c>
      <c r="F5668">
        <v>75.400002000000001</v>
      </c>
      <c r="G5668">
        <v>0</v>
      </c>
    </row>
    <row r="5669" spans="1:7" x14ac:dyDescent="0.25">
      <c r="A5669" s="1">
        <v>40624</v>
      </c>
      <c r="B5669">
        <v>75.480002999999996</v>
      </c>
      <c r="C5669">
        <v>75.559997999999993</v>
      </c>
      <c r="D5669">
        <v>75.25</v>
      </c>
      <c r="E5669">
        <v>75.430000000000007</v>
      </c>
      <c r="F5669">
        <v>75.430000000000007</v>
      </c>
      <c r="G5669">
        <v>0</v>
      </c>
    </row>
    <row r="5670" spans="1:7" x14ac:dyDescent="0.25">
      <c r="A5670" s="1">
        <v>40625</v>
      </c>
      <c r="B5670">
        <v>75.529999000000004</v>
      </c>
      <c r="C5670">
        <v>75.970000999999996</v>
      </c>
      <c r="D5670">
        <v>75.430000000000007</v>
      </c>
      <c r="E5670">
        <v>75.790001000000004</v>
      </c>
      <c r="F5670">
        <v>75.790001000000004</v>
      </c>
      <c r="G5670">
        <v>0</v>
      </c>
    </row>
    <row r="5671" spans="1:7" x14ac:dyDescent="0.25">
      <c r="A5671" s="1">
        <v>40626</v>
      </c>
      <c r="B5671">
        <v>75.870002999999997</v>
      </c>
      <c r="C5671">
        <v>76.040001000000004</v>
      </c>
      <c r="D5671">
        <v>75.459998999999996</v>
      </c>
      <c r="E5671">
        <v>75.660004000000001</v>
      </c>
      <c r="F5671">
        <v>75.660004000000001</v>
      </c>
      <c r="G5671">
        <v>0</v>
      </c>
    </row>
    <row r="5672" spans="1:7" x14ac:dyDescent="0.25">
      <c r="A5672" s="1">
        <v>40627</v>
      </c>
      <c r="B5672">
        <v>75.709998999999996</v>
      </c>
      <c r="C5672">
        <v>76.279999000000004</v>
      </c>
      <c r="D5672">
        <v>75.610000999999997</v>
      </c>
      <c r="E5672">
        <v>76.220000999999996</v>
      </c>
      <c r="F5672">
        <v>76.220000999999996</v>
      </c>
      <c r="G5672">
        <v>0</v>
      </c>
    </row>
    <row r="5673" spans="1:7" x14ac:dyDescent="0.25">
      <c r="A5673" s="1">
        <v>40629</v>
      </c>
      <c r="B5673" t="s">
        <v>444</v>
      </c>
      <c r="C5673" t="s">
        <v>444</v>
      </c>
      <c r="D5673" t="s">
        <v>444</v>
      </c>
      <c r="E5673" t="s">
        <v>444</v>
      </c>
      <c r="F5673" t="s">
        <v>444</v>
      </c>
      <c r="G5673" t="s">
        <v>444</v>
      </c>
    </row>
    <row r="5674" spans="1:7" x14ac:dyDescent="0.25">
      <c r="A5674" s="1">
        <v>40630</v>
      </c>
      <c r="B5674">
        <v>76.389999000000003</v>
      </c>
      <c r="C5674">
        <v>76.430000000000007</v>
      </c>
      <c r="D5674">
        <v>76.029999000000004</v>
      </c>
      <c r="E5674">
        <v>76.129997000000003</v>
      </c>
      <c r="F5674">
        <v>76.129997000000003</v>
      </c>
      <c r="G5674">
        <v>0</v>
      </c>
    </row>
    <row r="5675" spans="1:7" x14ac:dyDescent="0.25">
      <c r="A5675" s="1">
        <v>40631</v>
      </c>
      <c r="B5675">
        <v>76.220000999999996</v>
      </c>
      <c r="C5675">
        <v>76.430000000000007</v>
      </c>
      <c r="D5675">
        <v>75.930000000000007</v>
      </c>
      <c r="E5675">
        <v>76.25</v>
      </c>
      <c r="F5675">
        <v>76.25</v>
      </c>
      <c r="G5675">
        <v>0</v>
      </c>
    </row>
    <row r="5676" spans="1:7" x14ac:dyDescent="0.25">
      <c r="A5676" s="1">
        <v>40632</v>
      </c>
      <c r="B5676">
        <v>76.139999000000003</v>
      </c>
      <c r="C5676">
        <v>76.410004000000001</v>
      </c>
      <c r="D5676">
        <v>76.010002</v>
      </c>
      <c r="E5676">
        <v>76.120002999999997</v>
      </c>
      <c r="F5676">
        <v>76.120002999999997</v>
      </c>
      <c r="G5676">
        <v>0</v>
      </c>
    </row>
    <row r="5677" spans="1:7" x14ac:dyDescent="0.25">
      <c r="A5677" s="1">
        <v>40633</v>
      </c>
      <c r="B5677">
        <v>76.139999000000003</v>
      </c>
      <c r="C5677">
        <v>76.169998000000007</v>
      </c>
      <c r="D5677">
        <v>75.660004000000001</v>
      </c>
      <c r="E5677">
        <v>75.860000999999997</v>
      </c>
      <c r="F5677">
        <v>75.860000999999997</v>
      </c>
      <c r="G5677">
        <v>0</v>
      </c>
    </row>
    <row r="5678" spans="1:7" x14ac:dyDescent="0.25">
      <c r="A5678" s="1">
        <v>40634</v>
      </c>
      <c r="B5678">
        <v>76.050003000000004</v>
      </c>
      <c r="C5678">
        <v>76.610000999999997</v>
      </c>
      <c r="D5678">
        <v>75.779999000000004</v>
      </c>
      <c r="E5678">
        <v>75.830001999999993</v>
      </c>
      <c r="F5678">
        <v>75.830001999999993</v>
      </c>
      <c r="G5678">
        <v>0</v>
      </c>
    </row>
    <row r="5679" spans="1:7" x14ac:dyDescent="0.25">
      <c r="A5679" s="1">
        <v>40636</v>
      </c>
      <c r="B5679" t="s">
        <v>444</v>
      </c>
      <c r="C5679" t="s">
        <v>444</v>
      </c>
      <c r="D5679" t="s">
        <v>444</v>
      </c>
      <c r="E5679" t="s">
        <v>444</v>
      </c>
      <c r="F5679" t="s">
        <v>444</v>
      </c>
      <c r="G5679" t="s">
        <v>444</v>
      </c>
    </row>
    <row r="5680" spans="1:7" x14ac:dyDescent="0.25">
      <c r="A5680" s="1">
        <v>40637</v>
      </c>
      <c r="B5680">
        <v>75.889999000000003</v>
      </c>
      <c r="C5680">
        <v>75.989998</v>
      </c>
      <c r="D5680">
        <v>75.699996999999996</v>
      </c>
      <c r="E5680">
        <v>75.910004000000001</v>
      </c>
      <c r="F5680">
        <v>75.910004000000001</v>
      </c>
      <c r="G5680">
        <v>0</v>
      </c>
    </row>
    <row r="5681" spans="1:7" x14ac:dyDescent="0.25">
      <c r="A5681" s="1">
        <v>40638</v>
      </c>
      <c r="B5681">
        <v>75.860000999999997</v>
      </c>
      <c r="C5681">
        <v>76.150002000000001</v>
      </c>
      <c r="D5681">
        <v>75.769997000000004</v>
      </c>
      <c r="E5681">
        <v>75.879997000000003</v>
      </c>
      <c r="F5681">
        <v>75.879997000000003</v>
      </c>
      <c r="G5681">
        <v>0</v>
      </c>
    </row>
    <row r="5682" spans="1:7" x14ac:dyDescent="0.25">
      <c r="A5682" s="1">
        <v>40639</v>
      </c>
      <c r="B5682">
        <v>75.910004000000001</v>
      </c>
      <c r="C5682">
        <v>75.919998000000007</v>
      </c>
      <c r="D5682">
        <v>75.459998999999996</v>
      </c>
      <c r="E5682">
        <v>75.510002</v>
      </c>
      <c r="F5682">
        <v>75.510002</v>
      </c>
      <c r="G5682">
        <v>0</v>
      </c>
    </row>
    <row r="5683" spans="1:7" x14ac:dyDescent="0.25">
      <c r="A5683" s="1">
        <v>40640</v>
      </c>
      <c r="B5683">
        <v>75.540001000000004</v>
      </c>
      <c r="C5683">
        <v>75.819999999999993</v>
      </c>
      <c r="D5683">
        <v>75.529999000000004</v>
      </c>
      <c r="E5683">
        <v>75.589995999999999</v>
      </c>
      <c r="F5683">
        <v>75.589995999999999</v>
      </c>
      <c r="G5683">
        <v>0</v>
      </c>
    </row>
    <row r="5684" spans="1:7" x14ac:dyDescent="0.25">
      <c r="A5684" s="1">
        <v>40641</v>
      </c>
      <c r="B5684">
        <v>75.580001999999993</v>
      </c>
      <c r="C5684">
        <v>75.610000999999997</v>
      </c>
      <c r="D5684">
        <v>74.839995999999999</v>
      </c>
      <c r="E5684">
        <v>75.069999999999993</v>
      </c>
      <c r="F5684">
        <v>75.069999999999993</v>
      </c>
      <c r="G5684">
        <v>0</v>
      </c>
    </row>
    <row r="5685" spans="1:7" x14ac:dyDescent="0.25">
      <c r="A5685" s="1">
        <v>40643</v>
      </c>
      <c r="B5685" t="s">
        <v>444</v>
      </c>
      <c r="C5685" t="s">
        <v>444</v>
      </c>
      <c r="D5685" t="s">
        <v>444</v>
      </c>
      <c r="E5685" t="s">
        <v>444</v>
      </c>
      <c r="F5685" t="s">
        <v>444</v>
      </c>
      <c r="G5685" t="s">
        <v>444</v>
      </c>
    </row>
    <row r="5686" spans="1:7" x14ac:dyDescent="0.25">
      <c r="A5686" s="1">
        <v>40644</v>
      </c>
      <c r="B5686">
        <v>74.970000999999996</v>
      </c>
      <c r="C5686">
        <v>75.089995999999999</v>
      </c>
      <c r="D5686">
        <v>74.889999000000003</v>
      </c>
      <c r="E5686">
        <v>75.059997999999993</v>
      </c>
      <c r="F5686">
        <v>75.059997999999993</v>
      </c>
      <c r="G5686">
        <v>0</v>
      </c>
    </row>
    <row r="5687" spans="1:7" x14ac:dyDescent="0.25">
      <c r="A5687" s="1">
        <v>40645</v>
      </c>
      <c r="B5687">
        <v>75.069999999999993</v>
      </c>
      <c r="C5687">
        <v>75.199996999999996</v>
      </c>
      <c r="D5687">
        <v>74.699996999999996</v>
      </c>
      <c r="E5687">
        <v>74.849997999999999</v>
      </c>
      <c r="F5687">
        <v>74.849997999999999</v>
      </c>
      <c r="G5687">
        <v>0</v>
      </c>
    </row>
    <row r="5688" spans="1:7" x14ac:dyDescent="0.25">
      <c r="A5688" s="1">
        <v>40646</v>
      </c>
      <c r="B5688">
        <v>74.889999000000003</v>
      </c>
      <c r="C5688">
        <v>75.099997999999999</v>
      </c>
      <c r="D5688">
        <v>74.739998</v>
      </c>
      <c r="E5688">
        <v>74.980002999999996</v>
      </c>
      <c r="F5688">
        <v>74.980002999999996</v>
      </c>
      <c r="G5688">
        <v>0</v>
      </c>
    </row>
    <row r="5689" spans="1:7" x14ac:dyDescent="0.25">
      <c r="A5689" s="1">
        <v>40647</v>
      </c>
      <c r="B5689">
        <v>74.940002000000007</v>
      </c>
      <c r="C5689">
        <v>75.150002000000001</v>
      </c>
      <c r="D5689">
        <v>74.620002999999997</v>
      </c>
      <c r="E5689">
        <v>74.680000000000007</v>
      </c>
      <c r="F5689">
        <v>74.680000000000007</v>
      </c>
      <c r="G5689">
        <v>0</v>
      </c>
    </row>
    <row r="5690" spans="1:7" x14ac:dyDescent="0.25">
      <c r="A5690" s="1">
        <v>40648</v>
      </c>
      <c r="B5690">
        <v>74.720000999999996</v>
      </c>
      <c r="C5690">
        <v>75</v>
      </c>
      <c r="D5690">
        <v>74.620002999999997</v>
      </c>
      <c r="E5690">
        <v>74.830001999999993</v>
      </c>
      <c r="F5690">
        <v>74.830001999999993</v>
      </c>
      <c r="G5690">
        <v>0</v>
      </c>
    </row>
    <row r="5691" spans="1:7" x14ac:dyDescent="0.25">
      <c r="A5691" s="1">
        <v>40650</v>
      </c>
      <c r="B5691" t="s">
        <v>444</v>
      </c>
      <c r="C5691" t="s">
        <v>444</v>
      </c>
      <c r="D5691" t="s">
        <v>444</v>
      </c>
      <c r="E5691" t="s">
        <v>444</v>
      </c>
      <c r="F5691" t="s">
        <v>444</v>
      </c>
      <c r="G5691" t="s">
        <v>444</v>
      </c>
    </row>
    <row r="5692" spans="1:7" x14ac:dyDescent="0.25">
      <c r="A5692" s="1">
        <v>40651</v>
      </c>
      <c r="B5692">
        <v>74.900002000000001</v>
      </c>
      <c r="C5692">
        <v>75.809997999999993</v>
      </c>
      <c r="D5692">
        <v>74.879997000000003</v>
      </c>
      <c r="E5692">
        <v>75.5</v>
      </c>
      <c r="F5692">
        <v>75.5</v>
      </c>
      <c r="G5692">
        <v>0</v>
      </c>
    </row>
    <row r="5693" spans="1:7" x14ac:dyDescent="0.25">
      <c r="A5693" s="1">
        <v>40652</v>
      </c>
      <c r="B5693">
        <v>75.489998</v>
      </c>
      <c r="C5693">
        <v>75.610000999999997</v>
      </c>
      <c r="D5693">
        <v>74.989998</v>
      </c>
      <c r="E5693">
        <v>75.029999000000004</v>
      </c>
      <c r="F5693">
        <v>75.029999000000004</v>
      </c>
      <c r="G5693">
        <v>0</v>
      </c>
    </row>
    <row r="5694" spans="1:7" x14ac:dyDescent="0.25">
      <c r="A5694" s="1">
        <v>40653</v>
      </c>
      <c r="B5694">
        <v>75.050003000000004</v>
      </c>
      <c r="C5694">
        <v>75.089995999999999</v>
      </c>
      <c r="D5694">
        <v>74.269997000000004</v>
      </c>
      <c r="E5694">
        <v>74.370002999999997</v>
      </c>
      <c r="F5694">
        <v>74.370002999999997</v>
      </c>
      <c r="G5694">
        <v>0</v>
      </c>
    </row>
    <row r="5695" spans="1:7" x14ac:dyDescent="0.25">
      <c r="A5695" s="1">
        <v>40654</v>
      </c>
      <c r="B5695">
        <v>74.400002000000001</v>
      </c>
      <c r="C5695">
        <v>74.410004000000001</v>
      </c>
      <c r="D5695">
        <v>73.739998</v>
      </c>
      <c r="E5695">
        <v>74</v>
      </c>
      <c r="F5695">
        <v>74</v>
      </c>
      <c r="G5695">
        <v>0</v>
      </c>
    </row>
    <row r="5696" spans="1:7" x14ac:dyDescent="0.25">
      <c r="A5696" s="1">
        <v>40657</v>
      </c>
      <c r="B5696" t="s">
        <v>444</v>
      </c>
      <c r="C5696" t="s">
        <v>444</v>
      </c>
      <c r="D5696" t="s">
        <v>444</v>
      </c>
      <c r="E5696" t="s">
        <v>444</v>
      </c>
      <c r="F5696" t="s">
        <v>444</v>
      </c>
      <c r="G5696" t="s">
        <v>444</v>
      </c>
    </row>
    <row r="5697" spans="1:7" x14ac:dyDescent="0.25">
      <c r="A5697" s="1">
        <v>40658</v>
      </c>
      <c r="B5697">
        <v>74.099997999999999</v>
      </c>
      <c r="C5697">
        <v>74.269997000000004</v>
      </c>
      <c r="D5697">
        <v>73.809997999999993</v>
      </c>
      <c r="E5697">
        <v>73.989998</v>
      </c>
      <c r="F5697">
        <v>73.989998</v>
      </c>
      <c r="G5697">
        <v>0</v>
      </c>
    </row>
    <row r="5698" spans="1:7" x14ac:dyDescent="0.25">
      <c r="A5698" s="1">
        <v>40659</v>
      </c>
      <c r="B5698">
        <v>74.059997999999993</v>
      </c>
      <c r="C5698">
        <v>74.339995999999999</v>
      </c>
      <c r="D5698">
        <v>73.559997999999993</v>
      </c>
      <c r="E5698">
        <v>73.839995999999999</v>
      </c>
      <c r="F5698">
        <v>73.839995999999999</v>
      </c>
      <c r="G5698">
        <v>0</v>
      </c>
    </row>
    <row r="5699" spans="1:7" x14ac:dyDescent="0.25">
      <c r="A5699" s="1">
        <v>40660</v>
      </c>
      <c r="B5699">
        <v>73.610000999999997</v>
      </c>
      <c r="C5699">
        <v>73.980002999999996</v>
      </c>
      <c r="D5699">
        <v>73.260002</v>
      </c>
      <c r="E5699">
        <v>73.519997000000004</v>
      </c>
      <c r="F5699">
        <v>73.519997000000004</v>
      </c>
      <c r="G5699">
        <v>0</v>
      </c>
    </row>
    <row r="5700" spans="1:7" x14ac:dyDescent="0.25">
      <c r="A5700" s="1">
        <v>40661</v>
      </c>
      <c r="B5700">
        <v>73.360000999999997</v>
      </c>
      <c r="C5700">
        <v>73.360000999999997</v>
      </c>
      <c r="D5700">
        <v>72.870002999999997</v>
      </c>
      <c r="E5700">
        <v>73.120002999999997</v>
      </c>
      <c r="F5700">
        <v>73.120002999999997</v>
      </c>
      <c r="G5700">
        <v>0</v>
      </c>
    </row>
    <row r="5701" spans="1:7" x14ac:dyDescent="0.25">
      <c r="A5701" s="1">
        <v>40662</v>
      </c>
      <c r="B5701">
        <v>73.059997999999993</v>
      </c>
      <c r="C5701">
        <v>73.199996999999996</v>
      </c>
      <c r="D5701">
        <v>72.830001999999993</v>
      </c>
      <c r="E5701">
        <v>72.930000000000007</v>
      </c>
      <c r="F5701">
        <v>72.930000000000007</v>
      </c>
      <c r="G5701">
        <v>0</v>
      </c>
    </row>
    <row r="5702" spans="1:7" x14ac:dyDescent="0.25">
      <c r="A5702" s="1">
        <v>40664</v>
      </c>
      <c r="B5702" t="s">
        <v>444</v>
      </c>
      <c r="C5702" t="s">
        <v>444</v>
      </c>
      <c r="D5702" t="s">
        <v>444</v>
      </c>
      <c r="E5702" t="s">
        <v>444</v>
      </c>
      <c r="F5702" t="s">
        <v>444</v>
      </c>
      <c r="G5702" t="s">
        <v>444</v>
      </c>
    </row>
    <row r="5703" spans="1:7" x14ac:dyDescent="0.25">
      <c r="A5703" s="1">
        <v>40665</v>
      </c>
      <c r="B5703">
        <v>73.059997999999993</v>
      </c>
      <c r="C5703">
        <v>73.290001000000004</v>
      </c>
      <c r="D5703">
        <v>72.720000999999996</v>
      </c>
      <c r="E5703">
        <v>72.949996999999996</v>
      </c>
      <c r="F5703">
        <v>72.949996999999996</v>
      </c>
      <c r="G5703">
        <v>0</v>
      </c>
    </row>
    <row r="5704" spans="1:7" x14ac:dyDescent="0.25">
      <c r="A5704" s="1">
        <v>40666</v>
      </c>
      <c r="B5704">
        <v>73.059997999999993</v>
      </c>
      <c r="C5704">
        <v>73.319999999999993</v>
      </c>
      <c r="D5704">
        <v>72.849997999999999</v>
      </c>
      <c r="E5704">
        <v>73.139999000000003</v>
      </c>
      <c r="F5704">
        <v>73.139999000000003</v>
      </c>
      <c r="G5704">
        <v>0</v>
      </c>
    </row>
    <row r="5705" spans="1:7" x14ac:dyDescent="0.25">
      <c r="A5705" s="1">
        <v>40667</v>
      </c>
      <c r="B5705">
        <v>73.110000999999997</v>
      </c>
      <c r="C5705">
        <v>73.300003000000004</v>
      </c>
      <c r="D5705">
        <v>72.699996999999996</v>
      </c>
      <c r="E5705">
        <v>73.029999000000004</v>
      </c>
      <c r="F5705">
        <v>73.029999000000004</v>
      </c>
      <c r="G5705">
        <v>0</v>
      </c>
    </row>
    <row r="5706" spans="1:7" x14ac:dyDescent="0.25">
      <c r="A5706" s="1">
        <v>40668</v>
      </c>
      <c r="B5706">
        <v>73.120002999999997</v>
      </c>
      <c r="C5706">
        <v>74.220000999999996</v>
      </c>
      <c r="D5706">
        <v>72.809997999999993</v>
      </c>
      <c r="E5706">
        <v>74.190002000000007</v>
      </c>
      <c r="F5706">
        <v>74.190002000000007</v>
      </c>
      <c r="G5706">
        <v>0</v>
      </c>
    </row>
    <row r="5707" spans="1:7" x14ac:dyDescent="0.25">
      <c r="A5707" s="1">
        <v>40669</v>
      </c>
      <c r="B5707">
        <v>74.099997999999999</v>
      </c>
      <c r="C5707">
        <v>74.930000000000007</v>
      </c>
      <c r="D5707">
        <v>73.940002000000007</v>
      </c>
      <c r="E5707">
        <v>74.839995999999999</v>
      </c>
      <c r="F5707">
        <v>74.839995999999999</v>
      </c>
      <c r="G5707">
        <v>0</v>
      </c>
    </row>
    <row r="5708" spans="1:7" x14ac:dyDescent="0.25">
      <c r="A5708" s="1">
        <v>40671</v>
      </c>
      <c r="B5708" t="s">
        <v>444</v>
      </c>
      <c r="C5708" t="s">
        <v>444</v>
      </c>
      <c r="D5708" t="s">
        <v>444</v>
      </c>
      <c r="E5708" t="s">
        <v>444</v>
      </c>
      <c r="F5708" t="s">
        <v>444</v>
      </c>
      <c r="G5708" t="s">
        <v>444</v>
      </c>
    </row>
    <row r="5709" spans="1:7" x14ac:dyDescent="0.25">
      <c r="A5709" s="1">
        <v>40672</v>
      </c>
      <c r="B5709">
        <v>74.809997999999993</v>
      </c>
      <c r="C5709">
        <v>75.160004000000001</v>
      </c>
      <c r="D5709">
        <v>74.440002000000007</v>
      </c>
      <c r="E5709">
        <v>74.739998</v>
      </c>
      <c r="F5709">
        <v>74.739998</v>
      </c>
      <c r="G5709">
        <v>0</v>
      </c>
    </row>
    <row r="5710" spans="1:7" x14ac:dyDescent="0.25">
      <c r="A5710" s="1">
        <v>40673</v>
      </c>
      <c r="B5710">
        <v>74.620002999999997</v>
      </c>
      <c r="C5710">
        <v>75</v>
      </c>
      <c r="D5710">
        <v>74.529999000000004</v>
      </c>
      <c r="E5710">
        <v>74.610000999999997</v>
      </c>
      <c r="F5710">
        <v>74.610000999999997</v>
      </c>
      <c r="G5710">
        <v>0</v>
      </c>
    </row>
    <row r="5711" spans="1:7" x14ac:dyDescent="0.25">
      <c r="A5711" s="1">
        <v>40674</v>
      </c>
      <c r="B5711">
        <v>74.550003000000004</v>
      </c>
      <c r="C5711">
        <v>75.419998000000007</v>
      </c>
      <c r="D5711">
        <v>74.400002000000001</v>
      </c>
      <c r="E5711">
        <v>75.330001999999993</v>
      </c>
      <c r="F5711">
        <v>75.330001999999993</v>
      </c>
      <c r="G5711">
        <v>0</v>
      </c>
    </row>
    <row r="5712" spans="1:7" x14ac:dyDescent="0.25">
      <c r="A5712" s="1">
        <v>40675</v>
      </c>
      <c r="B5712">
        <v>75.279999000000004</v>
      </c>
      <c r="C5712">
        <v>75.639999000000003</v>
      </c>
      <c r="D5712">
        <v>75.059997999999993</v>
      </c>
      <c r="E5712">
        <v>75.239998</v>
      </c>
      <c r="F5712">
        <v>75.239998</v>
      </c>
      <c r="G5712">
        <v>0</v>
      </c>
    </row>
    <row r="5713" spans="1:7" x14ac:dyDescent="0.25">
      <c r="A5713" s="1">
        <v>40676</v>
      </c>
      <c r="B5713">
        <v>75.220000999999996</v>
      </c>
      <c r="C5713">
        <v>75.949996999999996</v>
      </c>
      <c r="D5713">
        <v>74.800003000000004</v>
      </c>
      <c r="E5713">
        <v>75.760002</v>
      </c>
      <c r="F5713">
        <v>75.760002</v>
      </c>
      <c r="G5713">
        <v>0</v>
      </c>
    </row>
    <row r="5714" spans="1:7" x14ac:dyDescent="0.25">
      <c r="A5714" s="1">
        <v>40678</v>
      </c>
      <c r="B5714" t="s">
        <v>444</v>
      </c>
      <c r="C5714" t="s">
        <v>444</v>
      </c>
      <c r="D5714" t="s">
        <v>444</v>
      </c>
      <c r="E5714" t="s">
        <v>444</v>
      </c>
      <c r="F5714" t="s">
        <v>444</v>
      </c>
      <c r="G5714" t="s">
        <v>444</v>
      </c>
    </row>
    <row r="5715" spans="1:7" x14ac:dyDescent="0.25">
      <c r="A5715" s="1">
        <v>40679</v>
      </c>
      <c r="B5715">
        <v>75.889999000000003</v>
      </c>
      <c r="C5715">
        <v>76</v>
      </c>
      <c r="D5715">
        <v>75.25</v>
      </c>
      <c r="E5715">
        <v>75.470000999999996</v>
      </c>
      <c r="F5715">
        <v>75.470000999999996</v>
      </c>
      <c r="G5715">
        <v>0</v>
      </c>
    </row>
    <row r="5716" spans="1:7" x14ac:dyDescent="0.25">
      <c r="A5716" s="1">
        <v>40680</v>
      </c>
      <c r="B5716">
        <v>75.610000999999997</v>
      </c>
      <c r="C5716">
        <v>75.830001999999993</v>
      </c>
      <c r="D5716">
        <v>75.339995999999999</v>
      </c>
      <c r="E5716">
        <v>75.400002000000001</v>
      </c>
      <c r="F5716">
        <v>75.400002000000001</v>
      </c>
      <c r="G5716">
        <v>0</v>
      </c>
    </row>
    <row r="5717" spans="1:7" x14ac:dyDescent="0.25">
      <c r="A5717" s="1">
        <v>40681</v>
      </c>
      <c r="B5717">
        <v>75.260002</v>
      </c>
      <c r="C5717">
        <v>75.589995999999999</v>
      </c>
      <c r="D5717">
        <v>75.129997000000003</v>
      </c>
      <c r="E5717">
        <v>75.470000999999996</v>
      </c>
      <c r="F5717">
        <v>75.470000999999996</v>
      </c>
      <c r="G5717">
        <v>0</v>
      </c>
    </row>
    <row r="5718" spans="1:7" x14ac:dyDescent="0.25">
      <c r="A5718" s="1">
        <v>40682</v>
      </c>
      <c r="B5718">
        <v>75.309997999999993</v>
      </c>
      <c r="C5718">
        <v>75.559997999999993</v>
      </c>
      <c r="D5718">
        <v>75.080001999999993</v>
      </c>
      <c r="E5718">
        <v>75.120002999999997</v>
      </c>
      <c r="F5718">
        <v>75.120002999999997</v>
      </c>
      <c r="G5718">
        <v>0</v>
      </c>
    </row>
    <row r="5719" spans="1:7" x14ac:dyDescent="0.25">
      <c r="A5719" s="1">
        <v>40683</v>
      </c>
      <c r="B5719">
        <v>75.080001999999993</v>
      </c>
      <c r="C5719">
        <v>75.760002</v>
      </c>
      <c r="D5719">
        <v>74.959998999999996</v>
      </c>
      <c r="E5719">
        <v>75.430000000000007</v>
      </c>
      <c r="F5719">
        <v>75.430000000000007</v>
      </c>
      <c r="G5719">
        <v>0</v>
      </c>
    </row>
    <row r="5720" spans="1:7" x14ac:dyDescent="0.25">
      <c r="A5720" s="1">
        <v>40685</v>
      </c>
      <c r="B5720" t="s">
        <v>444</v>
      </c>
      <c r="C5720" t="s">
        <v>444</v>
      </c>
      <c r="D5720" t="s">
        <v>444</v>
      </c>
      <c r="E5720" t="s">
        <v>444</v>
      </c>
      <c r="F5720" t="s">
        <v>444</v>
      </c>
      <c r="G5720" t="s">
        <v>444</v>
      </c>
    </row>
    <row r="5721" spans="1:7" x14ac:dyDescent="0.25">
      <c r="A5721" s="1">
        <v>40686</v>
      </c>
      <c r="B5721">
        <v>75.839995999999999</v>
      </c>
      <c r="C5721">
        <v>76.370002999999997</v>
      </c>
      <c r="D5721">
        <v>75.720000999999996</v>
      </c>
      <c r="E5721">
        <v>76.099997999999999</v>
      </c>
      <c r="F5721">
        <v>76.099997999999999</v>
      </c>
      <c r="G5721">
        <v>0</v>
      </c>
    </row>
    <row r="5722" spans="1:7" x14ac:dyDescent="0.25">
      <c r="A5722" s="1">
        <v>40687</v>
      </c>
      <c r="B5722">
        <v>76.25</v>
      </c>
      <c r="C5722">
        <v>76.360000999999997</v>
      </c>
      <c r="D5722">
        <v>75.819999999999993</v>
      </c>
      <c r="E5722">
        <v>75.879997000000003</v>
      </c>
      <c r="F5722">
        <v>75.879997000000003</v>
      </c>
      <c r="G5722">
        <v>0</v>
      </c>
    </row>
    <row r="5723" spans="1:7" x14ac:dyDescent="0.25">
      <c r="A5723" s="1">
        <v>40688</v>
      </c>
      <c r="B5723">
        <v>75.940002000000007</v>
      </c>
      <c r="C5723">
        <v>76.269997000000004</v>
      </c>
      <c r="D5723">
        <v>75.75</v>
      </c>
      <c r="E5723">
        <v>75.930000000000007</v>
      </c>
      <c r="F5723">
        <v>75.930000000000007</v>
      </c>
      <c r="G5723">
        <v>0</v>
      </c>
    </row>
    <row r="5724" spans="1:7" x14ac:dyDescent="0.25">
      <c r="A5724" s="1">
        <v>40689</v>
      </c>
      <c r="B5724">
        <v>75.900002000000001</v>
      </c>
      <c r="C5724">
        <v>75.980002999999996</v>
      </c>
      <c r="D5724">
        <v>75.339995999999999</v>
      </c>
      <c r="E5724">
        <v>75.550003000000004</v>
      </c>
      <c r="F5724">
        <v>75.550003000000004</v>
      </c>
      <c r="G5724">
        <v>0</v>
      </c>
    </row>
    <row r="5725" spans="1:7" x14ac:dyDescent="0.25">
      <c r="A5725" s="1">
        <v>40690</v>
      </c>
      <c r="B5725">
        <v>75.569999999999993</v>
      </c>
      <c r="C5725">
        <v>75.589995999999999</v>
      </c>
      <c r="D5725">
        <v>74.75</v>
      </c>
      <c r="E5725">
        <v>74.949996999999996</v>
      </c>
      <c r="F5725">
        <v>74.949996999999996</v>
      </c>
      <c r="G5725">
        <v>0</v>
      </c>
    </row>
    <row r="5726" spans="1:7" x14ac:dyDescent="0.25">
      <c r="A5726" s="1">
        <v>40692</v>
      </c>
      <c r="B5726" t="s">
        <v>444</v>
      </c>
      <c r="C5726" t="s">
        <v>444</v>
      </c>
      <c r="D5726" t="s">
        <v>444</v>
      </c>
      <c r="E5726" t="s">
        <v>444</v>
      </c>
      <c r="F5726" t="s">
        <v>444</v>
      </c>
      <c r="G5726" t="s">
        <v>444</v>
      </c>
    </row>
    <row r="5727" spans="1:7" x14ac:dyDescent="0.25">
      <c r="A5727" s="1">
        <v>40694</v>
      </c>
      <c r="B5727">
        <v>74.730002999999996</v>
      </c>
      <c r="C5727">
        <v>74.760002</v>
      </c>
      <c r="D5727">
        <v>74.440002000000007</v>
      </c>
      <c r="E5727">
        <v>74.639999000000003</v>
      </c>
      <c r="F5727">
        <v>74.639999000000003</v>
      </c>
      <c r="G5727">
        <v>0</v>
      </c>
    </row>
    <row r="5728" spans="1:7" x14ac:dyDescent="0.25">
      <c r="A5728" s="1">
        <v>40695</v>
      </c>
      <c r="B5728">
        <v>74.440002000000007</v>
      </c>
      <c r="C5728">
        <v>74.940002000000007</v>
      </c>
      <c r="D5728">
        <v>74.309997999999993</v>
      </c>
      <c r="E5728">
        <v>74.680000000000007</v>
      </c>
      <c r="F5728">
        <v>74.680000000000007</v>
      </c>
      <c r="G5728">
        <v>0</v>
      </c>
    </row>
    <row r="5729" spans="1:7" x14ac:dyDescent="0.25">
      <c r="A5729" s="1">
        <v>40696</v>
      </c>
      <c r="B5729">
        <v>74.830001999999993</v>
      </c>
      <c r="C5729">
        <v>74.889999000000003</v>
      </c>
      <c r="D5729">
        <v>74.230002999999996</v>
      </c>
      <c r="E5729">
        <v>74.330001999999993</v>
      </c>
      <c r="F5729">
        <v>74.330001999999993</v>
      </c>
      <c r="G5729">
        <v>0</v>
      </c>
    </row>
    <row r="5730" spans="1:7" x14ac:dyDescent="0.25">
      <c r="A5730" s="1">
        <v>40697</v>
      </c>
      <c r="B5730">
        <v>74.349997999999999</v>
      </c>
      <c r="C5730">
        <v>74.459998999999996</v>
      </c>
      <c r="D5730">
        <v>73.699996999999996</v>
      </c>
      <c r="E5730">
        <v>73.779999000000004</v>
      </c>
      <c r="F5730">
        <v>73.779999000000004</v>
      </c>
      <c r="G5730">
        <v>0</v>
      </c>
    </row>
    <row r="5731" spans="1:7" x14ac:dyDescent="0.25">
      <c r="A5731" s="1">
        <v>40699</v>
      </c>
      <c r="B5731" t="s">
        <v>444</v>
      </c>
      <c r="C5731" t="s">
        <v>444</v>
      </c>
      <c r="D5731" t="s">
        <v>444</v>
      </c>
      <c r="E5731" t="s">
        <v>444</v>
      </c>
      <c r="F5731" t="s">
        <v>444</v>
      </c>
      <c r="G5731" t="s">
        <v>444</v>
      </c>
    </row>
    <row r="5732" spans="1:7" x14ac:dyDescent="0.25">
      <c r="A5732" s="1">
        <v>40700</v>
      </c>
      <c r="B5732">
        <v>73.650002000000001</v>
      </c>
      <c r="C5732">
        <v>74.050003000000004</v>
      </c>
      <c r="D5732">
        <v>73.639999000000003</v>
      </c>
      <c r="E5732">
        <v>73.949996999999996</v>
      </c>
      <c r="F5732">
        <v>73.949996999999996</v>
      </c>
      <c r="G5732">
        <v>0</v>
      </c>
    </row>
    <row r="5733" spans="1:7" x14ac:dyDescent="0.25">
      <c r="A5733" s="1">
        <v>40701</v>
      </c>
      <c r="B5733">
        <v>73.940002000000007</v>
      </c>
      <c r="C5733">
        <v>74.040001000000004</v>
      </c>
      <c r="D5733">
        <v>73.510002</v>
      </c>
      <c r="E5733">
        <v>73.519997000000004</v>
      </c>
      <c r="F5733">
        <v>73.519997000000004</v>
      </c>
      <c r="G5733">
        <v>0</v>
      </c>
    </row>
    <row r="5734" spans="1:7" x14ac:dyDescent="0.25">
      <c r="A5734" s="1">
        <v>40702</v>
      </c>
      <c r="B5734">
        <v>73.569999999999993</v>
      </c>
      <c r="C5734">
        <v>73.970000999999996</v>
      </c>
      <c r="D5734">
        <v>73.540001000000004</v>
      </c>
      <c r="E5734">
        <v>73.930000000000007</v>
      </c>
      <c r="F5734">
        <v>73.930000000000007</v>
      </c>
      <c r="G5734">
        <v>0</v>
      </c>
    </row>
    <row r="5735" spans="1:7" x14ac:dyDescent="0.25">
      <c r="A5735" s="1">
        <v>40703</v>
      </c>
      <c r="B5735">
        <v>73.870002999999997</v>
      </c>
      <c r="C5735">
        <v>74.300003000000004</v>
      </c>
      <c r="D5735">
        <v>73.690002000000007</v>
      </c>
      <c r="E5735">
        <v>74.190002000000007</v>
      </c>
      <c r="F5735">
        <v>74.190002000000007</v>
      </c>
      <c r="G5735">
        <v>0</v>
      </c>
    </row>
    <row r="5736" spans="1:7" x14ac:dyDescent="0.25">
      <c r="A5736" s="1">
        <v>40704</v>
      </c>
      <c r="B5736">
        <v>74.180000000000007</v>
      </c>
      <c r="C5736">
        <v>74.919998000000007</v>
      </c>
      <c r="D5736">
        <v>74.019997000000004</v>
      </c>
      <c r="E5736">
        <v>74.790001000000004</v>
      </c>
      <c r="F5736">
        <v>74.790001000000004</v>
      </c>
      <c r="G5736">
        <v>0</v>
      </c>
    </row>
    <row r="5737" spans="1:7" x14ac:dyDescent="0.25">
      <c r="A5737" s="1">
        <v>40706</v>
      </c>
      <c r="B5737" t="s">
        <v>444</v>
      </c>
      <c r="C5737" t="s">
        <v>444</v>
      </c>
      <c r="D5737" t="s">
        <v>444</v>
      </c>
      <c r="E5737" t="s">
        <v>444</v>
      </c>
      <c r="F5737" t="s">
        <v>444</v>
      </c>
      <c r="G5737" t="s">
        <v>444</v>
      </c>
    </row>
    <row r="5738" spans="1:7" x14ac:dyDescent="0.25">
      <c r="A5738" s="1">
        <v>40707</v>
      </c>
      <c r="B5738">
        <v>74.900002000000001</v>
      </c>
      <c r="C5738">
        <v>74.959998999999996</v>
      </c>
      <c r="D5738">
        <v>74.440002000000007</v>
      </c>
      <c r="E5738">
        <v>74.510002</v>
      </c>
      <c r="F5738">
        <v>74.510002</v>
      </c>
      <c r="G5738">
        <v>0</v>
      </c>
    </row>
    <row r="5739" spans="1:7" x14ac:dyDescent="0.25">
      <c r="A5739" s="1">
        <v>40708</v>
      </c>
      <c r="B5739">
        <v>74.510002</v>
      </c>
      <c r="C5739">
        <v>74.629997000000003</v>
      </c>
      <c r="D5739">
        <v>74.230002999999996</v>
      </c>
      <c r="E5739">
        <v>74.330001999999993</v>
      </c>
      <c r="F5739">
        <v>74.330001999999993</v>
      </c>
      <c r="G5739">
        <v>0</v>
      </c>
    </row>
    <row r="5740" spans="1:7" x14ac:dyDescent="0.25">
      <c r="A5740" s="1">
        <v>40709</v>
      </c>
      <c r="B5740">
        <v>74.449996999999996</v>
      </c>
      <c r="C5740">
        <v>75.660004000000001</v>
      </c>
      <c r="D5740">
        <v>74.440002000000007</v>
      </c>
      <c r="E5740">
        <v>75.599997999999999</v>
      </c>
      <c r="F5740">
        <v>75.599997999999999</v>
      </c>
      <c r="G5740">
        <v>0</v>
      </c>
    </row>
    <row r="5741" spans="1:7" x14ac:dyDescent="0.25">
      <c r="A5741" s="1">
        <v>40710</v>
      </c>
      <c r="B5741">
        <v>75.529999000000004</v>
      </c>
      <c r="C5741">
        <v>76.019997000000004</v>
      </c>
      <c r="D5741">
        <v>75.379997000000003</v>
      </c>
      <c r="E5741">
        <v>75.75</v>
      </c>
      <c r="F5741">
        <v>75.75</v>
      </c>
      <c r="G5741">
        <v>0</v>
      </c>
    </row>
    <row r="5742" spans="1:7" x14ac:dyDescent="0.25">
      <c r="A5742" s="1">
        <v>40711</v>
      </c>
      <c r="B5742">
        <v>75.419998000000007</v>
      </c>
      <c r="C5742">
        <v>75.75</v>
      </c>
      <c r="D5742">
        <v>74.889999000000003</v>
      </c>
      <c r="E5742">
        <v>74.989998</v>
      </c>
      <c r="F5742">
        <v>74.989998</v>
      </c>
      <c r="G5742">
        <v>0</v>
      </c>
    </row>
    <row r="5743" spans="1:7" x14ac:dyDescent="0.25">
      <c r="A5743" s="1">
        <v>40713</v>
      </c>
      <c r="B5743" t="s">
        <v>444</v>
      </c>
      <c r="C5743" t="s">
        <v>444</v>
      </c>
      <c r="D5743" t="s">
        <v>444</v>
      </c>
      <c r="E5743" t="s">
        <v>444</v>
      </c>
      <c r="F5743" t="s">
        <v>444</v>
      </c>
      <c r="G5743" t="s">
        <v>444</v>
      </c>
    </row>
    <row r="5744" spans="1:7" x14ac:dyDescent="0.25">
      <c r="A5744" s="1">
        <v>40714</v>
      </c>
      <c r="B5744">
        <v>75.110000999999997</v>
      </c>
      <c r="C5744">
        <v>75.470000999999996</v>
      </c>
      <c r="D5744">
        <v>74.900002000000001</v>
      </c>
      <c r="E5744">
        <v>75.029999000000004</v>
      </c>
      <c r="F5744">
        <v>75.029999000000004</v>
      </c>
      <c r="G5744">
        <v>0</v>
      </c>
    </row>
    <row r="5745" spans="1:7" x14ac:dyDescent="0.25">
      <c r="A5745" s="1">
        <v>40715</v>
      </c>
      <c r="B5745">
        <v>74.910004000000001</v>
      </c>
      <c r="C5745">
        <v>74.989998</v>
      </c>
      <c r="D5745">
        <v>74.519997000000004</v>
      </c>
      <c r="E5745">
        <v>74.540001000000004</v>
      </c>
      <c r="F5745">
        <v>74.540001000000004</v>
      </c>
      <c r="G5745">
        <v>0</v>
      </c>
    </row>
    <row r="5746" spans="1:7" x14ac:dyDescent="0.25">
      <c r="A5746" s="1">
        <v>40716</v>
      </c>
      <c r="B5746">
        <v>74.75</v>
      </c>
      <c r="C5746">
        <v>75.040001000000004</v>
      </c>
      <c r="D5746">
        <v>74.5</v>
      </c>
      <c r="E5746">
        <v>74.779999000000004</v>
      </c>
      <c r="F5746">
        <v>74.779999000000004</v>
      </c>
      <c r="G5746">
        <v>0</v>
      </c>
    </row>
    <row r="5747" spans="1:7" x14ac:dyDescent="0.25">
      <c r="A5747" s="1">
        <v>40717</v>
      </c>
      <c r="B5747">
        <v>75.019997000000004</v>
      </c>
      <c r="C5747">
        <v>75.790001000000004</v>
      </c>
      <c r="D5747">
        <v>74.959998999999996</v>
      </c>
      <c r="E5747">
        <v>75.449996999999996</v>
      </c>
      <c r="F5747">
        <v>75.449996999999996</v>
      </c>
      <c r="G5747">
        <v>0</v>
      </c>
    </row>
    <row r="5748" spans="1:7" x14ac:dyDescent="0.25">
      <c r="A5748" s="1">
        <v>40718</v>
      </c>
      <c r="B5748">
        <v>75.220000999999996</v>
      </c>
      <c r="C5748">
        <v>75.75</v>
      </c>
      <c r="D5748">
        <v>75.050003000000004</v>
      </c>
      <c r="E5748">
        <v>75.669998000000007</v>
      </c>
      <c r="F5748">
        <v>75.669998000000007</v>
      </c>
      <c r="G5748">
        <v>0</v>
      </c>
    </row>
    <row r="5749" spans="1:7" x14ac:dyDescent="0.25">
      <c r="A5749" s="1">
        <v>40720</v>
      </c>
      <c r="B5749" t="s">
        <v>444</v>
      </c>
      <c r="C5749" t="s">
        <v>444</v>
      </c>
      <c r="D5749" t="s">
        <v>444</v>
      </c>
      <c r="E5749" t="s">
        <v>444</v>
      </c>
      <c r="F5749" t="s">
        <v>444</v>
      </c>
      <c r="G5749" t="s">
        <v>444</v>
      </c>
    </row>
    <row r="5750" spans="1:7" x14ac:dyDescent="0.25">
      <c r="A5750" s="1">
        <v>40721</v>
      </c>
      <c r="B5750">
        <v>75.669998000000007</v>
      </c>
      <c r="C5750">
        <v>75.989998</v>
      </c>
      <c r="D5750">
        <v>75.260002</v>
      </c>
      <c r="E5750">
        <v>75.389999000000003</v>
      </c>
      <c r="F5750">
        <v>75.389999000000003</v>
      </c>
      <c r="G5750">
        <v>0</v>
      </c>
    </row>
    <row r="5751" spans="1:7" x14ac:dyDescent="0.25">
      <c r="A5751" s="1">
        <v>40722</v>
      </c>
      <c r="B5751">
        <v>75.239998</v>
      </c>
      <c r="C5751">
        <v>75.510002</v>
      </c>
      <c r="D5751">
        <v>74.870002999999997</v>
      </c>
      <c r="E5751">
        <v>75.059997999999993</v>
      </c>
      <c r="F5751">
        <v>75.059997999999993</v>
      </c>
      <c r="G5751">
        <v>0</v>
      </c>
    </row>
    <row r="5752" spans="1:7" x14ac:dyDescent="0.25">
      <c r="A5752" s="1">
        <v>40723</v>
      </c>
      <c r="B5752">
        <v>75.089995999999999</v>
      </c>
      <c r="C5752">
        <v>75.139999000000003</v>
      </c>
      <c r="D5752">
        <v>74.610000999999997</v>
      </c>
      <c r="E5752">
        <v>74.690002000000007</v>
      </c>
      <c r="F5752">
        <v>74.690002000000007</v>
      </c>
      <c r="G5752">
        <v>0</v>
      </c>
    </row>
    <row r="5753" spans="1:7" x14ac:dyDescent="0.25">
      <c r="A5753" s="1">
        <v>40724</v>
      </c>
      <c r="B5753">
        <v>74.470000999999996</v>
      </c>
      <c r="C5753">
        <v>74.580001999999993</v>
      </c>
      <c r="D5753">
        <v>74.25</v>
      </c>
      <c r="E5753">
        <v>74.300003000000004</v>
      </c>
      <c r="F5753">
        <v>74.300003000000004</v>
      </c>
      <c r="G5753">
        <v>0</v>
      </c>
    </row>
    <row r="5754" spans="1:7" x14ac:dyDescent="0.25">
      <c r="A5754" s="1">
        <v>40725</v>
      </c>
      <c r="B5754">
        <v>74.440002000000007</v>
      </c>
      <c r="C5754">
        <v>74.690002000000007</v>
      </c>
      <c r="D5754">
        <v>74.199996999999996</v>
      </c>
      <c r="E5754">
        <v>74.349997999999999</v>
      </c>
      <c r="F5754">
        <v>74.349997999999999</v>
      </c>
      <c r="G5754">
        <v>0</v>
      </c>
    </row>
    <row r="5755" spans="1:7" x14ac:dyDescent="0.25">
      <c r="A5755" s="1">
        <v>40727</v>
      </c>
      <c r="B5755" t="s">
        <v>444</v>
      </c>
      <c r="C5755" t="s">
        <v>444</v>
      </c>
      <c r="D5755" t="s">
        <v>444</v>
      </c>
      <c r="E5755" t="s">
        <v>444</v>
      </c>
      <c r="F5755" t="s">
        <v>444</v>
      </c>
      <c r="G5755" t="s">
        <v>444</v>
      </c>
    </row>
    <row r="5756" spans="1:7" x14ac:dyDescent="0.25">
      <c r="A5756" s="1">
        <v>40729</v>
      </c>
      <c r="B5756">
        <v>74.239998</v>
      </c>
      <c r="C5756">
        <v>74.739998</v>
      </c>
      <c r="D5756">
        <v>74.209998999999996</v>
      </c>
      <c r="E5756">
        <v>74.690002000000007</v>
      </c>
      <c r="F5756">
        <v>74.690002000000007</v>
      </c>
      <c r="G5756">
        <v>0</v>
      </c>
    </row>
    <row r="5757" spans="1:7" x14ac:dyDescent="0.25">
      <c r="A5757" s="1">
        <v>40730</v>
      </c>
      <c r="B5757">
        <v>74.610000999999997</v>
      </c>
      <c r="C5757">
        <v>75.180000000000007</v>
      </c>
      <c r="D5757">
        <v>74.459998999999996</v>
      </c>
      <c r="E5757">
        <v>75.120002999999997</v>
      </c>
      <c r="F5757">
        <v>75.120002999999997</v>
      </c>
      <c r="G5757">
        <v>0</v>
      </c>
    </row>
    <row r="5758" spans="1:7" x14ac:dyDescent="0.25">
      <c r="A5758" s="1">
        <v>40731</v>
      </c>
      <c r="B5758">
        <v>74.980002999999996</v>
      </c>
      <c r="C5758">
        <v>75.410004000000001</v>
      </c>
      <c r="D5758">
        <v>74.849997999999999</v>
      </c>
      <c r="E5758">
        <v>74.959998999999996</v>
      </c>
      <c r="F5758">
        <v>74.959998999999996</v>
      </c>
      <c r="G5758">
        <v>0</v>
      </c>
    </row>
    <row r="5759" spans="1:7" x14ac:dyDescent="0.25">
      <c r="A5759" s="1">
        <v>40732</v>
      </c>
      <c r="B5759">
        <v>74.900002000000001</v>
      </c>
      <c r="C5759">
        <v>75.419998000000007</v>
      </c>
      <c r="D5759">
        <v>74.839995999999999</v>
      </c>
      <c r="E5759">
        <v>75.180000000000007</v>
      </c>
      <c r="F5759">
        <v>75.180000000000007</v>
      </c>
      <c r="G5759">
        <v>0</v>
      </c>
    </row>
    <row r="5760" spans="1:7" x14ac:dyDescent="0.25">
      <c r="A5760" s="1">
        <v>40734</v>
      </c>
      <c r="B5760" t="s">
        <v>444</v>
      </c>
      <c r="C5760" t="s">
        <v>444</v>
      </c>
      <c r="D5760" t="s">
        <v>444</v>
      </c>
      <c r="E5760" t="s">
        <v>444</v>
      </c>
      <c r="F5760" t="s">
        <v>444</v>
      </c>
      <c r="G5760" t="s">
        <v>444</v>
      </c>
    </row>
    <row r="5761" spans="1:7" x14ac:dyDescent="0.25">
      <c r="A5761" s="1">
        <v>40735</v>
      </c>
      <c r="B5761">
        <v>75.330001999999993</v>
      </c>
      <c r="C5761">
        <v>76.160004000000001</v>
      </c>
      <c r="D5761">
        <v>75.25</v>
      </c>
      <c r="E5761">
        <v>75.989998</v>
      </c>
      <c r="F5761">
        <v>75.989998</v>
      </c>
      <c r="G5761">
        <v>0</v>
      </c>
    </row>
    <row r="5762" spans="1:7" x14ac:dyDescent="0.25">
      <c r="A5762" s="1">
        <v>40736</v>
      </c>
      <c r="B5762">
        <v>75.970000999999996</v>
      </c>
      <c r="C5762">
        <v>76.720000999999996</v>
      </c>
      <c r="D5762">
        <v>75.699996999999996</v>
      </c>
      <c r="E5762">
        <v>75.809997999999993</v>
      </c>
      <c r="F5762">
        <v>75.809997999999993</v>
      </c>
      <c r="G5762">
        <v>0</v>
      </c>
    </row>
    <row r="5763" spans="1:7" x14ac:dyDescent="0.25">
      <c r="A5763" s="1">
        <v>40737</v>
      </c>
      <c r="B5763">
        <v>76.019997000000004</v>
      </c>
      <c r="C5763">
        <v>76.050003000000004</v>
      </c>
      <c r="D5763">
        <v>74.779999000000004</v>
      </c>
      <c r="E5763">
        <v>75.209998999999996</v>
      </c>
      <c r="F5763">
        <v>75.209998999999996</v>
      </c>
      <c r="G5763">
        <v>0</v>
      </c>
    </row>
    <row r="5764" spans="1:7" x14ac:dyDescent="0.25">
      <c r="A5764" s="1">
        <v>40738</v>
      </c>
      <c r="B5764">
        <v>74.849997999999999</v>
      </c>
      <c r="C5764">
        <v>75.330001999999993</v>
      </c>
      <c r="D5764">
        <v>74.650002000000001</v>
      </c>
      <c r="E5764">
        <v>75.25</v>
      </c>
      <c r="F5764">
        <v>75.25</v>
      </c>
      <c r="G5764">
        <v>0</v>
      </c>
    </row>
    <row r="5765" spans="1:7" x14ac:dyDescent="0.25">
      <c r="A5765" s="1">
        <v>40739</v>
      </c>
      <c r="B5765">
        <v>75.139999000000003</v>
      </c>
      <c r="C5765">
        <v>75.419998000000007</v>
      </c>
      <c r="D5765">
        <v>74.970000999999996</v>
      </c>
      <c r="E5765">
        <v>75.129997000000003</v>
      </c>
      <c r="F5765">
        <v>75.129997000000003</v>
      </c>
      <c r="G5765">
        <v>0</v>
      </c>
    </row>
    <row r="5766" spans="1:7" x14ac:dyDescent="0.25">
      <c r="A5766" s="1">
        <v>40741</v>
      </c>
      <c r="B5766" t="s">
        <v>444</v>
      </c>
      <c r="C5766" t="s">
        <v>444</v>
      </c>
      <c r="D5766" t="s">
        <v>444</v>
      </c>
      <c r="E5766" t="s">
        <v>444</v>
      </c>
      <c r="F5766" t="s">
        <v>444</v>
      </c>
      <c r="G5766" t="s">
        <v>444</v>
      </c>
    </row>
    <row r="5767" spans="1:7" x14ac:dyDescent="0.25">
      <c r="A5767" s="1">
        <v>40742</v>
      </c>
      <c r="B5767">
        <v>75.239998</v>
      </c>
      <c r="C5767">
        <v>75.75</v>
      </c>
      <c r="D5767">
        <v>75.190002000000007</v>
      </c>
      <c r="E5767">
        <v>75.480002999999996</v>
      </c>
      <c r="F5767">
        <v>75.480002999999996</v>
      </c>
      <c r="G5767">
        <v>0</v>
      </c>
    </row>
    <row r="5768" spans="1:7" x14ac:dyDescent="0.25">
      <c r="A5768" s="1">
        <v>40743</v>
      </c>
      <c r="B5768">
        <v>75.319999999999993</v>
      </c>
      <c r="C5768">
        <v>75.5</v>
      </c>
      <c r="D5768">
        <v>74.900002000000001</v>
      </c>
      <c r="E5768">
        <v>75.220000999999996</v>
      </c>
      <c r="F5768">
        <v>75.220000999999996</v>
      </c>
      <c r="G5768">
        <v>0</v>
      </c>
    </row>
    <row r="5769" spans="1:7" x14ac:dyDescent="0.25">
      <c r="A5769" s="1">
        <v>40744</v>
      </c>
      <c r="B5769">
        <v>75.120002999999997</v>
      </c>
      <c r="C5769">
        <v>75.230002999999996</v>
      </c>
      <c r="D5769">
        <v>74.709998999999996</v>
      </c>
      <c r="E5769">
        <v>74.790001000000004</v>
      </c>
      <c r="F5769">
        <v>74.790001000000004</v>
      </c>
      <c r="G5769">
        <v>0</v>
      </c>
    </row>
    <row r="5770" spans="1:7" x14ac:dyDescent="0.25">
      <c r="A5770" s="1">
        <v>40745</v>
      </c>
      <c r="B5770">
        <v>74.669998000000007</v>
      </c>
      <c r="C5770">
        <v>75.099997999999999</v>
      </c>
      <c r="D5770">
        <v>73.889999000000003</v>
      </c>
      <c r="E5770">
        <v>74.019997000000004</v>
      </c>
      <c r="F5770">
        <v>74.019997000000004</v>
      </c>
      <c r="G5770">
        <v>0</v>
      </c>
    </row>
    <row r="5771" spans="1:7" x14ac:dyDescent="0.25">
      <c r="A5771" s="1">
        <v>40746</v>
      </c>
      <c r="B5771">
        <v>74.050003000000004</v>
      </c>
      <c r="C5771">
        <v>74.379997000000003</v>
      </c>
      <c r="D5771">
        <v>73.959998999999996</v>
      </c>
      <c r="E5771">
        <v>74.199996999999996</v>
      </c>
      <c r="F5771">
        <v>74.199996999999996</v>
      </c>
      <c r="G5771">
        <v>0</v>
      </c>
    </row>
    <row r="5772" spans="1:7" x14ac:dyDescent="0.25">
      <c r="A5772" s="1">
        <v>40748</v>
      </c>
      <c r="B5772" t="s">
        <v>444</v>
      </c>
      <c r="C5772" t="s">
        <v>444</v>
      </c>
      <c r="D5772" t="s">
        <v>444</v>
      </c>
      <c r="E5772" t="s">
        <v>444</v>
      </c>
      <c r="F5772" t="s">
        <v>444</v>
      </c>
      <c r="G5772" t="s">
        <v>444</v>
      </c>
    </row>
    <row r="5773" spans="1:7" x14ac:dyDescent="0.25">
      <c r="A5773" s="1">
        <v>40749</v>
      </c>
      <c r="B5773">
        <v>74.120002999999997</v>
      </c>
      <c r="C5773">
        <v>74.309997999999993</v>
      </c>
      <c r="D5773">
        <v>73.989998</v>
      </c>
      <c r="E5773">
        <v>74.059997999999993</v>
      </c>
      <c r="F5773">
        <v>74.059997999999993</v>
      </c>
      <c r="G5773">
        <v>0</v>
      </c>
    </row>
    <row r="5774" spans="1:7" x14ac:dyDescent="0.25">
      <c r="A5774" s="1">
        <v>40750</v>
      </c>
      <c r="B5774">
        <v>74.120002999999997</v>
      </c>
      <c r="C5774">
        <v>74.199996999999996</v>
      </c>
      <c r="D5774">
        <v>73.449996999999996</v>
      </c>
      <c r="E5774">
        <v>73.470000999999996</v>
      </c>
      <c r="F5774">
        <v>73.470000999999996</v>
      </c>
      <c r="G5774">
        <v>0</v>
      </c>
    </row>
    <row r="5775" spans="1:7" x14ac:dyDescent="0.25">
      <c r="A5775" s="1">
        <v>40751</v>
      </c>
      <c r="B5775">
        <v>73.529999000000004</v>
      </c>
      <c r="C5775">
        <v>74.180000000000007</v>
      </c>
      <c r="D5775">
        <v>73.419998000000007</v>
      </c>
      <c r="E5775">
        <v>74.089995999999999</v>
      </c>
      <c r="F5775">
        <v>74.089995999999999</v>
      </c>
      <c r="G5775">
        <v>0</v>
      </c>
    </row>
    <row r="5776" spans="1:7" x14ac:dyDescent="0.25">
      <c r="A5776" s="1">
        <v>40752</v>
      </c>
      <c r="B5776">
        <v>74.080001999999993</v>
      </c>
      <c r="C5776">
        <v>74.410004000000001</v>
      </c>
      <c r="D5776">
        <v>73.879997000000003</v>
      </c>
      <c r="E5776">
        <v>74.220000999999996</v>
      </c>
      <c r="F5776">
        <v>74.220000999999996</v>
      </c>
      <c r="G5776">
        <v>0</v>
      </c>
    </row>
    <row r="5777" spans="1:7" x14ac:dyDescent="0.25">
      <c r="A5777" s="1">
        <v>40753</v>
      </c>
      <c r="B5777">
        <v>74.150002000000001</v>
      </c>
      <c r="C5777">
        <v>74.510002</v>
      </c>
      <c r="D5777">
        <v>73.720000999999996</v>
      </c>
      <c r="E5777">
        <v>73.900002000000001</v>
      </c>
      <c r="F5777">
        <v>73.900002000000001</v>
      </c>
      <c r="G5777">
        <v>0</v>
      </c>
    </row>
    <row r="5778" spans="1:7" x14ac:dyDescent="0.25">
      <c r="A5778" s="1">
        <v>40755</v>
      </c>
      <c r="B5778" t="s">
        <v>444</v>
      </c>
      <c r="C5778" t="s">
        <v>444</v>
      </c>
      <c r="D5778" t="s">
        <v>444</v>
      </c>
      <c r="E5778" t="s">
        <v>444</v>
      </c>
      <c r="F5778" t="s">
        <v>444</v>
      </c>
      <c r="G5778" t="s">
        <v>444</v>
      </c>
    </row>
    <row r="5779" spans="1:7" x14ac:dyDescent="0.25">
      <c r="A5779" s="1">
        <v>40756</v>
      </c>
      <c r="B5779">
        <v>73.919998000000007</v>
      </c>
      <c r="C5779">
        <v>74.529999000000004</v>
      </c>
      <c r="D5779">
        <v>73.580001999999993</v>
      </c>
      <c r="E5779">
        <v>74.260002</v>
      </c>
      <c r="F5779">
        <v>74.260002</v>
      </c>
      <c r="G5779">
        <v>0</v>
      </c>
    </row>
    <row r="5780" spans="1:7" x14ac:dyDescent="0.25">
      <c r="A5780" s="1">
        <v>40757</v>
      </c>
      <c r="B5780">
        <v>74.349997999999999</v>
      </c>
      <c r="C5780">
        <v>74.730002999999996</v>
      </c>
      <c r="D5780">
        <v>74.199996999999996</v>
      </c>
      <c r="E5780">
        <v>74.510002</v>
      </c>
      <c r="F5780">
        <v>74.510002</v>
      </c>
      <c r="G5780">
        <v>0</v>
      </c>
    </row>
    <row r="5781" spans="1:7" x14ac:dyDescent="0.25">
      <c r="A5781" s="1">
        <v>40758</v>
      </c>
      <c r="B5781">
        <v>74.580001999999993</v>
      </c>
      <c r="C5781">
        <v>74.690002000000007</v>
      </c>
      <c r="D5781">
        <v>73.860000999999997</v>
      </c>
      <c r="E5781">
        <v>74.040001000000004</v>
      </c>
      <c r="F5781">
        <v>74.040001000000004</v>
      </c>
      <c r="G5781">
        <v>0</v>
      </c>
    </row>
    <row r="5782" spans="1:7" x14ac:dyDescent="0.25">
      <c r="A5782" s="1">
        <v>40759</v>
      </c>
      <c r="B5782">
        <v>73.919998000000007</v>
      </c>
      <c r="C5782">
        <v>75.319999999999993</v>
      </c>
      <c r="D5782">
        <v>73.879997000000003</v>
      </c>
      <c r="E5782">
        <v>75.120002999999997</v>
      </c>
      <c r="F5782">
        <v>75.120002999999997</v>
      </c>
      <c r="G5782">
        <v>0</v>
      </c>
    </row>
    <row r="5783" spans="1:7" x14ac:dyDescent="0.25">
      <c r="A5783" s="1">
        <v>40760</v>
      </c>
      <c r="B5783">
        <v>75.410004000000001</v>
      </c>
      <c r="C5783">
        <v>75.419998000000007</v>
      </c>
      <c r="D5783">
        <v>74.459998999999996</v>
      </c>
      <c r="E5783">
        <v>74.599997999999999</v>
      </c>
      <c r="F5783">
        <v>74.599997999999999</v>
      </c>
      <c r="G5783">
        <v>0</v>
      </c>
    </row>
    <row r="5784" spans="1:7" x14ac:dyDescent="0.25">
      <c r="A5784" s="1">
        <v>40762</v>
      </c>
      <c r="B5784" t="s">
        <v>444</v>
      </c>
      <c r="C5784" t="s">
        <v>444</v>
      </c>
      <c r="D5784" t="s">
        <v>444</v>
      </c>
      <c r="E5784" t="s">
        <v>444</v>
      </c>
      <c r="F5784" t="s">
        <v>444</v>
      </c>
      <c r="G5784" t="s">
        <v>444</v>
      </c>
    </row>
    <row r="5785" spans="1:7" x14ac:dyDescent="0.25">
      <c r="A5785" s="1">
        <v>40763</v>
      </c>
      <c r="B5785">
        <v>74.470000999999996</v>
      </c>
      <c r="C5785">
        <v>75.019997000000004</v>
      </c>
      <c r="D5785">
        <v>73.970000999999996</v>
      </c>
      <c r="E5785">
        <v>74.790001000000004</v>
      </c>
      <c r="F5785">
        <v>74.790001000000004</v>
      </c>
      <c r="G5785">
        <v>0</v>
      </c>
    </row>
    <row r="5786" spans="1:7" x14ac:dyDescent="0.25">
      <c r="A5786" s="1">
        <v>40764</v>
      </c>
      <c r="B5786">
        <v>74.800003000000004</v>
      </c>
      <c r="C5786">
        <v>74.940002000000007</v>
      </c>
      <c r="D5786">
        <v>73.849997999999999</v>
      </c>
      <c r="E5786">
        <v>74.610000999999997</v>
      </c>
      <c r="F5786">
        <v>74.610000999999997</v>
      </c>
      <c r="G5786">
        <v>0</v>
      </c>
    </row>
    <row r="5787" spans="1:7" x14ac:dyDescent="0.25">
      <c r="A5787" s="1">
        <v>40765</v>
      </c>
      <c r="B5787">
        <v>73.980002999999996</v>
      </c>
      <c r="C5787">
        <v>74.919998000000007</v>
      </c>
      <c r="D5787">
        <v>73.819999999999993</v>
      </c>
      <c r="E5787">
        <v>74.639999000000003</v>
      </c>
      <c r="F5787">
        <v>74.639999000000003</v>
      </c>
      <c r="G5787">
        <v>0</v>
      </c>
    </row>
    <row r="5788" spans="1:7" x14ac:dyDescent="0.25">
      <c r="A5788" s="1">
        <v>40766</v>
      </c>
      <c r="B5788">
        <v>74.860000999999997</v>
      </c>
      <c r="C5788">
        <v>75.059997999999993</v>
      </c>
      <c r="D5788">
        <v>74.330001999999993</v>
      </c>
      <c r="E5788">
        <v>74.680000000000007</v>
      </c>
      <c r="F5788">
        <v>74.680000000000007</v>
      </c>
      <c r="G5788">
        <v>0</v>
      </c>
    </row>
    <row r="5789" spans="1:7" x14ac:dyDescent="0.25">
      <c r="A5789" s="1">
        <v>40767</v>
      </c>
      <c r="B5789">
        <v>74.660004000000001</v>
      </c>
      <c r="C5789">
        <v>74.889999000000003</v>
      </c>
      <c r="D5789">
        <v>74.370002999999997</v>
      </c>
      <c r="E5789">
        <v>74.610000999999997</v>
      </c>
      <c r="F5789">
        <v>74.610000999999997</v>
      </c>
      <c r="G5789">
        <v>0</v>
      </c>
    </row>
    <row r="5790" spans="1:7" x14ac:dyDescent="0.25">
      <c r="A5790" s="1">
        <v>40769</v>
      </c>
      <c r="B5790" t="s">
        <v>444</v>
      </c>
      <c r="C5790" t="s">
        <v>444</v>
      </c>
      <c r="D5790" t="s">
        <v>444</v>
      </c>
      <c r="E5790" t="s">
        <v>444</v>
      </c>
      <c r="F5790" t="s">
        <v>444</v>
      </c>
      <c r="G5790" t="s">
        <v>444</v>
      </c>
    </row>
    <row r="5791" spans="1:7" x14ac:dyDescent="0.25">
      <c r="A5791" s="1">
        <v>40770</v>
      </c>
      <c r="B5791">
        <v>74.519997000000004</v>
      </c>
      <c r="C5791">
        <v>74.610000999999997</v>
      </c>
      <c r="D5791">
        <v>73.760002</v>
      </c>
      <c r="E5791">
        <v>73.839995999999999</v>
      </c>
      <c r="F5791">
        <v>73.839995999999999</v>
      </c>
      <c r="G5791">
        <v>0</v>
      </c>
    </row>
    <row r="5792" spans="1:7" x14ac:dyDescent="0.25">
      <c r="A5792" s="1">
        <v>40771</v>
      </c>
      <c r="B5792">
        <v>73.879997000000003</v>
      </c>
      <c r="C5792">
        <v>74.180000000000007</v>
      </c>
      <c r="D5792">
        <v>73.769997000000004</v>
      </c>
      <c r="E5792">
        <v>74.010002</v>
      </c>
      <c r="F5792">
        <v>74.010002</v>
      </c>
      <c r="G5792">
        <v>0</v>
      </c>
    </row>
    <row r="5793" spans="1:7" x14ac:dyDescent="0.25">
      <c r="A5793" s="1">
        <v>40772</v>
      </c>
      <c r="B5793">
        <v>74.040001000000004</v>
      </c>
      <c r="C5793">
        <v>74.209998999999996</v>
      </c>
      <c r="D5793">
        <v>73.449996999999996</v>
      </c>
      <c r="E5793">
        <v>73.669998000000007</v>
      </c>
      <c r="F5793">
        <v>73.669998000000007</v>
      </c>
      <c r="G5793">
        <v>0</v>
      </c>
    </row>
    <row r="5794" spans="1:7" x14ac:dyDescent="0.25">
      <c r="A5794" s="1">
        <v>40773</v>
      </c>
      <c r="B5794">
        <v>73.790001000000004</v>
      </c>
      <c r="C5794">
        <v>74.440002000000007</v>
      </c>
      <c r="D5794">
        <v>73.730002999999996</v>
      </c>
      <c r="E5794">
        <v>74.239998</v>
      </c>
      <c r="F5794">
        <v>74.239998</v>
      </c>
      <c r="G5794">
        <v>0</v>
      </c>
    </row>
    <row r="5795" spans="1:7" x14ac:dyDescent="0.25">
      <c r="A5795" s="1">
        <v>40774</v>
      </c>
      <c r="B5795">
        <v>74.339995999999999</v>
      </c>
      <c r="C5795">
        <v>74.459998999999996</v>
      </c>
      <c r="D5795">
        <v>73.620002999999997</v>
      </c>
      <c r="E5795">
        <v>73.989998</v>
      </c>
      <c r="F5795">
        <v>73.989998</v>
      </c>
      <c r="G5795">
        <v>0</v>
      </c>
    </row>
    <row r="5796" spans="1:7" x14ac:dyDescent="0.25">
      <c r="A5796" s="1">
        <v>40776</v>
      </c>
      <c r="B5796" t="s">
        <v>444</v>
      </c>
      <c r="C5796" t="s">
        <v>444</v>
      </c>
      <c r="D5796" t="s">
        <v>444</v>
      </c>
      <c r="E5796" t="s">
        <v>444</v>
      </c>
      <c r="F5796" t="s">
        <v>444</v>
      </c>
      <c r="G5796" t="s">
        <v>444</v>
      </c>
    </row>
    <row r="5797" spans="1:7" x14ac:dyDescent="0.25">
      <c r="A5797" s="1">
        <v>40777</v>
      </c>
      <c r="B5797">
        <v>74.120002999999997</v>
      </c>
      <c r="C5797">
        <v>74.169998000000007</v>
      </c>
      <c r="D5797">
        <v>73.809997999999993</v>
      </c>
      <c r="E5797">
        <v>74.069999999999993</v>
      </c>
      <c r="F5797">
        <v>74.069999999999993</v>
      </c>
      <c r="G5797">
        <v>0</v>
      </c>
    </row>
    <row r="5798" spans="1:7" x14ac:dyDescent="0.25">
      <c r="A5798" s="1">
        <v>40778</v>
      </c>
      <c r="B5798">
        <v>73.879997000000003</v>
      </c>
      <c r="C5798">
        <v>74.160004000000001</v>
      </c>
      <c r="D5798">
        <v>73.569999999999993</v>
      </c>
      <c r="E5798">
        <v>73.870002999999997</v>
      </c>
      <c r="F5798">
        <v>73.870002999999997</v>
      </c>
      <c r="G5798">
        <v>0</v>
      </c>
    </row>
    <row r="5799" spans="1:7" x14ac:dyDescent="0.25">
      <c r="A5799" s="1">
        <v>40779</v>
      </c>
      <c r="B5799">
        <v>73.879997000000003</v>
      </c>
      <c r="C5799">
        <v>74.089995999999999</v>
      </c>
      <c r="D5799">
        <v>73.669998000000007</v>
      </c>
      <c r="E5799">
        <v>74.010002</v>
      </c>
      <c r="F5799">
        <v>74.010002</v>
      </c>
      <c r="G5799">
        <v>0</v>
      </c>
    </row>
    <row r="5800" spans="1:7" x14ac:dyDescent="0.25">
      <c r="A5800" s="1">
        <v>40780</v>
      </c>
      <c r="B5800">
        <v>74.050003000000004</v>
      </c>
      <c r="C5800">
        <v>74.400002000000001</v>
      </c>
      <c r="D5800">
        <v>73.669998000000007</v>
      </c>
      <c r="E5800">
        <v>74.279999000000004</v>
      </c>
      <c r="F5800">
        <v>74.279999000000004</v>
      </c>
      <c r="G5800">
        <v>0</v>
      </c>
    </row>
    <row r="5801" spans="1:7" x14ac:dyDescent="0.25">
      <c r="A5801" s="1">
        <v>40781</v>
      </c>
      <c r="B5801">
        <v>74.260002</v>
      </c>
      <c r="C5801">
        <v>74.459998999999996</v>
      </c>
      <c r="D5801">
        <v>73.709998999999996</v>
      </c>
      <c r="E5801">
        <v>73.809997999999993</v>
      </c>
      <c r="F5801">
        <v>73.809997999999993</v>
      </c>
      <c r="G5801">
        <v>0</v>
      </c>
    </row>
    <row r="5802" spans="1:7" x14ac:dyDescent="0.25">
      <c r="A5802" s="1">
        <v>40783</v>
      </c>
      <c r="B5802" t="s">
        <v>444</v>
      </c>
      <c r="C5802" t="s">
        <v>444</v>
      </c>
      <c r="D5802" t="s">
        <v>444</v>
      </c>
      <c r="E5802" t="s">
        <v>444</v>
      </c>
      <c r="F5802" t="s">
        <v>444</v>
      </c>
      <c r="G5802" t="s">
        <v>444</v>
      </c>
    </row>
    <row r="5803" spans="1:7" x14ac:dyDescent="0.25">
      <c r="A5803" s="1">
        <v>40784</v>
      </c>
      <c r="B5803">
        <v>73.739998</v>
      </c>
      <c r="C5803">
        <v>74.459998999999996</v>
      </c>
      <c r="D5803">
        <v>73.519997000000004</v>
      </c>
      <c r="E5803">
        <v>73.720000999999996</v>
      </c>
      <c r="F5803">
        <v>73.720000999999996</v>
      </c>
      <c r="G5803">
        <v>0</v>
      </c>
    </row>
    <row r="5804" spans="1:7" x14ac:dyDescent="0.25">
      <c r="A5804" s="1">
        <v>40785</v>
      </c>
      <c r="B5804">
        <v>73.680000000000007</v>
      </c>
      <c r="C5804">
        <v>74.180000000000007</v>
      </c>
      <c r="D5804">
        <v>73.519997000000004</v>
      </c>
      <c r="E5804">
        <v>73.940002000000007</v>
      </c>
      <c r="F5804">
        <v>73.940002000000007</v>
      </c>
      <c r="G5804">
        <v>0</v>
      </c>
    </row>
    <row r="5805" spans="1:7" x14ac:dyDescent="0.25">
      <c r="A5805" s="1">
        <v>40786</v>
      </c>
      <c r="B5805">
        <v>74</v>
      </c>
      <c r="C5805">
        <v>74.169998000000007</v>
      </c>
      <c r="D5805">
        <v>73.830001999999993</v>
      </c>
      <c r="E5805">
        <v>74.129997000000003</v>
      </c>
      <c r="F5805">
        <v>74.129997000000003</v>
      </c>
      <c r="G5805">
        <v>0</v>
      </c>
    </row>
    <row r="5806" spans="1:7" x14ac:dyDescent="0.25">
      <c r="A5806" s="1">
        <v>40787</v>
      </c>
      <c r="B5806">
        <v>74.480002999999996</v>
      </c>
      <c r="C5806">
        <v>74.480002999999996</v>
      </c>
      <c r="D5806">
        <v>74.480002999999996</v>
      </c>
      <c r="E5806">
        <v>74.480002999999996</v>
      </c>
      <c r="F5806">
        <v>74.480002999999996</v>
      </c>
      <c r="G5806">
        <v>0</v>
      </c>
    </row>
    <row r="5807" spans="1:7" x14ac:dyDescent="0.25">
      <c r="A5807" s="1">
        <v>40788</v>
      </c>
      <c r="B5807">
        <v>74.510002</v>
      </c>
      <c r="C5807">
        <v>74.760002</v>
      </c>
      <c r="D5807">
        <v>74.139999000000003</v>
      </c>
      <c r="E5807">
        <v>74.75</v>
      </c>
      <c r="F5807">
        <v>74.75</v>
      </c>
      <c r="G5807">
        <v>0</v>
      </c>
    </row>
    <row r="5808" spans="1:7" x14ac:dyDescent="0.25">
      <c r="A5808" s="1">
        <v>40790</v>
      </c>
      <c r="B5808" t="s">
        <v>444</v>
      </c>
      <c r="C5808" t="s">
        <v>444</v>
      </c>
      <c r="D5808" t="s">
        <v>444</v>
      </c>
      <c r="E5808" t="s">
        <v>444</v>
      </c>
      <c r="F5808" t="s">
        <v>444</v>
      </c>
      <c r="G5808" t="s">
        <v>444</v>
      </c>
    </row>
    <row r="5809" spans="1:7" x14ac:dyDescent="0.25">
      <c r="A5809" s="1">
        <v>40792</v>
      </c>
      <c r="B5809">
        <v>75.260002</v>
      </c>
      <c r="C5809">
        <v>76</v>
      </c>
      <c r="D5809">
        <v>74.669998000000007</v>
      </c>
      <c r="E5809">
        <v>75.919998000000007</v>
      </c>
      <c r="F5809">
        <v>75.919998000000007</v>
      </c>
      <c r="G5809">
        <v>0</v>
      </c>
    </row>
    <row r="5810" spans="1:7" x14ac:dyDescent="0.25">
      <c r="A5810" s="1">
        <v>40793</v>
      </c>
      <c r="B5810">
        <v>75.860000999999997</v>
      </c>
      <c r="C5810">
        <v>76</v>
      </c>
      <c r="D5810">
        <v>74.669998000000007</v>
      </c>
      <c r="E5810">
        <v>75.459998999999996</v>
      </c>
      <c r="F5810">
        <v>75.459998999999996</v>
      </c>
      <c r="G5810">
        <v>0</v>
      </c>
    </row>
    <row r="5811" spans="1:7" x14ac:dyDescent="0.25">
      <c r="A5811" s="1">
        <v>40794</v>
      </c>
      <c r="B5811">
        <v>75.5</v>
      </c>
      <c r="C5811">
        <v>76.309997999999993</v>
      </c>
      <c r="D5811">
        <v>75.230002999999996</v>
      </c>
      <c r="E5811">
        <v>76.239998</v>
      </c>
      <c r="F5811">
        <v>76.239998</v>
      </c>
      <c r="G5811">
        <v>0</v>
      </c>
    </row>
    <row r="5812" spans="1:7" x14ac:dyDescent="0.25">
      <c r="A5812" s="1">
        <v>40795</v>
      </c>
      <c r="B5812">
        <v>76.160004000000001</v>
      </c>
      <c r="C5812">
        <v>77.269997000000004</v>
      </c>
      <c r="D5812">
        <v>75.489998</v>
      </c>
      <c r="E5812">
        <v>77.190002000000007</v>
      </c>
      <c r="F5812">
        <v>77.190002000000007</v>
      </c>
      <c r="G5812">
        <v>0</v>
      </c>
    </row>
    <row r="5813" spans="1:7" x14ac:dyDescent="0.25">
      <c r="A5813" s="1">
        <v>40797</v>
      </c>
      <c r="B5813" t="s">
        <v>444</v>
      </c>
      <c r="C5813" t="s">
        <v>444</v>
      </c>
      <c r="D5813" t="s">
        <v>444</v>
      </c>
      <c r="E5813" t="s">
        <v>444</v>
      </c>
      <c r="F5813" t="s">
        <v>444</v>
      </c>
      <c r="G5813" t="s">
        <v>444</v>
      </c>
    </row>
    <row r="5814" spans="1:7" x14ac:dyDescent="0.25">
      <c r="A5814" s="1">
        <v>40798</v>
      </c>
      <c r="B5814">
        <v>77.370002999999997</v>
      </c>
      <c r="C5814">
        <v>77.779999000000004</v>
      </c>
      <c r="D5814">
        <v>77.040001000000004</v>
      </c>
      <c r="E5814">
        <v>77.569999999999993</v>
      </c>
      <c r="F5814">
        <v>77.569999999999993</v>
      </c>
      <c r="G5814">
        <v>0</v>
      </c>
    </row>
    <row r="5815" spans="1:7" x14ac:dyDescent="0.25">
      <c r="A5815" s="1">
        <v>40799</v>
      </c>
      <c r="B5815">
        <v>77.230002999999996</v>
      </c>
      <c r="C5815">
        <v>77.779999000000004</v>
      </c>
      <c r="D5815">
        <v>76.819999999999993</v>
      </c>
      <c r="E5815">
        <v>76.910004000000001</v>
      </c>
      <c r="F5815">
        <v>76.910004000000001</v>
      </c>
      <c r="G5815">
        <v>0</v>
      </c>
    </row>
    <row r="5816" spans="1:7" x14ac:dyDescent="0.25">
      <c r="A5816" s="1">
        <v>40800</v>
      </c>
      <c r="B5816">
        <v>77.059997999999993</v>
      </c>
      <c r="C5816">
        <v>77.620002999999997</v>
      </c>
      <c r="D5816">
        <v>76.669998000000007</v>
      </c>
      <c r="E5816">
        <v>76.830001999999993</v>
      </c>
      <c r="F5816">
        <v>76.830001999999993</v>
      </c>
      <c r="G5816">
        <v>0</v>
      </c>
    </row>
    <row r="5817" spans="1:7" x14ac:dyDescent="0.25">
      <c r="A5817" s="1">
        <v>40801</v>
      </c>
      <c r="B5817">
        <v>76.800003000000004</v>
      </c>
      <c r="C5817">
        <v>77.480002999999996</v>
      </c>
      <c r="D5817">
        <v>76.059997999999993</v>
      </c>
      <c r="E5817">
        <v>76.239998</v>
      </c>
      <c r="F5817">
        <v>76.239998</v>
      </c>
      <c r="G5817">
        <v>0</v>
      </c>
    </row>
    <row r="5818" spans="1:7" x14ac:dyDescent="0.25">
      <c r="A5818" s="1">
        <v>40802</v>
      </c>
      <c r="B5818">
        <v>76.309997999999993</v>
      </c>
      <c r="C5818">
        <v>76.769997000000004</v>
      </c>
      <c r="D5818">
        <v>76.279999000000004</v>
      </c>
      <c r="E5818">
        <v>76.580001999999993</v>
      </c>
      <c r="F5818">
        <v>76.580001999999993</v>
      </c>
      <c r="G5818">
        <v>0</v>
      </c>
    </row>
    <row r="5819" spans="1:7" x14ac:dyDescent="0.25">
      <c r="A5819" s="1">
        <v>40804</v>
      </c>
      <c r="B5819" t="s">
        <v>444</v>
      </c>
      <c r="C5819" t="s">
        <v>444</v>
      </c>
      <c r="D5819" t="s">
        <v>444</v>
      </c>
      <c r="E5819" t="s">
        <v>444</v>
      </c>
      <c r="F5819" t="s">
        <v>444</v>
      </c>
      <c r="G5819" t="s">
        <v>444</v>
      </c>
    </row>
    <row r="5820" spans="1:7" x14ac:dyDescent="0.25">
      <c r="A5820" s="1">
        <v>40805</v>
      </c>
      <c r="B5820">
        <v>77.440002000000007</v>
      </c>
      <c r="C5820">
        <v>77.519997000000004</v>
      </c>
      <c r="D5820">
        <v>76.930000000000007</v>
      </c>
      <c r="E5820">
        <v>77.389999000000003</v>
      </c>
      <c r="F5820">
        <v>77.389999000000003</v>
      </c>
      <c r="G5820">
        <v>0</v>
      </c>
    </row>
    <row r="5821" spans="1:7" x14ac:dyDescent="0.25">
      <c r="A5821" s="1">
        <v>40806</v>
      </c>
      <c r="B5821">
        <v>77.430000000000007</v>
      </c>
      <c r="C5821">
        <v>77.510002</v>
      </c>
      <c r="D5821">
        <v>76.839995999999999</v>
      </c>
      <c r="E5821">
        <v>77.029999000000004</v>
      </c>
      <c r="F5821">
        <v>77.029999000000004</v>
      </c>
      <c r="G5821">
        <v>0</v>
      </c>
    </row>
    <row r="5822" spans="1:7" x14ac:dyDescent="0.25">
      <c r="A5822" s="1">
        <v>40807</v>
      </c>
      <c r="B5822">
        <v>77.059997999999993</v>
      </c>
      <c r="C5822">
        <v>77.839995999999999</v>
      </c>
      <c r="D5822">
        <v>76.790001000000004</v>
      </c>
      <c r="E5822">
        <v>77.339995999999999</v>
      </c>
      <c r="F5822">
        <v>77.339995999999999</v>
      </c>
      <c r="G5822">
        <v>0</v>
      </c>
    </row>
    <row r="5823" spans="1:7" x14ac:dyDescent="0.25">
      <c r="A5823" s="1">
        <v>40808</v>
      </c>
      <c r="B5823">
        <v>77.739998</v>
      </c>
      <c r="C5823">
        <v>78.790001000000004</v>
      </c>
      <c r="D5823">
        <v>77.730002999999996</v>
      </c>
      <c r="E5823">
        <v>78.379997000000003</v>
      </c>
      <c r="F5823">
        <v>78.379997000000003</v>
      </c>
      <c r="G5823">
        <v>0</v>
      </c>
    </row>
    <row r="5824" spans="1:7" x14ac:dyDescent="0.25">
      <c r="A5824" s="1">
        <v>40809</v>
      </c>
      <c r="B5824">
        <v>78.370002999999997</v>
      </c>
      <c r="C5824">
        <v>78.620002999999997</v>
      </c>
      <c r="D5824">
        <v>77.949996999999996</v>
      </c>
      <c r="E5824">
        <v>78.300003000000004</v>
      </c>
      <c r="F5824">
        <v>78.300003000000004</v>
      </c>
      <c r="G5824">
        <v>0</v>
      </c>
    </row>
    <row r="5825" spans="1:7" x14ac:dyDescent="0.25">
      <c r="A5825" s="1">
        <v>40811</v>
      </c>
      <c r="B5825" t="s">
        <v>444</v>
      </c>
      <c r="C5825" t="s">
        <v>444</v>
      </c>
      <c r="D5825" t="s">
        <v>444</v>
      </c>
      <c r="E5825" t="s">
        <v>444</v>
      </c>
      <c r="F5825" t="s">
        <v>444</v>
      </c>
      <c r="G5825" t="s">
        <v>444</v>
      </c>
    </row>
    <row r="5826" spans="1:7" x14ac:dyDescent="0.25">
      <c r="A5826" s="1">
        <v>40812</v>
      </c>
      <c r="B5826">
        <v>78.080001999999993</v>
      </c>
      <c r="C5826">
        <v>78.860000999999997</v>
      </c>
      <c r="D5826">
        <v>77.940002000000007</v>
      </c>
      <c r="E5826">
        <v>78.360000999999997</v>
      </c>
      <c r="F5826">
        <v>78.360000999999997</v>
      </c>
      <c r="G5826">
        <v>0</v>
      </c>
    </row>
    <row r="5827" spans="1:7" x14ac:dyDescent="0.25">
      <c r="A5827" s="1">
        <v>40813</v>
      </c>
      <c r="B5827">
        <v>78.080001999999993</v>
      </c>
      <c r="C5827">
        <v>78.860000999999997</v>
      </c>
      <c r="D5827">
        <v>77.389999000000003</v>
      </c>
      <c r="E5827">
        <v>77.510002</v>
      </c>
      <c r="F5827">
        <v>77.510002</v>
      </c>
      <c r="G5827">
        <v>0</v>
      </c>
    </row>
    <row r="5828" spans="1:7" x14ac:dyDescent="0.25">
      <c r="A5828" s="1">
        <v>40814</v>
      </c>
      <c r="B5828">
        <v>77.800003000000004</v>
      </c>
      <c r="C5828">
        <v>78.239998</v>
      </c>
      <c r="D5828">
        <v>77.300003000000004</v>
      </c>
      <c r="E5828">
        <v>77.849997999999999</v>
      </c>
      <c r="F5828">
        <v>77.849997999999999</v>
      </c>
      <c r="G5828">
        <v>0</v>
      </c>
    </row>
    <row r="5829" spans="1:7" x14ac:dyDescent="0.25">
      <c r="A5829" s="1">
        <v>40815</v>
      </c>
      <c r="B5829">
        <v>78.059997999999993</v>
      </c>
      <c r="C5829">
        <v>78.150002000000001</v>
      </c>
      <c r="D5829">
        <v>77.419998000000007</v>
      </c>
      <c r="E5829">
        <v>77.919998000000007</v>
      </c>
      <c r="F5829">
        <v>77.919998000000007</v>
      </c>
      <c r="G5829">
        <v>0</v>
      </c>
    </row>
    <row r="5830" spans="1:7" x14ac:dyDescent="0.25">
      <c r="A5830" s="1">
        <v>40816</v>
      </c>
      <c r="B5830">
        <v>77.959998999999996</v>
      </c>
      <c r="C5830">
        <v>78.800003000000004</v>
      </c>
      <c r="D5830">
        <v>77.419998000000007</v>
      </c>
      <c r="E5830">
        <v>78.550003000000004</v>
      </c>
      <c r="F5830">
        <v>78.550003000000004</v>
      </c>
      <c r="G5830">
        <v>0</v>
      </c>
    </row>
    <row r="5831" spans="1:7" x14ac:dyDescent="0.25">
      <c r="A5831" s="1">
        <v>40818</v>
      </c>
      <c r="B5831" t="s">
        <v>444</v>
      </c>
      <c r="C5831" t="s">
        <v>444</v>
      </c>
      <c r="D5831" t="s">
        <v>444</v>
      </c>
      <c r="E5831" t="s">
        <v>444</v>
      </c>
      <c r="F5831" t="s">
        <v>444</v>
      </c>
      <c r="G5831" t="s">
        <v>444</v>
      </c>
    </row>
    <row r="5832" spans="1:7" x14ac:dyDescent="0.25">
      <c r="A5832" s="1">
        <v>40819</v>
      </c>
      <c r="B5832">
        <v>78.930000000000007</v>
      </c>
      <c r="C5832">
        <v>79.569999999999993</v>
      </c>
      <c r="D5832">
        <v>78.790001000000004</v>
      </c>
      <c r="E5832">
        <v>79.449996999999996</v>
      </c>
      <c r="F5832">
        <v>79.449996999999996</v>
      </c>
      <c r="G5832">
        <v>0</v>
      </c>
    </row>
    <row r="5833" spans="1:7" x14ac:dyDescent="0.25">
      <c r="A5833" s="1">
        <v>40820</v>
      </c>
      <c r="B5833">
        <v>79.599997999999999</v>
      </c>
      <c r="C5833">
        <v>79.599997999999999</v>
      </c>
      <c r="D5833">
        <v>79.599997999999999</v>
      </c>
      <c r="E5833">
        <v>79.599997999999999</v>
      </c>
      <c r="F5833">
        <v>79.599997999999999</v>
      </c>
      <c r="G5833">
        <v>0</v>
      </c>
    </row>
    <row r="5834" spans="1:7" x14ac:dyDescent="0.25">
      <c r="A5834" s="1">
        <v>40821</v>
      </c>
      <c r="B5834">
        <v>79.099997999999999</v>
      </c>
      <c r="C5834">
        <v>79.830001999999993</v>
      </c>
      <c r="D5834">
        <v>78.800003000000004</v>
      </c>
      <c r="E5834">
        <v>78.910004000000001</v>
      </c>
      <c r="F5834">
        <v>78.910004000000001</v>
      </c>
      <c r="G5834">
        <v>0</v>
      </c>
    </row>
    <row r="5835" spans="1:7" x14ac:dyDescent="0.25">
      <c r="A5835" s="1">
        <v>40822</v>
      </c>
      <c r="B5835">
        <v>78.949996999999996</v>
      </c>
      <c r="C5835">
        <v>79.5</v>
      </c>
      <c r="D5835">
        <v>78.519997000000004</v>
      </c>
      <c r="E5835">
        <v>78.529999000000004</v>
      </c>
      <c r="F5835">
        <v>78.529999000000004</v>
      </c>
      <c r="G5835">
        <v>0</v>
      </c>
    </row>
    <row r="5836" spans="1:7" x14ac:dyDescent="0.25">
      <c r="A5836" s="1">
        <v>40823</v>
      </c>
      <c r="B5836">
        <v>78.620002999999997</v>
      </c>
      <c r="C5836">
        <v>79.5</v>
      </c>
      <c r="D5836">
        <v>78.059997999999993</v>
      </c>
      <c r="E5836">
        <v>78.720000999999996</v>
      </c>
      <c r="F5836">
        <v>78.720000999999996</v>
      </c>
      <c r="G5836">
        <v>0</v>
      </c>
    </row>
    <row r="5837" spans="1:7" x14ac:dyDescent="0.25">
      <c r="A5837" s="1">
        <v>40825</v>
      </c>
      <c r="B5837" t="s">
        <v>444</v>
      </c>
      <c r="C5837" t="s">
        <v>444</v>
      </c>
      <c r="D5837" t="s">
        <v>444</v>
      </c>
      <c r="E5837" t="s">
        <v>444</v>
      </c>
      <c r="F5837" t="s">
        <v>444</v>
      </c>
      <c r="G5837" t="s">
        <v>444</v>
      </c>
    </row>
    <row r="5838" spans="1:7" x14ac:dyDescent="0.25">
      <c r="A5838" s="1">
        <v>40826</v>
      </c>
      <c r="B5838">
        <v>78.739998</v>
      </c>
      <c r="C5838">
        <v>78.769997000000004</v>
      </c>
      <c r="D5838">
        <v>77.339995999999999</v>
      </c>
      <c r="E5838">
        <v>77.599997999999999</v>
      </c>
      <c r="F5838">
        <v>77.599997999999999</v>
      </c>
      <c r="G5838">
        <v>0</v>
      </c>
    </row>
    <row r="5839" spans="1:7" x14ac:dyDescent="0.25">
      <c r="A5839" s="1">
        <v>40827</v>
      </c>
      <c r="B5839">
        <v>77.610000999999997</v>
      </c>
      <c r="C5839">
        <v>78.690002000000007</v>
      </c>
      <c r="D5839">
        <v>77.339995999999999</v>
      </c>
      <c r="E5839">
        <v>77.580001999999993</v>
      </c>
      <c r="F5839">
        <v>77.580001999999993</v>
      </c>
      <c r="G5839">
        <v>0</v>
      </c>
    </row>
    <row r="5840" spans="1:7" x14ac:dyDescent="0.25">
      <c r="A5840" s="1">
        <v>40828</v>
      </c>
      <c r="B5840">
        <v>77.610000999999997</v>
      </c>
      <c r="C5840">
        <v>77.940002000000007</v>
      </c>
      <c r="D5840">
        <v>76.790001000000004</v>
      </c>
      <c r="E5840">
        <v>76.989998</v>
      </c>
      <c r="F5840">
        <v>76.989998</v>
      </c>
      <c r="G5840">
        <v>0</v>
      </c>
    </row>
    <row r="5841" spans="1:7" x14ac:dyDescent="0.25">
      <c r="A5841" s="1">
        <v>40829</v>
      </c>
      <c r="B5841">
        <v>77.010002</v>
      </c>
      <c r="C5841">
        <v>77.919998000000007</v>
      </c>
      <c r="D5841">
        <v>76.790001000000004</v>
      </c>
      <c r="E5841">
        <v>76.989998</v>
      </c>
      <c r="F5841">
        <v>76.989998</v>
      </c>
      <c r="G5841">
        <v>0</v>
      </c>
    </row>
    <row r="5842" spans="1:7" x14ac:dyDescent="0.25">
      <c r="A5842" s="1">
        <v>40830</v>
      </c>
      <c r="B5842">
        <v>77.190002000000007</v>
      </c>
      <c r="C5842">
        <v>77.430000000000007</v>
      </c>
      <c r="D5842">
        <v>76.5</v>
      </c>
      <c r="E5842">
        <v>76.620002999999997</v>
      </c>
      <c r="F5842">
        <v>76.620002999999997</v>
      </c>
      <c r="G5842">
        <v>0</v>
      </c>
    </row>
    <row r="5843" spans="1:7" x14ac:dyDescent="0.25">
      <c r="A5843" s="1">
        <v>40832</v>
      </c>
      <c r="B5843" t="s">
        <v>444</v>
      </c>
      <c r="C5843" t="s">
        <v>444</v>
      </c>
      <c r="D5843" t="s">
        <v>444</v>
      </c>
      <c r="E5843" t="s">
        <v>444</v>
      </c>
      <c r="F5843" t="s">
        <v>444</v>
      </c>
      <c r="G5843" t="s">
        <v>444</v>
      </c>
    </row>
    <row r="5844" spans="1:7" x14ac:dyDescent="0.25">
      <c r="A5844" s="1">
        <v>40833</v>
      </c>
      <c r="B5844">
        <v>76.580001999999993</v>
      </c>
      <c r="C5844">
        <v>77.239998</v>
      </c>
      <c r="D5844">
        <v>76.440002000000007</v>
      </c>
      <c r="E5844">
        <v>77.139999000000003</v>
      </c>
      <c r="F5844">
        <v>77.139999000000003</v>
      </c>
      <c r="G5844">
        <v>0</v>
      </c>
    </row>
    <row r="5845" spans="1:7" x14ac:dyDescent="0.25">
      <c r="A5845" s="1">
        <v>40834</v>
      </c>
      <c r="B5845">
        <v>77.169998000000007</v>
      </c>
      <c r="C5845">
        <v>77.550003000000004</v>
      </c>
      <c r="D5845">
        <v>76.440002000000007</v>
      </c>
      <c r="E5845">
        <v>77.129997000000003</v>
      </c>
      <c r="F5845">
        <v>77.129997000000003</v>
      </c>
      <c r="G5845">
        <v>0</v>
      </c>
    </row>
    <row r="5846" spans="1:7" x14ac:dyDescent="0.25">
      <c r="A5846" s="1">
        <v>40835</v>
      </c>
      <c r="B5846">
        <v>77.139999000000003</v>
      </c>
      <c r="C5846">
        <v>77.190002000000007</v>
      </c>
      <c r="D5846">
        <v>76.569999999999993</v>
      </c>
      <c r="E5846">
        <v>77.110000999999997</v>
      </c>
      <c r="F5846">
        <v>77.110000999999997</v>
      </c>
      <c r="G5846">
        <v>0</v>
      </c>
    </row>
    <row r="5847" spans="1:7" x14ac:dyDescent="0.25">
      <c r="A5847" s="1">
        <v>40836</v>
      </c>
      <c r="B5847">
        <v>77.029999000000004</v>
      </c>
      <c r="C5847">
        <v>77.489998</v>
      </c>
      <c r="D5847">
        <v>76.569999999999993</v>
      </c>
      <c r="E5847">
        <v>76.970000999999996</v>
      </c>
      <c r="F5847">
        <v>76.970000999999996</v>
      </c>
      <c r="G5847">
        <v>0</v>
      </c>
    </row>
    <row r="5848" spans="1:7" x14ac:dyDescent="0.25">
      <c r="A5848" s="1">
        <v>40837</v>
      </c>
      <c r="B5848">
        <v>76.949996999999996</v>
      </c>
      <c r="C5848">
        <v>77.209998999999996</v>
      </c>
      <c r="D5848">
        <v>76.239998</v>
      </c>
      <c r="E5848">
        <v>76.300003000000004</v>
      </c>
      <c r="F5848">
        <v>76.300003000000004</v>
      </c>
      <c r="G5848">
        <v>0</v>
      </c>
    </row>
    <row r="5849" spans="1:7" x14ac:dyDescent="0.25">
      <c r="A5849" s="1">
        <v>40839</v>
      </c>
      <c r="B5849" t="s">
        <v>444</v>
      </c>
      <c r="C5849" t="s">
        <v>444</v>
      </c>
      <c r="D5849" t="s">
        <v>444</v>
      </c>
      <c r="E5849" t="s">
        <v>444</v>
      </c>
      <c r="F5849" t="s">
        <v>444</v>
      </c>
      <c r="G5849" t="s">
        <v>444</v>
      </c>
    </row>
    <row r="5850" spans="1:7" x14ac:dyDescent="0.25">
      <c r="A5850" s="1">
        <v>40840</v>
      </c>
      <c r="B5850">
        <v>76.470000999999996</v>
      </c>
      <c r="C5850">
        <v>76.540001000000004</v>
      </c>
      <c r="D5850">
        <v>75.980002999999996</v>
      </c>
      <c r="E5850">
        <v>76.019997000000004</v>
      </c>
      <c r="F5850">
        <v>76.019997000000004</v>
      </c>
      <c r="G5850">
        <v>0</v>
      </c>
    </row>
    <row r="5851" spans="1:7" x14ac:dyDescent="0.25">
      <c r="A5851" s="1">
        <v>40841</v>
      </c>
      <c r="B5851">
        <v>76.139999000000003</v>
      </c>
      <c r="C5851">
        <v>76.440002000000007</v>
      </c>
      <c r="D5851">
        <v>75.940002000000007</v>
      </c>
      <c r="E5851">
        <v>76.25</v>
      </c>
      <c r="F5851">
        <v>76.25</v>
      </c>
      <c r="G5851">
        <v>0</v>
      </c>
    </row>
    <row r="5852" spans="1:7" x14ac:dyDescent="0.25">
      <c r="A5852" s="1">
        <v>40842</v>
      </c>
      <c r="B5852">
        <v>76.260002</v>
      </c>
      <c r="C5852">
        <v>76.660004000000001</v>
      </c>
      <c r="D5852">
        <v>75.879997000000003</v>
      </c>
      <c r="E5852">
        <v>76.199996999999996</v>
      </c>
      <c r="F5852">
        <v>76.199996999999996</v>
      </c>
      <c r="G5852">
        <v>0</v>
      </c>
    </row>
    <row r="5853" spans="1:7" x14ac:dyDescent="0.25">
      <c r="A5853" s="1">
        <v>40843</v>
      </c>
      <c r="B5853">
        <v>76.290001000000004</v>
      </c>
      <c r="C5853">
        <v>76.660004000000001</v>
      </c>
      <c r="D5853">
        <v>74.720000999999996</v>
      </c>
      <c r="E5853">
        <v>74.870002999999997</v>
      </c>
      <c r="F5853">
        <v>74.870002999999997</v>
      </c>
      <c r="G5853">
        <v>0</v>
      </c>
    </row>
    <row r="5854" spans="1:7" x14ac:dyDescent="0.25">
      <c r="A5854" s="1">
        <v>40844</v>
      </c>
      <c r="B5854">
        <v>75</v>
      </c>
      <c r="C5854">
        <v>75.160004000000001</v>
      </c>
      <c r="D5854">
        <v>74.900002000000001</v>
      </c>
      <c r="E5854">
        <v>75.089995999999999</v>
      </c>
      <c r="F5854">
        <v>75.089995999999999</v>
      </c>
      <c r="G5854">
        <v>0</v>
      </c>
    </row>
    <row r="5855" spans="1:7" x14ac:dyDescent="0.25">
      <c r="A5855" s="1">
        <v>40846</v>
      </c>
      <c r="B5855" t="s">
        <v>444</v>
      </c>
      <c r="C5855" t="s">
        <v>444</v>
      </c>
      <c r="D5855" t="s">
        <v>444</v>
      </c>
      <c r="E5855" t="s">
        <v>444</v>
      </c>
      <c r="F5855" t="s">
        <v>444</v>
      </c>
      <c r="G5855" t="s">
        <v>444</v>
      </c>
    </row>
    <row r="5856" spans="1:7" x14ac:dyDescent="0.25">
      <c r="A5856" s="1">
        <v>40847</v>
      </c>
      <c r="B5856">
        <v>75.089995999999999</v>
      </c>
      <c r="C5856">
        <v>76.569999999999993</v>
      </c>
      <c r="D5856">
        <v>74.980002999999996</v>
      </c>
      <c r="E5856">
        <v>76.169998000000007</v>
      </c>
      <c r="F5856">
        <v>76.169998000000007</v>
      </c>
      <c r="G5856">
        <v>0</v>
      </c>
    </row>
    <row r="5857" spans="1:7" x14ac:dyDescent="0.25">
      <c r="A5857" s="1">
        <v>40848</v>
      </c>
      <c r="B5857">
        <v>76.550003000000004</v>
      </c>
      <c r="C5857">
        <v>77.669998000000007</v>
      </c>
      <c r="D5857">
        <v>74.980002999999996</v>
      </c>
      <c r="E5857">
        <v>77.260002</v>
      </c>
      <c r="F5857">
        <v>77.260002</v>
      </c>
      <c r="G5857">
        <v>0</v>
      </c>
    </row>
    <row r="5858" spans="1:7" x14ac:dyDescent="0.25">
      <c r="A5858" s="1">
        <v>40849</v>
      </c>
      <c r="B5858">
        <v>77.540001000000004</v>
      </c>
      <c r="C5858">
        <v>77.669998000000007</v>
      </c>
      <c r="D5858">
        <v>76.449996999999996</v>
      </c>
      <c r="E5858">
        <v>77.010002</v>
      </c>
      <c r="F5858">
        <v>77.010002</v>
      </c>
      <c r="G5858">
        <v>0</v>
      </c>
    </row>
    <row r="5859" spans="1:7" x14ac:dyDescent="0.25">
      <c r="A5859" s="1">
        <v>40850</v>
      </c>
      <c r="B5859">
        <v>77.230002999999996</v>
      </c>
      <c r="C5859">
        <v>77.5</v>
      </c>
      <c r="D5859">
        <v>76.569999999999993</v>
      </c>
      <c r="E5859">
        <v>76.669998000000007</v>
      </c>
      <c r="F5859">
        <v>76.669998000000007</v>
      </c>
      <c r="G5859">
        <v>0</v>
      </c>
    </row>
    <row r="5860" spans="1:7" x14ac:dyDescent="0.25">
      <c r="A5860" s="1">
        <v>40851</v>
      </c>
      <c r="B5860">
        <v>76.709998999999996</v>
      </c>
      <c r="C5860">
        <v>77.300003000000004</v>
      </c>
      <c r="D5860">
        <v>76.620002999999997</v>
      </c>
      <c r="E5860">
        <v>76.910004000000001</v>
      </c>
      <c r="F5860">
        <v>76.910004000000001</v>
      </c>
      <c r="G5860">
        <v>0</v>
      </c>
    </row>
    <row r="5861" spans="1:7" x14ac:dyDescent="0.25">
      <c r="A5861" s="1">
        <v>40853</v>
      </c>
      <c r="B5861" t="s">
        <v>444</v>
      </c>
      <c r="C5861" t="s">
        <v>444</v>
      </c>
      <c r="D5861" t="s">
        <v>444</v>
      </c>
      <c r="E5861" t="s">
        <v>444</v>
      </c>
      <c r="F5861" t="s">
        <v>444</v>
      </c>
      <c r="G5861" t="s">
        <v>444</v>
      </c>
    </row>
    <row r="5862" spans="1:7" x14ac:dyDescent="0.25">
      <c r="A5862" s="1">
        <v>40854</v>
      </c>
      <c r="B5862">
        <v>76.919998000000007</v>
      </c>
      <c r="C5862">
        <v>77.379997000000003</v>
      </c>
      <c r="D5862">
        <v>76.730002999999996</v>
      </c>
      <c r="E5862">
        <v>76.959998999999996</v>
      </c>
      <c r="F5862">
        <v>76.959998999999996</v>
      </c>
      <c r="G5862">
        <v>0</v>
      </c>
    </row>
    <row r="5863" spans="1:7" x14ac:dyDescent="0.25">
      <c r="A5863" s="1">
        <v>40855</v>
      </c>
      <c r="B5863">
        <v>77.010002</v>
      </c>
      <c r="C5863">
        <v>77.180000000000007</v>
      </c>
      <c r="D5863">
        <v>76.559997999999993</v>
      </c>
      <c r="E5863">
        <v>76.669998000000007</v>
      </c>
      <c r="F5863">
        <v>76.669998000000007</v>
      </c>
      <c r="G5863">
        <v>0</v>
      </c>
    </row>
    <row r="5864" spans="1:7" x14ac:dyDescent="0.25">
      <c r="A5864" s="1">
        <v>40856</v>
      </c>
      <c r="B5864">
        <v>76.669998000000007</v>
      </c>
      <c r="C5864">
        <v>78</v>
      </c>
      <c r="D5864">
        <v>76.510002</v>
      </c>
      <c r="E5864">
        <v>77.930000000000007</v>
      </c>
      <c r="F5864">
        <v>77.930000000000007</v>
      </c>
      <c r="G5864">
        <v>0</v>
      </c>
    </row>
    <row r="5865" spans="1:7" x14ac:dyDescent="0.25">
      <c r="A5865" s="1">
        <v>40857</v>
      </c>
      <c r="B5865">
        <v>77.970000999999996</v>
      </c>
      <c r="C5865">
        <v>78.169998000000007</v>
      </c>
      <c r="D5865">
        <v>77.400002000000001</v>
      </c>
      <c r="E5865">
        <v>77.639999000000003</v>
      </c>
      <c r="F5865">
        <v>77.639999000000003</v>
      </c>
      <c r="G5865">
        <v>0</v>
      </c>
    </row>
    <row r="5866" spans="1:7" x14ac:dyDescent="0.25">
      <c r="A5866" s="1">
        <v>40858</v>
      </c>
      <c r="B5866">
        <v>77.660004000000001</v>
      </c>
      <c r="C5866">
        <v>78.160004000000001</v>
      </c>
      <c r="D5866">
        <v>76.720000999999996</v>
      </c>
      <c r="E5866">
        <v>76.940002000000007</v>
      </c>
      <c r="F5866">
        <v>76.940002000000007</v>
      </c>
      <c r="G5866">
        <v>0</v>
      </c>
    </row>
    <row r="5867" spans="1:7" x14ac:dyDescent="0.25">
      <c r="A5867" s="1">
        <v>40860</v>
      </c>
      <c r="B5867" t="s">
        <v>444</v>
      </c>
      <c r="C5867" t="s">
        <v>444</v>
      </c>
      <c r="D5867" t="s">
        <v>444</v>
      </c>
      <c r="E5867" t="s">
        <v>444</v>
      </c>
      <c r="F5867" t="s">
        <v>444</v>
      </c>
      <c r="G5867" t="s">
        <v>444</v>
      </c>
    </row>
    <row r="5868" spans="1:7" x14ac:dyDescent="0.25">
      <c r="A5868" s="1">
        <v>40861</v>
      </c>
      <c r="B5868">
        <v>76.760002</v>
      </c>
      <c r="C5868">
        <v>77.650002000000001</v>
      </c>
      <c r="D5868">
        <v>76.639999000000003</v>
      </c>
      <c r="E5868">
        <v>77.559997999999993</v>
      </c>
      <c r="F5868">
        <v>77.559997999999993</v>
      </c>
      <c r="G5868">
        <v>0</v>
      </c>
    </row>
    <row r="5869" spans="1:7" x14ac:dyDescent="0.25">
      <c r="A5869" s="1">
        <v>40862</v>
      </c>
      <c r="B5869">
        <v>77.480002999999996</v>
      </c>
      <c r="C5869">
        <v>78.089995999999999</v>
      </c>
      <c r="D5869">
        <v>77.430000000000007</v>
      </c>
      <c r="E5869">
        <v>77.879997000000003</v>
      </c>
      <c r="F5869">
        <v>77.879997000000003</v>
      </c>
      <c r="G5869">
        <v>0</v>
      </c>
    </row>
    <row r="5870" spans="1:7" x14ac:dyDescent="0.25">
      <c r="A5870" s="1">
        <v>40863</v>
      </c>
      <c r="B5870">
        <v>78.059997999999993</v>
      </c>
      <c r="C5870">
        <v>78.389999000000003</v>
      </c>
      <c r="D5870">
        <v>77.830001999999993</v>
      </c>
      <c r="E5870">
        <v>78.160004000000001</v>
      </c>
      <c r="F5870">
        <v>78.160004000000001</v>
      </c>
      <c r="G5870">
        <v>0</v>
      </c>
    </row>
    <row r="5871" spans="1:7" x14ac:dyDescent="0.25">
      <c r="A5871" s="1">
        <v>40864</v>
      </c>
      <c r="B5871">
        <v>78.360000999999997</v>
      </c>
      <c r="C5871">
        <v>78.470000999999996</v>
      </c>
      <c r="D5871">
        <v>77.930000000000007</v>
      </c>
      <c r="E5871">
        <v>78.290001000000004</v>
      </c>
      <c r="F5871">
        <v>78.290001000000004</v>
      </c>
      <c r="G5871">
        <v>0</v>
      </c>
    </row>
    <row r="5872" spans="1:7" x14ac:dyDescent="0.25">
      <c r="A5872" s="1">
        <v>40865</v>
      </c>
      <c r="B5872">
        <v>78.309997999999993</v>
      </c>
      <c r="C5872">
        <v>78.360000999999997</v>
      </c>
      <c r="D5872">
        <v>77.540001000000004</v>
      </c>
      <c r="E5872">
        <v>78.019997000000004</v>
      </c>
      <c r="F5872">
        <v>78.019997000000004</v>
      </c>
      <c r="G5872">
        <v>0</v>
      </c>
    </row>
    <row r="5873" spans="1:7" x14ac:dyDescent="0.25">
      <c r="A5873" s="1">
        <v>40867</v>
      </c>
      <c r="B5873" t="s">
        <v>444</v>
      </c>
      <c r="C5873" t="s">
        <v>444</v>
      </c>
      <c r="D5873" t="s">
        <v>444</v>
      </c>
      <c r="E5873" t="s">
        <v>444</v>
      </c>
      <c r="F5873" t="s">
        <v>444</v>
      </c>
      <c r="G5873" t="s">
        <v>444</v>
      </c>
    </row>
    <row r="5874" spans="1:7" x14ac:dyDescent="0.25">
      <c r="A5874" s="1">
        <v>40868</v>
      </c>
      <c r="B5874">
        <v>77.980002999999996</v>
      </c>
      <c r="C5874">
        <v>78.510002</v>
      </c>
      <c r="D5874">
        <v>77.970000999999996</v>
      </c>
      <c r="E5874">
        <v>78.300003000000004</v>
      </c>
      <c r="F5874">
        <v>78.300003000000004</v>
      </c>
      <c r="G5874">
        <v>0</v>
      </c>
    </row>
    <row r="5875" spans="1:7" x14ac:dyDescent="0.25">
      <c r="A5875" s="1">
        <v>40869</v>
      </c>
      <c r="B5875">
        <v>78.319999999999993</v>
      </c>
      <c r="C5875">
        <v>78.440002000000007</v>
      </c>
      <c r="D5875">
        <v>77.980002999999996</v>
      </c>
      <c r="E5875">
        <v>78.230002999999996</v>
      </c>
      <c r="F5875">
        <v>78.230002999999996</v>
      </c>
      <c r="G5875">
        <v>0</v>
      </c>
    </row>
    <row r="5876" spans="1:7" x14ac:dyDescent="0.25">
      <c r="A5876" s="1">
        <v>40870</v>
      </c>
      <c r="B5876">
        <v>78.230002999999996</v>
      </c>
      <c r="C5876">
        <v>79.180000000000007</v>
      </c>
      <c r="D5876">
        <v>78.169998000000007</v>
      </c>
      <c r="E5876">
        <v>79</v>
      </c>
      <c r="F5876">
        <v>79</v>
      </c>
      <c r="G5876">
        <v>0</v>
      </c>
    </row>
    <row r="5877" spans="1:7" x14ac:dyDescent="0.25">
      <c r="A5877" s="1">
        <v>40872</v>
      </c>
      <c r="B5877">
        <v>79.169998000000007</v>
      </c>
      <c r="C5877">
        <v>79.699996999999996</v>
      </c>
      <c r="D5877">
        <v>79.129997000000003</v>
      </c>
      <c r="E5877">
        <v>79.610000999999997</v>
      </c>
      <c r="F5877">
        <v>79.610000999999997</v>
      </c>
      <c r="G5877">
        <v>0</v>
      </c>
    </row>
    <row r="5878" spans="1:7" x14ac:dyDescent="0.25">
      <c r="A5878" s="1">
        <v>40874</v>
      </c>
      <c r="B5878" t="s">
        <v>444</v>
      </c>
      <c r="C5878" t="s">
        <v>444</v>
      </c>
      <c r="D5878" t="s">
        <v>444</v>
      </c>
      <c r="E5878" t="s">
        <v>444</v>
      </c>
      <c r="F5878" t="s">
        <v>444</v>
      </c>
      <c r="G5878" t="s">
        <v>444</v>
      </c>
    </row>
    <row r="5879" spans="1:7" x14ac:dyDescent="0.25">
      <c r="A5879" s="1">
        <v>40875</v>
      </c>
      <c r="B5879">
        <v>79.239998</v>
      </c>
      <c r="C5879">
        <v>79.400002000000001</v>
      </c>
      <c r="D5879">
        <v>78.760002</v>
      </c>
      <c r="E5879">
        <v>79.290001000000004</v>
      </c>
      <c r="F5879">
        <v>79.290001000000004</v>
      </c>
      <c r="G5879">
        <v>0</v>
      </c>
    </row>
    <row r="5880" spans="1:7" x14ac:dyDescent="0.25">
      <c r="A5880" s="1">
        <v>40876</v>
      </c>
      <c r="B5880">
        <v>79.339995999999999</v>
      </c>
      <c r="C5880">
        <v>79.400002000000001</v>
      </c>
      <c r="D5880">
        <v>78.519997000000004</v>
      </c>
      <c r="E5880">
        <v>79</v>
      </c>
      <c r="F5880">
        <v>79</v>
      </c>
      <c r="G5880">
        <v>0</v>
      </c>
    </row>
    <row r="5881" spans="1:7" x14ac:dyDescent="0.25">
      <c r="A5881" s="1">
        <v>40877</v>
      </c>
      <c r="B5881">
        <v>79.050003000000004</v>
      </c>
      <c r="C5881">
        <v>79.379997000000003</v>
      </c>
      <c r="D5881">
        <v>77.919998000000007</v>
      </c>
      <c r="E5881">
        <v>78.389999000000003</v>
      </c>
      <c r="F5881">
        <v>78.389999000000003</v>
      </c>
      <c r="G5881">
        <v>0</v>
      </c>
    </row>
    <row r="5882" spans="1:7" x14ac:dyDescent="0.25">
      <c r="A5882" s="1">
        <v>40878</v>
      </c>
      <c r="B5882">
        <v>78.370002999999997</v>
      </c>
      <c r="C5882">
        <v>79.370002999999997</v>
      </c>
      <c r="D5882">
        <v>77.919998000000007</v>
      </c>
      <c r="E5882">
        <v>78.319999999999993</v>
      </c>
      <c r="F5882">
        <v>78.319999999999993</v>
      </c>
      <c r="G5882">
        <v>0</v>
      </c>
    </row>
    <row r="5883" spans="1:7" x14ac:dyDescent="0.25">
      <c r="A5883" s="1">
        <v>40879</v>
      </c>
      <c r="B5883">
        <v>78.309997999999993</v>
      </c>
      <c r="C5883">
        <v>78.769997000000004</v>
      </c>
      <c r="D5883">
        <v>77.970000999999996</v>
      </c>
      <c r="E5883">
        <v>78.629997000000003</v>
      </c>
      <c r="F5883">
        <v>78.629997000000003</v>
      </c>
      <c r="G5883">
        <v>0</v>
      </c>
    </row>
    <row r="5884" spans="1:7" x14ac:dyDescent="0.25">
      <c r="A5884" s="1">
        <v>40881</v>
      </c>
      <c r="B5884" t="s">
        <v>444</v>
      </c>
      <c r="C5884" t="s">
        <v>444</v>
      </c>
      <c r="D5884" t="s">
        <v>444</v>
      </c>
      <c r="E5884" t="s">
        <v>444</v>
      </c>
      <c r="F5884" t="s">
        <v>444</v>
      </c>
      <c r="G5884" t="s">
        <v>444</v>
      </c>
    </row>
    <row r="5885" spans="1:7" x14ac:dyDescent="0.25">
      <c r="A5885" s="1">
        <v>40882</v>
      </c>
      <c r="B5885">
        <v>78.569999999999993</v>
      </c>
      <c r="C5885">
        <v>78.680000000000007</v>
      </c>
      <c r="D5885">
        <v>78.190002000000007</v>
      </c>
      <c r="E5885">
        <v>78.610000999999997</v>
      </c>
      <c r="F5885">
        <v>78.610000999999997</v>
      </c>
      <c r="G5885">
        <v>0</v>
      </c>
    </row>
    <row r="5886" spans="1:7" x14ac:dyDescent="0.25">
      <c r="A5886" s="1">
        <v>40883</v>
      </c>
      <c r="B5886">
        <v>78.589995999999999</v>
      </c>
      <c r="C5886">
        <v>78.879997000000003</v>
      </c>
      <c r="D5886">
        <v>78.449996999999996</v>
      </c>
      <c r="E5886">
        <v>78.510002</v>
      </c>
      <c r="F5886">
        <v>78.510002</v>
      </c>
      <c r="G5886">
        <v>0</v>
      </c>
    </row>
    <row r="5887" spans="1:7" x14ac:dyDescent="0.25">
      <c r="A5887" s="1">
        <v>40884</v>
      </c>
      <c r="B5887">
        <v>78.519997000000004</v>
      </c>
      <c r="C5887">
        <v>78.870002999999997</v>
      </c>
      <c r="D5887">
        <v>78.279999000000004</v>
      </c>
      <c r="E5887">
        <v>78.480002999999996</v>
      </c>
      <c r="F5887">
        <v>78.480002999999996</v>
      </c>
      <c r="G5887">
        <v>0</v>
      </c>
    </row>
    <row r="5888" spans="1:7" x14ac:dyDescent="0.25">
      <c r="A5888" s="1">
        <v>40885</v>
      </c>
      <c r="B5888">
        <v>78.459998999999996</v>
      </c>
      <c r="C5888">
        <v>79.010002</v>
      </c>
      <c r="D5888">
        <v>78.099997999999999</v>
      </c>
      <c r="E5888">
        <v>78.809997999999993</v>
      </c>
      <c r="F5888">
        <v>78.809997999999993</v>
      </c>
      <c r="G5888">
        <v>0</v>
      </c>
    </row>
    <row r="5889" spans="1:7" x14ac:dyDescent="0.25">
      <c r="A5889" s="1">
        <v>40886</v>
      </c>
      <c r="B5889">
        <v>78.790001000000004</v>
      </c>
      <c r="C5889">
        <v>79.099997999999999</v>
      </c>
      <c r="D5889">
        <v>78.099997999999999</v>
      </c>
      <c r="E5889">
        <v>78.629997000000003</v>
      </c>
      <c r="F5889">
        <v>78.629997000000003</v>
      </c>
      <c r="G5889">
        <v>0</v>
      </c>
    </row>
    <row r="5890" spans="1:7" x14ac:dyDescent="0.25">
      <c r="A5890" s="1">
        <v>40888</v>
      </c>
      <c r="B5890" t="s">
        <v>444</v>
      </c>
      <c r="C5890" t="s">
        <v>444</v>
      </c>
      <c r="D5890" t="s">
        <v>444</v>
      </c>
      <c r="E5890" t="s">
        <v>444</v>
      </c>
      <c r="F5890" t="s">
        <v>444</v>
      </c>
      <c r="G5890" t="s">
        <v>444</v>
      </c>
    </row>
    <row r="5891" spans="1:7" x14ac:dyDescent="0.25">
      <c r="A5891" s="1">
        <v>40889</v>
      </c>
      <c r="B5891">
        <v>78.720000999999996</v>
      </c>
      <c r="C5891">
        <v>79.639999000000003</v>
      </c>
      <c r="D5891">
        <v>78.629997000000003</v>
      </c>
      <c r="E5891">
        <v>79.569999999999993</v>
      </c>
      <c r="F5891">
        <v>79.569999999999993</v>
      </c>
      <c r="G5891">
        <v>0</v>
      </c>
    </row>
    <row r="5892" spans="1:7" x14ac:dyDescent="0.25">
      <c r="A5892" s="1">
        <v>40890</v>
      </c>
      <c r="B5892">
        <v>79.559997999999993</v>
      </c>
      <c r="C5892">
        <v>80.389999000000003</v>
      </c>
      <c r="D5892">
        <v>79.290001000000004</v>
      </c>
      <c r="E5892">
        <v>80.25</v>
      </c>
      <c r="F5892">
        <v>80.25</v>
      </c>
      <c r="G5892">
        <v>0</v>
      </c>
    </row>
    <row r="5893" spans="1:7" x14ac:dyDescent="0.25">
      <c r="A5893" s="1">
        <v>40891</v>
      </c>
      <c r="B5893">
        <v>80.25</v>
      </c>
      <c r="C5893">
        <v>80.730002999999996</v>
      </c>
      <c r="D5893">
        <v>80.120002999999997</v>
      </c>
      <c r="E5893">
        <v>80.529999000000004</v>
      </c>
      <c r="F5893">
        <v>80.529999000000004</v>
      </c>
      <c r="G5893">
        <v>0</v>
      </c>
    </row>
    <row r="5894" spans="1:7" x14ac:dyDescent="0.25">
      <c r="A5894" s="1">
        <v>40892</v>
      </c>
      <c r="B5894">
        <v>80.510002</v>
      </c>
      <c r="C5894">
        <v>80.620002999999997</v>
      </c>
      <c r="D5894">
        <v>80.110000999999997</v>
      </c>
      <c r="E5894">
        <v>80.239998</v>
      </c>
      <c r="F5894">
        <v>80.239998</v>
      </c>
      <c r="G5894">
        <v>0</v>
      </c>
    </row>
    <row r="5895" spans="1:7" x14ac:dyDescent="0.25">
      <c r="A5895" s="1">
        <v>40893</v>
      </c>
      <c r="B5895">
        <v>80.209998999999996</v>
      </c>
      <c r="C5895">
        <v>80.610000999999997</v>
      </c>
      <c r="D5895">
        <v>79.930000000000007</v>
      </c>
      <c r="E5895">
        <v>80.25</v>
      </c>
      <c r="F5895">
        <v>80.25</v>
      </c>
      <c r="G5895">
        <v>0</v>
      </c>
    </row>
    <row r="5896" spans="1:7" x14ac:dyDescent="0.25">
      <c r="A5896" s="1">
        <v>40895</v>
      </c>
      <c r="B5896" t="s">
        <v>444</v>
      </c>
      <c r="C5896" t="s">
        <v>444</v>
      </c>
      <c r="D5896" t="s">
        <v>444</v>
      </c>
      <c r="E5896" t="s">
        <v>444</v>
      </c>
      <c r="F5896" t="s">
        <v>444</v>
      </c>
      <c r="G5896" t="s">
        <v>444</v>
      </c>
    </row>
    <row r="5897" spans="1:7" x14ac:dyDescent="0.25">
      <c r="A5897" s="1">
        <v>40896</v>
      </c>
      <c r="B5897">
        <v>80.190002000000007</v>
      </c>
      <c r="C5897">
        <v>80.489998</v>
      </c>
      <c r="D5897">
        <v>80.110000999999997</v>
      </c>
      <c r="E5897">
        <v>80.25</v>
      </c>
      <c r="F5897">
        <v>80.25</v>
      </c>
      <c r="G5897">
        <v>0</v>
      </c>
    </row>
    <row r="5898" spans="1:7" x14ac:dyDescent="0.25">
      <c r="A5898" s="1">
        <v>40897</v>
      </c>
      <c r="B5898">
        <v>80.309997999999993</v>
      </c>
      <c r="C5898">
        <v>80.489998</v>
      </c>
      <c r="D5898">
        <v>79.589995999999999</v>
      </c>
      <c r="E5898">
        <v>79.879997000000003</v>
      </c>
      <c r="F5898">
        <v>79.879997000000003</v>
      </c>
      <c r="G5898">
        <v>0</v>
      </c>
    </row>
    <row r="5899" spans="1:7" x14ac:dyDescent="0.25">
      <c r="A5899" s="1">
        <v>40898</v>
      </c>
      <c r="B5899">
        <v>79.669998000000007</v>
      </c>
      <c r="C5899">
        <v>80.099997999999999</v>
      </c>
      <c r="D5899">
        <v>79.239998</v>
      </c>
      <c r="E5899">
        <v>80.019997000000004</v>
      </c>
      <c r="F5899">
        <v>80.019997000000004</v>
      </c>
      <c r="G5899">
        <v>0</v>
      </c>
    </row>
    <row r="5900" spans="1:7" x14ac:dyDescent="0.25">
      <c r="A5900" s="1">
        <v>40899</v>
      </c>
      <c r="B5900">
        <v>80.029999000000004</v>
      </c>
      <c r="C5900">
        <v>80.129997000000003</v>
      </c>
      <c r="D5900">
        <v>79.639999000000003</v>
      </c>
      <c r="E5900">
        <v>79.919998000000007</v>
      </c>
      <c r="F5900">
        <v>79.919998000000007</v>
      </c>
      <c r="G5900">
        <v>0</v>
      </c>
    </row>
    <row r="5901" spans="1:7" x14ac:dyDescent="0.25">
      <c r="A5901" s="1">
        <v>40900</v>
      </c>
      <c r="B5901">
        <v>79.900002000000001</v>
      </c>
      <c r="C5901">
        <v>80.059997999999993</v>
      </c>
      <c r="D5901">
        <v>79.720000999999996</v>
      </c>
      <c r="E5901">
        <v>80.010002</v>
      </c>
      <c r="F5901">
        <v>80.010002</v>
      </c>
      <c r="G5901">
        <v>0</v>
      </c>
    </row>
    <row r="5902" spans="1:7" x14ac:dyDescent="0.25">
      <c r="A5902" s="1">
        <v>40902</v>
      </c>
      <c r="B5902" t="s">
        <v>444</v>
      </c>
      <c r="C5902" t="s">
        <v>444</v>
      </c>
      <c r="D5902" t="s">
        <v>444</v>
      </c>
      <c r="E5902" t="s">
        <v>444</v>
      </c>
      <c r="F5902" t="s">
        <v>444</v>
      </c>
      <c r="G5902" t="s">
        <v>444</v>
      </c>
    </row>
    <row r="5903" spans="1:7" x14ac:dyDescent="0.25">
      <c r="A5903" s="1">
        <v>40904</v>
      </c>
      <c r="B5903">
        <v>79.930000000000007</v>
      </c>
      <c r="C5903">
        <v>80.050003000000004</v>
      </c>
      <c r="D5903">
        <v>79.769997000000004</v>
      </c>
      <c r="E5903">
        <v>79.790001000000004</v>
      </c>
      <c r="F5903">
        <v>79.790001000000004</v>
      </c>
      <c r="G5903">
        <v>0</v>
      </c>
    </row>
    <row r="5904" spans="1:7" x14ac:dyDescent="0.25">
      <c r="A5904" s="1">
        <v>40905</v>
      </c>
      <c r="B5904">
        <v>79.809997999999993</v>
      </c>
      <c r="C5904">
        <v>80.599997999999999</v>
      </c>
      <c r="D5904">
        <v>79.699996999999996</v>
      </c>
      <c r="E5904">
        <v>80.489998</v>
      </c>
      <c r="F5904">
        <v>80.489998</v>
      </c>
      <c r="G5904">
        <v>0</v>
      </c>
    </row>
    <row r="5905" spans="1:7" x14ac:dyDescent="0.25">
      <c r="A5905" s="1">
        <v>40906</v>
      </c>
      <c r="B5905">
        <v>80.650002000000001</v>
      </c>
      <c r="C5905">
        <v>80.849997999999999</v>
      </c>
      <c r="D5905">
        <v>79.699996999999996</v>
      </c>
      <c r="E5905">
        <v>80.480002999999996</v>
      </c>
      <c r="F5905">
        <v>80.480002999999996</v>
      </c>
      <c r="G5905">
        <v>0</v>
      </c>
    </row>
    <row r="5906" spans="1:7" x14ac:dyDescent="0.25">
      <c r="A5906" s="1">
        <v>40907</v>
      </c>
      <c r="B5906">
        <v>80.400002000000001</v>
      </c>
      <c r="C5906">
        <v>80.849997999999999</v>
      </c>
      <c r="D5906">
        <v>79.980002999999996</v>
      </c>
      <c r="E5906">
        <v>80.169998000000007</v>
      </c>
      <c r="F5906">
        <v>80.169998000000007</v>
      </c>
      <c r="G5906">
        <v>0</v>
      </c>
    </row>
    <row r="5907" spans="1:7" x14ac:dyDescent="0.25">
      <c r="A5907" s="1">
        <v>40909</v>
      </c>
      <c r="B5907" t="s">
        <v>444</v>
      </c>
      <c r="C5907" t="s">
        <v>444</v>
      </c>
      <c r="D5907" t="s">
        <v>444</v>
      </c>
      <c r="E5907" t="s">
        <v>444</v>
      </c>
      <c r="F5907" t="s">
        <v>444</v>
      </c>
      <c r="G5907" t="s">
        <v>444</v>
      </c>
    </row>
    <row r="5908" spans="1:7" x14ac:dyDescent="0.25">
      <c r="A5908" s="1">
        <v>40911</v>
      </c>
      <c r="B5908">
        <v>80.230002999999996</v>
      </c>
      <c r="C5908">
        <v>80.389999000000003</v>
      </c>
      <c r="D5908">
        <v>79.510002</v>
      </c>
      <c r="E5908">
        <v>79.610000999999997</v>
      </c>
      <c r="F5908">
        <v>79.610000999999997</v>
      </c>
      <c r="G5908">
        <v>0</v>
      </c>
    </row>
    <row r="5909" spans="1:7" x14ac:dyDescent="0.25">
      <c r="A5909" s="1">
        <v>40912</v>
      </c>
      <c r="B5909">
        <v>79.650002000000001</v>
      </c>
      <c r="C5909">
        <v>80.319999999999993</v>
      </c>
      <c r="D5909">
        <v>79.550003000000004</v>
      </c>
      <c r="E5909">
        <v>80.089995999999999</v>
      </c>
      <c r="F5909">
        <v>80.089995999999999</v>
      </c>
      <c r="G5909">
        <v>0</v>
      </c>
    </row>
    <row r="5910" spans="1:7" x14ac:dyDescent="0.25">
      <c r="A5910" s="1">
        <v>40913</v>
      </c>
      <c r="B5910">
        <v>80.150002000000001</v>
      </c>
      <c r="C5910">
        <v>81.010002</v>
      </c>
      <c r="D5910">
        <v>80.089995999999999</v>
      </c>
      <c r="E5910">
        <v>80.940002000000007</v>
      </c>
      <c r="F5910">
        <v>80.940002000000007</v>
      </c>
      <c r="G5910">
        <v>0</v>
      </c>
    </row>
    <row r="5911" spans="1:7" x14ac:dyDescent="0.25">
      <c r="A5911" s="1">
        <v>40914</v>
      </c>
      <c r="B5911">
        <v>80.900002000000001</v>
      </c>
      <c r="C5911">
        <v>81.370002999999997</v>
      </c>
      <c r="D5911">
        <v>80.779999000000004</v>
      </c>
      <c r="E5911">
        <v>81.239998</v>
      </c>
      <c r="F5911">
        <v>81.239998</v>
      </c>
      <c r="G5911">
        <v>0</v>
      </c>
    </row>
    <row r="5912" spans="1:7" x14ac:dyDescent="0.25">
      <c r="A5912" s="1">
        <v>40916</v>
      </c>
      <c r="B5912" t="s">
        <v>444</v>
      </c>
      <c r="C5912" t="s">
        <v>444</v>
      </c>
      <c r="D5912" t="s">
        <v>444</v>
      </c>
      <c r="E5912" t="s">
        <v>444</v>
      </c>
      <c r="F5912" t="s">
        <v>444</v>
      </c>
      <c r="G5912" t="s">
        <v>444</v>
      </c>
    </row>
    <row r="5913" spans="1:7" x14ac:dyDescent="0.25">
      <c r="A5913" s="1">
        <v>40917</v>
      </c>
      <c r="B5913">
        <v>81.430000000000007</v>
      </c>
      <c r="C5913">
        <v>81.5</v>
      </c>
      <c r="D5913">
        <v>80.919998000000007</v>
      </c>
      <c r="E5913">
        <v>81.050003000000004</v>
      </c>
      <c r="F5913">
        <v>81.050003000000004</v>
      </c>
      <c r="G5913">
        <v>0</v>
      </c>
    </row>
    <row r="5914" spans="1:7" x14ac:dyDescent="0.25">
      <c r="A5914" s="1">
        <v>40918</v>
      </c>
      <c r="B5914">
        <v>80.919998000000007</v>
      </c>
      <c r="C5914">
        <v>81.470000999999996</v>
      </c>
      <c r="D5914">
        <v>80.709998999999996</v>
      </c>
      <c r="E5914">
        <v>80.800003000000004</v>
      </c>
      <c r="F5914">
        <v>80.800003000000004</v>
      </c>
      <c r="G5914">
        <v>0</v>
      </c>
    </row>
    <row r="5915" spans="1:7" x14ac:dyDescent="0.25">
      <c r="A5915" s="1">
        <v>40919</v>
      </c>
      <c r="B5915">
        <v>80.989998</v>
      </c>
      <c r="C5915">
        <v>81.489998</v>
      </c>
      <c r="D5915">
        <v>80.709998999999996</v>
      </c>
      <c r="E5915">
        <v>81.349997999999999</v>
      </c>
      <c r="F5915">
        <v>81.349997999999999</v>
      </c>
      <c r="G5915">
        <v>0</v>
      </c>
    </row>
    <row r="5916" spans="1:7" x14ac:dyDescent="0.25">
      <c r="A5916" s="1">
        <v>40920</v>
      </c>
      <c r="B5916">
        <v>81.25</v>
      </c>
      <c r="C5916">
        <v>81.489998</v>
      </c>
      <c r="D5916">
        <v>80.690002000000007</v>
      </c>
      <c r="E5916">
        <v>80.769997000000004</v>
      </c>
      <c r="F5916">
        <v>80.769997000000004</v>
      </c>
      <c r="G5916">
        <v>0</v>
      </c>
    </row>
    <row r="5917" spans="1:7" x14ac:dyDescent="0.25">
      <c r="A5917" s="1">
        <v>40921</v>
      </c>
      <c r="B5917">
        <v>80.819999999999993</v>
      </c>
      <c r="C5917">
        <v>81.779999000000004</v>
      </c>
      <c r="D5917">
        <v>80.529999000000004</v>
      </c>
      <c r="E5917">
        <v>81.430000000000007</v>
      </c>
      <c r="F5917">
        <v>81.430000000000007</v>
      </c>
      <c r="G5917">
        <v>0</v>
      </c>
    </row>
    <row r="5918" spans="1:7" x14ac:dyDescent="0.25">
      <c r="A5918" s="1">
        <v>40923</v>
      </c>
      <c r="B5918" t="s">
        <v>444</v>
      </c>
      <c r="C5918" t="s">
        <v>444</v>
      </c>
      <c r="D5918" t="s">
        <v>444</v>
      </c>
      <c r="E5918" t="s">
        <v>444</v>
      </c>
      <c r="F5918" t="s">
        <v>444</v>
      </c>
      <c r="G5918" t="s">
        <v>444</v>
      </c>
    </row>
    <row r="5919" spans="1:7" x14ac:dyDescent="0.25">
      <c r="A5919" s="1">
        <v>40925</v>
      </c>
      <c r="B5919">
        <v>81.419998000000007</v>
      </c>
      <c r="C5919">
        <v>81.699996999999996</v>
      </c>
      <c r="D5919">
        <v>80.769997000000004</v>
      </c>
      <c r="E5919">
        <v>81.180000000000007</v>
      </c>
      <c r="F5919">
        <v>81.180000000000007</v>
      </c>
      <c r="G5919">
        <v>0</v>
      </c>
    </row>
    <row r="5920" spans="1:7" x14ac:dyDescent="0.25">
      <c r="A5920" s="1">
        <v>40926</v>
      </c>
      <c r="B5920">
        <v>81.080001999999993</v>
      </c>
      <c r="C5920">
        <v>81.449996999999996</v>
      </c>
      <c r="D5920">
        <v>80.470000999999996</v>
      </c>
      <c r="E5920">
        <v>80.599997999999999</v>
      </c>
      <c r="F5920">
        <v>80.599997999999999</v>
      </c>
      <c r="G5920">
        <v>0</v>
      </c>
    </row>
    <row r="5921" spans="1:7" x14ac:dyDescent="0.25">
      <c r="A5921" s="1">
        <v>40927</v>
      </c>
      <c r="B5921">
        <v>80.480002999999996</v>
      </c>
      <c r="C5921">
        <v>81.120002999999997</v>
      </c>
      <c r="D5921">
        <v>80.040001000000004</v>
      </c>
      <c r="E5921">
        <v>80.209998999999996</v>
      </c>
      <c r="F5921">
        <v>80.209998999999996</v>
      </c>
      <c r="G5921">
        <v>0</v>
      </c>
    </row>
    <row r="5922" spans="1:7" x14ac:dyDescent="0.25">
      <c r="A5922" s="1">
        <v>40928</v>
      </c>
      <c r="B5922">
        <v>80.089995999999999</v>
      </c>
      <c r="C5922">
        <v>80.580001999999993</v>
      </c>
      <c r="D5922">
        <v>79.989998</v>
      </c>
      <c r="E5922">
        <v>80.220000999999996</v>
      </c>
      <c r="F5922">
        <v>80.220000999999996</v>
      </c>
      <c r="G5922">
        <v>0</v>
      </c>
    </row>
    <row r="5923" spans="1:7" x14ac:dyDescent="0.25">
      <c r="A5923" s="1">
        <v>40930</v>
      </c>
      <c r="B5923" t="s">
        <v>444</v>
      </c>
      <c r="C5923" t="s">
        <v>444</v>
      </c>
      <c r="D5923" t="s">
        <v>444</v>
      </c>
      <c r="E5923" t="s">
        <v>444</v>
      </c>
      <c r="F5923" t="s">
        <v>444</v>
      </c>
      <c r="G5923" t="s">
        <v>444</v>
      </c>
    </row>
    <row r="5924" spans="1:7" x14ac:dyDescent="0.25">
      <c r="A5924" s="1">
        <v>40931</v>
      </c>
      <c r="B5924">
        <v>80.370002999999997</v>
      </c>
      <c r="C5924">
        <v>80.389999000000003</v>
      </c>
      <c r="D5924">
        <v>79.599997999999999</v>
      </c>
      <c r="E5924">
        <v>79.690002000000007</v>
      </c>
      <c r="F5924">
        <v>79.690002000000007</v>
      </c>
      <c r="G5924">
        <v>0</v>
      </c>
    </row>
    <row r="5925" spans="1:7" x14ac:dyDescent="0.25">
      <c r="A5925" s="1">
        <v>40932</v>
      </c>
      <c r="B5925">
        <v>79.75</v>
      </c>
      <c r="C5925">
        <v>80.389999000000003</v>
      </c>
      <c r="D5925">
        <v>79.599997999999999</v>
      </c>
      <c r="E5925">
        <v>79.860000999999997</v>
      </c>
      <c r="F5925">
        <v>79.860000999999997</v>
      </c>
      <c r="G5925">
        <v>0</v>
      </c>
    </row>
    <row r="5926" spans="1:7" x14ac:dyDescent="0.25">
      <c r="A5926" s="1">
        <v>40933</v>
      </c>
      <c r="B5926">
        <v>79.800003000000004</v>
      </c>
      <c r="C5926">
        <v>80.349997999999999</v>
      </c>
      <c r="D5926">
        <v>79.379997000000003</v>
      </c>
      <c r="E5926">
        <v>79.569999999999993</v>
      </c>
      <c r="F5926">
        <v>79.569999999999993</v>
      </c>
      <c r="G5926">
        <v>0</v>
      </c>
    </row>
    <row r="5927" spans="1:7" x14ac:dyDescent="0.25">
      <c r="A5927" s="1">
        <v>40934</v>
      </c>
      <c r="B5927">
        <v>79.489998</v>
      </c>
      <c r="C5927">
        <v>79.540001000000004</v>
      </c>
      <c r="D5927">
        <v>79.059997999999993</v>
      </c>
      <c r="E5927">
        <v>79.410004000000001</v>
      </c>
      <c r="F5927">
        <v>79.410004000000001</v>
      </c>
      <c r="G5927">
        <v>0</v>
      </c>
    </row>
    <row r="5928" spans="1:7" x14ac:dyDescent="0.25">
      <c r="A5928" s="1">
        <v>40935</v>
      </c>
      <c r="B5928">
        <v>79.449996999999996</v>
      </c>
      <c r="C5928">
        <v>79.540001000000004</v>
      </c>
      <c r="D5928">
        <v>78.769997000000004</v>
      </c>
      <c r="E5928">
        <v>78.900002000000001</v>
      </c>
      <c r="F5928">
        <v>78.900002000000001</v>
      </c>
      <c r="G5928">
        <v>0</v>
      </c>
    </row>
    <row r="5929" spans="1:7" x14ac:dyDescent="0.25">
      <c r="A5929" s="1">
        <v>40937</v>
      </c>
      <c r="B5929" t="s">
        <v>444</v>
      </c>
      <c r="C5929" t="s">
        <v>444</v>
      </c>
      <c r="D5929" t="s">
        <v>444</v>
      </c>
      <c r="E5929" t="s">
        <v>444</v>
      </c>
      <c r="F5929" t="s">
        <v>444</v>
      </c>
      <c r="G5929" t="s">
        <v>444</v>
      </c>
    </row>
    <row r="5930" spans="1:7" x14ac:dyDescent="0.25">
      <c r="A5930" s="1">
        <v>40938</v>
      </c>
      <c r="B5930">
        <v>78.900002000000001</v>
      </c>
      <c r="C5930">
        <v>79.449996999999996</v>
      </c>
      <c r="D5930">
        <v>78.769997000000004</v>
      </c>
      <c r="E5930">
        <v>79.160004000000001</v>
      </c>
      <c r="F5930">
        <v>79.160004000000001</v>
      </c>
      <c r="G5930">
        <v>0</v>
      </c>
    </row>
    <row r="5931" spans="1:7" x14ac:dyDescent="0.25">
      <c r="A5931" s="1">
        <v>40939</v>
      </c>
      <c r="B5931">
        <v>79.099997999999999</v>
      </c>
      <c r="C5931">
        <v>79.480002999999996</v>
      </c>
      <c r="D5931">
        <v>78.739998</v>
      </c>
      <c r="E5931">
        <v>79.279999000000004</v>
      </c>
      <c r="F5931">
        <v>79.279999000000004</v>
      </c>
      <c r="G5931">
        <v>0</v>
      </c>
    </row>
    <row r="5932" spans="1:7" x14ac:dyDescent="0.25">
      <c r="A5932" s="1">
        <v>40940</v>
      </c>
      <c r="B5932">
        <v>79.309997999999993</v>
      </c>
      <c r="C5932">
        <v>79.569999999999993</v>
      </c>
      <c r="D5932">
        <v>78.620002999999997</v>
      </c>
      <c r="E5932">
        <v>78.919998000000007</v>
      </c>
      <c r="F5932">
        <v>78.919998000000007</v>
      </c>
      <c r="G5932">
        <v>0</v>
      </c>
    </row>
    <row r="5933" spans="1:7" x14ac:dyDescent="0.25">
      <c r="A5933" s="1">
        <v>40941</v>
      </c>
      <c r="B5933">
        <v>78.839995999999999</v>
      </c>
      <c r="C5933">
        <v>79.199996999999996</v>
      </c>
      <c r="D5933">
        <v>78.709998999999996</v>
      </c>
      <c r="E5933">
        <v>78.970000999999996</v>
      </c>
      <c r="F5933">
        <v>78.970000999999996</v>
      </c>
      <c r="G5933">
        <v>0</v>
      </c>
    </row>
    <row r="5934" spans="1:7" x14ac:dyDescent="0.25">
      <c r="A5934" s="1">
        <v>40942</v>
      </c>
      <c r="B5934">
        <v>79.010002</v>
      </c>
      <c r="C5934">
        <v>79.360000999999997</v>
      </c>
      <c r="D5934">
        <v>78.75</v>
      </c>
      <c r="E5934">
        <v>78.940002000000007</v>
      </c>
      <c r="F5934">
        <v>78.940002000000007</v>
      </c>
      <c r="G5934">
        <v>0</v>
      </c>
    </row>
    <row r="5935" spans="1:7" x14ac:dyDescent="0.25">
      <c r="A5935" s="1">
        <v>40944</v>
      </c>
      <c r="B5935" t="s">
        <v>444</v>
      </c>
      <c r="C5935" t="s">
        <v>444</v>
      </c>
      <c r="D5935" t="s">
        <v>444</v>
      </c>
      <c r="E5935" t="s">
        <v>444</v>
      </c>
      <c r="F5935" t="s">
        <v>444</v>
      </c>
      <c r="G5935" t="s">
        <v>444</v>
      </c>
    </row>
    <row r="5936" spans="1:7" x14ac:dyDescent="0.25">
      <c r="A5936" s="1">
        <v>40945</v>
      </c>
      <c r="B5936">
        <v>79.069999999999993</v>
      </c>
      <c r="C5936">
        <v>79.519997000000004</v>
      </c>
      <c r="D5936">
        <v>78.980002999999996</v>
      </c>
      <c r="E5936">
        <v>79.089995999999999</v>
      </c>
      <c r="F5936">
        <v>79.089995999999999</v>
      </c>
      <c r="G5936">
        <v>0</v>
      </c>
    </row>
    <row r="5937" spans="1:7" x14ac:dyDescent="0.25">
      <c r="A5937" s="1">
        <v>40946</v>
      </c>
      <c r="B5937">
        <v>79.059997999999993</v>
      </c>
      <c r="C5937">
        <v>79.510002</v>
      </c>
      <c r="D5937">
        <v>78.480002999999996</v>
      </c>
      <c r="E5937">
        <v>78.569999999999993</v>
      </c>
      <c r="F5937">
        <v>78.569999999999993</v>
      </c>
      <c r="G5937">
        <v>0</v>
      </c>
    </row>
    <row r="5938" spans="1:7" x14ac:dyDescent="0.25">
      <c r="A5938" s="1">
        <v>40947</v>
      </c>
      <c r="B5938">
        <v>78.580001999999993</v>
      </c>
      <c r="C5938">
        <v>79.260002</v>
      </c>
      <c r="D5938">
        <v>78.430000000000007</v>
      </c>
      <c r="E5938">
        <v>78.639999000000003</v>
      </c>
      <c r="F5938">
        <v>78.639999000000003</v>
      </c>
      <c r="G5938">
        <v>0</v>
      </c>
    </row>
    <row r="5939" spans="1:7" x14ac:dyDescent="0.25">
      <c r="A5939" s="1">
        <v>40948</v>
      </c>
      <c r="B5939">
        <v>78.709998999999996</v>
      </c>
      <c r="C5939">
        <v>78.800003000000004</v>
      </c>
      <c r="D5939">
        <v>78.360000999999997</v>
      </c>
      <c r="E5939">
        <v>78.559997999999993</v>
      </c>
      <c r="F5939">
        <v>78.559997999999993</v>
      </c>
      <c r="G5939">
        <v>0</v>
      </c>
    </row>
    <row r="5940" spans="1:7" x14ac:dyDescent="0.25">
      <c r="A5940" s="1">
        <v>40949</v>
      </c>
      <c r="B5940">
        <v>78.639999000000003</v>
      </c>
      <c r="C5940">
        <v>79.190002000000007</v>
      </c>
      <c r="D5940">
        <v>78.360000999999997</v>
      </c>
      <c r="E5940">
        <v>79.110000999999997</v>
      </c>
      <c r="F5940">
        <v>79.110000999999997</v>
      </c>
      <c r="G5940">
        <v>0</v>
      </c>
    </row>
    <row r="5941" spans="1:7" x14ac:dyDescent="0.25">
      <c r="A5941" s="1">
        <v>40951</v>
      </c>
      <c r="B5941" t="s">
        <v>444</v>
      </c>
      <c r="C5941" t="s">
        <v>444</v>
      </c>
      <c r="D5941" t="s">
        <v>444</v>
      </c>
      <c r="E5941" t="s">
        <v>444</v>
      </c>
      <c r="F5941" t="s">
        <v>444</v>
      </c>
      <c r="G5941" t="s">
        <v>444</v>
      </c>
    </row>
    <row r="5942" spans="1:7" x14ac:dyDescent="0.25">
      <c r="A5942" s="1">
        <v>40952</v>
      </c>
      <c r="B5942">
        <v>78.830001999999993</v>
      </c>
      <c r="C5942">
        <v>79.110000999999997</v>
      </c>
      <c r="D5942">
        <v>78.599997999999999</v>
      </c>
      <c r="E5942">
        <v>78.940002000000007</v>
      </c>
      <c r="F5942">
        <v>78.940002000000007</v>
      </c>
      <c r="G5942">
        <v>0</v>
      </c>
    </row>
    <row r="5943" spans="1:7" x14ac:dyDescent="0.25">
      <c r="A5943" s="1">
        <v>40953</v>
      </c>
      <c r="B5943">
        <v>79.120002999999997</v>
      </c>
      <c r="C5943">
        <v>79.629997000000003</v>
      </c>
      <c r="D5943">
        <v>78.599997999999999</v>
      </c>
      <c r="E5943">
        <v>79.580001999999993</v>
      </c>
      <c r="F5943">
        <v>79.580001999999993</v>
      </c>
      <c r="G5943">
        <v>0</v>
      </c>
    </row>
    <row r="5944" spans="1:7" x14ac:dyDescent="0.25">
      <c r="A5944" s="1">
        <v>40954</v>
      </c>
      <c r="B5944">
        <v>78.940002000000007</v>
      </c>
      <c r="C5944">
        <v>79.730002999999996</v>
      </c>
      <c r="D5944">
        <v>78.940002000000007</v>
      </c>
      <c r="E5944">
        <v>79.669998000000007</v>
      </c>
      <c r="F5944">
        <v>79.669998000000007</v>
      </c>
      <c r="G5944">
        <v>0</v>
      </c>
    </row>
    <row r="5945" spans="1:7" x14ac:dyDescent="0.25">
      <c r="A5945" s="1">
        <v>40955</v>
      </c>
      <c r="B5945">
        <v>79.739998</v>
      </c>
      <c r="C5945">
        <v>80.110000999999997</v>
      </c>
      <c r="D5945">
        <v>79.089995999999999</v>
      </c>
      <c r="E5945">
        <v>79.339995999999999</v>
      </c>
      <c r="F5945">
        <v>79.339995999999999</v>
      </c>
      <c r="G5945">
        <v>0</v>
      </c>
    </row>
    <row r="5946" spans="1:7" x14ac:dyDescent="0.25">
      <c r="A5946" s="1">
        <v>40956</v>
      </c>
      <c r="B5946">
        <v>79.400002000000001</v>
      </c>
      <c r="C5946">
        <v>80.110000999999997</v>
      </c>
      <c r="D5946">
        <v>79.150002000000001</v>
      </c>
      <c r="E5946">
        <v>79.330001999999993</v>
      </c>
      <c r="F5946">
        <v>79.330001999999993</v>
      </c>
      <c r="G5946">
        <v>0</v>
      </c>
    </row>
    <row r="5947" spans="1:7" x14ac:dyDescent="0.25">
      <c r="A5947" s="1">
        <v>40958</v>
      </c>
      <c r="B5947" t="s">
        <v>444</v>
      </c>
      <c r="C5947" t="s">
        <v>444</v>
      </c>
      <c r="D5947" t="s">
        <v>444</v>
      </c>
      <c r="E5947" t="s">
        <v>444</v>
      </c>
      <c r="F5947" t="s">
        <v>444</v>
      </c>
      <c r="G5947" t="s">
        <v>444</v>
      </c>
    </row>
    <row r="5948" spans="1:7" x14ac:dyDescent="0.25">
      <c r="A5948" s="1">
        <v>40960</v>
      </c>
      <c r="B5948">
        <v>79.120002999999997</v>
      </c>
      <c r="C5948">
        <v>79.260002</v>
      </c>
      <c r="D5948">
        <v>78.790001000000004</v>
      </c>
      <c r="E5948">
        <v>79.040001000000004</v>
      </c>
      <c r="F5948">
        <v>79.040001000000004</v>
      </c>
      <c r="G5948">
        <v>0</v>
      </c>
    </row>
    <row r="5949" spans="1:7" x14ac:dyDescent="0.25">
      <c r="A5949" s="1">
        <v>40961</v>
      </c>
      <c r="B5949">
        <v>79.110000999999997</v>
      </c>
      <c r="C5949">
        <v>79.379997000000003</v>
      </c>
      <c r="D5949">
        <v>78.790001000000004</v>
      </c>
      <c r="E5949">
        <v>79.209998999999996</v>
      </c>
      <c r="F5949">
        <v>79.209998999999996</v>
      </c>
      <c r="G5949">
        <v>0</v>
      </c>
    </row>
    <row r="5950" spans="1:7" x14ac:dyDescent="0.25">
      <c r="A5950" s="1">
        <v>40962</v>
      </c>
      <c r="B5950">
        <v>79.199996999999996</v>
      </c>
      <c r="C5950">
        <v>79.379997000000003</v>
      </c>
      <c r="D5950">
        <v>78.599997999999999</v>
      </c>
      <c r="E5950">
        <v>78.809997999999993</v>
      </c>
      <c r="F5950">
        <v>78.809997999999993</v>
      </c>
      <c r="G5950">
        <v>0</v>
      </c>
    </row>
    <row r="5951" spans="1:7" x14ac:dyDescent="0.25">
      <c r="A5951" s="1">
        <v>40963</v>
      </c>
      <c r="B5951">
        <v>78.629997000000003</v>
      </c>
      <c r="C5951">
        <v>79.279999000000004</v>
      </c>
      <c r="D5951">
        <v>78.220000999999996</v>
      </c>
      <c r="E5951">
        <v>78.349997999999999</v>
      </c>
      <c r="F5951">
        <v>78.349997999999999</v>
      </c>
      <c r="G5951">
        <v>0</v>
      </c>
    </row>
    <row r="5952" spans="1:7" x14ac:dyDescent="0.25">
      <c r="A5952" s="1">
        <v>40965</v>
      </c>
      <c r="B5952" t="s">
        <v>444</v>
      </c>
      <c r="C5952" t="s">
        <v>444</v>
      </c>
      <c r="D5952" t="s">
        <v>444</v>
      </c>
      <c r="E5952" t="s">
        <v>444</v>
      </c>
      <c r="F5952" t="s">
        <v>444</v>
      </c>
      <c r="G5952" t="s">
        <v>444</v>
      </c>
    </row>
    <row r="5953" spans="1:7" x14ac:dyDescent="0.25">
      <c r="A5953" s="1">
        <v>40966</v>
      </c>
      <c r="B5953">
        <v>78.389999000000003</v>
      </c>
      <c r="C5953">
        <v>78.769997000000004</v>
      </c>
      <c r="D5953">
        <v>78.220000999999996</v>
      </c>
      <c r="E5953">
        <v>78.559997999999993</v>
      </c>
      <c r="F5953">
        <v>78.559997999999993</v>
      </c>
      <c r="G5953">
        <v>0</v>
      </c>
    </row>
    <row r="5954" spans="1:7" x14ac:dyDescent="0.25">
      <c r="A5954" s="1">
        <v>40967</v>
      </c>
      <c r="B5954">
        <v>78.470000999999996</v>
      </c>
      <c r="C5954">
        <v>78.669998000000007</v>
      </c>
      <c r="D5954">
        <v>78.180000000000007</v>
      </c>
      <c r="E5954">
        <v>78.269997000000004</v>
      </c>
      <c r="F5954">
        <v>78.269997000000004</v>
      </c>
      <c r="G5954">
        <v>0</v>
      </c>
    </row>
    <row r="5955" spans="1:7" x14ac:dyDescent="0.25">
      <c r="A5955" s="1">
        <v>40968</v>
      </c>
      <c r="B5955">
        <v>78.180000000000007</v>
      </c>
      <c r="C5955">
        <v>78.870002999999997</v>
      </c>
      <c r="D5955">
        <v>78.089995999999999</v>
      </c>
      <c r="E5955">
        <v>78.730002999999996</v>
      </c>
      <c r="F5955">
        <v>78.730002999999996</v>
      </c>
      <c r="G5955">
        <v>0</v>
      </c>
    </row>
    <row r="5956" spans="1:7" x14ac:dyDescent="0.25">
      <c r="A5956" s="1">
        <v>40969</v>
      </c>
      <c r="B5956">
        <v>78.769997000000004</v>
      </c>
      <c r="C5956">
        <v>78.930000000000007</v>
      </c>
      <c r="D5956">
        <v>78.089995999999999</v>
      </c>
      <c r="E5956">
        <v>78.779999000000004</v>
      </c>
      <c r="F5956">
        <v>78.779999000000004</v>
      </c>
      <c r="G5956">
        <v>0</v>
      </c>
    </row>
    <row r="5957" spans="1:7" x14ac:dyDescent="0.25">
      <c r="A5957" s="1">
        <v>40970</v>
      </c>
      <c r="B5957">
        <v>78.730002999999996</v>
      </c>
      <c r="C5957">
        <v>79.449996999999996</v>
      </c>
      <c r="D5957">
        <v>78.629997000000003</v>
      </c>
      <c r="E5957">
        <v>79.400002000000001</v>
      </c>
      <c r="F5957">
        <v>79.400002000000001</v>
      </c>
      <c r="G5957">
        <v>0</v>
      </c>
    </row>
    <row r="5958" spans="1:7" x14ac:dyDescent="0.25">
      <c r="A5958" s="1">
        <v>40972</v>
      </c>
      <c r="B5958" t="s">
        <v>444</v>
      </c>
      <c r="C5958" t="s">
        <v>444</v>
      </c>
      <c r="D5958" t="s">
        <v>444</v>
      </c>
      <c r="E5958" t="s">
        <v>444</v>
      </c>
      <c r="F5958" t="s">
        <v>444</v>
      </c>
      <c r="G5958" t="s">
        <v>444</v>
      </c>
    </row>
    <row r="5959" spans="1:7" x14ac:dyDescent="0.25">
      <c r="A5959" s="1">
        <v>40973</v>
      </c>
      <c r="B5959">
        <v>79.459998999999996</v>
      </c>
      <c r="C5959">
        <v>79.569999999999993</v>
      </c>
      <c r="D5959">
        <v>79.230002999999996</v>
      </c>
      <c r="E5959">
        <v>79.319999999999993</v>
      </c>
      <c r="F5959">
        <v>79.319999999999993</v>
      </c>
      <c r="G5959">
        <v>0</v>
      </c>
    </row>
    <row r="5960" spans="1:7" x14ac:dyDescent="0.25">
      <c r="A5960" s="1">
        <v>40974</v>
      </c>
      <c r="B5960">
        <v>79.339995999999999</v>
      </c>
      <c r="C5960">
        <v>79.860000999999997</v>
      </c>
      <c r="D5960">
        <v>79.230002999999996</v>
      </c>
      <c r="E5960">
        <v>79.860000999999997</v>
      </c>
      <c r="F5960">
        <v>79.860000999999997</v>
      </c>
      <c r="G5960">
        <v>0</v>
      </c>
    </row>
    <row r="5961" spans="1:7" x14ac:dyDescent="0.25">
      <c r="A5961" s="1">
        <v>40975</v>
      </c>
      <c r="B5961">
        <v>79.779999000000004</v>
      </c>
      <c r="C5961">
        <v>79.919998000000007</v>
      </c>
      <c r="D5961">
        <v>79.290001000000004</v>
      </c>
      <c r="E5961">
        <v>79.709998999999996</v>
      </c>
      <c r="F5961">
        <v>79.709998999999996</v>
      </c>
      <c r="G5961">
        <v>0</v>
      </c>
    </row>
    <row r="5962" spans="1:7" x14ac:dyDescent="0.25">
      <c r="A5962" s="1">
        <v>40976</v>
      </c>
      <c r="B5962">
        <v>79.75</v>
      </c>
      <c r="C5962">
        <v>79.779999000000004</v>
      </c>
      <c r="D5962">
        <v>79.069999999999993</v>
      </c>
      <c r="E5962">
        <v>79.160004000000001</v>
      </c>
      <c r="F5962">
        <v>79.160004000000001</v>
      </c>
      <c r="G5962">
        <v>0</v>
      </c>
    </row>
    <row r="5963" spans="1:7" x14ac:dyDescent="0.25">
      <c r="A5963" s="1">
        <v>40977</v>
      </c>
      <c r="B5963">
        <v>79.169998000000007</v>
      </c>
      <c r="C5963">
        <v>80.059997999999993</v>
      </c>
      <c r="D5963">
        <v>79.069999999999993</v>
      </c>
      <c r="E5963">
        <v>80.040001000000004</v>
      </c>
      <c r="F5963">
        <v>80.040001000000004</v>
      </c>
      <c r="G5963">
        <v>0</v>
      </c>
    </row>
    <row r="5964" spans="1:7" x14ac:dyDescent="0.25">
      <c r="A5964" s="1">
        <v>40979</v>
      </c>
      <c r="B5964" t="s">
        <v>444</v>
      </c>
      <c r="C5964" t="s">
        <v>444</v>
      </c>
      <c r="D5964" t="s">
        <v>444</v>
      </c>
      <c r="E5964" t="s">
        <v>444</v>
      </c>
      <c r="F5964" t="s">
        <v>444</v>
      </c>
      <c r="G5964" t="s">
        <v>444</v>
      </c>
    </row>
    <row r="5965" spans="1:7" x14ac:dyDescent="0.25">
      <c r="A5965" s="1">
        <v>40980</v>
      </c>
      <c r="B5965">
        <v>79.980002999999996</v>
      </c>
      <c r="C5965">
        <v>80.129997000000003</v>
      </c>
      <c r="D5965">
        <v>79.849997999999999</v>
      </c>
      <c r="E5965">
        <v>79.870002999999997</v>
      </c>
      <c r="F5965">
        <v>79.870002999999997</v>
      </c>
      <c r="G5965">
        <v>0</v>
      </c>
    </row>
    <row r="5966" spans="1:7" x14ac:dyDescent="0.25">
      <c r="A5966" s="1">
        <v>40981</v>
      </c>
      <c r="B5966">
        <v>79.839995999999999</v>
      </c>
      <c r="C5966">
        <v>80.319999999999993</v>
      </c>
      <c r="D5966">
        <v>79.669998000000007</v>
      </c>
      <c r="E5966">
        <v>80.190002000000007</v>
      </c>
      <c r="F5966">
        <v>80.190002000000007</v>
      </c>
      <c r="G5966">
        <v>0</v>
      </c>
    </row>
    <row r="5967" spans="1:7" x14ac:dyDescent="0.25">
      <c r="A5967" s="1">
        <v>40982</v>
      </c>
      <c r="B5967">
        <v>80.120002999999997</v>
      </c>
      <c r="C5967">
        <v>80.620002999999997</v>
      </c>
      <c r="D5967">
        <v>79.669998000000007</v>
      </c>
      <c r="E5967">
        <v>80.559997999999993</v>
      </c>
      <c r="F5967">
        <v>80.559997999999993</v>
      </c>
      <c r="G5967">
        <v>0</v>
      </c>
    </row>
    <row r="5968" spans="1:7" x14ac:dyDescent="0.25">
      <c r="A5968" s="1">
        <v>40983</v>
      </c>
      <c r="B5968">
        <v>80.550003000000004</v>
      </c>
      <c r="C5968">
        <v>80.730002999999996</v>
      </c>
      <c r="D5968">
        <v>80.029999000000004</v>
      </c>
      <c r="E5968">
        <v>80.150002000000001</v>
      </c>
      <c r="F5968">
        <v>80.150002000000001</v>
      </c>
      <c r="G5968">
        <v>0</v>
      </c>
    </row>
    <row r="5969" spans="1:7" x14ac:dyDescent="0.25">
      <c r="A5969" s="1">
        <v>40984</v>
      </c>
      <c r="B5969">
        <v>80.25</v>
      </c>
      <c r="C5969">
        <v>80.730002999999996</v>
      </c>
      <c r="D5969">
        <v>79.680000000000007</v>
      </c>
      <c r="E5969">
        <v>79.779999000000004</v>
      </c>
      <c r="F5969">
        <v>79.779999000000004</v>
      </c>
      <c r="G5969">
        <v>0</v>
      </c>
    </row>
    <row r="5970" spans="1:7" x14ac:dyDescent="0.25">
      <c r="A5970" s="1">
        <v>40986</v>
      </c>
      <c r="B5970" t="s">
        <v>444</v>
      </c>
      <c r="C5970" t="s">
        <v>444</v>
      </c>
      <c r="D5970" t="s">
        <v>444</v>
      </c>
      <c r="E5970" t="s">
        <v>444</v>
      </c>
      <c r="F5970" t="s">
        <v>444</v>
      </c>
      <c r="G5970" t="s">
        <v>444</v>
      </c>
    </row>
    <row r="5971" spans="1:7" x14ac:dyDescent="0.25">
      <c r="A5971" s="1">
        <v>40987</v>
      </c>
      <c r="B5971">
        <v>79.760002</v>
      </c>
      <c r="C5971">
        <v>79.879997000000003</v>
      </c>
      <c r="D5971">
        <v>79.349997999999999</v>
      </c>
      <c r="E5971">
        <v>79.449996999999996</v>
      </c>
      <c r="F5971">
        <v>79.449996999999996</v>
      </c>
      <c r="G5971">
        <v>0</v>
      </c>
    </row>
    <row r="5972" spans="1:7" x14ac:dyDescent="0.25">
      <c r="A5972" s="1">
        <v>40988</v>
      </c>
      <c r="B5972">
        <v>79.480002999999996</v>
      </c>
      <c r="C5972">
        <v>79.879997000000003</v>
      </c>
      <c r="D5972">
        <v>79.349997999999999</v>
      </c>
      <c r="E5972">
        <v>79.589995999999999</v>
      </c>
      <c r="F5972">
        <v>79.589995999999999</v>
      </c>
      <c r="G5972">
        <v>0</v>
      </c>
    </row>
    <row r="5973" spans="1:7" x14ac:dyDescent="0.25">
      <c r="A5973" s="1">
        <v>40989</v>
      </c>
      <c r="B5973">
        <v>79.559997999999993</v>
      </c>
      <c r="C5973">
        <v>79.830001999999993</v>
      </c>
      <c r="D5973">
        <v>79.309997999999993</v>
      </c>
      <c r="E5973">
        <v>79.629997000000003</v>
      </c>
      <c r="F5973">
        <v>79.629997000000003</v>
      </c>
      <c r="G5973">
        <v>0</v>
      </c>
    </row>
    <row r="5974" spans="1:7" x14ac:dyDescent="0.25">
      <c r="A5974" s="1">
        <v>40990</v>
      </c>
      <c r="B5974">
        <v>79.739998</v>
      </c>
      <c r="C5974">
        <v>79.739998</v>
      </c>
      <c r="D5974">
        <v>79.739998</v>
      </c>
      <c r="E5974">
        <v>79.739998</v>
      </c>
      <c r="F5974">
        <v>79.739998</v>
      </c>
      <c r="G5974">
        <v>0</v>
      </c>
    </row>
    <row r="5975" spans="1:7" x14ac:dyDescent="0.25">
      <c r="A5975" s="1">
        <v>40991</v>
      </c>
      <c r="B5975">
        <v>79.889999000000003</v>
      </c>
      <c r="C5975">
        <v>79.940002000000007</v>
      </c>
      <c r="D5975">
        <v>79.209998999999996</v>
      </c>
      <c r="E5975">
        <v>79.339995999999999</v>
      </c>
      <c r="F5975">
        <v>79.339995999999999</v>
      </c>
      <c r="G5975">
        <v>0</v>
      </c>
    </row>
    <row r="5976" spans="1:7" x14ac:dyDescent="0.25">
      <c r="A5976" s="1">
        <v>40993</v>
      </c>
      <c r="B5976" t="s">
        <v>444</v>
      </c>
      <c r="C5976" t="s">
        <v>444</v>
      </c>
      <c r="D5976" t="s">
        <v>444</v>
      </c>
      <c r="E5976" t="s">
        <v>444</v>
      </c>
      <c r="F5976" t="s">
        <v>444</v>
      </c>
      <c r="G5976" t="s">
        <v>444</v>
      </c>
    </row>
    <row r="5977" spans="1:7" x14ac:dyDescent="0.25">
      <c r="A5977" s="1">
        <v>40994</v>
      </c>
      <c r="B5977">
        <v>79.319999999999993</v>
      </c>
      <c r="C5977">
        <v>79.720000999999996</v>
      </c>
      <c r="D5977">
        <v>78.870002999999997</v>
      </c>
      <c r="E5977">
        <v>78.930000000000007</v>
      </c>
      <c r="F5977">
        <v>78.930000000000007</v>
      </c>
      <c r="G5977">
        <v>0</v>
      </c>
    </row>
    <row r="5978" spans="1:7" x14ac:dyDescent="0.25">
      <c r="A5978" s="1">
        <v>40995</v>
      </c>
      <c r="B5978">
        <v>78.930000000000007</v>
      </c>
      <c r="C5978">
        <v>79.720000999999996</v>
      </c>
      <c r="D5978">
        <v>78.769997000000004</v>
      </c>
      <c r="E5978">
        <v>79.040001000000004</v>
      </c>
      <c r="F5978">
        <v>79.040001000000004</v>
      </c>
      <c r="G5978">
        <v>0</v>
      </c>
    </row>
    <row r="5979" spans="1:7" x14ac:dyDescent="0.25">
      <c r="A5979" s="1">
        <v>40996</v>
      </c>
      <c r="B5979">
        <v>79.120002999999997</v>
      </c>
      <c r="C5979">
        <v>79.339995999999999</v>
      </c>
      <c r="D5979">
        <v>78.879997000000003</v>
      </c>
      <c r="E5979">
        <v>79.160004000000001</v>
      </c>
      <c r="F5979">
        <v>79.160004000000001</v>
      </c>
      <c r="G5979">
        <v>0</v>
      </c>
    </row>
    <row r="5980" spans="1:7" x14ac:dyDescent="0.25">
      <c r="A5980" s="1">
        <v>40997</v>
      </c>
      <c r="B5980">
        <v>79.150002000000001</v>
      </c>
      <c r="C5980">
        <v>79.339995999999999</v>
      </c>
      <c r="D5980">
        <v>78.870002999999997</v>
      </c>
      <c r="E5980">
        <v>79.180000000000007</v>
      </c>
      <c r="F5980">
        <v>79.180000000000007</v>
      </c>
      <c r="G5980">
        <v>0</v>
      </c>
    </row>
    <row r="5981" spans="1:7" x14ac:dyDescent="0.25">
      <c r="A5981" s="1">
        <v>40998</v>
      </c>
      <c r="B5981">
        <v>79.069999999999993</v>
      </c>
      <c r="C5981">
        <v>79.080001999999993</v>
      </c>
      <c r="D5981">
        <v>78.720000999999996</v>
      </c>
      <c r="E5981">
        <v>78.930000000000007</v>
      </c>
      <c r="F5981">
        <v>78.930000000000007</v>
      </c>
      <c r="G5981">
        <v>0</v>
      </c>
    </row>
    <row r="5982" spans="1:7" x14ac:dyDescent="0.25">
      <c r="A5982" s="1">
        <v>41000</v>
      </c>
      <c r="B5982" t="s">
        <v>444</v>
      </c>
      <c r="C5982" t="s">
        <v>444</v>
      </c>
      <c r="D5982" t="s">
        <v>444</v>
      </c>
      <c r="E5982" t="s">
        <v>444</v>
      </c>
      <c r="F5982" t="s">
        <v>444</v>
      </c>
      <c r="G5982" t="s">
        <v>444</v>
      </c>
    </row>
    <row r="5983" spans="1:7" x14ac:dyDescent="0.25">
      <c r="A5983" s="1">
        <v>41001</v>
      </c>
      <c r="B5983">
        <v>78.809997999999993</v>
      </c>
      <c r="C5983">
        <v>79.129997000000003</v>
      </c>
      <c r="D5983">
        <v>78.779999000000004</v>
      </c>
      <c r="E5983">
        <v>78.819999999999993</v>
      </c>
      <c r="F5983">
        <v>78.819999999999993</v>
      </c>
      <c r="G5983">
        <v>0</v>
      </c>
    </row>
    <row r="5984" spans="1:7" x14ac:dyDescent="0.25">
      <c r="A5984" s="1">
        <v>41002</v>
      </c>
      <c r="B5984">
        <v>78.860000999999997</v>
      </c>
      <c r="C5984">
        <v>79.489998</v>
      </c>
      <c r="D5984">
        <v>78.660004000000001</v>
      </c>
      <c r="E5984">
        <v>79.480002999999996</v>
      </c>
      <c r="F5984">
        <v>79.480002999999996</v>
      </c>
      <c r="G5984">
        <v>0</v>
      </c>
    </row>
    <row r="5985" spans="1:7" x14ac:dyDescent="0.25">
      <c r="A5985" s="1">
        <v>41003</v>
      </c>
      <c r="B5985">
        <v>79.410004000000001</v>
      </c>
      <c r="C5985">
        <v>79.919998000000007</v>
      </c>
      <c r="D5985">
        <v>79.370002999999997</v>
      </c>
      <c r="E5985">
        <v>79.760002</v>
      </c>
      <c r="F5985">
        <v>79.760002</v>
      </c>
      <c r="G5985">
        <v>0</v>
      </c>
    </row>
    <row r="5986" spans="1:7" x14ac:dyDescent="0.25">
      <c r="A5986" s="1">
        <v>41004</v>
      </c>
      <c r="B5986">
        <v>79.730002999999996</v>
      </c>
      <c r="C5986">
        <v>80.169998000000007</v>
      </c>
      <c r="D5986">
        <v>79.379997000000003</v>
      </c>
      <c r="E5986">
        <v>80.069999999999993</v>
      </c>
      <c r="F5986">
        <v>80.069999999999993</v>
      </c>
      <c r="G5986">
        <v>0</v>
      </c>
    </row>
    <row r="5987" spans="1:7" x14ac:dyDescent="0.25">
      <c r="A5987" s="1">
        <v>41007</v>
      </c>
      <c r="B5987" t="s">
        <v>444</v>
      </c>
      <c r="C5987" t="s">
        <v>444</v>
      </c>
      <c r="D5987" t="s">
        <v>444</v>
      </c>
      <c r="E5987" t="s">
        <v>444</v>
      </c>
      <c r="F5987" t="s">
        <v>444</v>
      </c>
      <c r="G5987" t="s">
        <v>444</v>
      </c>
    </row>
    <row r="5988" spans="1:7" x14ac:dyDescent="0.25">
      <c r="A5988" s="1">
        <v>41008</v>
      </c>
      <c r="B5988">
        <v>79.900002000000001</v>
      </c>
      <c r="C5988">
        <v>80.089995999999999</v>
      </c>
      <c r="D5988">
        <v>79.650002000000001</v>
      </c>
      <c r="E5988">
        <v>79.730002999999996</v>
      </c>
      <c r="F5988">
        <v>79.730002999999996</v>
      </c>
      <c r="G5988">
        <v>0</v>
      </c>
    </row>
    <row r="5989" spans="1:7" x14ac:dyDescent="0.25">
      <c r="A5989" s="1">
        <v>41009</v>
      </c>
      <c r="B5989">
        <v>79.730002999999996</v>
      </c>
      <c r="C5989">
        <v>80.089995999999999</v>
      </c>
      <c r="D5989">
        <v>79.599997999999999</v>
      </c>
      <c r="E5989">
        <v>79.889999000000003</v>
      </c>
      <c r="F5989">
        <v>79.889999000000003</v>
      </c>
      <c r="G5989">
        <v>0</v>
      </c>
    </row>
    <row r="5990" spans="1:7" x14ac:dyDescent="0.25">
      <c r="A5990" s="1">
        <v>41010</v>
      </c>
      <c r="B5990">
        <v>79.879997000000003</v>
      </c>
      <c r="C5990">
        <v>79.940002000000007</v>
      </c>
      <c r="D5990">
        <v>79.5</v>
      </c>
      <c r="E5990">
        <v>79.779999000000004</v>
      </c>
      <c r="F5990">
        <v>79.779999000000004</v>
      </c>
      <c r="G5990">
        <v>0</v>
      </c>
    </row>
    <row r="5991" spans="1:7" x14ac:dyDescent="0.25">
      <c r="A5991" s="1">
        <v>41011</v>
      </c>
      <c r="B5991">
        <v>79.699996999999996</v>
      </c>
      <c r="C5991">
        <v>79.940002000000007</v>
      </c>
      <c r="D5991">
        <v>79.199996999999996</v>
      </c>
      <c r="E5991">
        <v>79.279999000000004</v>
      </c>
      <c r="F5991">
        <v>79.279999000000004</v>
      </c>
      <c r="G5991">
        <v>0</v>
      </c>
    </row>
    <row r="5992" spans="1:7" x14ac:dyDescent="0.25">
      <c r="A5992" s="1">
        <v>41012</v>
      </c>
      <c r="B5992">
        <v>79.349997999999999</v>
      </c>
      <c r="C5992">
        <v>79.910004000000001</v>
      </c>
      <c r="D5992">
        <v>79.199996999999996</v>
      </c>
      <c r="E5992">
        <v>79.879997000000003</v>
      </c>
      <c r="F5992">
        <v>79.879997000000003</v>
      </c>
      <c r="G5992">
        <v>0</v>
      </c>
    </row>
    <row r="5993" spans="1:7" x14ac:dyDescent="0.25">
      <c r="A5993" s="1">
        <v>41014</v>
      </c>
      <c r="B5993" t="s">
        <v>444</v>
      </c>
      <c r="C5993" t="s">
        <v>444</v>
      </c>
      <c r="D5993" t="s">
        <v>444</v>
      </c>
      <c r="E5993" t="s">
        <v>444</v>
      </c>
      <c r="F5993" t="s">
        <v>444</v>
      </c>
      <c r="G5993" t="s">
        <v>444</v>
      </c>
    </row>
    <row r="5994" spans="1:7" x14ac:dyDescent="0.25">
      <c r="A5994" s="1">
        <v>41015</v>
      </c>
      <c r="B5994">
        <v>79.900002000000001</v>
      </c>
      <c r="C5994">
        <v>80.169998000000007</v>
      </c>
      <c r="D5994">
        <v>79.489998</v>
      </c>
      <c r="E5994">
        <v>79.550003000000004</v>
      </c>
      <c r="F5994">
        <v>79.550003000000004</v>
      </c>
      <c r="G5994">
        <v>0</v>
      </c>
    </row>
    <row r="5995" spans="1:7" x14ac:dyDescent="0.25">
      <c r="A5995" s="1">
        <v>41016</v>
      </c>
      <c r="B5995">
        <v>79.559997999999993</v>
      </c>
      <c r="C5995">
        <v>80.169998000000007</v>
      </c>
      <c r="D5995">
        <v>79.389999000000003</v>
      </c>
      <c r="E5995">
        <v>79.470000999999996</v>
      </c>
      <c r="F5995">
        <v>79.470000999999996</v>
      </c>
      <c r="G5995">
        <v>0</v>
      </c>
    </row>
    <row r="5996" spans="1:7" x14ac:dyDescent="0.25">
      <c r="A5996" s="1">
        <v>41017</v>
      </c>
      <c r="B5996">
        <v>79.559997999999993</v>
      </c>
      <c r="C5996">
        <v>79.860000999999997</v>
      </c>
      <c r="D5996">
        <v>79.389999000000003</v>
      </c>
      <c r="E5996">
        <v>79.529999000000004</v>
      </c>
      <c r="F5996">
        <v>79.529999000000004</v>
      </c>
      <c r="G5996">
        <v>0</v>
      </c>
    </row>
    <row r="5997" spans="1:7" x14ac:dyDescent="0.25">
      <c r="A5997" s="1">
        <v>41018</v>
      </c>
      <c r="B5997">
        <v>79.580001999999993</v>
      </c>
      <c r="C5997">
        <v>79.860000999999997</v>
      </c>
      <c r="D5997">
        <v>79.389999000000003</v>
      </c>
      <c r="E5997">
        <v>79.559997999999993</v>
      </c>
      <c r="F5997">
        <v>79.559997999999993</v>
      </c>
      <c r="G5997">
        <v>0</v>
      </c>
    </row>
    <row r="5998" spans="1:7" x14ac:dyDescent="0.25">
      <c r="A5998" s="1">
        <v>41019</v>
      </c>
      <c r="B5998">
        <v>79.529999000000004</v>
      </c>
      <c r="C5998">
        <v>79.610000999999997</v>
      </c>
      <c r="D5998">
        <v>79.120002999999997</v>
      </c>
      <c r="E5998">
        <v>79.180000000000007</v>
      </c>
      <c r="F5998">
        <v>79.180000000000007</v>
      </c>
      <c r="G5998">
        <v>0</v>
      </c>
    </row>
    <row r="5999" spans="1:7" x14ac:dyDescent="0.25">
      <c r="A5999" s="1">
        <v>41021</v>
      </c>
      <c r="B5999" t="s">
        <v>444</v>
      </c>
      <c r="C5999" t="s">
        <v>444</v>
      </c>
      <c r="D5999" t="s">
        <v>444</v>
      </c>
      <c r="E5999" t="s">
        <v>444</v>
      </c>
      <c r="F5999" t="s">
        <v>444</v>
      </c>
      <c r="G5999" t="s">
        <v>444</v>
      </c>
    </row>
    <row r="6000" spans="1:7" x14ac:dyDescent="0.25">
      <c r="A6000" s="1">
        <v>41022</v>
      </c>
      <c r="B6000">
        <v>79.239998</v>
      </c>
      <c r="C6000">
        <v>79.639999000000003</v>
      </c>
      <c r="D6000">
        <v>79.139999000000003</v>
      </c>
      <c r="E6000">
        <v>79.419998000000007</v>
      </c>
      <c r="F6000">
        <v>79.419998000000007</v>
      </c>
      <c r="G6000">
        <v>0</v>
      </c>
    </row>
    <row r="6001" spans="1:7" x14ac:dyDescent="0.25">
      <c r="A6001" s="1">
        <v>41023</v>
      </c>
      <c r="B6001">
        <v>79.360000999999997</v>
      </c>
      <c r="C6001">
        <v>79.639999000000003</v>
      </c>
      <c r="D6001">
        <v>79.089995999999999</v>
      </c>
      <c r="E6001">
        <v>79.220000999999996</v>
      </c>
      <c r="F6001">
        <v>79.220000999999996</v>
      </c>
      <c r="G6001">
        <v>0</v>
      </c>
    </row>
    <row r="6002" spans="1:7" x14ac:dyDescent="0.25">
      <c r="A6002" s="1">
        <v>41024</v>
      </c>
      <c r="B6002">
        <v>79.190002000000007</v>
      </c>
      <c r="C6002">
        <v>79.430000000000007</v>
      </c>
      <c r="D6002">
        <v>78.989998</v>
      </c>
      <c r="E6002">
        <v>79.010002</v>
      </c>
      <c r="F6002">
        <v>79.010002</v>
      </c>
      <c r="G6002">
        <v>0</v>
      </c>
    </row>
    <row r="6003" spans="1:7" x14ac:dyDescent="0.25">
      <c r="A6003" s="1">
        <v>41025</v>
      </c>
      <c r="B6003">
        <v>78.819999999999993</v>
      </c>
      <c r="C6003">
        <v>79.309997999999993</v>
      </c>
      <c r="D6003">
        <v>78.819999999999993</v>
      </c>
      <c r="E6003">
        <v>78.910004000000001</v>
      </c>
      <c r="F6003">
        <v>78.910004000000001</v>
      </c>
      <c r="G6003">
        <v>0</v>
      </c>
    </row>
    <row r="6004" spans="1:7" x14ac:dyDescent="0.25">
      <c r="A6004" s="1">
        <v>41026</v>
      </c>
      <c r="B6004">
        <v>79.160004000000001</v>
      </c>
      <c r="C6004">
        <v>79.25</v>
      </c>
      <c r="D6004">
        <v>78.669998000000007</v>
      </c>
      <c r="E6004">
        <v>78.699996999999996</v>
      </c>
      <c r="F6004">
        <v>78.699996999999996</v>
      </c>
      <c r="G6004">
        <v>0</v>
      </c>
    </row>
    <row r="6005" spans="1:7" x14ac:dyDescent="0.25">
      <c r="A6005" s="1">
        <v>41028</v>
      </c>
      <c r="B6005" t="s">
        <v>444</v>
      </c>
      <c r="C6005" t="s">
        <v>444</v>
      </c>
      <c r="D6005" t="s">
        <v>444</v>
      </c>
      <c r="E6005" t="s">
        <v>444</v>
      </c>
      <c r="F6005" t="s">
        <v>444</v>
      </c>
      <c r="G6005" t="s">
        <v>444</v>
      </c>
    </row>
    <row r="6006" spans="1:7" x14ac:dyDescent="0.25">
      <c r="A6006" s="1">
        <v>41029</v>
      </c>
      <c r="B6006">
        <v>78.769997000000004</v>
      </c>
      <c r="C6006">
        <v>78.910004000000001</v>
      </c>
      <c r="D6006">
        <v>78.629997000000003</v>
      </c>
      <c r="E6006">
        <v>78.790001000000004</v>
      </c>
      <c r="F6006">
        <v>78.790001000000004</v>
      </c>
      <c r="G6006">
        <v>0</v>
      </c>
    </row>
    <row r="6007" spans="1:7" x14ac:dyDescent="0.25">
      <c r="A6007" s="1">
        <v>41030</v>
      </c>
      <c r="B6007">
        <v>78.779999000000004</v>
      </c>
      <c r="C6007">
        <v>78.970000999999996</v>
      </c>
      <c r="D6007">
        <v>78.599997999999999</v>
      </c>
      <c r="E6007">
        <v>78.860000999999997</v>
      </c>
      <c r="F6007">
        <v>78.860000999999997</v>
      </c>
      <c r="G6007">
        <v>0</v>
      </c>
    </row>
    <row r="6008" spans="1:7" x14ac:dyDescent="0.25">
      <c r="A6008" s="1">
        <v>41031</v>
      </c>
      <c r="B6008">
        <v>78.830001999999993</v>
      </c>
      <c r="C6008">
        <v>79.309997999999993</v>
      </c>
      <c r="D6008">
        <v>78.599997999999999</v>
      </c>
      <c r="E6008">
        <v>79.129997000000003</v>
      </c>
      <c r="F6008">
        <v>79.129997000000003</v>
      </c>
      <c r="G6008">
        <v>0</v>
      </c>
    </row>
    <row r="6009" spans="1:7" x14ac:dyDescent="0.25">
      <c r="A6009" s="1">
        <v>41032</v>
      </c>
      <c r="B6009">
        <v>79.169998000000007</v>
      </c>
      <c r="C6009">
        <v>79.419998000000007</v>
      </c>
      <c r="D6009">
        <v>78.809997999999993</v>
      </c>
      <c r="E6009">
        <v>79.220000999999996</v>
      </c>
      <c r="F6009">
        <v>79.220000999999996</v>
      </c>
      <c r="G6009">
        <v>0</v>
      </c>
    </row>
    <row r="6010" spans="1:7" x14ac:dyDescent="0.25">
      <c r="A6010" s="1">
        <v>41033</v>
      </c>
      <c r="B6010">
        <v>79.199996999999996</v>
      </c>
      <c r="C6010">
        <v>79.519997000000004</v>
      </c>
      <c r="D6010">
        <v>79.080001999999993</v>
      </c>
      <c r="E6010">
        <v>79.470000999999996</v>
      </c>
      <c r="F6010">
        <v>79.470000999999996</v>
      </c>
      <c r="G6010">
        <v>0</v>
      </c>
    </row>
    <row r="6011" spans="1:7" x14ac:dyDescent="0.25">
      <c r="A6011" s="1">
        <v>41035</v>
      </c>
      <c r="B6011" t="s">
        <v>444</v>
      </c>
      <c r="C6011" t="s">
        <v>444</v>
      </c>
      <c r="D6011" t="s">
        <v>444</v>
      </c>
      <c r="E6011" t="s">
        <v>444</v>
      </c>
      <c r="F6011" t="s">
        <v>444</v>
      </c>
      <c r="G6011" t="s">
        <v>444</v>
      </c>
    </row>
    <row r="6012" spans="1:7" x14ac:dyDescent="0.25">
      <c r="A6012" s="1">
        <v>41036</v>
      </c>
      <c r="B6012">
        <v>79.910004000000001</v>
      </c>
      <c r="C6012">
        <v>80.029999000000004</v>
      </c>
      <c r="D6012">
        <v>79.5</v>
      </c>
      <c r="E6012">
        <v>79.599997999999999</v>
      </c>
      <c r="F6012">
        <v>79.599997999999999</v>
      </c>
      <c r="G6012">
        <v>0</v>
      </c>
    </row>
    <row r="6013" spans="1:7" x14ac:dyDescent="0.25">
      <c r="A6013" s="1">
        <v>41037</v>
      </c>
      <c r="B6013">
        <v>79.580001999999993</v>
      </c>
      <c r="C6013">
        <v>80.029999000000004</v>
      </c>
      <c r="D6013">
        <v>79.529999000000004</v>
      </c>
      <c r="E6013">
        <v>79.730002999999996</v>
      </c>
      <c r="F6013">
        <v>79.730002999999996</v>
      </c>
      <c r="G6013">
        <v>0</v>
      </c>
    </row>
    <row r="6014" spans="1:7" x14ac:dyDescent="0.25">
      <c r="A6014" s="1">
        <v>41038</v>
      </c>
      <c r="B6014">
        <v>79.900002000000001</v>
      </c>
      <c r="C6014">
        <v>80.269997000000004</v>
      </c>
      <c r="D6014">
        <v>79.559997999999993</v>
      </c>
      <c r="E6014">
        <v>80.080001999999993</v>
      </c>
      <c r="F6014">
        <v>80.080001999999993</v>
      </c>
      <c r="G6014">
        <v>0</v>
      </c>
    </row>
    <row r="6015" spans="1:7" x14ac:dyDescent="0.25">
      <c r="A6015" s="1">
        <v>41039</v>
      </c>
      <c r="B6015">
        <v>80.110000999999997</v>
      </c>
      <c r="C6015">
        <v>80.269997000000004</v>
      </c>
      <c r="D6015">
        <v>79.860000999999997</v>
      </c>
      <c r="E6015">
        <v>80.110000999999997</v>
      </c>
      <c r="F6015">
        <v>80.110000999999997</v>
      </c>
      <c r="G6015">
        <v>0</v>
      </c>
    </row>
    <row r="6016" spans="1:7" x14ac:dyDescent="0.25">
      <c r="A6016" s="1">
        <v>41040</v>
      </c>
      <c r="B6016">
        <v>80.199996999999996</v>
      </c>
      <c r="C6016">
        <v>80.330001999999993</v>
      </c>
      <c r="D6016">
        <v>80.069999999999993</v>
      </c>
      <c r="E6016">
        <v>80.279999000000004</v>
      </c>
      <c r="F6016">
        <v>80.279999000000004</v>
      </c>
      <c r="G6016">
        <v>0</v>
      </c>
    </row>
    <row r="6017" spans="1:7" x14ac:dyDescent="0.25">
      <c r="A6017" s="1">
        <v>41042</v>
      </c>
      <c r="B6017" t="s">
        <v>444</v>
      </c>
      <c r="C6017" t="s">
        <v>444</v>
      </c>
      <c r="D6017" t="s">
        <v>444</v>
      </c>
      <c r="E6017" t="s">
        <v>444</v>
      </c>
      <c r="F6017" t="s">
        <v>444</v>
      </c>
      <c r="G6017" t="s">
        <v>444</v>
      </c>
    </row>
    <row r="6018" spans="1:7" x14ac:dyDescent="0.25">
      <c r="A6018" s="1">
        <v>41043</v>
      </c>
      <c r="B6018">
        <v>80.410004000000001</v>
      </c>
      <c r="C6018">
        <v>80.720000999999996</v>
      </c>
      <c r="D6018">
        <v>80.220000999999996</v>
      </c>
      <c r="E6018">
        <v>80.599997999999999</v>
      </c>
      <c r="F6018">
        <v>80.599997999999999</v>
      </c>
      <c r="G6018">
        <v>0</v>
      </c>
    </row>
    <row r="6019" spans="1:7" x14ac:dyDescent="0.25">
      <c r="A6019" s="1">
        <v>41044</v>
      </c>
      <c r="B6019">
        <v>80.660004000000001</v>
      </c>
      <c r="C6019">
        <v>81.290001000000004</v>
      </c>
      <c r="D6019">
        <v>80.349997999999999</v>
      </c>
      <c r="E6019">
        <v>81.220000999999996</v>
      </c>
      <c r="F6019">
        <v>81.220000999999996</v>
      </c>
      <c r="G6019">
        <v>0</v>
      </c>
    </row>
    <row r="6020" spans="1:7" x14ac:dyDescent="0.25">
      <c r="A6020" s="1">
        <v>41045</v>
      </c>
      <c r="B6020">
        <v>81.230002999999996</v>
      </c>
      <c r="C6020">
        <v>81.569999999999993</v>
      </c>
      <c r="D6020">
        <v>80.480002999999996</v>
      </c>
      <c r="E6020">
        <v>81.370002999999997</v>
      </c>
      <c r="F6020">
        <v>81.370002999999997</v>
      </c>
      <c r="G6020">
        <v>0</v>
      </c>
    </row>
    <row r="6021" spans="1:7" x14ac:dyDescent="0.25">
      <c r="A6021" s="1">
        <v>41046</v>
      </c>
      <c r="B6021">
        <v>81.389999000000003</v>
      </c>
      <c r="C6021">
        <v>81.680000000000007</v>
      </c>
      <c r="D6021">
        <v>81.169998000000007</v>
      </c>
      <c r="E6021">
        <v>81.379997000000003</v>
      </c>
      <c r="F6021">
        <v>81.379997000000003</v>
      </c>
      <c r="G6021">
        <v>0</v>
      </c>
    </row>
    <row r="6022" spans="1:7" x14ac:dyDescent="0.25">
      <c r="A6022" s="1">
        <v>41047</v>
      </c>
      <c r="B6022">
        <v>81.5</v>
      </c>
      <c r="C6022">
        <v>81.75</v>
      </c>
      <c r="D6022">
        <v>81.010002</v>
      </c>
      <c r="E6022">
        <v>81.290001000000004</v>
      </c>
      <c r="F6022">
        <v>81.290001000000004</v>
      </c>
      <c r="G6022">
        <v>0</v>
      </c>
    </row>
    <row r="6023" spans="1:7" x14ac:dyDescent="0.25">
      <c r="A6023" s="1">
        <v>41049</v>
      </c>
      <c r="B6023" t="s">
        <v>444</v>
      </c>
      <c r="C6023" t="s">
        <v>444</v>
      </c>
      <c r="D6023" t="s">
        <v>444</v>
      </c>
      <c r="E6023" t="s">
        <v>444</v>
      </c>
      <c r="F6023" t="s">
        <v>444</v>
      </c>
      <c r="G6023" t="s">
        <v>444</v>
      </c>
    </row>
    <row r="6024" spans="1:7" x14ac:dyDescent="0.25">
      <c r="A6024" s="1">
        <v>41050</v>
      </c>
      <c r="B6024">
        <v>81.220000999999996</v>
      </c>
      <c r="C6024">
        <v>81.93</v>
      </c>
      <c r="D6024">
        <v>80.889999000000003</v>
      </c>
      <c r="E6024">
        <v>81.080001999999993</v>
      </c>
      <c r="F6024">
        <v>81.080001999999993</v>
      </c>
      <c r="G6024">
        <v>0</v>
      </c>
    </row>
    <row r="6025" spans="1:7" x14ac:dyDescent="0.25">
      <c r="A6025" s="1">
        <v>41051</v>
      </c>
      <c r="B6025">
        <v>80.959998999999996</v>
      </c>
      <c r="C6025">
        <v>81.760002</v>
      </c>
      <c r="D6025">
        <v>80.949996999999996</v>
      </c>
      <c r="E6025">
        <v>81.669998000000007</v>
      </c>
      <c r="F6025">
        <v>81.669998000000007</v>
      </c>
      <c r="G6025">
        <v>0</v>
      </c>
    </row>
    <row r="6026" spans="1:7" x14ac:dyDescent="0.25">
      <c r="A6026" s="1">
        <v>41052</v>
      </c>
      <c r="B6026">
        <v>81.720000999999996</v>
      </c>
      <c r="C6026">
        <v>82.220000999999996</v>
      </c>
      <c r="D6026">
        <v>80.949996999999996</v>
      </c>
      <c r="E6026">
        <v>82.089995999999999</v>
      </c>
      <c r="F6026">
        <v>82.089995999999999</v>
      </c>
      <c r="G6026">
        <v>0</v>
      </c>
    </row>
    <row r="6027" spans="1:7" x14ac:dyDescent="0.25">
      <c r="A6027" s="1">
        <v>41053</v>
      </c>
      <c r="B6027">
        <v>81.989998</v>
      </c>
      <c r="C6027">
        <v>82.370002999999997</v>
      </c>
      <c r="D6027">
        <v>81.839995999999999</v>
      </c>
      <c r="E6027">
        <v>82.290001000000004</v>
      </c>
      <c r="F6027">
        <v>82.290001000000004</v>
      </c>
      <c r="G6027">
        <v>0</v>
      </c>
    </row>
    <row r="6028" spans="1:7" x14ac:dyDescent="0.25">
      <c r="A6028" s="1">
        <v>41054</v>
      </c>
      <c r="B6028">
        <v>82.290001000000004</v>
      </c>
      <c r="C6028">
        <v>82.459998999999996</v>
      </c>
      <c r="D6028">
        <v>81.839995999999999</v>
      </c>
      <c r="E6028">
        <v>82.400002000000001</v>
      </c>
      <c r="F6028">
        <v>82.400002000000001</v>
      </c>
      <c r="G6028">
        <v>0</v>
      </c>
    </row>
    <row r="6029" spans="1:7" x14ac:dyDescent="0.25">
      <c r="A6029" s="1">
        <v>41056</v>
      </c>
      <c r="B6029" t="s">
        <v>444</v>
      </c>
      <c r="C6029" t="s">
        <v>444</v>
      </c>
      <c r="D6029" t="s">
        <v>444</v>
      </c>
      <c r="E6029" t="s">
        <v>444</v>
      </c>
      <c r="F6029" t="s">
        <v>444</v>
      </c>
      <c r="G6029" t="s">
        <v>444</v>
      </c>
    </row>
    <row r="6030" spans="1:7" x14ac:dyDescent="0.25">
      <c r="A6030" s="1">
        <v>41058</v>
      </c>
      <c r="B6030">
        <v>82.239998</v>
      </c>
      <c r="C6030">
        <v>82.610000999999997</v>
      </c>
      <c r="D6030">
        <v>82.029999000000004</v>
      </c>
      <c r="E6030">
        <v>82.440002000000007</v>
      </c>
      <c r="F6030">
        <v>82.440002000000007</v>
      </c>
      <c r="G6030">
        <v>0</v>
      </c>
    </row>
    <row r="6031" spans="1:7" x14ac:dyDescent="0.25">
      <c r="A6031" s="1">
        <v>41059</v>
      </c>
      <c r="B6031">
        <v>82.5</v>
      </c>
      <c r="C6031">
        <v>83.099997999999999</v>
      </c>
      <c r="D6031">
        <v>82.029999000000004</v>
      </c>
      <c r="E6031">
        <v>83.010002</v>
      </c>
      <c r="F6031">
        <v>83.010002</v>
      </c>
      <c r="G6031">
        <v>0</v>
      </c>
    </row>
    <row r="6032" spans="1:7" x14ac:dyDescent="0.25">
      <c r="A6032" s="1">
        <v>41060</v>
      </c>
      <c r="B6032">
        <v>83.099997999999999</v>
      </c>
      <c r="C6032">
        <v>83.209998999999996</v>
      </c>
      <c r="D6032">
        <v>82.470000999999996</v>
      </c>
      <c r="E6032">
        <v>83.040001000000004</v>
      </c>
      <c r="F6032">
        <v>83.040001000000004</v>
      </c>
      <c r="G6032">
        <v>0</v>
      </c>
    </row>
    <row r="6033" spans="1:7" x14ac:dyDescent="0.25">
      <c r="A6033" s="1">
        <v>41061</v>
      </c>
      <c r="B6033">
        <v>83.07</v>
      </c>
      <c r="C6033">
        <v>83.540001000000004</v>
      </c>
      <c r="D6033">
        <v>82.650002000000001</v>
      </c>
      <c r="E6033">
        <v>82.889999000000003</v>
      </c>
      <c r="F6033">
        <v>82.889999000000003</v>
      </c>
      <c r="G6033">
        <v>0</v>
      </c>
    </row>
    <row r="6034" spans="1:7" x14ac:dyDescent="0.25">
      <c r="A6034" s="1">
        <v>41063</v>
      </c>
      <c r="B6034" t="s">
        <v>444</v>
      </c>
      <c r="C6034" t="s">
        <v>444</v>
      </c>
      <c r="D6034" t="s">
        <v>444</v>
      </c>
      <c r="E6034" t="s">
        <v>444</v>
      </c>
      <c r="F6034" t="s">
        <v>444</v>
      </c>
      <c r="G6034" t="s">
        <v>444</v>
      </c>
    </row>
    <row r="6035" spans="1:7" x14ac:dyDescent="0.25">
      <c r="A6035" s="1">
        <v>41064</v>
      </c>
      <c r="B6035">
        <v>82.470000999999996</v>
      </c>
      <c r="C6035">
        <v>83.07</v>
      </c>
      <c r="D6035">
        <v>82.470000999999996</v>
      </c>
      <c r="E6035">
        <v>82.550003000000004</v>
      </c>
      <c r="F6035">
        <v>82.550003000000004</v>
      </c>
      <c r="G6035">
        <v>0</v>
      </c>
    </row>
    <row r="6036" spans="1:7" x14ac:dyDescent="0.25">
      <c r="A6036" s="1">
        <v>41065</v>
      </c>
      <c r="B6036">
        <v>82.5</v>
      </c>
      <c r="C6036">
        <v>82.940002000000007</v>
      </c>
      <c r="D6036">
        <v>82.300003000000004</v>
      </c>
      <c r="E6036">
        <v>82.800003000000004</v>
      </c>
      <c r="F6036">
        <v>82.800003000000004</v>
      </c>
      <c r="G6036">
        <v>0</v>
      </c>
    </row>
    <row r="6037" spans="1:7" x14ac:dyDescent="0.25">
      <c r="A6037" s="1">
        <v>41066</v>
      </c>
      <c r="B6037">
        <v>82.82</v>
      </c>
      <c r="C6037">
        <v>82.940002000000007</v>
      </c>
      <c r="D6037">
        <v>82.120002999999997</v>
      </c>
      <c r="E6037">
        <v>82.32</v>
      </c>
      <c r="F6037">
        <v>82.32</v>
      </c>
      <c r="G6037">
        <v>0</v>
      </c>
    </row>
    <row r="6038" spans="1:7" x14ac:dyDescent="0.25">
      <c r="A6038" s="1">
        <v>41067</v>
      </c>
      <c r="B6038">
        <v>82.230002999999996</v>
      </c>
      <c r="C6038">
        <v>82.809997999999993</v>
      </c>
      <c r="D6038">
        <v>81.910004000000001</v>
      </c>
      <c r="E6038">
        <v>82.050003000000004</v>
      </c>
      <c r="F6038">
        <v>82.050003000000004</v>
      </c>
      <c r="G6038">
        <v>0</v>
      </c>
    </row>
    <row r="6039" spans="1:7" x14ac:dyDescent="0.25">
      <c r="A6039" s="1">
        <v>41068</v>
      </c>
      <c r="B6039">
        <v>82.220000999999996</v>
      </c>
      <c r="C6039">
        <v>82.889999000000003</v>
      </c>
      <c r="D6039">
        <v>81.910004000000001</v>
      </c>
      <c r="E6039">
        <v>82.510002</v>
      </c>
      <c r="F6039">
        <v>82.510002</v>
      </c>
      <c r="G6039">
        <v>0</v>
      </c>
    </row>
    <row r="6040" spans="1:7" x14ac:dyDescent="0.25">
      <c r="A6040" s="1">
        <v>41070</v>
      </c>
      <c r="B6040" t="s">
        <v>444</v>
      </c>
      <c r="C6040" t="s">
        <v>444</v>
      </c>
      <c r="D6040" t="s">
        <v>444</v>
      </c>
      <c r="E6040" t="s">
        <v>444</v>
      </c>
      <c r="F6040" t="s">
        <v>444</v>
      </c>
      <c r="G6040" t="s">
        <v>444</v>
      </c>
    </row>
    <row r="6041" spans="1:7" x14ac:dyDescent="0.25">
      <c r="A6041" s="1">
        <v>41071</v>
      </c>
      <c r="B6041">
        <v>81.849997999999999</v>
      </c>
      <c r="C6041">
        <v>82.68</v>
      </c>
      <c r="D6041">
        <v>81.720000999999996</v>
      </c>
      <c r="E6041">
        <v>82.510002</v>
      </c>
      <c r="F6041">
        <v>82.510002</v>
      </c>
      <c r="G6041">
        <v>0</v>
      </c>
    </row>
    <row r="6042" spans="1:7" x14ac:dyDescent="0.25">
      <c r="A6042" s="1">
        <v>41072</v>
      </c>
      <c r="B6042">
        <v>82.599997999999999</v>
      </c>
      <c r="C6042">
        <v>82.720000999999996</v>
      </c>
      <c r="D6042">
        <v>82.32</v>
      </c>
      <c r="E6042">
        <v>82.410004000000001</v>
      </c>
      <c r="F6042">
        <v>82.410004000000001</v>
      </c>
      <c r="G6042">
        <v>0</v>
      </c>
    </row>
    <row r="6043" spans="1:7" x14ac:dyDescent="0.25">
      <c r="A6043" s="1">
        <v>41073</v>
      </c>
      <c r="B6043">
        <v>82.400002000000001</v>
      </c>
      <c r="C6043">
        <v>82.720000999999996</v>
      </c>
      <c r="D6043">
        <v>81.910004000000001</v>
      </c>
      <c r="E6043">
        <v>82.050003000000004</v>
      </c>
      <c r="F6043">
        <v>82.050003000000004</v>
      </c>
      <c r="G6043">
        <v>0</v>
      </c>
    </row>
    <row r="6044" spans="1:7" x14ac:dyDescent="0.25">
      <c r="A6044" s="1">
        <v>41074</v>
      </c>
      <c r="B6044">
        <v>82.139999000000003</v>
      </c>
      <c r="C6044">
        <v>82.290001000000004</v>
      </c>
      <c r="D6044">
        <v>81.809997999999993</v>
      </c>
      <c r="E6044">
        <v>81.900002000000001</v>
      </c>
      <c r="F6044">
        <v>81.900002000000001</v>
      </c>
      <c r="G6044">
        <v>0</v>
      </c>
    </row>
    <row r="6045" spans="1:7" x14ac:dyDescent="0.25">
      <c r="A6045" s="1">
        <v>41075</v>
      </c>
      <c r="B6045">
        <v>81.860000999999997</v>
      </c>
      <c r="C6045">
        <v>81.940002000000007</v>
      </c>
      <c r="D6045">
        <v>81.480002999999996</v>
      </c>
      <c r="E6045">
        <v>81.589995999999999</v>
      </c>
      <c r="F6045">
        <v>81.589995999999999</v>
      </c>
      <c r="G6045">
        <v>0</v>
      </c>
    </row>
    <row r="6046" spans="1:7" x14ac:dyDescent="0.25">
      <c r="A6046" s="1">
        <v>41077</v>
      </c>
      <c r="B6046" t="s">
        <v>444</v>
      </c>
      <c r="C6046" t="s">
        <v>444</v>
      </c>
      <c r="D6046" t="s">
        <v>444</v>
      </c>
      <c r="E6046" t="s">
        <v>444</v>
      </c>
      <c r="F6046" t="s">
        <v>444</v>
      </c>
      <c r="G6046" t="s">
        <v>444</v>
      </c>
    </row>
    <row r="6047" spans="1:7" x14ac:dyDescent="0.25">
      <c r="A6047" s="1">
        <v>41078</v>
      </c>
      <c r="B6047">
        <v>81.309997999999993</v>
      </c>
      <c r="C6047">
        <v>82.059997999999993</v>
      </c>
      <c r="D6047">
        <v>81.160004000000001</v>
      </c>
      <c r="E6047">
        <v>81.940002000000007</v>
      </c>
      <c r="F6047">
        <v>81.940002000000007</v>
      </c>
      <c r="G6047">
        <v>0</v>
      </c>
    </row>
    <row r="6048" spans="1:7" x14ac:dyDescent="0.25">
      <c r="A6048" s="1">
        <v>41079</v>
      </c>
      <c r="B6048">
        <v>81.879997000000003</v>
      </c>
      <c r="C6048">
        <v>82.059997999999993</v>
      </c>
      <c r="D6048">
        <v>81.180000000000007</v>
      </c>
      <c r="E6048">
        <v>81.370002999999997</v>
      </c>
      <c r="F6048">
        <v>81.370002999999997</v>
      </c>
      <c r="G6048">
        <v>0</v>
      </c>
    </row>
    <row r="6049" spans="1:7" x14ac:dyDescent="0.25">
      <c r="A6049" s="1">
        <v>41080</v>
      </c>
      <c r="B6049">
        <v>81.430000000000007</v>
      </c>
      <c r="C6049">
        <v>81.739998</v>
      </c>
      <c r="D6049">
        <v>81.220000999999996</v>
      </c>
      <c r="E6049">
        <v>81.489998</v>
      </c>
      <c r="F6049">
        <v>81.489998</v>
      </c>
      <c r="G6049">
        <v>0</v>
      </c>
    </row>
    <row r="6050" spans="1:7" x14ac:dyDescent="0.25">
      <c r="A6050" s="1">
        <v>41081</v>
      </c>
      <c r="B6050">
        <v>81.480002999999996</v>
      </c>
      <c r="C6050">
        <v>82.389999000000003</v>
      </c>
      <c r="D6050">
        <v>81.440002000000007</v>
      </c>
      <c r="E6050">
        <v>82.32</v>
      </c>
      <c r="F6050">
        <v>82.32</v>
      </c>
      <c r="G6050">
        <v>0</v>
      </c>
    </row>
    <row r="6051" spans="1:7" x14ac:dyDescent="0.25">
      <c r="A6051" s="1">
        <v>41082</v>
      </c>
      <c r="B6051">
        <v>82.290001000000004</v>
      </c>
      <c r="C6051">
        <v>82.459998999999996</v>
      </c>
      <c r="D6051">
        <v>82.150002000000001</v>
      </c>
      <c r="E6051">
        <v>82.220000999999996</v>
      </c>
      <c r="F6051">
        <v>82.220000999999996</v>
      </c>
      <c r="G6051">
        <v>0</v>
      </c>
    </row>
    <row r="6052" spans="1:7" x14ac:dyDescent="0.25">
      <c r="A6052" s="1">
        <v>41084</v>
      </c>
      <c r="B6052" t="s">
        <v>444</v>
      </c>
      <c r="C6052" t="s">
        <v>444</v>
      </c>
      <c r="D6052" t="s">
        <v>444</v>
      </c>
      <c r="E6052" t="s">
        <v>444</v>
      </c>
      <c r="F6052" t="s">
        <v>444</v>
      </c>
      <c r="G6052" t="s">
        <v>444</v>
      </c>
    </row>
    <row r="6053" spans="1:7" x14ac:dyDescent="0.25">
      <c r="A6053" s="1">
        <v>41085</v>
      </c>
      <c r="B6053">
        <v>82.339995999999999</v>
      </c>
      <c r="C6053">
        <v>82.629997000000003</v>
      </c>
      <c r="D6053">
        <v>82.32</v>
      </c>
      <c r="E6053">
        <v>82.459998999999996</v>
      </c>
      <c r="F6053">
        <v>82.459998999999996</v>
      </c>
      <c r="G6053">
        <v>0</v>
      </c>
    </row>
    <row r="6054" spans="1:7" x14ac:dyDescent="0.25">
      <c r="A6054" s="1">
        <v>41086</v>
      </c>
      <c r="B6054">
        <v>82.43</v>
      </c>
      <c r="C6054">
        <v>82.68</v>
      </c>
      <c r="D6054">
        <v>82.239998</v>
      </c>
      <c r="E6054">
        <v>82.370002999999997</v>
      </c>
      <c r="F6054">
        <v>82.370002999999997</v>
      </c>
      <c r="G6054">
        <v>0</v>
      </c>
    </row>
    <row r="6055" spans="1:7" x14ac:dyDescent="0.25">
      <c r="A6055" s="1">
        <v>41087</v>
      </c>
      <c r="B6055">
        <v>82.419998000000007</v>
      </c>
      <c r="C6055">
        <v>82.690002000000007</v>
      </c>
      <c r="D6055">
        <v>82.300003000000004</v>
      </c>
      <c r="E6055">
        <v>82.559997999999993</v>
      </c>
      <c r="F6055">
        <v>82.559997999999993</v>
      </c>
      <c r="G6055">
        <v>0</v>
      </c>
    </row>
    <row r="6056" spans="1:7" x14ac:dyDescent="0.25">
      <c r="A6056" s="1">
        <v>41088</v>
      </c>
      <c r="B6056">
        <v>82.529999000000004</v>
      </c>
      <c r="C6056">
        <v>82.870002999999997</v>
      </c>
      <c r="D6056">
        <v>82.230002999999996</v>
      </c>
      <c r="E6056">
        <v>82.669998000000007</v>
      </c>
      <c r="F6056">
        <v>82.669998000000007</v>
      </c>
      <c r="G6056">
        <v>0</v>
      </c>
    </row>
    <row r="6057" spans="1:7" x14ac:dyDescent="0.25">
      <c r="A6057" s="1">
        <v>41089</v>
      </c>
      <c r="B6057">
        <v>82.739998</v>
      </c>
      <c r="C6057">
        <v>82.739998</v>
      </c>
      <c r="D6057">
        <v>81.430000000000007</v>
      </c>
      <c r="E6057">
        <v>81.650002000000001</v>
      </c>
      <c r="F6057">
        <v>81.650002000000001</v>
      </c>
      <c r="G6057">
        <v>0</v>
      </c>
    </row>
    <row r="6058" spans="1:7" x14ac:dyDescent="0.25">
      <c r="A6058" s="1">
        <v>41091</v>
      </c>
      <c r="B6058" t="s">
        <v>444</v>
      </c>
      <c r="C6058" t="s">
        <v>444</v>
      </c>
      <c r="D6058" t="s">
        <v>444</v>
      </c>
      <c r="E6058" t="s">
        <v>444</v>
      </c>
      <c r="F6058" t="s">
        <v>444</v>
      </c>
      <c r="G6058" t="s">
        <v>444</v>
      </c>
    </row>
    <row r="6059" spans="1:7" x14ac:dyDescent="0.25">
      <c r="A6059" s="1">
        <v>41092</v>
      </c>
      <c r="B6059">
        <v>81.639999000000003</v>
      </c>
      <c r="C6059">
        <v>81.959998999999996</v>
      </c>
      <c r="D6059">
        <v>81.510002</v>
      </c>
      <c r="E6059">
        <v>81.870002999999997</v>
      </c>
      <c r="F6059">
        <v>81.870002999999997</v>
      </c>
      <c r="G6059">
        <v>0</v>
      </c>
    </row>
    <row r="6060" spans="1:7" x14ac:dyDescent="0.25">
      <c r="A6060" s="1">
        <v>41093</v>
      </c>
      <c r="B6060">
        <v>81.889999000000003</v>
      </c>
      <c r="C6060">
        <v>82.019997000000004</v>
      </c>
      <c r="D6060">
        <v>81.529999000000004</v>
      </c>
      <c r="E6060">
        <v>81.779999000000004</v>
      </c>
      <c r="F6060">
        <v>81.779999000000004</v>
      </c>
      <c r="G6060">
        <v>0</v>
      </c>
    </row>
    <row r="6061" spans="1:7" x14ac:dyDescent="0.25">
      <c r="A6061" s="1">
        <v>41095</v>
      </c>
      <c r="B6061">
        <v>82.190002000000007</v>
      </c>
      <c r="C6061">
        <v>82.949996999999996</v>
      </c>
      <c r="D6061">
        <v>82.080001999999993</v>
      </c>
      <c r="E6061">
        <v>82.809997999999993</v>
      </c>
      <c r="F6061">
        <v>82.809997999999993</v>
      </c>
      <c r="G6061">
        <v>0</v>
      </c>
    </row>
    <row r="6062" spans="1:7" x14ac:dyDescent="0.25">
      <c r="A6062" s="1">
        <v>41096</v>
      </c>
      <c r="B6062">
        <v>82.830001999999993</v>
      </c>
      <c r="C6062">
        <v>83.43</v>
      </c>
      <c r="D6062">
        <v>82.75</v>
      </c>
      <c r="E6062">
        <v>83.290001000000004</v>
      </c>
      <c r="F6062">
        <v>83.290001000000004</v>
      </c>
      <c r="G6062">
        <v>0</v>
      </c>
    </row>
    <row r="6063" spans="1:7" x14ac:dyDescent="0.25">
      <c r="A6063" s="1">
        <v>41098</v>
      </c>
      <c r="B6063" t="s">
        <v>444</v>
      </c>
      <c r="C6063" t="s">
        <v>444</v>
      </c>
      <c r="D6063" t="s">
        <v>444</v>
      </c>
      <c r="E6063" t="s">
        <v>444</v>
      </c>
      <c r="F6063" t="s">
        <v>444</v>
      </c>
      <c r="G6063" t="s">
        <v>444</v>
      </c>
    </row>
    <row r="6064" spans="1:7" x14ac:dyDescent="0.25">
      <c r="A6064" s="1">
        <v>41099</v>
      </c>
      <c r="B6064">
        <v>83.330001999999993</v>
      </c>
      <c r="C6064">
        <v>83.5</v>
      </c>
      <c r="D6064">
        <v>83.089995999999999</v>
      </c>
      <c r="E6064">
        <v>83.160004000000001</v>
      </c>
      <c r="F6064">
        <v>83.160004000000001</v>
      </c>
      <c r="G6064">
        <v>0</v>
      </c>
    </row>
    <row r="6065" spans="1:7" x14ac:dyDescent="0.25">
      <c r="A6065" s="1">
        <v>41100</v>
      </c>
      <c r="B6065">
        <v>83.089995999999999</v>
      </c>
      <c r="C6065">
        <v>83.480002999999996</v>
      </c>
      <c r="D6065">
        <v>82.970000999999996</v>
      </c>
      <c r="E6065">
        <v>83.360000999999997</v>
      </c>
      <c r="F6065">
        <v>83.360000999999997</v>
      </c>
      <c r="G6065">
        <v>0</v>
      </c>
    </row>
    <row r="6066" spans="1:7" x14ac:dyDescent="0.25">
      <c r="A6066" s="1">
        <v>41101</v>
      </c>
      <c r="B6066">
        <v>83.57</v>
      </c>
      <c r="C6066">
        <v>83.57</v>
      </c>
      <c r="D6066">
        <v>83.57</v>
      </c>
      <c r="E6066">
        <v>83.57</v>
      </c>
      <c r="F6066">
        <v>83.57</v>
      </c>
      <c r="G6066">
        <v>0</v>
      </c>
    </row>
    <row r="6067" spans="1:7" x14ac:dyDescent="0.25">
      <c r="A6067" s="1">
        <v>41102</v>
      </c>
      <c r="B6067">
        <v>83.449996999999996</v>
      </c>
      <c r="C6067">
        <v>83.82</v>
      </c>
      <c r="D6067">
        <v>83.099997999999999</v>
      </c>
      <c r="E6067">
        <v>83.650002000000001</v>
      </c>
      <c r="F6067">
        <v>83.650002000000001</v>
      </c>
      <c r="G6067">
        <v>0</v>
      </c>
    </row>
    <row r="6068" spans="1:7" x14ac:dyDescent="0.25">
      <c r="A6068" s="1">
        <v>41103</v>
      </c>
      <c r="B6068">
        <v>83.610000999999997</v>
      </c>
      <c r="C6068">
        <v>83.779999000000004</v>
      </c>
      <c r="D6068">
        <v>83.260002</v>
      </c>
      <c r="E6068">
        <v>83.300003000000004</v>
      </c>
      <c r="F6068">
        <v>83.300003000000004</v>
      </c>
      <c r="G6068">
        <v>0</v>
      </c>
    </row>
    <row r="6069" spans="1:7" x14ac:dyDescent="0.25">
      <c r="A6069" s="1">
        <v>41105</v>
      </c>
      <c r="B6069" t="s">
        <v>444</v>
      </c>
      <c r="C6069" t="s">
        <v>444</v>
      </c>
      <c r="D6069" t="s">
        <v>444</v>
      </c>
      <c r="E6069" t="s">
        <v>444</v>
      </c>
      <c r="F6069" t="s">
        <v>444</v>
      </c>
      <c r="G6069" t="s">
        <v>444</v>
      </c>
    </row>
    <row r="6070" spans="1:7" x14ac:dyDescent="0.25">
      <c r="A6070" s="1">
        <v>41106</v>
      </c>
      <c r="B6070">
        <v>83.25</v>
      </c>
      <c r="C6070">
        <v>83.639999000000003</v>
      </c>
      <c r="D6070">
        <v>83.019997000000004</v>
      </c>
      <c r="E6070">
        <v>83.089995999999999</v>
      </c>
      <c r="F6070">
        <v>83.089995999999999</v>
      </c>
      <c r="G6070">
        <v>0</v>
      </c>
    </row>
    <row r="6071" spans="1:7" x14ac:dyDescent="0.25">
      <c r="A6071" s="1">
        <v>41107</v>
      </c>
      <c r="B6071">
        <v>83.139999000000003</v>
      </c>
      <c r="C6071">
        <v>83.639999000000003</v>
      </c>
      <c r="D6071">
        <v>82.910004000000001</v>
      </c>
      <c r="E6071">
        <v>83.029999000000004</v>
      </c>
      <c r="F6071">
        <v>83.029999000000004</v>
      </c>
      <c r="G6071">
        <v>0</v>
      </c>
    </row>
    <row r="6072" spans="1:7" x14ac:dyDescent="0.25">
      <c r="A6072" s="1">
        <v>41108</v>
      </c>
      <c r="B6072">
        <v>83.029999000000004</v>
      </c>
      <c r="C6072">
        <v>83.339995999999999</v>
      </c>
      <c r="D6072">
        <v>82.919998000000007</v>
      </c>
      <c r="E6072">
        <v>82.949996999999996</v>
      </c>
      <c r="F6072">
        <v>82.949996999999996</v>
      </c>
      <c r="G6072">
        <v>0</v>
      </c>
    </row>
    <row r="6073" spans="1:7" x14ac:dyDescent="0.25">
      <c r="A6073" s="1">
        <v>41109</v>
      </c>
      <c r="B6073">
        <v>83</v>
      </c>
      <c r="C6073">
        <v>83.150002000000001</v>
      </c>
      <c r="D6073">
        <v>82.730002999999996</v>
      </c>
      <c r="E6073">
        <v>82.900002000000001</v>
      </c>
      <c r="F6073">
        <v>82.900002000000001</v>
      </c>
      <c r="G6073">
        <v>0</v>
      </c>
    </row>
    <row r="6074" spans="1:7" x14ac:dyDescent="0.25">
      <c r="A6074" s="1">
        <v>41110</v>
      </c>
      <c r="B6074">
        <v>82.93</v>
      </c>
      <c r="C6074">
        <v>83.550003000000004</v>
      </c>
      <c r="D6074">
        <v>82.730002999999996</v>
      </c>
      <c r="E6074">
        <v>83.470000999999996</v>
      </c>
      <c r="F6074">
        <v>83.470000999999996</v>
      </c>
      <c r="G6074">
        <v>0</v>
      </c>
    </row>
    <row r="6075" spans="1:7" x14ac:dyDescent="0.25">
      <c r="A6075" s="1">
        <v>41112</v>
      </c>
      <c r="B6075" t="s">
        <v>444</v>
      </c>
      <c r="C6075" t="s">
        <v>444</v>
      </c>
      <c r="D6075" t="s">
        <v>444</v>
      </c>
      <c r="E6075" t="s">
        <v>444</v>
      </c>
      <c r="F6075" t="s">
        <v>444</v>
      </c>
      <c r="G6075" t="s">
        <v>444</v>
      </c>
    </row>
    <row r="6076" spans="1:7" x14ac:dyDescent="0.25">
      <c r="A6076" s="1">
        <v>41113</v>
      </c>
      <c r="B6076">
        <v>83.660004000000001</v>
      </c>
      <c r="C6076">
        <v>84</v>
      </c>
      <c r="D6076">
        <v>82.870002999999997</v>
      </c>
      <c r="E6076">
        <v>83.709998999999996</v>
      </c>
      <c r="F6076">
        <v>83.709998999999996</v>
      </c>
      <c r="G6076">
        <v>0</v>
      </c>
    </row>
    <row r="6077" spans="1:7" x14ac:dyDescent="0.25">
      <c r="A6077" s="1">
        <v>41114</v>
      </c>
      <c r="B6077">
        <v>83.75</v>
      </c>
      <c r="C6077">
        <v>84.099997999999999</v>
      </c>
      <c r="D6077">
        <v>83.610000999999997</v>
      </c>
      <c r="E6077">
        <v>84.010002</v>
      </c>
      <c r="F6077">
        <v>84.010002</v>
      </c>
      <c r="G6077">
        <v>0</v>
      </c>
    </row>
    <row r="6078" spans="1:7" x14ac:dyDescent="0.25">
      <c r="A6078" s="1">
        <v>41115</v>
      </c>
      <c r="B6078">
        <v>83.980002999999996</v>
      </c>
      <c r="C6078">
        <v>84.099997999999999</v>
      </c>
      <c r="D6078">
        <v>83.5</v>
      </c>
      <c r="E6078">
        <v>83.519997000000004</v>
      </c>
      <c r="F6078">
        <v>83.519997000000004</v>
      </c>
      <c r="G6078">
        <v>0</v>
      </c>
    </row>
    <row r="6079" spans="1:7" x14ac:dyDescent="0.25">
      <c r="A6079" s="1">
        <v>41116</v>
      </c>
      <c r="B6079">
        <v>82.809997999999993</v>
      </c>
      <c r="C6079">
        <v>82.809997999999993</v>
      </c>
      <c r="D6079">
        <v>82.809997999999993</v>
      </c>
      <c r="E6079">
        <v>82.809997999999993</v>
      </c>
      <c r="F6079">
        <v>82.809997999999993</v>
      </c>
      <c r="G6079">
        <v>0</v>
      </c>
    </row>
    <row r="6080" spans="1:7" x14ac:dyDescent="0.25">
      <c r="A6080" s="1">
        <v>41117</v>
      </c>
      <c r="B6080">
        <v>82.849997999999999</v>
      </c>
      <c r="C6080">
        <v>83.730002999999996</v>
      </c>
      <c r="D6080">
        <v>82.339995999999999</v>
      </c>
      <c r="E6080">
        <v>82.709998999999996</v>
      </c>
      <c r="F6080">
        <v>82.709998999999996</v>
      </c>
      <c r="G6080">
        <v>0</v>
      </c>
    </row>
    <row r="6081" spans="1:7" x14ac:dyDescent="0.25">
      <c r="A6081" s="1">
        <v>41119</v>
      </c>
      <c r="B6081" t="s">
        <v>444</v>
      </c>
      <c r="C6081" t="s">
        <v>444</v>
      </c>
      <c r="D6081" t="s">
        <v>444</v>
      </c>
      <c r="E6081" t="s">
        <v>444</v>
      </c>
      <c r="F6081" t="s">
        <v>444</v>
      </c>
      <c r="G6081" t="s">
        <v>444</v>
      </c>
    </row>
    <row r="6082" spans="1:7" x14ac:dyDescent="0.25">
      <c r="A6082" s="1">
        <v>41120</v>
      </c>
      <c r="B6082">
        <v>82.690002000000007</v>
      </c>
      <c r="C6082">
        <v>82.989998</v>
      </c>
      <c r="D6082">
        <v>82.529999000000004</v>
      </c>
      <c r="E6082">
        <v>82.790001000000004</v>
      </c>
      <c r="F6082">
        <v>82.790001000000004</v>
      </c>
      <c r="G6082">
        <v>0</v>
      </c>
    </row>
    <row r="6083" spans="1:7" x14ac:dyDescent="0.25">
      <c r="A6083" s="1">
        <v>41121</v>
      </c>
      <c r="B6083">
        <v>82.809997999999993</v>
      </c>
      <c r="C6083">
        <v>82.989998</v>
      </c>
      <c r="D6083">
        <v>82.510002</v>
      </c>
      <c r="E6083">
        <v>82.639999000000003</v>
      </c>
      <c r="F6083">
        <v>82.639999000000003</v>
      </c>
      <c r="G6083">
        <v>0</v>
      </c>
    </row>
    <row r="6084" spans="1:7" x14ac:dyDescent="0.25">
      <c r="A6084" s="1">
        <v>41122</v>
      </c>
      <c r="B6084">
        <v>82.709998999999996</v>
      </c>
      <c r="C6084">
        <v>83.160004000000001</v>
      </c>
      <c r="D6084">
        <v>82.480002999999996</v>
      </c>
      <c r="E6084">
        <v>83.059997999999993</v>
      </c>
      <c r="F6084">
        <v>83.059997999999993</v>
      </c>
      <c r="G6084">
        <v>0</v>
      </c>
    </row>
    <row r="6085" spans="1:7" x14ac:dyDescent="0.25">
      <c r="A6085" s="1">
        <v>41123</v>
      </c>
      <c r="B6085">
        <v>83.050003000000004</v>
      </c>
      <c r="C6085">
        <v>83.510002</v>
      </c>
      <c r="D6085">
        <v>82.199996999999996</v>
      </c>
      <c r="E6085">
        <v>83.330001999999993</v>
      </c>
      <c r="F6085">
        <v>83.330001999999993</v>
      </c>
      <c r="G6085">
        <v>0</v>
      </c>
    </row>
    <row r="6086" spans="1:7" x14ac:dyDescent="0.25">
      <c r="A6086" s="1">
        <v>41124</v>
      </c>
      <c r="B6086">
        <v>83.330001999999993</v>
      </c>
      <c r="C6086">
        <v>83.510002</v>
      </c>
      <c r="D6086">
        <v>82.199996999999996</v>
      </c>
      <c r="E6086">
        <v>82.379997000000003</v>
      </c>
      <c r="F6086">
        <v>82.379997000000003</v>
      </c>
      <c r="G6086">
        <v>0</v>
      </c>
    </row>
    <row r="6087" spans="1:7" x14ac:dyDescent="0.25">
      <c r="A6087" s="1">
        <v>41126</v>
      </c>
      <c r="B6087" t="s">
        <v>444</v>
      </c>
      <c r="C6087" t="s">
        <v>444</v>
      </c>
      <c r="D6087" t="s">
        <v>444</v>
      </c>
      <c r="E6087" t="s">
        <v>444</v>
      </c>
      <c r="F6087" t="s">
        <v>444</v>
      </c>
      <c r="G6087" t="s">
        <v>444</v>
      </c>
    </row>
    <row r="6088" spans="1:7" x14ac:dyDescent="0.25">
      <c r="A6088" s="1">
        <v>41127</v>
      </c>
      <c r="B6088">
        <v>82.330001999999993</v>
      </c>
      <c r="C6088">
        <v>82.57</v>
      </c>
      <c r="D6088">
        <v>82.080001999999993</v>
      </c>
      <c r="E6088">
        <v>82.269997000000004</v>
      </c>
      <c r="F6088">
        <v>82.269997000000004</v>
      </c>
      <c r="G6088">
        <v>0</v>
      </c>
    </row>
    <row r="6089" spans="1:7" x14ac:dyDescent="0.25">
      <c r="A6089" s="1">
        <v>41128</v>
      </c>
      <c r="B6089">
        <v>82.32</v>
      </c>
      <c r="C6089">
        <v>82.57</v>
      </c>
      <c r="D6089">
        <v>82.040001000000004</v>
      </c>
      <c r="E6089">
        <v>82.209998999999996</v>
      </c>
      <c r="F6089">
        <v>82.209998999999996</v>
      </c>
      <c r="G6089">
        <v>0</v>
      </c>
    </row>
    <row r="6090" spans="1:7" x14ac:dyDescent="0.25">
      <c r="A6090" s="1">
        <v>41129</v>
      </c>
      <c r="B6090">
        <v>82.309997999999993</v>
      </c>
      <c r="C6090">
        <v>82.529999000000004</v>
      </c>
      <c r="D6090">
        <v>82.040001000000004</v>
      </c>
      <c r="E6090">
        <v>82.389999000000003</v>
      </c>
      <c r="F6090">
        <v>82.389999000000003</v>
      </c>
      <c r="G6090">
        <v>0</v>
      </c>
    </row>
    <row r="6091" spans="1:7" x14ac:dyDescent="0.25">
      <c r="A6091" s="1">
        <v>41130</v>
      </c>
      <c r="B6091">
        <v>82.32</v>
      </c>
      <c r="C6091">
        <v>82.790001000000004</v>
      </c>
      <c r="D6091">
        <v>82.230002999999996</v>
      </c>
      <c r="E6091">
        <v>82.639999000000003</v>
      </c>
      <c r="F6091">
        <v>82.639999000000003</v>
      </c>
      <c r="G6091">
        <v>0</v>
      </c>
    </row>
    <row r="6092" spans="1:7" x14ac:dyDescent="0.25">
      <c r="A6092" s="1">
        <v>41131</v>
      </c>
      <c r="B6092">
        <v>82.620002999999997</v>
      </c>
      <c r="C6092">
        <v>82.870002999999997</v>
      </c>
      <c r="D6092">
        <v>82.230002999999996</v>
      </c>
      <c r="E6092">
        <v>82.550003000000004</v>
      </c>
      <c r="F6092">
        <v>82.550003000000004</v>
      </c>
      <c r="G6092">
        <v>0</v>
      </c>
    </row>
    <row r="6093" spans="1:7" x14ac:dyDescent="0.25">
      <c r="A6093" s="1">
        <v>41133</v>
      </c>
      <c r="B6093" t="s">
        <v>444</v>
      </c>
      <c r="C6093" t="s">
        <v>444</v>
      </c>
      <c r="D6093" t="s">
        <v>444</v>
      </c>
      <c r="E6093" t="s">
        <v>444</v>
      </c>
      <c r="F6093" t="s">
        <v>444</v>
      </c>
      <c r="G6093" t="s">
        <v>444</v>
      </c>
    </row>
    <row r="6094" spans="1:7" x14ac:dyDescent="0.25">
      <c r="A6094" s="1">
        <v>41134</v>
      </c>
      <c r="B6094">
        <v>82.580001999999993</v>
      </c>
      <c r="C6094">
        <v>82.870002999999997</v>
      </c>
      <c r="D6094">
        <v>82.220000999999996</v>
      </c>
      <c r="E6094">
        <v>82.440002000000007</v>
      </c>
      <c r="F6094">
        <v>82.440002000000007</v>
      </c>
      <c r="G6094">
        <v>0</v>
      </c>
    </row>
    <row r="6095" spans="1:7" x14ac:dyDescent="0.25">
      <c r="A6095" s="1">
        <v>41135</v>
      </c>
      <c r="B6095">
        <v>82.43</v>
      </c>
      <c r="C6095">
        <v>82.709998999999996</v>
      </c>
      <c r="D6095">
        <v>82.199996999999996</v>
      </c>
      <c r="E6095">
        <v>82.480002999999996</v>
      </c>
      <c r="F6095">
        <v>82.480002999999996</v>
      </c>
      <c r="G6095">
        <v>0</v>
      </c>
    </row>
    <row r="6096" spans="1:7" x14ac:dyDescent="0.25">
      <c r="A6096" s="1">
        <v>41136</v>
      </c>
      <c r="B6096">
        <v>82.529999000000004</v>
      </c>
      <c r="C6096">
        <v>82.779999000000004</v>
      </c>
      <c r="D6096">
        <v>82.199996999999996</v>
      </c>
      <c r="E6096">
        <v>82.650002000000001</v>
      </c>
      <c r="F6096">
        <v>82.650002000000001</v>
      </c>
      <c r="G6096">
        <v>0</v>
      </c>
    </row>
    <row r="6097" spans="1:7" x14ac:dyDescent="0.25">
      <c r="A6097" s="1">
        <v>41137</v>
      </c>
      <c r="B6097">
        <v>82.68</v>
      </c>
      <c r="C6097">
        <v>82.879997000000003</v>
      </c>
      <c r="D6097">
        <v>82.32</v>
      </c>
      <c r="E6097">
        <v>82.360000999999997</v>
      </c>
      <c r="F6097">
        <v>82.360000999999997</v>
      </c>
      <c r="G6097">
        <v>0</v>
      </c>
    </row>
    <row r="6098" spans="1:7" x14ac:dyDescent="0.25">
      <c r="A6098" s="1">
        <v>41138</v>
      </c>
      <c r="B6098">
        <v>82.379997000000003</v>
      </c>
      <c r="C6098">
        <v>82.879997000000003</v>
      </c>
      <c r="D6098">
        <v>82.32</v>
      </c>
      <c r="E6098">
        <v>82.599997999999999</v>
      </c>
      <c r="F6098">
        <v>82.599997999999999</v>
      </c>
      <c r="G6098">
        <v>0</v>
      </c>
    </row>
    <row r="6099" spans="1:7" x14ac:dyDescent="0.25">
      <c r="A6099" s="1">
        <v>41140</v>
      </c>
      <c r="B6099" t="s">
        <v>444</v>
      </c>
      <c r="C6099" t="s">
        <v>444</v>
      </c>
      <c r="D6099" t="s">
        <v>444</v>
      </c>
      <c r="E6099" t="s">
        <v>444</v>
      </c>
      <c r="F6099" t="s">
        <v>444</v>
      </c>
      <c r="G6099" t="s">
        <v>444</v>
      </c>
    </row>
    <row r="6100" spans="1:7" x14ac:dyDescent="0.25">
      <c r="A6100" s="1">
        <v>41141</v>
      </c>
      <c r="B6100">
        <v>82.589995999999999</v>
      </c>
      <c r="C6100">
        <v>82.720000999999996</v>
      </c>
      <c r="D6100">
        <v>82.379997000000003</v>
      </c>
      <c r="E6100">
        <v>82.459998999999996</v>
      </c>
      <c r="F6100">
        <v>82.459998999999996</v>
      </c>
      <c r="G6100">
        <v>0</v>
      </c>
    </row>
    <row r="6101" spans="1:7" x14ac:dyDescent="0.25">
      <c r="A6101" s="1">
        <v>41142</v>
      </c>
      <c r="B6101">
        <v>82.43</v>
      </c>
      <c r="C6101">
        <v>82.720000999999996</v>
      </c>
      <c r="D6101">
        <v>81.790001000000004</v>
      </c>
      <c r="E6101">
        <v>81.910004000000001</v>
      </c>
      <c r="F6101">
        <v>81.910004000000001</v>
      </c>
      <c r="G6101">
        <v>0</v>
      </c>
    </row>
    <row r="6102" spans="1:7" x14ac:dyDescent="0.25">
      <c r="A6102" s="1">
        <v>41143</v>
      </c>
      <c r="B6102">
        <v>81.919998000000007</v>
      </c>
      <c r="C6102">
        <v>82.470000999999996</v>
      </c>
      <c r="D6102">
        <v>81.449996999999996</v>
      </c>
      <c r="E6102">
        <v>81.489998</v>
      </c>
      <c r="F6102">
        <v>81.489998</v>
      </c>
      <c r="G6102">
        <v>0</v>
      </c>
    </row>
    <row r="6103" spans="1:7" x14ac:dyDescent="0.25">
      <c r="A6103" s="1">
        <v>41144</v>
      </c>
      <c r="B6103">
        <v>81.459998999999996</v>
      </c>
      <c r="C6103">
        <v>82.120002999999997</v>
      </c>
      <c r="D6103">
        <v>81.220000999999996</v>
      </c>
      <c r="E6103">
        <v>81.360000999999997</v>
      </c>
      <c r="F6103">
        <v>81.360000999999997</v>
      </c>
      <c r="G6103">
        <v>0</v>
      </c>
    </row>
    <row r="6104" spans="1:7" x14ac:dyDescent="0.25">
      <c r="A6104" s="1">
        <v>41145</v>
      </c>
      <c r="B6104">
        <v>81.410004000000001</v>
      </c>
      <c r="C6104">
        <v>81.720000999999996</v>
      </c>
      <c r="D6104">
        <v>81.220000999999996</v>
      </c>
      <c r="E6104">
        <v>81.589995999999999</v>
      </c>
      <c r="F6104">
        <v>81.589995999999999</v>
      </c>
      <c r="G6104">
        <v>0</v>
      </c>
    </row>
    <row r="6105" spans="1:7" x14ac:dyDescent="0.25">
      <c r="A6105" s="1">
        <v>41147</v>
      </c>
      <c r="B6105" t="s">
        <v>444</v>
      </c>
      <c r="C6105" t="s">
        <v>444</v>
      </c>
      <c r="D6105" t="s">
        <v>444</v>
      </c>
      <c r="E6105" t="s">
        <v>444</v>
      </c>
      <c r="F6105" t="s">
        <v>444</v>
      </c>
      <c r="G6105" t="s">
        <v>444</v>
      </c>
    </row>
    <row r="6106" spans="1:7" x14ac:dyDescent="0.25">
      <c r="A6106" s="1">
        <v>41148</v>
      </c>
      <c r="B6106">
        <v>81.569999999999993</v>
      </c>
      <c r="C6106">
        <v>81.720000999999996</v>
      </c>
      <c r="D6106">
        <v>81.489998</v>
      </c>
      <c r="E6106">
        <v>81.660004000000001</v>
      </c>
      <c r="F6106">
        <v>81.660004000000001</v>
      </c>
      <c r="G6106">
        <v>0</v>
      </c>
    </row>
    <row r="6107" spans="1:7" x14ac:dyDescent="0.25">
      <c r="A6107" s="1">
        <v>41149</v>
      </c>
      <c r="B6107">
        <v>81.660004000000001</v>
      </c>
      <c r="C6107">
        <v>81.819999999999993</v>
      </c>
      <c r="D6107">
        <v>81.260002</v>
      </c>
      <c r="E6107">
        <v>81.370002999999997</v>
      </c>
      <c r="F6107">
        <v>81.370002999999997</v>
      </c>
      <c r="G6107">
        <v>0</v>
      </c>
    </row>
    <row r="6108" spans="1:7" x14ac:dyDescent="0.25">
      <c r="A6108" s="1">
        <v>41150</v>
      </c>
      <c r="B6108">
        <v>81.360000999999997</v>
      </c>
      <c r="C6108">
        <v>81.819999999999993</v>
      </c>
      <c r="D6108">
        <v>81.260002</v>
      </c>
      <c r="E6108">
        <v>81.550003000000004</v>
      </c>
      <c r="F6108">
        <v>81.550003000000004</v>
      </c>
      <c r="G6108">
        <v>0</v>
      </c>
    </row>
    <row r="6109" spans="1:7" x14ac:dyDescent="0.25">
      <c r="A6109" s="1">
        <v>41151</v>
      </c>
      <c r="B6109">
        <v>81.559997999999993</v>
      </c>
      <c r="C6109">
        <v>81.75</v>
      </c>
      <c r="D6109">
        <v>81.400002000000001</v>
      </c>
      <c r="E6109">
        <v>81.680000000000007</v>
      </c>
      <c r="F6109">
        <v>81.680000000000007</v>
      </c>
      <c r="G6109">
        <v>0</v>
      </c>
    </row>
    <row r="6110" spans="1:7" x14ac:dyDescent="0.25">
      <c r="A6110" s="1">
        <v>41152</v>
      </c>
      <c r="B6110">
        <v>81.680000000000007</v>
      </c>
      <c r="C6110">
        <v>81.720000999999996</v>
      </c>
      <c r="D6110">
        <v>80.959998999999996</v>
      </c>
      <c r="E6110">
        <v>81.25</v>
      </c>
      <c r="F6110">
        <v>81.25</v>
      </c>
      <c r="G6110">
        <v>0</v>
      </c>
    </row>
    <row r="6111" spans="1:7" x14ac:dyDescent="0.25">
      <c r="A6111" s="1">
        <v>41154</v>
      </c>
      <c r="B6111" t="s">
        <v>444</v>
      </c>
      <c r="C6111" t="s">
        <v>444</v>
      </c>
      <c r="D6111" t="s">
        <v>444</v>
      </c>
      <c r="E6111" t="s">
        <v>444</v>
      </c>
      <c r="F6111" t="s">
        <v>444</v>
      </c>
      <c r="G6111" t="s">
        <v>444</v>
      </c>
    </row>
    <row r="6112" spans="1:7" x14ac:dyDescent="0.25">
      <c r="A6112" s="1">
        <v>41156</v>
      </c>
      <c r="B6112">
        <v>81.239998</v>
      </c>
      <c r="C6112">
        <v>81.379997000000003</v>
      </c>
      <c r="D6112">
        <v>81.050003000000004</v>
      </c>
      <c r="E6112">
        <v>81.319999999999993</v>
      </c>
      <c r="F6112">
        <v>81.319999999999993</v>
      </c>
      <c r="G6112">
        <v>0</v>
      </c>
    </row>
    <row r="6113" spans="1:7" x14ac:dyDescent="0.25">
      <c r="A6113" s="1">
        <v>41157</v>
      </c>
      <c r="B6113">
        <v>81.389999000000003</v>
      </c>
      <c r="C6113">
        <v>81.669998000000007</v>
      </c>
      <c r="D6113">
        <v>81.050003000000004</v>
      </c>
      <c r="E6113">
        <v>81.239998</v>
      </c>
      <c r="F6113">
        <v>81.239998</v>
      </c>
      <c r="G6113">
        <v>0</v>
      </c>
    </row>
    <row r="6114" spans="1:7" x14ac:dyDescent="0.25">
      <c r="A6114" s="1">
        <v>41158</v>
      </c>
      <c r="B6114">
        <v>81.25</v>
      </c>
      <c r="C6114">
        <v>81.449996999999996</v>
      </c>
      <c r="D6114">
        <v>81.019997000000004</v>
      </c>
      <c r="E6114">
        <v>81.080001999999993</v>
      </c>
      <c r="F6114">
        <v>81.080001999999993</v>
      </c>
      <c r="G6114">
        <v>0</v>
      </c>
    </row>
    <row r="6115" spans="1:7" x14ac:dyDescent="0.25">
      <c r="A6115" s="1">
        <v>41159</v>
      </c>
      <c r="B6115">
        <v>81.139999000000003</v>
      </c>
      <c r="C6115">
        <v>81.449996999999996</v>
      </c>
      <c r="D6115">
        <v>80.150002000000001</v>
      </c>
      <c r="E6115">
        <v>80.25</v>
      </c>
      <c r="F6115">
        <v>80.25</v>
      </c>
      <c r="G6115">
        <v>0</v>
      </c>
    </row>
    <row r="6116" spans="1:7" x14ac:dyDescent="0.25">
      <c r="A6116" s="1">
        <v>41161</v>
      </c>
      <c r="B6116" t="s">
        <v>444</v>
      </c>
      <c r="C6116" t="s">
        <v>444</v>
      </c>
      <c r="D6116" t="s">
        <v>444</v>
      </c>
      <c r="E6116" t="s">
        <v>444</v>
      </c>
      <c r="F6116" t="s">
        <v>444</v>
      </c>
      <c r="G6116" t="s">
        <v>444</v>
      </c>
    </row>
    <row r="6117" spans="1:7" x14ac:dyDescent="0.25">
      <c r="A6117" s="1">
        <v>41162</v>
      </c>
      <c r="B6117">
        <v>80.169998000000007</v>
      </c>
      <c r="C6117">
        <v>80.430000000000007</v>
      </c>
      <c r="D6117">
        <v>80.169998000000007</v>
      </c>
      <c r="E6117">
        <v>80.360000999999997</v>
      </c>
      <c r="F6117">
        <v>80.360000999999997</v>
      </c>
      <c r="G6117">
        <v>0</v>
      </c>
    </row>
    <row r="6118" spans="1:7" x14ac:dyDescent="0.25">
      <c r="A6118" s="1">
        <v>41163</v>
      </c>
      <c r="B6118">
        <v>80.379997000000003</v>
      </c>
      <c r="C6118">
        <v>80.430000000000007</v>
      </c>
      <c r="D6118">
        <v>79.790001000000004</v>
      </c>
      <c r="E6118">
        <v>79.860000999999997</v>
      </c>
      <c r="F6118">
        <v>79.860000999999997</v>
      </c>
      <c r="G6118">
        <v>0</v>
      </c>
    </row>
    <row r="6119" spans="1:7" x14ac:dyDescent="0.25">
      <c r="A6119" s="1">
        <v>41164</v>
      </c>
      <c r="B6119">
        <v>79.879997000000003</v>
      </c>
      <c r="C6119">
        <v>80.389999000000003</v>
      </c>
      <c r="D6119">
        <v>79.519997000000004</v>
      </c>
      <c r="E6119">
        <v>79.739998</v>
      </c>
      <c r="F6119">
        <v>79.739998</v>
      </c>
      <c r="G6119">
        <v>0</v>
      </c>
    </row>
    <row r="6120" spans="1:7" x14ac:dyDescent="0.25">
      <c r="A6120" s="1">
        <v>41165</v>
      </c>
      <c r="B6120">
        <v>79.709998999999996</v>
      </c>
      <c r="C6120">
        <v>80.019997000000004</v>
      </c>
      <c r="D6120">
        <v>79.180000000000007</v>
      </c>
      <c r="E6120">
        <v>79.260002</v>
      </c>
      <c r="F6120">
        <v>79.260002</v>
      </c>
      <c r="G6120">
        <v>0</v>
      </c>
    </row>
    <row r="6121" spans="1:7" x14ac:dyDescent="0.25">
      <c r="A6121" s="1">
        <v>41166</v>
      </c>
      <c r="B6121">
        <v>79.239998</v>
      </c>
      <c r="C6121">
        <v>79.830001999999993</v>
      </c>
      <c r="D6121">
        <v>78.599997999999999</v>
      </c>
      <c r="E6121">
        <v>78.849997999999999</v>
      </c>
      <c r="F6121">
        <v>78.849997999999999</v>
      </c>
      <c r="G6121">
        <v>0</v>
      </c>
    </row>
    <row r="6122" spans="1:7" x14ac:dyDescent="0.25">
      <c r="A6122" s="1">
        <v>41168</v>
      </c>
      <c r="B6122" t="s">
        <v>444</v>
      </c>
      <c r="C6122" t="s">
        <v>444</v>
      </c>
      <c r="D6122" t="s">
        <v>444</v>
      </c>
      <c r="E6122" t="s">
        <v>444</v>
      </c>
      <c r="F6122" t="s">
        <v>444</v>
      </c>
      <c r="G6122" t="s">
        <v>444</v>
      </c>
    </row>
    <row r="6123" spans="1:7" x14ac:dyDescent="0.25">
      <c r="A6123" s="1">
        <v>41169</v>
      </c>
      <c r="B6123">
        <v>78.870002999999997</v>
      </c>
      <c r="C6123">
        <v>79.059997999999993</v>
      </c>
      <c r="D6123">
        <v>78.720000999999996</v>
      </c>
      <c r="E6123">
        <v>79.010002</v>
      </c>
      <c r="F6123">
        <v>79.010002</v>
      </c>
      <c r="G6123">
        <v>0</v>
      </c>
    </row>
    <row r="6124" spans="1:7" x14ac:dyDescent="0.25">
      <c r="A6124" s="1">
        <v>41170</v>
      </c>
      <c r="B6124">
        <v>78.970000999999996</v>
      </c>
      <c r="C6124">
        <v>79.279999000000004</v>
      </c>
      <c r="D6124">
        <v>78.720000999999996</v>
      </c>
      <c r="E6124">
        <v>79.25</v>
      </c>
      <c r="F6124">
        <v>79.25</v>
      </c>
      <c r="G6124">
        <v>0</v>
      </c>
    </row>
    <row r="6125" spans="1:7" x14ac:dyDescent="0.25">
      <c r="A6125" s="1">
        <v>41171</v>
      </c>
      <c r="B6125">
        <v>79.190002000000007</v>
      </c>
      <c r="C6125">
        <v>79.400002000000001</v>
      </c>
      <c r="D6125">
        <v>78.919998000000007</v>
      </c>
      <c r="E6125">
        <v>79.059997999999993</v>
      </c>
      <c r="F6125">
        <v>79.059997999999993</v>
      </c>
      <c r="G6125">
        <v>0</v>
      </c>
    </row>
    <row r="6126" spans="1:7" x14ac:dyDescent="0.25">
      <c r="A6126" s="1">
        <v>41172</v>
      </c>
      <c r="B6126">
        <v>79.099997999999999</v>
      </c>
      <c r="C6126">
        <v>79.660004000000001</v>
      </c>
      <c r="D6126">
        <v>79</v>
      </c>
      <c r="E6126">
        <v>79.410004000000001</v>
      </c>
      <c r="F6126">
        <v>79.410004000000001</v>
      </c>
      <c r="G6126">
        <v>0</v>
      </c>
    </row>
    <row r="6127" spans="1:7" x14ac:dyDescent="0.25">
      <c r="A6127" s="1">
        <v>41173</v>
      </c>
      <c r="B6127">
        <v>79.389999000000003</v>
      </c>
      <c r="C6127">
        <v>79.660004000000001</v>
      </c>
      <c r="D6127">
        <v>79.050003000000004</v>
      </c>
      <c r="E6127">
        <v>79.330001999999993</v>
      </c>
      <c r="F6127">
        <v>79.330001999999993</v>
      </c>
      <c r="G6127">
        <v>0</v>
      </c>
    </row>
    <row r="6128" spans="1:7" x14ac:dyDescent="0.25">
      <c r="A6128" s="1">
        <v>41175</v>
      </c>
      <c r="B6128" t="s">
        <v>444</v>
      </c>
      <c r="C6128" t="s">
        <v>444</v>
      </c>
      <c r="D6128" t="s">
        <v>444</v>
      </c>
      <c r="E6128" t="s">
        <v>444</v>
      </c>
      <c r="F6128" t="s">
        <v>444</v>
      </c>
      <c r="G6128" t="s">
        <v>444</v>
      </c>
    </row>
    <row r="6129" spans="1:7" x14ac:dyDescent="0.25">
      <c r="A6129" s="1">
        <v>41176</v>
      </c>
      <c r="B6129">
        <v>79.400002000000001</v>
      </c>
      <c r="C6129">
        <v>79.769997000000004</v>
      </c>
      <c r="D6129">
        <v>79.050003000000004</v>
      </c>
      <c r="E6129">
        <v>79.519997000000004</v>
      </c>
      <c r="F6129">
        <v>79.519997000000004</v>
      </c>
      <c r="G6129">
        <v>0</v>
      </c>
    </row>
    <row r="6130" spans="1:7" x14ac:dyDescent="0.25">
      <c r="A6130" s="1">
        <v>41177</v>
      </c>
      <c r="B6130">
        <v>79.529999000000004</v>
      </c>
      <c r="C6130">
        <v>79.769997000000004</v>
      </c>
      <c r="D6130">
        <v>79.330001999999993</v>
      </c>
      <c r="E6130">
        <v>79.550003000000004</v>
      </c>
      <c r="F6130">
        <v>79.550003000000004</v>
      </c>
      <c r="G6130">
        <v>0</v>
      </c>
    </row>
    <row r="6131" spans="1:7" x14ac:dyDescent="0.25">
      <c r="A6131" s="1">
        <v>41178</v>
      </c>
      <c r="B6131">
        <v>79.690002000000007</v>
      </c>
      <c r="C6131">
        <v>80.010002</v>
      </c>
      <c r="D6131">
        <v>79.330001999999993</v>
      </c>
      <c r="E6131">
        <v>79.889999000000003</v>
      </c>
      <c r="F6131">
        <v>79.889999000000003</v>
      </c>
      <c r="G6131">
        <v>0</v>
      </c>
    </row>
    <row r="6132" spans="1:7" x14ac:dyDescent="0.25">
      <c r="A6132" s="1">
        <v>41179</v>
      </c>
      <c r="B6132">
        <v>79.819999999999993</v>
      </c>
      <c r="C6132">
        <v>80.010002</v>
      </c>
      <c r="D6132">
        <v>79.489998</v>
      </c>
      <c r="E6132">
        <v>79.550003000000004</v>
      </c>
      <c r="F6132">
        <v>79.550003000000004</v>
      </c>
      <c r="G6132">
        <v>0</v>
      </c>
    </row>
    <row r="6133" spans="1:7" x14ac:dyDescent="0.25">
      <c r="A6133" s="1">
        <v>41180</v>
      </c>
      <c r="B6133">
        <v>79.559997999999993</v>
      </c>
      <c r="C6133">
        <v>80</v>
      </c>
      <c r="D6133">
        <v>79.360000999999997</v>
      </c>
      <c r="E6133">
        <v>79.940002000000007</v>
      </c>
      <c r="F6133">
        <v>79.940002000000007</v>
      </c>
      <c r="G6133">
        <v>0</v>
      </c>
    </row>
    <row r="6134" spans="1:7" x14ac:dyDescent="0.25">
      <c r="A6134" s="1">
        <v>41182</v>
      </c>
      <c r="B6134" t="s">
        <v>444</v>
      </c>
      <c r="C6134" t="s">
        <v>444</v>
      </c>
      <c r="D6134" t="s">
        <v>444</v>
      </c>
      <c r="E6134" t="s">
        <v>444</v>
      </c>
      <c r="F6134" t="s">
        <v>444</v>
      </c>
      <c r="G6134" t="s">
        <v>444</v>
      </c>
    </row>
    <row r="6135" spans="1:7" x14ac:dyDescent="0.25">
      <c r="A6135" s="1">
        <v>41183</v>
      </c>
      <c r="B6135">
        <v>80</v>
      </c>
      <c r="C6135">
        <v>80.150002000000001</v>
      </c>
      <c r="D6135">
        <v>79.360000999999997</v>
      </c>
      <c r="E6135">
        <v>79.819999999999993</v>
      </c>
      <c r="F6135">
        <v>79.819999999999993</v>
      </c>
      <c r="G6135">
        <v>0</v>
      </c>
    </row>
    <row r="6136" spans="1:7" x14ac:dyDescent="0.25">
      <c r="A6136" s="1">
        <v>41184</v>
      </c>
      <c r="B6136">
        <v>79.809997999999993</v>
      </c>
      <c r="C6136">
        <v>80.150002000000001</v>
      </c>
      <c r="D6136">
        <v>79.480002999999996</v>
      </c>
      <c r="E6136">
        <v>79.739998</v>
      </c>
      <c r="F6136">
        <v>79.739998</v>
      </c>
      <c r="G6136">
        <v>0</v>
      </c>
    </row>
    <row r="6137" spans="1:7" x14ac:dyDescent="0.25">
      <c r="A6137" s="1">
        <v>41185</v>
      </c>
      <c r="B6137">
        <v>79.800003000000004</v>
      </c>
      <c r="C6137">
        <v>80</v>
      </c>
      <c r="D6137">
        <v>79.480002999999996</v>
      </c>
      <c r="E6137">
        <v>79.970000999999996</v>
      </c>
      <c r="F6137">
        <v>79.970000999999996</v>
      </c>
      <c r="G6137">
        <v>0</v>
      </c>
    </row>
    <row r="6138" spans="1:7" x14ac:dyDescent="0.25">
      <c r="A6138" s="1">
        <v>41186</v>
      </c>
      <c r="B6138">
        <v>79.860000999999997</v>
      </c>
      <c r="C6138">
        <v>80</v>
      </c>
      <c r="D6138">
        <v>79.269997000000004</v>
      </c>
      <c r="E6138">
        <v>79.349997999999999</v>
      </c>
      <c r="F6138">
        <v>79.349997999999999</v>
      </c>
      <c r="G6138">
        <v>0</v>
      </c>
    </row>
    <row r="6139" spans="1:7" x14ac:dyDescent="0.25">
      <c r="A6139" s="1">
        <v>41187</v>
      </c>
      <c r="B6139">
        <v>79.379997000000003</v>
      </c>
      <c r="C6139">
        <v>79.910004000000001</v>
      </c>
      <c r="D6139">
        <v>79.099997999999999</v>
      </c>
      <c r="E6139">
        <v>79.339995999999999</v>
      </c>
      <c r="F6139">
        <v>79.339995999999999</v>
      </c>
      <c r="G6139">
        <v>0</v>
      </c>
    </row>
    <row r="6140" spans="1:7" x14ac:dyDescent="0.25">
      <c r="A6140" s="1">
        <v>41189</v>
      </c>
      <c r="B6140" t="s">
        <v>444</v>
      </c>
      <c r="C6140" t="s">
        <v>444</v>
      </c>
      <c r="D6140" t="s">
        <v>444</v>
      </c>
      <c r="E6140" t="s">
        <v>444</v>
      </c>
      <c r="F6140" t="s">
        <v>444</v>
      </c>
      <c r="G6140" t="s">
        <v>444</v>
      </c>
    </row>
    <row r="6141" spans="1:7" x14ac:dyDescent="0.25">
      <c r="A6141" s="1">
        <v>41190</v>
      </c>
      <c r="B6141">
        <v>79.389999000000003</v>
      </c>
      <c r="C6141">
        <v>79.709998999999996</v>
      </c>
      <c r="D6141">
        <v>79.319999999999993</v>
      </c>
      <c r="E6141">
        <v>79.540001000000004</v>
      </c>
      <c r="F6141">
        <v>79.540001000000004</v>
      </c>
      <c r="G6141">
        <v>0</v>
      </c>
    </row>
    <row r="6142" spans="1:7" x14ac:dyDescent="0.25">
      <c r="A6142" s="1">
        <v>41191</v>
      </c>
      <c r="B6142">
        <v>79.599997999999999</v>
      </c>
      <c r="C6142">
        <v>80.069999999999993</v>
      </c>
      <c r="D6142">
        <v>79.400002000000001</v>
      </c>
      <c r="E6142">
        <v>79.949996999999996</v>
      </c>
      <c r="F6142">
        <v>79.949996999999996</v>
      </c>
      <c r="G6142">
        <v>0</v>
      </c>
    </row>
    <row r="6143" spans="1:7" x14ac:dyDescent="0.25">
      <c r="A6143" s="1">
        <v>41192</v>
      </c>
      <c r="B6143">
        <v>80.050003000000004</v>
      </c>
      <c r="C6143">
        <v>80.190002000000007</v>
      </c>
      <c r="D6143">
        <v>79.5</v>
      </c>
      <c r="E6143">
        <v>79.919998000000007</v>
      </c>
      <c r="F6143">
        <v>79.919998000000007</v>
      </c>
      <c r="G6143">
        <v>0</v>
      </c>
    </row>
    <row r="6144" spans="1:7" x14ac:dyDescent="0.25">
      <c r="A6144" s="1">
        <v>41193</v>
      </c>
      <c r="B6144">
        <v>80.059997999999993</v>
      </c>
      <c r="C6144">
        <v>80.209998999999996</v>
      </c>
      <c r="D6144">
        <v>79.699996999999996</v>
      </c>
      <c r="E6144">
        <v>79.779999000000004</v>
      </c>
      <c r="F6144">
        <v>79.779999000000004</v>
      </c>
      <c r="G6144">
        <v>0</v>
      </c>
    </row>
    <row r="6145" spans="1:7" x14ac:dyDescent="0.25">
      <c r="A6145" s="1">
        <v>41194</v>
      </c>
      <c r="B6145">
        <v>79.800003000000004</v>
      </c>
      <c r="C6145">
        <v>79.830001999999993</v>
      </c>
      <c r="D6145">
        <v>79.510002</v>
      </c>
      <c r="E6145">
        <v>79.690002000000007</v>
      </c>
      <c r="F6145">
        <v>79.690002000000007</v>
      </c>
      <c r="G6145">
        <v>0</v>
      </c>
    </row>
    <row r="6146" spans="1:7" x14ac:dyDescent="0.25">
      <c r="A6146" s="1">
        <v>41196</v>
      </c>
      <c r="B6146" t="s">
        <v>444</v>
      </c>
      <c r="C6146" t="s">
        <v>444</v>
      </c>
      <c r="D6146" t="s">
        <v>444</v>
      </c>
      <c r="E6146" t="s">
        <v>444</v>
      </c>
      <c r="F6146" t="s">
        <v>444</v>
      </c>
      <c r="G6146" t="s">
        <v>444</v>
      </c>
    </row>
    <row r="6147" spans="1:7" x14ac:dyDescent="0.25">
      <c r="A6147" s="1">
        <v>41197</v>
      </c>
      <c r="B6147">
        <v>79.709998999999996</v>
      </c>
      <c r="C6147">
        <v>79.970000999999996</v>
      </c>
      <c r="D6147">
        <v>79.510002</v>
      </c>
      <c r="E6147">
        <v>79.739998</v>
      </c>
      <c r="F6147">
        <v>79.739998</v>
      </c>
      <c r="G6147">
        <v>0</v>
      </c>
    </row>
    <row r="6148" spans="1:7" x14ac:dyDescent="0.25">
      <c r="A6148" s="1">
        <v>41198</v>
      </c>
      <c r="B6148">
        <v>79.720000999999996</v>
      </c>
      <c r="C6148">
        <v>79.760002</v>
      </c>
      <c r="D6148">
        <v>79.309997999999993</v>
      </c>
      <c r="E6148">
        <v>79.370002999999997</v>
      </c>
      <c r="F6148">
        <v>79.370002999999997</v>
      </c>
      <c r="G6148">
        <v>0</v>
      </c>
    </row>
    <row r="6149" spans="1:7" x14ac:dyDescent="0.25">
      <c r="A6149" s="1">
        <v>41199</v>
      </c>
      <c r="B6149">
        <v>79.169998000000007</v>
      </c>
      <c r="C6149">
        <v>79.760002</v>
      </c>
      <c r="D6149">
        <v>78.940002000000007</v>
      </c>
      <c r="E6149">
        <v>79.019997000000004</v>
      </c>
      <c r="F6149">
        <v>79.019997000000004</v>
      </c>
      <c r="G6149">
        <v>0</v>
      </c>
    </row>
    <row r="6150" spans="1:7" x14ac:dyDescent="0.25">
      <c r="A6150" s="1">
        <v>41200</v>
      </c>
      <c r="B6150">
        <v>79.099997999999999</v>
      </c>
      <c r="C6150">
        <v>79.410004000000001</v>
      </c>
      <c r="D6150">
        <v>78.940002000000007</v>
      </c>
      <c r="E6150">
        <v>79.370002999999997</v>
      </c>
      <c r="F6150">
        <v>79.370002999999997</v>
      </c>
      <c r="G6150">
        <v>0</v>
      </c>
    </row>
    <row r="6151" spans="1:7" x14ac:dyDescent="0.25">
      <c r="A6151" s="1">
        <v>41201</v>
      </c>
      <c r="B6151">
        <v>79.330001999999993</v>
      </c>
      <c r="C6151">
        <v>79.660004000000001</v>
      </c>
      <c r="D6151">
        <v>79.319999999999993</v>
      </c>
      <c r="E6151">
        <v>79.639999000000003</v>
      </c>
      <c r="F6151">
        <v>79.639999000000003</v>
      </c>
      <c r="G6151">
        <v>0</v>
      </c>
    </row>
    <row r="6152" spans="1:7" x14ac:dyDescent="0.25">
      <c r="A6152" s="1">
        <v>41203</v>
      </c>
      <c r="B6152" t="s">
        <v>444</v>
      </c>
      <c r="C6152" t="s">
        <v>444</v>
      </c>
      <c r="D6152" t="s">
        <v>444</v>
      </c>
      <c r="E6152" t="s">
        <v>444</v>
      </c>
      <c r="F6152" t="s">
        <v>444</v>
      </c>
      <c r="G6152" t="s">
        <v>444</v>
      </c>
    </row>
    <row r="6153" spans="1:7" x14ac:dyDescent="0.25">
      <c r="A6153" s="1">
        <v>41204</v>
      </c>
      <c r="B6153">
        <v>79.620002999999997</v>
      </c>
      <c r="C6153">
        <v>79.680000000000007</v>
      </c>
      <c r="D6153">
        <v>79.470000999999996</v>
      </c>
      <c r="E6153">
        <v>79.650002000000001</v>
      </c>
      <c r="F6153">
        <v>79.650002000000001</v>
      </c>
      <c r="G6153">
        <v>0</v>
      </c>
    </row>
    <row r="6154" spans="1:7" x14ac:dyDescent="0.25">
      <c r="A6154" s="1">
        <v>41205</v>
      </c>
      <c r="B6154">
        <v>79.540001000000004</v>
      </c>
      <c r="C6154">
        <v>80.059997999999993</v>
      </c>
      <c r="D6154">
        <v>79.470000999999996</v>
      </c>
      <c r="E6154">
        <v>79.980002999999996</v>
      </c>
      <c r="F6154">
        <v>79.980002999999996</v>
      </c>
      <c r="G6154">
        <v>0</v>
      </c>
    </row>
    <row r="6155" spans="1:7" x14ac:dyDescent="0.25">
      <c r="A6155" s="1">
        <v>41206</v>
      </c>
      <c r="B6155">
        <v>79.940002000000007</v>
      </c>
      <c r="C6155">
        <v>80.150002000000001</v>
      </c>
      <c r="D6155">
        <v>79.819999999999993</v>
      </c>
      <c r="E6155">
        <v>79.970000999999996</v>
      </c>
      <c r="F6155">
        <v>79.970000999999996</v>
      </c>
      <c r="G6155">
        <v>0</v>
      </c>
    </row>
    <row r="6156" spans="1:7" x14ac:dyDescent="0.25">
      <c r="A6156" s="1">
        <v>41207</v>
      </c>
      <c r="B6156">
        <v>79.959998999999996</v>
      </c>
      <c r="C6156">
        <v>80.150002000000001</v>
      </c>
      <c r="D6156">
        <v>79.699996999999996</v>
      </c>
      <c r="E6156">
        <v>80.040001000000004</v>
      </c>
      <c r="F6156">
        <v>80.040001000000004</v>
      </c>
      <c r="G6156">
        <v>0</v>
      </c>
    </row>
    <row r="6157" spans="1:7" x14ac:dyDescent="0.25">
      <c r="A6157" s="1">
        <v>41208</v>
      </c>
      <c r="B6157">
        <v>80.110000999999997</v>
      </c>
      <c r="C6157">
        <v>80.269997000000004</v>
      </c>
      <c r="D6157">
        <v>79.699996999999996</v>
      </c>
      <c r="E6157">
        <v>80.069999999999993</v>
      </c>
      <c r="F6157">
        <v>80.069999999999993</v>
      </c>
      <c r="G6157">
        <v>0</v>
      </c>
    </row>
    <row r="6158" spans="1:7" x14ac:dyDescent="0.25">
      <c r="A6158" s="1">
        <v>41210</v>
      </c>
      <c r="B6158" t="s">
        <v>444</v>
      </c>
      <c r="C6158" t="s">
        <v>444</v>
      </c>
      <c r="D6158" t="s">
        <v>444</v>
      </c>
      <c r="E6158" t="s">
        <v>444</v>
      </c>
      <c r="F6158" t="s">
        <v>444</v>
      </c>
      <c r="G6158" t="s">
        <v>444</v>
      </c>
    </row>
    <row r="6159" spans="1:7" x14ac:dyDescent="0.25">
      <c r="A6159" s="1">
        <v>41213</v>
      </c>
      <c r="B6159">
        <v>79.919998000000007</v>
      </c>
      <c r="C6159">
        <v>80.279999000000004</v>
      </c>
      <c r="D6159">
        <v>79.669998000000007</v>
      </c>
      <c r="E6159">
        <v>79.919998000000007</v>
      </c>
      <c r="F6159">
        <v>79.919998000000007</v>
      </c>
      <c r="G6159">
        <v>0</v>
      </c>
    </row>
    <row r="6160" spans="1:7" x14ac:dyDescent="0.25">
      <c r="A6160" s="1">
        <v>41214</v>
      </c>
      <c r="B6160">
        <v>79.940002000000007</v>
      </c>
      <c r="C6160">
        <v>80.110000999999997</v>
      </c>
      <c r="D6160">
        <v>79.669998000000007</v>
      </c>
      <c r="E6160">
        <v>80.050003000000004</v>
      </c>
      <c r="F6160">
        <v>80.050003000000004</v>
      </c>
      <c r="G6160">
        <v>0</v>
      </c>
    </row>
    <row r="6161" spans="1:7" x14ac:dyDescent="0.25">
      <c r="A6161" s="1">
        <v>41215</v>
      </c>
      <c r="B6161">
        <v>80.019997000000004</v>
      </c>
      <c r="C6161">
        <v>80.610000999999997</v>
      </c>
      <c r="D6161">
        <v>79.860000999999997</v>
      </c>
      <c r="E6161">
        <v>80.589995999999999</v>
      </c>
      <c r="F6161">
        <v>80.589995999999999</v>
      </c>
      <c r="G6161">
        <v>0</v>
      </c>
    </row>
    <row r="6162" spans="1:7" x14ac:dyDescent="0.25">
      <c r="A6162" s="1">
        <v>41217</v>
      </c>
      <c r="B6162" t="s">
        <v>444</v>
      </c>
      <c r="C6162" t="s">
        <v>444</v>
      </c>
      <c r="D6162" t="s">
        <v>444</v>
      </c>
      <c r="E6162" t="s">
        <v>444</v>
      </c>
      <c r="F6162" t="s">
        <v>444</v>
      </c>
      <c r="G6162" t="s">
        <v>444</v>
      </c>
    </row>
    <row r="6163" spans="1:7" x14ac:dyDescent="0.25">
      <c r="A6163" s="1">
        <v>41218</v>
      </c>
      <c r="B6163">
        <v>80.629997000000003</v>
      </c>
      <c r="C6163">
        <v>80.839995999999999</v>
      </c>
      <c r="D6163">
        <v>80.5</v>
      </c>
      <c r="E6163">
        <v>80.75</v>
      </c>
      <c r="F6163">
        <v>80.75</v>
      </c>
      <c r="G6163">
        <v>0</v>
      </c>
    </row>
    <row r="6164" spans="1:7" x14ac:dyDescent="0.25">
      <c r="A6164" s="1">
        <v>41219</v>
      </c>
      <c r="B6164">
        <v>80.709998999999996</v>
      </c>
      <c r="C6164">
        <v>80.839995999999999</v>
      </c>
      <c r="D6164">
        <v>80.5</v>
      </c>
      <c r="E6164">
        <v>80.610000999999997</v>
      </c>
      <c r="F6164">
        <v>80.610000999999997</v>
      </c>
      <c r="G6164">
        <v>0</v>
      </c>
    </row>
    <row r="6165" spans="1:7" x14ac:dyDescent="0.25">
      <c r="A6165" s="1">
        <v>41220</v>
      </c>
      <c r="B6165">
        <v>80.639999000000003</v>
      </c>
      <c r="C6165">
        <v>80.919998000000007</v>
      </c>
      <c r="D6165">
        <v>80.279999000000004</v>
      </c>
      <c r="E6165">
        <v>80.760002</v>
      </c>
      <c r="F6165">
        <v>80.760002</v>
      </c>
      <c r="G6165">
        <v>0</v>
      </c>
    </row>
    <row r="6166" spans="1:7" x14ac:dyDescent="0.25">
      <c r="A6166" s="1">
        <v>41221</v>
      </c>
      <c r="B6166">
        <v>80.860000999999997</v>
      </c>
      <c r="C6166">
        <v>81</v>
      </c>
      <c r="D6166">
        <v>80.279999000000004</v>
      </c>
      <c r="E6166">
        <v>80.790001000000004</v>
      </c>
      <c r="F6166">
        <v>80.790001000000004</v>
      </c>
      <c r="G6166">
        <v>0</v>
      </c>
    </row>
    <row r="6167" spans="1:7" x14ac:dyDescent="0.25">
      <c r="A6167" s="1">
        <v>41222</v>
      </c>
      <c r="B6167">
        <v>80.849997999999999</v>
      </c>
      <c r="C6167">
        <v>81.089995999999999</v>
      </c>
      <c r="D6167">
        <v>80.610000999999997</v>
      </c>
      <c r="E6167">
        <v>81.029999000000004</v>
      </c>
      <c r="F6167">
        <v>81.029999000000004</v>
      </c>
      <c r="G6167">
        <v>0</v>
      </c>
    </row>
    <row r="6168" spans="1:7" x14ac:dyDescent="0.25">
      <c r="A6168" s="1">
        <v>41224</v>
      </c>
      <c r="B6168" t="s">
        <v>444</v>
      </c>
      <c r="C6168" t="s">
        <v>444</v>
      </c>
      <c r="D6168" t="s">
        <v>444</v>
      </c>
      <c r="E6168" t="s">
        <v>444</v>
      </c>
      <c r="F6168" t="s">
        <v>444</v>
      </c>
      <c r="G6168" t="s">
        <v>444</v>
      </c>
    </row>
    <row r="6169" spans="1:7" x14ac:dyDescent="0.25">
      <c r="A6169" s="1">
        <v>41225</v>
      </c>
      <c r="B6169">
        <v>81</v>
      </c>
      <c r="C6169">
        <v>81.099997999999999</v>
      </c>
      <c r="D6169">
        <v>80.910004000000001</v>
      </c>
      <c r="E6169">
        <v>81.040001000000004</v>
      </c>
      <c r="F6169">
        <v>81.040001000000004</v>
      </c>
      <c r="G6169">
        <v>0</v>
      </c>
    </row>
    <row r="6170" spans="1:7" x14ac:dyDescent="0.25">
      <c r="A6170" s="1">
        <v>41226</v>
      </c>
      <c r="B6170">
        <v>81.110000999999997</v>
      </c>
      <c r="C6170">
        <v>81.239998</v>
      </c>
      <c r="D6170">
        <v>80.910004000000001</v>
      </c>
      <c r="E6170">
        <v>81.080001999999993</v>
      </c>
      <c r="F6170">
        <v>81.080001999999993</v>
      </c>
      <c r="G6170">
        <v>0</v>
      </c>
    </row>
    <row r="6171" spans="1:7" x14ac:dyDescent="0.25">
      <c r="A6171" s="1">
        <v>41227</v>
      </c>
      <c r="B6171">
        <v>81.050003000000004</v>
      </c>
      <c r="C6171">
        <v>81.239998</v>
      </c>
      <c r="D6171">
        <v>80.900002000000001</v>
      </c>
      <c r="E6171">
        <v>81.059997999999993</v>
      </c>
      <c r="F6171">
        <v>81.059997999999993</v>
      </c>
      <c r="G6171">
        <v>0</v>
      </c>
    </row>
    <row r="6172" spans="1:7" x14ac:dyDescent="0.25">
      <c r="A6172" s="1">
        <v>41228</v>
      </c>
      <c r="B6172">
        <v>81.150002000000001</v>
      </c>
      <c r="C6172">
        <v>81.209998999999996</v>
      </c>
      <c r="D6172">
        <v>80.900002000000001</v>
      </c>
      <c r="E6172">
        <v>81.080001999999993</v>
      </c>
      <c r="F6172">
        <v>81.080001999999993</v>
      </c>
      <c r="G6172">
        <v>0</v>
      </c>
    </row>
    <row r="6173" spans="1:7" x14ac:dyDescent="0.25">
      <c r="A6173" s="1">
        <v>41229</v>
      </c>
      <c r="B6173">
        <v>81.029999000000004</v>
      </c>
      <c r="C6173">
        <v>81.459998999999996</v>
      </c>
      <c r="D6173">
        <v>80.930000000000007</v>
      </c>
      <c r="E6173">
        <v>81.260002</v>
      </c>
      <c r="F6173">
        <v>81.260002</v>
      </c>
      <c r="G6173">
        <v>0</v>
      </c>
    </row>
    <row r="6174" spans="1:7" x14ac:dyDescent="0.25">
      <c r="A6174" s="1">
        <v>41231</v>
      </c>
      <c r="B6174" t="s">
        <v>444</v>
      </c>
      <c r="C6174" t="s">
        <v>444</v>
      </c>
      <c r="D6174" t="s">
        <v>444</v>
      </c>
      <c r="E6174" t="s">
        <v>444</v>
      </c>
      <c r="F6174" t="s">
        <v>444</v>
      </c>
      <c r="G6174" t="s">
        <v>444</v>
      </c>
    </row>
    <row r="6175" spans="1:7" x14ac:dyDescent="0.25">
      <c r="A6175" s="1">
        <v>41232</v>
      </c>
      <c r="B6175">
        <v>81.160004000000001</v>
      </c>
      <c r="C6175">
        <v>81.199996999999996</v>
      </c>
      <c r="D6175">
        <v>80.790001000000004</v>
      </c>
      <c r="E6175">
        <v>80.870002999999997</v>
      </c>
      <c r="F6175">
        <v>80.870002999999997</v>
      </c>
      <c r="G6175">
        <v>0</v>
      </c>
    </row>
    <row r="6176" spans="1:7" x14ac:dyDescent="0.25">
      <c r="A6176" s="1">
        <v>41233</v>
      </c>
      <c r="B6176">
        <v>81</v>
      </c>
      <c r="C6176">
        <v>81.199996999999996</v>
      </c>
      <c r="D6176">
        <v>80.790001000000004</v>
      </c>
      <c r="E6176">
        <v>80.959998999999996</v>
      </c>
      <c r="F6176">
        <v>80.959998999999996</v>
      </c>
      <c r="G6176">
        <v>0</v>
      </c>
    </row>
    <row r="6177" spans="1:7" x14ac:dyDescent="0.25">
      <c r="A6177" s="1">
        <v>41234</v>
      </c>
      <c r="B6177">
        <v>80.910004000000001</v>
      </c>
      <c r="C6177">
        <v>81.269997000000004</v>
      </c>
      <c r="D6177">
        <v>80.790001000000004</v>
      </c>
      <c r="E6177">
        <v>80.930000000000007</v>
      </c>
      <c r="F6177">
        <v>80.930000000000007</v>
      </c>
      <c r="G6177">
        <v>0</v>
      </c>
    </row>
    <row r="6178" spans="1:7" x14ac:dyDescent="0.25">
      <c r="A6178" s="1">
        <v>41236</v>
      </c>
      <c r="B6178">
        <v>80.730002999999996</v>
      </c>
      <c r="C6178">
        <v>80.889999000000003</v>
      </c>
      <c r="D6178">
        <v>80.129997000000003</v>
      </c>
      <c r="E6178">
        <v>80.190002000000007</v>
      </c>
      <c r="F6178">
        <v>80.190002000000007</v>
      </c>
      <c r="G6178">
        <v>0</v>
      </c>
    </row>
    <row r="6179" spans="1:7" x14ac:dyDescent="0.25">
      <c r="A6179" s="1">
        <v>41238</v>
      </c>
      <c r="B6179" t="s">
        <v>444</v>
      </c>
      <c r="C6179" t="s">
        <v>444</v>
      </c>
      <c r="D6179" t="s">
        <v>444</v>
      </c>
      <c r="E6179" t="s">
        <v>444</v>
      </c>
      <c r="F6179" t="s">
        <v>444</v>
      </c>
      <c r="G6179" t="s">
        <v>444</v>
      </c>
    </row>
    <row r="6180" spans="1:7" x14ac:dyDescent="0.25">
      <c r="A6180" s="1">
        <v>41239</v>
      </c>
      <c r="B6180">
        <v>80.260002</v>
      </c>
      <c r="C6180">
        <v>80.309997999999993</v>
      </c>
      <c r="D6180">
        <v>80.029999000000004</v>
      </c>
      <c r="E6180">
        <v>80.25</v>
      </c>
      <c r="F6180">
        <v>80.25</v>
      </c>
      <c r="G6180">
        <v>0</v>
      </c>
    </row>
    <row r="6181" spans="1:7" x14ac:dyDescent="0.25">
      <c r="A6181" s="1">
        <v>41240</v>
      </c>
      <c r="B6181">
        <v>80.099997999999999</v>
      </c>
      <c r="C6181">
        <v>80.470000999999996</v>
      </c>
      <c r="D6181">
        <v>80.019997000000004</v>
      </c>
      <c r="E6181">
        <v>80.400002000000001</v>
      </c>
      <c r="F6181">
        <v>80.400002000000001</v>
      </c>
      <c r="G6181">
        <v>0</v>
      </c>
    </row>
    <row r="6182" spans="1:7" x14ac:dyDescent="0.25">
      <c r="A6182" s="1">
        <v>41241</v>
      </c>
      <c r="B6182">
        <v>80.379997000000003</v>
      </c>
      <c r="C6182">
        <v>80.589995999999999</v>
      </c>
      <c r="D6182">
        <v>80.019997000000004</v>
      </c>
      <c r="E6182">
        <v>80.339995999999999</v>
      </c>
      <c r="F6182">
        <v>80.339995999999999</v>
      </c>
      <c r="G6182">
        <v>0</v>
      </c>
    </row>
    <row r="6183" spans="1:7" x14ac:dyDescent="0.25">
      <c r="A6183" s="1">
        <v>41242</v>
      </c>
      <c r="B6183">
        <v>80.319999999999993</v>
      </c>
      <c r="C6183">
        <v>80.589995999999999</v>
      </c>
      <c r="D6183">
        <v>80.019997000000004</v>
      </c>
      <c r="E6183">
        <v>80.199996999999996</v>
      </c>
      <c r="F6183">
        <v>80.199996999999996</v>
      </c>
      <c r="G6183">
        <v>0</v>
      </c>
    </row>
    <row r="6184" spans="1:7" x14ac:dyDescent="0.25">
      <c r="A6184" s="1">
        <v>41243</v>
      </c>
      <c r="B6184">
        <v>80.209998999999996</v>
      </c>
      <c r="C6184">
        <v>80.349997999999999</v>
      </c>
      <c r="D6184">
        <v>80.019997000000004</v>
      </c>
      <c r="E6184">
        <v>80.150002000000001</v>
      </c>
      <c r="F6184">
        <v>80.150002000000001</v>
      </c>
      <c r="G6184">
        <v>0</v>
      </c>
    </row>
    <row r="6185" spans="1:7" x14ac:dyDescent="0.25">
      <c r="A6185" s="1">
        <v>41245</v>
      </c>
      <c r="B6185" t="s">
        <v>444</v>
      </c>
      <c r="C6185" t="s">
        <v>444</v>
      </c>
      <c r="D6185" t="s">
        <v>444</v>
      </c>
      <c r="E6185" t="s">
        <v>444</v>
      </c>
      <c r="F6185" t="s">
        <v>444</v>
      </c>
      <c r="G6185" t="s">
        <v>444</v>
      </c>
    </row>
    <row r="6186" spans="1:7" x14ac:dyDescent="0.25">
      <c r="A6186" s="1">
        <v>41246</v>
      </c>
      <c r="B6186">
        <v>80.180000000000007</v>
      </c>
      <c r="C6186">
        <v>80.269997000000004</v>
      </c>
      <c r="D6186">
        <v>79.800003000000004</v>
      </c>
      <c r="E6186">
        <v>79.879997000000003</v>
      </c>
      <c r="F6186">
        <v>79.879997000000003</v>
      </c>
      <c r="G6186">
        <v>0</v>
      </c>
    </row>
    <row r="6187" spans="1:7" x14ac:dyDescent="0.25">
      <c r="A6187" s="1">
        <v>41247</v>
      </c>
      <c r="B6187">
        <v>79.889999000000003</v>
      </c>
      <c r="C6187">
        <v>80.190002000000007</v>
      </c>
      <c r="D6187">
        <v>79.610000999999997</v>
      </c>
      <c r="E6187">
        <v>79.639999000000003</v>
      </c>
      <c r="F6187">
        <v>79.639999000000003</v>
      </c>
      <c r="G6187">
        <v>0</v>
      </c>
    </row>
    <row r="6188" spans="1:7" x14ac:dyDescent="0.25">
      <c r="A6188" s="1">
        <v>41248</v>
      </c>
      <c r="B6188">
        <v>79.589995999999999</v>
      </c>
      <c r="C6188">
        <v>79.919998000000007</v>
      </c>
      <c r="D6188">
        <v>79.569999999999993</v>
      </c>
      <c r="E6188">
        <v>79.769997000000004</v>
      </c>
      <c r="F6188">
        <v>79.769997000000004</v>
      </c>
      <c r="G6188">
        <v>0</v>
      </c>
    </row>
    <row r="6189" spans="1:7" x14ac:dyDescent="0.25">
      <c r="A6189" s="1">
        <v>41249</v>
      </c>
      <c r="B6189">
        <v>79.800003000000004</v>
      </c>
      <c r="C6189">
        <v>80.319999999999993</v>
      </c>
      <c r="D6189">
        <v>79.569999999999993</v>
      </c>
      <c r="E6189">
        <v>80.260002</v>
      </c>
      <c r="F6189">
        <v>80.260002</v>
      </c>
      <c r="G6189">
        <v>0</v>
      </c>
    </row>
    <row r="6190" spans="1:7" x14ac:dyDescent="0.25">
      <c r="A6190" s="1">
        <v>41250</v>
      </c>
      <c r="B6190">
        <v>80.269997000000004</v>
      </c>
      <c r="C6190">
        <v>80.660004000000001</v>
      </c>
      <c r="D6190">
        <v>79.730002999999996</v>
      </c>
      <c r="E6190">
        <v>80.419998000000007</v>
      </c>
      <c r="F6190">
        <v>80.419998000000007</v>
      </c>
      <c r="G6190">
        <v>0</v>
      </c>
    </row>
    <row r="6191" spans="1:7" x14ac:dyDescent="0.25">
      <c r="A6191" s="1">
        <v>41252</v>
      </c>
      <c r="B6191" t="s">
        <v>444</v>
      </c>
      <c r="C6191" t="s">
        <v>444</v>
      </c>
      <c r="D6191" t="s">
        <v>444</v>
      </c>
      <c r="E6191" t="s">
        <v>444</v>
      </c>
      <c r="F6191" t="s">
        <v>444</v>
      </c>
      <c r="G6191" t="s">
        <v>444</v>
      </c>
    </row>
    <row r="6192" spans="1:7" x14ac:dyDescent="0.25">
      <c r="A6192" s="1">
        <v>41253</v>
      </c>
      <c r="B6192">
        <v>80.489998</v>
      </c>
      <c r="C6192">
        <v>80.660004000000001</v>
      </c>
      <c r="D6192">
        <v>80.230002999999996</v>
      </c>
      <c r="E6192">
        <v>80.330001999999993</v>
      </c>
      <c r="F6192">
        <v>80.330001999999993</v>
      </c>
      <c r="G6192">
        <v>0</v>
      </c>
    </row>
    <row r="6193" spans="1:7" x14ac:dyDescent="0.25">
      <c r="A6193" s="1">
        <v>41254</v>
      </c>
      <c r="B6193">
        <v>80.300003000000004</v>
      </c>
      <c r="C6193">
        <v>80.569999999999993</v>
      </c>
      <c r="D6193">
        <v>80</v>
      </c>
      <c r="E6193">
        <v>80.059997999999993</v>
      </c>
      <c r="F6193">
        <v>80.059997999999993</v>
      </c>
      <c r="G6193">
        <v>0</v>
      </c>
    </row>
    <row r="6194" spans="1:7" x14ac:dyDescent="0.25">
      <c r="A6194" s="1">
        <v>41255</v>
      </c>
      <c r="B6194">
        <v>80.050003000000004</v>
      </c>
      <c r="C6194">
        <v>80.129997000000003</v>
      </c>
      <c r="D6194">
        <v>79.709998999999996</v>
      </c>
      <c r="E6194">
        <v>79.889999000000003</v>
      </c>
      <c r="F6194">
        <v>79.889999000000003</v>
      </c>
      <c r="G6194">
        <v>0</v>
      </c>
    </row>
    <row r="6195" spans="1:7" x14ac:dyDescent="0.25">
      <c r="A6195" s="1">
        <v>41256</v>
      </c>
      <c r="B6195">
        <v>79.870002999999997</v>
      </c>
      <c r="C6195">
        <v>80.129997000000003</v>
      </c>
      <c r="D6195">
        <v>79.709998999999996</v>
      </c>
      <c r="E6195">
        <v>79.930000000000007</v>
      </c>
      <c r="F6195">
        <v>79.930000000000007</v>
      </c>
      <c r="G6195">
        <v>0</v>
      </c>
    </row>
    <row r="6196" spans="1:7" x14ac:dyDescent="0.25">
      <c r="A6196" s="1">
        <v>41257</v>
      </c>
      <c r="B6196">
        <v>79.949996999999996</v>
      </c>
      <c r="C6196">
        <v>79.980002999999996</v>
      </c>
      <c r="D6196">
        <v>79.5</v>
      </c>
      <c r="E6196">
        <v>79.599997999999999</v>
      </c>
      <c r="F6196">
        <v>79.599997999999999</v>
      </c>
      <c r="G6196">
        <v>0</v>
      </c>
    </row>
    <row r="6197" spans="1:7" x14ac:dyDescent="0.25">
      <c r="A6197" s="1">
        <v>41259</v>
      </c>
      <c r="B6197" t="s">
        <v>444</v>
      </c>
      <c r="C6197" t="s">
        <v>444</v>
      </c>
      <c r="D6197" t="s">
        <v>444</v>
      </c>
      <c r="E6197" t="s">
        <v>444</v>
      </c>
      <c r="F6197" t="s">
        <v>444</v>
      </c>
      <c r="G6197" t="s">
        <v>444</v>
      </c>
    </row>
    <row r="6198" spans="1:7" x14ac:dyDescent="0.25">
      <c r="A6198" s="1">
        <v>41260</v>
      </c>
      <c r="B6198">
        <v>79.629997000000003</v>
      </c>
      <c r="C6198">
        <v>79.699996999999996</v>
      </c>
      <c r="D6198">
        <v>79.470000999999996</v>
      </c>
      <c r="E6198">
        <v>79.569999999999993</v>
      </c>
      <c r="F6198">
        <v>79.569999999999993</v>
      </c>
      <c r="G6198">
        <v>0</v>
      </c>
    </row>
    <row r="6199" spans="1:7" x14ac:dyDescent="0.25">
      <c r="A6199" s="1">
        <v>41261</v>
      </c>
      <c r="B6199">
        <v>79.569999999999993</v>
      </c>
      <c r="C6199">
        <v>79.699996999999996</v>
      </c>
      <c r="D6199">
        <v>79.260002</v>
      </c>
      <c r="E6199">
        <v>79.360000999999997</v>
      </c>
      <c r="F6199">
        <v>79.360000999999997</v>
      </c>
      <c r="G6199">
        <v>0</v>
      </c>
    </row>
    <row r="6200" spans="1:7" x14ac:dyDescent="0.25">
      <c r="A6200" s="1">
        <v>41262</v>
      </c>
      <c r="B6200">
        <v>79.349997999999999</v>
      </c>
      <c r="C6200">
        <v>79.379997000000003</v>
      </c>
      <c r="D6200">
        <v>79.010002</v>
      </c>
      <c r="E6200">
        <v>79.25</v>
      </c>
      <c r="F6200">
        <v>79.25</v>
      </c>
      <c r="G6200">
        <v>0</v>
      </c>
    </row>
    <row r="6201" spans="1:7" x14ac:dyDescent="0.25">
      <c r="A6201" s="1">
        <v>41263</v>
      </c>
      <c r="B6201">
        <v>79.360000999999997</v>
      </c>
      <c r="C6201">
        <v>79.459998999999996</v>
      </c>
      <c r="D6201">
        <v>79.010002</v>
      </c>
      <c r="E6201">
        <v>79.260002</v>
      </c>
      <c r="F6201">
        <v>79.260002</v>
      </c>
      <c r="G6201">
        <v>0</v>
      </c>
    </row>
    <row r="6202" spans="1:7" x14ac:dyDescent="0.25">
      <c r="A6202" s="1">
        <v>41264</v>
      </c>
      <c r="B6202">
        <v>79.330001999999993</v>
      </c>
      <c r="C6202">
        <v>79.650002000000001</v>
      </c>
      <c r="D6202">
        <v>79.300003000000004</v>
      </c>
      <c r="E6202">
        <v>79.620002999999997</v>
      </c>
      <c r="F6202">
        <v>79.620002999999997</v>
      </c>
      <c r="G6202">
        <v>0</v>
      </c>
    </row>
    <row r="6203" spans="1:7" x14ac:dyDescent="0.25">
      <c r="A6203" s="1">
        <v>41266</v>
      </c>
      <c r="B6203" t="s">
        <v>444</v>
      </c>
      <c r="C6203" t="s">
        <v>444</v>
      </c>
      <c r="D6203" t="s">
        <v>444</v>
      </c>
      <c r="E6203" t="s">
        <v>444</v>
      </c>
      <c r="F6203" t="s">
        <v>444</v>
      </c>
      <c r="G6203" t="s">
        <v>444</v>
      </c>
    </row>
    <row r="6204" spans="1:7" x14ac:dyDescent="0.25">
      <c r="A6204" s="1">
        <v>41267</v>
      </c>
      <c r="B6204">
        <v>79.620002999999997</v>
      </c>
      <c r="C6204">
        <v>79.709998999999996</v>
      </c>
      <c r="D6204">
        <v>79.370002999999997</v>
      </c>
      <c r="E6204">
        <v>79.639999000000003</v>
      </c>
      <c r="F6204">
        <v>79.639999000000003</v>
      </c>
      <c r="G6204">
        <v>0</v>
      </c>
    </row>
    <row r="6205" spans="1:7" x14ac:dyDescent="0.25">
      <c r="A6205" s="1">
        <v>41269</v>
      </c>
      <c r="B6205">
        <v>79.680000000000007</v>
      </c>
      <c r="C6205">
        <v>79.779999000000004</v>
      </c>
      <c r="D6205">
        <v>79.370002999999997</v>
      </c>
      <c r="E6205">
        <v>79.620002999999997</v>
      </c>
      <c r="F6205">
        <v>79.620002999999997</v>
      </c>
      <c r="G6205">
        <v>0</v>
      </c>
    </row>
    <row r="6206" spans="1:7" x14ac:dyDescent="0.25">
      <c r="A6206" s="1">
        <v>41270</v>
      </c>
      <c r="B6206">
        <v>79.559997999999993</v>
      </c>
      <c r="C6206">
        <v>79.790001000000004</v>
      </c>
      <c r="D6206">
        <v>79.360000999999997</v>
      </c>
      <c r="E6206">
        <v>79.620002999999997</v>
      </c>
      <c r="F6206">
        <v>79.620002999999997</v>
      </c>
      <c r="G6206">
        <v>0</v>
      </c>
    </row>
    <row r="6207" spans="1:7" x14ac:dyDescent="0.25">
      <c r="A6207" s="1">
        <v>41271</v>
      </c>
      <c r="B6207">
        <v>79.660004000000001</v>
      </c>
      <c r="C6207">
        <v>79.930000000000007</v>
      </c>
      <c r="D6207">
        <v>79.589995999999999</v>
      </c>
      <c r="E6207">
        <v>79.680000000000007</v>
      </c>
      <c r="F6207">
        <v>79.680000000000007</v>
      </c>
      <c r="G6207">
        <v>0</v>
      </c>
    </row>
    <row r="6208" spans="1:7" x14ac:dyDescent="0.25">
      <c r="A6208" s="1">
        <v>41273</v>
      </c>
      <c r="B6208" t="s">
        <v>444</v>
      </c>
      <c r="C6208" t="s">
        <v>444</v>
      </c>
      <c r="D6208" t="s">
        <v>444</v>
      </c>
      <c r="E6208" t="s">
        <v>444</v>
      </c>
      <c r="F6208" t="s">
        <v>444</v>
      </c>
      <c r="G6208" t="s">
        <v>444</v>
      </c>
    </row>
    <row r="6209" spans="1:7" x14ac:dyDescent="0.25">
      <c r="A6209" s="1">
        <v>41274</v>
      </c>
      <c r="B6209">
        <v>79.620002999999997</v>
      </c>
      <c r="C6209">
        <v>79.930000000000007</v>
      </c>
      <c r="D6209">
        <v>79.580001999999993</v>
      </c>
      <c r="E6209">
        <v>79.769997000000004</v>
      </c>
      <c r="F6209">
        <v>79.769997000000004</v>
      </c>
      <c r="G6209">
        <v>0</v>
      </c>
    </row>
    <row r="6210" spans="1:7" x14ac:dyDescent="0.25">
      <c r="A6210" s="1">
        <v>41276</v>
      </c>
      <c r="B6210">
        <v>79.75</v>
      </c>
      <c r="C6210">
        <v>79.930000000000007</v>
      </c>
      <c r="D6210">
        <v>79.279999000000004</v>
      </c>
      <c r="E6210">
        <v>79.849997999999999</v>
      </c>
      <c r="F6210">
        <v>79.849997999999999</v>
      </c>
      <c r="G6210">
        <v>0</v>
      </c>
    </row>
    <row r="6211" spans="1:7" x14ac:dyDescent="0.25">
      <c r="A6211" s="1">
        <v>41277</v>
      </c>
      <c r="B6211">
        <v>79.809997999999993</v>
      </c>
      <c r="C6211">
        <v>80.459998999999996</v>
      </c>
      <c r="D6211">
        <v>79.800003000000004</v>
      </c>
      <c r="E6211">
        <v>80.430000000000007</v>
      </c>
      <c r="F6211">
        <v>80.430000000000007</v>
      </c>
      <c r="G6211">
        <v>0</v>
      </c>
    </row>
    <row r="6212" spans="1:7" x14ac:dyDescent="0.25">
      <c r="A6212" s="1">
        <v>41278</v>
      </c>
      <c r="B6212">
        <v>80.550003000000004</v>
      </c>
      <c r="C6212">
        <v>80.870002999999997</v>
      </c>
      <c r="D6212">
        <v>79.800003000000004</v>
      </c>
      <c r="E6212">
        <v>80.5</v>
      </c>
      <c r="F6212">
        <v>80.5</v>
      </c>
      <c r="G6212">
        <v>0</v>
      </c>
    </row>
    <row r="6213" spans="1:7" x14ac:dyDescent="0.25">
      <c r="A6213" s="1">
        <v>41280</v>
      </c>
      <c r="B6213" t="s">
        <v>444</v>
      </c>
      <c r="C6213" t="s">
        <v>444</v>
      </c>
      <c r="D6213" t="s">
        <v>444</v>
      </c>
      <c r="E6213" t="s">
        <v>444</v>
      </c>
      <c r="F6213" t="s">
        <v>444</v>
      </c>
      <c r="G6213" t="s">
        <v>444</v>
      </c>
    </row>
    <row r="6214" spans="1:7" x14ac:dyDescent="0.25">
      <c r="A6214" s="1">
        <v>41281</v>
      </c>
      <c r="B6214">
        <v>80.510002</v>
      </c>
      <c r="C6214">
        <v>80.870002999999997</v>
      </c>
      <c r="D6214">
        <v>80.120002999999997</v>
      </c>
      <c r="E6214">
        <v>80.260002</v>
      </c>
      <c r="F6214">
        <v>80.260002</v>
      </c>
      <c r="G6214">
        <v>0</v>
      </c>
    </row>
    <row r="6215" spans="1:7" x14ac:dyDescent="0.25">
      <c r="A6215" s="1">
        <v>41282</v>
      </c>
      <c r="B6215">
        <v>80.150002000000001</v>
      </c>
      <c r="C6215">
        <v>80.680000000000007</v>
      </c>
      <c r="D6215">
        <v>80.110000999999997</v>
      </c>
      <c r="E6215">
        <v>80.349997999999999</v>
      </c>
      <c r="F6215">
        <v>80.349997999999999</v>
      </c>
      <c r="G6215">
        <v>0</v>
      </c>
    </row>
    <row r="6216" spans="1:7" x14ac:dyDescent="0.25">
      <c r="A6216" s="1">
        <v>41283</v>
      </c>
      <c r="B6216">
        <v>80.300003000000004</v>
      </c>
      <c r="C6216">
        <v>80.639999000000003</v>
      </c>
      <c r="D6216">
        <v>80.110000999999997</v>
      </c>
      <c r="E6216">
        <v>80.559997999999993</v>
      </c>
      <c r="F6216">
        <v>80.559997999999993</v>
      </c>
      <c r="G6216">
        <v>0</v>
      </c>
    </row>
    <row r="6217" spans="1:7" x14ac:dyDescent="0.25">
      <c r="A6217" s="1">
        <v>41284</v>
      </c>
      <c r="B6217">
        <v>80.589995999999999</v>
      </c>
      <c r="C6217">
        <v>80.669998000000007</v>
      </c>
      <c r="D6217">
        <v>79.669998000000007</v>
      </c>
      <c r="E6217">
        <v>79.739998</v>
      </c>
      <c r="F6217">
        <v>79.739998</v>
      </c>
      <c r="G6217">
        <v>0</v>
      </c>
    </row>
    <row r="6218" spans="1:7" x14ac:dyDescent="0.25">
      <c r="A6218" s="1">
        <v>41285</v>
      </c>
      <c r="B6218">
        <v>79.790001000000004</v>
      </c>
      <c r="C6218">
        <v>80.669998000000007</v>
      </c>
      <c r="D6218">
        <v>79.440002000000007</v>
      </c>
      <c r="E6218">
        <v>79.559997999999993</v>
      </c>
      <c r="F6218">
        <v>79.559997999999993</v>
      </c>
      <c r="G6218">
        <v>0</v>
      </c>
    </row>
    <row r="6219" spans="1:7" x14ac:dyDescent="0.25">
      <c r="A6219" s="1">
        <v>41287</v>
      </c>
      <c r="B6219" t="s">
        <v>444</v>
      </c>
      <c r="C6219" t="s">
        <v>444</v>
      </c>
      <c r="D6219" t="s">
        <v>444</v>
      </c>
      <c r="E6219" t="s">
        <v>444</v>
      </c>
      <c r="F6219" t="s">
        <v>444</v>
      </c>
      <c r="G6219" t="s">
        <v>444</v>
      </c>
    </row>
    <row r="6220" spans="1:7" x14ac:dyDescent="0.25">
      <c r="A6220" s="1">
        <v>41288</v>
      </c>
      <c r="B6220">
        <v>79.529999000000004</v>
      </c>
      <c r="C6220">
        <v>79.650002000000001</v>
      </c>
      <c r="D6220">
        <v>79.349997999999999</v>
      </c>
      <c r="E6220">
        <v>79.489998</v>
      </c>
      <c r="F6220">
        <v>79.489998</v>
      </c>
      <c r="G6220">
        <v>0</v>
      </c>
    </row>
    <row r="6221" spans="1:7" x14ac:dyDescent="0.25">
      <c r="A6221" s="1">
        <v>41289</v>
      </c>
      <c r="B6221">
        <v>79.5</v>
      </c>
      <c r="C6221">
        <v>79.870002999999997</v>
      </c>
      <c r="D6221">
        <v>79.349997999999999</v>
      </c>
      <c r="E6221">
        <v>79.779999000000004</v>
      </c>
      <c r="F6221">
        <v>79.779999000000004</v>
      </c>
      <c r="G6221">
        <v>0</v>
      </c>
    </row>
    <row r="6222" spans="1:7" x14ac:dyDescent="0.25">
      <c r="A6222" s="1">
        <v>41290</v>
      </c>
      <c r="B6222">
        <v>79.690002000000007</v>
      </c>
      <c r="C6222">
        <v>79.900002000000001</v>
      </c>
      <c r="D6222">
        <v>79.389999000000003</v>
      </c>
      <c r="E6222">
        <v>79.800003000000004</v>
      </c>
      <c r="F6222">
        <v>79.800003000000004</v>
      </c>
      <c r="G6222">
        <v>0</v>
      </c>
    </row>
    <row r="6223" spans="1:7" x14ac:dyDescent="0.25">
      <c r="A6223" s="1">
        <v>41291</v>
      </c>
      <c r="B6223">
        <v>79.830001999999993</v>
      </c>
      <c r="C6223">
        <v>79.900002000000001</v>
      </c>
      <c r="D6223">
        <v>79.569999999999993</v>
      </c>
      <c r="E6223">
        <v>79.650002000000001</v>
      </c>
      <c r="F6223">
        <v>79.650002000000001</v>
      </c>
      <c r="G6223">
        <v>0</v>
      </c>
    </row>
    <row r="6224" spans="1:7" x14ac:dyDescent="0.25">
      <c r="A6224" s="1">
        <v>41292</v>
      </c>
      <c r="B6224">
        <v>79.680000000000007</v>
      </c>
      <c r="C6224">
        <v>80.190002000000007</v>
      </c>
      <c r="D6224">
        <v>79.650002000000001</v>
      </c>
      <c r="E6224">
        <v>80.050003000000004</v>
      </c>
      <c r="F6224">
        <v>80.050003000000004</v>
      </c>
      <c r="G6224">
        <v>0</v>
      </c>
    </row>
    <row r="6225" spans="1:7" x14ac:dyDescent="0.25">
      <c r="A6225" s="1">
        <v>41294</v>
      </c>
      <c r="B6225" t="s">
        <v>444</v>
      </c>
      <c r="C6225" t="s">
        <v>444</v>
      </c>
      <c r="D6225" t="s">
        <v>444</v>
      </c>
      <c r="E6225" t="s">
        <v>444</v>
      </c>
      <c r="F6225" t="s">
        <v>444</v>
      </c>
      <c r="G6225" t="s">
        <v>444</v>
      </c>
    </row>
    <row r="6226" spans="1:7" x14ac:dyDescent="0.25">
      <c r="A6226" s="1">
        <v>41296</v>
      </c>
      <c r="B6226">
        <v>80.059997999999993</v>
      </c>
      <c r="C6226">
        <v>80.089995999999999</v>
      </c>
      <c r="D6226">
        <v>79.690002000000007</v>
      </c>
      <c r="E6226">
        <v>79.870002999999997</v>
      </c>
      <c r="F6226">
        <v>79.870002999999997</v>
      </c>
      <c r="G6226">
        <v>0</v>
      </c>
    </row>
    <row r="6227" spans="1:7" x14ac:dyDescent="0.25">
      <c r="A6227" s="1">
        <v>41297</v>
      </c>
      <c r="B6227">
        <v>79.879997000000003</v>
      </c>
      <c r="C6227">
        <v>80.129997000000003</v>
      </c>
      <c r="D6227">
        <v>79.690002000000007</v>
      </c>
      <c r="E6227">
        <v>79.919998000000007</v>
      </c>
      <c r="F6227">
        <v>79.919998000000007</v>
      </c>
      <c r="G6227">
        <v>0</v>
      </c>
    </row>
    <row r="6228" spans="1:7" x14ac:dyDescent="0.25">
      <c r="A6228" s="1">
        <v>41298</v>
      </c>
      <c r="B6228">
        <v>79.980002999999996</v>
      </c>
      <c r="C6228">
        <v>80.150002000000001</v>
      </c>
      <c r="D6228">
        <v>79.699996999999996</v>
      </c>
      <c r="E6228">
        <v>79.949996999999996</v>
      </c>
      <c r="F6228">
        <v>79.949996999999996</v>
      </c>
      <c r="G6228">
        <v>0</v>
      </c>
    </row>
    <row r="6229" spans="1:7" x14ac:dyDescent="0.25">
      <c r="A6229" s="1">
        <v>41299</v>
      </c>
      <c r="B6229">
        <v>80.010002</v>
      </c>
      <c r="C6229">
        <v>80.150002000000001</v>
      </c>
      <c r="D6229">
        <v>79.680000000000007</v>
      </c>
      <c r="E6229">
        <v>79.75</v>
      </c>
      <c r="F6229">
        <v>79.75</v>
      </c>
      <c r="G6229">
        <v>0</v>
      </c>
    </row>
    <row r="6230" spans="1:7" x14ac:dyDescent="0.25">
      <c r="A6230" s="1">
        <v>41301</v>
      </c>
      <c r="B6230" t="s">
        <v>444</v>
      </c>
      <c r="C6230" t="s">
        <v>444</v>
      </c>
      <c r="D6230" t="s">
        <v>444</v>
      </c>
      <c r="E6230" t="s">
        <v>444</v>
      </c>
      <c r="F6230" t="s">
        <v>444</v>
      </c>
      <c r="G6230" t="s">
        <v>444</v>
      </c>
    </row>
    <row r="6231" spans="1:7" x14ac:dyDescent="0.25">
      <c r="A6231" s="1">
        <v>41302</v>
      </c>
      <c r="B6231">
        <v>79.790001000000004</v>
      </c>
      <c r="C6231">
        <v>79.930000000000007</v>
      </c>
      <c r="D6231">
        <v>79.720000999999996</v>
      </c>
      <c r="E6231">
        <v>79.779999000000004</v>
      </c>
      <c r="F6231">
        <v>79.779999000000004</v>
      </c>
      <c r="G6231">
        <v>0</v>
      </c>
    </row>
    <row r="6232" spans="1:7" x14ac:dyDescent="0.25">
      <c r="A6232" s="1">
        <v>41303</v>
      </c>
      <c r="B6232">
        <v>79.779999000000004</v>
      </c>
      <c r="C6232">
        <v>79.930000000000007</v>
      </c>
      <c r="D6232">
        <v>79.519997000000004</v>
      </c>
      <c r="E6232">
        <v>79.559997999999993</v>
      </c>
      <c r="F6232">
        <v>79.559997999999993</v>
      </c>
      <c r="G6232">
        <v>0</v>
      </c>
    </row>
    <row r="6233" spans="1:7" x14ac:dyDescent="0.25">
      <c r="A6233" s="1">
        <v>41304</v>
      </c>
      <c r="B6233">
        <v>79.580001999999993</v>
      </c>
      <c r="C6233">
        <v>79.860000999999997</v>
      </c>
      <c r="D6233">
        <v>79.180000000000007</v>
      </c>
      <c r="E6233">
        <v>79.279999000000004</v>
      </c>
      <c r="F6233">
        <v>79.279999000000004</v>
      </c>
      <c r="G6233">
        <v>0</v>
      </c>
    </row>
    <row r="6234" spans="1:7" x14ac:dyDescent="0.25">
      <c r="A6234" s="1">
        <v>41305</v>
      </c>
      <c r="B6234">
        <v>79.25</v>
      </c>
      <c r="C6234">
        <v>79.370002999999997</v>
      </c>
      <c r="D6234">
        <v>79.129997000000003</v>
      </c>
      <c r="E6234">
        <v>79.209998999999996</v>
      </c>
      <c r="F6234">
        <v>79.209998999999996</v>
      </c>
      <c r="G6234">
        <v>0</v>
      </c>
    </row>
    <row r="6235" spans="1:7" x14ac:dyDescent="0.25">
      <c r="A6235" s="1">
        <v>41306</v>
      </c>
      <c r="B6235">
        <v>79.099997999999999</v>
      </c>
      <c r="C6235">
        <v>79.370002999999997</v>
      </c>
      <c r="D6235">
        <v>78.919998000000007</v>
      </c>
      <c r="E6235">
        <v>79.129997000000003</v>
      </c>
      <c r="F6235">
        <v>79.129997000000003</v>
      </c>
      <c r="G6235">
        <v>0</v>
      </c>
    </row>
    <row r="6236" spans="1:7" x14ac:dyDescent="0.25">
      <c r="A6236" s="1">
        <v>41308</v>
      </c>
      <c r="B6236" t="s">
        <v>444</v>
      </c>
      <c r="C6236" t="s">
        <v>444</v>
      </c>
      <c r="D6236" t="s">
        <v>444</v>
      </c>
      <c r="E6236" t="s">
        <v>444</v>
      </c>
      <c r="F6236" t="s">
        <v>444</v>
      </c>
      <c r="G6236" t="s">
        <v>444</v>
      </c>
    </row>
    <row r="6237" spans="1:7" x14ac:dyDescent="0.25">
      <c r="A6237" s="1">
        <v>41309</v>
      </c>
      <c r="B6237">
        <v>79.190002000000007</v>
      </c>
      <c r="C6237">
        <v>79.610000999999997</v>
      </c>
      <c r="D6237">
        <v>78.919998000000007</v>
      </c>
      <c r="E6237">
        <v>79.550003000000004</v>
      </c>
      <c r="F6237">
        <v>79.550003000000004</v>
      </c>
      <c r="G6237">
        <v>0</v>
      </c>
    </row>
    <row r="6238" spans="1:7" x14ac:dyDescent="0.25">
      <c r="A6238" s="1">
        <v>41310</v>
      </c>
      <c r="B6238">
        <v>79.580001999999993</v>
      </c>
      <c r="C6238">
        <v>79.790001000000004</v>
      </c>
      <c r="D6238">
        <v>79.180000000000007</v>
      </c>
      <c r="E6238">
        <v>79.489998</v>
      </c>
      <c r="F6238">
        <v>79.489998</v>
      </c>
      <c r="G6238">
        <v>0</v>
      </c>
    </row>
    <row r="6239" spans="1:7" x14ac:dyDescent="0.25">
      <c r="A6239" s="1">
        <v>41311</v>
      </c>
      <c r="B6239">
        <v>79.540001000000004</v>
      </c>
      <c r="C6239">
        <v>79.860000999999997</v>
      </c>
      <c r="D6239">
        <v>79.449996999999996</v>
      </c>
      <c r="E6239">
        <v>79.720000999999996</v>
      </c>
      <c r="F6239">
        <v>79.720000999999996</v>
      </c>
      <c r="G6239">
        <v>0</v>
      </c>
    </row>
    <row r="6240" spans="1:7" x14ac:dyDescent="0.25">
      <c r="A6240" s="1">
        <v>41312</v>
      </c>
      <c r="B6240">
        <v>79.75</v>
      </c>
      <c r="C6240">
        <v>80.279999000000004</v>
      </c>
      <c r="D6240">
        <v>79.489998</v>
      </c>
      <c r="E6240">
        <v>80.190002000000007</v>
      </c>
      <c r="F6240">
        <v>80.190002000000007</v>
      </c>
      <c r="G6240">
        <v>0</v>
      </c>
    </row>
    <row r="6241" spans="1:7" x14ac:dyDescent="0.25">
      <c r="A6241" s="1">
        <v>41313</v>
      </c>
      <c r="B6241">
        <v>80.25</v>
      </c>
      <c r="C6241">
        <v>80.279999000000004</v>
      </c>
      <c r="D6241">
        <v>79.540001000000004</v>
      </c>
      <c r="E6241">
        <v>80.25</v>
      </c>
      <c r="F6241">
        <v>80.25</v>
      </c>
      <c r="G6241">
        <v>0</v>
      </c>
    </row>
    <row r="6242" spans="1:7" x14ac:dyDescent="0.25">
      <c r="A6242" s="1">
        <v>41315</v>
      </c>
      <c r="B6242" t="s">
        <v>444</v>
      </c>
      <c r="C6242" t="s">
        <v>444</v>
      </c>
      <c r="D6242" t="s">
        <v>444</v>
      </c>
      <c r="E6242" t="s">
        <v>444</v>
      </c>
      <c r="F6242" t="s">
        <v>444</v>
      </c>
      <c r="G6242" t="s">
        <v>444</v>
      </c>
    </row>
    <row r="6243" spans="1:7" x14ac:dyDescent="0.25">
      <c r="A6243" s="1">
        <v>41316</v>
      </c>
      <c r="B6243">
        <v>80.209998999999996</v>
      </c>
      <c r="C6243">
        <v>80.400002000000001</v>
      </c>
      <c r="D6243">
        <v>80.110000999999997</v>
      </c>
      <c r="E6243">
        <v>80.309997999999993</v>
      </c>
      <c r="F6243">
        <v>80.309997999999993</v>
      </c>
      <c r="G6243">
        <v>0</v>
      </c>
    </row>
    <row r="6244" spans="1:7" x14ac:dyDescent="0.25">
      <c r="A6244" s="1">
        <v>41317</v>
      </c>
      <c r="B6244">
        <v>80.360000999999997</v>
      </c>
      <c r="C6244">
        <v>80.510002</v>
      </c>
      <c r="D6244">
        <v>79.919998000000007</v>
      </c>
      <c r="E6244">
        <v>80.110000999999997</v>
      </c>
      <c r="F6244">
        <v>80.110000999999997</v>
      </c>
      <c r="G6244">
        <v>0</v>
      </c>
    </row>
    <row r="6245" spans="1:7" x14ac:dyDescent="0.25">
      <c r="A6245" s="1">
        <v>41318</v>
      </c>
      <c r="B6245">
        <v>80.050003000000004</v>
      </c>
      <c r="C6245">
        <v>80.510002</v>
      </c>
      <c r="D6245">
        <v>79.839995999999999</v>
      </c>
      <c r="E6245">
        <v>80.089995999999999</v>
      </c>
      <c r="F6245">
        <v>80.089995999999999</v>
      </c>
      <c r="G6245">
        <v>0</v>
      </c>
    </row>
    <row r="6246" spans="1:7" x14ac:dyDescent="0.25">
      <c r="A6246" s="1">
        <v>41319</v>
      </c>
      <c r="B6246">
        <v>79.839995999999999</v>
      </c>
      <c r="C6246">
        <v>80.620002999999997</v>
      </c>
      <c r="D6246">
        <v>79.839995999999999</v>
      </c>
      <c r="E6246">
        <v>80.459998999999996</v>
      </c>
      <c r="F6246">
        <v>80.459998999999996</v>
      </c>
      <c r="G6246">
        <v>0</v>
      </c>
    </row>
    <row r="6247" spans="1:7" x14ac:dyDescent="0.25">
      <c r="A6247" s="1">
        <v>41320</v>
      </c>
      <c r="B6247">
        <v>80.430000000000007</v>
      </c>
      <c r="C6247">
        <v>80.620002999999997</v>
      </c>
      <c r="D6247">
        <v>80.050003000000004</v>
      </c>
      <c r="E6247">
        <v>80.580001999999993</v>
      </c>
      <c r="F6247">
        <v>80.580001999999993</v>
      </c>
      <c r="G6247">
        <v>0</v>
      </c>
    </row>
    <row r="6248" spans="1:7" x14ac:dyDescent="0.25">
      <c r="A6248" s="1">
        <v>41322</v>
      </c>
      <c r="B6248" t="s">
        <v>444</v>
      </c>
      <c r="C6248" t="s">
        <v>444</v>
      </c>
      <c r="D6248" t="s">
        <v>444</v>
      </c>
      <c r="E6248" t="s">
        <v>444</v>
      </c>
      <c r="F6248" t="s">
        <v>444</v>
      </c>
      <c r="G6248" t="s">
        <v>444</v>
      </c>
    </row>
    <row r="6249" spans="1:7" x14ac:dyDescent="0.25">
      <c r="A6249" s="1">
        <v>41324</v>
      </c>
      <c r="B6249">
        <v>80.639999000000003</v>
      </c>
      <c r="C6249">
        <v>80.730002999999996</v>
      </c>
      <c r="D6249">
        <v>80.430000000000007</v>
      </c>
      <c r="E6249">
        <v>80.470000999999996</v>
      </c>
      <c r="F6249">
        <v>80.470000999999996</v>
      </c>
      <c r="G6249">
        <v>0</v>
      </c>
    </row>
    <row r="6250" spans="1:7" x14ac:dyDescent="0.25">
      <c r="A6250" s="1">
        <v>41325</v>
      </c>
      <c r="B6250">
        <v>80.419998000000007</v>
      </c>
      <c r="C6250">
        <v>81.120002999999997</v>
      </c>
      <c r="D6250">
        <v>80.269997000000004</v>
      </c>
      <c r="E6250">
        <v>81.089995999999999</v>
      </c>
      <c r="F6250">
        <v>81.089995999999999</v>
      </c>
      <c r="G6250">
        <v>0</v>
      </c>
    </row>
    <row r="6251" spans="1:7" x14ac:dyDescent="0.25">
      <c r="A6251" s="1">
        <v>41326</v>
      </c>
      <c r="B6251">
        <v>81.080001999999993</v>
      </c>
      <c r="C6251">
        <v>81.510002</v>
      </c>
      <c r="D6251">
        <v>80.269997000000004</v>
      </c>
      <c r="E6251">
        <v>81.459998999999996</v>
      </c>
      <c r="F6251">
        <v>81.459998999999996</v>
      </c>
      <c r="G6251">
        <v>0</v>
      </c>
    </row>
    <row r="6252" spans="1:7" x14ac:dyDescent="0.25">
      <c r="A6252" s="1">
        <v>41327</v>
      </c>
      <c r="B6252">
        <v>81.370002999999997</v>
      </c>
      <c r="C6252">
        <v>81.589995999999999</v>
      </c>
      <c r="D6252">
        <v>81.029999000000004</v>
      </c>
      <c r="E6252">
        <v>81.480002999999996</v>
      </c>
      <c r="F6252">
        <v>81.480002999999996</v>
      </c>
      <c r="G6252">
        <v>0</v>
      </c>
    </row>
    <row r="6253" spans="1:7" x14ac:dyDescent="0.25">
      <c r="A6253" s="1">
        <v>41329</v>
      </c>
      <c r="B6253" t="s">
        <v>444</v>
      </c>
      <c r="C6253" t="s">
        <v>444</v>
      </c>
      <c r="D6253" t="s">
        <v>444</v>
      </c>
      <c r="E6253" t="s">
        <v>444</v>
      </c>
      <c r="F6253" t="s">
        <v>444</v>
      </c>
      <c r="G6253" t="s">
        <v>444</v>
      </c>
    </row>
    <row r="6254" spans="1:7" x14ac:dyDescent="0.25">
      <c r="A6254" s="1">
        <v>41330</v>
      </c>
      <c r="B6254">
        <v>81.620002999999997</v>
      </c>
      <c r="C6254">
        <v>81.919998000000007</v>
      </c>
      <c r="D6254">
        <v>81.069999999999993</v>
      </c>
      <c r="E6254">
        <v>81.669998000000007</v>
      </c>
      <c r="F6254">
        <v>81.669998000000007</v>
      </c>
      <c r="G6254">
        <v>0</v>
      </c>
    </row>
    <row r="6255" spans="1:7" x14ac:dyDescent="0.25">
      <c r="A6255" s="1">
        <v>41331</v>
      </c>
      <c r="B6255">
        <v>81.830001999999993</v>
      </c>
      <c r="C6255">
        <v>81.949996999999996</v>
      </c>
      <c r="D6255">
        <v>81.069999999999993</v>
      </c>
      <c r="E6255">
        <v>81.870002999999997</v>
      </c>
      <c r="F6255">
        <v>81.870002999999997</v>
      </c>
      <c r="G6255">
        <v>0</v>
      </c>
    </row>
    <row r="6256" spans="1:7" x14ac:dyDescent="0.25">
      <c r="A6256" s="1">
        <v>41332</v>
      </c>
      <c r="B6256">
        <v>81.860000999999997</v>
      </c>
      <c r="C6256">
        <v>81.949996999999996</v>
      </c>
      <c r="D6256">
        <v>81.5</v>
      </c>
      <c r="E6256">
        <v>81.599997999999999</v>
      </c>
      <c r="F6256">
        <v>81.599997999999999</v>
      </c>
      <c r="G6256">
        <v>0</v>
      </c>
    </row>
    <row r="6257" spans="1:7" x14ac:dyDescent="0.25">
      <c r="A6257" s="1">
        <v>41333</v>
      </c>
      <c r="B6257">
        <v>81.510002</v>
      </c>
      <c r="C6257">
        <v>81.989998</v>
      </c>
      <c r="D6257">
        <v>81.470000999999996</v>
      </c>
      <c r="E6257">
        <v>81.980002999999996</v>
      </c>
      <c r="F6257">
        <v>81.980002999999996</v>
      </c>
      <c r="G6257">
        <v>0</v>
      </c>
    </row>
    <row r="6258" spans="1:7" x14ac:dyDescent="0.25">
      <c r="A6258" s="1">
        <v>41334</v>
      </c>
      <c r="B6258">
        <v>81.919998000000007</v>
      </c>
      <c r="C6258">
        <v>82.510002</v>
      </c>
      <c r="D6258">
        <v>81.470000999999996</v>
      </c>
      <c r="E6258">
        <v>82.309997999999993</v>
      </c>
      <c r="F6258">
        <v>82.309997999999993</v>
      </c>
      <c r="G6258">
        <v>0</v>
      </c>
    </row>
    <row r="6259" spans="1:7" x14ac:dyDescent="0.25">
      <c r="A6259" s="1">
        <v>41336</v>
      </c>
      <c r="B6259" t="s">
        <v>444</v>
      </c>
      <c r="C6259" t="s">
        <v>444</v>
      </c>
      <c r="D6259" t="s">
        <v>444</v>
      </c>
      <c r="E6259" t="s">
        <v>444</v>
      </c>
      <c r="F6259" t="s">
        <v>444</v>
      </c>
      <c r="G6259" t="s">
        <v>444</v>
      </c>
    </row>
    <row r="6260" spans="1:7" x14ac:dyDescent="0.25">
      <c r="A6260" s="1">
        <v>41337</v>
      </c>
      <c r="B6260">
        <v>82.300003000000004</v>
      </c>
      <c r="C6260">
        <v>82.470000999999996</v>
      </c>
      <c r="D6260">
        <v>82.160004000000001</v>
      </c>
      <c r="E6260">
        <v>82.220000999999996</v>
      </c>
      <c r="F6260">
        <v>82.220000999999996</v>
      </c>
      <c r="G6260">
        <v>0</v>
      </c>
    </row>
    <row r="6261" spans="1:7" x14ac:dyDescent="0.25">
      <c r="A6261" s="1">
        <v>41338</v>
      </c>
      <c r="B6261">
        <v>82.129997000000003</v>
      </c>
      <c r="C6261">
        <v>82.470000999999996</v>
      </c>
      <c r="D6261">
        <v>81.900002000000001</v>
      </c>
      <c r="E6261">
        <v>82.089995999999999</v>
      </c>
      <c r="F6261">
        <v>82.089995999999999</v>
      </c>
      <c r="G6261">
        <v>0</v>
      </c>
    </row>
    <row r="6262" spans="1:7" x14ac:dyDescent="0.25">
      <c r="A6262" s="1">
        <v>41339</v>
      </c>
      <c r="B6262">
        <v>82.029999000000004</v>
      </c>
      <c r="C6262">
        <v>82.599997999999999</v>
      </c>
      <c r="D6262">
        <v>81.900002000000001</v>
      </c>
      <c r="E6262">
        <v>82.459998999999996</v>
      </c>
      <c r="F6262">
        <v>82.459998999999996</v>
      </c>
      <c r="G6262">
        <v>0</v>
      </c>
    </row>
    <row r="6263" spans="1:7" x14ac:dyDescent="0.25">
      <c r="A6263" s="1">
        <v>41340</v>
      </c>
      <c r="B6263">
        <v>82.559997999999993</v>
      </c>
      <c r="C6263">
        <v>82.599997999999999</v>
      </c>
      <c r="D6263">
        <v>81.93</v>
      </c>
      <c r="E6263">
        <v>82.080001999999993</v>
      </c>
      <c r="F6263">
        <v>82.080001999999993</v>
      </c>
      <c r="G6263">
        <v>0</v>
      </c>
    </row>
    <row r="6264" spans="1:7" x14ac:dyDescent="0.25">
      <c r="A6264" s="1">
        <v>41341</v>
      </c>
      <c r="B6264">
        <v>82.099997999999999</v>
      </c>
      <c r="C6264">
        <v>82.919998000000007</v>
      </c>
      <c r="D6264">
        <v>81.959998999999996</v>
      </c>
      <c r="E6264">
        <v>82.699996999999996</v>
      </c>
      <c r="F6264">
        <v>82.699996999999996</v>
      </c>
      <c r="G6264">
        <v>0</v>
      </c>
    </row>
    <row r="6265" spans="1:7" x14ac:dyDescent="0.25">
      <c r="A6265" s="1">
        <v>41343</v>
      </c>
      <c r="B6265" t="s">
        <v>444</v>
      </c>
      <c r="C6265" t="s">
        <v>444</v>
      </c>
      <c r="D6265" t="s">
        <v>444</v>
      </c>
      <c r="E6265" t="s">
        <v>444</v>
      </c>
      <c r="F6265" t="s">
        <v>444</v>
      </c>
      <c r="G6265" t="s">
        <v>444</v>
      </c>
    </row>
    <row r="6266" spans="1:7" x14ac:dyDescent="0.25">
      <c r="A6266" s="1">
        <v>41344</v>
      </c>
      <c r="B6266">
        <v>82.809997999999993</v>
      </c>
      <c r="C6266">
        <v>82.860000999999997</v>
      </c>
      <c r="D6266">
        <v>82.519997000000004</v>
      </c>
      <c r="E6266">
        <v>82.57</v>
      </c>
      <c r="F6266">
        <v>82.57</v>
      </c>
      <c r="G6266">
        <v>0</v>
      </c>
    </row>
    <row r="6267" spans="1:7" x14ac:dyDescent="0.25">
      <c r="A6267" s="1">
        <v>41345</v>
      </c>
      <c r="B6267">
        <v>82.660004000000001</v>
      </c>
      <c r="C6267">
        <v>82.830001999999993</v>
      </c>
      <c r="D6267">
        <v>82.410004000000001</v>
      </c>
      <c r="E6267">
        <v>82.580001999999993</v>
      </c>
      <c r="F6267">
        <v>82.580001999999993</v>
      </c>
      <c r="G6267">
        <v>0</v>
      </c>
    </row>
    <row r="6268" spans="1:7" x14ac:dyDescent="0.25">
      <c r="A6268" s="1">
        <v>41346</v>
      </c>
      <c r="B6268">
        <v>82.599997999999999</v>
      </c>
      <c r="C6268">
        <v>83.059997999999993</v>
      </c>
      <c r="D6268">
        <v>82.330001999999993</v>
      </c>
      <c r="E6268">
        <v>82.889999000000003</v>
      </c>
      <c r="F6268">
        <v>82.889999000000003</v>
      </c>
      <c r="G6268">
        <v>0</v>
      </c>
    </row>
    <row r="6269" spans="1:7" x14ac:dyDescent="0.25">
      <c r="A6269" s="1">
        <v>41347</v>
      </c>
      <c r="B6269">
        <v>82.900002000000001</v>
      </c>
      <c r="C6269">
        <v>83.169998000000007</v>
      </c>
      <c r="D6269">
        <v>82.330001999999993</v>
      </c>
      <c r="E6269">
        <v>82.610000999999997</v>
      </c>
      <c r="F6269">
        <v>82.610000999999997</v>
      </c>
      <c r="G6269">
        <v>0</v>
      </c>
    </row>
    <row r="6270" spans="1:7" x14ac:dyDescent="0.25">
      <c r="A6270" s="1">
        <v>41348</v>
      </c>
      <c r="B6270">
        <v>82.550003000000004</v>
      </c>
      <c r="C6270">
        <v>83.169998000000007</v>
      </c>
      <c r="D6270">
        <v>82.050003000000004</v>
      </c>
      <c r="E6270">
        <v>82.260002</v>
      </c>
      <c r="F6270">
        <v>82.260002</v>
      </c>
      <c r="G6270">
        <v>0</v>
      </c>
    </row>
    <row r="6271" spans="1:7" x14ac:dyDescent="0.25">
      <c r="A6271" s="1">
        <v>41350</v>
      </c>
      <c r="B6271" t="s">
        <v>444</v>
      </c>
      <c r="C6271" t="s">
        <v>444</v>
      </c>
      <c r="D6271" t="s">
        <v>444</v>
      </c>
      <c r="E6271" t="s">
        <v>444</v>
      </c>
      <c r="F6271" t="s">
        <v>444</v>
      </c>
      <c r="G6271" t="s">
        <v>444</v>
      </c>
    </row>
    <row r="6272" spans="1:7" x14ac:dyDescent="0.25">
      <c r="A6272" s="1">
        <v>41351</v>
      </c>
      <c r="B6272">
        <v>82.790001000000004</v>
      </c>
      <c r="C6272">
        <v>82.879997000000003</v>
      </c>
      <c r="D6272">
        <v>82.440002000000007</v>
      </c>
      <c r="E6272">
        <v>82.690002000000007</v>
      </c>
      <c r="F6272">
        <v>82.690002000000007</v>
      </c>
      <c r="G6272">
        <v>0</v>
      </c>
    </row>
    <row r="6273" spans="1:7" x14ac:dyDescent="0.25">
      <c r="A6273" s="1">
        <v>41352</v>
      </c>
      <c r="B6273">
        <v>82.720000999999996</v>
      </c>
      <c r="C6273">
        <v>83.099997999999999</v>
      </c>
      <c r="D6273">
        <v>82.440002000000007</v>
      </c>
      <c r="E6273">
        <v>82.989998</v>
      </c>
      <c r="F6273">
        <v>82.989998</v>
      </c>
      <c r="G6273">
        <v>0</v>
      </c>
    </row>
    <row r="6274" spans="1:7" x14ac:dyDescent="0.25">
      <c r="A6274" s="1">
        <v>41353</v>
      </c>
      <c r="B6274">
        <v>83.040001000000004</v>
      </c>
      <c r="C6274">
        <v>83.099997999999999</v>
      </c>
      <c r="D6274">
        <v>82.57</v>
      </c>
      <c r="E6274">
        <v>82.779999000000004</v>
      </c>
      <c r="F6274">
        <v>82.779999000000004</v>
      </c>
      <c r="G6274">
        <v>0</v>
      </c>
    </row>
    <row r="6275" spans="1:7" x14ac:dyDescent="0.25">
      <c r="A6275" s="1">
        <v>41354</v>
      </c>
      <c r="B6275">
        <v>82.879997000000003</v>
      </c>
      <c r="C6275">
        <v>83.019997000000004</v>
      </c>
      <c r="D6275">
        <v>82.68</v>
      </c>
      <c r="E6275">
        <v>82.800003000000004</v>
      </c>
      <c r="F6275">
        <v>82.800003000000004</v>
      </c>
      <c r="G6275">
        <v>0</v>
      </c>
    </row>
    <row r="6276" spans="1:7" x14ac:dyDescent="0.25">
      <c r="A6276" s="1">
        <v>41355</v>
      </c>
      <c r="B6276">
        <v>82.809997999999993</v>
      </c>
      <c r="C6276">
        <v>83.019997000000004</v>
      </c>
      <c r="D6276">
        <v>82.290001000000004</v>
      </c>
      <c r="E6276">
        <v>82.529999000000004</v>
      </c>
      <c r="F6276">
        <v>82.529999000000004</v>
      </c>
      <c r="G6276">
        <v>0</v>
      </c>
    </row>
    <row r="6277" spans="1:7" x14ac:dyDescent="0.25">
      <c r="A6277" s="1">
        <v>41357</v>
      </c>
      <c r="B6277" t="s">
        <v>444</v>
      </c>
      <c r="C6277" t="s">
        <v>444</v>
      </c>
      <c r="D6277" t="s">
        <v>444</v>
      </c>
      <c r="E6277" t="s">
        <v>444</v>
      </c>
      <c r="F6277" t="s">
        <v>444</v>
      </c>
      <c r="G6277" t="s">
        <v>444</v>
      </c>
    </row>
    <row r="6278" spans="1:7" x14ac:dyDescent="0.25">
      <c r="A6278" s="1">
        <v>41358</v>
      </c>
      <c r="B6278">
        <v>82.449996999999996</v>
      </c>
      <c r="C6278">
        <v>82.949996999999996</v>
      </c>
      <c r="D6278">
        <v>82.150002000000001</v>
      </c>
      <c r="E6278">
        <v>82.870002999999997</v>
      </c>
      <c r="F6278">
        <v>82.870002999999997</v>
      </c>
      <c r="G6278">
        <v>0</v>
      </c>
    </row>
    <row r="6279" spans="1:7" x14ac:dyDescent="0.25">
      <c r="A6279" s="1">
        <v>41359</v>
      </c>
      <c r="B6279">
        <v>82.889999000000003</v>
      </c>
      <c r="C6279">
        <v>82.980002999999996</v>
      </c>
      <c r="D6279">
        <v>82.150002000000001</v>
      </c>
      <c r="E6279">
        <v>82.879997000000003</v>
      </c>
      <c r="F6279">
        <v>82.879997000000003</v>
      </c>
      <c r="G6279">
        <v>0</v>
      </c>
    </row>
    <row r="6280" spans="1:7" x14ac:dyDescent="0.25">
      <c r="A6280" s="1">
        <v>41360</v>
      </c>
      <c r="B6280">
        <v>82.870002999999997</v>
      </c>
      <c r="C6280">
        <v>83.300003000000004</v>
      </c>
      <c r="D6280">
        <v>82.839995999999999</v>
      </c>
      <c r="E6280">
        <v>83.209998999999996</v>
      </c>
      <c r="F6280">
        <v>83.209998999999996</v>
      </c>
      <c r="G6280">
        <v>0</v>
      </c>
    </row>
    <row r="6281" spans="1:7" x14ac:dyDescent="0.25">
      <c r="A6281" s="1">
        <v>41361</v>
      </c>
      <c r="B6281">
        <v>83.199996999999996</v>
      </c>
      <c r="C6281">
        <v>83.300003000000004</v>
      </c>
      <c r="D6281">
        <v>82.830001999999993</v>
      </c>
      <c r="E6281">
        <v>82.989998</v>
      </c>
      <c r="F6281">
        <v>82.989998</v>
      </c>
      <c r="G6281">
        <v>0</v>
      </c>
    </row>
    <row r="6282" spans="1:7" x14ac:dyDescent="0.25">
      <c r="A6282" s="1">
        <v>41362</v>
      </c>
      <c r="B6282" t="s">
        <v>444</v>
      </c>
      <c r="C6282" t="s">
        <v>444</v>
      </c>
      <c r="D6282" t="s">
        <v>444</v>
      </c>
      <c r="E6282" t="s">
        <v>444</v>
      </c>
      <c r="F6282" t="s">
        <v>444</v>
      </c>
      <c r="G6282" t="s">
        <v>444</v>
      </c>
    </row>
    <row r="6283" spans="1:7" x14ac:dyDescent="0.25">
      <c r="A6283" s="1">
        <v>41364</v>
      </c>
      <c r="B6283" t="s">
        <v>444</v>
      </c>
      <c r="C6283" t="s">
        <v>444</v>
      </c>
      <c r="D6283" t="s">
        <v>444</v>
      </c>
      <c r="E6283" t="s">
        <v>444</v>
      </c>
      <c r="F6283" t="s">
        <v>444</v>
      </c>
      <c r="G6283" t="s">
        <v>444</v>
      </c>
    </row>
    <row r="6284" spans="1:7" x14ac:dyDescent="0.25">
      <c r="A6284" s="1">
        <v>41365</v>
      </c>
      <c r="B6284">
        <v>83.040001000000004</v>
      </c>
      <c r="C6284">
        <v>83.18</v>
      </c>
      <c r="D6284">
        <v>82.650002000000001</v>
      </c>
      <c r="E6284">
        <v>82.730002999999996</v>
      </c>
      <c r="F6284">
        <v>82.730002999999996</v>
      </c>
      <c r="G6284">
        <v>0</v>
      </c>
    </row>
    <row r="6285" spans="1:7" x14ac:dyDescent="0.25">
      <c r="A6285" s="1">
        <v>41366</v>
      </c>
      <c r="B6285">
        <v>82.720000999999996</v>
      </c>
      <c r="C6285">
        <v>82.949996999999996</v>
      </c>
      <c r="D6285">
        <v>82.489998</v>
      </c>
      <c r="E6285">
        <v>82.940002000000007</v>
      </c>
      <c r="F6285">
        <v>82.940002000000007</v>
      </c>
      <c r="G6285">
        <v>0</v>
      </c>
    </row>
    <row r="6286" spans="1:7" x14ac:dyDescent="0.25">
      <c r="A6286" s="1">
        <v>41367</v>
      </c>
      <c r="B6286">
        <v>82.489998</v>
      </c>
      <c r="C6286">
        <v>83.07</v>
      </c>
      <c r="D6286">
        <v>82.489998</v>
      </c>
      <c r="E6286">
        <v>82.720000999999996</v>
      </c>
      <c r="F6286">
        <v>82.720000999999996</v>
      </c>
      <c r="G6286">
        <v>0</v>
      </c>
    </row>
    <row r="6287" spans="1:7" x14ac:dyDescent="0.25">
      <c r="A6287" s="1">
        <v>41368</v>
      </c>
      <c r="B6287">
        <v>82.620002999999997</v>
      </c>
      <c r="C6287">
        <v>83.489998</v>
      </c>
      <c r="D6287">
        <v>82.620002999999997</v>
      </c>
      <c r="E6287">
        <v>82.68</v>
      </c>
      <c r="F6287">
        <v>82.68</v>
      </c>
      <c r="G6287">
        <v>0</v>
      </c>
    </row>
    <row r="6288" spans="1:7" x14ac:dyDescent="0.25">
      <c r="A6288" s="1">
        <v>41369</v>
      </c>
      <c r="B6288">
        <v>82.269997000000004</v>
      </c>
      <c r="C6288">
        <v>83.489998</v>
      </c>
      <c r="D6288">
        <v>82.269997000000004</v>
      </c>
      <c r="E6288">
        <v>82.5</v>
      </c>
      <c r="F6288">
        <v>82.5</v>
      </c>
      <c r="G6288">
        <v>0</v>
      </c>
    </row>
    <row r="6289" spans="1:7" x14ac:dyDescent="0.25">
      <c r="A6289" s="1">
        <v>41371</v>
      </c>
      <c r="B6289" t="s">
        <v>444</v>
      </c>
      <c r="C6289" t="s">
        <v>444</v>
      </c>
      <c r="D6289" t="s">
        <v>444</v>
      </c>
      <c r="E6289" t="s">
        <v>444</v>
      </c>
      <c r="F6289" t="s">
        <v>444</v>
      </c>
      <c r="G6289" t="s">
        <v>444</v>
      </c>
    </row>
    <row r="6290" spans="1:7" x14ac:dyDescent="0.25">
      <c r="A6290" s="1">
        <v>41372</v>
      </c>
      <c r="B6290">
        <v>82.489998</v>
      </c>
      <c r="C6290">
        <v>82.830001999999993</v>
      </c>
      <c r="D6290">
        <v>82.489998</v>
      </c>
      <c r="E6290">
        <v>82.75</v>
      </c>
      <c r="F6290">
        <v>82.75</v>
      </c>
      <c r="G6290">
        <v>0</v>
      </c>
    </row>
    <row r="6291" spans="1:7" x14ac:dyDescent="0.25">
      <c r="A6291" s="1">
        <v>41373</v>
      </c>
      <c r="B6291">
        <v>82.279999000000004</v>
      </c>
      <c r="C6291">
        <v>82.830001999999993</v>
      </c>
      <c r="D6291">
        <v>82.279999000000004</v>
      </c>
      <c r="E6291">
        <v>82.309997999999993</v>
      </c>
      <c r="F6291">
        <v>82.309997999999993</v>
      </c>
      <c r="G6291">
        <v>0</v>
      </c>
    </row>
    <row r="6292" spans="1:7" x14ac:dyDescent="0.25">
      <c r="A6292" s="1">
        <v>41374</v>
      </c>
      <c r="B6292">
        <v>82.230002999999996</v>
      </c>
      <c r="C6292">
        <v>82.699996999999996</v>
      </c>
      <c r="D6292">
        <v>82.230002999999996</v>
      </c>
      <c r="E6292">
        <v>82.529999000000004</v>
      </c>
      <c r="F6292">
        <v>82.529999000000004</v>
      </c>
      <c r="G6292">
        <v>0</v>
      </c>
    </row>
    <row r="6293" spans="1:7" x14ac:dyDescent="0.25">
      <c r="A6293" s="1">
        <v>41375</v>
      </c>
      <c r="B6293">
        <v>82.07</v>
      </c>
      <c r="C6293">
        <v>82.580001999999993</v>
      </c>
      <c r="D6293">
        <v>82.07</v>
      </c>
      <c r="E6293">
        <v>82.25</v>
      </c>
      <c r="F6293">
        <v>82.25</v>
      </c>
      <c r="G6293">
        <v>0</v>
      </c>
    </row>
    <row r="6294" spans="1:7" x14ac:dyDescent="0.25">
      <c r="A6294" s="1">
        <v>41376</v>
      </c>
      <c r="B6294">
        <v>82.050003000000004</v>
      </c>
      <c r="C6294">
        <v>82.580001999999993</v>
      </c>
      <c r="D6294">
        <v>82.050003000000004</v>
      </c>
      <c r="E6294">
        <v>82.309997999999993</v>
      </c>
      <c r="F6294">
        <v>82.309997999999993</v>
      </c>
      <c r="G6294">
        <v>0</v>
      </c>
    </row>
    <row r="6295" spans="1:7" x14ac:dyDescent="0.25">
      <c r="A6295" s="1">
        <v>41378</v>
      </c>
      <c r="B6295" t="s">
        <v>444</v>
      </c>
      <c r="C6295" t="s">
        <v>444</v>
      </c>
      <c r="D6295" t="s">
        <v>444</v>
      </c>
      <c r="E6295" t="s">
        <v>444</v>
      </c>
      <c r="F6295" t="s">
        <v>444</v>
      </c>
      <c r="G6295" t="s">
        <v>444</v>
      </c>
    </row>
    <row r="6296" spans="1:7" x14ac:dyDescent="0.25">
      <c r="A6296" s="1">
        <v>41379</v>
      </c>
      <c r="B6296">
        <v>81.959998999999996</v>
      </c>
      <c r="C6296">
        <v>82.440002000000007</v>
      </c>
      <c r="D6296">
        <v>81.959998999999996</v>
      </c>
      <c r="E6296">
        <v>82.419998000000007</v>
      </c>
      <c r="F6296">
        <v>82.419998000000007</v>
      </c>
      <c r="G6296">
        <v>0</v>
      </c>
    </row>
    <row r="6297" spans="1:7" x14ac:dyDescent="0.25">
      <c r="A6297" s="1">
        <v>41380</v>
      </c>
      <c r="B6297">
        <v>81.720000999999996</v>
      </c>
      <c r="C6297">
        <v>82.519997000000004</v>
      </c>
      <c r="D6297">
        <v>81.720000999999996</v>
      </c>
      <c r="E6297">
        <v>81.75</v>
      </c>
      <c r="F6297">
        <v>81.75</v>
      </c>
      <c r="G6297">
        <v>0</v>
      </c>
    </row>
    <row r="6298" spans="1:7" x14ac:dyDescent="0.25">
      <c r="A6298" s="1">
        <v>41381</v>
      </c>
      <c r="B6298">
        <v>81.819999999999993</v>
      </c>
      <c r="C6298">
        <v>82.699996999999996</v>
      </c>
      <c r="D6298">
        <v>81.819999999999993</v>
      </c>
      <c r="E6298">
        <v>82.660004000000001</v>
      </c>
      <c r="F6298">
        <v>82.660004000000001</v>
      </c>
      <c r="G6298">
        <v>0</v>
      </c>
    </row>
    <row r="6299" spans="1:7" x14ac:dyDescent="0.25">
      <c r="A6299" s="1">
        <v>41382</v>
      </c>
      <c r="B6299">
        <v>82.639999000000003</v>
      </c>
      <c r="C6299">
        <v>82.660004000000001</v>
      </c>
      <c r="D6299">
        <v>82.349997999999999</v>
      </c>
      <c r="E6299">
        <v>82.550003000000004</v>
      </c>
      <c r="F6299">
        <v>82.550003000000004</v>
      </c>
      <c r="G6299">
        <v>0</v>
      </c>
    </row>
    <row r="6300" spans="1:7" x14ac:dyDescent="0.25">
      <c r="A6300" s="1">
        <v>41383</v>
      </c>
      <c r="B6300">
        <v>82.309997999999993</v>
      </c>
      <c r="C6300">
        <v>82.779999000000004</v>
      </c>
      <c r="D6300">
        <v>82.309997999999993</v>
      </c>
      <c r="E6300">
        <v>82.709998999999996</v>
      </c>
      <c r="F6300">
        <v>82.709998999999996</v>
      </c>
      <c r="G6300">
        <v>0</v>
      </c>
    </row>
    <row r="6301" spans="1:7" x14ac:dyDescent="0.25">
      <c r="A6301" s="1">
        <v>41385</v>
      </c>
      <c r="B6301" t="s">
        <v>444</v>
      </c>
      <c r="C6301" t="s">
        <v>444</v>
      </c>
      <c r="D6301" t="s">
        <v>444</v>
      </c>
      <c r="E6301" t="s">
        <v>444</v>
      </c>
      <c r="F6301" t="s">
        <v>444</v>
      </c>
      <c r="G6301" t="s">
        <v>444</v>
      </c>
    </row>
    <row r="6302" spans="1:7" x14ac:dyDescent="0.25">
      <c r="A6302" s="1">
        <v>41386</v>
      </c>
      <c r="B6302">
        <v>82.309997999999993</v>
      </c>
      <c r="C6302">
        <v>82.910004000000001</v>
      </c>
      <c r="D6302">
        <v>82.309997999999993</v>
      </c>
      <c r="E6302">
        <v>82.68</v>
      </c>
      <c r="F6302">
        <v>82.68</v>
      </c>
      <c r="G6302">
        <v>0</v>
      </c>
    </row>
    <row r="6303" spans="1:7" x14ac:dyDescent="0.25">
      <c r="A6303" s="1">
        <v>41387</v>
      </c>
      <c r="B6303">
        <v>82.639999000000003</v>
      </c>
      <c r="C6303">
        <v>83.059997999999993</v>
      </c>
      <c r="D6303">
        <v>82.519997000000004</v>
      </c>
      <c r="E6303">
        <v>83.029999000000004</v>
      </c>
      <c r="F6303">
        <v>83.029999000000004</v>
      </c>
      <c r="G6303">
        <v>0</v>
      </c>
    </row>
    <row r="6304" spans="1:7" x14ac:dyDescent="0.25">
      <c r="A6304" s="1">
        <v>41388</v>
      </c>
      <c r="B6304">
        <v>83.010002</v>
      </c>
      <c r="C6304">
        <v>83.190002000000007</v>
      </c>
      <c r="D6304">
        <v>82.849997999999999</v>
      </c>
      <c r="E6304">
        <v>82.93</v>
      </c>
      <c r="F6304">
        <v>82.93</v>
      </c>
      <c r="G6304">
        <v>0</v>
      </c>
    </row>
    <row r="6305" spans="1:7" x14ac:dyDescent="0.25">
      <c r="A6305" s="1">
        <v>41389</v>
      </c>
      <c r="B6305">
        <v>82.400002000000001</v>
      </c>
      <c r="C6305">
        <v>83.190002000000007</v>
      </c>
      <c r="D6305">
        <v>82.400002000000001</v>
      </c>
      <c r="E6305">
        <v>82.739998</v>
      </c>
      <c r="F6305">
        <v>82.739998</v>
      </c>
      <c r="G6305">
        <v>0</v>
      </c>
    </row>
    <row r="6306" spans="1:7" x14ac:dyDescent="0.25">
      <c r="A6306" s="1">
        <v>41390</v>
      </c>
      <c r="B6306">
        <v>82.809997999999993</v>
      </c>
      <c r="C6306">
        <v>82.839995999999999</v>
      </c>
      <c r="D6306">
        <v>82.389999000000003</v>
      </c>
      <c r="E6306">
        <v>82.480002999999996</v>
      </c>
      <c r="F6306">
        <v>82.480002999999996</v>
      </c>
      <c r="G6306">
        <v>0</v>
      </c>
    </row>
    <row r="6307" spans="1:7" x14ac:dyDescent="0.25">
      <c r="A6307" s="1">
        <v>41392</v>
      </c>
      <c r="B6307" t="s">
        <v>444</v>
      </c>
      <c r="C6307" t="s">
        <v>444</v>
      </c>
      <c r="D6307" t="s">
        <v>444</v>
      </c>
      <c r="E6307" t="s">
        <v>444</v>
      </c>
      <c r="F6307" t="s">
        <v>444</v>
      </c>
      <c r="G6307" t="s">
        <v>444</v>
      </c>
    </row>
    <row r="6308" spans="1:7" x14ac:dyDescent="0.25">
      <c r="A6308" s="1">
        <v>41393</v>
      </c>
      <c r="B6308">
        <v>82.040001000000004</v>
      </c>
      <c r="C6308">
        <v>82.489998</v>
      </c>
      <c r="D6308">
        <v>82.040001000000004</v>
      </c>
      <c r="E6308">
        <v>82.150002000000001</v>
      </c>
      <c r="F6308">
        <v>82.150002000000001</v>
      </c>
      <c r="G6308">
        <v>0</v>
      </c>
    </row>
    <row r="6309" spans="1:7" x14ac:dyDescent="0.25">
      <c r="A6309" s="1">
        <v>41394</v>
      </c>
      <c r="B6309">
        <v>82.160004000000001</v>
      </c>
      <c r="C6309">
        <v>82.269997000000004</v>
      </c>
      <c r="D6309">
        <v>81.599997999999999</v>
      </c>
      <c r="E6309">
        <v>81.730002999999996</v>
      </c>
      <c r="F6309">
        <v>81.730002999999996</v>
      </c>
      <c r="G6309">
        <v>0</v>
      </c>
    </row>
    <row r="6310" spans="1:7" x14ac:dyDescent="0.25">
      <c r="A6310" s="1">
        <v>41395</v>
      </c>
      <c r="B6310">
        <v>81.709998999999996</v>
      </c>
      <c r="C6310">
        <v>81.739998</v>
      </c>
      <c r="D6310">
        <v>81.330001999999993</v>
      </c>
      <c r="E6310">
        <v>81.639999000000003</v>
      </c>
      <c r="F6310">
        <v>81.639999000000003</v>
      </c>
      <c r="G6310">
        <v>0</v>
      </c>
    </row>
    <row r="6311" spans="1:7" x14ac:dyDescent="0.25">
      <c r="A6311" s="1">
        <v>41396</v>
      </c>
      <c r="B6311">
        <v>81.620002999999997</v>
      </c>
      <c r="C6311">
        <v>82.349997999999999</v>
      </c>
      <c r="D6311">
        <v>81.510002</v>
      </c>
      <c r="E6311">
        <v>82.209998999999996</v>
      </c>
      <c r="F6311">
        <v>82.209998999999996</v>
      </c>
      <c r="G6311">
        <v>0</v>
      </c>
    </row>
    <row r="6312" spans="1:7" x14ac:dyDescent="0.25">
      <c r="A6312" s="1">
        <v>41397</v>
      </c>
      <c r="B6312">
        <v>82.220000999999996</v>
      </c>
      <c r="C6312">
        <v>82.519997000000004</v>
      </c>
      <c r="D6312">
        <v>81.910004000000001</v>
      </c>
      <c r="E6312">
        <v>82.099997999999999</v>
      </c>
      <c r="F6312">
        <v>82.099997999999999</v>
      </c>
      <c r="G6312">
        <v>0</v>
      </c>
    </row>
    <row r="6313" spans="1:7" x14ac:dyDescent="0.25">
      <c r="A6313" s="1">
        <v>41399</v>
      </c>
      <c r="B6313" t="s">
        <v>444</v>
      </c>
      <c r="C6313" t="s">
        <v>444</v>
      </c>
      <c r="D6313" t="s">
        <v>444</v>
      </c>
      <c r="E6313" t="s">
        <v>444</v>
      </c>
      <c r="F6313" t="s">
        <v>444</v>
      </c>
      <c r="G6313" t="s">
        <v>444</v>
      </c>
    </row>
    <row r="6314" spans="1:7" x14ac:dyDescent="0.25">
      <c r="A6314" s="1">
        <v>41400</v>
      </c>
      <c r="B6314">
        <v>81.980002999999996</v>
      </c>
      <c r="C6314">
        <v>82.410004000000001</v>
      </c>
      <c r="D6314">
        <v>81.980002999999996</v>
      </c>
      <c r="E6314">
        <v>82.32</v>
      </c>
      <c r="F6314">
        <v>82.32</v>
      </c>
      <c r="G6314">
        <v>0</v>
      </c>
    </row>
    <row r="6315" spans="1:7" x14ac:dyDescent="0.25">
      <c r="A6315" s="1">
        <v>41401</v>
      </c>
      <c r="B6315">
        <v>82.32</v>
      </c>
      <c r="C6315">
        <v>82.349997999999999</v>
      </c>
      <c r="D6315">
        <v>82.07</v>
      </c>
      <c r="E6315">
        <v>82.300003000000004</v>
      </c>
      <c r="F6315">
        <v>82.300003000000004</v>
      </c>
      <c r="G6315">
        <v>0</v>
      </c>
    </row>
    <row r="6316" spans="1:7" x14ac:dyDescent="0.25">
      <c r="A6316" s="1">
        <v>41402</v>
      </c>
      <c r="B6316">
        <v>81.720000999999996</v>
      </c>
      <c r="C6316">
        <v>82.349997999999999</v>
      </c>
      <c r="D6316">
        <v>81.720000999999996</v>
      </c>
      <c r="E6316">
        <v>81.900002000000001</v>
      </c>
      <c r="F6316">
        <v>81.900002000000001</v>
      </c>
      <c r="G6316">
        <v>0</v>
      </c>
    </row>
    <row r="6317" spans="1:7" x14ac:dyDescent="0.25">
      <c r="A6317" s="1">
        <v>41403</v>
      </c>
      <c r="B6317">
        <v>81.720000999999996</v>
      </c>
      <c r="C6317">
        <v>82.82</v>
      </c>
      <c r="D6317">
        <v>81.720000999999996</v>
      </c>
      <c r="E6317">
        <v>82.790001000000004</v>
      </c>
      <c r="F6317">
        <v>82.790001000000004</v>
      </c>
      <c r="G6317">
        <v>0</v>
      </c>
    </row>
    <row r="6318" spans="1:7" x14ac:dyDescent="0.25">
      <c r="A6318" s="1">
        <v>41404</v>
      </c>
      <c r="B6318">
        <v>81.779999000000004</v>
      </c>
      <c r="C6318">
        <v>83.440002000000007</v>
      </c>
      <c r="D6318">
        <v>81.779999000000004</v>
      </c>
      <c r="E6318">
        <v>83.139999000000003</v>
      </c>
      <c r="F6318">
        <v>83.139999000000003</v>
      </c>
      <c r="G6318">
        <v>0</v>
      </c>
    </row>
    <row r="6319" spans="1:7" x14ac:dyDescent="0.25">
      <c r="A6319" s="1">
        <v>41406</v>
      </c>
      <c r="B6319" t="s">
        <v>444</v>
      </c>
      <c r="C6319" t="s">
        <v>444</v>
      </c>
      <c r="D6319" t="s">
        <v>444</v>
      </c>
      <c r="E6319" t="s">
        <v>444</v>
      </c>
      <c r="F6319" t="s">
        <v>444</v>
      </c>
      <c r="G6319" t="s">
        <v>444</v>
      </c>
    </row>
    <row r="6320" spans="1:7" x14ac:dyDescent="0.25">
      <c r="A6320" s="1">
        <v>41407</v>
      </c>
      <c r="B6320">
        <v>83.239998</v>
      </c>
      <c r="C6320">
        <v>83.360000999999997</v>
      </c>
      <c r="D6320">
        <v>83.07</v>
      </c>
      <c r="E6320">
        <v>83.260002</v>
      </c>
      <c r="F6320">
        <v>83.260002</v>
      </c>
      <c r="G6320">
        <v>0</v>
      </c>
    </row>
    <row r="6321" spans="1:7" x14ac:dyDescent="0.25">
      <c r="A6321" s="1">
        <v>41408</v>
      </c>
      <c r="B6321">
        <v>83.199996999999996</v>
      </c>
      <c r="C6321">
        <v>83.599997999999999</v>
      </c>
      <c r="D6321">
        <v>82.959998999999996</v>
      </c>
      <c r="E6321">
        <v>83.57</v>
      </c>
      <c r="F6321">
        <v>83.57</v>
      </c>
      <c r="G6321">
        <v>0</v>
      </c>
    </row>
    <row r="6322" spans="1:7" x14ac:dyDescent="0.25">
      <c r="A6322" s="1">
        <v>41409</v>
      </c>
      <c r="B6322">
        <v>82.959998999999996</v>
      </c>
      <c r="C6322">
        <v>84.089995999999999</v>
      </c>
      <c r="D6322">
        <v>82.959998999999996</v>
      </c>
      <c r="E6322">
        <v>83.830001999999993</v>
      </c>
      <c r="F6322">
        <v>83.830001999999993</v>
      </c>
      <c r="G6322">
        <v>0</v>
      </c>
    </row>
    <row r="6323" spans="1:7" x14ac:dyDescent="0.25">
      <c r="A6323" s="1">
        <v>41410</v>
      </c>
      <c r="B6323">
        <v>83.800003000000004</v>
      </c>
      <c r="C6323">
        <v>84</v>
      </c>
      <c r="D6323">
        <v>83.449996999999996</v>
      </c>
      <c r="E6323">
        <v>83.769997000000004</v>
      </c>
      <c r="F6323">
        <v>83.769997000000004</v>
      </c>
      <c r="G6323">
        <v>0</v>
      </c>
    </row>
    <row r="6324" spans="1:7" x14ac:dyDescent="0.25">
      <c r="A6324" s="1">
        <v>41411</v>
      </c>
      <c r="B6324">
        <v>83.730002999999996</v>
      </c>
      <c r="C6324">
        <v>84.370002999999997</v>
      </c>
      <c r="D6324">
        <v>83.720000999999996</v>
      </c>
      <c r="E6324">
        <v>84.279999000000004</v>
      </c>
      <c r="F6324">
        <v>84.279999000000004</v>
      </c>
      <c r="G6324">
        <v>0</v>
      </c>
    </row>
    <row r="6325" spans="1:7" x14ac:dyDescent="0.25">
      <c r="A6325" s="1">
        <v>41413</v>
      </c>
      <c r="B6325" t="s">
        <v>444</v>
      </c>
      <c r="C6325" t="s">
        <v>444</v>
      </c>
      <c r="D6325" t="s">
        <v>444</v>
      </c>
      <c r="E6325" t="s">
        <v>444</v>
      </c>
      <c r="F6325" t="s">
        <v>444</v>
      </c>
      <c r="G6325" t="s">
        <v>444</v>
      </c>
    </row>
    <row r="6326" spans="1:7" x14ac:dyDescent="0.25">
      <c r="A6326" s="1">
        <v>41414</v>
      </c>
      <c r="B6326">
        <v>84.209998999999996</v>
      </c>
      <c r="C6326">
        <v>84.260002</v>
      </c>
      <c r="D6326">
        <v>83.699996999999996</v>
      </c>
      <c r="E6326">
        <v>83.809997999999993</v>
      </c>
      <c r="F6326">
        <v>83.809997999999993</v>
      </c>
      <c r="G6326">
        <v>0</v>
      </c>
    </row>
    <row r="6327" spans="1:7" x14ac:dyDescent="0.25">
      <c r="A6327" s="1">
        <v>41415</v>
      </c>
      <c r="B6327">
        <v>83.650002000000001</v>
      </c>
      <c r="C6327">
        <v>84.260002</v>
      </c>
      <c r="D6327">
        <v>83.650002000000001</v>
      </c>
      <c r="E6327">
        <v>83.860000999999997</v>
      </c>
      <c r="F6327">
        <v>83.860000999999997</v>
      </c>
      <c r="G6327">
        <v>0</v>
      </c>
    </row>
    <row r="6328" spans="1:7" x14ac:dyDescent="0.25">
      <c r="A6328" s="1">
        <v>41416</v>
      </c>
      <c r="B6328">
        <v>83.790001000000004</v>
      </c>
      <c r="C6328">
        <v>84.419998000000007</v>
      </c>
      <c r="D6328">
        <v>83.459998999999996</v>
      </c>
      <c r="E6328">
        <v>84.25</v>
      </c>
      <c r="F6328">
        <v>84.25</v>
      </c>
      <c r="G6328">
        <v>0</v>
      </c>
    </row>
    <row r="6329" spans="1:7" x14ac:dyDescent="0.25">
      <c r="A6329" s="1">
        <v>41417</v>
      </c>
      <c r="B6329">
        <v>83.800003000000004</v>
      </c>
      <c r="C6329">
        <v>83.800003000000004</v>
      </c>
      <c r="D6329">
        <v>83.800003000000004</v>
      </c>
      <c r="E6329">
        <v>83.800003000000004</v>
      </c>
      <c r="F6329">
        <v>83.800003000000004</v>
      </c>
      <c r="G6329">
        <v>0</v>
      </c>
    </row>
    <row r="6330" spans="1:7" x14ac:dyDescent="0.25">
      <c r="A6330" s="1">
        <v>41418</v>
      </c>
      <c r="B6330">
        <v>83.43</v>
      </c>
      <c r="C6330">
        <v>84.5</v>
      </c>
      <c r="D6330">
        <v>83.43</v>
      </c>
      <c r="E6330">
        <v>83.699996999999996</v>
      </c>
      <c r="F6330">
        <v>83.699996999999996</v>
      </c>
      <c r="G6330">
        <v>0</v>
      </c>
    </row>
    <row r="6331" spans="1:7" x14ac:dyDescent="0.25">
      <c r="A6331" s="1">
        <v>41420</v>
      </c>
      <c r="B6331" t="s">
        <v>444</v>
      </c>
      <c r="C6331" t="s">
        <v>444</v>
      </c>
      <c r="D6331" t="s">
        <v>444</v>
      </c>
      <c r="E6331" t="s">
        <v>444</v>
      </c>
      <c r="F6331" t="s">
        <v>444</v>
      </c>
      <c r="G6331" t="s">
        <v>444</v>
      </c>
    </row>
    <row r="6332" spans="1:7" x14ac:dyDescent="0.25">
      <c r="A6332" s="1">
        <v>41422</v>
      </c>
      <c r="B6332">
        <v>83.669998000000007</v>
      </c>
      <c r="C6332">
        <v>84.239998</v>
      </c>
      <c r="D6332">
        <v>83.639999000000003</v>
      </c>
      <c r="E6332">
        <v>84.139999000000003</v>
      </c>
      <c r="F6332">
        <v>84.139999000000003</v>
      </c>
      <c r="G6332">
        <v>0</v>
      </c>
    </row>
    <row r="6333" spans="1:7" x14ac:dyDescent="0.25">
      <c r="A6333" s="1">
        <v>41423</v>
      </c>
      <c r="B6333">
        <v>84.300003000000004</v>
      </c>
      <c r="C6333">
        <v>84.370002999999997</v>
      </c>
      <c r="D6333">
        <v>83.480002999999996</v>
      </c>
      <c r="E6333">
        <v>83.639999000000003</v>
      </c>
      <c r="F6333">
        <v>83.639999000000003</v>
      </c>
      <c r="G6333">
        <v>0</v>
      </c>
    </row>
    <row r="6334" spans="1:7" x14ac:dyDescent="0.25">
      <c r="A6334" s="1">
        <v>41424</v>
      </c>
      <c r="B6334">
        <v>83.639999000000003</v>
      </c>
      <c r="C6334">
        <v>83.709998999999996</v>
      </c>
      <c r="D6334">
        <v>82.980002999999996</v>
      </c>
      <c r="E6334">
        <v>83.010002</v>
      </c>
      <c r="F6334">
        <v>83.010002</v>
      </c>
      <c r="G6334">
        <v>0</v>
      </c>
    </row>
    <row r="6335" spans="1:7" x14ac:dyDescent="0.25">
      <c r="A6335" s="1">
        <v>41425</v>
      </c>
      <c r="B6335">
        <v>82.959998999999996</v>
      </c>
      <c r="C6335">
        <v>83.709998999999996</v>
      </c>
      <c r="D6335">
        <v>82.959998999999996</v>
      </c>
      <c r="E6335">
        <v>83.379997000000003</v>
      </c>
      <c r="F6335">
        <v>83.379997000000003</v>
      </c>
      <c r="G6335">
        <v>0</v>
      </c>
    </row>
    <row r="6336" spans="1:7" x14ac:dyDescent="0.25">
      <c r="A6336" s="1">
        <v>41427</v>
      </c>
      <c r="B6336" t="s">
        <v>444</v>
      </c>
      <c r="C6336" t="s">
        <v>444</v>
      </c>
      <c r="D6336" t="s">
        <v>444</v>
      </c>
      <c r="E6336" t="s">
        <v>444</v>
      </c>
      <c r="F6336" t="s">
        <v>444</v>
      </c>
      <c r="G6336" t="s">
        <v>444</v>
      </c>
    </row>
    <row r="6337" spans="1:7" x14ac:dyDescent="0.25">
      <c r="A6337" s="1">
        <v>41428</v>
      </c>
      <c r="B6337">
        <v>83.309997999999993</v>
      </c>
      <c r="C6337">
        <v>83.379997000000003</v>
      </c>
      <c r="D6337">
        <v>82.43</v>
      </c>
      <c r="E6337">
        <v>82.68</v>
      </c>
      <c r="F6337">
        <v>82.68</v>
      </c>
      <c r="G6337">
        <v>0</v>
      </c>
    </row>
    <row r="6338" spans="1:7" x14ac:dyDescent="0.25">
      <c r="A6338" s="1">
        <v>41429</v>
      </c>
      <c r="B6338">
        <v>82.709998999999996</v>
      </c>
      <c r="C6338">
        <v>82.980002999999996</v>
      </c>
      <c r="D6338">
        <v>82.599997999999999</v>
      </c>
      <c r="E6338">
        <v>82.769997000000004</v>
      </c>
      <c r="F6338">
        <v>82.769997000000004</v>
      </c>
      <c r="G6338">
        <v>0</v>
      </c>
    </row>
    <row r="6339" spans="1:7" x14ac:dyDescent="0.25">
      <c r="A6339" s="1">
        <v>41430</v>
      </c>
      <c r="B6339">
        <v>82.800003000000004</v>
      </c>
      <c r="C6339">
        <v>82.889999000000003</v>
      </c>
      <c r="D6339">
        <v>82.489998</v>
      </c>
      <c r="E6339">
        <v>82.57</v>
      </c>
      <c r="F6339">
        <v>82.57</v>
      </c>
      <c r="G6339">
        <v>0</v>
      </c>
    </row>
    <row r="6340" spans="1:7" x14ac:dyDescent="0.25">
      <c r="A6340" s="1">
        <v>41431</v>
      </c>
      <c r="B6340">
        <v>82.529999000000004</v>
      </c>
      <c r="C6340">
        <v>82.68</v>
      </c>
      <c r="D6340">
        <v>81.080001999999993</v>
      </c>
      <c r="E6340">
        <v>81.519997000000004</v>
      </c>
      <c r="F6340">
        <v>81.519997000000004</v>
      </c>
      <c r="G6340">
        <v>0</v>
      </c>
    </row>
    <row r="6341" spans="1:7" x14ac:dyDescent="0.25">
      <c r="A6341" s="1">
        <v>41432</v>
      </c>
      <c r="B6341">
        <v>81.559997999999993</v>
      </c>
      <c r="C6341">
        <v>81.849997999999999</v>
      </c>
      <c r="D6341">
        <v>81.089995999999999</v>
      </c>
      <c r="E6341">
        <v>81.690002000000007</v>
      </c>
      <c r="F6341">
        <v>81.690002000000007</v>
      </c>
      <c r="G6341">
        <v>0</v>
      </c>
    </row>
    <row r="6342" spans="1:7" x14ac:dyDescent="0.25">
      <c r="A6342" s="1">
        <v>41434</v>
      </c>
      <c r="B6342" t="s">
        <v>444</v>
      </c>
      <c r="C6342" t="s">
        <v>444</v>
      </c>
      <c r="D6342" t="s">
        <v>444</v>
      </c>
      <c r="E6342" t="s">
        <v>444</v>
      </c>
      <c r="F6342" t="s">
        <v>444</v>
      </c>
      <c r="G6342" t="s">
        <v>444</v>
      </c>
    </row>
    <row r="6343" spans="1:7" x14ac:dyDescent="0.25">
      <c r="A6343" s="1">
        <v>41435</v>
      </c>
      <c r="B6343">
        <v>81.599997999999999</v>
      </c>
      <c r="C6343">
        <v>82.089995999999999</v>
      </c>
      <c r="D6343">
        <v>81.599997999999999</v>
      </c>
      <c r="E6343">
        <v>81.650002000000001</v>
      </c>
      <c r="F6343">
        <v>81.650002000000001</v>
      </c>
      <c r="G6343">
        <v>0</v>
      </c>
    </row>
    <row r="6344" spans="1:7" x14ac:dyDescent="0.25">
      <c r="A6344" s="1">
        <v>41436</v>
      </c>
      <c r="B6344">
        <v>81.690002000000007</v>
      </c>
      <c r="C6344">
        <v>81.75</v>
      </c>
      <c r="D6344">
        <v>81.040001000000004</v>
      </c>
      <c r="E6344">
        <v>81.059997999999993</v>
      </c>
      <c r="F6344">
        <v>81.059997999999993</v>
      </c>
      <c r="G6344">
        <v>0</v>
      </c>
    </row>
    <row r="6345" spans="1:7" x14ac:dyDescent="0.25">
      <c r="A6345" s="1">
        <v>41437</v>
      </c>
      <c r="B6345">
        <v>81.089995999999999</v>
      </c>
      <c r="C6345">
        <v>81.309997999999993</v>
      </c>
      <c r="D6345">
        <v>80.75</v>
      </c>
      <c r="E6345">
        <v>80.959998999999996</v>
      </c>
      <c r="F6345">
        <v>80.959998999999996</v>
      </c>
      <c r="G6345">
        <v>0</v>
      </c>
    </row>
    <row r="6346" spans="1:7" x14ac:dyDescent="0.25">
      <c r="A6346" s="1">
        <v>41438</v>
      </c>
      <c r="B6346">
        <v>80.900002000000001</v>
      </c>
      <c r="C6346">
        <v>80.989998</v>
      </c>
      <c r="D6346">
        <v>80.5</v>
      </c>
      <c r="E6346">
        <v>80.620002999999997</v>
      </c>
      <c r="F6346">
        <v>80.620002999999997</v>
      </c>
      <c r="G6346">
        <v>0</v>
      </c>
    </row>
    <row r="6347" spans="1:7" x14ac:dyDescent="0.25">
      <c r="A6347" s="1">
        <v>41439</v>
      </c>
      <c r="B6347">
        <v>80.5</v>
      </c>
      <c r="C6347">
        <v>81.010002</v>
      </c>
      <c r="D6347">
        <v>80.5</v>
      </c>
      <c r="E6347">
        <v>80.669998000000007</v>
      </c>
      <c r="F6347">
        <v>80.669998000000007</v>
      </c>
      <c r="G6347">
        <v>0</v>
      </c>
    </row>
    <row r="6348" spans="1:7" x14ac:dyDescent="0.25">
      <c r="A6348" s="1">
        <v>41441</v>
      </c>
      <c r="B6348" t="s">
        <v>444</v>
      </c>
      <c r="C6348" t="s">
        <v>444</v>
      </c>
      <c r="D6348" t="s">
        <v>444</v>
      </c>
      <c r="E6348" t="s">
        <v>444</v>
      </c>
      <c r="F6348" t="s">
        <v>444</v>
      </c>
      <c r="G6348" t="s">
        <v>444</v>
      </c>
    </row>
    <row r="6349" spans="1:7" x14ac:dyDescent="0.25">
      <c r="A6349" s="1">
        <v>41442</v>
      </c>
      <c r="B6349">
        <v>80.620002999999997</v>
      </c>
      <c r="C6349">
        <v>80.879997000000003</v>
      </c>
      <c r="D6349">
        <v>80.540001000000004</v>
      </c>
      <c r="E6349">
        <v>80.569999999999993</v>
      </c>
      <c r="F6349">
        <v>80.569999999999993</v>
      </c>
      <c r="G6349">
        <v>0</v>
      </c>
    </row>
    <row r="6350" spans="1:7" x14ac:dyDescent="0.25">
      <c r="A6350" s="1">
        <v>41443</v>
      </c>
      <c r="B6350">
        <v>80.629997000000003</v>
      </c>
      <c r="C6350">
        <v>80.989998</v>
      </c>
      <c r="D6350">
        <v>80.559997999999993</v>
      </c>
      <c r="E6350">
        <v>80.620002999999997</v>
      </c>
      <c r="F6350">
        <v>80.620002999999997</v>
      </c>
      <c r="G6350">
        <v>0</v>
      </c>
    </row>
    <row r="6351" spans="1:7" x14ac:dyDescent="0.25">
      <c r="A6351" s="1">
        <v>41444</v>
      </c>
      <c r="B6351">
        <v>80.5</v>
      </c>
      <c r="C6351">
        <v>81.5</v>
      </c>
      <c r="D6351">
        <v>80.5</v>
      </c>
      <c r="E6351">
        <v>81.430000000000007</v>
      </c>
      <c r="F6351">
        <v>81.430000000000007</v>
      </c>
      <c r="G6351">
        <v>0</v>
      </c>
    </row>
    <row r="6352" spans="1:7" x14ac:dyDescent="0.25">
      <c r="A6352" s="1">
        <v>41445</v>
      </c>
      <c r="B6352">
        <v>81.410004000000001</v>
      </c>
      <c r="C6352">
        <v>82.150002000000001</v>
      </c>
      <c r="D6352">
        <v>81.269997000000004</v>
      </c>
      <c r="E6352">
        <v>81.839995999999999</v>
      </c>
      <c r="F6352">
        <v>81.839995999999999</v>
      </c>
      <c r="G6352">
        <v>0</v>
      </c>
    </row>
    <row r="6353" spans="1:7" x14ac:dyDescent="0.25">
      <c r="A6353" s="1">
        <v>41446</v>
      </c>
      <c r="B6353">
        <v>81.269997000000004</v>
      </c>
      <c r="C6353">
        <v>82.519997000000004</v>
      </c>
      <c r="D6353">
        <v>81.269997000000004</v>
      </c>
      <c r="E6353">
        <v>82.32</v>
      </c>
      <c r="F6353">
        <v>82.32</v>
      </c>
      <c r="G6353">
        <v>0</v>
      </c>
    </row>
    <row r="6354" spans="1:7" x14ac:dyDescent="0.25">
      <c r="A6354" s="1">
        <v>41448</v>
      </c>
      <c r="B6354" t="s">
        <v>444</v>
      </c>
      <c r="C6354" t="s">
        <v>444</v>
      </c>
      <c r="D6354" t="s">
        <v>444</v>
      </c>
      <c r="E6354" t="s">
        <v>444</v>
      </c>
      <c r="F6354" t="s">
        <v>444</v>
      </c>
      <c r="G6354" t="s">
        <v>444</v>
      </c>
    </row>
    <row r="6355" spans="1:7" x14ac:dyDescent="0.25">
      <c r="A6355" s="1">
        <v>41449</v>
      </c>
      <c r="B6355">
        <v>82.309997999999993</v>
      </c>
      <c r="C6355">
        <v>82.839995999999999</v>
      </c>
      <c r="D6355">
        <v>82.309997999999993</v>
      </c>
      <c r="E6355">
        <v>82.43</v>
      </c>
      <c r="F6355">
        <v>82.43</v>
      </c>
      <c r="G6355">
        <v>0</v>
      </c>
    </row>
    <row r="6356" spans="1:7" x14ac:dyDescent="0.25">
      <c r="A6356" s="1">
        <v>41450</v>
      </c>
      <c r="B6356">
        <v>82.239998</v>
      </c>
      <c r="C6356">
        <v>82.839995999999999</v>
      </c>
      <c r="D6356">
        <v>82.239998</v>
      </c>
      <c r="E6356">
        <v>82.580001999999993</v>
      </c>
      <c r="F6356">
        <v>82.580001999999993</v>
      </c>
      <c r="G6356">
        <v>0</v>
      </c>
    </row>
    <row r="6357" spans="1:7" x14ac:dyDescent="0.25">
      <c r="A6357" s="1">
        <v>41451</v>
      </c>
      <c r="B6357">
        <v>82.690002000000007</v>
      </c>
      <c r="C6357">
        <v>83.029999000000004</v>
      </c>
      <c r="D6357">
        <v>82.510002</v>
      </c>
      <c r="E6357">
        <v>82.949996999999996</v>
      </c>
      <c r="F6357">
        <v>82.949996999999996</v>
      </c>
      <c r="G6357">
        <v>0</v>
      </c>
    </row>
    <row r="6358" spans="1:7" x14ac:dyDescent="0.25">
      <c r="A6358" s="1">
        <v>41452</v>
      </c>
      <c r="B6358">
        <v>82.93</v>
      </c>
      <c r="C6358">
        <v>83.169998000000007</v>
      </c>
      <c r="D6358">
        <v>82.769997000000004</v>
      </c>
      <c r="E6358">
        <v>82.910004000000001</v>
      </c>
      <c r="F6358">
        <v>82.910004000000001</v>
      </c>
      <c r="G6358">
        <v>0</v>
      </c>
    </row>
    <row r="6359" spans="1:7" x14ac:dyDescent="0.25">
      <c r="A6359" s="1">
        <v>41453</v>
      </c>
      <c r="B6359">
        <v>83</v>
      </c>
      <c r="C6359">
        <v>83.339995999999999</v>
      </c>
      <c r="D6359">
        <v>82.760002</v>
      </c>
      <c r="E6359">
        <v>83.169998000000007</v>
      </c>
      <c r="F6359">
        <v>83.169998000000007</v>
      </c>
      <c r="G6359">
        <v>0</v>
      </c>
    </row>
    <row r="6360" spans="1:7" x14ac:dyDescent="0.25">
      <c r="A6360" s="1">
        <v>41455</v>
      </c>
      <c r="B6360" t="s">
        <v>444</v>
      </c>
      <c r="C6360" t="s">
        <v>444</v>
      </c>
      <c r="D6360" t="s">
        <v>444</v>
      </c>
      <c r="E6360" t="s">
        <v>444</v>
      </c>
      <c r="F6360" t="s">
        <v>444</v>
      </c>
      <c r="G6360" t="s">
        <v>444</v>
      </c>
    </row>
    <row r="6361" spans="1:7" x14ac:dyDescent="0.25">
      <c r="A6361" s="1">
        <v>41456</v>
      </c>
      <c r="B6361">
        <v>83.199996999999996</v>
      </c>
      <c r="C6361">
        <v>83.230002999999996</v>
      </c>
      <c r="D6361">
        <v>82.970000999999996</v>
      </c>
      <c r="E6361">
        <v>82.980002999999996</v>
      </c>
      <c r="F6361">
        <v>82.980002999999996</v>
      </c>
      <c r="G6361">
        <v>0</v>
      </c>
    </row>
    <row r="6362" spans="1:7" x14ac:dyDescent="0.25">
      <c r="A6362" s="1">
        <v>41457</v>
      </c>
      <c r="B6362">
        <v>82.970000999999996</v>
      </c>
      <c r="C6362">
        <v>83.610000999999997</v>
      </c>
      <c r="D6362">
        <v>82.970000999999996</v>
      </c>
      <c r="E6362">
        <v>83.540001000000004</v>
      </c>
      <c r="F6362">
        <v>83.540001000000004</v>
      </c>
      <c r="G6362">
        <v>0</v>
      </c>
    </row>
    <row r="6363" spans="1:7" x14ac:dyDescent="0.25">
      <c r="A6363" s="1">
        <v>41458</v>
      </c>
      <c r="B6363">
        <v>82.970000999999996</v>
      </c>
      <c r="C6363">
        <v>83.720000999999996</v>
      </c>
      <c r="D6363">
        <v>82.970000999999996</v>
      </c>
      <c r="E6363">
        <v>83.230002999999996</v>
      </c>
      <c r="F6363">
        <v>83.230002999999996</v>
      </c>
      <c r="G6363">
        <v>0</v>
      </c>
    </row>
    <row r="6364" spans="1:7" x14ac:dyDescent="0.25">
      <c r="A6364" s="1">
        <v>41460</v>
      </c>
      <c r="B6364">
        <v>83.860000999999997</v>
      </c>
      <c r="C6364">
        <v>84.529999000000004</v>
      </c>
      <c r="D6364">
        <v>83.830001999999993</v>
      </c>
      <c r="E6364">
        <v>84.419998000000007</v>
      </c>
      <c r="F6364">
        <v>84.419998000000007</v>
      </c>
      <c r="G6364">
        <v>0</v>
      </c>
    </row>
    <row r="6365" spans="1:7" x14ac:dyDescent="0.25">
      <c r="A6365" s="1">
        <v>41462</v>
      </c>
      <c r="B6365" t="s">
        <v>444</v>
      </c>
      <c r="C6365" t="s">
        <v>444</v>
      </c>
      <c r="D6365" t="s">
        <v>444</v>
      </c>
      <c r="E6365" t="s">
        <v>444</v>
      </c>
      <c r="F6365" t="s">
        <v>444</v>
      </c>
      <c r="G6365" t="s">
        <v>444</v>
      </c>
    </row>
    <row r="6366" spans="1:7" x14ac:dyDescent="0.25">
      <c r="A6366" s="1">
        <v>41463</v>
      </c>
      <c r="B6366">
        <v>84.489998</v>
      </c>
      <c r="C6366">
        <v>84.589995999999999</v>
      </c>
      <c r="D6366">
        <v>84.150002000000001</v>
      </c>
      <c r="E6366">
        <v>84.199996999999996</v>
      </c>
      <c r="F6366">
        <v>84.199996999999996</v>
      </c>
      <c r="G6366">
        <v>0</v>
      </c>
    </row>
    <row r="6367" spans="1:7" x14ac:dyDescent="0.25">
      <c r="A6367" s="1">
        <v>41464</v>
      </c>
      <c r="B6367">
        <v>84.089995999999999</v>
      </c>
      <c r="C6367">
        <v>84.75</v>
      </c>
      <c r="D6367">
        <v>84.089995999999999</v>
      </c>
      <c r="E6367">
        <v>84.580001999999993</v>
      </c>
      <c r="F6367">
        <v>84.580001999999993</v>
      </c>
      <c r="G6367">
        <v>0</v>
      </c>
    </row>
    <row r="6368" spans="1:7" x14ac:dyDescent="0.25">
      <c r="A6368" s="1">
        <v>41465</v>
      </c>
      <c r="B6368">
        <v>83.169998000000007</v>
      </c>
      <c r="C6368">
        <v>84.75</v>
      </c>
      <c r="D6368">
        <v>83.169998000000007</v>
      </c>
      <c r="E6368">
        <v>84.040001000000004</v>
      </c>
      <c r="F6368">
        <v>84.040001000000004</v>
      </c>
      <c r="G6368">
        <v>0</v>
      </c>
    </row>
    <row r="6369" spans="1:7" x14ac:dyDescent="0.25">
      <c r="A6369" s="1">
        <v>41466</v>
      </c>
      <c r="B6369">
        <v>82.279999000000004</v>
      </c>
      <c r="C6369">
        <v>84.730002999999996</v>
      </c>
      <c r="D6369">
        <v>82.279999000000004</v>
      </c>
      <c r="E6369">
        <v>82.75</v>
      </c>
      <c r="F6369">
        <v>82.75</v>
      </c>
      <c r="G6369">
        <v>0</v>
      </c>
    </row>
    <row r="6370" spans="1:7" x14ac:dyDescent="0.25">
      <c r="A6370" s="1">
        <v>41467</v>
      </c>
      <c r="B6370">
        <v>82.419998000000007</v>
      </c>
      <c r="C6370">
        <v>83.25</v>
      </c>
      <c r="D6370">
        <v>82.419998000000007</v>
      </c>
      <c r="E6370">
        <v>82.989998</v>
      </c>
      <c r="F6370">
        <v>82.989998</v>
      </c>
      <c r="G6370">
        <v>0</v>
      </c>
    </row>
    <row r="6371" spans="1:7" x14ac:dyDescent="0.25">
      <c r="A6371" s="1">
        <v>41469</v>
      </c>
      <c r="B6371" t="s">
        <v>444</v>
      </c>
      <c r="C6371" t="s">
        <v>444</v>
      </c>
      <c r="D6371" t="s">
        <v>444</v>
      </c>
      <c r="E6371" t="s">
        <v>444</v>
      </c>
      <c r="F6371" t="s">
        <v>444</v>
      </c>
      <c r="G6371" t="s">
        <v>444</v>
      </c>
    </row>
    <row r="6372" spans="1:7" x14ac:dyDescent="0.25">
      <c r="A6372" s="1">
        <v>41470</v>
      </c>
      <c r="B6372">
        <v>82.870002999999997</v>
      </c>
      <c r="C6372">
        <v>83.459998999999996</v>
      </c>
      <c r="D6372">
        <v>82.870002999999997</v>
      </c>
      <c r="E6372">
        <v>83.040001000000004</v>
      </c>
      <c r="F6372">
        <v>83.040001000000004</v>
      </c>
      <c r="G6372">
        <v>0</v>
      </c>
    </row>
    <row r="6373" spans="1:7" x14ac:dyDescent="0.25">
      <c r="A6373" s="1">
        <v>41471</v>
      </c>
      <c r="B6373">
        <v>83.129997000000003</v>
      </c>
      <c r="C6373">
        <v>83.150002000000001</v>
      </c>
      <c r="D6373">
        <v>82.400002000000001</v>
      </c>
      <c r="E6373">
        <v>82.43</v>
      </c>
      <c r="F6373">
        <v>82.43</v>
      </c>
      <c r="G6373">
        <v>0</v>
      </c>
    </row>
    <row r="6374" spans="1:7" x14ac:dyDescent="0.25">
      <c r="A6374" s="1">
        <v>41472</v>
      </c>
      <c r="B6374">
        <v>82.339995999999999</v>
      </c>
      <c r="C6374">
        <v>83.110000999999997</v>
      </c>
      <c r="D6374">
        <v>82.339995999999999</v>
      </c>
      <c r="E6374">
        <v>82.709998999999996</v>
      </c>
      <c r="F6374">
        <v>82.709998999999996</v>
      </c>
      <c r="G6374">
        <v>0</v>
      </c>
    </row>
    <row r="6375" spans="1:7" x14ac:dyDescent="0.25">
      <c r="A6375" s="1">
        <v>41473</v>
      </c>
      <c r="B6375">
        <v>82.339995999999999</v>
      </c>
      <c r="C6375">
        <v>83.029999000000004</v>
      </c>
      <c r="D6375">
        <v>82.339995999999999</v>
      </c>
      <c r="E6375">
        <v>82.82</v>
      </c>
      <c r="F6375">
        <v>82.82</v>
      </c>
      <c r="G6375">
        <v>0</v>
      </c>
    </row>
    <row r="6376" spans="1:7" x14ac:dyDescent="0.25">
      <c r="A6376" s="1">
        <v>41474</v>
      </c>
      <c r="B6376">
        <v>82.800003000000004</v>
      </c>
      <c r="C6376">
        <v>82.940002000000007</v>
      </c>
      <c r="D6376">
        <v>82.519997000000004</v>
      </c>
      <c r="E6376">
        <v>82.580001999999993</v>
      </c>
      <c r="F6376">
        <v>82.580001999999993</v>
      </c>
      <c r="G6376">
        <v>0</v>
      </c>
    </row>
    <row r="6377" spans="1:7" x14ac:dyDescent="0.25">
      <c r="A6377" s="1">
        <v>41476</v>
      </c>
      <c r="B6377" t="s">
        <v>444</v>
      </c>
      <c r="C6377" t="s">
        <v>444</v>
      </c>
      <c r="D6377" t="s">
        <v>444</v>
      </c>
      <c r="E6377" t="s">
        <v>444</v>
      </c>
      <c r="F6377" t="s">
        <v>444</v>
      </c>
      <c r="G6377" t="s">
        <v>444</v>
      </c>
    </row>
    <row r="6378" spans="1:7" x14ac:dyDescent="0.25">
      <c r="A6378" s="1">
        <v>41477</v>
      </c>
      <c r="B6378">
        <v>82.610000999999997</v>
      </c>
      <c r="C6378">
        <v>82.610000999999997</v>
      </c>
      <c r="D6378">
        <v>82.050003000000004</v>
      </c>
      <c r="E6378">
        <v>82.220000999999996</v>
      </c>
      <c r="F6378">
        <v>82.220000999999996</v>
      </c>
      <c r="G6378">
        <v>0</v>
      </c>
    </row>
    <row r="6379" spans="1:7" x14ac:dyDescent="0.25">
      <c r="A6379" s="1">
        <v>41478</v>
      </c>
      <c r="B6379">
        <v>82.18</v>
      </c>
      <c r="C6379">
        <v>82.379997000000003</v>
      </c>
      <c r="D6379">
        <v>81.93</v>
      </c>
      <c r="E6379">
        <v>82.010002</v>
      </c>
      <c r="F6379">
        <v>82.010002</v>
      </c>
      <c r="G6379">
        <v>0</v>
      </c>
    </row>
    <row r="6380" spans="1:7" x14ac:dyDescent="0.25">
      <c r="A6380" s="1">
        <v>41479</v>
      </c>
      <c r="B6380">
        <v>82.019997000000004</v>
      </c>
      <c r="C6380">
        <v>82.410004000000001</v>
      </c>
      <c r="D6380">
        <v>81.940002000000007</v>
      </c>
      <c r="E6380">
        <v>82.300003000000004</v>
      </c>
      <c r="F6380">
        <v>82.300003000000004</v>
      </c>
      <c r="G6380">
        <v>0</v>
      </c>
    </row>
    <row r="6381" spans="1:7" x14ac:dyDescent="0.25">
      <c r="A6381" s="1">
        <v>41480</v>
      </c>
      <c r="B6381">
        <v>81.620002999999997</v>
      </c>
      <c r="C6381">
        <v>82.410004000000001</v>
      </c>
      <c r="D6381">
        <v>81.620002999999997</v>
      </c>
      <c r="E6381">
        <v>81.970000999999996</v>
      </c>
      <c r="F6381">
        <v>81.970000999999996</v>
      </c>
      <c r="G6381">
        <v>0</v>
      </c>
    </row>
    <row r="6382" spans="1:7" x14ac:dyDescent="0.25">
      <c r="A6382" s="1">
        <v>41481</v>
      </c>
      <c r="B6382">
        <v>81.769997000000004</v>
      </c>
      <c r="C6382">
        <v>81.830001999999993</v>
      </c>
      <c r="D6382">
        <v>81.550003000000004</v>
      </c>
      <c r="E6382">
        <v>81.620002999999997</v>
      </c>
      <c r="F6382">
        <v>81.620002999999997</v>
      </c>
      <c r="G6382">
        <v>0</v>
      </c>
    </row>
    <row r="6383" spans="1:7" x14ac:dyDescent="0.25">
      <c r="A6383" s="1">
        <v>41483</v>
      </c>
      <c r="B6383" t="s">
        <v>444</v>
      </c>
      <c r="C6383" t="s">
        <v>444</v>
      </c>
      <c r="D6383" t="s">
        <v>444</v>
      </c>
      <c r="E6383" t="s">
        <v>444</v>
      </c>
      <c r="F6383" t="s">
        <v>444</v>
      </c>
      <c r="G6383" t="s">
        <v>444</v>
      </c>
    </row>
    <row r="6384" spans="1:7" x14ac:dyDescent="0.25">
      <c r="A6384" s="1">
        <v>41484</v>
      </c>
      <c r="B6384">
        <v>81.5</v>
      </c>
      <c r="C6384">
        <v>81.830001999999993</v>
      </c>
      <c r="D6384">
        <v>81.5</v>
      </c>
      <c r="E6384">
        <v>81.660004000000001</v>
      </c>
      <c r="F6384">
        <v>81.660004000000001</v>
      </c>
      <c r="G6384">
        <v>0</v>
      </c>
    </row>
    <row r="6385" spans="1:7" x14ac:dyDescent="0.25">
      <c r="A6385" s="1">
        <v>41485</v>
      </c>
      <c r="B6385">
        <v>81.709998999999996</v>
      </c>
      <c r="C6385">
        <v>81.980002999999996</v>
      </c>
      <c r="D6385">
        <v>81.580001999999993</v>
      </c>
      <c r="E6385">
        <v>81.830001999999993</v>
      </c>
      <c r="F6385">
        <v>81.830001999999993</v>
      </c>
      <c r="G6385">
        <v>0</v>
      </c>
    </row>
    <row r="6386" spans="1:7" x14ac:dyDescent="0.25">
      <c r="A6386" s="1">
        <v>41486</v>
      </c>
      <c r="B6386">
        <v>81.410004000000001</v>
      </c>
      <c r="C6386">
        <v>82.190002000000007</v>
      </c>
      <c r="D6386">
        <v>81.410004000000001</v>
      </c>
      <c r="E6386">
        <v>81.449996999999996</v>
      </c>
      <c r="F6386">
        <v>81.449996999999996</v>
      </c>
      <c r="G6386">
        <v>0</v>
      </c>
    </row>
    <row r="6387" spans="1:7" x14ac:dyDescent="0.25">
      <c r="A6387" s="1">
        <v>41487</v>
      </c>
      <c r="B6387">
        <v>81.410004000000001</v>
      </c>
      <c r="C6387">
        <v>82.410004000000001</v>
      </c>
      <c r="D6387">
        <v>81.410004000000001</v>
      </c>
      <c r="E6387">
        <v>82.339995999999999</v>
      </c>
      <c r="F6387">
        <v>82.339995999999999</v>
      </c>
      <c r="G6387">
        <v>0</v>
      </c>
    </row>
    <row r="6388" spans="1:7" x14ac:dyDescent="0.25">
      <c r="A6388" s="1">
        <v>41488</v>
      </c>
      <c r="B6388">
        <v>81.610000999999997</v>
      </c>
      <c r="C6388">
        <v>82.489998</v>
      </c>
      <c r="D6388">
        <v>81.610000999999997</v>
      </c>
      <c r="E6388">
        <v>81.910004000000001</v>
      </c>
      <c r="F6388">
        <v>81.910004000000001</v>
      </c>
      <c r="G6388">
        <v>0</v>
      </c>
    </row>
    <row r="6389" spans="1:7" x14ac:dyDescent="0.25">
      <c r="A6389" s="1">
        <v>41490</v>
      </c>
      <c r="B6389" t="s">
        <v>444</v>
      </c>
      <c r="C6389" t="s">
        <v>444</v>
      </c>
      <c r="D6389" t="s">
        <v>444</v>
      </c>
      <c r="E6389" t="s">
        <v>444</v>
      </c>
      <c r="F6389" t="s">
        <v>444</v>
      </c>
      <c r="G6389" t="s">
        <v>444</v>
      </c>
    </row>
    <row r="6390" spans="1:7" x14ac:dyDescent="0.25">
      <c r="A6390" s="1">
        <v>41491</v>
      </c>
      <c r="B6390">
        <v>81.75</v>
      </c>
      <c r="C6390">
        <v>82.489998</v>
      </c>
      <c r="D6390">
        <v>81.75</v>
      </c>
      <c r="E6390">
        <v>81.879997000000003</v>
      </c>
      <c r="F6390">
        <v>81.879997000000003</v>
      </c>
      <c r="G6390">
        <v>0</v>
      </c>
    </row>
    <row r="6391" spans="1:7" x14ac:dyDescent="0.25">
      <c r="A6391" s="1">
        <v>41492</v>
      </c>
      <c r="B6391">
        <v>81.510002</v>
      </c>
      <c r="C6391">
        <v>82.089995999999999</v>
      </c>
      <c r="D6391">
        <v>81.510002</v>
      </c>
      <c r="E6391">
        <v>81.599997999999999</v>
      </c>
      <c r="F6391">
        <v>81.599997999999999</v>
      </c>
      <c r="G6391">
        <v>0</v>
      </c>
    </row>
    <row r="6392" spans="1:7" x14ac:dyDescent="0.25">
      <c r="A6392" s="1">
        <v>41493</v>
      </c>
      <c r="B6392">
        <v>81.230002999999996</v>
      </c>
      <c r="C6392">
        <v>81.959998999999996</v>
      </c>
      <c r="D6392">
        <v>81.230002999999996</v>
      </c>
      <c r="E6392">
        <v>81.290001000000004</v>
      </c>
      <c r="F6392">
        <v>81.290001000000004</v>
      </c>
      <c r="G6392">
        <v>0</v>
      </c>
    </row>
    <row r="6393" spans="1:7" x14ac:dyDescent="0.25">
      <c r="A6393" s="1">
        <v>41494</v>
      </c>
      <c r="B6393">
        <v>81.260002</v>
      </c>
      <c r="C6393">
        <v>81.360000999999997</v>
      </c>
      <c r="D6393">
        <v>80.870002999999997</v>
      </c>
      <c r="E6393">
        <v>81.010002</v>
      </c>
      <c r="F6393">
        <v>81.010002</v>
      </c>
      <c r="G6393">
        <v>0</v>
      </c>
    </row>
    <row r="6394" spans="1:7" x14ac:dyDescent="0.25">
      <c r="A6394" s="1">
        <v>41495</v>
      </c>
      <c r="B6394">
        <v>80.870002999999997</v>
      </c>
      <c r="C6394">
        <v>81.360000999999997</v>
      </c>
      <c r="D6394">
        <v>80.870002999999997</v>
      </c>
      <c r="E6394">
        <v>81.129997000000003</v>
      </c>
      <c r="F6394">
        <v>81.129997000000003</v>
      </c>
      <c r="G6394">
        <v>0</v>
      </c>
    </row>
    <row r="6395" spans="1:7" x14ac:dyDescent="0.25">
      <c r="A6395" s="1">
        <v>41497</v>
      </c>
      <c r="B6395" t="s">
        <v>444</v>
      </c>
      <c r="C6395" t="s">
        <v>444</v>
      </c>
      <c r="D6395" t="s">
        <v>444</v>
      </c>
      <c r="E6395" t="s">
        <v>444</v>
      </c>
      <c r="F6395" t="s">
        <v>444</v>
      </c>
      <c r="G6395" t="s">
        <v>444</v>
      </c>
    </row>
    <row r="6396" spans="1:7" x14ac:dyDescent="0.25">
      <c r="A6396" s="1">
        <v>41498</v>
      </c>
      <c r="B6396">
        <v>81.069999999999993</v>
      </c>
      <c r="C6396">
        <v>81.510002</v>
      </c>
      <c r="D6396">
        <v>81.069999999999993</v>
      </c>
      <c r="E6396">
        <v>81.330001999999993</v>
      </c>
      <c r="F6396">
        <v>81.330001999999993</v>
      </c>
      <c r="G6396">
        <v>0</v>
      </c>
    </row>
    <row r="6397" spans="1:7" x14ac:dyDescent="0.25">
      <c r="A6397" s="1">
        <v>41499</v>
      </c>
      <c r="B6397">
        <v>81.510002</v>
      </c>
      <c r="C6397">
        <v>81.879997000000003</v>
      </c>
      <c r="D6397">
        <v>81.400002000000001</v>
      </c>
      <c r="E6397">
        <v>81.730002999999996</v>
      </c>
      <c r="F6397">
        <v>81.730002999999996</v>
      </c>
      <c r="G6397">
        <v>0</v>
      </c>
    </row>
    <row r="6398" spans="1:7" x14ac:dyDescent="0.25">
      <c r="A6398" s="1">
        <v>41500</v>
      </c>
      <c r="B6398">
        <v>81.769997000000004</v>
      </c>
      <c r="C6398">
        <v>81.849997999999999</v>
      </c>
      <c r="D6398">
        <v>81.610000999999997</v>
      </c>
      <c r="E6398">
        <v>81.699996999999996</v>
      </c>
      <c r="F6398">
        <v>81.699996999999996</v>
      </c>
      <c r="G6398">
        <v>0</v>
      </c>
    </row>
    <row r="6399" spans="1:7" x14ac:dyDescent="0.25">
      <c r="A6399" s="1">
        <v>41501</v>
      </c>
      <c r="B6399">
        <v>81.690002000000007</v>
      </c>
      <c r="C6399">
        <v>81.940002000000007</v>
      </c>
      <c r="D6399">
        <v>81.110000999999997</v>
      </c>
      <c r="E6399">
        <v>81.129997000000003</v>
      </c>
      <c r="F6399">
        <v>81.129997000000003</v>
      </c>
      <c r="G6399">
        <v>0</v>
      </c>
    </row>
    <row r="6400" spans="1:7" x14ac:dyDescent="0.25">
      <c r="A6400" s="1">
        <v>41502</v>
      </c>
      <c r="B6400">
        <v>81.050003000000004</v>
      </c>
      <c r="C6400">
        <v>81.940002000000007</v>
      </c>
      <c r="D6400">
        <v>81.050003000000004</v>
      </c>
      <c r="E6400">
        <v>81.260002</v>
      </c>
      <c r="F6400">
        <v>81.260002</v>
      </c>
      <c r="G6400">
        <v>0</v>
      </c>
    </row>
    <row r="6401" spans="1:7" x14ac:dyDescent="0.25">
      <c r="A6401" s="1">
        <v>41504</v>
      </c>
      <c r="B6401" t="s">
        <v>444</v>
      </c>
      <c r="C6401" t="s">
        <v>444</v>
      </c>
      <c r="D6401" t="s">
        <v>444</v>
      </c>
      <c r="E6401" t="s">
        <v>444</v>
      </c>
      <c r="F6401" t="s">
        <v>444</v>
      </c>
      <c r="G6401" t="s">
        <v>444</v>
      </c>
    </row>
    <row r="6402" spans="1:7" x14ac:dyDescent="0.25">
      <c r="A6402" s="1">
        <v>41505</v>
      </c>
      <c r="B6402">
        <v>81.139999000000003</v>
      </c>
      <c r="C6402">
        <v>81.389999000000003</v>
      </c>
      <c r="D6402">
        <v>81.139999000000003</v>
      </c>
      <c r="E6402">
        <v>81.230002999999996</v>
      </c>
      <c r="F6402">
        <v>81.230002999999996</v>
      </c>
      <c r="G6402">
        <v>0</v>
      </c>
    </row>
    <row r="6403" spans="1:7" x14ac:dyDescent="0.25">
      <c r="A6403" s="1">
        <v>41506</v>
      </c>
      <c r="B6403">
        <v>80.75</v>
      </c>
      <c r="C6403">
        <v>81.389999000000003</v>
      </c>
      <c r="D6403">
        <v>80.75</v>
      </c>
      <c r="E6403">
        <v>80.910004000000001</v>
      </c>
      <c r="F6403">
        <v>80.910004000000001</v>
      </c>
      <c r="G6403">
        <v>0</v>
      </c>
    </row>
    <row r="6404" spans="1:7" x14ac:dyDescent="0.25">
      <c r="A6404" s="1">
        <v>41507</v>
      </c>
      <c r="B6404">
        <v>80.949996999999996</v>
      </c>
      <c r="C6404">
        <v>81.410004000000001</v>
      </c>
      <c r="D6404">
        <v>80.900002000000001</v>
      </c>
      <c r="E6404">
        <v>81.319999999999993</v>
      </c>
      <c r="F6404">
        <v>81.319999999999993</v>
      </c>
      <c r="G6404">
        <v>0</v>
      </c>
    </row>
    <row r="6405" spans="1:7" x14ac:dyDescent="0.25">
      <c r="A6405" s="1">
        <v>41508</v>
      </c>
      <c r="B6405">
        <v>81.379997000000003</v>
      </c>
      <c r="C6405">
        <v>81.720000999999996</v>
      </c>
      <c r="D6405">
        <v>81.379997000000003</v>
      </c>
      <c r="E6405">
        <v>81.489998</v>
      </c>
      <c r="F6405">
        <v>81.489998</v>
      </c>
      <c r="G6405">
        <v>0</v>
      </c>
    </row>
    <row r="6406" spans="1:7" x14ac:dyDescent="0.25">
      <c r="A6406" s="1">
        <v>41509</v>
      </c>
      <c r="B6406">
        <v>81.419998000000007</v>
      </c>
      <c r="C6406">
        <v>81.660004000000001</v>
      </c>
      <c r="D6406">
        <v>81.220000999999996</v>
      </c>
      <c r="E6406">
        <v>81.339995999999999</v>
      </c>
      <c r="F6406">
        <v>81.339995999999999</v>
      </c>
      <c r="G6406">
        <v>0</v>
      </c>
    </row>
    <row r="6407" spans="1:7" x14ac:dyDescent="0.25">
      <c r="A6407" s="1">
        <v>41511</v>
      </c>
      <c r="B6407" t="s">
        <v>444</v>
      </c>
      <c r="C6407" t="s">
        <v>444</v>
      </c>
      <c r="D6407" t="s">
        <v>444</v>
      </c>
      <c r="E6407" t="s">
        <v>444</v>
      </c>
      <c r="F6407" t="s">
        <v>444</v>
      </c>
      <c r="G6407" t="s">
        <v>444</v>
      </c>
    </row>
    <row r="6408" spans="1:7" x14ac:dyDescent="0.25">
      <c r="A6408" s="1">
        <v>41512</v>
      </c>
      <c r="B6408">
        <v>81.339995999999999</v>
      </c>
      <c r="C6408">
        <v>81.510002</v>
      </c>
      <c r="D6408">
        <v>81.269997000000004</v>
      </c>
      <c r="E6408">
        <v>81.370002999999997</v>
      </c>
      <c r="F6408">
        <v>81.370002999999997</v>
      </c>
      <c r="G6408">
        <v>0</v>
      </c>
    </row>
    <row r="6409" spans="1:7" x14ac:dyDescent="0.25">
      <c r="A6409" s="1">
        <v>41513</v>
      </c>
      <c r="B6409">
        <v>81.110000999999997</v>
      </c>
      <c r="C6409">
        <v>81.569999999999993</v>
      </c>
      <c r="D6409">
        <v>81.110000999999997</v>
      </c>
      <c r="E6409">
        <v>81.169998000000007</v>
      </c>
      <c r="F6409">
        <v>81.169998000000007</v>
      </c>
      <c r="G6409">
        <v>0</v>
      </c>
    </row>
    <row r="6410" spans="1:7" x14ac:dyDescent="0.25">
      <c r="A6410" s="1">
        <v>41514</v>
      </c>
      <c r="B6410">
        <v>81.129997000000003</v>
      </c>
      <c r="C6410">
        <v>81.599997999999999</v>
      </c>
      <c r="D6410">
        <v>81.110000999999997</v>
      </c>
      <c r="E6410">
        <v>81.419998000000007</v>
      </c>
      <c r="F6410">
        <v>81.419998000000007</v>
      </c>
      <c r="G6410">
        <v>0</v>
      </c>
    </row>
    <row r="6411" spans="1:7" x14ac:dyDescent="0.25">
      <c r="A6411" s="1">
        <v>41515</v>
      </c>
      <c r="B6411">
        <v>81.110000999999997</v>
      </c>
      <c r="C6411">
        <v>82.07</v>
      </c>
      <c r="D6411">
        <v>81.110000999999997</v>
      </c>
      <c r="E6411">
        <v>81.949996999999996</v>
      </c>
      <c r="F6411">
        <v>81.949996999999996</v>
      </c>
      <c r="G6411">
        <v>0</v>
      </c>
    </row>
    <row r="6412" spans="1:7" x14ac:dyDescent="0.25">
      <c r="A6412" s="1">
        <v>41516</v>
      </c>
      <c r="B6412">
        <v>81.379997000000003</v>
      </c>
      <c r="C6412">
        <v>82.260002</v>
      </c>
      <c r="D6412">
        <v>81.379997000000003</v>
      </c>
      <c r="E6412">
        <v>82.089995999999999</v>
      </c>
      <c r="F6412">
        <v>82.089995999999999</v>
      </c>
      <c r="G6412">
        <v>0</v>
      </c>
    </row>
    <row r="6413" spans="1:7" x14ac:dyDescent="0.25">
      <c r="A6413" s="1">
        <v>41518</v>
      </c>
      <c r="B6413" t="s">
        <v>444</v>
      </c>
      <c r="C6413" t="s">
        <v>444</v>
      </c>
      <c r="D6413" t="s">
        <v>444</v>
      </c>
      <c r="E6413" t="s">
        <v>444</v>
      </c>
      <c r="F6413" t="s">
        <v>444</v>
      </c>
      <c r="G6413" t="s">
        <v>444</v>
      </c>
    </row>
    <row r="6414" spans="1:7" x14ac:dyDescent="0.25">
      <c r="A6414" s="1">
        <v>41520</v>
      </c>
      <c r="B6414">
        <v>82.019997000000004</v>
      </c>
      <c r="C6414">
        <v>82.519997000000004</v>
      </c>
      <c r="D6414">
        <v>82.019997000000004</v>
      </c>
      <c r="E6414">
        <v>82.360000999999997</v>
      </c>
      <c r="F6414">
        <v>82.360000999999997</v>
      </c>
      <c r="G6414">
        <v>0</v>
      </c>
    </row>
    <row r="6415" spans="1:7" x14ac:dyDescent="0.25">
      <c r="A6415" s="1">
        <v>41521</v>
      </c>
      <c r="B6415">
        <v>82.080001999999993</v>
      </c>
      <c r="C6415">
        <v>82.519997000000004</v>
      </c>
      <c r="D6415">
        <v>82.080001999999993</v>
      </c>
      <c r="E6415">
        <v>82.169998000000007</v>
      </c>
      <c r="F6415">
        <v>82.169998000000007</v>
      </c>
      <c r="G6415">
        <v>0</v>
      </c>
    </row>
    <row r="6416" spans="1:7" x14ac:dyDescent="0.25">
      <c r="A6416" s="1">
        <v>41522</v>
      </c>
      <c r="B6416">
        <v>82.199996999999996</v>
      </c>
      <c r="C6416">
        <v>82.669998000000007</v>
      </c>
      <c r="D6416">
        <v>82.099997999999999</v>
      </c>
      <c r="E6416">
        <v>82.629997000000003</v>
      </c>
      <c r="F6416">
        <v>82.629997000000003</v>
      </c>
      <c r="G6416">
        <v>0</v>
      </c>
    </row>
    <row r="6417" spans="1:7" x14ac:dyDescent="0.25">
      <c r="A6417" s="1">
        <v>41523</v>
      </c>
      <c r="B6417">
        <v>82.629997000000003</v>
      </c>
      <c r="C6417">
        <v>82.629997000000003</v>
      </c>
      <c r="D6417">
        <v>82.040001000000004</v>
      </c>
      <c r="E6417">
        <v>82.150002000000001</v>
      </c>
      <c r="F6417">
        <v>82.150002000000001</v>
      </c>
      <c r="G6417">
        <v>0</v>
      </c>
    </row>
    <row r="6418" spans="1:7" x14ac:dyDescent="0.25">
      <c r="A6418" s="1">
        <v>41525</v>
      </c>
      <c r="B6418" t="s">
        <v>444</v>
      </c>
      <c r="C6418" t="s">
        <v>444</v>
      </c>
      <c r="D6418" t="s">
        <v>444</v>
      </c>
      <c r="E6418" t="s">
        <v>444</v>
      </c>
      <c r="F6418" t="s">
        <v>444</v>
      </c>
      <c r="G6418" t="s">
        <v>444</v>
      </c>
    </row>
    <row r="6419" spans="1:7" x14ac:dyDescent="0.25">
      <c r="A6419" s="1">
        <v>41526</v>
      </c>
      <c r="B6419">
        <v>81.699996999999996</v>
      </c>
      <c r="C6419">
        <v>82.629997000000003</v>
      </c>
      <c r="D6419">
        <v>81.699996999999996</v>
      </c>
      <c r="E6419">
        <v>81.790001000000004</v>
      </c>
      <c r="F6419">
        <v>81.790001000000004</v>
      </c>
      <c r="G6419">
        <v>0</v>
      </c>
    </row>
    <row r="6420" spans="1:7" x14ac:dyDescent="0.25">
      <c r="A6420" s="1">
        <v>41527</v>
      </c>
      <c r="B6420">
        <v>81.699996999999996</v>
      </c>
      <c r="C6420">
        <v>82.309997999999993</v>
      </c>
      <c r="D6420">
        <v>81.699996999999996</v>
      </c>
      <c r="E6420">
        <v>81.819999999999993</v>
      </c>
      <c r="F6420">
        <v>81.819999999999993</v>
      </c>
      <c r="G6420">
        <v>0</v>
      </c>
    </row>
    <row r="6421" spans="1:7" x14ac:dyDescent="0.25">
      <c r="A6421" s="1">
        <v>41528</v>
      </c>
      <c r="B6421">
        <v>81.449996999999996</v>
      </c>
      <c r="C6421">
        <v>81.980002999999996</v>
      </c>
      <c r="D6421">
        <v>81.449996999999996</v>
      </c>
      <c r="E6421">
        <v>81.519997000000004</v>
      </c>
      <c r="F6421">
        <v>81.519997000000004</v>
      </c>
      <c r="G6421">
        <v>0</v>
      </c>
    </row>
    <row r="6422" spans="1:7" x14ac:dyDescent="0.25">
      <c r="A6422" s="1">
        <v>41529</v>
      </c>
      <c r="B6422">
        <v>81.360000999999997</v>
      </c>
      <c r="C6422">
        <v>81.940002000000007</v>
      </c>
      <c r="D6422">
        <v>81.360000999999997</v>
      </c>
      <c r="E6422">
        <v>81.489998</v>
      </c>
      <c r="F6422">
        <v>81.489998</v>
      </c>
      <c r="G6422">
        <v>0</v>
      </c>
    </row>
    <row r="6423" spans="1:7" x14ac:dyDescent="0.25">
      <c r="A6423" s="1">
        <v>41530</v>
      </c>
      <c r="B6423">
        <v>81.360000999999997</v>
      </c>
      <c r="C6423">
        <v>81.739998</v>
      </c>
      <c r="D6423">
        <v>81.360000999999997</v>
      </c>
      <c r="E6423">
        <v>81.449996999999996</v>
      </c>
      <c r="F6423">
        <v>81.449996999999996</v>
      </c>
      <c r="G6423">
        <v>0</v>
      </c>
    </row>
    <row r="6424" spans="1:7" x14ac:dyDescent="0.25">
      <c r="A6424" s="1">
        <v>41532</v>
      </c>
      <c r="B6424" t="s">
        <v>444</v>
      </c>
      <c r="C6424" t="s">
        <v>444</v>
      </c>
      <c r="D6424" t="s">
        <v>444</v>
      </c>
      <c r="E6424" t="s">
        <v>444</v>
      </c>
      <c r="F6424" t="s">
        <v>444</v>
      </c>
      <c r="G6424" t="s">
        <v>444</v>
      </c>
    </row>
    <row r="6425" spans="1:7" x14ac:dyDescent="0.25">
      <c r="A6425" s="1">
        <v>41533</v>
      </c>
      <c r="B6425">
        <v>81.230002999999996</v>
      </c>
      <c r="C6425">
        <v>81.309997999999993</v>
      </c>
      <c r="D6425">
        <v>80.970000999999996</v>
      </c>
      <c r="E6425">
        <v>81.25</v>
      </c>
      <c r="F6425">
        <v>81.25</v>
      </c>
      <c r="G6425">
        <v>0</v>
      </c>
    </row>
    <row r="6426" spans="1:7" x14ac:dyDescent="0.25">
      <c r="A6426" s="1">
        <v>41534</v>
      </c>
      <c r="B6426">
        <v>81.279999000000004</v>
      </c>
      <c r="C6426">
        <v>81.349997999999999</v>
      </c>
      <c r="D6426">
        <v>81.110000999999997</v>
      </c>
      <c r="E6426">
        <v>81.169998000000007</v>
      </c>
      <c r="F6426">
        <v>81.169998000000007</v>
      </c>
      <c r="G6426">
        <v>0</v>
      </c>
    </row>
    <row r="6427" spans="1:7" x14ac:dyDescent="0.25">
      <c r="A6427" s="1">
        <v>41535</v>
      </c>
      <c r="B6427">
        <v>80.059997999999993</v>
      </c>
      <c r="C6427">
        <v>81.349997999999999</v>
      </c>
      <c r="D6427">
        <v>80.059997999999993</v>
      </c>
      <c r="E6427">
        <v>80.239998</v>
      </c>
      <c r="F6427">
        <v>80.239998</v>
      </c>
      <c r="G6427">
        <v>0</v>
      </c>
    </row>
    <row r="6428" spans="1:7" x14ac:dyDescent="0.25">
      <c r="A6428" s="1">
        <v>41536</v>
      </c>
      <c r="B6428">
        <v>80.239998</v>
      </c>
      <c r="C6428">
        <v>80.449996999999996</v>
      </c>
      <c r="D6428">
        <v>80.069999999999993</v>
      </c>
      <c r="E6428">
        <v>80.360000999999997</v>
      </c>
      <c r="F6428">
        <v>80.360000999999997</v>
      </c>
      <c r="G6428">
        <v>0</v>
      </c>
    </row>
    <row r="6429" spans="1:7" x14ac:dyDescent="0.25">
      <c r="A6429" s="1">
        <v>41537</v>
      </c>
      <c r="B6429">
        <v>80.360000999999997</v>
      </c>
      <c r="C6429">
        <v>80.580001999999993</v>
      </c>
      <c r="D6429">
        <v>80.300003000000004</v>
      </c>
      <c r="E6429">
        <v>80.440002000000007</v>
      </c>
      <c r="F6429">
        <v>80.440002000000007</v>
      </c>
      <c r="G6429">
        <v>0</v>
      </c>
    </row>
    <row r="6430" spans="1:7" x14ac:dyDescent="0.25">
      <c r="A6430" s="1">
        <v>41539</v>
      </c>
      <c r="B6430" t="s">
        <v>444</v>
      </c>
      <c r="C6430" t="s">
        <v>444</v>
      </c>
      <c r="D6430" t="s">
        <v>444</v>
      </c>
      <c r="E6430" t="s">
        <v>444</v>
      </c>
      <c r="F6430" t="s">
        <v>444</v>
      </c>
      <c r="G6430" t="s">
        <v>444</v>
      </c>
    </row>
    <row r="6431" spans="1:7" x14ac:dyDescent="0.25">
      <c r="A6431" s="1">
        <v>41540</v>
      </c>
      <c r="B6431">
        <v>80.290001000000004</v>
      </c>
      <c r="C6431">
        <v>80.529999000000004</v>
      </c>
      <c r="D6431">
        <v>80.290001000000004</v>
      </c>
      <c r="E6431">
        <v>80.449996999999996</v>
      </c>
      <c r="F6431">
        <v>80.449996999999996</v>
      </c>
      <c r="G6431">
        <v>0</v>
      </c>
    </row>
    <row r="6432" spans="1:7" x14ac:dyDescent="0.25">
      <c r="A6432" s="1">
        <v>41541</v>
      </c>
      <c r="B6432">
        <v>80.290001000000004</v>
      </c>
      <c r="C6432">
        <v>80.620002999999997</v>
      </c>
      <c r="D6432">
        <v>80.290001000000004</v>
      </c>
      <c r="E6432">
        <v>80.559997999999993</v>
      </c>
      <c r="F6432">
        <v>80.559997999999993</v>
      </c>
      <c r="G6432">
        <v>0</v>
      </c>
    </row>
    <row r="6433" spans="1:7" x14ac:dyDescent="0.25">
      <c r="A6433" s="1">
        <v>41542</v>
      </c>
      <c r="B6433">
        <v>80.290001000000004</v>
      </c>
      <c r="C6433">
        <v>80.629997000000003</v>
      </c>
      <c r="D6433">
        <v>80.290001000000004</v>
      </c>
      <c r="E6433">
        <v>80.330001999999993</v>
      </c>
      <c r="F6433">
        <v>80.330001999999993</v>
      </c>
      <c r="G6433">
        <v>0</v>
      </c>
    </row>
    <row r="6434" spans="1:7" x14ac:dyDescent="0.25">
      <c r="A6434" s="1">
        <v>41543</v>
      </c>
      <c r="B6434">
        <v>80.290001000000004</v>
      </c>
      <c r="C6434">
        <v>80.650002000000001</v>
      </c>
      <c r="D6434">
        <v>80.290001000000004</v>
      </c>
      <c r="E6434">
        <v>80.519997000000004</v>
      </c>
      <c r="F6434">
        <v>80.519997000000004</v>
      </c>
      <c r="G6434">
        <v>0</v>
      </c>
    </row>
    <row r="6435" spans="1:7" x14ac:dyDescent="0.25">
      <c r="A6435" s="1">
        <v>41544</v>
      </c>
      <c r="B6435">
        <v>80.540001000000004</v>
      </c>
      <c r="C6435">
        <v>80.589995999999999</v>
      </c>
      <c r="D6435">
        <v>80.110000999999997</v>
      </c>
      <c r="E6435">
        <v>80.269997000000004</v>
      </c>
      <c r="F6435">
        <v>80.269997000000004</v>
      </c>
      <c r="G6435">
        <v>0</v>
      </c>
    </row>
    <row r="6436" spans="1:7" x14ac:dyDescent="0.25">
      <c r="A6436" s="1">
        <v>41546</v>
      </c>
      <c r="B6436" t="s">
        <v>444</v>
      </c>
      <c r="C6436" t="s">
        <v>444</v>
      </c>
      <c r="D6436" t="s">
        <v>444</v>
      </c>
      <c r="E6436" t="s">
        <v>444</v>
      </c>
      <c r="F6436" t="s">
        <v>444</v>
      </c>
      <c r="G6436" t="s">
        <v>444</v>
      </c>
    </row>
    <row r="6437" spans="1:7" x14ac:dyDescent="0.25">
      <c r="A6437" s="1">
        <v>41547</v>
      </c>
      <c r="B6437">
        <v>80.029999000000004</v>
      </c>
      <c r="C6437">
        <v>80.430000000000007</v>
      </c>
      <c r="D6437">
        <v>80.029999000000004</v>
      </c>
      <c r="E6437">
        <v>80.220000999999996</v>
      </c>
      <c r="F6437">
        <v>80.220000999999996</v>
      </c>
      <c r="G6437">
        <v>0</v>
      </c>
    </row>
    <row r="6438" spans="1:7" x14ac:dyDescent="0.25">
      <c r="A6438" s="1">
        <v>41548</v>
      </c>
      <c r="B6438">
        <v>80.269997000000004</v>
      </c>
      <c r="C6438">
        <v>80.319999999999993</v>
      </c>
      <c r="D6438">
        <v>79.860000999999997</v>
      </c>
      <c r="E6438">
        <v>80.099997999999999</v>
      </c>
      <c r="F6438">
        <v>80.099997999999999</v>
      </c>
      <c r="G6438">
        <v>0</v>
      </c>
    </row>
    <row r="6439" spans="1:7" x14ac:dyDescent="0.25">
      <c r="A6439" s="1">
        <v>41549</v>
      </c>
      <c r="B6439">
        <v>80.209998999999996</v>
      </c>
      <c r="C6439">
        <v>80.279999000000004</v>
      </c>
      <c r="D6439">
        <v>79.779999000000004</v>
      </c>
      <c r="E6439">
        <v>79.879997000000003</v>
      </c>
      <c r="F6439">
        <v>79.879997000000003</v>
      </c>
      <c r="G6439">
        <v>0</v>
      </c>
    </row>
    <row r="6440" spans="1:7" x14ac:dyDescent="0.25">
      <c r="A6440" s="1">
        <v>41550</v>
      </c>
      <c r="B6440">
        <v>79.900002000000001</v>
      </c>
      <c r="C6440">
        <v>79.919998000000007</v>
      </c>
      <c r="D6440">
        <v>79.629997000000003</v>
      </c>
      <c r="E6440">
        <v>79.769997000000004</v>
      </c>
      <c r="F6440">
        <v>79.769997000000004</v>
      </c>
      <c r="G6440">
        <v>0</v>
      </c>
    </row>
    <row r="6441" spans="1:7" x14ac:dyDescent="0.25">
      <c r="A6441" s="1">
        <v>41551</v>
      </c>
      <c r="B6441">
        <v>79.629997000000003</v>
      </c>
      <c r="C6441">
        <v>80.190002000000007</v>
      </c>
      <c r="D6441">
        <v>79.629997000000003</v>
      </c>
      <c r="E6441">
        <v>80.120002999999997</v>
      </c>
      <c r="F6441">
        <v>80.120002999999997</v>
      </c>
      <c r="G6441">
        <v>0</v>
      </c>
    </row>
    <row r="6442" spans="1:7" x14ac:dyDescent="0.25">
      <c r="A6442" s="1">
        <v>41553</v>
      </c>
      <c r="B6442" t="s">
        <v>444</v>
      </c>
      <c r="C6442" t="s">
        <v>444</v>
      </c>
      <c r="D6442" t="s">
        <v>444</v>
      </c>
      <c r="E6442" t="s">
        <v>444</v>
      </c>
      <c r="F6442" t="s">
        <v>444</v>
      </c>
      <c r="G6442" t="s">
        <v>444</v>
      </c>
    </row>
    <row r="6443" spans="1:7" x14ac:dyDescent="0.25">
      <c r="A6443" s="1">
        <v>41554</v>
      </c>
      <c r="B6443">
        <v>79.680000000000007</v>
      </c>
      <c r="C6443">
        <v>80.190002000000007</v>
      </c>
      <c r="D6443">
        <v>79.680000000000007</v>
      </c>
      <c r="E6443">
        <v>79.940002000000007</v>
      </c>
      <c r="F6443">
        <v>79.940002000000007</v>
      </c>
      <c r="G6443">
        <v>0</v>
      </c>
    </row>
    <row r="6444" spans="1:7" x14ac:dyDescent="0.25">
      <c r="A6444" s="1">
        <v>41555</v>
      </c>
      <c r="B6444">
        <v>79.839995999999999</v>
      </c>
      <c r="C6444">
        <v>80.139999000000003</v>
      </c>
      <c r="D6444">
        <v>79.839995999999999</v>
      </c>
      <c r="E6444">
        <v>80.059997999999993</v>
      </c>
      <c r="F6444">
        <v>80.059997999999993</v>
      </c>
      <c r="G6444">
        <v>0</v>
      </c>
    </row>
    <row r="6445" spans="1:7" x14ac:dyDescent="0.25">
      <c r="A6445" s="1">
        <v>41556</v>
      </c>
      <c r="B6445">
        <v>79.910004000000001</v>
      </c>
      <c r="C6445">
        <v>80.569999999999993</v>
      </c>
      <c r="D6445">
        <v>79.879997000000003</v>
      </c>
      <c r="E6445">
        <v>80.370002999999997</v>
      </c>
      <c r="F6445">
        <v>80.370002999999997</v>
      </c>
      <c r="G6445">
        <v>0</v>
      </c>
    </row>
    <row r="6446" spans="1:7" x14ac:dyDescent="0.25">
      <c r="A6446" s="1">
        <v>41557</v>
      </c>
      <c r="B6446">
        <v>79.879997000000003</v>
      </c>
      <c r="C6446">
        <v>80.599997999999999</v>
      </c>
      <c r="D6446">
        <v>79.879997000000003</v>
      </c>
      <c r="E6446">
        <v>80.419998000000007</v>
      </c>
      <c r="F6446">
        <v>80.419998000000007</v>
      </c>
      <c r="G6446">
        <v>0</v>
      </c>
    </row>
    <row r="6447" spans="1:7" x14ac:dyDescent="0.25">
      <c r="A6447" s="1">
        <v>41558</v>
      </c>
      <c r="B6447">
        <v>80.239998</v>
      </c>
      <c r="C6447">
        <v>80.599997999999999</v>
      </c>
      <c r="D6447">
        <v>80.239998</v>
      </c>
      <c r="E6447">
        <v>80.360000999999997</v>
      </c>
      <c r="F6447">
        <v>80.360000999999997</v>
      </c>
      <c r="G6447">
        <v>0</v>
      </c>
    </row>
    <row r="6448" spans="1:7" x14ac:dyDescent="0.25">
      <c r="A6448" s="1">
        <v>41560</v>
      </c>
      <c r="B6448" t="s">
        <v>444</v>
      </c>
      <c r="C6448" t="s">
        <v>444</v>
      </c>
      <c r="D6448" t="s">
        <v>444</v>
      </c>
      <c r="E6448" t="s">
        <v>444</v>
      </c>
      <c r="F6448" t="s">
        <v>444</v>
      </c>
      <c r="G6448" t="s">
        <v>444</v>
      </c>
    </row>
    <row r="6449" spans="1:7" x14ac:dyDescent="0.25">
      <c r="A6449" s="1">
        <v>41561</v>
      </c>
      <c r="B6449">
        <v>80.129997000000003</v>
      </c>
      <c r="C6449">
        <v>80.430000000000007</v>
      </c>
      <c r="D6449">
        <v>80.129997000000003</v>
      </c>
      <c r="E6449">
        <v>80.260002</v>
      </c>
      <c r="F6449">
        <v>80.260002</v>
      </c>
      <c r="G6449">
        <v>0</v>
      </c>
    </row>
    <row r="6450" spans="1:7" x14ac:dyDescent="0.25">
      <c r="A6450" s="1">
        <v>41562</v>
      </c>
      <c r="B6450">
        <v>80.129997000000003</v>
      </c>
      <c r="C6450">
        <v>80.699996999999996</v>
      </c>
      <c r="D6450">
        <v>80.129997000000003</v>
      </c>
      <c r="E6450">
        <v>80.480002999999996</v>
      </c>
      <c r="F6450">
        <v>80.480002999999996</v>
      </c>
      <c r="G6450">
        <v>0</v>
      </c>
    </row>
    <row r="6451" spans="1:7" x14ac:dyDescent="0.25">
      <c r="A6451" s="1">
        <v>41563</v>
      </c>
      <c r="B6451">
        <v>80.440002000000007</v>
      </c>
      <c r="C6451">
        <v>80.75</v>
      </c>
      <c r="D6451">
        <v>80.279999000000004</v>
      </c>
      <c r="E6451">
        <v>80.5</v>
      </c>
      <c r="F6451">
        <v>80.5</v>
      </c>
      <c r="G6451">
        <v>0</v>
      </c>
    </row>
    <row r="6452" spans="1:7" x14ac:dyDescent="0.25">
      <c r="A6452" s="1">
        <v>41564</v>
      </c>
      <c r="B6452">
        <v>80.519997000000004</v>
      </c>
      <c r="C6452">
        <v>80.559997999999993</v>
      </c>
      <c r="D6452">
        <v>79.610000999999997</v>
      </c>
      <c r="E6452">
        <v>79.650002000000001</v>
      </c>
      <c r="F6452">
        <v>79.650002000000001</v>
      </c>
      <c r="G6452">
        <v>0</v>
      </c>
    </row>
    <row r="6453" spans="1:7" x14ac:dyDescent="0.25">
      <c r="A6453" s="1">
        <v>41565</v>
      </c>
      <c r="B6453">
        <v>79.690002000000007</v>
      </c>
      <c r="C6453">
        <v>79.760002</v>
      </c>
      <c r="D6453">
        <v>79.480002999999996</v>
      </c>
      <c r="E6453">
        <v>79.639999000000003</v>
      </c>
      <c r="F6453">
        <v>79.639999000000003</v>
      </c>
      <c r="G6453">
        <v>0</v>
      </c>
    </row>
    <row r="6454" spans="1:7" x14ac:dyDescent="0.25">
      <c r="A6454" s="1">
        <v>41567</v>
      </c>
      <c r="B6454" t="s">
        <v>444</v>
      </c>
      <c r="C6454" t="s">
        <v>444</v>
      </c>
      <c r="D6454" t="s">
        <v>444</v>
      </c>
      <c r="E6454" t="s">
        <v>444</v>
      </c>
      <c r="F6454" t="s">
        <v>444</v>
      </c>
      <c r="G6454" t="s">
        <v>444</v>
      </c>
    </row>
    <row r="6455" spans="1:7" x14ac:dyDescent="0.25">
      <c r="A6455" s="1">
        <v>41568</v>
      </c>
      <c r="B6455">
        <v>79.620002999999997</v>
      </c>
      <c r="C6455">
        <v>79.819999999999993</v>
      </c>
      <c r="D6455">
        <v>79.620002999999997</v>
      </c>
      <c r="E6455">
        <v>79.680000000000007</v>
      </c>
      <c r="F6455">
        <v>79.680000000000007</v>
      </c>
      <c r="G6455">
        <v>0</v>
      </c>
    </row>
    <row r="6456" spans="1:7" x14ac:dyDescent="0.25">
      <c r="A6456" s="1">
        <v>41569</v>
      </c>
      <c r="B6456">
        <v>79.739998</v>
      </c>
      <c r="C6456">
        <v>79.790001000000004</v>
      </c>
      <c r="D6456">
        <v>79.180000000000007</v>
      </c>
      <c r="E6456">
        <v>79.239998</v>
      </c>
      <c r="F6456">
        <v>79.239998</v>
      </c>
      <c r="G6456">
        <v>0</v>
      </c>
    </row>
    <row r="6457" spans="1:7" x14ac:dyDescent="0.25">
      <c r="A6457" s="1">
        <v>41570</v>
      </c>
      <c r="B6457">
        <v>79.260002</v>
      </c>
      <c r="C6457">
        <v>79.389999000000003</v>
      </c>
      <c r="D6457">
        <v>79.139999000000003</v>
      </c>
      <c r="E6457">
        <v>79.260002</v>
      </c>
      <c r="F6457">
        <v>79.260002</v>
      </c>
      <c r="G6457">
        <v>0</v>
      </c>
    </row>
    <row r="6458" spans="1:7" x14ac:dyDescent="0.25">
      <c r="A6458" s="1">
        <v>41571</v>
      </c>
      <c r="B6458">
        <v>79.279999000000004</v>
      </c>
      <c r="C6458">
        <v>79.319999999999993</v>
      </c>
      <c r="D6458">
        <v>79.080001999999993</v>
      </c>
      <c r="E6458">
        <v>79.190002000000007</v>
      </c>
      <c r="F6458">
        <v>79.190002000000007</v>
      </c>
      <c r="G6458">
        <v>0</v>
      </c>
    </row>
    <row r="6459" spans="1:7" x14ac:dyDescent="0.25">
      <c r="A6459" s="1">
        <v>41572</v>
      </c>
      <c r="B6459">
        <v>79.199996999999996</v>
      </c>
      <c r="C6459">
        <v>79.319999999999993</v>
      </c>
      <c r="D6459">
        <v>79</v>
      </c>
      <c r="E6459">
        <v>79.180000000000007</v>
      </c>
      <c r="F6459">
        <v>79.180000000000007</v>
      </c>
      <c r="G6459">
        <v>0</v>
      </c>
    </row>
    <row r="6460" spans="1:7" x14ac:dyDescent="0.25">
      <c r="A6460" s="1">
        <v>41574</v>
      </c>
      <c r="B6460" t="s">
        <v>444</v>
      </c>
      <c r="C6460" t="s">
        <v>444</v>
      </c>
      <c r="D6460" t="s">
        <v>444</v>
      </c>
      <c r="E6460" t="s">
        <v>444</v>
      </c>
      <c r="F6460" t="s">
        <v>444</v>
      </c>
      <c r="G6460" t="s">
        <v>444</v>
      </c>
    </row>
    <row r="6461" spans="1:7" x14ac:dyDescent="0.25">
      <c r="A6461" s="1">
        <v>41575</v>
      </c>
      <c r="B6461">
        <v>79.150002000000001</v>
      </c>
      <c r="C6461">
        <v>79.379997000000003</v>
      </c>
      <c r="D6461">
        <v>79.150002000000001</v>
      </c>
      <c r="E6461">
        <v>79.25</v>
      </c>
      <c r="F6461">
        <v>79.25</v>
      </c>
      <c r="G6461">
        <v>0</v>
      </c>
    </row>
    <row r="6462" spans="1:7" x14ac:dyDescent="0.25">
      <c r="A6462" s="1">
        <v>41576</v>
      </c>
      <c r="B6462">
        <v>79.319999999999993</v>
      </c>
      <c r="C6462">
        <v>79.669998000000007</v>
      </c>
      <c r="D6462">
        <v>79.290001000000004</v>
      </c>
      <c r="E6462">
        <v>79.629997000000003</v>
      </c>
      <c r="F6462">
        <v>79.629997000000003</v>
      </c>
      <c r="G6462">
        <v>0</v>
      </c>
    </row>
    <row r="6463" spans="1:7" x14ac:dyDescent="0.25">
      <c r="A6463" s="1">
        <v>41577</v>
      </c>
      <c r="B6463">
        <v>79.610000999999997</v>
      </c>
      <c r="C6463">
        <v>79.910004000000001</v>
      </c>
      <c r="D6463">
        <v>79.449996999999996</v>
      </c>
      <c r="E6463">
        <v>79.75</v>
      </c>
      <c r="F6463">
        <v>79.75</v>
      </c>
      <c r="G6463">
        <v>0</v>
      </c>
    </row>
    <row r="6464" spans="1:7" x14ac:dyDescent="0.25">
      <c r="A6464" s="1">
        <v>41578</v>
      </c>
      <c r="B6464">
        <v>79.449996999999996</v>
      </c>
      <c r="C6464">
        <v>80.269997000000004</v>
      </c>
      <c r="D6464">
        <v>79.449996999999996</v>
      </c>
      <c r="E6464">
        <v>80.199996999999996</v>
      </c>
      <c r="F6464">
        <v>80.199996999999996</v>
      </c>
      <c r="G6464">
        <v>0</v>
      </c>
    </row>
    <row r="6465" spans="1:7" x14ac:dyDescent="0.25">
      <c r="A6465" s="1">
        <v>41579</v>
      </c>
      <c r="B6465">
        <v>80.230002999999996</v>
      </c>
      <c r="C6465">
        <v>80.790001000000004</v>
      </c>
      <c r="D6465">
        <v>80.230002999999996</v>
      </c>
      <c r="E6465">
        <v>80.730002999999996</v>
      </c>
      <c r="F6465">
        <v>80.730002999999996</v>
      </c>
      <c r="G6465">
        <v>0</v>
      </c>
    </row>
    <row r="6466" spans="1:7" x14ac:dyDescent="0.25">
      <c r="A6466" s="1">
        <v>41581</v>
      </c>
      <c r="B6466" t="s">
        <v>444</v>
      </c>
      <c r="C6466" t="s">
        <v>444</v>
      </c>
      <c r="D6466" t="s">
        <v>444</v>
      </c>
      <c r="E6466" t="s">
        <v>444</v>
      </c>
      <c r="F6466" t="s">
        <v>444</v>
      </c>
      <c r="G6466" t="s">
        <v>444</v>
      </c>
    </row>
    <row r="6467" spans="1:7" x14ac:dyDescent="0.25">
      <c r="A6467" s="1">
        <v>41582</v>
      </c>
      <c r="B6467">
        <v>80.690002000000007</v>
      </c>
      <c r="C6467">
        <v>80.930000000000007</v>
      </c>
      <c r="D6467">
        <v>80.529999000000004</v>
      </c>
      <c r="E6467">
        <v>80.550003000000004</v>
      </c>
      <c r="F6467">
        <v>80.550003000000004</v>
      </c>
      <c r="G6467">
        <v>0</v>
      </c>
    </row>
    <row r="6468" spans="1:7" x14ac:dyDescent="0.25">
      <c r="A6468" s="1">
        <v>41583</v>
      </c>
      <c r="B6468">
        <v>80.5</v>
      </c>
      <c r="C6468">
        <v>80.930000000000007</v>
      </c>
      <c r="D6468">
        <v>80.5</v>
      </c>
      <c r="E6468">
        <v>80.709998999999996</v>
      </c>
      <c r="F6468">
        <v>80.709998999999996</v>
      </c>
      <c r="G6468">
        <v>0</v>
      </c>
    </row>
    <row r="6469" spans="1:7" x14ac:dyDescent="0.25">
      <c r="A6469" s="1">
        <v>41584</v>
      </c>
      <c r="B6469">
        <v>80.379997000000003</v>
      </c>
      <c r="C6469">
        <v>80.809997999999993</v>
      </c>
      <c r="D6469">
        <v>80.379997000000003</v>
      </c>
      <c r="E6469">
        <v>80.480002999999996</v>
      </c>
      <c r="F6469">
        <v>80.480002999999996</v>
      </c>
      <c r="G6469">
        <v>0</v>
      </c>
    </row>
    <row r="6470" spans="1:7" x14ac:dyDescent="0.25">
      <c r="A6470" s="1">
        <v>41585</v>
      </c>
      <c r="B6470">
        <v>80.519997000000004</v>
      </c>
      <c r="C6470">
        <v>81.459998999999996</v>
      </c>
      <c r="D6470">
        <v>80.440002000000007</v>
      </c>
      <c r="E6470">
        <v>80.819999999999993</v>
      </c>
      <c r="F6470">
        <v>80.819999999999993</v>
      </c>
      <c r="G6470">
        <v>0</v>
      </c>
    </row>
    <row r="6471" spans="1:7" x14ac:dyDescent="0.25">
      <c r="A6471" s="1">
        <v>41586</v>
      </c>
      <c r="B6471">
        <v>80.889999000000003</v>
      </c>
      <c r="C6471">
        <v>81.480002999999996</v>
      </c>
      <c r="D6471">
        <v>80.779999000000004</v>
      </c>
      <c r="E6471">
        <v>81.209998999999996</v>
      </c>
      <c r="F6471">
        <v>81.209998999999996</v>
      </c>
      <c r="G6471">
        <v>0</v>
      </c>
    </row>
    <row r="6472" spans="1:7" x14ac:dyDescent="0.25">
      <c r="A6472" s="1">
        <v>41588</v>
      </c>
      <c r="B6472" t="s">
        <v>444</v>
      </c>
      <c r="C6472" t="s">
        <v>444</v>
      </c>
      <c r="D6472" t="s">
        <v>444</v>
      </c>
      <c r="E6472" t="s">
        <v>444</v>
      </c>
      <c r="F6472" t="s">
        <v>444</v>
      </c>
      <c r="G6472" t="s">
        <v>444</v>
      </c>
    </row>
    <row r="6473" spans="1:7" x14ac:dyDescent="0.25">
      <c r="A6473" s="1">
        <v>41589</v>
      </c>
      <c r="B6473">
        <v>81.290001000000004</v>
      </c>
      <c r="C6473">
        <v>81.339995999999999</v>
      </c>
      <c r="D6473">
        <v>81.069999999999993</v>
      </c>
      <c r="E6473">
        <v>81.089995999999999</v>
      </c>
      <c r="F6473">
        <v>81.089995999999999</v>
      </c>
      <c r="G6473">
        <v>0</v>
      </c>
    </row>
    <row r="6474" spans="1:7" x14ac:dyDescent="0.25">
      <c r="A6474" s="1">
        <v>41590</v>
      </c>
      <c r="B6474">
        <v>81.019997000000004</v>
      </c>
      <c r="C6474">
        <v>81.459998999999996</v>
      </c>
      <c r="D6474">
        <v>81.019997000000004</v>
      </c>
      <c r="E6474">
        <v>81.190002000000007</v>
      </c>
      <c r="F6474">
        <v>81.190002000000007</v>
      </c>
      <c r="G6474">
        <v>0</v>
      </c>
    </row>
    <row r="6475" spans="1:7" x14ac:dyDescent="0.25">
      <c r="A6475" s="1">
        <v>41591</v>
      </c>
      <c r="B6475">
        <v>80.730002999999996</v>
      </c>
      <c r="C6475">
        <v>81.459998999999996</v>
      </c>
      <c r="D6475">
        <v>80.730002999999996</v>
      </c>
      <c r="E6475">
        <v>80.930000000000007</v>
      </c>
      <c r="F6475">
        <v>80.930000000000007</v>
      </c>
      <c r="G6475">
        <v>0</v>
      </c>
    </row>
    <row r="6476" spans="1:7" x14ac:dyDescent="0.25">
      <c r="A6476" s="1">
        <v>41592</v>
      </c>
      <c r="B6476">
        <v>80.809997999999993</v>
      </c>
      <c r="C6476">
        <v>81.209998999999996</v>
      </c>
      <c r="D6476">
        <v>80.739998</v>
      </c>
      <c r="E6476">
        <v>80.980002999999996</v>
      </c>
      <c r="F6476">
        <v>80.980002999999996</v>
      </c>
      <c r="G6476">
        <v>0</v>
      </c>
    </row>
    <row r="6477" spans="1:7" x14ac:dyDescent="0.25">
      <c r="A6477" s="1">
        <v>41593</v>
      </c>
      <c r="B6477">
        <v>81.029999000000004</v>
      </c>
      <c r="C6477">
        <v>81.150002000000001</v>
      </c>
      <c r="D6477">
        <v>80.779999000000004</v>
      </c>
      <c r="E6477">
        <v>80.839995999999999</v>
      </c>
      <c r="F6477">
        <v>80.839995999999999</v>
      </c>
      <c r="G6477">
        <v>0</v>
      </c>
    </row>
    <row r="6478" spans="1:7" x14ac:dyDescent="0.25">
      <c r="A6478" s="1">
        <v>41595</v>
      </c>
      <c r="B6478" t="s">
        <v>444</v>
      </c>
      <c r="C6478" t="s">
        <v>444</v>
      </c>
      <c r="D6478" t="s">
        <v>444</v>
      </c>
      <c r="E6478" t="s">
        <v>444</v>
      </c>
      <c r="F6478" t="s">
        <v>444</v>
      </c>
      <c r="G6478" t="s">
        <v>444</v>
      </c>
    </row>
    <row r="6479" spans="1:7" x14ac:dyDescent="0.25">
      <c r="A6479" s="1">
        <v>41596</v>
      </c>
      <c r="B6479">
        <v>80.569999999999993</v>
      </c>
      <c r="C6479">
        <v>80.919998000000007</v>
      </c>
      <c r="D6479">
        <v>80.569999999999993</v>
      </c>
      <c r="E6479">
        <v>80.830001999999993</v>
      </c>
      <c r="F6479">
        <v>80.830001999999993</v>
      </c>
      <c r="G6479">
        <v>0</v>
      </c>
    </row>
    <row r="6480" spans="1:7" x14ac:dyDescent="0.25">
      <c r="A6480" s="1">
        <v>41597</v>
      </c>
      <c r="B6480">
        <v>80.489998</v>
      </c>
      <c r="C6480">
        <v>80.919998000000007</v>
      </c>
      <c r="D6480">
        <v>80.489998</v>
      </c>
      <c r="E6480">
        <v>80.699996999999996</v>
      </c>
      <c r="F6480">
        <v>80.699996999999996</v>
      </c>
      <c r="G6480">
        <v>0</v>
      </c>
    </row>
    <row r="6481" spans="1:7" x14ac:dyDescent="0.25">
      <c r="A6481" s="1">
        <v>41598</v>
      </c>
      <c r="B6481">
        <v>80.489998</v>
      </c>
      <c r="C6481">
        <v>81.129997000000003</v>
      </c>
      <c r="D6481">
        <v>80.489998</v>
      </c>
      <c r="E6481">
        <v>81.110000999999997</v>
      </c>
      <c r="F6481">
        <v>81.110000999999997</v>
      </c>
      <c r="G6481">
        <v>0</v>
      </c>
    </row>
    <row r="6482" spans="1:7" x14ac:dyDescent="0.25">
      <c r="A6482" s="1">
        <v>41599</v>
      </c>
      <c r="B6482">
        <v>81.059997999999993</v>
      </c>
      <c r="C6482">
        <v>81.290001000000004</v>
      </c>
      <c r="D6482">
        <v>80.949996999999996</v>
      </c>
      <c r="E6482">
        <v>81.050003000000004</v>
      </c>
      <c r="F6482">
        <v>81.050003000000004</v>
      </c>
      <c r="G6482">
        <v>0</v>
      </c>
    </row>
    <row r="6483" spans="1:7" x14ac:dyDescent="0.25">
      <c r="A6483" s="1">
        <v>41600</v>
      </c>
      <c r="B6483">
        <v>81.019997000000004</v>
      </c>
      <c r="C6483">
        <v>81.089995999999999</v>
      </c>
      <c r="D6483">
        <v>80.690002000000007</v>
      </c>
      <c r="E6483">
        <v>80.709998999999996</v>
      </c>
      <c r="F6483">
        <v>80.709998999999996</v>
      </c>
      <c r="G6483">
        <v>0</v>
      </c>
    </row>
    <row r="6484" spans="1:7" x14ac:dyDescent="0.25">
      <c r="A6484" s="1">
        <v>41602</v>
      </c>
      <c r="B6484" t="s">
        <v>444</v>
      </c>
      <c r="C6484" t="s">
        <v>444</v>
      </c>
      <c r="D6484" t="s">
        <v>444</v>
      </c>
      <c r="E6484" t="s">
        <v>444</v>
      </c>
      <c r="F6484" t="s">
        <v>444</v>
      </c>
      <c r="G6484" t="s">
        <v>444</v>
      </c>
    </row>
    <row r="6485" spans="1:7" x14ac:dyDescent="0.25">
      <c r="A6485" s="1">
        <v>41603</v>
      </c>
      <c r="B6485">
        <v>80.690002000000007</v>
      </c>
      <c r="C6485">
        <v>81.019997000000004</v>
      </c>
      <c r="D6485">
        <v>80.680000000000007</v>
      </c>
      <c r="E6485">
        <v>80.919998000000007</v>
      </c>
      <c r="F6485">
        <v>80.919998000000007</v>
      </c>
      <c r="G6485">
        <v>0</v>
      </c>
    </row>
    <row r="6486" spans="1:7" x14ac:dyDescent="0.25">
      <c r="A6486" s="1">
        <v>41604</v>
      </c>
      <c r="B6486">
        <v>80.800003000000004</v>
      </c>
      <c r="C6486">
        <v>80.900002000000001</v>
      </c>
      <c r="D6486">
        <v>80.599997999999999</v>
      </c>
      <c r="E6486">
        <v>80.610000999999997</v>
      </c>
      <c r="F6486">
        <v>80.610000999999997</v>
      </c>
      <c r="G6486">
        <v>0</v>
      </c>
    </row>
    <row r="6487" spans="1:7" x14ac:dyDescent="0.25">
      <c r="A6487" s="1">
        <v>41605</v>
      </c>
      <c r="B6487">
        <v>80.639999000000003</v>
      </c>
      <c r="C6487">
        <v>80.790001000000004</v>
      </c>
      <c r="D6487">
        <v>80.480002999999996</v>
      </c>
      <c r="E6487">
        <v>80.739998</v>
      </c>
      <c r="F6487">
        <v>80.739998</v>
      </c>
      <c r="G6487">
        <v>0</v>
      </c>
    </row>
    <row r="6488" spans="1:7" x14ac:dyDescent="0.25">
      <c r="A6488" s="1">
        <v>41607</v>
      </c>
      <c r="B6488">
        <v>80.589995999999999</v>
      </c>
      <c r="C6488">
        <v>80.680000000000007</v>
      </c>
      <c r="D6488">
        <v>80.489998</v>
      </c>
      <c r="E6488">
        <v>80.680000000000007</v>
      </c>
      <c r="F6488">
        <v>80.680000000000007</v>
      </c>
      <c r="G6488">
        <v>0</v>
      </c>
    </row>
    <row r="6489" spans="1:7" x14ac:dyDescent="0.25">
      <c r="A6489" s="1">
        <v>41609</v>
      </c>
      <c r="B6489" t="s">
        <v>444</v>
      </c>
      <c r="C6489" t="s">
        <v>444</v>
      </c>
      <c r="D6489" t="s">
        <v>444</v>
      </c>
      <c r="E6489" t="s">
        <v>444</v>
      </c>
      <c r="F6489" t="s">
        <v>444</v>
      </c>
      <c r="G6489" t="s">
        <v>444</v>
      </c>
    </row>
    <row r="6490" spans="1:7" x14ac:dyDescent="0.25">
      <c r="A6490" s="1">
        <v>41610</v>
      </c>
      <c r="B6490">
        <v>80.660004000000001</v>
      </c>
      <c r="C6490">
        <v>80.959998999999996</v>
      </c>
      <c r="D6490">
        <v>80.5</v>
      </c>
      <c r="E6490">
        <v>80.910004000000001</v>
      </c>
      <c r="F6490">
        <v>80.910004000000001</v>
      </c>
      <c r="G6490">
        <v>0</v>
      </c>
    </row>
    <row r="6491" spans="1:7" x14ac:dyDescent="0.25">
      <c r="A6491" s="1">
        <v>41611</v>
      </c>
      <c r="B6491">
        <v>80.889999000000003</v>
      </c>
      <c r="C6491">
        <v>80.989998</v>
      </c>
      <c r="D6491">
        <v>80.5</v>
      </c>
      <c r="E6491">
        <v>80.620002999999997</v>
      </c>
      <c r="F6491">
        <v>80.620002999999997</v>
      </c>
      <c r="G6491">
        <v>0</v>
      </c>
    </row>
    <row r="6492" spans="1:7" x14ac:dyDescent="0.25">
      <c r="A6492" s="1">
        <v>41612</v>
      </c>
      <c r="B6492">
        <v>80.629997000000003</v>
      </c>
      <c r="C6492">
        <v>80.910004000000001</v>
      </c>
      <c r="D6492">
        <v>80.540001000000004</v>
      </c>
      <c r="E6492">
        <v>80.629997000000003</v>
      </c>
      <c r="F6492">
        <v>80.629997000000003</v>
      </c>
      <c r="G6492">
        <v>0</v>
      </c>
    </row>
    <row r="6493" spans="1:7" x14ac:dyDescent="0.25">
      <c r="A6493" s="1">
        <v>41613</v>
      </c>
      <c r="B6493">
        <v>80.639999000000003</v>
      </c>
      <c r="C6493">
        <v>80.830001999999993</v>
      </c>
      <c r="D6493">
        <v>80.230002999999996</v>
      </c>
      <c r="E6493">
        <v>80.269997000000004</v>
      </c>
      <c r="F6493">
        <v>80.269997000000004</v>
      </c>
      <c r="G6493">
        <v>0</v>
      </c>
    </row>
    <row r="6494" spans="1:7" x14ac:dyDescent="0.25">
      <c r="A6494" s="1">
        <v>41614</v>
      </c>
      <c r="B6494">
        <v>80.300003000000004</v>
      </c>
      <c r="C6494">
        <v>80.610000999999997</v>
      </c>
      <c r="D6494">
        <v>80.220000999999996</v>
      </c>
      <c r="E6494">
        <v>80.269997000000004</v>
      </c>
      <c r="F6494">
        <v>80.269997000000004</v>
      </c>
      <c r="G6494">
        <v>0</v>
      </c>
    </row>
    <row r="6495" spans="1:7" x14ac:dyDescent="0.25">
      <c r="A6495" s="1">
        <v>41616</v>
      </c>
      <c r="B6495" t="s">
        <v>444</v>
      </c>
      <c r="C6495" t="s">
        <v>444</v>
      </c>
      <c r="D6495" t="s">
        <v>444</v>
      </c>
      <c r="E6495" t="s">
        <v>444</v>
      </c>
      <c r="F6495" t="s">
        <v>444</v>
      </c>
      <c r="G6495" t="s">
        <v>444</v>
      </c>
    </row>
    <row r="6496" spans="1:7" x14ac:dyDescent="0.25">
      <c r="A6496" s="1">
        <v>41617</v>
      </c>
      <c r="B6496">
        <v>80.25</v>
      </c>
      <c r="C6496">
        <v>80.330001999999993</v>
      </c>
      <c r="D6496">
        <v>80.120002999999997</v>
      </c>
      <c r="E6496">
        <v>80.129997000000003</v>
      </c>
      <c r="F6496">
        <v>80.129997000000003</v>
      </c>
      <c r="G6496">
        <v>0</v>
      </c>
    </row>
    <row r="6497" spans="1:7" x14ac:dyDescent="0.25">
      <c r="A6497" s="1">
        <v>41618</v>
      </c>
      <c r="B6497">
        <v>80.129997000000003</v>
      </c>
      <c r="C6497">
        <v>80.180000000000007</v>
      </c>
      <c r="D6497">
        <v>79.839995999999999</v>
      </c>
      <c r="E6497">
        <v>79.970000999999996</v>
      </c>
      <c r="F6497">
        <v>79.970000999999996</v>
      </c>
      <c r="G6497">
        <v>0</v>
      </c>
    </row>
    <row r="6498" spans="1:7" x14ac:dyDescent="0.25">
      <c r="A6498" s="1">
        <v>41619</v>
      </c>
      <c r="B6498">
        <v>79.980002999999996</v>
      </c>
      <c r="C6498">
        <v>80.059997999999993</v>
      </c>
      <c r="D6498">
        <v>79.760002</v>
      </c>
      <c r="E6498">
        <v>79.889999000000003</v>
      </c>
      <c r="F6498">
        <v>79.889999000000003</v>
      </c>
      <c r="G6498">
        <v>0</v>
      </c>
    </row>
    <row r="6499" spans="1:7" x14ac:dyDescent="0.25">
      <c r="A6499" s="1">
        <v>41620</v>
      </c>
      <c r="B6499">
        <v>79.900002000000001</v>
      </c>
      <c r="C6499">
        <v>80.25</v>
      </c>
      <c r="D6499">
        <v>79.849997999999999</v>
      </c>
      <c r="E6499">
        <v>80.199996999999996</v>
      </c>
      <c r="F6499">
        <v>80.199996999999996</v>
      </c>
      <c r="G6499">
        <v>0</v>
      </c>
    </row>
    <row r="6500" spans="1:7" x14ac:dyDescent="0.25">
      <c r="A6500" s="1">
        <v>41621</v>
      </c>
      <c r="B6500">
        <v>80.230002999999996</v>
      </c>
      <c r="C6500">
        <v>80.419998000000007</v>
      </c>
      <c r="D6500">
        <v>80.160004000000001</v>
      </c>
      <c r="E6500">
        <v>80.209998999999996</v>
      </c>
      <c r="F6500">
        <v>80.209998999999996</v>
      </c>
      <c r="G6500">
        <v>0</v>
      </c>
    </row>
    <row r="6501" spans="1:7" x14ac:dyDescent="0.25">
      <c r="A6501" s="1">
        <v>41623</v>
      </c>
      <c r="B6501" t="s">
        <v>444</v>
      </c>
      <c r="C6501" t="s">
        <v>444</v>
      </c>
      <c r="D6501" t="s">
        <v>444</v>
      </c>
      <c r="E6501" t="s">
        <v>444</v>
      </c>
      <c r="F6501" t="s">
        <v>444</v>
      </c>
      <c r="G6501" t="s">
        <v>444</v>
      </c>
    </row>
    <row r="6502" spans="1:7" x14ac:dyDescent="0.25">
      <c r="A6502" s="1">
        <v>41624</v>
      </c>
      <c r="B6502">
        <v>80.190002000000007</v>
      </c>
      <c r="C6502">
        <v>80.220000999999996</v>
      </c>
      <c r="D6502">
        <v>79.919998000000007</v>
      </c>
      <c r="E6502">
        <v>80.069999999999993</v>
      </c>
      <c r="F6502">
        <v>80.069999999999993</v>
      </c>
      <c r="G6502">
        <v>0</v>
      </c>
    </row>
    <row r="6503" spans="1:7" x14ac:dyDescent="0.25">
      <c r="A6503" s="1">
        <v>41625</v>
      </c>
      <c r="B6503">
        <v>80.099997999999999</v>
      </c>
      <c r="C6503">
        <v>80.279999000000004</v>
      </c>
      <c r="D6503">
        <v>79.980002999999996</v>
      </c>
      <c r="E6503">
        <v>80.059997999999993</v>
      </c>
      <c r="F6503">
        <v>80.059997999999993</v>
      </c>
      <c r="G6503">
        <v>0</v>
      </c>
    </row>
    <row r="6504" spans="1:7" x14ac:dyDescent="0.25">
      <c r="A6504" s="1">
        <v>41626</v>
      </c>
      <c r="B6504">
        <v>80.050003000000004</v>
      </c>
      <c r="C6504">
        <v>80.569999999999993</v>
      </c>
      <c r="D6504">
        <v>79.809997999999993</v>
      </c>
      <c r="E6504">
        <v>80.110000999999997</v>
      </c>
      <c r="F6504">
        <v>80.110000999999997</v>
      </c>
      <c r="G6504">
        <v>0</v>
      </c>
    </row>
    <row r="6505" spans="1:7" x14ac:dyDescent="0.25">
      <c r="A6505" s="1">
        <v>41627</v>
      </c>
      <c r="B6505">
        <v>80.519997000000004</v>
      </c>
      <c r="C6505">
        <v>80.669998000000007</v>
      </c>
      <c r="D6505">
        <v>80.470000999999996</v>
      </c>
      <c r="E6505">
        <v>80.629997000000003</v>
      </c>
      <c r="F6505">
        <v>80.629997000000003</v>
      </c>
      <c r="G6505">
        <v>0</v>
      </c>
    </row>
    <row r="6506" spans="1:7" x14ac:dyDescent="0.25">
      <c r="A6506" s="1">
        <v>41628</v>
      </c>
      <c r="B6506">
        <v>80.709998999999996</v>
      </c>
      <c r="C6506">
        <v>80.830001999999993</v>
      </c>
      <c r="D6506">
        <v>80.389999000000003</v>
      </c>
      <c r="E6506">
        <v>80.580001999999993</v>
      </c>
      <c r="F6506">
        <v>80.580001999999993</v>
      </c>
      <c r="G6506">
        <v>0</v>
      </c>
    </row>
    <row r="6507" spans="1:7" x14ac:dyDescent="0.25">
      <c r="A6507" s="1">
        <v>41630</v>
      </c>
      <c r="B6507" t="s">
        <v>444</v>
      </c>
      <c r="C6507" t="s">
        <v>444</v>
      </c>
      <c r="D6507" t="s">
        <v>444</v>
      </c>
      <c r="E6507" t="s">
        <v>444</v>
      </c>
      <c r="F6507" t="s">
        <v>444</v>
      </c>
      <c r="G6507" t="s">
        <v>444</v>
      </c>
    </row>
    <row r="6508" spans="1:7" x14ac:dyDescent="0.25">
      <c r="A6508" s="1">
        <v>41631</v>
      </c>
      <c r="B6508">
        <v>80.550003000000004</v>
      </c>
      <c r="C6508">
        <v>80.550003000000004</v>
      </c>
      <c r="D6508">
        <v>80.319999999999993</v>
      </c>
      <c r="E6508">
        <v>80.449996999999996</v>
      </c>
      <c r="F6508">
        <v>80.449996999999996</v>
      </c>
      <c r="G6508">
        <v>0</v>
      </c>
    </row>
    <row r="6509" spans="1:7" x14ac:dyDescent="0.25">
      <c r="A6509" s="1">
        <v>41632</v>
      </c>
      <c r="B6509">
        <v>80.440002000000007</v>
      </c>
      <c r="C6509">
        <v>80.620002999999997</v>
      </c>
      <c r="D6509">
        <v>80.430000000000007</v>
      </c>
      <c r="E6509">
        <v>80.529999000000004</v>
      </c>
      <c r="F6509">
        <v>80.529999000000004</v>
      </c>
      <c r="G6509">
        <v>0</v>
      </c>
    </row>
    <row r="6510" spans="1:7" x14ac:dyDescent="0.25">
      <c r="A6510" s="1">
        <v>41634</v>
      </c>
      <c r="B6510">
        <v>80.610000999999997</v>
      </c>
      <c r="C6510">
        <v>80.620002999999997</v>
      </c>
      <c r="D6510">
        <v>80.449996999999996</v>
      </c>
      <c r="E6510">
        <v>80.480002999999996</v>
      </c>
      <c r="F6510">
        <v>80.480002999999996</v>
      </c>
      <c r="G6510">
        <v>0</v>
      </c>
    </row>
    <row r="6511" spans="1:7" x14ac:dyDescent="0.25">
      <c r="A6511" s="1">
        <v>41635</v>
      </c>
      <c r="B6511">
        <v>80.510002</v>
      </c>
      <c r="C6511">
        <v>80.519997000000004</v>
      </c>
      <c r="D6511">
        <v>79.690002000000007</v>
      </c>
      <c r="E6511">
        <v>80.389999000000003</v>
      </c>
      <c r="F6511">
        <v>80.389999000000003</v>
      </c>
      <c r="G6511">
        <v>0</v>
      </c>
    </row>
    <row r="6512" spans="1:7" x14ac:dyDescent="0.25">
      <c r="A6512" s="1">
        <v>41637</v>
      </c>
      <c r="B6512" t="s">
        <v>444</v>
      </c>
      <c r="C6512" t="s">
        <v>444</v>
      </c>
      <c r="D6512" t="s">
        <v>444</v>
      </c>
      <c r="E6512" t="s">
        <v>444</v>
      </c>
      <c r="F6512" t="s">
        <v>444</v>
      </c>
      <c r="G6512" t="s">
        <v>444</v>
      </c>
    </row>
    <row r="6513" spans="1:7" x14ac:dyDescent="0.25">
      <c r="A6513" s="1">
        <v>41638</v>
      </c>
      <c r="B6513">
        <v>80.339995999999999</v>
      </c>
      <c r="C6513">
        <v>80.430000000000007</v>
      </c>
      <c r="D6513">
        <v>79.930000000000007</v>
      </c>
      <c r="E6513">
        <v>80</v>
      </c>
      <c r="F6513">
        <v>80</v>
      </c>
      <c r="G6513">
        <v>0</v>
      </c>
    </row>
    <row r="6514" spans="1:7" x14ac:dyDescent="0.25">
      <c r="A6514" s="1">
        <v>41639</v>
      </c>
      <c r="B6514">
        <v>80.010002</v>
      </c>
      <c r="C6514">
        <v>80.220000999999996</v>
      </c>
      <c r="D6514">
        <v>79.970000999999996</v>
      </c>
      <c r="E6514">
        <v>80.040001000000004</v>
      </c>
      <c r="F6514">
        <v>80.040001000000004</v>
      </c>
      <c r="G6514">
        <v>0</v>
      </c>
    </row>
    <row r="6515" spans="1:7" x14ac:dyDescent="0.25">
      <c r="A6515" s="1">
        <v>41641</v>
      </c>
      <c r="B6515">
        <v>80.139999000000003</v>
      </c>
      <c r="C6515">
        <v>80.709998999999996</v>
      </c>
      <c r="D6515">
        <v>80.080001999999993</v>
      </c>
      <c r="E6515">
        <v>80.629997000000003</v>
      </c>
      <c r="F6515">
        <v>80.629997000000003</v>
      </c>
      <c r="G6515">
        <v>0</v>
      </c>
    </row>
    <row r="6516" spans="1:7" x14ac:dyDescent="0.25">
      <c r="A6516" s="1">
        <v>41642</v>
      </c>
      <c r="B6516">
        <v>80.559997999999993</v>
      </c>
      <c r="C6516">
        <v>80.900002000000001</v>
      </c>
      <c r="D6516">
        <v>80.489998</v>
      </c>
      <c r="E6516">
        <v>80.790001000000004</v>
      </c>
      <c r="F6516">
        <v>80.790001000000004</v>
      </c>
      <c r="G6516">
        <v>0</v>
      </c>
    </row>
    <row r="6517" spans="1:7" x14ac:dyDescent="0.25">
      <c r="A6517" s="1">
        <v>41644</v>
      </c>
      <c r="B6517" t="s">
        <v>444</v>
      </c>
      <c r="C6517" t="s">
        <v>444</v>
      </c>
      <c r="D6517" t="s">
        <v>444</v>
      </c>
      <c r="E6517" t="s">
        <v>444</v>
      </c>
      <c r="F6517" t="s">
        <v>444</v>
      </c>
      <c r="G6517" t="s">
        <v>444</v>
      </c>
    </row>
    <row r="6518" spans="1:7" x14ac:dyDescent="0.25">
      <c r="A6518" s="1">
        <v>41645</v>
      </c>
      <c r="B6518">
        <v>80.870002999999997</v>
      </c>
      <c r="C6518">
        <v>80.910004000000001</v>
      </c>
      <c r="D6518">
        <v>80.540001000000004</v>
      </c>
      <c r="E6518">
        <v>80.650002000000001</v>
      </c>
      <c r="F6518">
        <v>80.650002000000001</v>
      </c>
      <c r="G6518">
        <v>0</v>
      </c>
    </row>
    <row r="6519" spans="1:7" x14ac:dyDescent="0.25">
      <c r="A6519" s="1">
        <v>41646</v>
      </c>
      <c r="B6519">
        <v>80.680000000000007</v>
      </c>
      <c r="C6519">
        <v>80.949996999999996</v>
      </c>
      <c r="D6519">
        <v>80.599997999999999</v>
      </c>
      <c r="E6519">
        <v>80.830001999999993</v>
      </c>
      <c r="F6519">
        <v>80.830001999999993</v>
      </c>
      <c r="G6519">
        <v>0</v>
      </c>
    </row>
    <row r="6520" spans="1:7" x14ac:dyDescent="0.25">
      <c r="A6520" s="1">
        <v>41647</v>
      </c>
      <c r="B6520">
        <v>80.910004000000001</v>
      </c>
      <c r="C6520">
        <v>81.169998000000007</v>
      </c>
      <c r="D6520">
        <v>80.830001999999993</v>
      </c>
      <c r="E6520">
        <v>81.040001000000004</v>
      </c>
      <c r="F6520">
        <v>81.040001000000004</v>
      </c>
      <c r="G6520">
        <v>0</v>
      </c>
    </row>
    <row r="6521" spans="1:7" x14ac:dyDescent="0.25">
      <c r="A6521" s="1">
        <v>41648</v>
      </c>
      <c r="B6521">
        <v>81.069999999999993</v>
      </c>
      <c r="C6521">
        <v>81.190002000000007</v>
      </c>
      <c r="D6521">
        <v>80.849997999999999</v>
      </c>
      <c r="E6521">
        <v>81.010002</v>
      </c>
      <c r="F6521">
        <v>81.010002</v>
      </c>
      <c r="G6521">
        <v>0</v>
      </c>
    </row>
    <row r="6522" spans="1:7" x14ac:dyDescent="0.25">
      <c r="A6522" s="1">
        <v>41649</v>
      </c>
      <c r="B6522">
        <v>80.949996999999996</v>
      </c>
      <c r="C6522">
        <v>81.139999000000003</v>
      </c>
      <c r="D6522">
        <v>80.529999000000004</v>
      </c>
      <c r="E6522">
        <v>80.660004000000001</v>
      </c>
      <c r="F6522">
        <v>80.660004000000001</v>
      </c>
      <c r="G6522">
        <v>0</v>
      </c>
    </row>
    <row r="6523" spans="1:7" x14ac:dyDescent="0.25">
      <c r="A6523" s="1">
        <v>41651</v>
      </c>
      <c r="B6523" t="s">
        <v>444</v>
      </c>
      <c r="C6523" t="s">
        <v>444</v>
      </c>
      <c r="D6523" t="s">
        <v>444</v>
      </c>
      <c r="E6523" t="s">
        <v>444</v>
      </c>
      <c r="F6523" t="s">
        <v>444</v>
      </c>
      <c r="G6523" t="s">
        <v>444</v>
      </c>
    </row>
    <row r="6524" spans="1:7" x14ac:dyDescent="0.25">
      <c r="A6524" s="1">
        <v>41652</v>
      </c>
      <c r="B6524">
        <v>80.580001999999993</v>
      </c>
      <c r="C6524">
        <v>80.75</v>
      </c>
      <c r="D6524">
        <v>80.470000999999996</v>
      </c>
      <c r="E6524">
        <v>80.510002</v>
      </c>
      <c r="F6524">
        <v>80.510002</v>
      </c>
      <c r="G6524">
        <v>0</v>
      </c>
    </row>
    <row r="6525" spans="1:7" x14ac:dyDescent="0.25">
      <c r="A6525" s="1">
        <v>41653</v>
      </c>
      <c r="B6525">
        <v>80.589995999999999</v>
      </c>
      <c r="C6525">
        <v>80.699996999999996</v>
      </c>
      <c r="D6525">
        <v>80.440002000000007</v>
      </c>
      <c r="E6525">
        <v>80.610000999999997</v>
      </c>
      <c r="F6525">
        <v>80.610000999999997</v>
      </c>
      <c r="G6525">
        <v>0</v>
      </c>
    </row>
    <row r="6526" spans="1:7" x14ac:dyDescent="0.25">
      <c r="A6526" s="1">
        <v>41654</v>
      </c>
      <c r="B6526">
        <v>80.660004000000001</v>
      </c>
      <c r="C6526">
        <v>81.129997000000003</v>
      </c>
      <c r="D6526">
        <v>80.650002000000001</v>
      </c>
      <c r="E6526">
        <v>81</v>
      </c>
      <c r="F6526">
        <v>81</v>
      </c>
      <c r="G6526">
        <v>0</v>
      </c>
    </row>
    <row r="6527" spans="1:7" x14ac:dyDescent="0.25">
      <c r="A6527" s="1">
        <v>41655</v>
      </c>
      <c r="B6527">
        <v>81.050003000000004</v>
      </c>
      <c r="C6527">
        <v>81.120002999999997</v>
      </c>
      <c r="D6527">
        <v>80.769997000000004</v>
      </c>
      <c r="E6527">
        <v>80.900002000000001</v>
      </c>
      <c r="F6527">
        <v>80.900002000000001</v>
      </c>
      <c r="G6527">
        <v>0</v>
      </c>
    </row>
    <row r="6528" spans="1:7" x14ac:dyDescent="0.25">
      <c r="A6528" s="1">
        <v>41656</v>
      </c>
      <c r="B6528">
        <v>80.930000000000007</v>
      </c>
      <c r="C6528">
        <v>81.300003000000004</v>
      </c>
      <c r="D6528">
        <v>80.910004000000001</v>
      </c>
      <c r="E6528">
        <v>81.260002</v>
      </c>
      <c r="F6528">
        <v>81.260002</v>
      </c>
      <c r="G6528">
        <v>0</v>
      </c>
    </row>
    <row r="6529" spans="1:7" x14ac:dyDescent="0.25">
      <c r="A6529" s="1">
        <v>41658</v>
      </c>
      <c r="B6529" t="s">
        <v>444</v>
      </c>
      <c r="C6529" t="s">
        <v>444</v>
      </c>
      <c r="D6529" t="s">
        <v>444</v>
      </c>
      <c r="E6529" t="s">
        <v>444</v>
      </c>
      <c r="F6529" t="s">
        <v>444</v>
      </c>
      <c r="G6529" t="s">
        <v>444</v>
      </c>
    </row>
    <row r="6530" spans="1:7" x14ac:dyDescent="0.25">
      <c r="A6530" s="1">
        <v>41660</v>
      </c>
      <c r="B6530">
        <v>81.180000000000007</v>
      </c>
      <c r="C6530">
        <v>81.389999000000003</v>
      </c>
      <c r="D6530">
        <v>81.040001000000004</v>
      </c>
      <c r="E6530">
        <v>81.099997999999999</v>
      </c>
      <c r="F6530">
        <v>81.099997999999999</v>
      </c>
      <c r="G6530">
        <v>0</v>
      </c>
    </row>
    <row r="6531" spans="1:7" x14ac:dyDescent="0.25">
      <c r="A6531" s="1">
        <v>41661</v>
      </c>
      <c r="B6531">
        <v>81.099997999999999</v>
      </c>
      <c r="C6531">
        <v>81.209998999999996</v>
      </c>
      <c r="D6531">
        <v>80.959998999999996</v>
      </c>
      <c r="E6531">
        <v>81.169998000000007</v>
      </c>
      <c r="F6531">
        <v>81.169998000000007</v>
      </c>
      <c r="G6531">
        <v>0</v>
      </c>
    </row>
    <row r="6532" spans="1:7" x14ac:dyDescent="0.25">
      <c r="A6532" s="1">
        <v>41662</v>
      </c>
      <c r="B6532">
        <v>81.25</v>
      </c>
      <c r="C6532">
        <v>81.309997999999993</v>
      </c>
      <c r="D6532">
        <v>80.410004000000001</v>
      </c>
      <c r="E6532">
        <v>80.440002000000007</v>
      </c>
      <c r="F6532">
        <v>80.440002000000007</v>
      </c>
      <c r="G6532">
        <v>0</v>
      </c>
    </row>
    <row r="6533" spans="1:7" x14ac:dyDescent="0.25">
      <c r="A6533" s="1">
        <v>41663</v>
      </c>
      <c r="B6533">
        <v>80.480002999999996</v>
      </c>
      <c r="C6533">
        <v>80.559997999999993</v>
      </c>
      <c r="D6533">
        <v>80.150002000000001</v>
      </c>
      <c r="E6533">
        <v>80.459998999999996</v>
      </c>
      <c r="F6533">
        <v>80.459998999999996</v>
      </c>
      <c r="G6533">
        <v>0</v>
      </c>
    </row>
    <row r="6534" spans="1:7" x14ac:dyDescent="0.25">
      <c r="A6534" s="1">
        <v>41665</v>
      </c>
      <c r="B6534" t="s">
        <v>444</v>
      </c>
      <c r="C6534" t="s">
        <v>444</v>
      </c>
      <c r="D6534" t="s">
        <v>444</v>
      </c>
      <c r="E6534" t="s">
        <v>444</v>
      </c>
      <c r="F6534" t="s">
        <v>444</v>
      </c>
      <c r="G6534" t="s">
        <v>444</v>
      </c>
    </row>
    <row r="6535" spans="1:7" x14ac:dyDescent="0.25">
      <c r="A6535" s="1">
        <v>41666</v>
      </c>
      <c r="B6535">
        <v>80.459998999999996</v>
      </c>
      <c r="C6535">
        <v>80.559997999999993</v>
      </c>
      <c r="D6535">
        <v>80.300003000000004</v>
      </c>
      <c r="E6535">
        <v>80.5</v>
      </c>
      <c r="F6535">
        <v>80.5</v>
      </c>
      <c r="G6535">
        <v>0</v>
      </c>
    </row>
    <row r="6536" spans="1:7" x14ac:dyDescent="0.25">
      <c r="A6536" s="1">
        <v>41667</v>
      </c>
      <c r="B6536">
        <v>80.489998</v>
      </c>
      <c r="C6536">
        <v>80.760002</v>
      </c>
      <c r="D6536">
        <v>80.389999000000003</v>
      </c>
      <c r="E6536">
        <v>80.569999999999993</v>
      </c>
      <c r="F6536">
        <v>80.569999999999993</v>
      </c>
      <c r="G6536">
        <v>0</v>
      </c>
    </row>
    <row r="6537" spans="1:7" x14ac:dyDescent="0.25">
      <c r="A6537" s="1">
        <v>41668</v>
      </c>
      <c r="B6537">
        <v>80.650002000000001</v>
      </c>
      <c r="C6537">
        <v>80.819999999999993</v>
      </c>
      <c r="D6537">
        <v>80.440002000000007</v>
      </c>
      <c r="E6537">
        <v>80.510002</v>
      </c>
      <c r="F6537">
        <v>80.510002</v>
      </c>
      <c r="G6537">
        <v>0</v>
      </c>
    </row>
    <row r="6538" spans="1:7" x14ac:dyDescent="0.25">
      <c r="A6538" s="1">
        <v>41669</v>
      </c>
      <c r="B6538">
        <v>80.569999999999993</v>
      </c>
      <c r="C6538">
        <v>81.139999000000003</v>
      </c>
      <c r="D6538">
        <v>80.550003000000004</v>
      </c>
      <c r="E6538">
        <v>81.089995999999999</v>
      </c>
      <c r="F6538">
        <v>81.089995999999999</v>
      </c>
      <c r="G6538">
        <v>0</v>
      </c>
    </row>
    <row r="6539" spans="1:7" x14ac:dyDescent="0.25">
      <c r="A6539" s="1">
        <v>41670</v>
      </c>
      <c r="B6539">
        <v>81.040001000000004</v>
      </c>
      <c r="C6539">
        <v>81.319999999999993</v>
      </c>
      <c r="D6539">
        <v>80.989998</v>
      </c>
      <c r="E6539">
        <v>81.269997000000004</v>
      </c>
      <c r="F6539">
        <v>81.269997000000004</v>
      </c>
      <c r="G6539">
        <v>0</v>
      </c>
    </row>
    <row r="6540" spans="1:7" x14ac:dyDescent="0.25">
      <c r="A6540" s="1">
        <v>41672</v>
      </c>
      <c r="B6540" t="s">
        <v>444</v>
      </c>
      <c r="C6540" t="s">
        <v>444</v>
      </c>
      <c r="D6540" t="s">
        <v>444</v>
      </c>
      <c r="E6540" t="s">
        <v>444</v>
      </c>
      <c r="F6540" t="s">
        <v>444</v>
      </c>
      <c r="G6540" t="s">
        <v>444</v>
      </c>
    </row>
    <row r="6541" spans="1:7" x14ac:dyDescent="0.25">
      <c r="A6541" s="1">
        <v>41673</v>
      </c>
      <c r="B6541">
        <v>81.25</v>
      </c>
      <c r="C6541">
        <v>81.319999999999993</v>
      </c>
      <c r="D6541">
        <v>80.989998</v>
      </c>
      <c r="E6541">
        <v>81.010002</v>
      </c>
      <c r="F6541">
        <v>81.010002</v>
      </c>
      <c r="G6541">
        <v>0</v>
      </c>
    </row>
    <row r="6542" spans="1:7" x14ac:dyDescent="0.25">
      <c r="A6542" s="1">
        <v>41674</v>
      </c>
      <c r="B6542">
        <v>81.080001999999993</v>
      </c>
      <c r="C6542">
        <v>81.220000999999996</v>
      </c>
      <c r="D6542">
        <v>80.989998</v>
      </c>
      <c r="E6542">
        <v>81.120002999999997</v>
      </c>
      <c r="F6542">
        <v>81.120002999999997</v>
      </c>
      <c r="G6542">
        <v>0</v>
      </c>
    </row>
    <row r="6543" spans="1:7" x14ac:dyDescent="0.25">
      <c r="A6543" s="1">
        <v>41675</v>
      </c>
      <c r="B6543">
        <v>81.120002999999997</v>
      </c>
      <c r="C6543">
        <v>81.239998</v>
      </c>
      <c r="D6543">
        <v>80.900002000000001</v>
      </c>
      <c r="E6543">
        <v>81.029999000000004</v>
      </c>
      <c r="F6543">
        <v>81.029999000000004</v>
      </c>
      <c r="G6543">
        <v>0</v>
      </c>
    </row>
    <row r="6544" spans="1:7" x14ac:dyDescent="0.25">
      <c r="A6544" s="1">
        <v>41676</v>
      </c>
      <c r="B6544">
        <v>81.050003000000004</v>
      </c>
      <c r="C6544">
        <v>81.230002999999996</v>
      </c>
      <c r="D6544">
        <v>80.730002999999996</v>
      </c>
      <c r="E6544">
        <v>80.889999000000003</v>
      </c>
      <c r="F6544">
        <v>80.889999000000003</v>
      </c>
      <c r="G6544">
        <v>0</v>
      </c>
    </row>
    <row r="6545" spans="1:7" x14ac:dyDescent="0.25">
      <c r="A6545" s="1">
        <v>41677</v>
      </c>
      <c r="B6545">
        <v>80.889999000000003</v>
      </c>
      <c r="C6545">
        <v>81.010002</v>
      </c>
      <c r="D6545">
        <v>80.599997999999999</v>
      </c>
      <c r="E6545">
        <v>80.690002000000007</v>
      </c>
      <c r="F6545">
        <v>80.690002000000007</v>
      </c>
      <c r="G6545">
        <v>0</v>
      </c>
    </row>
    <row r="6546" spans="1:7" x14ac:dyDescent="0.25">
      <c r="A6546" s="1">
        <v>41679</v>
      </c>
      <c r="B6546" t="s">
        <v>444</v>
      </c>
      <c r="C6546" t="s">
        <v>444</v>
      </c>
      <c r="D6546" t="s">
        <v>444</v>
      </c>
      <c r="E6546" t="s">
        <v>444</v>
      </c>
      <c r="F6546" t="s">
        <v>444</v>
      </c>
      <c r="G6546" t="s">
        <v>444</v>
      </c>
    </row>
    <row r="6547" spans="1:7" x14ac:dyDescent="0.25">
      <c r="A6547" s="1">
        <v>41680</v>
      </c>
      <c r="B6547">
        <v>80.769997000000004</v>
      </c>
      <c r="C6547">
        <v>80.769997000000004</v>
      </c>
      <c r="D6547">
        <v>80.589995999999999</v>
      </c>
      <c r="E6547">
        <v>80.669998000000007</v>
      </c>
      <c r="F6547">
        <v>80.669998000000007</v>
      </c>
      <c r="G6547">
        <v>0</v>
      </c>
    </row>
    <row r="6548" spans="1:7" x14ac:dyDescent="0.25">
      <c r="A6548" s="1">
        <v>41681</v>
      </c>
      <c r="B6548">
        <v>80.629997000000003</v>
      </c>
      <c r="C6548">
        <v>80.669998000000007</v>
      </c>
      <c r="D6548">
        <v>80.449996999999996</v>
      </c>
      <c r="E6548">
        <v>80.629997000000003</v>
      </c>
      <c r="F6548">
        <v>80.629997000000003</v>
      </c>
      <c r="G6548">
        <v>0</v>
      </c>
    </row>
    <row r="6549" spans="1:7" x14ac:dyDescent="0.25">
      <c r="A6549" s="1">
        <v>41682</v>
      </c>
      <c r="B6549">
        <v>80.629997000000003</v>
      </c>
      <c r="C6549">
        <v>80.830001999999993</v>
      </c>
      <c r="D6549">
        <v>80.489998</v>
      </c>
      <c r="E6549">
        <v>80.680000000000007</v>
      </c>
      <c r="F6549">
        <v>80.680000000000007</v>
      </c>
      <c r="G6549">
        <v>0</v>
      </c>
    </row>
    <row r="6550" spans="1:7" x14ac:dyDescent="0.25">
      <c r="A6550" s="1">
        <v>41683</v>
      </c>
      <c r="B6550">
        <v>80.699996999999996</v>
      </c>
      <c r="C6550">
        <v>80.709998999999996</v>
      </c>
      <c r="D6550">
        <v>80.190002000000007</v>
      </c>
      <c r="E6550">
        <v>80.290001000000004</v>
      </c>
      <c r="F6550">
        <v>80.290001000000004</v>
      </c>
      <c r="G6550">
        <v>0</v>
      </c>
    </row>
    <row r="6551" spans="1:7" x14ac:dyDescent="0.25">
      <c r="A6551" s="1">
        <v>41684</v>
      </c>
      <c r="B6551">
        <v>80.319999999999993</v>
      </c>
      <c r="C6551">
        <v>80.330001999999993</v>
      </c>
      <c r="D6551">
        <v>80.069999999999993</v>
      </c>
      <c r="E6551">
        <v>80.129997000000003</v>
      </c>
      <c r="F6551">
        <v>80.129997000000003</v>
      </c>
      <c r="G6551">
        <v>0</v>
      </c>
    </row>
    <row r="6552" spans="1:7" x14ac:dyDescent="0.25">
      <c r="A6552" s="1">
        <v>41686</v>
      </c>
      <c r="B6552" t="s">
        <v>444</v>
      </c>
      <c r="C6552" t="s">
        <v>444</v>
      </c>
      <c r="D6552" t="s">
        <v>444</v>
      </c>
      <c r="E6552" t="s">
        <v>444</v>
      </c>
      <c r="F6552" t="s">
        <v>444</v>
      </c>
      <c r="G6552" t="s">
        <v>444</v>
      </c>
    </row>
    <row r="6553" spans="1:7" x14ac:dyDescent="0.25">
      <c r="A6553" s="1">
        <v>41688</v>
      </c>
      <c r="B6553">
        <v>80.169998000000007</v>
      </c>
      <c r="C6553">
        <v>80.230002999999996</v>
      </c>
      <c r="D6553">
        <v>79.959998999999996</v>
      </c>
      <c r="E6553">
        <v>80.010002</v>
      </c>
      <c r="F6553">
        <v>80.010002</v>
      </c>
      <c r="G6553">
        <v>0</v>
      </c>
    </row>
    <row r="6554" spans="1:7" x14ac:dyDescent="0.25">
      <c r="A6554" s="1">
        <v>41689</v>
      </c>
      <c r="B6554">
        <v>79.970000999999996</v>
      </c>
      <c r="C6554">
        <v>80.239998</v>
      </c>
      <c r="D6554">
        <v>79.930000000000007</v>
      </c>
      <c r="E6554">
        <v>80.169998000000007</v>
      </c>
      <c r="F6554">
        <v>80.169998000000007</v>
      </c>
      <c r="G6554">
        <v>0</v>
      </c>
    </row>
    <row r="6555" spans="1:7" x14ac:dyDescent="0.25">
      <c r="A6555" s="1">
        <v>41690</v>
      </c>
      <c r="B6555">
        <v>80.220000999999996</v>
      </c>
      <c r="C6555">
        <v>80.419998000000007</v>
      </c>
      <c r="D6555">
        <v>80.029999000000004</v>
      </c>
      <c r="E6555">
        <v>80.290001000000004</v>
      </c>
      <c r="F6555">
        <v>80.290001000000004</v>
      </c>
      <c r="G6555">
        <v>0</v>
      </c>
    </row>
    <row r="6556" spans="1:7" x14ac:dyDescent="0.25">
      <c r="A6556" s="1">
        <v>41691</v>
      </c>
      <c r="B6556">
        <v>80.300003000000004</v>
      </c>
      <c r="C6556">
        <v>80.410004000000001</v>
      </c>
      <c r="D6556">
        <v>80.180000000000007</v>
      </c>
      <c r="E6556">
        <v>80.239998</v>
      </c>
      <c r="F6556">
        <v>80.239998</v>
      </c>
      <c r="G6556">
        <v>0</v>
      </c>
    </row>
    <row r="6557" spans="1:7" x14ac:dyDescent="0.25">
      <c r="A6557" s="1">
        <v>41693</v>
      </c>
      <c r="B6557" t="s">
        <v>444</v>
      </c>
      <c r="C6557" t="s">
        <v>444</v>
      </c>
      <c r="D6557" t="s">
        <v>444</v>
      </c>
      <c r="E6557" t="s">
        <v>444</v>
      </c>
      <c r="F6557" t="s">
        <v>444</v>
      </c>
      <c r="G6557" t="s">
        <v>444</v>
      </c>
    </row>
    <row r="6558" spans="1:7" x14ac:dyDescent="0.25">
      <c r="A6558" s="1">
        <v>41694</v>
      </c>
      <c r="B6558">
        <v>80.279999000000004</v>
      </c>
      <c r="C6558">
        <v>80.370002999999997</v>
      </c>
      <c r="D6558">
        <v>80.110000999999997</v>
      </c>
      <c r="E6558">
        <v>80.209998999999996</v>
      </c>
      <c r="F6558">
        <v>80.209998999999996</v>
      </c>
      <c r="G6558">
        <v>0</v>
      </c>
    </row>
    <row r="6559" spans="1:7" x14ac:dyDescent="0.25">
      <c r="A6559" s="1">
        <v>41695</v>
      </c>
      <c r="B6559">
        <v>80.220000999999996</v>
      </c>
      <c r="C6559">
        <v>80.260002</v>
      </c>
      <c r="D6559">
        <v>80.019997000000004</v>
      </c>
      <c r="E6559">
        <v>80.150002000000001</v>
      </c>
      <c r="F6559">
        <v>80.150002000000001</v>
      </c>
      <c r="G6559">
        <v>0</v>
      </c>
    </row>
    <row r="6560" spans="1:7" x14ac:dyDescent="0.25">
      <c r="A6560" s="1">
        <v>41696</v>
      </c>
      <c r="B6560">
        <v>80.150002000000001</v>
      </c>
      <c r="C6560">
        <v>80.519997000000004</v>
      </c>
      <c r="D6560">
        <v>80.089995999999999</v>
      </c>
      <c r="E6560">
        <v>80.410004000000001</v>
      </c>
      <c r="F6560">
        <v>80.410004000000001</v>
      </c>
      <c r="G6560">
        <v>0</v>
      </c>
    </row>
    <row r="6561" spans="1:7" x14ac:dyDescent="0.25">
      <c r="A6561" s="1">
        <v>41697</v>
      </c>
      <c r="B6561">
        <v>80.419998000000007</v>
      </c>
      <c r="C6561">
        <v>80.580001999999993</v>
      </c>
      <c r="D6561">
        <v>80.230002999999996</v>
      </c>
      <c r="E6561">
        <v>80.290001000000004</v>
      </c>
      <c r="F6561">
        <v>80.290001000000004</v>
      </c>
      <c r="G6561">
        <v>0</v>
      </c>
    </row>
    <row r="6562" spans="1:7" x14ac:dyDescent="0.25">
      <c r="A6562" s="1">
        <v>41698</v>
      </c>
      <c r="B6562">
        <v>80.279999000000004</v>
      </c>
      <c r="C6562">
        <v>80.309997999999993</v>
      </c>
      <c r="D6562">
        <v>79.690002000000007</v>
      </c>
      <c r="E6562">
        <v>79.779999000000004</v>
      </c>
      <c r="F6562">
        <v>79.779999000000004</v>
      </c>
      <c r="G6562">
        <v>0</v>
      </c>
    </row>
    <row r="6563" spans="1:7" x14ac:dyDescent="0.25">
      <c r="A6563" s="1">
        <v>41700</v>
      </c>
      <c r="B6563" t="s">
        <v>444</v>
      </c>
      <c r="C6563" t="s">
        <v>444</v>
      </c>
      <c r="D6563" t="s">
        <v>444</v>
      </c>
      <c r="E6563" t="s">
        <v>444</v>
      </c>
      <c r="F6563" t="s">
        <v>444</v>
      </c>
      <c r="G6563" t="s">
        <v>444</v>
      </c>
    </row>
    <row r="6564" spans="1:7" x14ac:dyDescent="0.25">
      <c r="A6564" s="1">
        <v>41701</v>
      </c>
      <c r="B6564">
        <v>79.900002000000001</v>
      </c>
      <c r="C6564">
        <v>80.099997999999999</v>
      </c>
      <c r="D6564">
        <v>79.769997000000004</v>
      </c>
      <c r="E6564">
        <v>80.069999999999993</v>
      </c>
      <c r="F6564">
        <v>80.069999999999993</v>
      </c>
      <c r="G6564">
        <v>0</v>
      </c>
    </row>
    <row r="6565" spans="1:7" x14ac:dyDescent="0.25">
      <c r="A6565" s="1">
        <v>41702</v>
      </c>
      <c r="B6565">
        <v>80.069999999999993</v>
      </c>
      <c r="C6565">
        <v>80.209998999999996</v>
      </c>
      <c r="D6565">
        <v>79.919998000000007</v>
      </c>
      <c r="E6565">
        <v>80.160004000000001</v>
      </c>
      <c r="F6565">
        <v>80.160004000000001</v>
      </c>
      <c r="G6565">
        <v>0</v>
      </c>
    </row>
    <row r="6566" spans="1:7" x14ac:dyDescent="0.25">
      <c r="A6566" s="1">
        <v>41703</v>
      </c>
      <c r="B6566">
        <v>80.139999000000003</v>
      </c>
      <c r="C6566">
        <v>80.269997000000004</v>
      </c>
      <c r="D6566">
        <v>80.050003000000004</v>
      </c>
      <c r="E6566">
        <v>80.110000999999997</v>
      </c>
      <c r="F6566">
        <v>80.110000999999997</v>
      </c>
      <c r="G6566">
        <v>0</v>
      </c>
    </row>
    <row r="6567" spans="1:7" x14ac:dyDescent="0.25">
      <c r="A6567" s="1">
        <v>41704</v>
      </c>
      <c r="B6567">
        <v>80.120002999999997</v>
      </c>
      <c r="C6567">
        <v>80.199996999999996</v>
      </c>
      <c r="D6567">
        <v>79.589995999999999</v>
      </c>
      <c r="E6567">
        <v>79.680000000000007</v>
      </c>
      <c r="F6567">
        <v>79.680000000000007</v>
      </c>
      <c r="G6567">
        <v>0</v>
      </c>
    </row>
    <row r="6568" spans="1:7" x14ac:dyDescent="0.25">
      <c r="A6568" s="1">
        <v>41705</v>
      </c>
      <c r="B6568">
        <v>79.660004000000001</v>
      </c>
      <c r="C6568">
        <v>79.849997999999999</v>
      </c>
      <c r="D6568">
        <v>79.430000000000007</v>
      </c>
      <c r="E6568">
        <v>79.720000999999996</v>
      </c>
      <c r="F6568">
        <v>79.720000999999996</v>
      </c>
      <c r="G6568">
        <v>0</v>
      </c>
    </row>
    <row r="6569" spans="1:7" x14ac:dyDescent="0.25">
      <c r="A6569" s="1">
        <v>41707</v>
      </c>
      <c r="B6569" t="s">
        <v>444</v>
      </c>
      <c r="C6569" t="s">
        <v>444</v>
      </c>
      <c r="D6569" t="s">
        <v>444</v>
      </c>
      <c r="E6569" t="s">
        <v>444</v>
      </c>
      <c r="F6569" t="s">
        <v>444</v>
      </c>
      <c r="G6569" t="s">
        <v>444</v>
      </c>
    </row>
    <row r="6570" spans="1:7" x14ac:dyDescent="0.25">
      <c r="A6570" s="1">
        <v>41708</v>
      </c>
      <c r="B6570">
        <v>79.690002000000007</v>
      </c>
      <c r="C6570">
        <v>79.830001999999993</v>
      </c>
      <c r="D6570">
        <v>79.629997000000003</v>
      </c>
      <c r="E6570">
        <v>79.75</v>
      </c>
      <c r="F6570">
        <v>79.75</v>
      </c>
      <c r="G6570">
        <v>0</v>
      </c>
    </row>
    <row r="6571" spans="1:7" x14ac:dyDescent="0.25">
      <c r="A6571" s="1">
        <v>41709</v>
      </c>
      <c r="B6571">
        <v>79.760002</v>
      </c>
      <c r="C6571">
        <v>79.930000000000007</v>
      </c>
      <c r="D6571">
        <v>79.709998999999996</v>
      </c>
      <c r="E6571">
        <v>79.769997000000004</v>
      </c>
      <c r="F6571">
        <v>79.769997000000004</v>
      </c>
      <c r="G6571">
        <v>0</v>
      </c>
    </row>
    <row r="6572" spans="1:7" x14ac:dyDescent="0.25">
      <c r="A6572" s="1">
        <v>41710</v>
      </c>
      <c r="B6572">
        <v>79.800003000000004</v>
      </c>
      <c r="C6572">
        <v>79.860000999999997</v>
      </c>
      <c r="D6572">
        <v>79.550003000000004</v>
      </c>
      <c r="E6572">
        <v>79.610000999999997</v>
      </c>
      <c r="F6572">
        <v>79.610000999999997</v>
      </c>
      <c r="G6572">
        <v>0</v>
      </c>
    </row>
    <row r="6573" spans="1:7" x14ac:dyDescent="0.25">
      <c r="A6573" s="1">
        <v>41711</v>
      </c>
      <c r="B6573">
        <v>79.589995999999999</v>
      </c>
      <c r="C6573">
        <v>79.690002000000007</v>
      </c>
      <c r="D6573">
        <v>79.269997000000004</v>
      </c>
      <c r="E6573">
        <v>79.620002999999997</v>
      </c>
      <c r="F6573">
        <v>79.620002999999997</v>
      </c>
      <c r="G6573">
        <v>0</v>
      </c>
    </row>
    <row r="6574" spans="1:7" x14ac:dyDescent="0.25">
      <c r="A6574" s="1">
        <v>41712</v>
      </c>
      <c r="B6574">
        <v>79.610000999999997</v>
      </c>
      <c r="C6574">
        <v>79.699996999999996</v>
      </c>
      <c r="D6574">
        <v>79.309997999999993</v>
      </c>
      <c r="E6574">
        <v>79.440002000000007</v>
      </c>
      <c r="F6574">
        <v>79.440002000000007</v>
      </c>
      <c r="G6574">
        <v>0</v>
      </c>
    </row>
    <row r="6575" spans="1:7" x14ac:dyDescent="0.25">
      <c r="A6575" s="1">
        <v>41714</v>
      </c>
      <c r="B6575" t="s">
        <v>444</v>
      </c>
      <c r="C6575" t="s">
        <v>444</v>
      </c>
      <c r="D6575" t="s">
        <v>444</v>
      </c>
      <c r="E6575" t="s">
        <v>444</v>
      </c>
      <c r="F6575" t="s">
        <v>444</v>
      </c>
      <c r="G6575" t="s">
        <v>444</v>
      </c>
    </row>
    <row r="6576" spans="1:7" x14ac:dyDescent="0.25">
      <c r="A6576" s="1">
        <v>41715</v>
      </c>
      <c r="B6576">
        <v>79.400002000000001</v>
      </c>
      <c r="C6576">
        <v>79.559997999999993</v>
      </c>
      <c r="D6576">
        <v>79.279999000000004</v>
      </c>
      <c r="E6576">
        <v>79.389999000000003</v>
      </c>
      <c r="F6576">
        <v>79.389999000000003</v>
      </c>
      <c r="G6576">
        <v>0</v>
      </c>
    </row>
    <row r="6577" spans="1:7" x14ac:dyDescent="0.25">
      <c r="A6577" s="1">
        <v>41716</v>
      </c>
      <c r="B6577">
        <v>79.379997000000003</v>
      </c>
      <c r="C6577">
        <v>79.540001000000004</v>
      </c>
      <c r="D6577">
        <v>79.309997999999993</v>
      </c>
      <c r="E6577">
        <v>79.410004000000001</v>
      </c>
      <c r="F6577">
        <v>79.410004000000001</v>
      </c>
      <c r="G6577">
        <v>0</v>
      </c>
    </row>
    <row r="6578" spans="1:7" x14ac:dyDescent="0.25">
      <c r="A6578" s="1">
        <v>41717</v>
      </c>
      <c r="B6578">
        <v>79.379997000000003</v>
      </c>
      <c r="C6578">
        <v>80.110000999999997</v>
      </c>
      <c r="D6578">
        <v>79.360000999999997</v>
      </c>
      <c r="E6578">
        <v>79.989998</v>
      </c>
      <c r="F6578">
        <v>79.989998</v>
      </c>
      <c r="G6578">
        <v>0</v>
      </c>
    </row>
    <row r="6579" spans="1:7" x14ac:dyDescent="0.25">
      <c r="A6579" s="1">
        <v>41718</v>
      </c>
      <c r="B6579">
        <v>80.010002</v>
      </c>
      <c r="C6579">
        <v>80.349997999999999</v>
      </c>
      <c r="D6579">
        <v>79.919998000000007</v>
      </c>
      <c r="E6579">
        <v>80.209998999999996</v>
      </c>
      <c r="F6579">
        <v>80.209998999999996</v>
      </c>
      <c r="G6579">
        <v>0</v>
      </c>
    </row>
    <row r="6580" spans="1:7" x14ac:dyDescent="0.25">
      <c r="A6580" s="1">
        <v>41719</v>
      </c>
      <c r="B6580">
        <v>80.190002000000007</v>
      </c>
      <c r="C6580">
        <v>80.230002999999996</v>
      </c>
      <c r="D6580">
        <v>80.029999000000004</v>
      </c>
      <c r="E6580">
        <v>80.110000999999997</v>
      </c>
      <c r="F6580">
        <v>80.110000999999997</v>
      </c>
      <c r="G6580">
        <v>0</v>
      </c>
    </row>
    <row r="6581" spans="1:7" x14ac:dyDescent="0.25">
      <c r="A6581" s="1">
        <v>41721</v>
      </c>
      <c r="B6581" t="s">
        <v>444</v>
      </c>
      <c r="C6581" t="s">
        <v>444</v>
      </c>
      <c r="D6581" t="s">
        <v>444</v>
      </c>
      <c r="E6581" t="s">
        <v>444</v>
      </c>
      <c r="F6581" t="s">
        <v>444</v>
      </c>
      <c r="G6581" t="s">
        <v>444</v>
      </c>
    </row>
    <row r="6582" spans="1:7" x14ac:dyDescent="0.25">
      <c r="A6582" s="1">
        <v>41722</v>
      </c>
      <c r="B6582">
        <v>80.120002999999997</v>
      </c>
      <c r="C6582">
        <v>80.290001000000004</v>
      </c>
      <c r="D6582">
        <v>79.75</v>
      </c>
      <c r="E6582">
        <v>79.930000000000007</v>
      </c>
      <c r="F6582">
        <v>79.930000000000007</v>
      </c>
      <c r="G6582">
        <v>0</v>
      </c>
    </row>
    <row r="6583" spans="1:7" x14ac:dyDescent="0.25">
      <c r="A6583" s="1">
        <v>41723</v>
      </c>
      <c r="B6583">
        <v>79.930000000000007</v>
      </c>
      <c r="C6583">
        <v>80.269997000000004</v>
      </c>
      <c r="D6583">
        <v>79.860000999999997</v>
      </c>
      <c r="E6583">
        <v>79.940002000000007</v>
      </c>
      <c r="F6583">
        <v>79.940002000000007</v>
      </c>
      <c r="G6583">
        <v>0</v>
      </c>
    </row>
    <row r="6584" spans="1:7" x14ac:dyDescent="0.25">
      <c r="A6584" s="1">
        <v>41724</v>
      </c>
      <c r="B6584">
        <v>79.940002000000007</v>
      </c>
      <c r="C6584">
        <v>80.139999000000003</v>
      </c>
      <c r="D6584">
        <v>79.919998000000007</v>
      </c>
      <c r="E6584">
        <v>79.980002999999996</v>
      </c>
      <c r="F6584">
        <v>79.980002999999996</v>
      </c>
      <c r="G6584">
        <v>0</v>
      </c>
    </row>
    <row r="6585" spans="1:7" x14ac:dyDescent="0.25">
      <c r="A6585" s="1">
        <v>41725</v>
      </c>
      <c r="B6585">
        <v>80.029999000000004</v>
      </c>
      <c r="C6585">
        <v>80.199996999999996</v>
      </c>
      <c r="D6585">
        <v>79.949996999999996</v>
      </c>
      <c r="E6585">
        <v>80.110000999999997</v>
      </c>
      <c r="F6585">
        <v>80.110000999999997</v>
      </c>
      <c r="G6585">
        <v>0</v>
      </c>
    </row>
    <row r="6586" spans="1:7" x14ac:dyDescent="0.25">
      <c r="A6586" s="1">
        <v>41726</v>
      </c>
      <c r="B6586">
        <v>80.150002000000001</v>
      </c>
      <c r="C6586">
        <v>80.25</v>
      </c>
      <c r="D6586">
        <v>80.059997999999993</v>
      </c>
      <c r="E6586">
        <v>80.180000000000007</v>
      </c>
      <c r="F6586">
        <v>80.180000000000007</v>
      </c>
      <c r="G6586">
        <v>0</v>
      </c>
    </row>
    <row r="6587" spans="1:7" x14ac:dyDescent="0.25">
      <c r="A6587" s="1">
        <v>41728</v>
      </c>
      <c r="B6587" t="s">
        <v>444</v>
      </c>
      <c r="C6587" t="s">
        <v>444</v>
      </c>
      <c r="D6587" t="s">
        <v>444</v>
      </c>
      <c r="E6587" t="s">
        <v>444</v>
      </c>
      <c r="F6587" t="s">
        <v>444</v>
      </c>
      <c r="G6587" t="s">
        <v>444</v>
      </c>
    </row>
    <row r="6588" spans="1:7" x14ac:dyDescent="0.25">
      <c r="A6588" s="1">
        <v>41729</v>
      </c>
      <c r="B6588">
        <v>80.190002000000007</v>
      </c>
      <c r="C6588">
        <v>80.300003000000004</v>
      </c>
      <c r="D6588">
        <v>79.959998999999996</v>
      </c>
      <c r="E6588">
        <v>80.099997999999999</v>
      </c>
      <c r="F6588">
        <v>80.099997999999999</v>
      </c>
      <c r="G6588">
        <v>0</v>
      </c>
    </row>
    <row r="6589" spans="1:7" x14ac:dyDescent="0.25">
      <c r="A6589" s="1">
        <v>41730</v>
      </c>
      <c r="B6589">
        <v>80.099997999999999</v>
      </c>
      <c r="C6589">
        <v>80.129997000000003</v>
      </c>
      <c r="D6589">
        <v>79.970000999999996</v>
      </c>
      <c r="E6589">
        <v>80.080001999999993</v>
      </c>
      <c r="F6589">
        <v>80.080001999999993</v>
      </c>
      <c r="G6589">
        <v>0</v>
      </c>
    </row>
    <row r="6590" spans="1:7" x14ac:dyDescent="0.25">
      <c r="A6590" s="1">
        <v>41731</v>
      </c>
      <c r="B6590">
        <v>80.069999999999993</v>
      </c>
      <c r="C6590">
        <v>80.279999000000004</v>
      </c>
      <c r="D6590">
        <v>80</v>
      </c>
      <c r="E6590">
        <v>80.220000999999996</v>
      </c>
      <c r="F6590">
        <v>80.220000999999996</v>
      </c>
      <c r="G6590">
        <v>0</v>
      </c>
    </row>
    <row r="6591" spans="1:7" x14ac:dyDescent="0.25">
      <c r="A6591" s="1">
        <v>41732</v>
      </c>
      <c r="B6591">
        <v>80.230002999999996</v>
      </c>
      <c r="C6591">
        <v>80.529999000000004</v>
      </c>
      <c r="D6591">
        <v>80.120002999999997</v>
      </c>
      <c r="E6591">
        <v>80.470000999999996</v>
      </c>
      <c r="F6591">
        <v>80.470000999999996</v>
      </c>
      <c r="G6591">
        <v>0</v>
      </c>
    </row>
    <row r="6592" spans="1:7" x14ac:dyDescent="0.25">
      <c r="A6592" s="1">
        <v>41733</v>
      </c>
      <c r="B6592">
        <v>80.449996999999996</v>
      </c>
      <c r="C6592">
        <v>80.599997999999999</v>
      </c>
      <c r="D6592">
        <v>80.339995999999999</v>
      </c>
      <c r="E6592">
        <v>80.419998000000007</v>
      </c>
      <c r="F6592">
        <v>80.419998000000007</v>
      </c>
      <c r="G6592">
        <v>0</v>
      </c>
    </row>
    <row r="6593" spans="1:7" x14ac:dyDescent="0.25">
      <c r="A6593" s="1">
        <v>41735</v>
      </c>
      <c r="B6593" t="s">
        <v>444</v>
      </c>
      <c r="C6593" t="s">
        <v>444</v>
      </c>
      <c r="D6593" t="s">
        <v>444</v>
      </c>
      <c r="E6593" t="s">
        <v>444</v>
      </c>
      <c r="F6593" t="s">
        <v>444</v>
      </c>
      <c r="G6593" t="s">
        <v>444</v>
      </c>
    </row>
    <row r="6594" spans="1:7" x14ac:dyDescent="0.25">
      <c r="A6594" s="1">
        <v>41736</v>
      </c>
      <c r="B6594">
        <v>80.440002000000007</v>
      </c>
      <c r="C6594">
        <v>80.449996999999996</v>
      </c>
      <c r="D6594">
        <v>80.190002000000007</v>
      </c>
      <c r="E6594">
        <v>80.220000999999996</v>
      </c>
      <c r="F6594">
        <v>80.220000999999996</v>
      </c>
      <c r="G6594">
        <v>0</v>
      </c>
    </row>
    <row r="6595" spans="1:7" x14ac:dyDescent="0.25">
      <c r="A6595" s="1">
        <v>41737</v>
      </c>
      <c r="B6595">
        <v>80.220000999999996</v>
      </c>
      <c r="C6595">
        <v>80.230002999999996</v>
      </c>
      <c r="D6595">
        <v>79.709998999999996</v>
      </c>
      <c r="E6595">
        <v>79.75</v>
      </c>
      <c r="F6595">
        <v>79.75</v>
      </c>
      <c r="G6595">
        <v>0</v>
      </c>
    </row>
    <row r="6596" spans="1:7" x14ac:dyDescent="0.25">
      <c r="A6596" s="1">
        <v>41738</v>
      </c>
      <c r="B6596">
        <v>79.800003000000004</v>
      </c>
      <c r="C6596">
        <v>79.879997000000003</v>
      </c>
      <c r="D6596">
        <v>79.470000999999996</v>
      </c>
      <c r="E6596">
        <v>79.480002999999996</v>
      </c>
      <c r="F6596">
        <v>79.480002999999996</v>
      </c>
      <c r="G6596">
        <v>0</v>
      </c>
    </row>
    <row r="6597" spans="1:7" x14ac:dyDescent="0.25">
      <c r="A6597" s="1">
        <v>41739</v>
      </c>
      <c r="B6597">
        <v>79.519997000000004</v>
      </c>
      <c r="C6597">
        <v>79.569999999999993</v>
      </c>
      <c r="D6597">
        <v>79.330001999999993</v>
      </c>
      <c r="E6597">
        <v>79.379997000000003</v>
      </c>
      <c r="F6597">
        <v>79.379997000000003</v>
      </c>
      <c r="G6597">
        <v>0</v>
      </c>
    </row>
    <row r="6598" spans="1:7" x14ac:dyDescent="0.25">
      <c r="A6598" s="1">
        <v>41740</v>
      </c>
      <c r="B6598">
        <v>79.410004000000001</v>
      </c>
      <c r="C6598">
        <v>79.569999999999993</v>
      </c>
      <c r="D6598">
        <v>79.360000999999997</v>
      </c>
      <c r="E6598">
        <v>79.449996999999996</v>
      </c>
      <c r="F6598">
        <v>79.449996999999996</v>
      </c>
      <c r="G6598">
        <v>0</v>
      </c>
    </row>
    <row r="6599" spans="1:7" x14ac:dyDescent="0.25">
      <c r="A6599" s="1">
        <v>41742</v>
      </c>
      <c r="B6599" t="s">
        <v>444</v>
      </c>
      <c r="C6599" t="s">
        <v>444</v>
      </c>
      <c r="D6599" t="s">
        <v>444</v>
      </c>
      <c r="E6599" t="s">
        <v>444</v>
      </c>
      <c r="F6599" t="s">
        <v>444</v>
      </c>
      <c r="G6599" t="s">
        <v>444</v>
      </c>
    </row>
    <row r="6600" spans="1:7" x14ac:dyDescent="0.25">
      <c r="A6600" s="1">
        <v>41743</v>
      </c>
      <c r="B6600">
        <v>79.620002999999997</v>
      </c>
      <c r="C6600">
        <v>79.830001999999993</v>
      </c>
      <c r="D6600">
        <v>79.559997999999993</v>
      </c>
      <c r="E6600">
        <v>79.730002999999996</v>
      </c>
      <c r="F6600">
        <v>79.730002999999996</v>
      </c>
      <c r="G6600">
        <v>0</v>
      </c>
    </row>
    <row r="6601" spans="1:7" x14ac:dyDescent="0.25">
      <c r="A6601" s="1">
        <v>41744</v>
      </c>
      <c r="B6601">
        <v>79.75</v>
      </c>
      <c r="C6601">
        <v>79.900002000000001</v>
      </c>
      <c r="D6601">
        <v>79.690002000000007</v>
      </c>
      <c r="E6601">
        <v>79.800003000000004</v>
      </c>
      <c r="F6601">
        <v>79.800003000000004</v>
      </c>
      <c r="G6601">
        <v>0</v>
      </c>
    </row>
    <row r="6602" spans="1:7" x14ac:dyDescent="0.25">
      <c r="A6602" s="1">
        <v>41745</v>
      </c>
      <c r="B6602">
        <v>79.790001000000004</v>
      </c>
      <c r="C6602">
        <v>79.870002999999997</v>
      </c>
      <c r="D6602">
        <v>79.650002000000001</v>
      </c>
      <c r="E6602">
        <v>79.819999999999993</v>
      </c>
      <c r="F6602">
        <v>79.819999999999993</v>
      </c>
      <c r="G6602">
        <v>0</v>
      </c>
    </row>
    <row r="6603" spans="1:7" x14ac:dyDescent="0.25">
      <c r="A6603" s="1">
        <v>41746</v>
      </c>
      <c r="B6603">
        <v>79.809997999999993</v>
      </c>
      <c r="C6603">
        <v>79.879997000000003</v>
      </c>
      <c r="D6603">
        <v>79.580001999999993</v>
      </c>
      <c r="E6603">
        <v>79.830001999999993</v>
      </c>
      <c r="F6603">
        <v>79.830001999999993</v>
      </c>
      <c r="G6603">
        <v>0</v>
      </c>
    </row>
    <row r="6604" spans="1:7" x14ac:dyDescent="0.25">
      <c r="A6604" s="1">
        <v>41749</v>
      </c>
      <c r="B6604" t="s">
        <v>444</v>
      </c>
      <c r="C6604" t="s">
        <v>444</v>
      </c>
      <c r="D6604" t="s">
        <v>444</v>
      </c>
      <c r="E6604" t="s">
        <v>444</v>
      </c>
      <c r="F6604" t="s">
        <v>444</v>
      </c>
      <c r="G6604" t="s">
        <v>444</v>
      </c>
    </row>
    <row r="6605" spans="1:7" x14ac:dyDescent="0.25">
      <c r="A6605" s="1">
        <v>41750</v>
      </c>
      <c r="B6605">
        <v>79.860000999999997</v>
      </c>
      <c r="C6605">
        <v>79.989998</v>
      </c>
      <c r="D6605">
        <v>79.790001000000004</v>
      </c>
      <c r="E6605">
        <v>79.949996999999996</v>
      </c>
      <c r="F6605">
        <v>79.949996999999996</v>
      </c>
      <c r="G6605">
        <v>0</v>
      </c>
    </row>
    <row r="6606" spans="1:7" x14ac:dyDescent="0.25">
      <c r="A6606" s="1">
        <v>41751</v>
      </c>
      <c r="B6606">
        <v>79.959998999999996</v>
      </c>
      <c r="C6606">
        <v>79.989998</v>
      </c>
      <c r="D6606">
        <v>79.790001000000004</v>
      </c>
      <c r="E6606">
        <v>79.910004000000001</v>
      </c>
      <c r="F6606">
        <v>79.910004000000001</v>
      </c>
      <c r="G6606">
        <v>0</v>
      </c>
    </row>
    <row r="6607" spans="1:7" x14ac:dyDescent="0.25">
      <c r="A6607" s="1">
        <v>41752</v>
      </c>
      <c r="B6607">
        <v>79.889999000000003</v>
      </c>
      <c r="C6607">
        <v>79.919998000000007</v>
      </c>
      <c r="D6607">
        <v>79.699996999999996</v>
      </c>
      <c r="E6607">
        <v>79.860000999999997</v>
      </c>
      <c r="F6607">
        <v>79.860000999999997</v>
      </c>
      <c r="G6607">
        <v>0</v>
      </c>
    </row>
    <row r="6608" spans="1:7" x14ac:dyDescent="0.25">
      <c r="A6608" s="1">
        <v>41753</v>
      </c>
      <c r="B6608">
        <v>79.849997999999999</v>
      </c>
      <c r="C6608">
        <v>79.970000999999996</v>
      </c>
      <c r="D6608">
        <v>79.75</v>
      </c>
      <c r="E6608">
        <v>79.800003000000004</v>
      </c>
      <c r="F6608">
        <v>79.800003000000004</v>
      </c>
      <c r="G6608">
        <v>0</v>
      </c>
    </row>
    <row r="6609" spans="1:7" x14ac:dyDescent="0.25">
      <c r="A6609" s="1">
        <v>41754</v>
      </c>
      <c r="B6609">
        <v>79.75</v>
      </c>
      <c r="C6609">
        <v>79.800003000000004</v>
      </c>
      <c r="D6609">
        <v>79.660004000000001</v>
      </c>
      <c r="E6609">
        <v>79.769997000000004</v>
      </c>
      <c r="F6609">
        <v>79.769997000000004</v>
      </c>
      <c r="G6609">
        <v>0</v>
      </c>
    </row>
    <row r="6610" spans="1:7" x14ac:dyDescent="0.25">
      <c r="A6610" s="1">
        <v>41756</v>
      </c>
      <c r="B6610" t="s">
        <v>444</v>
      </c>
      <c r="C6610" t="s">
        <v>444</v>
      </c>
      <c r="D6610" t="s">
        <v>444</v>
      </c>
      <c r="E6610" t="s">
        <v>444</v>
      </c>
      <c r="F6610" t="s">
        <v>444</v>
      </c>
      <c r="G6610" t="s">
        <v>444</v>
      </c>
    </row>
    <row r="6611" spans="1:7" x14ac:dyDescent="0.25">
      <c r="A6611" s="1">
        <v>41757</v>
      </c>
      <c r="B6611">
        <v>79.769997000000004</v>
      </c>
      <c r="C6611">
        <v>79.839995999999999</v>
      </c>
      <c r="D6611">
        <v>79.550003000000004</v>
      </c>
      <c r="E6611">
        <v>79.680000000000007</v>
      </c>
      <c r="F6611">
        <v>79.680000000000007</v>
      </c>
      <c r="G6611">
        <v>0</v>
      </c>
    </row>
    <row r="6612" spans="1:7" x14ac:dyDescent="0.25">
      <c r="A6612" s="1">
        <v>41758</v>
      </c>
      <c r="B6612">
        <v>79.690002000000007</v>
      </c>
      <c r="C6612">
        <v>79.839995999999999</v>
      </c>
      <c r="D6612">
        <v>79.589995999999999</v>
      </c>
      <c r="E6612">
        <v>79.809997999999993</v>
      </c>
      <c r="F6612">
        <v>79.809997999999993</v>
      </c>
      <c r="G6612">
        <v>0</v>
      </c>
    </row>
    <row r="6613" spans="1:7" x14ac:dyDescent="0.25">
      <c r="A6613" s="1">
        <v>41759</v>
      </c>
      <c r="B6613">
        <v>79.809997999999993</v>
      </c>
      <c r="C6613">
        <v>79.919998000000007</v>
      </c>
      <c r="D6613">
        <v>79.459998999999996</v>
      </c>
      <c r="E6613">
        <v>79.489998</v>
      </c>
      <c r="F6613">
        <v>79.489998</v>
      </c>
      <c r="G6613">
        <v>0</v>
      </c>
    </row>
    <row r="6614" spans="1:7" x14ac:dyDescent="0.25">
      <c r="A6614" s="1">
        <v>41760</v>
      </c>
      <c r="B6614">
        <v>79.510002</v>
      </c>
      <c r="C6614">
        <v>79.540001000000004</v>
      </c>
      <c r="D6614">
        <v>79.410004000000001</v>
      </c>
      <c r="E6614">
        <v>79.529999000000004</v>
      </c>
      <c r="F6614">
        <v>79.529999000000004</v>
      </c>
      <c r="G6614">
        <v>0</v>
      </c>
    </row>
    <row r="6615" spans="1:7" x14ac:dyDescent="0.25">
      <c r="A6615" s="1">
        <v>41761</v>
      </c>
      <c r="B6615">
        <v>79.519997000000004</v>
      </c>
      <c r="C6615">
        <v>79.849997999999999</v>
      </c>
      <c r="D6615">
        <v>79.470000999999996</v>
      </c>
      <c r="E6615">
        <v>79.519997000000004</v>
      </c>
      <c r="F6615">
        <v>79.519997000000004</v>
      </c>
      <c r="G6615">
        <v>0</v>
      </c>
    </row>
    <row r="6616" spans="1:7" x14ac:dyDescent="0.25">
      <c r="A6616" s="1">
        <v>41763</v>
      </c>
      <c r="B6616" t="s">
        <v>444</v>
      </c>
      <c r="C6616" t="s">
        <v>444</v>
      </c>
      <c r="D6616" t="s">
        <v>444</v>
      </c>
      <c r="E6616" t="s">
        <v>444</v>
      </c>
      <c r="F6616" t="s">
        <v>444</v>
      </c>
      <c r="G6616" t="s">
        <v>444</v>
      </c>
    </row>
    <row r="6617" spans="1:7" x14ac:dyDescent="0.25">
      <c r="A6617" s="1">
        <v>41764</v>
      </c>
      <c r="B6617">
        <v>79.5</v>
      </c>
      <c r="C6617">
        <v>79.529999000000004</v>
      </c>
      <c r="D6617">
        <v>79.430000000000007</v>
      </c>
      <c r="E6617">
        <v>79.489998</v>
      </c>
      <c r="F6617">
        <v>79.489998</v>
      </c>
      <c r="G6617">
        <v>0</v>
      </c>
    </row>
    <row r="6618" spans="1:7" x14ac:dyDescent="0.25">
      <c r="A6618" s="1">
        <v>41765</v>
      </c>
      <c r="B6618">
        <v>79.5</v>
      </c>
      <c r="C6618">
        <v>79.519997000000004</v>
      </c>
      <c r="D6618">
        <v>79.059997999999993</v>
      </c>
      <c r="E6618">
        <v>79.139999000000003</v>
      </c>
      <c r="F6618">
        <v>79.139999000000003</v>
      </c>
      <c r="G6618">
        <v>0</v>
      </c>
    </row>
    <row r="6619" spans="1:7" x14ac:dyDescent="0.25">
      <c r="A6619" s="1">
        <v>41766</v>
      </c>
      <c r="B6619">
        <v>79.139999000000003</v>
      </c>
      <c r="C6619">
        <v>79.239998</v>
      </c>
      <c r="D6619">
        <v>79.089995999999999</v>
      </c>
      <c r="E6619">
        <v>79.220000999999996</v>
      </c>
      <c r="F6619">
        <v>79.220000999999996</v>
      </c>
      <c r="G6619">
        <v>0</v>
      </c>
    </row>
    <row r="6620" spans="1:7" x14ac:dyDescent="0.25">
      <c r="A6620" s="1">
        <v>41767</v>
      </c>
      <c r="B6620">
        <v>79.230002999999996</v>
      </c>
      <c r="C6620">
        <v>79.440002000000007</v>
      </c>
      <c r="D6620">
        <v>78.910004000000001</v>
      </c>
      <c r="E6620">
        <v>79.430000000000007</v>
      </c>
      <c r="F6620">
        <v>79.430000000000007</v>
      </c>
      <c r="G6620">
        <v>0</v>
      </c>
    </row>
    <row r="6621" spans="1:7" x14ac:dyDescent="0.25">
      <c r="A6621" s="1">
        <v>41768</v>
      </c>
      <c r="B6621">
        <v>79.419998000000007</v>
      </c>
      <c r="C6621">
        <v>79.919998000000007</v>
      </c>
      <c r="D6621">
        <v>79.419998000000007</v>
      </c>
      <c r="E6621">
        <v>79.900002000000001</v>
      </c>
      <c r="F6621">
        <v>79.900002000000001</v>
      </c>
      <c r="G6621">
        <v>0</v>
      </c>
    </row>
    <row r="6622" spans="1:7" x14ac:dyDescent="0.25">
      <c r="A6622" s="1">
        <v>41770</v>
      </c>
      <c r="B6622" t="s">
        <v>444</v>
      </c>
      <c r="C6622" t="s">
        <v>444</v>
      </c>
      <c r="D6622" t="s">
        <v>444</v>
      </c>
      <c r="E6622" t="s">
        <v>444</v>
      </c>
      <c r="F6622" t="s">
        <v>444</v>
      </c>
      <c r="G6622" t="s">
        <v>444</v>
      </c>
    </row>
    <row r="6623" spans="1:7" x14ac:dyDescent="0.25">
      <c r="A6623" s="1">
        <v>41771</v>
      </c>
      <c r="B6623">
        <v>79.860000999999997</v>
      </c>
      <c r="C6623">
        <v>79.919998000000007</v>
      </c>
      <c r="D6623">
        <v>79.779999000000004</v>
      </c>
      <c r="E6623">
        <v>79.900002000000001</v>
      </c>
      <c r="F6623">
        <v>79.900002000000001</v>
      </c>
      <c r="G6623">
        <v>0</v>
      </c>
    </row>
    <row r="6624" spans="1:7" x14ac:dyDescent="0.25">
      <c r="A6624" s="1">
        <v>41772</v>
      </c>
      <c r="B6624">
        <v>79.900002000000001</v>
      </c>
      <c r="C6624">
        <v>80.180000000000007</v>
      </c>
      <c r="D6624">
        <v>79.860000999999997</v>
      </c>
      <c r="E6624">
        <v>80.139999000000003</v>
      </c>
      <c r="F6624">
        <v>80.139999000000003</v>
      </c>
      <c r="G6624">
        <v>0</v>
      </c>
    </row>
    <row r="6625" spans="1:7" x14ac:dyDescent="0.25">
      <c r="A6625" s="1">
        <v>41773</v>
      </c>
      <c r="B6625">
        <v>80.110000999999997</v>
      </c>
      <c r="C6625">
        <v>80.129997000000003</v>
      </c>
      <c r="D6625">
        <v>79.989998</v>
      </c>
      <c r="E6625">
        <v>80.069999999999993</v>
      </c>
      <c r="F6625">
        <v>80.069999999999993</v>
      </c>
      <c r="G6625">
        <v>0</v>
      </c>
    </row>
    <row r="6626" spans="1:7" x14ac:dyDescent="0.25">
      <c r="A6626" s="1">
        <v>41774</v>
      </c>
      <c r="B6626">
        <v>80.059997999999993</v>
      </c>
      <c r="C6626">
        <v>80.339995999999999</v>
      </c>
      <c r="D6626">
        <v>79.930000000000007</v>
      </c>
      <c r="E6626">
        <v>80</v>
      </c>
      <c r="F6626">
        <v>80</v>
      </c>
      <c r="G6626">
        <v>0</v>
      </c>
    </row>
    <row r="6627" spans="1:7" x14ac:dyDescent="0.25">
      <c r="A6627" s="1">
        <v>41775</v>
      </c>
      <c r="B6627">
        <v>80.010002</v>
      </c>
      <c r="C6627">
        <v>80.120002999999997</v>
      </c>
      <c r="D6627">
        <v>79.970000999999996</v>
      </c>
      <c r="E6627">
        <v>80.040001000000004</v>
      </c>
      <c r="F6627">
        <v>80.040001000000004</v>
      </c>
      <c r="G6627">
        <v>0</v>
      </c>
    </row>
    <row r="6628" spans="1:7" x14ac:dyDescent="0.25">
      <c r="A6628" s="1">
        <v>41777</v>
      </c>
      <c r="B6628" t="s">
        <v>444</v>
      </c>
      <c r="C6628" t="s">
        <v>444</v>
      </c>
      <c r="D6628" t="s">
        <v>444</v>
      </c>
      <c r="E6628" t="s">
        <v>444</v>
      </c>
      <c r="F6628" t="s">
        <v>444</v>
      </c>
      <c r="G6628" t="s">
        <v>444</v>
      </c>
    </row>
    <row r="6629" spans="1:7" x14ac:dyDescent="0.25">
      <c r="A6629" s="1">
        <v>41778</v>
      </c>
      <c r="B6629">
        <v>80.050003000000004</v>
      </c>
      <c r="C6629">
        <v>80.080001999999993</v>
      </c>
      <c r="D6629">
        <v>79.879997000000003</v>
      </c>
      <c r="E6629">
        <v>79.989998</v>
      </c>
      <c r="F6629">
        <v>79.989998</v>
      </c>
      <c r="G6629">
        <v>0</v>
      </c>
    </row>
    <row r="6630" spans="1:7" x14ac:dyDescent="0.25">
      <c r="A6630" s="1">
        <v>41779</v>
      </c>
      <c r="B6630">
        <v>80.029999000000004</v>
      </c>
      <c r="C6630">
        <v>80.129997000000003</v>
      </c>
      <c r="D6630">
        <v>80</v>
      </c>
      <c r="E6630">
        <v>80.040001000000004</v>
      </c>
      <c r="F6630">
        <v>80.040001000000004</v>
      </c>
      <c r="G6630">
        <v>0</v>
      </c>
    </row>
    <row r="6631" spans="1:7" x14ac:dyDescent="0.25">
      <c r="A6631" s="1">
        <v>41780</v>
      </c>
      <c r="B6631">
        <v>80.040001000000004</v>
      </c>
      <c r="C6631">
        <v>80.300003000000004</v>
      </c>
      <c r="D6631">
        <v>79.889999000000003</v>
      </c>
      <c r="E6631">
        <v>80.099997999999999</v>
      </c>
      <c r="F6631">
        <v>80.099997999999999</v>
      </c>
      <c r="G6631">
        <v>0</v>
      </c>
    </row>
    <row r="6632" spans="1:7" x14ac:dyDescent="0.25">
      <c r="A6632" s="1">
        <v>41781</v>
      </c>
      <c r="B6632">
        <v>80.069999999999993</v>
      </c>
      <c r="C6632">
        <v>80.279999000000004</v>
      </c>
      <c r="D6632">
        <v>80.069999999999993</v>
      </c>
      <c r="E6632">
        <v>80.25</v>
      </c>
      <c r="F6632">
        <v>80.25</v>
      </c>
      <c r="G6632">
        <v>0</v>
      </c>
    </row>
    <row r="6633" spans="1:7" x14ac:dyDescent="0.25">
      <c r="A6633" s="1">
        <v>41782</v>
      </c>
      <c r="B6633">
        <v>80.230002999999996</v>
      </c>
      <c r="C6633">
        <v>80.440002000000007</v>
      </c>
      <c r="D6633">
        <v>80.230002999999996</v>
      </c>
      <c r="E6633">
        <v>80.389999000000003</v>
      </c>
      <c r="F6633">
        <v>80.389999000000003</v>
      </c>
      <c r="G6633">
        <v>0</v>
      </c>
    </row>
    <row r="6634" spans="1:7" x14ac:dyDescent="0.25">
      <c r="A6634" s="1">
        <v>41784</v>
      </c>
      <c r="B6634" t="s">
        <v>444</v>
      </c>
      <c r="C6634" t="s">
        <v>444</v>
      </c>
      <c r="D6634" t="s">
        <v>444</v>
      </c>
      <c r="E6634" t="s">
        <v>444</v>
      </c>
      <c r="F6634" t="s">
        <v>444</v>
      </c>
      <c r="G6634" t="s">
        <v>444</v>
      </c>
    </row>
    <row r="6635" spans="1:7" x14ac:dyDescent="0.25">
      <c r="A6635" s="1">
        <v>41786</v>
      </c>
      <c r="B6635">
        <v>80.290001000000004</v>
      </c>
      <c r="C6635">
        <v>80.470000999999996</v>
      </c>
      <c r="D6635">
        <v>80.169998000000007</v>
      </c>
      <c r="E6635">
        <v>80.349997999999999</v>
      </c>
      <c r="F6635">
        <v>80.349997999999999</v>
      </c>
      <c r="G6635">
        <v>0</v>
      </c>
    </row>
    <row r="6636" spans="1:7" x14ac:dyDescent="0.25">
      <c r="A6636" s="1">
        <v>41787</v>
      </c>
      <c r="B6636">
        <v>80.339995999999999</v>
      </c>
      <c r="C6636">
        <v>80.580001999999993</v>
      </c>
      <c r="D6636">
        <v>80.319999999999993</v>
      </c>
      <c r="E6636">
        <v>80.569999999999993</v>
      </c>
      <c r="F6636">
        <v>80.569999999999993</v>
      </c>
      <c r="G6636">
        <v>0</v>
      </c>
    </row>
    <row r="6637" spans="1:7" x14ac:dyDescent="0.25">
      <c r="A6637" s="1">
        <v>41788</v>
      </c>
      <c r="B6637">
        <v>80.540001000000004</v>
      </c>
      <c r="C6637">
        <v>80.559997999999993</v>
      </c>
      <c r="D6637">
        <v>80.360000999999997</v>
      </c>
      <c r="E6637">
        <v>80.489998</v>
      </c>
      <c r="F6637">
        <v>80.489998</v>
      </c>
      <c r="G6637">
        <v>0</v>
      </c>
    </row>
    <row r="6638" spans="1:7" x14ac:dyDescent="0.25">
      <c r="A6638" s="1">
        <v>41789</v>
      </c>
      <c r="B6638">
        <v>80.489998</v>
      </c>
      <c r="C6638">
        <v>80.5</v>
      </c>
      <c r="D6638">
        <v>80.309997999999993</v>
      </c>
      <c r="E6638">
        <v>80.370002999999997</v>
      </c>
      <c r="F6638">
        <v>80.370002999999997</v>
      </c>
      <c r="G6638">
        <v>0</v>
      </c>
    </row>
    <row r="6639" spans="1:7" x14ac:dyDescent="0.25">
      <c r="A6639" s="1">
        <v>41791</v>
      </c>
      <c r="B6639" t="s">
        <v>444</v>
      </c>
      <c r="C6639" t="s">
        <v>444</v>
      </c>
      <c r="D6639" t="s">
        <v>444</v>
      </c>
      <c r="E6639" t="s">
        <v>444</v>
      </c>
      <c r="F6639" t="s">
        <v>444</v>
      </c>
      <c r="G6639" t="s">
        <v>444</v>
      </c>
    </row>
    <row r="6640" spans="1:7" x14ac:dyDescent="0.25">
      <c r="A6640" s="1">
        <v>41792</v>
      </c>
      <c r="B6640">
        <v>80.400002000000001</v>
      </c>
      <c r="C6640">
        <v>80.680000000000007</v>
      </c>
      <c r="D6640">
        <v>80.389999000000003</v>
      </c>
      <c r="E6640">
        <v>80.639999000000003</v>
      </c>
      <c r="F6640">
        <v>80.639999000000003</v>
      </c>
      <c r="G6640">
        <v>0</v>
      </c>
    </row>
    <row r="6641" spans="1:7" x14ac:dyDescent="0.25">
      <c r="A6641" s="1">
        <v>41793</v>
      </c>
      <c r="B6641">
        <v>80.629997000000003</v>
      </c>
      <c r="C6641">
        <v>80.660004000000001</v>
      </c>
      <c r="D6641">
        <v>80.430000000000007</v>
      </c>
      <c r="E6641">
        <v>80.550003000000004</v>
      </c>
      <c r="F6641">
        <v>80.550003000000004</v>
      </c>
      <c r="G6641">
        <v>0</v>
      </c>
    </row>
    <row r="6642" spans="1:7" x14ac:dyDescent="0.25">
      <c r="A6642" s="1">
        <v>41794</v>
      </c>
      <c r="B6642">
        <v>80.559997999999993</v>
      </c>
      <c r="C6642">
        <v>80.680000000000007</v>
      </c>
      <c r="D6642">
        <v>80.480002999999996</v>
      </c>
      <c r="E6642">
        <v>80.669998000000007</v>
      </c>
      <c r="F6642">
        <v>80.669998000000007</v>
      </c>
      <c r="G6642">
        <v>0</v>
      </c>
    </row>
    <row r="6643" spans="1:7" x14ac:dyDescent="0.25">
      <c r="A6643" s="1">
        <v>41795</v>
      </c>
      <c r="B6643">
        <v>80.660004000000001</v>
      </c>
      <c r="C6643">
        <v>81.019997000000004</v>
      </c>
      <c r="D6643">
        <v>80.319999999999993</v>
      </c>
      <c r="E6643">
        <v>80.370002999999997</v>
      </c>
      <c r="F6643">
        <v>80.370002999999997</v>
      </c>
      <c r="G6643">
        <v>0</v>
      </c>
    </row>
    <row r="6644" spans="1:7" x14ac:dyDescent="0.25">
      <c r="A6644" s="1">
        <v>41796</v>
      </c>
      <c r="B6644">
        <v>80.360000999999997</v>
      </c>
      <c r="C6644">
        <v>80.529999000000004</v>
      </c>
      <c r="D6644">
        <v>80.239998</v>
      </c>
      <c r="E6644">
        <v>80.410004000000001</v>
      </c>
      <c r="F6644">
        <v>80.410004000000001</v>
      </c>
      <c r="G6644">
        <v>0</v>
      </c>
    </row>
    <row r="6645" spans="1:7" x14ac:dyDescent="0.25">
      <c r="A6645" s="1">
        <v>41798</v>
      </c>
      <c r="B6645" t="s">
        <v>444</v>
      </c>
      <c r="C6645" t="s">
        <v>444</v>
      </c>
      <c r="D6645" t="s">
        <v>444</v>
      </c>
      <c r="E6645" t="s">
        <v>444</v>
      </c>
      <c r="F6645" t="s">
        <v>444</v>
      </c>
      <c r="G6645" t="s">
        <v>444</v>
      </c>
    </row>
    <row r="6646" spans="1:7" x14ac:dyDescent="0.25">
      <c r="A6646" s="1">
        <v>41799</v>
      </c>
      <c r="B6646">
        <v>80.419998000000007</v>
      </c>
      <c r="C6646">
        <v>80.690002000000007</v>
      </c>
      <c r="D6646">
        <v>80.300003000000004</v>
      </c>
      <c r="E6646">
        <v>80.650002000000001</v>
      </c>
      <c r="F6646">
        <v>80.650002000000001</v>
      </c>
      <c r="G6646">
        <v>0</v>
      </c>
    </row>
    <row r="6647" spans="1:7" x14ac:dyDescent="0.25">
      <c r="A6647" s="1">
        <v>41800</v>
      </c>
      <c r="B6647">
        <v>80.620002999999997</v>
      </c>
      <c r="C6647">
        <v>80.860000999999997</v>
      </c>
      <c r="D6647">
        <v>80.550003000000004</v>
      </c>
      <c r="E6647">
        <v>80.819999999999993</v>
      </c>
      <c r="F6647">
        <v>80.819999999999993</v>
      </c>
      <c r="G6647">
        <v>0</v>
      </c>
    </row>
    <row r="6648" spans="1:7" x14ac:dyDescent="0.25">
      <c r="A6648" s="1">
        <v>41801</v>
      </c>
      <c r="B6648">
        <v>80.809997999999993</v>
      </c>
      <c r="C6648">
        <v>80.900002000000001</v>
      </c>
      <c r="D6648">
        <v>80.669998000000007</v>
      </c>
      <c r="E6648">
        <v>80.790001000000004</v>
      </c>
      <c r="F6648">
        <v>80.790001000000004</v>
      </c>
      <c r="G6648">
        <v>0</v>
      </c>
    </row>
    <row r="6649" spans="1:7" x14ac:dyDescent="0.25">
      <c r="A6649" s="1">
        <v>41802</v>
      </c>
      <c r="B6649">
        <v>80.760002</v>
      </c>
      <c r="C6649">
        <v>80.819999999999993</v>
      </c>
      <c r="D6649">
        <v>80.519997000000004</v>
      </c>
      <c r="E6649">
        <v>80.580001999999993</v>
      </c>
      <c r="F6649">
        <v>80.580001999999993</v>
      </c>
      <c r="G6649">
        <v>0</v>
      </c>
    </row>
    <row r="6650" spans="1:7" x14ac:dyDescent="0.25">
      <c r="A6650" s="1">
        <v>41803</v>
      </c>
      <c r="B6650">
        <v>80.580001999999993</v>
      </c>
      <c r="C6650">
        <v>80.709998999999996</v>
      </c>
      <c r="D6650">
        <v>80.440002000000007</v>
      </c>
      <c r="E6650">
        <v>80.580001999999993</v>
      </c>
      <c r="F6650">
        <v>80.580001999999993</v>
      </c>
      <c r="G6650">
        <v>0</v>
      </c>
    </row>
    <row r="6651" spans="1:7" x14ac:dyDescent="0.25">
      <c r="A6651" s="1">
        <v>41805</v>
      </c>
      <c r="B6651" t="s">
        <v>444</v>
      </c>
      <c r="C6651" t="s">
        <v>444</v>
      </c>
      <c r="D6651" t="s">
        <v>444</v>
      </c>
      <c r="E6651" t="s">
        <v>444</v>
      </c>
      <c r="F6651" t="s">
        <v>444</v>
      </c>
      <c r="G6651" t="s">
        <v>444</v>
      </c>
    </row>
    <row r="6652" spans="1:7" x14ac:dyDescent="0.25">
      <c r="A6652" s="1">
        <v>41806</v>
      </c>
      <c r="B6652">
        <v>80.599997999999999</v>
      </c>
      <c r="C6652">
        <v>80.709998999999996</v>
      </c>
      <c r="D6652">
        <v>80.419998000000007</v>
      </c>
      <c r="E6652">
        <v>80.470000999999996</v>
      </c>
      <c r="F6652">
        <v>80.470000999999996</v>
      </c>
      <c r="G6652">
        <v>0</v>
      </c>
    </row>
    <row r="6653" spans="1:7" x14ac:dyDescent="0.25">
      <c r="A6653" s="1">
        <v>41807</v>
      </c>
      <c r="B6653">
        <v>80.449996999999996</v>
      </c>
      <c r="C6653">
        <v>80.660004000000001</v>
      </c>
      <c r="D6653">
        <v>80.400002000000001</v>
      </c>
      <c r="E6653">
        <v>80.629997000000003</v>
      </c>
      <c r="F6653">
        <v>80.629997000000003</v>
      </c>
      <c r="G6653">
        <v>0</v>
      </c>
    </row>
    <row r="6654" spans="1:7" x14ac:dyDescent="0.25">
      <c r="A6654" s="1">
        <v>41808</v>
      </c>
      <c r="B6654">
        <v>80.610000999999997</v>
      </c>
      <c r="C6654">
        <v>80.669998000000007</v>
      </c>
      <c r="D6654">
        <v>80.360000999999997</v>
      </c>
      <c r="E6654">
        <v>80.580001999999993</v>
      </c>
      <c r="F6654">
        <v>80.580001999999993</v>
      </c>
      <c r="G6654">
        <v>0</v>
      </c>
    </row>
    <row r="6655" spans="1:7" x14ac:dyDescent="0.25">
      <c r="A6655" s="1">
        <v>41809</v>
      </c>
      <c r="B6655">
        <v>80.410004000000001</v>
      </c>
      <c r="C6655">
        <v>80.410004000000001</v>
      </c>
      <c r="D6655">
        <v>80.150002000000001</v>
      </c>
      <c r="E6655">
        <v>80.319999999999993</v>
      </c>
      <c r="F6655">
        <v>80.319999999999993</v>
      </c>
      <c r="G6655">
        <v>0</v>
      </c>
    </row>
    <row r="6656" spans="1:7" x14ac:dyDescent="0.25">
      <c r="A6656" s="1">
        <v>41810</v>
      </c>
      <c r="B6656">
        <v>80.309997999999993</v>
      </c>
      <c r="C6656">
        <v>80.489998</v>
      </c>
      <c r="D6656">
        <v>80.199996999999996</v>
      </c>
      <c r="E6656">
        <v>80.370002999999997</v>
      </c>
      <c r="F6656">
        <v>80.370002999999997</v>
      </c>
      <c r="G6656">
        <v>0</v>
      </c>
    </row>
    <row r="6657" spans="1:7" x14ac:dyDescent="0.25">
      <c r="A6657" s="1">
        <v>41812</v>
      </c>
      <c r="B6657" t="s">
        <v>444</v>
      </c>
      <c r="C6657" t="s">
        <v>444</v>
      </c>
      <c r="D6657" t="s">
        <v>444</v>
      </c>
      <c r="E6657" t="s">
        <v>444</v>
      </c>
      <c r="F6657" t="s">
        <v>444</v>
      </c>
      <c r="G6657" t="s">
        <v>444</v>
      </c>
    </row>
    <row r="6658" spans="1:7" x14ac:dyDescent="0.25">
      <c r="A6658" s="1">
        <v>41813</v>
      </c>
      <c r="B6658">
        <v>80.370002999999997</v>
      </c>
      <c r="C6658">
        <v>80.400002000000001</v>
      </c>
      <c r="D6658">
        <v>80.239998</v>
      </c>
      <c r="E6658">
        <v>80.260002</v>
      </c>
      <c r="F6658">
        <v>80.260002</v>
      </c>
      <c r="G6658">
        <v>0</v>
      </c>
    </row>
    <row r="6659" spans="1:7" x14ac:dyDescent="0.25">
      <c r="A6659" s="1">
        <v>41814</v>
      </c>
      <c r="B6659">
        <v>80.269997000000004</v>
      </c>
      <c r="C6659">
        <v>80.430000000000007</v>
      </c>
      <c r="D6659">
        <v>80.190002000000007</v>
      </c>
      <c r="E6659">
        <v>80.330001999999993</v>
      </c>
      <c r="F6659">
        <v>80.330001999999993</v>
      </c>
      <c r="G6659">
        <v>0</v>
      </c>
    </row>
    <row r="6660" spans="1:7" x14ac:dyDescent="0.25">
      <c r="A6660" s="1">
        <v>41815</v>
      </c>
      <c r="B6660">
        <v>80.319999999999993</v>
      </c>
      <c r="C6660">
        <v>80.349997999999999</v>
      </c>
      <c r="D6660">
        <v>80.089995999999999</v>
      </c>
      <c r="E6660">
        <v>80.220000999999996</v>
      </c>
      <c r="F6660">
        <v>80.220000999999996</v>
      </c>
      <c r="G6660">
        <v>0</v>
      </c>
    </row>
    <row r="6661" spans="1:7" x14ac:dyDescent="0.25">
      <c r="A6661" s="1">
        <v>41816</v>
      </c>
      <c r="B6661">
        <v>80.220000999999996</v>
      </c>
      <c r="C6661">
        <v>80.379997000000003</v>
      </c>
      <c r="D6661">
        <v>80.139999000000003</v>
      </c>
      <c r="E6661">
        <v>80.230002999999996</v>
      </c>
      <c r="F6661">
        <v>80.230002999999996</v>
      </c>
      <c r="G6661">
        <v>0</v>
      </c>
    </row>
    <row r="6662" spans="1:7" x14ac:dyDescent="0.25">
      <c r="A6662" s="1">
        <v>41817</v>
      </c>
      <c r="B6662">
        <v>80.209998999999996</v>
      </c>
      <c r="C6662">
        <v>80.220000999999996</v>
      </c>
      <c r="D6662">
        <v>80.010002</v>
      </c>
      <c r="E6662">
        <v>80.040001000000004</v>
      </c>
      <c r="F6662">
        <v>80.040001000000004</v>
      </c>
      <c r="G6662">
        <v>0</v>
      </c>
    </row>
    <row r="6663" spans="1:7" x14ac:dyDescent="0.25">
      <c r="A6663" s="1">
        <v>41819</v>
      </c>
      <c r="B6663" t="s">
        <v>444</v>
      </c>
      <c r="C6663" t="s">
        <v>444</v>
      </c>
      <c r="D6663" t="s">
        <v>444</v>
      </c>
      <c r="E6663" t="s">
        <v>444</v>
      </c>
      <c r="F6663" t="s">
        <v>444</v>
      </c>
      <c r="G6663" t="s">
        <v>444</v>
      </c>
    </row>
    <row r="6664" spans="1:7" x14ac:dyDescent="0.25">
      <c r="A6664" s="1">
        <v>41820</v>
      </c>
      <c r="B6664">
        <v>80.010002</v>
      </c>
      <c r="C6664">
        <v>80.089995999999999</v>
      </c>
      <c r="D6664">
        <v>79.760002</v>
      </c>
      <c r="E6664">
        <v>79.779999000000004</v>
      </c>
      <c r="F6664">
        <v>79.779999000000004</v>
      </c>
      <c r="G6664">
        <v>0</v>
      </c>
    </row>
    <row r="6665" spans="1:7" x14ac:dyDescent="0.25">
      <c r="A6665" s="1">
        <v>41821</v>
      </c>
      <c r="B6665">
        <v>79.790001000000004</v>
      </c>
      <c r="C6665">
        <v>79.870002999999997</v>
      </c>
      <c r="D6665">
        <v>79.739998</v>
      </c>
      <c r="E6665">
        <v>79.819999999999993</v>
      </c>
      <c r="F6665">
        <v>79.819999999999993</v>
      </c>
      <c r="G6665">
        <v>0</v>
      </c>
    </row>
    <row r="6666" spans="1:7" x14ac:dyDescent="0.25">
      <c r="A6666" s="1">
        <v>41822</v>
      </c>
      <c r="B6666">
        <v>79.809997999999993</v>
      </c>
      <c r="C6666">
        <v>80</v>
      </c>
      <c r="D6666">
        <v>79.800003000000004</v>
      </c>
      <c r="E6666">
        <v>79.959998999999996</v>
      </c>
      <c r="F6666">
        <v>79.959998999999996</v>
      </c>
      <c r="G6666">
        <v>0</v>
      </c>
    </row>
    <row r="6667" spans="1:7" x14ac:dyDescent="0.25">
      <c r="A6667" s="1">
        <v>41823</v>
      </c>
      <c r="B6667">
        <v>79.949996999999996</v>
      </c>
      <c r="C6667">
        <v>80.319999999999993</v>
      </c>
      <c r="D6667">
        <v>79.949996999999996</v>
      </c>
      <c r="E6667">
        <v>80.209998999999996</v>
      </c>
      <c r="F6667">
        <v>80.209998999999996</v>
      </c>
      <c r="G6667">
        <v>0</v>
      </c>
    </row>
    <row r="6668" spans="1:7" x14ac:dyDescent="0.25">
      <c r="A6668" s="1">
        <v>41826</v>
      </c>
      <c r="B6668" t="s">
        <v>444</v>
      </c>
      <c r="C6668" t="s">
        <v>444</v>
      </c>
      <c r="D6668" t="s">
        <v>444</v>
      </c>
      <c r="E6668" t="s">
        <v>444</v>
      </c>
      <c r="F6668" t="s">
        <v>444</v>
      </c>
      <c r="G6668" t="s">
        <v>444</v>
      </c>
    </row>
    <row r="6669" spans="1:7" x14ac:dyDescent="0.25">
      <c r="A6669" s="1">
        <v>41827</v>
      </c>
      <c r="B6669">
        <v>80.260002</v>
      </c>
      <c r="C6669">
        <v>80.360000999999997</v>
      </c>
      <c r="D6669">
        <v>80.190002000000007</v>
      </c>
      <c r="E6669">
        <v>80.220000999999996</v>
      </c>
      <c r="F6669">
        <v>80.220000999999996</v>
      </c>
      <c r="G6669">
        <v>0</v>
      </c>
    </row>
    <row r="6670" spans="1:7" x14ac:dyDescent="0.25">
      <c r="A6670" s="1">
        <v>41828</v>
      </c>
      <c r="B6670">
        <v>80.220000999999996</v>
      </c>
      <c r="C6670">
        <v>80.300003000000004</v>
      </c>
      <c r="D6670">
        <v>80.139999000000003</v>
      </c>
      <c r="E6670">
        <v>80.180000000000007</v>
      </c>
      <c r="F6670">
        <v>80.180000000000007</v>
      </c>
      <c r="G6670">
        <v>0</v>
      </c>
    </row>
    <row r="6671" spans="1:7" x14ac:dyDescent="0.25">
      <c r="A6671" s="1">
        <v>41829</v>
      </c>
      <c r="B6671">
        <v>80.169998000000007</v>
      </c>
      <c r="C6671">
        <v>80.230002999999996</v>
      </c>
      <c r="D6671">
        <v>79.980002999999996</v>
      </c>
      <c r="E6671">
        <v>79.989998</v>
      </c>
      <c r="F6671">
        <v>79.989998</v>
      </c>
      <c r="G6671">
        <v>0</v>
      </c>
    </row>
    <row r="6672" spans="1:7" x14ac:dyDescent="0.25">
      <c r="A6672" s="1">
        <v>41830</v>
      </c>
      <c r="B6672">
        <v>80.019997000000004</v>
      </c>
      <c r="C6672">
        <v>80.199996999999996</v>
      </c>
      <c r="D6672">
        <v>79.980002999999996</v>
      </c>
      <c r="E6672">
        <v>80.129997000000003</v>
      </c>
      <c r="F6672">
        <v>80.129997000000003</v>
      </c>
      <c r="G6672">
        <v>0</v>
      </c>
    </row>
    <row r="6673" spans="1:7" x14ac:dyDescent="0.25">
      <c r="A6673" s="1">
        <v>41831</v>
      </c>
      <c r="B6673">
        <v>80.129997000000003</v>
      </c>
      <c r="C6673">
        <v>80.230002999999996</v>
      </c>
      <c r="D6673">
        <v>80.029999000000004</v>
      </c>
      <c r="E6673">
        <v>80.190002000000007</v>
      </c>
      <c r="F6673">
        <v>80.190002000000007</v>
      </c>
      <c r="G6673">
        <v>0</v>
      </c>
    </row>
    <row r="6674" spans="1:7" x14ac:dyDescent="0.25">
      <c r="A6674" s="1">
        <v>41833</v>
      </c>
      <c r="B6674" t="s">
        <v>444</v>
      </c>
      <c r="C6674" t="s">
        <v>444</v>
      </c>
      <c r="D6674" t="s">
        <v>444</v>
      </c>
      <c r="E6674" t="s">
        <v>444</v>
      </c>
      <c r="F6674" t="s">
        <v>444</v>
      </c>
      <c r="G6674" t="s">
        <v>444</v>
      </c>
    </row>
    <row r="6675" spans="1:7" x14ac:dyDescent="0.25">
      <c r="A6675" s="1">
        <v>41834</v>
      </c>
      <c r="B6675">
        <v>80.190002000000007</v>
      </c>
      <c r="C6675">
        <v>80.25</v>
      </c>
      <c r="D6675">
        <v>80.080001999999993</v>
      </c>
      <c r="E6675">
        <v>80.190002000000007</v>
      </c>
      <c r="F6675">
        <v>80.190002000000007</v>
      </c>
      <c r="G6675">
        <v>0</v>
      </c>
    </row>
    <row r="6676" spans="1:7" x14ac:dyDescent="0.25">
      <c r="A6676" s="1">
        <v>41835</v>
      </c>
      <c r="B6676">
        <v>80.169998000000007</v>
      </c>
      <c r="C6676">
        <v>80.410004000000001</v>
      </c>
      <c r="D6676">
        <v>80.139999000000003</v>
      </c>
      <c r="E6676">
        <v>80.389999000000003</v>
      </c>
      <c r="F6676">
        <v>80.389999000000003</v>
      </c>
      <c r="G6676">
        <v>0</v>
      </c>
    </row>
    <row r="6677" spans="1:7" x14ac:dyDescent="0.25">
      <c r="A6677" s="1">
        <v>41836</v>
      </c>
      <c r="B6677">
        <v>80.379997000000003</v>
      </c>
      <c r="C6677">
        <v>80.580001999999993</v>
      </c>
      <c r="D6677">
        <v>80.379997000000003</v>
      </c>
      <c r="E6677">
        <v>80.559997999999993</v>
      </c>
      <c r="F6677">
        <v>80.559997999999993</v>
      </c>
      <c r="G6677">
        <v>0</v>
      </c>
    </row>
    <row r="6678" spans="1:7" x14ac:dyDescent="0.25">
      <c r="A6678" s="1">
        <v>41837</v>
      </c>
      <c r="B6678">
        <v>80.529999000000004</v>
      </c>
      <c r="C6678">
        <v>80.589995999999999</v>
      </c>
      <c r="D6678">
        <v>80.470000999999996</v>
      </c>
      <c r="E6678">
        <v>80.519997000000004</v>
      </c>
      <c r="F6678">
        <v>80.519997000000004</v>
      </c>
      <c r="G6678">
        <v>0</v>
      </c>
    </row>
    <row r="6679" spans="1:7" x14ac:dyDescent="0.25">
      <c r="A6679" s="1">
        <v>41838</v>
      </c>
      <c r="B6679">
        <v>80.559997999999993</v>
      </c>
      <c r="C6679">
        <v>80.690002000000007</v>
      </c>
      <c r="D6679">
        <v>80.480002999999996</v>
      </c>
      <c r="E6679">
        <v>80.519997000000004</v>
      </c>
      <c r="F6679">
        <v>80.519997000000004</v>
      </c>
      <c r="G6679">
        <v>0</v>
      </c>
    </row>
    <row r="6680" spans="1:7" x14ac:dyDescent="0.25">
      <c r="A6680" s="1">
        <v>41840</v>
      </c>
      <c r="B6680" t="s">
        <v>444</v>
      </c>
      <c r="C6680" t="s">
        <v>444</v>
      </c>
      <c r="D6680" t="s">
        <v>444</v>
      </c>
      <c r="E6680" t="s">
        <v>444</v>
      </c>
      <c r="F6680" t="s">
        <v>444</v>
      </c>
      <c r="G6680" t="s">
        <v>444</v>
      </c>
    </row>
    <row r="6681" spans="1:7" x14ac:dyDescent="0.25">
      <c r="A6681" s="1">
        <v>41841</v>
      </c>
      <c r="B6681">
        <v>80.519997000000004</v>
      </c>
      <c r="C6681">
        <v>80.599997999999999</v>
      </c>
      <c r="D6681">
        <v>80.419998000000007</v>
      </c>
      <c r="E6681">
        <v>80.559997999999993</v>
      </c>
      <c r="F6681">
        <v>80.559997999999993</v>
      </c>
      <c r="G6681">
        <v>0</v>
      </c>
    </row>
    <row r="6682" spans="1:7" x14ac:dyDescent="0.25">
      <c r="A6682" s="1">
        <v>41842</v>
      </c>
      <c r="B6682">
        <v>80.559997999999993</v>
      </c>
      <c r="C6682">
        <v>80.839995999999999</v>
      </c>
      <c r="D6682">
        <v>80.540001000000004</v>
      </c>
      <c r="E6682">
        <v>80.779999000000004</v>
      </c>
      <c r="F6682">
        <v>80.779999000000004</v>
      </c>
      <c r="G6682">
        <v>0</v>
      </c>
    </row>
    <row r="6683" spans="1:7" x14ac:dyDescent="0.25">
      <c r="A6683" s="1">
        <v>41843</v>
      </c>
      <c r="B6683">
        <v>80.779999000000004</v>
      </c>
      <c r="C6683">
        <v>80.830001999999993</v>
      </c>
      <c r="D6683">
        <v>80.720000999999996</v>
      </c>
      <c r="E6683">
        <v>80.809997999999993</v>
      </c>
      <c r="F6683">
        <v>80.809997999999993</v>
      </c>
      <c r="G6683">
        <v>0</v>
      </c>
    </row>
    <row r="6684" spans="1:7" x14ac:dyDescent="0.25">
      <c r="A6684" s="1">
        <v>41844</v>
      </c>
      <c r="B6684">
        <v>80.819999999999993</v>
      </c>
      <c r="C6684">
        <v>80.910004000000001</v>
      </c>
      <c r="D6684">
        <v>80.730002999999996</v>
      </c>
      <c r="E6684">
        <v>80.870002999999997</v>
      </c>
      <c r="F6684">
        <v>80.870002999999997</v>
      </c>
      <c r="G6684">
        <v>0</v>
      </c>
    </row>
    <row r="6685" spans="1:7" x14ac:dyDescent="0.25">
      <c r="A6685" s="1">
        <v>41845</v>
      </c>
      <c r="B6685">
        <v>80.860000999999997</v>
      </c>
      <c r="C6685">
        <v>81.080001999999993</v>
      </c>
      <c r="D6685">
        <v>80.800003000000004</v>
      </c>
      <c r="E6685">
        <v>81.029999000000004</v>
      </c>
      <c r="F6685">
        <v>81.029999000000004</v>
      </c>
      <c r="G6685">
        <v>0</v>
      </c>
    </row>
    <row r="6686" spans="1:7" x14ac:dyDescent="0.25">
      <c r="A6686" s="1">
        <v>41847</v>
      </c>
      <c r="B6686" t="s">
        <v>444</v>
      </c>
      <c r="C6686" t="s">
        <v>444</v>
      </c>
      <c r="D6686" t="s">
        <v>444</v>
      </c>
      <c r="E6686" t="s">
        <v>444</v>
      </c>
      <c r="F6686" t="s">
        <v>444</v>
      </c>
      <c r="G6686" t="s">
        <v>444</v>
      </c>
    </row>
    <row r="6687" spans="1:7" x14ac:dyDescent="0.25">
      <c r="A6687" s="1">
        <v>41848</v>
      </c>
      <c r="B6687">
        <v>81.019997000000004</v>
      </c>
      <c r="C6687">
        <v>81.050003000000004</v>
      </c>
      <c r="D6687">
        <v>80.980002999999996</v>
      </c>
      <c r="E6687">
        <v>81.029999000000004</v>
      </c>
      <c r="F6687">
        <v>81.029999000000004</v>
      </c>
      <c r="G6687">
        <v>0</v>
      </c>
    </row>
    <row r="6688" spans="1:7" x14ac:dyDescent="0.25">
      <c r="A6688" s="1">
        <v>41849</v>
      </c>
      <c r="B6688">
        <v>81.010002</v>
      </c>
      <c r="C6688">
        <v>81.25</v>
      </c>
      <c r="D6688">
        <v>80.989998</v>
      </c>
      <c r="E6688">
        <v>81.209998999999996</v>
      </c>
      <c r="F6688">
        <v>81.209998999999996</v>
      </c>
      <c r="G6688">
        <v>0</v>
      </c>
    </row>
    <row r="6689" spans="1:7" x14ac:dyDescent="0.25">
      <c r="A6689" s="1">
        <v>41850</v>
      </c>
      <c r="B6689">
        <v>81.209998999999996</v>
      </c>
      <c r="C6689">
        <v>81.550003000000004</v>
      </c>
      <c r="D6689">
        <v>81.180000000000007</v>
      </c>
      <c r="E6689">
        <v>81.419998000000007</v>
      </c>
      <c r="F6689">
        <v>81.419998000000007</v>
      </c>
      <c r="G6689">
        <v>0</v>
      </c>
    </row>
    <row r="6690" spans="1:7" x14ac:dyDescent="0.25">
      <c r="A6690" s="1">
        <v>41851</v>
      </c>
      <c r="B6690">
        <v>81.419998000000007</v>
      </c>
      <c r="C6690">
        <v>81.569999999999993</v>
      </c>
      <c r="D6690">
        <v>81.379997000000003</v>
      </c>
      <c r="E6690">
        <v>81.459998999999996</v>
      </c>
      <c r="F6690">
        <v>81.459998999999996</v>
      </c>
      <c r="G6690">
        <v>0</v>
      </c>
    </row>
    <row r="6691" spans="1:7" x14ac:dyDescent="0.25">
      <c r="A6691" s="1">
        <v>41852</v>
      </c>
      <c r="B6691">
        <v>81.449996999999996</v>
      </c>
      <c r="C6691">
        <v>81.540001000000004</v>
      </c>
      <c r="D6691">
        <v>81.190002000000007</v>
      </c>
      <c r="E6691">
        <v>81.300003000000004</v>
      </c>
      <c r="F6691">
        <v>81.300003000000004</v>
      </c>
      <c r="G6691">
        <v>0</v>
      </c>
    </row>
    <row r="6692" spans="1:7" x14ac:dyDescent="0.25">
      <c r="A6692" s="1">
        <v>41854</v>
      </c>
      <c r="B6692" t="s">
        <v>444</v>
      </c>
      <c r="C6692" t="s">
        <v>444</v>
      </c>
      <c r="D6692" t="s">
        <v>444</v>
      </c>
      <c r="E6692" t="s">
        <v>444</v>
      </c>
      <c r="F6692" t="s">
        <v>444</v>
      </c>
      <c r="G6692" t="s">
        <v>444</v>
      </c>
    </row>
    <row r="6693" spans="1:7" x14ac:dyDescent="0.25">
      <c r="A6693" s="1">
        <v>41855</v>
      </c>
      <c r="B6693">
        <v>81.300003000000004</v>
      </c>
      <c r="C6693">
        <v>81.379997000000003</v>
      </c>
      <c r="D6693">
        <v>81.290001000000004</v>
      </c>
      <c r="E6693">
        <v>81.330001999999993</v>
      </c>
      <c r="F6693">
        <v>81.330001999999993</v>
      </c>
      <c r="G6693">
        <v>0</v>
      </c>
    </row>
    <row r="6694" spans="1:7" x14ac:dyDescent="0.25">
      <c r="A6694" s="1">
        <v>41856</v>
      </c>
      <c r="B6694">
        <v>81.309997999999993</v>
      </c>
      <c r="C6694">
        <v>81.629997000000003</v>
      </c>
      <c r="D6694">
        <v>81.290001000000004</v>
      </c>
      <c r="E6694">
        <v>81.519997000000004</v>
      </c>
      <c r="F6694">
        <v>81.519997000000004</v>
      </c>
      <c r="G6694">
        <v>0</v>
      </c>
    </row>
    <row r="6695" spans="1:7" x14ac:dyDescent="0.25">
      <c r="A6695" s="1">
        <v>41857</v>
      </c>
      <c r="B6695">
        <v>81.540001000000004</v>
      </c>
      <c r="C6695">
        <v>81.720000999999996</v>
      </c>
      <c r="D6695">
        <v>81.400002000000001</v>
      </c>
      <c r="E6695">
        <v>81.440002000000007</v>
      </c>
      <c r="F6695">
        <v>81.440002000000007</v>
      </c>
      <c r="G6695">
        <v>0</v>
      </c>
    </row>
    <row r="6696" spans="1:7" x14ac:dyDescent="0.25">
      <c r="A6696" s="1">
        <v>41858</v>
      </c>
      <c r="B6696">
        <v>81.419998000000007</v>
      </c>
      <c r="C6696">
        <v>81.639999000000003</v>
      </c>
      <c r="D6696">
        <v>81.379997000000003</v>
      </c>
      <c r="E6696">
        <v>81.519997000000004</v>
      </c>
      <c r="F6696">
        <v>81.519997000000004</v>
      </c>
      <c r="G6696">
        <v>0</v>
      </c>
    </row>
    <row r="6697" spans="1:7" x14ac:dyDescent="0.25">
      <c r="A6697" s="1">
        <v>41859</v>
      </c>
      <c r="B6697">
        <v>81.529999000000004</v>
      </c>
      <c r="C6697">
        <v>81.599997999999999</v>
      </c>
      <c r="D6697">
        <v>81.260002</v>
      </c>
      <c r="E6697">
        <v>81.389999000000003</v>
      </c>
      <c r="F6697">
        <v>81.389999000000003</v>
      </c>
      <c r="G6697">
        <v>0</v>
      </c>
    </row>
    <row r="6698" spans="1:7" x14ac:dyDescent="0.25">
      <c r="A6698" s="1">
        <v>41861</v>
      </c>
      <c r="B6698" t="s">
        <v>444</v>
      </c>
      <c r="C6698" t="s">
        <v>444</v>
      </c>
      <c r="D6698" t="s">
        <v>444</v>
      </c>
      <c r="E6698" t="s">
        <v>444</v>
      </c>
      <c r="F6698" t="s">
        <v>444</v>
      </c>
      <c r="G6698" t="s">
        <v>444</v>
      </c>
    </row>
    <row r="6699" spans="1:7" x14ac:dyDescent="0.25">
      <c r="A6699" s="1">
        <v>41862</v>
      </c>
      <c r="B6699">
        <v>81.400002000000001</v>
      </c>
      <c r="C6699">
        <v>81.489998</v>
      </c>
      <c r="D6699">
        <v>81.400002000000001</v>
      </c>
      <c r="E6699">
        <v>81.470000999999996</v>
      </c>
      <c r="F6699">
        <v>81.470000999999996</v>
      </c>
      <c r="G6699">
        <v>0</v>
      </c>
    </row>
    <row r="6700" spans="1:7" x14ac:dyDescent="0.25">
      <c r="A6700" s="1">
        <v>41863</v>
      </c>
      <c r="B6700">
        <v>81.470000999999996</v>
      </c>
      <c r="C6700">
        <v>81.680000000000007</v>
      </c>
      <c r="D6700">
        <v>81.470000999999996</v>
      </c>
      <c r="E6700">
        <v>81.5</v>
      </c>
      <c r="F6700">
        <v>81.5</v>
      </c>
      <c r="G6700">
        <v>0</v>
      </c>
    </row>
    <row r="6701" spans="1:7" x14ac:dyDescent="0.25">
      <c r="A6701" s="1">
        <v>41864</v>
      </c>
      <c r="B6701">
        <v>81.510002</v>
      </c>
      <c r="C6701">
        <v>81.680000000000007</v>
      </c>
      <c r="D6701">
        <v>81.360000999999997</v>
      </c>
      <c r="E6701">
        <v>81.599997999999999</v>
      </c>
      <c r="F6701">
        <v>81.599997999999999</v>
      </c>
      <c r="G6701">
        <v>0</v>
      </c>
    </row>
    <row r="6702" spans="1:7" x14ac:dyDescent="0.25">
      <c r="A6702" s="1">
        <v>41865</v>
      </c>
      <c r="B6702">
        <v>81.599997999999999</v>
      </c>
      <c r="C6702">
        <v>81.690002000000007</v>
      </c>
      <c r="D6702">
        <v>81.410004000000001</v>
      </c>
      <c r="E6702">
        <v>81.589995999999999</v>
      </c>
      <c r="F6702">
        <v>81.589995999999999</v>
      </c>
      <c r="G6702">
        <v>0</v>
      </c>
    </row>
    <row r="6703" spans="1:7" x14ac:dyDescent="0.25">
      <c r="A6703" s="1">
        <v>41866</v>
      </c>
      <c r="B6703">
        <v>81.599997999999999</v>
      </c>
      <c r="C6703">
        <v>81.620002999999997</v>
      </c>
      <c r="D6703">
        <v>81.379997000000003</v>
      </c>
      <c r="E6703">
        <v>81.419998000000007</v>
      </c>
      <c r="F6703">
        <v>81.419998000000007</v>
      </c>
      <c r="G6703">
        <v>0</v>
      </c>
    </row>
    <row r="6704" spans="1:7" x14ac:dyDescent="0.25">
      <c r="A6704" s="1">
        <v>41868</v>
      </c>
      <c r="B6704" t="s">
        <v>444</v>
      </c>
      <c r="C6704" t="s">
        <v>444</v>
      </c>
      <c r="D6704" t="s">
        <v>444</v>
      </c>
      <c r="E6704" t="s">
        <v>444</v>
      </c>
      <c r="F6704" t="s">
        <v>444</v>
      </c>
      <c r="G6704" t="s">
        <v>444</v>
      </c>
    </row>
    <row r="6705" spans="1:7" x14ac:dyDescent="0.25">
      <c r="A6705" s="1">
        <v>41869</v>
      </c>
      <c r="B6705">
        <v>81.419998000000007</v>
      </c>
      <c r="C6705">
        <v>81.610000999999997</v>
      </c>
      <c r="D6705">
        <v>81.379997000000003</v>
      </c>
      <c r="E6705">
        <v>81.580001999999993</v>
      </c>
      <c r="F6705">
        <v>81.580001999999993</v>
      </c>
      <c r="G6705">
        <v>0</v>
      </c>
    </row>
    <row r="6706" spans="1:7" x14ac:dyDescent="0.25">
      <c r="A6706" s="1">
        <v>41870</v>
      </c>
      <c r="B6706">
        <v>81.589995999999999</v>
      </c>
      <c r="C6706">
        <v>81.900002000000001</v>
      </c>
      <c r="D6706">
        <v>81.580001999999993</v>
      </c>
      <c r="E6706">
        <v>81.879997000000003</v>
      </c>
      <c r="F6706">
        <v>81.879997000000003</v>
      </c>
      <c r="G6706">
        <v>0</v>
      </c>
    </row>
    <row r="6707" spans="1:7" x14ac:dyDescent="0.25">
      <c r="A6707" s="1">
        <v>41871</v>
      </c>
      <c r="B6707">
        <v>81.870002999999997</v>
      </c>
      <c r="C6707">
        <v>82.279999000000004</v>
      </c>
      <c r="D6707">
        <v>81.870002999999997</v>
      </c>
      <c r="E6707">
        <v>82.25</v>
      </c>
      <c r="F6707">
        <v>82.25</v>
      </c>
      <c r="G6707">
        <v>0</v>
      </c>
    </row>
    <row r="6708" spans="1:7" x14ac:dyDescent="0.25">
      <c r="A6708" s="1">
        <v>41872</v>
      </c>
      <c r="B6708">
        <v>82.239998</v>
      </c>
      <c r="C6708">
        <v>82.360000999999997</v>
      </c>
      <c r="D6708">
        <v>82.099997999999999</v>
      </c>
      <c r="E6708">
        <v>82.150002000000001</v>
      </c>
      <c r="F6708">
        <v>82.150002000000001</v>
      </c>
      <c r="G6708">
        <v>0</v>
      </c>
    </row>
    <row r="6709" spans="1:7" x14ac:dyDescent="0.25">
      <c r="A6709" s="1">
        <v>41873</v>
      </c>
      <c r="B6709">
        <v>82.160004000000001</v>
      </c>
      <c r="C6709">
        <v>82.459998999999996</v>
      </c>
      <c r="D6709">
        <v>82.059997999999993</v>
      </c>
      <c r="E6709">
        <v>82.339995999999999</v>
      </c>
      <c r="F6709">
        <v>82.339995999999999</v>
      </c>
      <c r="G6709">
        <v>0</v>
      </c>
    </row>
    <row r="6710" spans="1:7" x14ac:dyDescent="0.25">
      <c r="A6710" s="1">
        <v>41875</v>
      </c>
      <c r="B6710" t="s">
        <v>444</v>
      </c>
      <c r="C6710" t="s">
        <v>444</v>
      </c>
      <c r="D6710" t="s">
        <v>444</v>
      </c>
      <c r="E6710" t="s">
        <v>444</v>
      </c>
      <c r="F6710" t="s">
        <v>444</v>
      </c>
      <c r="G6710" t="s">
        <v>444</v>
      </c>
    </row>
    <row r="6711" spans="1:7" x14ac:dyDescent="0.25">
      <c r="A6711" s="1">
        <v>41876</v>
      </c>
      <c r="B6711">
        <v>82.459998999999996</v>
      </c>
      <c r="C6711">
        <v>82.610000999999997</v>
      </c>
      <c r="D6711">
        <v>82.449996999999996</v>
      </c>
      <c r="E6711">
        <v>82.550003000000004</v>
      </c>
      <c r="F6711">
        <v>82.550003000000004</v>
      </c>
      <c r="G6711">
        <v>0</v>
      </c>
    </row>
    <row r="6712" spans="1:7" x14ac:dyDescent="0.25">
      <c r="A6712" s="1">
        <v>41877</v>
      </c>
      <c r="B6712">
        <v>82.589995999999999</v>
      </c>
      <c r="C6712">
        <v>82.699996999999996</v>
      </c>
      <c r="D6712">
        <v>82.43</v>
      </c>
      <c r="E6712">
        <v>82.650002000000001</v>
      </c>
      <c r="F6712">
        <v>82.650002000000001</v>
      </c>
      <c r="G6712">
        <v>0</v>
      </c>
    </row>
    <row r="6713" spans="1:7" x14ac:dyDescent="0.25">
      <c r="A6713" s="1">
        <v>41878</v>
      </c>
      <c r="B6713">
        <v>82.669998000000007</v>
      </c>
      <c r="C6713">
        <v>82.730002999999996</v>
      </c>
      <c r="D6713">
        <v>82.400002000000001</v>
      </c>
      <c r="E6713">
        <v>82.43</v>
      </c>
      <c r="F6713">
        <v>82.43</v>
      </c>
      <c r="G6713">
        <v>0</v>
      </c>
    </row>
    <row r="6714" spans="1:7" x14ac:dyDescent="0.25">
      <c r="A6714" s="1">
        <v>41879</v>
      </c>
      <c r="B6714">
        <v>82.470000999999996</v>
      </c>
      <c r="C6714">
        <v>82.589995999999999</v>
      </c>
      <c r="D6714">
        <v>82.32</v>
      </c>
      <c r="E6714">
        <v>82.480002999999996</v>
      </c>
      <c r="F6714">
        <v>82.480002999999996</v>
      </c>
      <c r="G6714">
        <v>0</v>
      </c>
    </row>
    <row r="6715" spans="1:7" x14ac:dyDescent="0.25">
      <c r="A6715" s="1">
        <v>41880</v>
      </c>
      <c r="B6715">
        <v>82.480002999999996</v>
      </c>
      <c r="C6715">
        <v>82.75</v>
      </c>
      <c r="D6715">
        <v>82.419998000000007</v>
      </c>
      <c r="E6715">
        <v>82.75</v>
      </c>
      <c r="F6715">
        <v>82.75</v>
      </c>
      <c r="G6715">
        <v>0</v>
      </c>
    </row>
    <row r="6716" spans="1:7" x14ac:dyDescent="0.25">
      <c r="A6716" s="1">
        <v>41882</v>
      </c>
      <c r="B6716" t="s">
        <v>444</v>
      </c>
      <c r="C6716" t="s">
        <v>444</v>
      </c>
      <c r="D6716" t="s">
        <v>444</v>
      </c>
      <c r="E6716" t="s">
        <v>444</v>
      </c>
      <c r="F6716" t="s">
        <v>444</v>
      </c>
      <c r="G6716" t="s">
        <v>444</v>
      </c>
    </row>
    <row r="6717" spans="1:7" x14ac:dyDescent="0.25">
      <c r="A6717" s="1">
        <v>41884</v>
      </c>
      <c r="B6717">
        <v>82.760002</v>
      </c>
      <c r="C6717">
        <v>83.040001000000004</v>
      </c>
      <c r="D6717">
        <v>82.75</v>
      </c>
      <c r="E6717">
        <v>82.989998</v>
      </c>
      <c r="F6717">
        <v>82.989998</v>
      </c>
      <c r="G6717">
        <v>0</v>
      </c>
    </row>
    <row r="6718" spans="1:7" x14ac:dyDescent="0.25">
      <c r="A6718" s="1">
        <v>41885</v>
      </c>
      <c r="B6718">
        <v>82.970000999999996</v>
      </c>
      <c r="C6718">
        <v>83.059997999999993</v>
      </c>
      <c r="D6718">
        <v>82.830001999999993</v>
      </c>
      <c r="E6718">
        <v>82.870002999999997</v>
      </c>
      <c r="F6718">
        <v>82.870002999999997</v>
      </c>
      <c r="G6718">
        <v>0</v>
      </c>
    </row>
    <row r="6719" spans="1:7" x14ac:dyDescent="0.25">
      <c r="A6719" s="1">
        <v>41886</v>
      </c>
      <c r="B6719">
        <v>82.839995999999999</v>
      </c>
      <c r="C6719">
        <v>83.870002999999997</v>
      </c>
      <c r="D6719">
        <v>82.839995999999999</v>
      </c>
      <c r="E6719">
        <v>83.82</v>
      </c>
      <c r="F6719">
        <v>83.82</v>
      </c>
      <c r="G6719">
        <v>0</v>
      </c>
    </row>
    <row r="6720" spans="1:7" x14ac:dyDescent="0.25">
      <c r="A6720" s="1">
        <v>41887</v>
      </c>
      <c r="B6720">
        <v>83.839995999999999</v>
      </c>
      <c r="C6720">
        <v>83.940002000000007</v>
      </c>
      <c r="D6720">
        <v>83.559997999999993</v>
      </c>
      <c r="E6720">
        <v>83.760002</v>
      </c>
      <c r="F6720">
        <v>83.760002</v>
      </c>
      <c r="G6720">
        <v>0</v>
      </c>
    </row>
    <row r="6721" spans="1:7" x14ac:dyDescent="0.25">
      <c r="A6721" s="1">
        <v>41889</v>
      </c>
      <c r="B6721" t="s">
        <v>444</v>
      </c>
      <c r="C6721" t="s">
        <v>444</v>
      </c>
      <c r="D6721" t="s">
        <v>444</v>
      </c>
      <c r="E6721" t="s">
        <v>444</v>
      </c>
      <c r="F6721" t="s">
        <v>444</v>
      </c>
      <c r="G6721" t="s">
        <v>444</v>
      </c>
    </row>
    <row r="6722" spans="1:7" x14ac:dyDescent="0.25">
      <c r="A6722" s="1">
        <v>41890</v>
      </c>
      <c r="B6722">
        <v>83.800003000000004</v>
      </c>
      <c r="C6722">
        <v>84.349997999999999</v>
      </c>
      <c r="D6722">
        <v>83.800003000000004</v>
      </c>
      <c r="E6722">
        <v>84.230002999999996</v>
      </c>
      <c r="F6722">
        <v>84.230002999999996</v>
      </c>
      <c r="G6722">
        <v>0</v>
      </c>
    </row>
    <row r="6723" spans="1:7" x14ac:dyDescent="0.25">
      <c r="A6723" s="1">
        <v>41891</v>
      </c>
      <c r="B6723">
        <v>84.309997999999993</v>
      </c>
      <c r="C6723">
        <v>84.519997000000004</v>
      </c>
      <c r="D6723">
        <v>84.040001000000004</v>
      </c>
      <c r="E6723">
        <v>84.279999000000004</v>
      </c>
      <c r="F6723">
        <v>84.279999000000004</v>
      </c>
      <c r="G6723">
        <v>0</v>
      </c>
    </row>
    <row r="6724" spans="1:7" x14ac:dyDescent="0.25">
      <c r="A6724" s="1">
        <v>41892</v>
      </c>
      <c r="B6724">
        <v>84.139999000000003</v>
      </c>
      <c r="C6724">
        <v>84.419998000000007</v>
      </c>
      <c r="D6724">
        <v>84.050003000000004</v>
      </c>
      <c r="E6724">
        <v>84.25</v>
      </c>
      <c r="F6724">
        <v>84.25</v>
      </c>
      <c r="G6724">
        <v>0</v>
      </c>
    </row>
    <row r="6725" spans="1:7" x14ac:dyDescent="0.25">
      <c r="A6725" s="1">
        <v>41893</v>
      </c>
      <c r="B6725">
        <v>84.209998999999996</v>
      </c>
      <c r="C6725">
        <v>84.339995999999999</v>
      </c>
      <c r="D6725">
        <v>84.07</v>
      </c>
      <c r="E6725">
        <v>84.300003000000004</v>
      </c>
      <c r="F6725">
        <v>84.300003000000004</v>
      </c>
      <c r="G6725">
        <v>0</v>
      </c>
    </row>
    <row r="6726" spans="1:7" x14ac:dyDescent="0.25">
      <c r="A6726" s="1">
        <v>41894</v>
      </c>
      <c r="B6726">
        <v>84.260002</v>
      </c>
      <c r="C6726">
        <v>84.410004000000001</v>
      </c>
      <c r="D6726">
        <v>84.080001999999993</v>
      </c>
      <c r="E6726">
        <v>84.239998</v>
      </c>
      <c r="F6726">
        <v>84.239998</v>
      </c>
      <c r="G6726">
        <v>0</v>
      </c>
    </row>
    <row r="6727" spans="1:7" x14ac:dyDescent="0.25">
      <c r="A6727" s="1">
        <v>41896</v>
      </c>
      <c r="B6727" t="s">
        <v>444</v>
      </c>
      <c r="C6727" t="s">
        <v>444</v>
      </c>
      <c r="D6727" t="s">
        <v>444</v>
      </c>
      <c r="E6727" t="s">
        <v>444</v>
      </c>
      <c r="F6727" t="s">
        <v>444</v>
      </c>
      <c r="G6727" t="s">
        <v>444</v>
      </c>
    </row>
    <row r="6728" spans="1:7" x14ac:dyDescent="0.25">
      <c r="A6728" s="1">
        <v>41897</v>
      </c>
      <c r="B6728">
        <v>84.18</v>
      </c>
      <c r="C6728">
        <v>84.410004000000001</v>
      </c>
      <c r="D6728">
        <v>84.150002000000001</v>
      </c>
      <c r="E6728">
        <v>84.260002</v>
      </c>
      <c r="F6728">
        <v>84.260002</v>
      </c>
      <c r="G6728">
        <v>0</v>
      </c>
    </row>
    <row r="6729" spans="1:7" x14ac:dyDescent="0.25">
      <c r="A6729" s="1">
        <v>41898</v>
      </c>
      <c r="B6729">
        <v>84.239998</v>
      </c>
      <c r="C6729">
        <v>84.370002999999997</v>
      </c>
      <c r="D6729">
        <v>83.860000999999997</v>
      </c>
      <c r="E6729">
        <v>84.07</v>
      </c>
      <c r="F6729">
        <v>84.07</v>
      </c>
      <c r="G6729">
        <v>0</v>
      </c>
    </row>
    <row r="6730" spans="1:7" x14ac:dyDescent="0.25">
      <c r="A6730" s="1">
        <v>41899</v>
      </c>
      <c r="B6730">
        <v>84.099997999999999</v>
      </c>
      <c r="C6730">
        <v>84.709998999999996</v>
      </c>
      <c r="D6730">
        <v>83.940002000000007</v>
      </c>
      <c r="E6730">
        <v>84.699996999999996</v>
      </c>
      <c r="F6730">
        <v>84.699996999999996</v>
      </c>
      <c r="G6730">
        <v>0</v>
      </c>
    </row>
    <row r="6731" spans="1:7" x14ac:dyDescent="0.25">
      <c r="A6731" s="1">
        <v>41900</v>
      </c>
      <c r="B6731">
        <v>84.739998</v>
      </c>
      <c r="C6731">
        <v>84.739998</v>
      </c>
      <c r="D6731">
        <v>84.220000999999996</v>
      </c>
      <c r="E6731">
        <v>84.32</v>
      </c>
      <c r="F6731">
        <v>84.32</v>
      </c>
      <c r="G6731">
        <v>0</v>
      </c>
    </row>
    <row r="6732" spans="1:7" x14ac:dyDescent="0.25">
      <c r="A6732" s="1">
        <v>41901</v>
      </c>
      <c r="B6732">
        <v>84.279999000000004</v>
      </c>
      <c r="C6732">
        <v>84.800003000000004</v>
      </c>
      <c r="D6732">
        <v>84.230002999999996</v>
      </c>
      <c r="E6732">
        <v>84.800003000000004</v>
      </c>
      <c r="F6732">
        <v>84.800003000000004</v>
      </c>
      <c r="G6732">
        <v>0</v>
      </c>
    </row>
    <row r="6733" spans="1:7" x14ac:dyDescent="0.25">
      <c r="A6733" s="1">
        <v>41903</v>
      </c>
      <c r="B6733" t="s">
        <v>444</v>
      </c>
      <c r="C6733" t="s">
        <v>444</v>
      </c>
      <c r="D6733" t="s">
        <v>444</v>
      </c>
      <c r="E6733" t="s">
        <v>444</v>
      </c>
      <c r="F6733" t="s">
        <v>444</v>
      </c>
      <c r="G6733" t="s">
        <v>444</v>
      </c>
    </row>
    <row r="6734" spans="1:7" x14ac:dyDescent="0.25">
      <c r="A6734" s="1">
        <v>41904</v>
      </c>
      <c r="B6734">
        <v>84.809997999999993</v>
      </c>
      <c r="C6734">
        <v>84.860000999999997</v>
      </c>
      <c r="D6734">
        <v>84.519997000000004</v>
      </c>
      <c r="E6734">
        <v>84.669998000000007</v>
      </c>
      <c r="F6734">
        <v>84.669998000000007</v>
      </c>
      <c r="G6734">
        <v>0</v>
      </c>
    </row>
    <row r="6735" spans="1:7" x14ac:dyDescent="0.25">
      <c r="A6735" s="1">
        <v>41905</v>
      </c>
      <c r="B6735">
        <v>84.690002000000007</v>
      </c>
      <c r="C6735">
        <v>84.760002</v>
      </c>
      <c r="D6735">
        <v>84.370002999999997</v>
      </c>
      <c r="E6735">
        <v>84.660004000000001</v>
      </c>
      <c r="F6735">
        <v>84.660004000000001</v>
      </c>
      <c r="G6735">
        <v>0</v>
      </c>
    </row>
    <row r="6736" spans="1:7" x14ac:dyDescent="0.25">
      <c r="A6736" s="1">
        <v>41906</v>
      </c>
      <c r="B6736">
        <v>84.709998999999996</v>
      </c>
      <c r="C6736">
        <v>85.089995999999999</v>
      </c>
      <c r="D6736">
        <v>84.599997999999999</v>
      </c>
      <c r="E6736">
        <v>85.050003000000004</v>
      </c>
      <c r="F6736">
        <v>85.050003000000004</v>
      </c>
      <c r="G6736">
        <v>0</v>
      </c>
    </row>
    <row r="6737" spans="1:7" x14ac:dyDescent="0.25">
      <c r="A6737" s="1">
        <v>41907</v>
      </c>
      <c r="B6737">
        <v>85.099997999999999</v>
      </c>
      <c r="C6737">
        <v>85.489998</v>
      </c>
      <c r="D6737">
        <v>85.050003000000004</v>
      </c>
      <c r="E6737">
        <v>85.199996999999996</v>
      </c>
      <c r="F6737">
        <v>85.199996999999996</v>
      </c>
      <c r="G6737">
        <v>0</v>
      </c>
    </row>
    <row r="6738" spans="1:7" x14ac:dyDescent="0.25">
      <c r="A6738" s="1">
        <v>41908</v>
      </c>
      <c r="B6738">
        <v>85.139999000000003</v>
      </c>
      <c r="C6738">
        <v>85.690002000000007</v>
      </c>
      <c r="D6738">
        <v>85.110000999999997</v>
      </c>
      <c r="E6738">
        <v>85.639999000000003</v>
      </c>
      <c r="F6738">
        <v>85.639999000000003</v>
      </c>
      <c r="G6738">
        <v>0</v>
      </c>
    </row>
    <row r="6739" spans="1:7" x14ac:dyDescent="0.25">
      <c r="A6739" s="1">
        <v>41910</v>
      </c>
      <c r="B6739" t="s">
        <v>444</v>
      </c>
      <c r="C6739" t="s">
        <v>444</v>
      </c>
      <c r="D6739" t="s">
        <v>444</v>
      </c>
      <c r="E6739" t="s">
        <v>444</v>
      </c>
      <c r="F6739" t="s">
        <v>444</v>
      </c>
      <c r="G6739" t="s">
        <v>444</v>
      </c>
    </row>
    <row r="6740" spans="1:7" x14ac:dyDescent="0.25">
      <c r="A6740" s="1">
        <v>41911</v>
      </c>
      <c r="B6740">
        <v>85.620002999999997</v>
      </c>
      <c r="C6740">
        <v>85.800003000000004</v>
      </c>
      <c r="D6740">
        <v>85.459998999999996</v>
      </c>
      <c r="E6740">
        <v>85.589995999999999</v>
      </c>
      <c r="F6740">
        <v>85.589995999999999</v>
      </c>
      <c r="G6740">
        <v>0</v>
      </c>
    </row>
    <row r="6741" spans="1:7" x14ac:dyDescent="0.25">
      <c r="A6741" s="1">
        <v>41912</v>
      </c>
      <c r="B6741">
        <v>85.610000999999997</v>
      </c>
      <c r="C6741">
        <v>86.220000999999996</v>
      </c>
      <c r="D6741">
        <v>85.489998</v>
      </c>
      <c r="E6741">
        <v>85.940002000000007</v>
      </c>
      <c r="F6741">
        <v>85.940002000000007</v>
      </c>
      <c r="G6741">
        <v>0</v>
      </c>
    </row>
    <row r="6742" spans="1:7" x14ac:dyDescent="0.25">
      <c r="A6742" s="1">
        <v>41913</v>
      </c>
      <c r="B6742">
        <v>85.910004000000001</v>
      </c>
      <c r="C6742">
        <v>86.18</v>
      </c>
      <c r="D6742">
        <v>85.779999000000004</v>
      </c>
      <c r="E6742">
        <v>85.970000999999996</v>
      </c>
      <c r="F6742">
        <v>85.970000999999996</v>
      </c>
      <c r="G6742">
        <v>0</v>
      </c>
    </row>
    <row r="6743" spans="1:7" x14ac:dyDescent="0.25">
      <c r="A6743" s="1">
        <v>41914</v>
      </c>
      <c r="B6743">
        <v>85.860000999999997</v>
      </c>
      <c r="C6743">
        <v>85.900002000000001</v>
      </c>
      <c r="D6743">
        <v>85.449996999999996</v>
      </c>
      <c r="E6743">
        <v>85.599997999999999</v>
      </c>
      <c r="F6743">
        <v>85.599997999999999</v>
      </c>
      <c r="G6743">
        <v>0</v>
      </c>
    </row>
    <row r="6744" spans="1:7" x14ac:dyDescent="0.25">
      <c r="A6744" s="1">
        <v>41915</v>
      </c>
      <c r="B6744">
        <v>85.629997000000003</v>
      </c>
      <c r="C6744">
        <v>86.75</v>
      </c>
      <c r="D6744">
        <v>85.629997000000003</v>
      </c>
      <c r="E6744">
        <v>86.690002000000007</v>
      </c>
      <c r="F6744">
        <v>86.690002000000007</v>
      </c>
      <c r="G6744">
        <v>0</v>
      </c>
    </row>
    <row r="6745" spans="1:7" x14ac:dyDescent="0.25">
      <c r="A6745" s="1">
        <v>41917</v>
      </c>
      <c r="B6745" t="s">
        <v>444</v>
      </c>
      <c r="C6745" t="s">
        <v>444</v>
      </c>
      <c r="D6745" t="s">
        <v>444</v>
      </c>
      <c r="E6745" t="s">
        <v>444</v>
      </c>
      <c r="F6745" t="s">
        <v>444</v>
      </c>
      <c r="G6745" t="s">
        <v>444</v>
      </c>
    </row>
    <row r="6746" spans="1:7" x14ac:dyDescent="0.25">
      <c r="A6746" s="1">
        <v>41918</v>
      </c>
      <c r="B6746">
        <v>86.639999000000003</v>
      </c>
      <c r="C6746">
        <v>86.68</v>
      </c>
      <c r="D6746">
        <v>85.639999000000003</v>
      </c>
      <c r="E6746">
        <v>85.709998999999996</v>
      </c>
      <c r="F6746">
        <v>85.709998999999996</v>
      </c>
      <c r="G6746">
        <v>0</v>
      </c>
    </row>
    <row r="6747" spans="1:7" x14ac:dyDescent="0.25">
      <c r="A6747" s="1">
        <v>41919</v>
      </c>
      <c r="B6747">
        <v>85.779999000000004</v>
      </c>
      <c r="C6747">
        <v>86.099997999999999</v>
      </c>
      <c r="D6747">
        <v>85.550003000000004</v>
      </c>
      <c r="E6747">
        <v>85.669998000000007</v>
      </c>
      <c r="F6747">
        <v>85.669998000000007</v>
      </c>
      <c r="G6747">
        <v>0</v>
      </c>
    </row>
    <row r="6748" spans="1:7" x14ac:dyDescent="0.25">
      <c r="A6748" s="1">
        <v>41920</v>
      </c>
      <c r="B6748">
        <v>85.589995999999999</v>
      </c>
      <c r="C6748">
        <v>85.919998000000007</v>
      </c>
      <c r="D6748">
        <v>85.199996999999996</v>
      </c>
      <c r="E6748">
        <v>85.300003000000004</v>
      </c>
      <c r="F6748">
        <v>85.300003000000004</v>
      </c>
      <c r="G6748">
        <v>0</v>
      </c>
    </row>
    <row r="6749" spans="1:7" x14ac:dyDescent="0.25">
      <c r="A6749" s="1">
        <v>41921</v>
      </c>
      <c r="B6749">
        <v>85.269997000000004</v>
      </c>
      <c r="C6749">
        <v>85.669998000000007</v>
      </c>
      <c r="D6749">
        <v>84.940002000000007</v>
      </c>
      <c r="E6749">
        <v>85.519997000000004</v>
      </c>
      <c r="F6749">
        <v>85.519997000000004</v>
      </c>
      <c r="G6749">
        <v>0</v>
      </c>
    </row>
    <row r="6750" spans="1:7" x14ac:dyDescent="0.25">
      <c r="A6750" s="1">
        <v>41922</v>
      </c>
      <c r="B6750">
        <v>85.550003000000004</v>
      </c>
      <c r="C6750">
        <v>85.980002999999996</v>
      </c>
      <c r="D6750">
        <v>85.400002000000001</v>
      </c>
      <c r="E6750">
        <v>85.910004000000001</v>
      </c>
      <c r="F6750">
        <v>85.910004000000001</v>
      </c>
      <c r="G6750">
        <v>0</v>
      </c>
    </row>
    <row r="6751" spans="1:7" x14ac:dyDescent="0.25">
      <c r="A6751" s="1">
        <v>41924</v>
      </c>
      <c r="B6751" t="s">
        <v>444</v>
      </c>
      <c r="C6751" t="s">
        <v>444</v>
      </c>
      <c r="D6751" t="s">
        <v>444</v>
      </c>
      <c r="E6751" t="s">
        <v>444</v>
      </c>
      <c r="F6751" t="s">
        <v>444</v>
      </c>
      <c r="G6751" t="s">
        <v>444</v>
      </c>
    </row>
    <row r="6752" spans="1:7" x14ac:dyDescent="0.25">
      <c r="A6752" s="1">
        <v>41925</v>
      </c>
      <c r="B6752">
        <v>85.82</v>
      </c>
      <c r="C6752">
        <v>85.82</v>
      </c>
      <c r="D6752">
        <v>85.410004000000001</v>
      </c>
      <c r="E6752">
        <v>85.43</v>
      </c>
      <c r="F6752">
        <v>85.43</v>
      </c>
      <c r="G6752">
        <v>0</v>
      </c>
    </row>
    <row r="6753" spans="1:7" x14ac:dyDescent="0.25">
      <c r="A6753" s="1">
        <v>41926</v>
      </c>
      <c r="B6753">
        <v>85.260002</v>
      </c>
      <c r="C6753">
        <v>85.879997000000003</v>
      </c>
      <c r="D6753">
        <v>85.25</v>
      </c>
      <c r="E6753">
        <v>85.82</v>
      </c>
      <c r="F6753">
        <v>85.82</v>
      </c>
      <c r="G6753">
        <v>0</v>
      </c>
    </row>
    <row r="6754" spans="1:7" x14ac:dyDescent="0.25">
      <c r="A6754" s="1">
        <v>41927</v>
      </c>
      <c r="B6754">
        <v>85.900002000000001</v>
      </c>
      <c r="C6754">
        <v>86.010002</v>
      </c>
      <c r="D6754">
        <v>84.470000999999996</v>
      </c>
      <c r="E6754">
        <v>85.150002000000001</v>
      </c>
      <c r="F6754">
        <v>85.150002000000001</v>
      </c>
      <c r="G6754">
        <v>0</v>
      </c>
    </row>
    <row r="6755" spans="1:7" x14ac:dyDescent="0.25">
      <c r="A6755" s="1">
        <v>41928</v>
      </c>
      <c r="B6755">
        <v>84.910004000000001</v>
      </c>
      <c r="C6755">
        <v>85.43</v>
      </c>
      <c r="D6755">
        <v>84.739998</v>
      </c>
      <c r="E6755">
        <v>85</v>
      </c>
      <c r="F6755">
        <v>85</v>
      </c>
      <c r="G6755">
        <v>0</v>
      </c>
    </row>
    <row r="6756" spans="1:7" x14ac:dyDescent="0.25">
      <c r="A6756" s="1">
        <v>41929</v>
      </c>
      <c r="B6756">
        <v>84.910004000000001</v>
      </c>
      <c r="C6756">
        <v>85.25</v>
      </c>
      <c r="D6756">
        <v>84.760002</v>
      </c>
      <c r="E6756">
        <v>85.190002000000007</v>
      </c>
      <c r="F6756">
        <v>85.190002000000007</v>
      </c>
      <c r="G6756">
        <v>0</v>
      </c>
    </row>
    <row r="6757" spans="1:7" x14ac:dyDescent="0.25">
      <c r="A6757" s="1">
        <v>41931</v>
      </c>
      <c r="B6757" t="s">
        <v>444</v>
      </c>
      <c r="C6757" t="s">
        <v>444</v>
      </c>
      <c r="D6757" t="s">
        <v>444</v>
      </c>
      <c r="E6757" t="s">
        <v>444</v>
      </c>
      <c r="F6757" t="s">
        <v>444</v>
      </c>
      <c r="G6757" t="s">
        <v>444</v>
      </c>
    </row>
    <row r="6758" spans="1:7" x14ac:dyDescent="0.25">
      <c r="A6758" s="1">
        <v>41932</v>
      </c>
      <c r="B6758">
        <v>85.209998999999996</v>
      </c>
      <c r="C6758">
        <v>85.379997000000003</v>
      </c>
      <c r="D6758">
        <v>84.910004000000001</v>
      </c>
      <c r="E6758">
        <v>84.949996999999996</v>
      </c>
      <c r="F6758">
        <v>84.949996999999996</v>
      </c>
      <c r="G6758">
        <v>0</v>
      </c>
    </row>
    <row r="6759" spans="1:7" x14ac:dyDescent="0.25">
      <c r="A6759" s="1">
        <v>41933</v>
      </c>
      <c r="B6759">
        <v>85.019997000000004</v>
      </c>
      <c r="C6759">
        <v>85.330001999999993</v>
      </c>
      <c r="D6759">
        <v>84.739998</v>
      </c>
      <c r="E6759">
        <v>85.309997999999993</v>
      </c>
      <c r="F6759">
        <v>85.309997999999993</v>
      </c>
      <c r="G6759">
        <v>0</v>
      </c>
    </row>
    <row r="6760" spans="1:7" x14ac:dyDescent="0.25">
      <c r="A6760" s="1">
        <v>41934</v>
      </c>
      <c r="B6760">
        <v>85.400002000000001</v>
      </c>
      <c r="C6760">
        <v>85.790001000000004</v>
      </c>
      <c r="D6760">
        <v>85.230002999999996</v>
      </c>
      <c r="E6760">
        <v>85.739998</v>
      </c>
      <c r="F6760">
        <v>85.739998</v>
      </c>
      <c r="G6760">
        <v>0</v>
      </c>
    </row>
    <row r="6761" spans="1:7" x14ac:dyDescent="0.25">
      <c r="A6761" s="1">
        <v>41935</v>
      </c>
      <c r="B6761">
        <v>85.739998</v>
      </c>
      <c r="C6761">
        <v>85.940002000000007</v>
      </c>
      <c r="D6761">
        <v>85.660004000000001</v>
      </c>
      <c r="E6761">
        <v>85.839995999999999</v>
      </c>
      <c r="F6761">
        <v>85.839995999999999</v>
      </c>
      <c r="G6761">
        <v>0</v>
      </c>
    </row>
    <row r="6762" spans="1:7" x14ac:dyDescent="0.25">
      <c r="A6762" s="1">
        <v>41936</v>
      </c>
      <c r="B6762">
        <v>85.830001999999993</v>
      </c>
      <c r="C6762">
        <v>85.910004000000001</v>
      </c>
      <c r="D6762">
        <v>85.540001000000004</v>
      </c>
      <c r="E6762">
        <v>85.730002999999996</v>
      </c>
      <c r="F6762">
        <v>85.730002999999996</v>
      </c>
      <c r="G6762">
        <v>0</v>
      </c>
    </row>
    <row r="6763" spans="1:7" x14ac:dyDescent="0.25">
      <c r="A6763" s="1">
        <v>41938</v>
      </c>
      <c r="B6763" t="s">
        <v>444</v>
      </c>
      <c r="C6763" t="s">
        <v>444</v>
      </c>
      <c r="D6763" t="s">
        <v>444</v>
      </c>
      <c r="E6763" t="s">
        <v>444</v>
      </c>
      <c r="F6763" t="s">
        <v>444</v>
      </c>
      <c r="G6763" t="s">
        <v>444</v>
      </c>
    </row>
    <row r="6764" spans="1:7" x14ac:dyDescent="0.25">
      <c r="A6764" s="1">
        <v>41939</v>
      </c>
      <c r="B6764">
        <v>85.690002000000007</v>
      </c>
      <c r="C6764">
        <v>85.709998999999996</v>
      </c>
      <c r="D6764">
        <v>85.410004000000001</v>
      </c>
      <c r="E6764">
        <v>85.5</v>
      </c>
      <c r="F6764">
        <v>85.5</v>
      </c>
      <c r="G6764">
        <v>0</v>
      </c>
    </row>
    <row r="6765" spans="1:7" x14ac:dyDescent="0.25">
      <c r="A6765" s="1">
        <v>41940</v>
      </c>
      <c r="B6765">
        <v>85.57</v>
      </c>
      <c r="C6765">
        <v>85.68</v>
      </c>
      <c r="D6765">
        <v>85.239998</v>
      </c>
      <c r="E6765">
        <v>85.410004000000001</v>
      </c>
      <c r="F6765">
        <v>85.410004000000001</v>
      </c>
      <c r="G6765">
        <v>0</v>
      </c>
    </row>
    <row r="6766" spans="1:7" x14ac:dyDescent="0.25">
      <c r="A6766" s="1">
        <v>41941</v>
      </c>
      <c r="B6766">
        <v>85.400002000000001</v>
      </c>
      <c r="C6766">
        <v>86.050003000000004</v>
      </c>
      <c r="D6766">
        <v>85.190002000000007</v>
      </c>
      <c r="E6766">
        <v>85.949996999999996</v>
      </c>
      <c r="F6766">
        <v>85.949996999999996</v>
      </c>
      <c r="G6766">
        <v>0</v>
      </c>
    </row>
    <row r="6767" spans="1:7" x14ac:dyDescent="0.25">
      <c r="A6767" s="1">
        <v>41942</v>
      </c>
      <c r="B6767">
        <v>85.980002999999996</v>
      </c>
      <c r="C6767">
        <v>86.489998</v>
      </c>
      <c r="D6767">
        <v>85.980002999999996</v>
      </c>
      <c r="E6767">
        <v>86.150002000000001</v>
      </c>
      <c r="F6767">
        <v>86.150002000000001</v>
      </c>
      <c r="G6767">
        <v>0</v>
      </c>
    </row>
    <row r="6768" spans="1:7" x14ac:dyDescent="0.25">
      <c r="A6768" s="1">
        <v>41943</v>
      </c>
      <c r="B6768">
        <v>86.18</v>
      </c>
      <c r="C6768">
        <v>87.129997000000003</v>
      </c>
      <c r="D6768">
        <v>86.150002000000001</v>
      </c>
      <c r="E6768">
        <v>86.879997000000003</v>
      </c>
      <c r="F6768">
        <v>86.879997000000003</v>
      </c>
      <c r="G6768">
        <v>0</v>
      </c>
    </row>
    <row r="6769" spans="1:7" x14ac:dyDescent="0.25">
      <c r="A6769" s="1">
        <v>41945</v>
      </c>
      <c r="B6769" t="s">
        <v>444</v>
      </c>
      <c r="C6769" t="s">
        <v>444</v>
      </c>
      <c r="D6769" t="s">
        <v>444</v>
      </c>
      <c r="E6769" t="s">
        <v>444</v>
      </c>
      <c r="F6769" t="s">
        <v>444</v>
      </c>
      <c r="G6769" t="s">
        <v>444</v>
      </c>
    </row>
    <row r="6770" spans="1:7" x14ac:dyDescent="0.25">
      <c r="A6770" s="1">
        <v>41946</v>
      </c>
      <c r="B6770">
        <v>87.080001999999993</v>
      </c>
      <c r="C6770">
        <v>87.410004000000001</v>
      </c>
      <c r="D6770">
        <v>87.019997000000004</v>
      </c>
      <c r="E6770">
        <v>87.309997999999993</v>
      </c>
      <c r="F6770">
        <v>87.309997999999993</v>
      </c>
      <c r="G6770">
        <v>0</v>
      </c>
    </row>
    <row r="6771" spans="1:7" x14ac:dyDescent="0.25">
      <c r="A6771" s="1">
        <v>41947</v>
      </c>
      <c r="B6771">
        <v>87.25</v>
      </c>
      <c r="C6771">
        <v>87.300003000000004</v>
      </c>
      <c r="D6771">
        <v>86.879997000000003</v>
      </c>
      <c r="E6771">
        <v>86.980002999999996</v>
      </c>
      <c r="F6771">
        <v>86.980002999999996</v>
      </c>
      <c r="G6771">
        <v>0</v>
      </c>
    </row>
    <row r="6772" spans="1:7" x14ac:dyDescent="0.25">
      <c r="A6772" s="1">
        <v>41948</v>
      </c>
      <c r="B6772">
        <v>87.019997000000004</v>
      </c>
      <c r="C6772">
        <v>87.610000999999997</v>
      </c>
      <c r="D6772">
        <v>86.940002000000007</v>
      </c>
      <c r="E6772">
        <v>87.440002000000007</v>
      </c>
      <c r="F6772">
        <v>87.440002000000007</v>
      </c>
      <c r="G6772">
        <v>0</v>
      </c>
    </row>
    <row r="6773" spans="1:7" x14ac:dyDescent="0.25">
      <c r="A6773" s="1">
        <v>41949</v>
      </c>
      <c r="B6773">
        <v>87.410004000000001</v>
      </c>
      <c r="C6773">
        <v>88.150002000000001</v>
      </c>
      <c r="D6773">
        <v>87.129997000000003</v>
      </c>
      <c r="E6773">
        <v>88.010002</v>
      </c>
      <c r="F6773">
        <v>88.010002</v>
      </c>
      <c r="G6773">
        <v>0</v>
      </c>
    </row>
    <row r="6774" spans="1:7" x14ac:dyDescent="0.25">
      <c r="A6774" s="1">
        <v>41950</v>
      </c>
      <c r="B6774">
        <v>88.050003000000004</v>
      </c>
      <c r="C6774">
        <v>88.190002000000007</v>
      </c>
      <c r="D6774">
        <v>87.470000999999996</v>
      </c>
      <c r="E6774">
        <v>87.639999000000003</v>
      </c>
      <c r="F6774">
        <v>87.639999000000003</v>
      </c>
      <c r="G6774">
        <v>0</v>
      </c>
    </row>
    <row r="6775" spans="1:7" x14ac:dyDescent="0.25">
      <c r="A6775" s="1">
        <v>41952</v>
      </c>
      <c r="B6775" t="s">
        <v>444</v>
      </c>
      <c r="C6775" t="s">
        <v>444</v>
      </c>
      <c r="D6775" t="s">
        <v>444</v>
      </c>
      <c r="E6775" t="s">
        <v>444</v>
      </c>
      <c r="F6775" t="s">
        <v>444</v>
      </c>
      <c r="G6775" t="s">
        <v>444</v>
      </c>
    </row>
    <row r="6776" spans="1:7" x14ac:dyDescent="0.25">
      <c r="A6776" s="1">
        <v>41953</v>
      </c>
      <c r="B6776">
        <v>87.559997999999993</v>
      </c>
      <c r="C6776">
        <v>87.830001999999993</v>
      </c>
      <c r="D6776">
        <v>87.220000999999996</v>
      </c>
      <c r="E6776">
        <v>87.809997999999993</v>
      </c>
      <c r="F6776">
        <v>87.809997999999993</v>
      </c>
      <c r="G6776">
        <v>0</v>
      </c>
    </row>
    <row r="6777" spans="1:7" x14ac:dyDescent="0.25">
      <c r="A6777" s="1">
        <v>41954</v>
      </c>
      <c r="B6777">
        <v>87.800003000000004</v>
      </c>
      <c r="C6777">
        <v>88.059997999999993</v>
      </c>
      <c r="D6777">
        <v>87.370002999999997</v>
      </c>
      <c r="E6777">
        <v>87.529999000000004</v>
      </c>
      <c r="F6777">
        <v>87.529999000000004</v>
      </c>
      <c r="G6777">
        <v>0</v>
      </c>
    </row>
    <row r="6778" spans="1:7" x14ac:dyDescent="0.25">
      <c r="A6778" s="1">
        <v>41955</v>
      </c>
      <c r="B6778">
        <v>87.620002999999997</v>
      </c>
      <c r="C6778">
        <v>87.900002000000001</v>
      </c>
      <c r="D6778">
        <v>87.400002000000001</v>
      </c>
      <c r="E6778">
        <v>87.82</v>
      </c>
      <c r="F6778">
        <v>87.82</v>
      </c>
      <c r="G6778">
        <v>0</v>
      </c>
    </row>
    <row r="6779" spans="1:7" x14ac:dyDescent="0.25">
      <c r="A6779" s="1">
        <v>41956</v>
      </c>
      <c r="B6779">
        <v>87.809997999999993</v>
      </c>
      <c r="C6779">
        <v>87.879997000000003</v>
      </c>
      <c r="D6779">
        <v>87.620002999999997</v>
      </c>
      <c r="E6779">
        <v>87.669998000000007</v>
      </c>
      <c r="F6779">
        <v>87.669998000000007</v>
      </c>
      <c r="G6779">
        <v>0</v>
      </c>
    </row>
    <row r="6780" spans="1:7" x14ac:dyDescent="0.25">
      <c r="A6780" s="1">
        <v>41957</v>
      </c>
      <c r="B6780">
        <v>87.830001999999993</v>
      </c>
      <c r="C6780">
        <v>88.269997000000004</v>
      </c>
      <c r="D6780">
        <v>87.400002000000001</v>
      </c>
      <c r="E6780">
        <v>87.529999000000004</v>
      </c>
      <c r="F6780">
        <v>87.529999000000004</v>
      </c>
      <c r="G6780">
        <v>0</v>
      </c>
    </row>
    <row r="6781" spans="1:7" x14ac:dyDescent="0.25">
      <c r="A6781" s="1">
        <v>41959</v>
      </c>
      <c r="B6781" t="s">
        <v>444</v>
      </c>
      <c r="C6781" t="s">
        <v>444</v>
      </c>
      <c r="D6781" t="s">
        <v>444</v>
      </c>
      <c r="E6781" t="s">
        <v>444</v>
      </c>
      <c r="F6781" t="s">
        <v>444</v>
      </c>
      <c r="G6781" t="s">
        <v>444</v>
      </c>
    </row>
    <row r="6782" spans="1:7" x14ac:dyDescent="0.25">
      <c r="A6782" s="1">
        <v>41960</v>
      </c>
      <c r="B6782">
        <v>87.540001000000004</v>
      </c>
      <c r="C6782">
        <v>87.970000999999996</v>
      </c>
      <c r="D6782">
        <v>87.18</v>
      </c>
      <c r="E6782">
        <v>87.93</v>
      </c>
      <c r="F6782">
        <v>87.93</v>
      </c>
      <c r="G6782">
        <v>0</v>
      </c>
    </row>
    <row r="6783" spans="1:7" x14ac:dyDescent="0.25">
      <c r="A6783" s="1">
        <v>41961</v>
      </c>
      <c r="B6783">
        <v>87.93</v>
      </c>
      <c r="C6783">
        <v>87.970000999999996</v>
      </c>
      <c r="D6783">
        <v>87.510002</v>
      </c>
      <c r="E6783">
        <v>87.580001999999993</v>
      </c>
      <c r="F6783">
        <v>87.580001999999993</v>
      </c>
      <c r="G6783">
        <v>0</v>
      </c>
    </row>
    <row r="6784" spans="1:7" x14ac:dyDescent="0.25">
      <c r="A6784" s="1">
        <v>41962</v>
      </c>
      <c r="B6784">
        <v>87.68</v>
      </c>
      <c r="C6784">
        <v>87.779999000000004</v>
      </c>
      <c r="D6784">
        <v>87.349997999999999</v>
      </c>
      <c r="E6784">
        <v>87.650002000000001</v>
      </c>
      <c r="F6784">
        <v>87.650002000000001</v>
      </c>
      <c r="G6784">
        <v>0</v>
      </c>
    </row>
    <row r="6785" spans="1:7" x14ac:dyDescent="0.25">
      <c r="A6785" s="1">
        <v>41963</v>
      </c>
      <c r="B6785">
        <v>87.68</v>
      </c>
      <c r="C6785">
        <v>87.940002000000007</v>
      </c>
      <c r="D6785">
        <v>87.489998</v>
      </c>
      <c r="E6785">
        <v>87.589995999999999</v>
      </c>
      <c r="F6785">
        <v>87.589995999999999</v>
      </c>
      <c r="G6785">
        <v>0</v>
      </c>
    </row>
    <row r="6786" spans="1:7" x14ac:dyDescent="0.25">
      <c r="A6786" s="1">
        <v>41964</v>
      </c>
      <c r="B6786">
        <v>87.629997000000003</v>
      </c>
      <c r="C6786">
        <v>88.389999000000003</v>
      </c>
      <c r="D6786">
        <v>87.449996999999996</v>
      </c>
      <c r="E6786">
        <v>88.309997999999993</v>
      </c>
      <c r="F6786">
        <v>88.309997999999993</v>
      </c>
      <c r="G6786">
        <v>0</v>
      </c>
    </row>
    <row r="6787" spans="1:7" x14ac:dyDescent="0.25">
      <c r="A6787" s="1">
        <v>41966</v>
      </c>
      <c r="B6787" t="s">
        <v>444</v>
      </c>
      <c r="C6787" t="s">
        <v>444</v>
      </c>
      <c r="D6787" t="s">
        <v>444</v>
      </c>
      <c r="E6787" t="s">
        <v>444</v>
      </c>
      <c r="F6787" t="s">
        <v>444</v>
      </c>
      <c r="G6787" t="s">
        <v>444</v>
      </c>
    </row>
    <row r="6788" spans="1:7" x14ac:dyDescent="0.25">
      <c r="A6788" s="1">
        <v>41967</v>
      </c>
      <c r="B6788">
        <v>88.279999000000004</v>
      </c>
      <c r="C6788">
        <v>88.440002000000007</v>
      </c>
      <c r="D6788">
        <v>88.07</v>
      </c>
      <c r="E6788">
        <v>88.150002000000001</v>
      </c>
      <c r="F6788">
        <v>88.150002000000001</v>
      </c>
      <c r="G6788">
        <v>0</v>
      </c>
    </row>
    <row r="6789" spans="1:7" x14ac:dyDescent="0.25">
      <c r="A6789" s="1">
        <v>41968</v>
      </c>
      <c r="B6789">
        <v>88.199996999999996</v>
      </c>
      <c r="C6789">
        <v>88.330001999999993</v>
      </c>
      <c r="D6789">
        <v>87.82</v>
      </c>
      <c r="E6789">
        <v>87.919998000000007</v>
      </c>
      <c r="F6789">
        <v>87.919998000000007</v>
      </c>
      <c r="G6789">
        <v>0</v>
      </c>
    </row>
    <row r="6790" spans="1:7" x14ac:dyDescent="0.25">
      <c r="A6790" s="1">
        <v>41969</v>
      </c>
      <c r="B6790">
        <v>87.849997999999999</v>
      </c>
      <c r="C6790">
        <v>88.040001000000004</v>
      </c>
      <c r="D6790">
        <v>87.519997000000004</v>
      </c>
      <c r="E6790">
        <v>87.610000999999997</v>
      </c>
      <c r="F6790">
        <v>87.610000999999997</v>
      </c>
      <c r="G6790">
        <v>0</v>
      </c>
    </row>
    <row r="6791" spans="1:7" x14ac:dyDescent="0.25">
      <c r="A6791" s="1">
        <v>41971</v>
      </c>
      <c r="B6791">
        <v>88.07</v>
      </c>
      <c r="C6791">
        <v>88.389999000000003</v>
      </c>
      <c r="D6791">
        <v>87.940002000000007</v>
      </c>
      <c r="E6791">
        <v>88.360000999999997</v>
      </c>
      <c r="F6791">
        <v>88.360000999999997</v>
      </c>
      <c r="G6791">
        <v>0</v>
      </c>
    </row>
    <row r="6792" spans="1:7" x14ac:dyDescent="0.25">
      <c r="A6792" s="1">
        <v>41973</v>
      </c>
      <c r="B6792" t="s">
        <v>444</v>
      </c>
      <c r="C6792" t="s">
        <v>444</v>
      </c>
      <c r="D6792" t="s">
        <v>444</v>
      </c>
      <c r="E6792" t="s">
        <v>444</v>
      </c>
      <c r="F6792" t="s">
        <v>444</v>
      </c>
      <c r="G6792" t="s">
        <v>444</v>
      </c>
    </row>
    <row r="6793" spans="1:7" x14ac:dyDescent="0.25">
      <c r="A6793" s="1">
        <v>41974</v>
      </c>
      <c r="B6793">
        <v>88.230002999999996</v>
      </c>
      <c r="C6793">
        <v>88.449996999999996</v>
      </c>
      <c r="D6793">
        <v>87.779999000000004</v>
      </c>
      <c r="E6793">
        <v>87.949996999999996</v>
      </c>
      <c r="F6793">
        <v>87.949996999999996</v>
      </c>
      <c r="G6793">
        <v>0</v>
      </c>
    </row>
    <row r="6794" spans="1:7" x14ac:dyDescent="0.25">
      <c r="A6794" s="1">
        <v>41975</v>
      </c>
      <c r="B6794">
        <v>87.980002999999996</v>
      </c>
      <c r="C6794">
        <v>88.669998000000007</v>
      </c>
      <c r="D6794">
        <v>87.949996999999996</v>
      </c>
      <c r="E6794">
        <v>88.650002000000001</v>
      </c>
      <c r="F6794">
        <v>88.650002000000001</v>
      </c>
      <c r="G6794">
        <v>0</v>
      </c>
    </row>
    <row r="6795" spans="1:7" x14ac:dyDescent="0.25">
      <c r="A6795" s="1">
        <v>41976</v>
      </c>
      <c r="B6795">
        <v>88.599997999999999</v>
      </c>
      <c r="C6795">
        <v>89.010002</v>
      </c>
      <c r="D6795">
        <v>88.580001999999993</v>
      </c>
      <c r="E6795">
        <v>88.959998999999996</v>
      </c>
      <c r="F6795">
        <v>88.959998999999996</v>
      </c>
      <c r="G6795">
        <v>0</v>
      </c>
    </row>
    <row r="6796" spans="1:7" x14ac:dyDescent="0.25">
      <c r="A6796" s="1">
        <v>41977</v>
      </c>
      <c r="B6796">
        <v>88.940002000000007</v>
      </c>
      <c r="C6796">
        <v>89.120002999999997</v>
      </c>
      <c r="D6796">
        <v>88.209998999999996</v>
      </c>
      <c r="E6796">
        <v>88.699996999999996</v>
      </c>
      <c r="F6796">
        <v>88.699996999999996</v>
      </c>
      <c r="G6796">
        <v>0</v>
      </c>
    </row>
    <row r="6797" spans="1:7" x14ac:dyDescent="0.25">
      <c r="A6797" s="1">
        <v>41978</v>
      </c>
      <c r="B6797">
        <v>88.580001999999993</v>
      </c>
      <c r="C6797">
        <v>89.470000999999996</v>
      </c>
      <c r="D6797">
        <v>88.580001999999993</v>
      </c>
      <c r="E6797">
        <v>89.330001999999993</v>
      </c>
      <c r="F6797">
        <v>89.330001999999993</v>
      </c>
      <c r="G6797">
        <v>0</v>
      </c>
    </row>
    <row r="6798" spans="1:7" x14ac:dyDescent="0.25">
      <c r="A6798" s="1">
        <v>41980</v>
      </c>
      <c r="B6798" t="s">
        <v>444</v>
      </c>
      <c r="C6798" t="s">
        <v>444</v>
      </c>
      <c r="D6798" t="s">
        <v>444</v>
      </c>
      <c r="E6798" t="s">
        <v>444</v>
      </c>
      <c r="F6798" t="s">
        <v>444</v>
      </c>
      <c r="G6798" t="s">
        <v>444</v>
      </c>
    </row>
    <row r="6799" spans="1:7" x14ac:dyDescent="0.25">
      <c r="A6799" s="1">
        <v>41981</v>
      </c>
      <c r="B6799">
        <v>89.400002000000001</v>
      </c>
      <c r="C6799">
        <v>89.550003000000004</v>
      </c>
      <c r="D6799">
        <v>88.910004000000001</v>
      </c>
      <c r="E6799">
        <v>89.040001000000004</v>
      </c>
      <c r="F6799">
        <v>89.040001000000004</v>
      </c>
      <c r="G6799">
        <v>0</v>
      </c>
    </row>
    <row r="6800" spans="1:7" x14ac:dyDescent="0.25">
      <c r="A6800" s="1">
        <v>41982</v>
      </c>
      <c r="B6800">
        <v>89.18</v>
      </c>
      <c r="C6800">
        <v>89.269997000000004</v>
      </c>
      <c r="D6800">
        <v>88.160004000000001</v>
      </c>
      <c r="E6800">
        <v>88.690002000000007</v>
      </c>
      <c r="F6800">
        <v>88.690002000000007</v>
      </c>
      <c r="G6800">
        <v>0</v>
      </c>
    </row>
    <row r="6801" spans="1:7" x14ac:dyDescent="0.25">
      <c r="A6801" s="1">
        <v>41983</v>
      </c>
      <c r="B6801">
        <v>88.650002000000001</v>
      </c>
      <c r="C6801">
        <v>88.809997999999993</v>
      </c>
      <c r="D6801">
        <v>88.190002000000007</v>
      </c>
      <c r="E6801">
        <v>88.269997000000004</v>
      </c>
      <c r="F6801">
        <v>88.269997000000004</v>
      </c>
      <c r="G6801">
        <v>0</v>
      </c>
    </row>
    <row r="6802" spans="1:7" x14ac:dyDescent="0.25">
      <c r="A6802" s="1">
        <v>41984</v>
      </c>
      <c r="B6802">
        <v>87.949996999999996</v>
      </c>
      <c r="C6802">
        <v>88.790001000000004</v>
      </c>
      <c r="D6802">
        <v>87.910004000000001</v>
      </c>
      <c r="E6802">
        <v>88.660004000000001</v>
      </c>
      <c r="F6802">
        <v>88.660004000000001</v>
      </c>
      <c r="G6802">
        <v>0</v>
      </c>
    </row>
    <row r="6803" spans="1:7" x14ac:dyDescent="0.25">
      <c r="A6803" s="1">
        <v>41985</v>
      </c>
      <c r="B6803">
        <v>88.589995999999999</v>
      </c>
      <c r="C6803">
        <v>88.639999000000003</v>
      </c>
      <c r="D6803">
        <v>88.110000999999997</v>
      </c>
      <c r="E6803">
        <v>88.360000999999997</v>
      </c>
      <c r="F6803">
        <v>88.360000999999997</v>
      </c>
      <c r="G6803">
        <v>0</v>
      </c>
    </row>
    <row r="6804" spans="1:7" x14ac:dyDescent="0.25">
      <c r="A6804" s="1">
        <v>41987</v>
      </c>
      <c r="B6804" t="s">
        <v>444</v>
      </c>
      <c r="C6804" t="s">
        <v>444</v>
      </c>
      <c r="D6804" t="s">
        <v>444</v>
      </c>
      <c r="E6804" t="s">
        <v>444</v>
      </c>
      <c r="F6804" t="s">
        <v>444</v>
      </c>
      <c r="G6804" t="s">
        <v>444</v>
      </c>
    </row>
    <row r="6805" spans="1:7" x14ac:dyDescent="0.25">
      <c r="A6805" s="1">
        <v>41988</v>
      </c>
      <c r="B6805">
        <v>88.209998999999996</v>
      </c>
      <c r="C6805">
        <v>88.629997000000003</v>
      </c>
      <c r="D6805">
        <v>88.169998000000007</v>
      </c>
      <c r="E6805">
        <v>88.459998999999996</v>
      </c>
      <c r="F6805">
        <v>88.459998999999996</v>
      </c>
      <c r="G6805">
        <v>0</v>
      </c>
    </row>
    <row r="6806" spans="1:7" x14ac:dyDescent="0.25">
      <c r="A6806" s="1">
        <v>41989</v>
      </c>
      <c r="B6806">
        <v>88.440002000000007</v>
      </c>
      <c r="C6806">
        <v>88.510002</v>
      </c>
      <c r="D6806">
        <v>87.629997000000003</v>
      </c>
      <c r="E6806">
        <v>88.129997000000003</v>
      </c>
      <c r="F6806">
        <v>88.129997000000003</v>
      </c>
      <c r="G6806">
        <v>0</v>
      </c>
    </row>
    <row r="6807" spans="1:7" x14ac:dyDescent="0.25">
      <c r="A6807" s="1">
        <v>41990</v>
      </c>
      <c r="B6807">
        <v>88.019997000000004</v>
      </c>
      <c r="C6807">
        <v>89.139999000000003</v>
      </c>
      <c r="D6807">
        <v>87.900002000000001</v>
      </c>
      <c r="E6807">
        <v>89.129997000000003</v>
      </c>
      <c r="F6807">
        <v>89.129997000000003</v>
      </c>
      <c r="G6807">
        <v>0</v>
      </c>
    </row>
    <row r="6808" spans="1:7" x14ac:dyDescent="0.25">
      <c r="A6808" s="1">
        <v>41991</v>
      </c>
      <c r="B6808">
        <v>89.129997000000003</v>
      </c>
      <c r="C6808">
        <v>89.400002000000001</v>
      </c>
      <c r="D6808">
        <v>88.919998000000007</v>
      </c>
      <c r="E6808">
        <v>89.239998</v>
      </c>
      <c r="F6808">
        <v>89.239998</v>
      </c>
      <c r="G6808">
        <v>0</v>
      </c>
    </row>
    <row r="6809" spans="1:7" x14ac:dyDescent="0.25">
      <c r="A6809" s="1">
        <v>41992</v>
      </c>
      <c r="B6809">
        <v>89.239998</v>
      </c>
      <c r="C6809">
        <v>89.650002000000001</v>
      </c>
      <c r="D6809">
        <v>89.18</v>
      </c>
      <c r="E6809">
        <v>89.599997999999999</v>
      </c>
      <c r="F6809">
        <v>89.599997999999999</v>
      </c>
      <c r="G6809">
        <v>0</v>
      </c>
    </row>
    <row r="6810" spans="1:7" x14ac:dyDescent="0.25">
      <c r="A6810" s="1">
        <v>41994</v>
      </c>
      <c r="B6810" t="s">
        <v>444</v>
      </c>
      <c r="C6810" t="s">
        <v>444</v>
      </c>
      <c r="D6810" t="s">
        <v>444</v>
      </c>
      <c r="E6810" t="s">
        <v>444</v>
      </c>
      <c r="F6810" t="s">
        <v>444</v>
      </c>
      <c r="G6810" t="s">
        <v>444</v>
      </c>
    </row>
    <row r="6811" spans="1:7" x14ac:dyDescent="0.25">
      <c r="A6811" s="1">
        <v>41995</v>
      </c>
      <c r="B6811">
        <v>89.629997000000003</v>
      </c>
      <c r="C6811">
        <v>89.790001000000004</v>
      </c>
      <c r="D6811">
        <v>89.370002999999997</v>
      </c>
      <c r="E6811">
        <v>89.769997000000004</v>
      </c>
      <c r="F6811">
        <v>89.769997000000004</v>
      </c>
      <c r="G6811">
        <v>0</v>
      </c>
    </row>
    <row r="6812" spans="1:7" x14ac:dyDescent="0.25">
      <c r="A6812" s="1">
        <v>41996</v>
      </c>
      <c r="B6812">
        <v>89.769997000000004</v>
      </c>
      <c r="C6812">
        <v>90.160004000000001</v>
      </c>
      <c r="D6812">
        <v>89.629997000000003</v>
      </c>
      <c r="E6812">
        <v>90.059997999999993</v>
      </c>
      <c r="F6812">
        <v>90.059997999999993</v>
      </c>
      <c r="G6812">
        <v>0</v>
      </c>
    </row>
    <row r="6813" spans="1:7" x14ac:dyDescent="0.25">
      <c r="A6813" s="1">
        <v>41997</v>
      </c>
      <c r="B6813">
        <v>90.040001000000004</v>
      </c>
      <c r="C6813">
        <v>90.080001999999993</v>
      </c>
      <c r="D6813">
        <v>89.809997999999993</v>
      </c>
      <c r="E6813">
        <v>89.970000999999996</v>
      </c>
      <c r="F6813">
        <v>89.970000999999996</v>
      </c>
      <c r="G6813">
        <v>0</v>
      </c>
    </row>
    <row r="6814" spans="1:7" x14ac:dyDescent="0.25">
      <c r="A6814" s="1">
        <v>41999</v>
      </c>
      <c r="B6814">
        <v>89.870002999999997</v>
      </c>
      <c r="C6814">
        <v>90.080001999999993</v>
      </c>
      <c r="D6814">
        <v>89.779999000000004</v>
      </c>
      <c r="E6814">
        <v>90.029999000000004</v>
      </c>
      <c r="F6814">
        <v>90.029999000000004</v>
      </c>
      <c r="G6814">
        <v>0</v>
      </c>
    </row>
    <row r="6815" spans="1:7" x14ac:dyDescent="0.25">
      <c r="A6815" s="1">
        <v>42001</v>
      </c>
      <c r="B6815" t="s">
        <v>444</v>
      </c>
      <c r="C6815" t="s">
        <v>444</v>
      </c>
      <c r="D6815" t="s">
        <v>444</v>
      </c>
      <c r="E6815" t="s">
        <v>444</v>
      </c>
      <c r="F6815" t="s">
        <v>444</v>
      </c>
      <c r="G6815" t="s">
        <v>444</v>
      </c>
    </row>
    <row r="6816" spans="1:7" x14ac:dyDescent="0.25">
      <c r="A6816" s="1">
        <v>42002</v>
      </c>
      <c r="B6816">
        <v>89.980002999999996</v>
      </c>
      <c r="C6816">
        <v>90.269997000000004</v>
      </c>
      <c r="D6816">
        <v>89.790001000000004</v>
      </c>
      <c r="E6816">
        <v>90.190002000000007</v>
      </c>
      <c r="F6816">
        <v>90.190002000000007</v>
      </c>
      <c r="G6816">
        <v>0</v>
      </c>
    </row>
    <row r="6817" spans="1:7" x14ac:dyDescent="0.25">
      <c r="A6817" s="1">
        <v>42003</v>
      </c>
      <c r="B6817">
        <v>90.190002000000007</v>
      </c>
      <c r="C6817">
        <v>90.330001999999993</v>
      </c>
      <c r="D6817">
        <v>89.809997999999993</v>
      </c>
      <c r="E6817">
        <v>89.989998</v>
      </c>
      <c r="F6817">
        <v>89.989998</v>
      </c>
      <c r="G6817">
        <v>0</v>
      </c>
    </row>
    <row r="6818" spans="1:7" x14ac:dyDescent="0.25">
      <c r="A6818" s="1">
        <v>42004</v>
      </c>
      <c r="B6818">
        <v>89.93</v>
      </c>
      <c r="C6818">
        <v>90.300003000000004</v>
      </c>
      <c r="D6818">
        <v>89.860000999999997</v>
      </c>
      <c r="E6818">
        <v>90.269997000000004</v>
      </c>
      <c r="F6818">
        <v>90.269997000000004</v>
      </c>
      <c r="G6818">
        <v>0</v>
      </c>
    </row>
    <row r="6819" spans="1:7" x14ac:dyDescent="0.25">
      <c r="A6819" s="1">
        <v>42006</v>
      </c>
      <c r="B6819">
        <v>90.360000999999997</v>
      </c>
      <c r="C6819">
        <v>91.160004000000001</v>
      </c>
      <c r="D6819">
        <v>90.330001999999993</v>
      </c>
      <c r="E6819">
        <v>91.080001999999993</v>
      </c>
      <c r="F6819">
        <v>91.080001999999993</v>
      </c>
      <c r="G6819">
        <v>0</v>
      </c>
    </row>
    <row r="6820" spans="1:7" x14ac:dyDescent="0.25">
      <c r="A6820" s="1">
        <v>42008</v>
      </c>
      <c r="B6820" t="s">
        <v>444</v>
      </c>
      <c r="C6820" t="s">
        <v>444</v>
      </c>
      <c r="D6820" t="s">
        <v>444</v>
      </c>
      <c r="E6820" t="s">
        <v>444</v>
      </c>
      <c r="F6820" t="s">
        <v>444</v>
      </c>
      <c r="G6820" t="s">
        <v>444</v>
      </c>
    </row>
    <row r="6821" spans="1:7" x14ac:dyDescent="0.25">
      <c r="A6821" s="1">
        <v>42009</v>
      </c>
      <c r="B6821">
        <v>91.129997000000003</v>
      </c>
      <c r="C6821">
        <v>91.779999000000004</v>
      </c>
      <c r="D6821">
        <v>91.129997000000003</v>
      </c>
      <c r="E6821">
        <v>91.379997000000003</v>
      </c>
      <c r="F6821">
        <v>91.379997000000003</v>
      </c>
      <c r="G6821">
        <v>0</v>
      </c>
    </row>
    <row r="6822" spans="1:7" x14ac:dyDescent="0.25">
      <c r="A6822" s="1">
        <v>42010</v>
      </c>
      <c r="B6822">
        <v>91.379997000000003</v>
      </c>
      <c r="C6822">
        <v>91.809997999999993</v>
      </c>
      <c r="D6822">
        <v>91.120002999999997</v>
      </c>
      <c r="E6822">
        <v>91.5</v>
      </c>
      <c r="F6822">
        <v>91.5</v>
      </c>
      <c r="G6822">
        <v>0</v>
      </c>
    </row>
    <row r="6823" spans="1:7" x14ac:dyDescent="0.25">
      <c r="A6823" s="1">
        <v>42011</v>
      </c>
      <c r="B6823">
        <v>91.75</v>
      </c>
      <c r="C6823">
        <v>92.269997000000004</v>
      </c>
      <c r="D6823">
        <v>91.650002000000001</v>
      </c>
      <c r="E6823">
        <v>91.889999000000003</v>
      </c>
      <c r="F6823">
        <v>91.889999000000003</v>
      </c>
      <c r="G6823">
        <v>0</v>
      </c>
    </row>
    <row r="6824" spans="1:7" x14ac:dyDescent="0.25">
      <c r="A6824" s="1">
        <v>42012</v>
      </c>
      <c r="B6824">
        <v>91.940002000000007</v>
      </c>
      <c r="C6824">
        <v>92.529999000000004</v>
      </c>
      <c r="D6824">
        <v>91.940002000000007</v>
      </c>
      <c r="E6824">
        <v>92.370002999999997</v>
      </c>
      <c r="F6824">
        <v>92.370002999999997</v>
      </c>
      <c r="G6824">
        <v>0</v>
      </c>
    </row>
    <row r="6825" spans="1:7" x14ac:dyDescent="0.25">
      <c r="A6825" s="1">
        <v>42013</v>
      </c>
      <c r="B6825">
        <v>92.309997999999993</v>
      </c>
      <c r="C6825">
        <v>92.5</v>
      </c>
      <c r="D6825">
        <v>91.900002000000001</v>
      </c>
      <c r="E6825">
        <v>91.940002000000007</v>
      </c>
      <c r="F6825">
        <v>91.940002000000007</v>
      </c>
      <c r="G6825">
        <v>0</v>
      </c>
    </row>
    <row r="6826" spans="1:7" x14ac:dyDescent="0.25">
      <c r="A6826" s="1">
        <v>42015</v>
      </c>
      <c r="B6826" t="s">
        <v>444</v>
      </c>
      <c r="C6826" t="s">
        <v>444</v>
      </c>
      <c r="D6826" t="s">
        <v>444</v>
      </c>
      <c r="E6826" t="s">
        <v>444</v>
      </c>
      <c r="F6826" t="s">
        <v>444</v>
      </c>
      <c r="G6826" t="s">
        <v>444</v>
      </c>
    </row>
    <row r="6827" spans="1:7" x14ac:dyDescent="0.25">
      <c r="A6827" s="1">
        <v>42016</v>
      </c>
      <c r="B6827">
        <v>91.879997000000003</v>
      </c>
      <c r="C6827">
        <v>92.339995999999999</v>
      </c>
      <c r="D6827">
        <v>91.730002999999996</v>
      </c>
      <c r="E6827">
        <v>91.980002999999996</v>
      </c>
      <c r="F6827">
        <v>91.980002999999996</v>
      </c>
      <c r="G6827">
        <v>0</v>
      </c>
    </row>
    <row r="6828" spans="1:7" x14ac:dyDescent="0.25">
      <c r="A6828" s="1">
        <v>42017</v>
      </c>
      <c r="B6828">
        <v>92.029999000000004</v>
      </c>
      <c r="C6828">
        <v>92.43</v>
      </c>
      <c r="D6828">
        <v>91.809997999999993</v>
      </c>
      <c r="E6828">
        <v>92.309997999999993</v>
      </c>
      <c r="F6828">
        <v>92.309997999999993</v>
      </c>
      <c r="G6828">
        <v>0</v>
      </c>
    </row>
    <row r="6829" spans="1:7" x14ac:dyDescent="0.25">
      <c r="A6829" s="1">
        <v>42018</v>
      </c>
      <c r="B6829">
        <v>92.230002999999996</v>
      </c>
      <c r="C6829">
        <v>92.419998000000007</v>
      </c>
      <c r="D6829">
        <v>91.610000999999997</v>
      </c>
      <c r="E6829">
        <v>92.160004000000001</v>
      </c>
      <c r="F6829">
        <v>92.160004000000001</v>
      </c>
      <c r="G6829">
        <v>0</v>
      </c>
    </row>
    <row r="6830" spans="1:7" x14ac:dyDescent="0.25">
      <c r="A6830" s="1">
        <v>42019</v>
      </c>
      <c r="B6830">
        <v>92.160004000000001</v>
      </c>
      <c r="C6830">
        <v>92.75</v>
      </c>
      <c r="D6830">
        <v>91.510002</v>
      </c>
      <c r="E6830">
        <v>92.349997999999999</v>
      </c>
      <c r="F6830">
        <v>92.349997999999999</v>
      </c>
      <c r="G6830">
        <v>0</v>
      </c>
    </row>
    <row r="6831" spans="1:7" x14ac:dyDescent="0.25">
      <c r="A6831" s="1">
        <v>42020</v>
      </c>
      <c r="B6831">
        <v>92.099997999999999</v>
      </c>
      <c r="C6831">
        <v>93.260002</v>
      </c>
      <c r="D6831">
        <v>92.080001999999993</v>
      </c>
      <c r="E6831">
        <v>92.519997000000004</v>
      </c>
      <c r="F6831">
        <v>92.519997000000004</v>
      </c>
      <c r="G6831">
        <v>0</v>
      </c>
    </row>
    <row r="6832" spans="1:7" x14ac:dyDescent="0.25">
      <c r="A6832" s="1">
        <v>42022</v>
      </c>
      <c r="B6832" t="s">
        <v>444</v>
      </c>
      <c r="C6832" t="s">
        <v>444</v>
      </c>
      <c r="D6832" t="s">
        <v>444</v>
      </c>
      <c r="E6832" t="s">
        <v>444</v>
      </c>
      <c r="F6832" t="s">
        <v>444</v>
      </c>
      <c r="G6832" t="s">
        <v>444</v>
      </c>
    </row>
    <row r="6833" spans="1:7" x14ac:dyDescent="0.25">
      <c r="A6833" s="1">
        <v>42024</v>
      </c>
      <c r="B6833">
        <v>92.660004000000001</v>
      </c>
      <c r="C6833">
        <v>93.099997999999999</v>
      </c>
      <c r="D6833">
        <v>92.550003000000004</v>
      </c>
      <c r="E6833">
        <v>93.050003000000004</v>
      </c>
      <c r="F6833">
        <v>93.050003000000004</v>
      </c>
      <c r="G6833">
        <v>0</v>
      </c>
    </row>
    <row r="6834" spans="1:7" x14ac:dyDescent="0.25">
      <c r="A6834" s="1">
        <v>42025</v>
      </c>
      <c r="B6834">
        <v>93.07</v>
      </c>
      <c r="C6834">
        <v>93.089995999999999</v>
      </c>
      <c r="D6834">
        <v>92.150002000000001</v>
      </c>
      <c r="E6834">
        <v>92.900002000000001</v>
      </c>
      <c r="F6834">
        <v>92.900002000000001</v>
      </c>
      <c r="G6834">
        <v>0</v>
      </c>
    </row>
    <row r="6835" spans="1:7" x14ac:dyDescent="0.25">
      <c r="A6835" s="1">
        <v>42026</v>
      </c>
      <c r="B6835">
        <v>92.889999000000003</v>
      </c>
      <c r="C6835">
        <v>94.5</v>
      </c>
      <c r="D6835">
        <v>92.480002999999996</v>
      </c>
      <c r="E6835">
        <v>94.239998</v>
      </c>
      <c r="F6835">
        <v>94.239998</v>
      </c>
      <c r="G6835">
        <v>14290000</v>
      </c>
    </row>
    <row r="6836" spans="1:7" x14ac:dyDescent="0.25">
      <c r="A6836" s="1">
        <v>42027</v>
      </c>
      <c r="B6836">
        <v>94.209998999999996</v>
      </c>
      <c r="C6836">
        <v>95.480002999999996</v>
      </c>
      <c r="D6836">
        <v>94.110000999999997</v>
      </c>
      <c r="E6836">
        <v>95</v>
      </c>
      <c r="F6836">
        <v>95</v>
      </c>
      <c r="G6836">
        <v>0</v>
      </c>
    </row>
    <row r="6837" spans="1:7" x14ac:dyDescent="0.25">
      <c r="A6837" s="1">
        <v>42029</v>
      </c>
      <c r="B6837" t="s">
        <v>444</v>
      </c>
      <c r="C6837" t="s">
        <v>444</v>
      </c>
      <c r="D6837" t="s">
        <v>444</v>
      </c>
      <c r="E6837" t="s">
        <v>444</v>
      </c>
      <c r="F6837" t="s">
        <v>444</v>
      </c>
      <c r="G6837" t="s">
        <v>444</v>
      </c>
    </row>
    <row r="6838" spans="1:7" x14ac:dyDescent="0.25">
      <c r="A6838" s="1">
        <v>42030</v>
      </c>
      <c r="B6838">
        <v>95.199996999999996</v>
      </c>
      <c r="C6838">
        <v>95.330001999999993</v>
      </c>
      <c r="D6838">
        <v>94.589995999999999</v>
      </c>
      <c r="E6838">
        <v>94.800003000000004</v>
      </c>
      <c r="F6838">
        <v>94.800003000000004</v>
      </c>
      <c r="G6838">
        <v>0</v>
      </c>
    </row>
    <row r="6839" spans="1:7" x14ac:dyDescent="0.25">
      <c r="A6839" s="1">
        <v>42031</v>
      </c>
      <c r="B6839">
        <v>94.93</v>
      </c>
      <c r="C6839">
        <v>95.010002</v>
      </c>
      <c r="D6839">
        <v>93.699996999999996</v>
      </c>
      <c r="E6839">
        <v>94.019997000000004</v>
      </c>
      <c r="F6839">
        <v>94.019997000000004</v>
      </c>
      <c r="G6839">
        <v>9000000</v>
      </c>
    </row>
    <row r="6840" spans="1:7" x14ac:dyDescent="0.25">
      <c r="A6840" s="1">
        <v>42032</v>
      </c>
      <c r="B6840">
        <v>94.209998999999996</v>
      </c>
      <c r="C6840">
        <v>94.690002000000007</v>
      </c>
      <c r="D6840">
        <v>93.970000999999996</v>
      </c>
      <c r="E6840">
        <v>94.470000999999996</v>
      </c>
      <c r="F6840">
        <v>94.470000999999996</v>
      </c>
      <c r="G6840">
        <v>0</v>
      </c>
    </row>
    <row r="6841" spans="1:7" x14ac:dyDescent="0.25">
      <c r="A6841" s="1">
        <v>42033</v>
      </c>
      <c r="B6841">
        <v>94.620002999999997</v>
      </c>
      <c r="C6841">
        <v>95.010002</v>
      </c>
      <c r="D6841">
        <v>94.330001999999993</v>
      </c>
      <c r="E6841">
        <v>94.779999000000004</v>
      </c>
      <c r="F6841">
        <v>94.779999000000004</v>
      </c>
      <c r="G6841">
        <v>0</v>
      </c>
    </row>
    <row r="6842" spans="1:7" x14ac:dyDescent="0.25">
      <c r="A6842" s="1">
        <v>42034</v>
      </c>
      <c r="B6842">
        <v>94.660004000000001</v>
      </c>
      <c r="C6842">
        <v>94.919998000000007</v>
      </c>
      <c r="D6842">
        <v>94.43</v>
      </c>
      <c r="E6842">
        <v>94.800003000000004</v>
      </c>
      <c r="F6842">
        <v>94.800003000000004</v>
      </c>
      <c r="G6842">
        <v>0</v>
      </c>
    </row>
    <row r="6843" spans="1:7" x14ac:dyDescent="0.25">
      <c r="A6843" s="1">
        <v>42036</v>
      </c>
      <c r="B6843" t="s">
        <v>444</v>
      </c>
      <c r="C6843" t="s">
        <v>444</v>
      </c>
      <c r="D6843" t="s">
        <v>444</v>
      </c>
      <c r="E6843" t="s">
        <v>444</v>
      </c>
      <c r="F6843" t="s">
        <v>444</v>
      </c>
      <c r="G6843" t="s">
        <v>444</v>
      </c>
    </row>
    <row r="6844" spans="1:7" x14ac:dyDescent="0.25">
      <c r="A6844" s="1">
        <v>42037</v>
      </c>
      <c r="B6844">
        <v>94.839995999999999</v>
      </c>
      <c r="C6844">
        <v>94.879997000000003</v>
      </c>
      <c r="D6844">
        <v>94.370002999999997</v>
      </c>
      <c r="E6844">
        <v>94.5</v>
      </c>
      <c r="F6844">
        <v>94.5</v>
      </c>
      <c r="G6844">
        <v>0</v>
      </c>
    </row>
    <row r="6845" spans="1:7" x14ac:dyDescent="0.25">
      <c r="A6845" s="1">
        <v>42038</v>
      </c>
      <c r="B6845">
        <v>94.57</v>
      </c>
      <c r="C6845">
        <v>94.699996999999996</v>
      </c>
      <c r="D6845">
        <v>93.25</v>
      </c>
      <c r="E6845">
        <v>93.599997999999999</v>
      </c>
      <c r="F6845">
        <v>93.599997999999999</v>
      </c>
      <c r="G6845">
        <v>0</v>
      </c>
    </row>
    <row r="6846" spans="1:7" x14ac:dyDescent="0.25">
      <c r="A6846" s="1">
        <v>42039</v>
      </c>
      <c r="B6846">
        <v>93.739998</v>
      </c>
      <c r="C6846">
        <v>94.529999000000004</v>
      </c>
      <c r="D6846">
        <v>93.610000999999997</v>
      </c>
      <c r="E6846">
        <v>93.989998</v>
      </c>
      <c r="F6846">
        <v>93.989998</v>
      </c>
      <c r="G6846">
        <v>0</v>
      </c>
    </row>
    <row r="6847" spans="1:7" x14ac:dyDescent="0.25">
      <c r="A6847" s="1">
        <v>42040</v>
      </c>
      <c r="B6847">
        <v>93.599997999999999</v>
      </c>
      <c r="C6847">
        <v>94.760002</v>
      </c>
      <c r="D6847">
        <v>93.519997000000004</v>
      </c>
      <c r="E6847">
        <v>94.699996999999996</v>
      </c>
      <c r="F6847">
        <v>94.699996999999996</v>
      </c>
      <c r="G6847">
        <v>0</v>
      </c>
    </row>
    <row r="6848" spans="1:7" x14ac:dyDescent="0.25">
      <c r="A6848" s="1">
        <v>42041</v>
      </c>
      <c r="B6848">
        <v>93.599997999999999</v>
      </c>
      <c r="C6848">
        <v>94.760002</v>
      </c>
      <c r="D6848">
        <v>93.519997000000004</v>
      </c>
      <c r="E6848">
        <v>94.699996999999996</v>
      </c>
      <c r="F6848">
        <v>94.699996999999996</v>
      </c>
      <c r="G6848">
        <v>0</v>
      </c>
    </row>
    <row r="6849" spans="1:7" x14ac:dyDescent="0.25">
      <c r="A6849" s="1">
        <v>42043</v>
      </c>
      <c r="B6849" t="s">
        <v>444</v>
      </c>
      <c r="C6849" t="s">
        <v>444</v>
      </c>
      <c r="D6849" t="s">
        <v>444</v>
      </c>
      <c r="E6849" t="s">
        <v>444</v>
      </c>
      <c r="F6849" t="s">
        <v>444</v>
      </c>
      <c r="G6849" t="s">
        <v>444</v>
      </c>
    </row>
    <row r="6850" spans="1:7" x14ac:dyDescent="0.25">
      <c r="A6850" s="1">
        <v>42044</v>
      </c>
      <c r="B6850">
        <v>94.68</v>
      </c>
      <c r="C6850">
        <v>94.879997000000003</v>
      </c>
      <c r="D6850">
        <v>94.360000999999997</v>
      </c>
      <c r="E6850">
        <v>94.449996999999996</v>
      </c>
      <c r="F6850">
        <v>94.449996999999996</v>
      </c>
      <c r="G6850">
        <v>0</v>
      </c>
    </row>
    <row r="6851" spans="1:7" x14ac:dyDescent="0.25">
      <c r="A6851" s="1">
        <v>42045</v>
      </c>
      <c r="B6851">
        <v>94.519997000000004</v>
      </c>
      <c r="C6851">
        <v>94.879997000000003</v>
      </c>
      <c r="D6851">
        <v>94.400002000000001</v>
      </c>
      <c r="E6851">
        <v>94.760002</v>
      </c>
      <c r="F6851">
        <v>94.760002</v>
      </c>
      <c r="G6851">
        <v>0</v>
      </c>
    </row>
    <row r="6852" spans="1:7" x14ac:dyDescent="0.25">
      <c r="A6852" s="1">
        <v>42046</v>
      </c>
      <c r="B6852">
        <v>94.709998999999996</v>
      </c>
      <c r="C6852">
        <v>95.120002999999997</v>
      </c>
      <c r="D6852">
        <v>94.639999000000003</v>
      </c>
      <c r="E6852">
        <v>94.989998</v>
      </c>
      <c r="F6852">
        <v>94.989998</v>
      </c>
      <c r="G6852">
        <v>0</v>
      </c>
    </row>
    <row r="6853" spans="1:7" x14ac:dyDescent="0.25">
      <c r="A6853" s="1">
        <v>42047</v>
      </c>
      <c r="B6853">
        <v>94.889999000000003</v>
      </c>
      <c r="C6853">
        <v>94.970000999999996</v>
      </c>
      <c r="D6853">
        <v>93.980002999999996</v>
      </c>
      <c r="E6853">
        <v>94.089995999999999</v>
      </c>
      <c r="F6853">
        <v>94.089995999999999</v>
      </c>
      <c r="G6853">
        <v>0</v>
      </c>
    </row>
    <row r="6854" spans="1:7" x14ac:dyDescent="0.25">
      <c r="A6854" s="1">
        <v>42048</v>
      </c>
      <c r="B6854">
        <v>94.199996999999996</v>
      </c>
      <c r="C6854">
        <v>94.309997999999993</v>
      </c>
      <c r="D6854">
        <v>93.900002000000001</v>
      </c>
      <c r="E6854">
        <v>94.199996999999996</v>
      </c>
      <c r="F6854">
        <v>94.199996999999996</v>
      </c>
      <c r="G6854">
        <v>0</v>
      </c>
    </row>
    <row r="6855" spans="1:7" x14ac:dyDescent="0.25">
      <c r="A6855" s="1">
        <v>42050</v>
      </c>
      <c r="B6855" t="s">
        <v>444</v>
      </c>
      <c r="C6855" t="s">
        <v>444</v>
      </c>
      <c r="D6855" t="s">
        <v>444</v>
      </c>
      <c r="E6855" t="s">
        <v>444</v>
      </c>
      <c r="F6855" t="s">
        <v>444</v>
      </c>
      <c r="G6855" t="s">
        <v>444</v>
      </c>
    </row>
    <row r="6856" spans="1:7" x14ac:dyDescent="0.25">
      <c r="A6856" s="1">
        <v>42052</v>
      </c>
      <c r="B6856">
        <v>94.400002000000001</v>
      </c>
      <c r="C6856">
        <v>94.510002</v>
      </c>
      <c r="D6856">
        <v>93.800003000000004</v>
      </c>
      <c r="E6856">
        <v>94.059997999999993</v>
      </c>
      <c r="F6856">
        <v>94.059997999999993</v>
      </c>
      <c r="G6856">
        <v>0</v>
      </c>
    </row>
    <row r="6857" spans="1:7" x14ac:dyDescent="0.25">
      <c r="A6857" s="1">
        <v>42053</v>
      </c>
      <c r="B6857">
        <v>94.150002000000001</v>
      </c>
      <c r="C6857">
        <v>94.529999000000004</v>
      </c>
      <c r="D6857">
        <v>93.989998</v>
      </c>
      <c r="E6857">
        <v>94.199996999999996</v>
      </c>
      <c r="F6857">
        <v>94.199996999999996</v>
      </c>
      <c r="G6857">
        <v>0</v>
      </c>
    </row>
    <row r="6858" spans="1:7" x14ac:dyDescent="0.25">
      <c r="A6858" s="1">
        <v>42054</v>
      </c>
      <c r="B6858">
        <v>94.089995999999999</v>
      </c>
      <c r="C6858">
        <v>94.449996999999996</v>
      </c>
      <c r="D6858">
        <v>93.839995999999999</v>
      </c>
      <c r="E6858">
        <v>94.400002000000001</v>
      </c>
      <c r="F6858">
        <v>94.400002000000001</v>
      </c>
      <c r="G6858">
        <v>0</v>
      </c>
    </row>
    <row r="6859" spans="1:7" x14ac:dyDescent="0.25">
      <c r="A6859" s="1">
        <v>42055</v>
      </c>
      <c r="B6859">
        <v>94.419998000000007</v>
      </c>
      <c r="C6859">
        <v>94.790001000000004</v>
      </c>
      <c r="D6859">
        <v>94.050003000000004</v>
      </c>
      <c r="E6859">
        <v>94.25</v>
      </c>
      <c r="F6859">
        <v>94.25</v>
      </c>
      <c r="G6859">
        <v>0</v>
      </c>
    </row>
    <row r="6860" spans="1:7" x14ac:dyDescent="0.25">
      <c r="A6860" s="1">
        <v>42057</v>
      </c>
      <c r="B6860" t="s">
        <v>444</v>
      </c>
      <c r="C6860" t="s">
        <v>444</v>
      </c>
      <c r="D6860" t="s">
        <v>444</v>
      </c>
      <c r="E6860" t="s">
        <v>444</v>
      </c>
      <c r="F6860" t="s">
        <v>444</v>
      </c>
      <c r="G6860" t="s">
        <v>444</v>
      </c>
    </row>
    <row r="6861" spans="1:7" x14ac:dyDescent="0.25">
      <c r="A6861" s="1">
        <v>42058</v>
      </c>
      <c r="B6861">
        <v>94.32</v>
      </c>
      <c r="C6861">
        <v>94.919998000000007</v>
      </c>
      <c r="D6861">
        <v>94.279999000000004</v>
      </c>
      <c r="E6861">
        <v>94.57</v>
      </c>
      <c r="F6861">
        <v>94.57</v>
      </c>
      <c r="G6861">
        <v>0</v>
      </c>
    </row>
    <row r="6862" spans="1:7" x14ac:dyDescent="0.25">
      <c r="A6862" s="1">
        <v>42059</v>
      </c>
      <c r="B6862">
        <v>94.580001999999993</v>
      </c>
      <c r="C6862">
        <v>94.989998</v>
      </c>
      <c r="D6862">
        <v>94.43</v>
      </c>
      <c r="E6862">
        <v>94.489998</v>
      </c>
      <c r="F6862">
        <v>94.489998</v>
      </c>
      <c r="G6862">
        <v>0</v>
      </c>
    </row>
    <row r="6863" spans="1:7" x14ac:dyDescent="0.25">
      <c r="A6863" s="1">
        <v>42060</v>
      </c>
      <c r="B6863">
        <v>94.410004000000001</v>
      </c>
      <c r="C6863">
        <v>94.480002999999996</v>
      </c>
      <c r="D6863">
        <v>94.129997000000003</v>
      </c>
      <c r="E6863">
        <v>94.209998999999996</v>
      </c>
      <c r="F6863">
        <v>94.209998999999996</v>
      </c>
      <c r="G6863">
        <v>0</v>
      </c>
    </row>
    <row r="6864" spans="1:7" x14ac:dyDescent="0.25">
      <c r="A6864" s="1">
        <v>42061</v>
      </c>
      <c r="B6864">
        <v>94.199996999999996</v>
      </c>
      <c r="C6864">
        <v>95.360000999999997</v>
      </c>
      <c r="D6864">
        <v>94.059997999999993</v>
      </c>
      <c r="E6864">
        <v>95.290001000000004</v>
      </c>
      <c r="F6864">
        <v>95.290001000000004</v>
      </c>
      <c r="G6864">
        <v>0</v>
      </c>
    </row>
    <row r="6865" spans="1:7" x14ac:dyDescent="0.25">
      <c r="A6865" s="1">
        <v>42062</v>
      </c>
      <c r="B6865">
        <v>95.18</v>
      </c>
      <c r="C6865">
        <v>95.360000999999997</v>
      </c>
      <c r="D6865">
        <v>94.910004000000001</v>
      </c>
      <c r="E6865">
        <v>95.25</v>
      </c>
      <c r="F6865">
        <v>95.25</v>
      </c>
      <c r="G6865">
        <v>0</v>
      </c>
    </row>
    <row r="6866" spans="1:7" x14ac:dyDescent="0.25">
      <c r="A6866" s="1">
        <v>42064</v>
      </c>
      <c r="B6866" t="s">
        <v>444</v>
      </c>
      <c r="C6866" t="s">
        <v>444</v>
      </c>
      <c r="D6866" t="s">
        <v>444</v>
      </c>
      <c r="E6866" t="s">
        <v>444</v>
      </c>
      <c r="F6866" t="s">
        <v>444</v>
      </c>
      <c r="G6866" t="s">
        <v>444</v>
      </c>
    </row>
    <row r="6867" spans="1:7" x14ac:dyDescent="0.25">
      <c r="A6867" s="1">
        <v>42065</v>
      </c>
      <c r="B6867">
        <v>95.260002</v>
      </c>
      <c r="C6867">
        <v>95.510002</v>
      </c>
      <c r="D6867">
        <v>95.059997999999993</v>
      </c>
      <c r="E6867">
        <v>95.459998999999996</v>
      </c>
      <c r="F6867">
        <v>95.459998999999996</v>
      </c>
      <c r="G6867">
        <v>0</v>
      </c>
    </row>
    <row r="6868" spans="1:7" x14ac:dyDescent="0.25">
      <c r="A6868" s="1">
        <v>42066</v>
      </c>
      <c r="B6868">
        <v>95.489998</v>
      </c>
      <c r="C6868">
        <v>95.57</v>
      </c>
      <c r="D6868">
        <v>95.099997999999999</v>
      </c>
      <c r="E6868">
        <v>95.379997000000003</v>
      </c>
      <c r="F6868">
        <v>95.379997000000003</v>
      </c>
      <c r="G6868">
        <v>0</v>
      </c>
    </row>
    <row r="6869" spans="1:7" x14ac:dyDescent="0.25">
      <c r="A6869" s="1">
        <v>42067</v>
      </c>
      <c r="B6869">
        <v>95.379997000000003</v>
      </c>
      <c r="C6869">
        <v>96.059997999999993</v>
      </c>
      <c r="D6869">
        <v>95.32</v>
      </c>
      <c r="E6869">
        <v>95.970000999999996</v>
      </c>
      <c r="F6869">
        <v>95.970000999999996</v>
      </c>
      <c r="G6869">
        <v>0</v>
      </c>
    </row>
    <row r="6870" spans="1:7" x14ac:dyDescent="0.25">
      <c r="A6870" s="1">
        <v>42068</v>
      </c>
      <c r="B6870">
        <v>95.970000999999996</v>
      </c>
      <c r="C6870">
        <v>96.589995999999999</v>
      </c>
      <c r="D6870">
        <v>95.839995999999999</v>
      </c>
      <c r="E6870">
        <v>96.379997000000003</v>
      </c>
      <c r="F6870">
        <v>96.379997000000003</v>
      </c>
      <c r="G6870">
        <v>0</v>
      </c>
    </row>
    <row r="6871" spans="1:7" x14ac:dyDescent="0.25">
      <c r="A6871" s="1">
        <v>42069</v>
      </c>
      <c r="B6871">
        <v>96.360000999999997</v>
      </c>
      <c r="C6871">
        <v>97.730002999999996</v>
      </c>
      <c r="D6871">
        <v>96.300003000000004</v>
      </c>
      <c r="E6871">
        <v>97.620002999999997</v>
      </c>
      <c r="F6871">
        <v>97.620002999999997</v>
      </c>
      <c r="G6871">
        <v>0</v>
      </c>
    </row>
    <row r="6872" spans="1:7" x14ac:dyDescent="0.25">
      <c r="A6872" s="1">
        <v>42071</v>
      </c>
      <c r="B6872" t="s">
        <v>444</v>
      </c>
      <c r="C6872" t="s">
        <v>444</v>
      </c>
      <c r="D6872" t="s">
        <v>444</v>
      </c>
      <c r="E6872" t="s">
        <v>444</v>
      </c>
      <c r="F6872" t="s">
        <v>444</v>
      </c>
      <c r="G6872" t="s">
        <v>444</v>
      </c>
    </row>
    <row r="6873" spans="1:7" x14ac:dyDescent="0.25">
      <c r="A6873" s="1">
        <v>42072</v>
      </c>
      <c r="B6873">
        <v>97.720000999999996</v>
      </c>
      <c r="C6873">
        <v>97.779999000000004</v>
      </c>
      <c r="D6873">
        <v>97.290001000000004</v>
      </c>
      <c r="E6873">
        <v>97.589995999999999</v>
      </c>
      <c r="F6873">
        <v>97.589995999999999</v>
      </c>
      <c r="G6873">
        <v>0</v>
      </c>
    </row>
    <row r="6874" spans="1:7" x14ac:dyDescent="0.25">
      <c r="A6874" s="1">
        <v>42073</v>
      </c>
      <c r="B6874">
        <v>97.779999000000004</v>
      </c>
      <c r="C6874">
        <v>98.809997999999993</v>
      </c>
      <c r="D6874">
        <v>97.779999000000004</v>
      </c>
      <c r="E6874">
        <v>98.620002999999997</v>
      </c>
      <c r="F6874">
        <v>98.620002999999997</v>
      </c>
      <c r="G6874">
        <v>0</v>
      </c>
    </row>
    <row r="6875" spans="1:7" x14ac:dyDescent="0.25">
      <c r="A6875" s="1">
        <v>42074</v>
      </c>
      <c r="B6875">
        <v>98.650002000000001</v>
      </c>
      <c r="C6875">
        <v>99.989998</v>
      </c>
      <c r="D6875">
        <v>98.489998</v>
      </c>
      <c r="E6875">
        <v>99.800003000000004</v>
      </c>
      <c r="F6875">
        <v>99.800003000000004</v>
      </c>
      <c r="G6875">
        <v>0</v>
      </c>
    </row>
    <row r="6876" spans="1:7" x14ac:dyDescent="0.25">
      <c r="A6876" s="1">
        <v>42075</v>
      </c>
      <c r="B6876">
        <v>99.699996999999996</v>
      </c>
      <c r="C6876">
        <v>100.05999799999999</v>
      </c>
      <c r="D6876">
        <v>98.650002000000001</v>
      </c>
      <c r="E6876">
        <v>99.150002000000001</v>
      </c>
      <c r="F6876">
        <v>99.150002000000001</v>
      </c>
      <c r="G6876">
        <v>0</v>
      </c>
    </row>
    <row r="6877" spans="1:7" x14ac:dyDescent="0.25">
      <c r="A6877" s="1">
        <v>42076</v>
      </c>
      <c r="B6877">
        <v>99.190002000000007</v>
      </c>
      <c r="C6877">
        <v>100.389999</v>
      </c>
      <c r="D6877">
        <v>99.190002000000007</v>
      </c>
      <c r="E6877">
        <v>100.33000199999999</v>
      </c>
      <c r="F6877">
        <v>100.33000199999999</v>
      </c>
      <c r="G6877">
        <v>0</v>
      </c>
    </row>
    <row r="6878" spans="1:7" x14ac:dyDescent="0.25">
      <c r="A6878" s="1">
        <v>42078</v>
      </c>
      <c r="B6878" t="s">
        <v>444</v>
      </c>
      <c r="C6878" t="s">
        <v>444</v>
      </c>
      <c r="D6878" t="s">
        <v>444</v>
      </c>
      <c r="E6878" t="s">
        <v>444</v>
      </c>
      <c r="F6878" t="s">
        <v>444</v>
      </c>
      <c r="G6878" t="s">
        <v>444</v>
      </c>
    </row>
    <row r="6879" spans="1:7" x14ac:dyDescent="0.25">
      <c r="A6879" s="1">
        <v>42079</v>
      </c>
      <c r="B6879">
        <v>100.260002</v>
      </c>
      <c r="C6879">
        <v>100.269997</v>
      </c>
      <c r="D6879">
        <v>99.32</v>
      </c>
      <c r="E6879">
        <v>99.599997999999999</v>
      </c>
      <c r="F6879">
        <v>99.599997999999999</v>
      </c>
      <c r="G6879">
        <v>0</v>
      </c>
    </row>
    <row r="6880" spans="1:7" x14ac:dyDescent="0.25">
      <c r="A6880" s="1">
        <v>42080</v>
      </c>
      <c r="B6880">
        <v>99.669998000000007</v>
      </c>
      <c r="C6880">
        <v>99.830001999999993</v>
      </c>
      <c r="D6880">
        <v>99.230002999999996</v>
      </c>
      <c r="E6880">
        <v>99.589995999999999</v>
      </c>
      <c r="F6880">
        <v>99.589995999999999</v>
      </c>
      <c r="G6880">
        <v>0</v>
      </c>
    </row>
    <row r="6881" spans="1:7" x14ac:dyDescent="0.25">
      <c r="A6881" s="1">
        <v>42081</v>
      </c>
      <c r="B6881">
        <v>99.599997999999999</v>
      </c>
      <c r="C6881">
        <v>99.800003000000004</v>
      </c>
      <c r="D6881">
        <v>96.629997000000003</v>
      </c>
      <c r="E6881">
        <v>98.550003000000004</v>
      </c>
      <c r="F6881">
        <v>98.550003000000004</v>
      </c>
      <c r="G6881">
        <v>0</v>
      </c>
    </row>
    <row r="6882" spans="1:7" x14ac:dyDescent="0.25">
      <c r="A6882" s="1">
        <v>42082</v>
      </c>
      <c r="B6882">
        <v>97.800003000000004</v>
      </c>
      <c r="C6882">
        <v>99.459998999999996</v>
      </c>
      <c r="D6882">
        <v>97.209998999999996</v>
      </c>
      <c r="E6882">
        <v>99.099997999999999</v>
      </c>
      <c r="F6882">
        <v>99.099997999999999</v>
      </c>
      <c r="G6882">
        <v>0</v>
      </c>
    </row>
    <row r="6883" spans="1:7" x14ac:dyDescent="0.25">
      <c r="A6883" s="1">
        <v>42083</v>
      </c>
      <c r="B6883">
        <v>99.040001000000004</v>
      </c>
      <c r="C6883">
        <v>99.120002999999997</v>
      </c>
      <c r="D6883">
        <v>97.449996999999996</v>
      </c>
      <c r="E6883">
        <v>97.910004000000001</v>
      </c>
      <c r="F6883">
        <v>97.910004000000001</v>
      </c>
      <c r="G6883">
        <v>0</v>
      </c>
    </row>
    <row r="6884" spans="1:7" x14ac:dyDescent="0.25">
      <c r="A6884" s="1">
        <v>42085</v>
      </c>
      <c r="B6884" t="s">
        <v>444</v>
      </c>
      <c r="C6884" t="s">
        <v>444</v>
      </c>
      <c r="D6884" t="s">
        <v>444</v>
      </c>
      <c r="E6884" t="s">
        <v>444</v>
      </c>
      <c r="F6884" t="s">
        <v>444</v>
      </c>
      <c r="G6884" t="s">
        <v>444</v>
      </c>
    </row>
    <row r="6885" spans="1:7" x14ac:dyDescent="0.25">
      <c r="A6885" s="1">
        <v>42086</v>
      </c>
      <c r="B6885">
        <v>97.800003000000004</v>
      </c>
      <c r="C6885">
        <v>98.239998</v>
      </c>
      <c r="D6885">
        <v>96.830001999999993</v>
      </c>
      <c r="E6885">
        <v>97.029999000000004</v>
      </c>
      <c r="F6885">
        <v>97.029999000000004</v>
      </c>
      <c r="G6885">
        <v>0</v>
      </c>
    </row>
    <row r="6886" spans="1:7" x14ac:dyDescent="0.25">
      <c r="A6886" s="1">
        <v>42087</v>
      </c>
      <c r="B6886">
        <v>96.93</v>
      </c>
      <c r="C6886">
        <v>97.379997000000003</v>
      </c>
      <c r="D6886">
        <v>96.389999000000003</v>
      </c>
      <c r="E6886">
        <v>97.190002000000007</v>
      </c>
      <c r="F6886">
        <v>97.190002000000007</v>
      </c>
      <c r="G6886">
        <v>0</v>
      </c>
    </row>
    <row r="6887" spans="1:7" x14ac:dyDescent="0.25">
      <c r="A6887" s="1">
        <v>42088</v>
      </c>
      <c r="B6887">
        <v>97.220000999999996</v>
      </c>
      <c r="C6887">
        <v>97.300003000000004</v>
      </c>
      <c r="D6887">
        <v>96.540001000000004</v>
      </c>
      <c r="E6887">
        <v>96.980002999999996</v>
      </c>
      <c r="F6887">
        <v>96.980002999999996</v>
      </c>
      <c r="G6887">
        <v>0</v>
      </c>
    </row>
    <row r="6888" spans="1:7" x14ac:dyDescent="0.25">
      <c r="A6888" s="1">
        <v>42089</v>
      </c>
      <c r="B6888">
        <v>96.910004000000001</v>
      </c>
      <c r="C6888">
        <v>97.550003000000004</v>
      </c>
      <c r="D6888">
        <v>96.169998000000007</v>
      </c>
      <c r="E6888">
        <v>97.440002000000007</v>
      </c>
      <c r="F6888">
        <v>97.440002000000007</v>
      </c>
      <c r="G6888">
        <v>0</v>
      </c>
    </row>
    <row r="6889" spans="1:7" x14ac:dyDescent="0.25">
      <c r="A6889" s="1">
        <v>42090</v>
      </c>
      <c r="B6889">
        <v>97.379997000000003</v>
      </c>
      <c r="C6889">
        <v>97.919998000000007</v>
      </c>
      <c r="D6889">
        <v>96.989998</v>
      </c>
      <c r="E6889">
        <v>97.290001000000004</v>
      </c>
      <c r="F6889">
        <v>97.290001000000004</v>
      </c>
      <c r="G6889">
        <v>0</v>
      </c>
    </row>
    <row r="6890" spans="1:7" x14ac:dyDescent="0.25">
      <c r="A6890" s="1">
        <v>42092</v>
      </c>
      <c r="B6890" t="s">
        <v>444</v>
      </c>
      <c r="C6890" t="s">
        <v>444</v>
      </c>
      <c r="D6890" t="s">
        <v>444</v>
      </c>
      <c r="E6890" t="s">
        <v>444</v>
      </c>
      <c r="F6890" t="s">
        <v>444</v>
      </c>
      <c r="G6890" t="s">
        <v>444</v>
      </c>
    </row>
    <row r="6891" spans="1:7" x14ac:dyDescent="0.25">
      <c r="A6891" s="1">
        <v>42093</v>
      </c>
      <c r="B6891">
        <v>97.389999000000003</v>
      </c>
      <c r="C6891">
        <v>98.07</v>
      </c>
      <c r="D6891">
        <v>97.389999000000003</v>
      </c>
      <c r="E6891">
        <v>97.980002999999996</v>
      </c>
      <c r="F6891">
        <v>97.980002999999996</v>
      </c>
      <c r="G6891">
        <v>0</v>
      </c>
    </row>
    <row r="6892" spans="1:7" x14ac:dyDescent="0.25">
      <c r="A6892" s="1">
        <v>42094</v>
      </c>
      <c r="B6892">
        <v>97.919998000000007</v>
      </c>
      <c r="C6892">
        <v>98.669998000000007</v>
      </c>
      <c r="D6892">
        <v>97.830001999999993</v>
      </c>
      <c r="E6892">
        <v>98.360000999999997</v>
      </c>
      <c r="F6892">
        <v>98.360000999999997</v>
      </c>
      <c r="G6892">
        <v>0</v>
      </c>
    </row>
    <row r="6893" spans="1:7" x14ac:dyDescent="0.25">
      <c r="A6893" s="1">
        <v>42095</v>
      </c>
      <c r="B6893">
        <v>98.419998000000007</v>
      </c>
      <c r="C6893">
        <v>98.639999000000003</v>
      </c>
      <c r="D6893">
        <v>97.980002999999996</v>
      </c>
      <c r="E6893">
        <v>98.190002000000007</v>
      </c>
      <c r="F6893">
        <v>98.190002000000007</v>
      </c>
      <c r="G6893">
        <v>0</v>
      </c>
    </row>
    <row r="6894" spans="1:7" x14ac:dyDescent="0.25">
      <c r="A6894" s="1">
        <v>42096</v>
      </c>
      <c r="B6894">
        <v>98.18</v>
      </c>
      <c r="C6894">
        <v>98.279999000000004</v>
      </c>
      <c r="D6894">
        <v>97.330001999999993</v>
      </c>
      <c r="E6894">
        <v>97.440002000000007</v>
      </c>
      <c r="F6894">
        <v>97.440002000000007</v>
      </c>
      <c r="G6894">
        <v>0</v>
      </c>
    </row>
    <row r="6895" spans="1:7" x14ac:dyDescent="0.25">
      <c r="A6895" s="1">
        <v>42099</v>
      </c>
      <c r="B6895" t="s">
        <v>444</v>
      </c>
      <c r="C6895" t="s">
        <v>444</v>
      </c>
      <c r="D6895" t="s">
        <v>444</v>
      </c>
      <c r="E6895" t="s">
        <v>444</v>
      </c>
      <c r="F6895" t="s">
        <v>444</v>
      </c>
      <c r="G6895" t="s">
        <v>444</v>
      </c>
    </row>
    <row r="6896" spans="1:7" x14ac:dyDescent="0.25">
      <c r="A6896" s="1">
        <v>42100</v>
      </c>
      <c r="B6896">
        <v>96.739998</v>
      </c>
      <c r="C6896">
        <v>97.239998</v>
      </c>
      <c r="D6896">
        <v>96.330001999999993</v>
      </c>
      <c r="E6896">
        <v>97.110000999999997</v>
      </c>
      <c r="F6896">
        <v>97.110000999999997</v>
      </c>
      <c r="G6896">
        <v>0</v>
      </c>
    </row>
    <row r="6897" spans="1:7" x14ac:dyDescent="0.25">
      <c r="A6897" s="1">
        <v>42101</v>
      </c>
      <c r="B6897">
        <v>97.059997999999993</v>
      </c>
      <c r="C6897">
        <v>98.019997000000004</v>
      </c>
      <c r="D6897">
        <v>96.93</v>
      </c>
      <c r="E6897">
        <v>97.830001999999993</v>
      </c>
      <c r="F6897">
        <v>97.830001999999993</v>
      </c>
      <c r="G6897">
        <v>0</v>
      </c>
    </row>
    <row r="6898" spans="1:7" x14ac:dyDescent="0.25">
      <c r="A6898" s="1">
        <v>42102</v>
      </c>
      <c r="B6898">
        <v>97.870002999999997</v>
      </c>
      <c r="C6898">
        <v>98.199996999999996</v>
      </c>
      <c r="D6898">
        <v>97.25</v>
      </c>
      <c r="E6898">
        <v>98.07</v>
      </c>
      <c r="F6898">
        <v>98.07</v>
      </c>
      <c r="G6898">
        <v>0</v>
      </c>
    </row>
    <row r="6899" spans="1:7" x14ac:dyDescent="0.25">
      <c r="A6899" s="1">
        <v>42103</v>
      </c>
      <c r="B6899">
        <v>98.050003000000004</v>
      </c>
      <c r="C6899">
        <v>99.18</v>
      </c>
      <c r="D6899">
        <v>98.040001000000004</v>
      </c>
      <c r="E6899">
        <v>99.160004000000001</v>
      </c>
      <c r="F6899">
        <v>99.160004000000001</v>
      </c>
      <c r="G6899">
        <v>0</v>
      </c>
    </row>
    <row r="6900" spans="1:7" x14ac:dyDescent="0.25">
      <c r="A6900" s="1">
        <v>42104</v>
      </c>
      <c r="B6900">
        <v>98.970000999999996</v>
      </c>
      <c r="C6900">
        <v>99.690002000000007</v>
      </c>
      <c r="D6900">
        <v>98.839995999999999</v>
      </c>
      <c r="E6900">
        <v>99.389999000000003</v>
      </c>
      <c r="F6900">
        <v>99.389999000000003</v>
      </c>
      <c r="G6900">
        <v>0</v>
      </c>
    </row>
    <row r="6901" spans="1:7" x14ac:dyDescent="0.25">
      <c r="A6901" s="1">
        <v>42106</v>
      </c>
      <c r="B6901" t="s">
        <v>444</v>
      </c>
      <c r="C6901" t="s">
        <v>444</v>
      </c>
      <c r="D6901" t="s">
        <v>444</v>
      </c>
      <c r="E6901" t="s">
        <v>444</v>
      </c>
      <c r="F6901" t="s">
        <v>444</v>
      </c>
      <c r="G6901" t="s">
        <v>444</v>
      </c>
    </row>
    <row r="6902" spans="1:7" x14ac:dyDescent="0.25">
      <c r="A6902" s="1">
        <v>42107</v>
      </c>
      <c r="B6902">
        <v>99.349997999999999</v>
      </c>
      <c r="C6902">
        <v>99.989998</v>
      </c>
      <c r="D6902">
        <v>99.230002999999996</v>
      </c>
      <c r="E6902">
        <v>99.489998</v>
      </c>
      <c r="F6902">
        <v>99.489998</v>
      </c>
      <c r="G6902">
        <v>0</v>
      </c>
    </row>
    <row r="6903" spans="1:7" x14ac:dyDescent="0.25">
      <c r="A6903" s="1">
        <v>42108</v>
      </c>
      <c r="B6903">
        <v>99.449996999999996</v>
      </c>
      <c r="C6903">
        <v>99.699996999999996</v>
      </c>
      <c r="D6903">
        <v>98.370002999999997</v>
      </c>
      <c r="E6903">
        <v>98.760002</v>
      </c>
      <c r="F6903">
        <v>98.760002</v>
      </c>
      <c r="G6903">
        <v>0</v>
      </c>
    </row>
    <row r="6904" spans="1:7" x14ac:dyDescent="0.25">
      <c r="A6904" s="1">
        <v>42109</v>
      </c>
      <c r="B6904">
        <v>98.779999000000004</v>
      </c>
      <c r="C6904">
        <v>99.360000999999997</v>
      </c>
      <c r="D6904">
        <v>98.220000999999996</v>
      </c>
      <c r="E6904">
        <v>98.330001999999993</v>
      </c>
      <c r="F6904">
        <v>98.330001999999993</v>
      </c>
      <c r="G6904">
        <v>0</v>
      </c>
    </row>
    <row r="6905" spans="1:7" x14ac:dyDescent="0.25">
      <c r="A6905" s="1">
        <v>42110</v>
      </c>
      <c r="B6905">
        <v>98.400002000000001</v>
      </c>
      <c r="C6905">
        <v>98.720000999999996</v>
      </c>
      <c r="D6905">
        <v>97.279999000000004</v>
      </c>
      <c r="E6905">
        <v>97.419998000000007</v>
      </c>
      <c r="F6905">
        <v>97.419998000000007</v>
      </c>
      <c r="G6905">
        <v>0</v>
      </c>
    </row>
    <row r="6906" spans="1:7" x14ac:dyDescent="0.25">
      <c r="A6906" s="1">
        <v>42111</v>
      </c>
      <c r="B6906">
        <v>97.629997000000003</v>
      </c>
      <c r="C6906">
        <v>97.82</v>
      </c>
      <c r="D6906">
        <v>97</v>
      </c>
      <c r="E6906">
        <v>97.519997000000004</v>
      </c>
      <c r="F6906">
        <v>97.519997000000004</v>
      </c>
      <c r="G6906">
        <v>0</v>
      </c>
    </row>
    <row r="6907" spans="1:7" x14ac:dyDescent="0.25">
      <c r="A6907" s="1">
        <v>42113</v>
      </c>
      <c r="B6907" t="s">
        <v>444</v>
      </c>
      <c r="C6907" t="s">
        <v>444</v>
      </c>
      <c r="D6907" t="s">
        <v>444</v>
      </c>
      <c r="E6907" t="s">
        <v>444</v>
      </c>
      <c r="F6907" t="s">
        <v>444</v>
      </c>
      <c r="G6907" t="s">
        <v>444</v>
      </c>
    </row>
    <row r="6908" spans="1:7" x14ac:dyDescent="0.25">
      <c r="A6908" s="1">
        <v>42114</v>
      </c>
      <c r="B6908">
        <v>97.309997999999993</v>
      </c>
      <c r="C6908">
        <v>98.07</v>
      </c>
      <c r="D6908">
        <v>97.309997999999993</v>
      </c>
      <c r="E6908">
        <v>97.940002000000007</v>
      </c>
      <c r="F6908">
        <v>97.940002000000007</v>
      </c>
      <c r="G6908">
        <v>0</v>
      </c>
    </row>
    <row r="6909" spans="1:7" x14ac:dyDescent="0.25">
      <c r="A6909" s="1">
        <v>42115</v>
      </c>
      <c r="B6909">
        <v>97.940002000000007</v>
      </c>
      <c r="C6909">
        <v>98.459998999999996</v>
      </c>
      <c r="D6909">
        <v>97.639999000000003</v>
      </c>
      <c r="E6909">
        <v>97.980002999999996</v>
      </c>
      <c r="F6909">
        <v>97.980002999999996</v>
      </c>
      <c r="G6909">
        <v>0</v>
      </c>
    </row>
    <row r="6910" spans="1:7" x14ac:dyDescent="0.25">
      <c r="A6910" s="1">
        <v>42116</v>
      </c>
      <c r="B6910">
        <v>97.959998999999996</v>
      </c>
      <c r="C6910">
        <v>98.120002999999997</v>
      </c>
      <c r="D6910">
        <v>97.43</v>
      </c>
      <c r="E6910">
        <v>98.019997000000004</v>
      </c>
      <c r="F6910">
        <v>98.019997000000004</v>
      </c>
      <c r="G6910">
        <v>0</v>
      </c>
    </row>
    <row r="6911" spans="1:7" x14ac:dyDescent="0.25">
      <c r="A6911" s="1">
        <v>42117</v>
      </c>
      <c r="B6911">
        <v>98.050003000000004</v>
      </c>
      <c r="C6911">
        <v>98.43</v>
      </c>
      <c r="D6911">
        <v>97.150002000000001</v>
      </c>
      <c r="E6911">
        <v>97.279999000000004</v>
      </c>
      <c r="F6911">
        <v>97.279999000000004</v>
      </c>
      <c r="G6911">
        <v>0</v>
      </c>
    </row>
    <row r="6912" spans="1:7" x14ac:dyDescent="0.25">
      <c r="A6912" s="1">
        <v>42118</v>
      </c>
      <c r="B6912">
        <v>97.330001999999993</v>
      </c>
      <c r="C6912">
        <v>97.559997999999993</v>
      </c>
      <c r="D6912">
        <v>96.760002</v>
      </c>
      <c r="E6912">
        <v>96.919998000000007</v>
      </c>
      <c r="F6912">
        <v>96.919998000000007</v>
      </c>
      <c r="G6912">
        <v>0</v>
      </c>
    </row>
    <row r="6913" spans="1:7" x14ac:dyDescent="0.25">
      <c r="A6913" s="1">
        <v>42120</v>
      </c>
      <c r="B6913" t="s">
        <v>444</v>
      </c>
      <c r="C6913" t="s">
        <v>444</v>
      </c>
      <c r="D6913" t="s">
        <v>444</v>
      </c>
      <c r="E6913" t="s">
        <v>444</v>
      </c>
      <c r="F6913" t="s">
        <v>444</v>
      </c>
      <c r="G6913" t="s">
        <v>444</v>
      </c>
    </row>
    <row r="6914" spans="1:7" x14ac:dyDescent="0.25">
      <c r="A6914" s="1">
        <v>42121</v>
      </c>
      <c r="B6914">
        <v>96.900002000000001</v>
      </c>
      <c r="C6914">
        <v>97.279999000000004</v>
      </c>
      <c r="D6914">
        <v>96.470000999999996</v>
      </c>
      <c r="E6914">
        <v>96.769997000000004</v>
      </c>
      <c r="F6914">
        <v>96.769997000000004</v>
      </c>
      <c r="G6914">
        <v>0</v>
      </c>
    </row>
    <row r="6915" spans="1:7" x14ac:dyDescent="0.25">
      <c r="A6915" s="1">
        <v>42122</v>
      </c>
      <c r="B6915">
        <v>96.790001000000004</v>
      </c>
      <c r="C6915">
        <v>96.93</v>
      </c>
      <c r="D6915">
        <v>96.010002</v>
      </c>
      <c r="E6915">
        <v>96.089995999999999</v>
      </c>
      <c r="F6915">
        <v>96.089995999999999</v>
      </c>
      <c r="G6915">
        <v>0</v>
      </c>
    </row>
    <row r="6916" spans="1:7" x14ac:dyDescent="0.25">
      <c r="A6916" s="1">
        <v>42123</v>
      </c>
      <c r="B6916">
        <v>96.129997000000003</v>
      </c>
      <c r="C6916">
        <v>96.18</v>
      </c>
      <c r="D6916">
        <v>94.68</v>
      </c>
      <c r="E6916">
        <v>95.120002999999997</v>
      </c>
      <c r="F6916">
        <v>95.120002999999997</v>
      </c>
      <c r="G6916">
        <v>0</v>
      </c>
    </row>
    <row r="6917" spans="1:7" x14ac:dyDescent="0.25">
      <c r="A6917" s="1">
        <v>42124</v>
      </c>
      <c r="B6917">
        <v>95.209998999999996</v>
      </c>
      <c r="C6917">
        <v>95.449996999999996</v>
      </c>
      <c r="D6917">
        <v>94.400002000000001</v>
      </c>
      <c r="E6917">
        <v>94.599997999999999</v>
      </c>
      <c r="F6917">
        <v>94.599997999999999</v>
      </c>
      <c r="G6917">
        <v>0</v>
      </c>
    </row>
    <row r="6918" spans="1:7" x14ac:dyDescent="0.25">
      <c r="A6918" s="1">
        <v>42125</v>
      </c>
      <c r="B6918">
        <v>94.830001999999993</v>
      </c>
      <c r="C6918">
        <v>95.400002000000001</v>
      </c>
      <c r="D6918">
        <v>94.5</v>
      </c>
      <c r="E6918">
        <v>95.300003000000004</v>
      </c>
      <c r="F6918">
        <v>95.300003000000004</v>
      </c>
      <c r="G6918">
        <v>0</v>
      </c>
    </row>
    <row r="6919" spans="1:7" x14ac:dyDescent="0.25">
      <c r="A6919" s="1">
        <v>42127</v>
      </c>
      <c r="B6919" t="s">
        <v>444</v>
      </c>
      <c r="C6919" t="s">
        <v>444</v>
      </c>
      <c r="D6919" t="s">
        <v>444</v>
      </c>
      <c r="E6919" t="s">
        <v>444</v>
      </c>
      <c r="F6919" t="s">
        <v>444</v>
      </c>
      <c r="G6919" t="s">
        <v>444</v>
      </c>
    </row>
    <row r="6920" spans="1:7" x14ac:dyDescent="0.25">
      <c r="A6920" s="1">
        <v>42128</v>
      </c>
      <c r="B6920">
        <v>95.220000999999996</v>
      </c>
      <c r="C6920">
        <v>95.639999000000003</v>
      </c>
      <c r="D6920">
        <v>95.040001000000004</v>
      </c>
      <c r="E6920">
        <v>95.480002999999996</v>
      </c>
      <c r="F6920">
        <v>95.480002999999996</v>
      </c>
      <c r="G6920">
        <v>0</v>
      </c>
    </row>
    <row r="6921" spans="1:7" x14ac:dyDescent="0.25">
      <c r="A6921" s="1">
        <v>42129</v>
      </c>
      <c r="B6921">
        <v>95.440002000000007</v>
      </c>
      <c r="C6921">
        <v>95.949996999999996</v>
      </c>
      <c r="D6921">
        <v>94.879997000000003</v>
      </c>
      <c r="E6921">
        <v>95.129997000000003</v>
      </c>
      <c r="F6921">
        <v>95.129997000000003</v>
      </c>
      <c r="G6921">
        <v>0</v>
      </c>
    </row>
    <row r="6922" spans="1:7" x14ac:dyDescent="0.25">
      <c r="A6922" s="1">
        <v>42130</v>
      </c>
      <c r="B6922">
        <v>95.18</v>
      </c>
      <c r="C6922">
        <v>95.220000999999996</v>
      </c>
      <c r="D6922">
        <v>93.879997000000003</v>
      </c>
      <c r="E6922">
        <v>94.129997000000003</v>
      </c>
      <c r="F6922">
        <v>94.129997000000003</v>
      </c>
      <c r="G6922">
        <v>0</v>
      </c>
    </row>
    <row r="6923" spans="1:7" x14ac:dyDescent="0.25">
      <c r="A6923" s="1">
        <v>42131</v>
      </c>
      <c r="B6923">
        <v>94.129997000000003</v>
      </c>
      <c r="C6923">
        <v>94.830001999999993</v>
      </c>
      <c r="D6923">
        <v>93.889999000000003</v>
      </c>
      <c r="E6923">
        <v>94.620002999999997</v>
      </c>
      <c r="F6923">
        <v>94.620002999999997</v>
      </c>
      <c r="G6923">
        <v>0</v>
      </c>
    </row>
    <row r="6924" spans="1:7" x14ac:dyDescent="0.25">
      <c r="A6924" s="1">
        <v>42132</v>
      </c>
      <c r="B6924">
        <v>94.629997000000003</v>
      </c>
      <c r="C6924">
        <v>95.07</v>
      </c>
      <c r="D6924">
        <v>94.32</v>
      </c>
      <c r="E6924">
        <v>94.790001000000004</v>
      </c>
      <c r="F6924">
        <v>94.790001000000004</v>
      </c>
      <c r="G6924">
        <v>0</v>
      </c>
    </row>
    <row r="6925" spans="1:7" x14ac:dyDescent="0.25">
      <c r="A6925" s="1">
        <v>42134</v>
      </c>
      <c r="B6925" t="s">
        <v>444</v>
      </c>
      <c r="C6925" t="s">
        <v>444</v>
      </c>
      <c r="D6925" t="s">
        <v>444</v>
      </c>
      <c r="E6925" t="s">
        <v>444</v>
      </c>
      <c r="F6925" t="s">
        <v>444</v>
      </c>
      <c r="G6925" t="s">
        <v>444</v>
      </c>
    </row>
    <row r="6926" spans="1:7" x14ac:dyDescent="0.25">
      <c r="A6926" s="1">
        <v>42135</v>
      </c>
      <c r="B6926">
        <v>94.800003000000004</v>
      </c>
      <c r="C6926">
        <v>95.260002</v>
      </c>
      <c r="D6926">
        <v>94.800003000000004</v>
      </c>
      <c r="E6926">
        <v>95.010002</v>
      </c>
      <c r="F6926">
        <v>95.010002</v>
      </c>
      <c r="G6926">
        <v>0</v>
      </c>
    </row>
    <row r="6927" spans="1:7" x14ac:dyDescent="0.25">
      <c r="A6927" s="1">
        <v>42136</v>
      </c>
      <c r="B6927">
        <v>95.050003000000004</v>
      </c>
      <c r="C6927">
        <v>95.160004000000001</v>
      </c>
      <c r="D6927">
        <v>94.239998</v>
      </c>
      <c r="E6927">
        <v>94.529999000000004</v>
      </c>
      <c r="F6927">
        <v>94.529999000000004</v>
      </c>
      <c r="G6927">
        <v>0</v>
      </c>
    </row>
    <row r="6928" spans="1:7" x14ac:dyDescent="0.25">
      <c r="A6928" s="1">
        <v>42137</v>
      </c>
      <c r="B6928">
        <v>94.559997999999993</v>
      </c>
      <c r="C6928">
        <v>94.589995999999999</v>
      </c>
      <c r="D6928">
        <v>93.459998999999996</v>
      </c>
      <c r="E6928">
        <v>93.620002999999997</v>
      </c>
      <c r="F6928">
        <v>93.620002999999997</v>
      </c>
      <c r="G6928">
        <v>0</v>
      </c>
    </row>
    <row r="6929" spans="1:7" x14ac:dyDescent="0.25">
      <c r="A6929" s="1">
        <v>42138</v>
      </c>
      <c r="B6929">
        <v>93.660004000000001</v>
      </c>
      <c r="C6929">
        <v>93.760002</v>
      </c>
      <c r="D6929">
        <v>93.129997000000003</v>
      </c>
      <c r="E6929">
        <v>93.360000999999997</v>
      </c>
      <c r="F6929">
        <v>93.360000999999997</v>
      </c>
      <c r="G6929">
        <v>0</v>
      </c>
    </row>
    <row r="6930" spans="1:7" x14ac:dyDescent="0.25">
      <c r="A6930" s="1">
        <v>42139</v>
      </c>
      <c r="B6930">
        <v>93.400002000000001</v>
      </c>
      <c r="C6930">
        <v>94.029999000000004</v>
      </c>
      <c r="D6930">
        <v>93.139999000000003</v>
      </c>
      <c r="E6930">
        <v>93.139999000000003</v>
      </c>
      <c r="F6930">
        <v>93.139999000000003</v>
      </c>
      <c r="G6930">
        <v>0</v>
      </c>
    </row>
    <row r="6931" spans="1:7" x14ac:dyDescent="0.25">
      <c r="A6931" s="1">
        <v>42141</v>
      </c>
      <c r="B6931" t="s">
        <v>444</v>
      </c>
      <c r="C6931" t="s">
        <v>444</v>
      </c>
      <c r="D6931" t="s">
        <v>444</v>
      </c>
      <c r="E6931" t="s">
        <v>444</v>
      </c>
      <c r="F6931" t="s">
        <v>444</v>
      </c>
      <c r="G6931" t="s">
        <v>444</v>
      </c>
    </row>
    <row r="6932" spans="1:7" x14ac:dyDescent="0.25">
      <c r="A6932" s="1">
        <v>42142</v>
      </c>
      <c r="B6932">
        <v>93.230002999999996</v>
      </c>
      <c r="C6932">
        <v>94.269997000000004</v>
      </c>
      <c r="D6932">
        <v>93.230002999999996</v>
      </c>
      <c r="E6932">
        <v>94.190002000000007</v>
      </c>
      <c r="F6932">
        <v>94.190002000000007</v>
      </c>
      <c r="G6932">
        <v>0</v>
      </c>
    </row>
    <row r="6933" spans="1:7" x14ac:dyDescent="0.25">
      <c r="A6933" s="1">
        <v>42143</v>
      </c>
      <c r="B6933">
        <v>94.129997000000003</v>
      </c>
      <c r="C6933">
        <v>95.470000999999996</v>
      </c>
      <c r="D6933">
        <v>94.089995999999999</v>
      </c>
      <c r="E6933">
        <v>95.269997000000004</v>
      </c>
      <c r="F6933">
        <v>95.269997000000004</v>
      </c>
      <c r="G6933">
        <v>0</v>
      </c>
    </row>
    <row r="6934" spans="1:7" x14ac:dyDescent="0.25">
      <c r="A6934" s="1">
        <v>42144</v>
      </c>
      <c r="B6934">
        <v>95.309997999999993</v>
      </c>
      <c r="C6934">
        <v>95.839995999999999</v>
      </c>
      <c r="D6934">
        <v>95.260002</v>
      </c>
      <c r="E6934">
        <v>95.449996999999996</v>
      </c>
      <c r="F6934">
        <v>95.449996999999996</v>
      </c>
      <c r="G6934">
        <v>0</v>
      </c>
    </row>
    <row r="6935" spans="1:7" x14ac:dyDescent="0.25">
      <c r="A6935" s="1">
        <v>42145</v>
      </c>
      <c r="B6935">
        <v>95.589995999999999</v>
      </c>
      <c r="C6935">
        <v>95.650002000000001</v>
      </c>
      <c r="D6935">
        <v>94.970000999999996</v>
      </c>
      <c r="E6935">
        <v>95.260002</v>
      </c>
      <c r="F6935">
        <v>95.260002</v>
      </c>
      <c r="G6935">
        <v>0</v>
      </c>
    </row>
    <row r="6936" spans="1:7" x14ac:dyDescent="0.25">
      <c r="A6936" s="1">
        <v>42146</v>
      </c>
      <c r="B6936">
        <v>95.400002000000001</v>
      </c>
      <c r="C6936">
        <v>96.269997000000004</v>
      </c>
      <c r="D6936">
        <v>94.82</v>
      </c>
      <c r="E6936">
        <v>96.010002</v>
      </c>
      <c r="F6936">
        <v>96.010002</v>
      </c>
      <c r="G6936">
        <v>0</v>
      </c>
    </row>
    <row r="6937" spans="1:7" x14ac:dyDescent="0.25">
      <c r="A6937" s="1">
        <v>42148</v>
      </c>
      <c r="B6937" t="s">
        <v>444</v>
      </c>
      <c r="C6937" t="s">
        <v>444</v>
      </c>
      <c r="D6937" t="s">
        <v>444</v>
      </c>
      <c r="E6937" t="s">
        <v>444</v>
      </c>
      <c r="F6937" t="s">
        <v>444</v>
      </c>
      <c r="G6937" t="s">
        <v>444</v>
      </c>
    </row>
    <row r="6938" spans="1:7" x14ac:dyDescent="0.25">
      <c r="A6938" s="1">
        <v>42150</v>
      </c>
      <c r="B6938">
        <v>96.370002999999997</v>
      </c>
      <c r="C6938">
        <v>97.360000999999997</v>
      </c>
      <c r="D6938">
        <v>96.370002999999997</v>
      </c>
      <c r="E6938">
        <v>97.300003000000004</v>
      </c>
      <c r="F6938">
        <v>97.300003000000004</v>
      </c>
      <c r="G6938">
        <v>0</v>
      </c>
    </row>
    <row r="6939" spans="1:7" x14ac:dyDescent="0.25">
      <c r="A6939" s="1">
        <v>42151</v>
      </c>
      <c r="B6939">
        <v>97.209998999999996</v>
      </c>
      <c r="C6939">
        <v>97.779999000000004</v>
      </c>
      <c r="D6939">
        <v>96.889999000000003</v>
      </c>
      <c r="E6939">
        <v>97.370002999999997</v>
      </c>
      <c r="F6939">
        <v>97.370002999999997</v>
      </c>
      <c r="G6939">
        <v>0</v>
      </c>
    </row>
    <row r="6940" spans="1:7" x14ac:dyDescent="0.25">
      <c r="A6940" s="1">
        <v>42152</v>
      </c>
      <c r="B6940">
        <v>97.279999000000004</v>
      </c>
      <c r="C6940">
        <v>97.629997000000003</v>
      </c>
      <c r="D6940">
        <v>96.870002999999997</v>
      </c>
      <c r="E6940">
        <v>96.970000999999996</v>
      </c>
      <c r="F6940">
        <v>96.970000999999996</v>
      </c>
      <c r="G6940">
        <v>0</v>
      </c>
    </row>
    <row r="6941" spans="1:7" x14ac:dyDescent="0.25">
      <c r="A6941" s="1">
        <v>42153</v>
      </c>
      <c r="B6941">
        <v>96.879997000000003</v>
      </c>
      <c r="C6941">
        <v>97.190002000000007</v>
      </c>
      <c r="D6941">
        <v>96.75</v>
      </c>
      <c r="E6941">
        <v>96.910004000000001</v>
      </c>
      <c r="F6941">
        <v>96.910004000000001</v>
      </c>
      <c r="G6941">
        <v>0</v>
      </c>
    </row>
    <row r="6942" spans="1:7" x14ac:dyDescent="0.25">
      <c r="A6942" s="1">
        <v>42155</v>
      </c>
      <c r="B6942" t="s">
        <v>444</v>
      </c>
      <c r="C6942" t="s">
        <v>444</v>
      </c>
      <c r="D6942" t="s">
        <v>444</v>
      </c>
      <c r="E6942" t="s">
        <v>444</v>
      </c>
      <c r="F6942" t="s">
        <v>444</v>
      </c>
      <c r="G6942" t="s">
        <v>444</v>
      </c>
    </row>
    <row r="6943" spans="1:7" x14ac:dyDescent="0.25">
      <c r="A6943" s="1">
        <v>42156</v>
      </c>
      <c r="B6943">
        <v>96.889999000000003</v>
      </c>
      <c r="C6943">
        <v>97.68</v>
      </c>
      <c r="D6943">
        <v>96.889999000000003</v>
      </c>
      <c r="E6943">
        <v>97.389999000000003</v>
      </c>
      <c r="F6943">
        <v>97.389999000000003</v>
      </c>
      <c r="G6943">
        <v>0</v>
      </c>
    </row>
    <row r="6944" spans="1:7" x14ac:dyDescent="0.25">
      <c r="A6944" s="1">
        <v>42157</v>
      </c>
      <c r="B6944">
        <v>97.440002000000007</v>
      </c>
      <c r="C6944">
        <v>97.529999000000004</v>
      </c>
      <c r="D6944">
        <v>95.669998000000007</v>
      </c>
      <c r="E6944">
        <v>95.839995999999999</v>
      </c>
      <c r="F6944">
        <v>95.839995999999999</v>
      </c>
      <c r="G6944">
        <v>0</v>
      </c>
    </row>
    <row r="6945" spans="1:7" x14ac:dyDescent="0.25">
      <c r="A6945" s="1">
        <v>42158</v>
      </c>
      <c r="B6945">
        <v>95.93</v>
      </c>
      <c r="C6945">
        <v>96.510002</v>
      </c>
      <c r="D6945">
        <v>95.209998999999996</v>
      </c>
      <c r="E6945">
        <v>95.470000999999996</v>
      </c>
      <c r="F6945">
        <v>95.470000999999996</v>
      </c>
      <c r="G6945">
        <v>0</v>
      </c>
    </row>
    <row r="6946" spans="1:7" x14ac:dyDescent="0.25">
      <c r="A6946" s="1">
        <v>42159</v>
      </c>
      <c r="B6946">
        <v>95.410004000000001</v>
      </c>
      <c r="C6946">
        <v>95.580001999999993</v>
      </c>
      <c r="D6946">
        <v>94.650002000000001</v>
      </c>
      <c r="E6946">
        <v>95.459998999999996</v>
      </c>
      <c r="F6946">
        <v>95.459998999999996</v>
      </c>
      <c r="G6946">
        <v>0</v>
      </c>
    </row>
    <row r="6947" spans="1:7" x14ac:dyDescent="0.25">
      <c r="A6947" s="1">
        <v>42160</v>
      </c>
      <c r="B6947">
        <v>95.779999000000004</v>
      </c>
      <c r="C6947">
        <v>96.910004000000001</v>
      </c>
      <c r="D6947">
        <v>95.360000999999997</v>
      </c>
      <c r="E6947">
        <v>96.309997999999993</v>
      </c>
      <c r="F6947">
        <v>96.309997999999993</v>
      </c>
      <c r="G6947">
        <v>0</v>
      </c>
    </row>
    <row r="6948" spans="1:7" x14ac:dyDescent="0.25">
      <c r="A6948" s="1">
        <v>42162</v>
      </c>
      <c r="B6948" t="s">
        <v>444</v>
      </c>
      <c r="C6948" t="s">
        <v>444</v>
      </c>
      <c r="D6948" t="s">
        <v>444</v>
      </c>
      <c r="E6948" t="s">
        <v>444</v>
      </c>
      <c r="F6948" t="s">
        <v>444</v>
      </c>
      <c r="G6948" t="s">
        <v>444</v>
      </c>
    </row>
    <row r="6949" spans="1:7" x14ac:dyDescent="0.25">
      <c r="A6949" s="1">
        <v>42163</v>
      </c>
      <c r="B6949">
        <v>96.339995999999999</v>
      </c>
      <c r="C6949">
        <v>96.550003000000004</v>
      </c>
      <c r="D6949">
        <v>95.050003000000004</v>
      </c>
      <c r="E6949">
        <v>95.300003000000004</v>
      </c>
      <c r="F6949">
        <v>95.300003000000004</v>
      </c>
      <c r="G6949">
        <v>0</v>
      </c>
    </row>
    <row r="6950" spans="1:7" x14ac:dyDescent="0.25">
      <c r="A6950" s="1">
        <v>42164</v>
      </c>
      <c r="B6950">
        <v>95.25</v>
      </c>
      <c r="C6950">
        <v>95.580001999999993</v>
      </c>
      <c r="D6950">
        <v>94.849997999999999</v>
      </c>
      <c r="E6950">
        <v>95.169998000000007</v>
      </c>
      <c r="F6950">
        <v>95.169998000000007</v>
      </c>
      <c r="G6950">
        <v>0</v>
      </c>
    </row>
    <row r="6951" spans="1:7" x14ac:dyDescent="0.25">
      <c r="A6951" s="1">
        <v>42165</v>
      </c>
      <c r="B6951">
        <v>95.139999000000003</v>
      </c>
      <c r="C6951">
        <v>95.230002999999996</v>
      </c>
      <c r="D6951">
        <v>94.32</v>
      </c>
      <c r="E6951">
        <v>94.650002000000001</v>
      </c>
      <c r="F6951">
        <v>94.650002000000001</v>
      </c>
      <c r="G6951">
        <v>0</v>
      </c>
    </row>
    <row r="6952" spans="1:7" x14ac:dyDescent="0.25">
      <c r="A6952" s="1">
        <v>42166</v>
      </c>
      <c r="B6952">
        <v>94.699996999999996</v>
      </c>
      <c r="C6952">
        <v>95.599997999999999</v>
      </c>
      <c r="D6952">
        <v>94.699996999999996</v>
      </c>
      <c r="E6952">
        <v>94.980002999999996</v>
      </c>
      <c r="F6952">
        <v>94.980002999999996</v>
      </c>
      <c r="G6952">
        <v>0</v>
      </c>
    </row>
    <row r="6953" spans="1:7" x14ac:dyDescent="0.25">
      <c r="A6953" s="1">
        <v>42167</v>
      </c>
      <c r="B6953">
        <v>95.089995999999999</v>
      </c>
      <c r="C6953">
        <v>95.68</v>
      </c>
      <c r="D6953">
        <v>94.690002000000007</v>
      </c>
      <c r="E6953">
        <v>94.970000999999996</v>
      </c>
      <c r="F6953">
        <v>94.970000999999996</v>
      </c>
      <c r="G6953">
        <v>0</v>
      </c>
    </row>
    <row r="6954" spans="1:7" x14ac:dyDescent="0.25">
      <c r="A6954" s="1">
        <v>42169</v>
      </c>
      <c r="B6954" t="s">
        <v>444</v>
      </c>
      <c r="C6954" t="s">
        <v>444</v>
      </c>
      <c r="D6954" t="s">
        <v>444</v>
      </c>
      <c r="E6954" t="s">
        <v>444</v>
      </c>
      <c r="F6954" t="s">
        <v>444</v>
      </c>
      <c r="G6954" t="s">
        <v>444</v>
      </c>
    </row>
    <row r="6955" spans="1:7" x14ac:dyDescent="0.25">
      <c r="A6955" s="1">
        <v>42170</v>
      </c>
      <c r="B6955">
        <v>95.199996999999996</v>
      </c>
      <c r="C6955">
        <v>95.389999000000003</v>
      </c>
      <c r="D6955">
        <v>94.730002999999996</v>
      </c>
      <c r="E6955">
        <v>94.809997999999993</v>
      </c>
      <c r="F6955">
        <v>94.809997999999993</v>
      </c>
      <c r="G6955">
        <v>0</v>
      </c>
    </row>
    <row r="6956" spans="1:7" x14ac:dyDescent="0.25">
      <c r="A6956" s="1">
        <v>42171</v>
      </c>
      <c r="B6956">
        <v>94.849997999999999</v>
      </c>
      <c r="C6956">
        <v>95.230002999999996</v>
      </c>
      <c r="D6956">
        <v>94.559997999999993</v>
      </c>
      <c r="E6956">
        <v>95</v>
      </c>
      <c r="F6956">
        <v>95</v>
      </c>
      <c r="G6956">
        <v>0</v>
      </c>
    </row>
    <row r="6957" spans="1:7" x14ac:dyDescent="0.25">
      <c r="A6957" s="1">
        <v>42172</v>
      </c>
      <c r="B6957">
        <v>94.959998999999996</v>
      </c>
      <c r="C6957">
        <v>95.18</v>
      </c>
      <c r="D6957">
        <v>94.110000999999997</v>
      </c>
      <c r="E6957">
        <v>94.300003000000004</v>
      </c>
      <c r="F6957">
        <v>94.300003000000004</v>
      </c>
      <c r="G6957">
        <v>0</v>
      </c>
    </row>
    <row r="6958" spans="1:7" x14ac:dyDescent="0.25">
      <c r="A6958" s="1">
        <v>42173</v>
      </c>
      <c r="B6958">
        <v>94.220000999999996</v>
      </c>
      <c r="C6958">
        <v>94.230002999999996</v>
      </c>
      <c r="D6958">
        <v>93.559997999999993</v>
      </c>
      <c r="E6958">
        <v>94.040001000000004</v>
      </c>
      <c r="F6958">
        <v>94.040001000000004</v>
      </c>
      <c r="G6958">
        <v>0</v>
      </c>
    </row>
    <row r="6959" spans="1:7" x14ac:dyDescent="0.25">
      <c r="A6959" s="1">
        <v>42174</v>
      </c>
      <c r="B6959">
        <v>94.019997000000004</v>
      </c>
      <c r="C6959">
        <v>94.5</v>
      </c>
      <c r="D6959">
        <v>93.900002000000001</v>
      </c>
      <c r="E6959">
        <v>94.089995999999999</v>
      </c>
      <c r="F6959">
        <v>94.089995999999999</v>
      </c>
      <c r="G6959">
        <v>0</v>
      </c>
    </row>
    <row r="6960" spans="1:7" x14ac:dyDescent="0.25">
      <c r="A6960" s="1">
        <v>42176</v>
      </c>
      <c r="B6960" t="s">
        <v>444</v>
      </c>
      <c r="C6960" t="s">
        <v>444</v>
      </c>
      <c r="D6960" t="s">
        <v>444</v>
      </c>
      <c r="E6960" t="s">
        <v>444</v>
      </c>
      <c r="F6960" t="s">
        <v>444</v>
      </c>
      <c r="G6960" t="s">
        <v>444</v>
      </c>
    </row>
    <row r="6961" spans="1:7" x14ac:dyDescent="0.25">
      <c r="A6961" s="1">
        <v>42177</v>
      </c>
      <c r="B6961">
        <v>94.059997999999993</v>
      </c>
      <c r="C6961">
        <v>94.449996999999996</v>
      </c>
      <c r="D6961">
        <v>93.809997999999993</v>
      </c>
      <c r="E6961">
        <v>94.330001999999993</v>
      </c>
      <c r="F6961">
        <v>94.330001999999993</v>
      </c>
      <c r="G6961">
        <v>0</v>
      </c>
    </row>
    <row r="6962" spans="1:7" x14ac:dyDescent="0.25">
      <c r="A6962" s="1">
        <v>42178</v>
      </c>
      <c r="B6962">
        <v>94.300003000000004</v>
      </c>
      <c r="C6962">
        <v>95.639999000000003</v>
      </c>
      <c r="D6962">
        <v>94.300003000000004</v>
      </c>
      <c r="E6962">
        <v>95.43</v>
      </c>
      <c r="F6962">
        <v>95.43</v>
      </c>
      <c r="G6962">
        <v>0</v>
      </c>
    </row>
    <row r="6963" spans="1:7" x14ac:dyDescent="0.25">
      <c r="A6963" s="1">
        <v>42179</v>
      </c>
      <c r="B6963">
        <v>95.379997000000003</v>
      </c>
      <c r="C6963">
        <v>95.540001000000004</v>
      </c>
      <c r="D6963">
        <v>94.93</v>
      </c>
      <c r="E6963">
        <v>95.260002</v>
      </c>
      <c r="F6963">
        <v>95.260002</v>
      </c>
      <c r="G6963">
        <v>0</v>
      </c>
    </row>
    <row r="6964" spans="1:7" x14ac:dyDescent="0.25">
      <c r="A6964" s="1">
        <v>42180</v>
      </c>
      <c r="B6964">
        <v>95.269997000000004</v>
      </c>
      <c r="C6964">
        <v>95.510002</v>
      </c>
      <c r="D6964">
        <v>95.089995999999999</v>
      </c>
      <c r="E6964">
        <v>95.190002000000007</v>
      </c>
      <c r="F6964">
        <v>95.190002000000007</v>
      </c>
      <c r="G6964">
        <v>0</v>
      </c>
    </row>
    <row r="6965" spans="1:7" x14ac:dyDescent="0.25">
      <c r="A6965" s="1">
        <v>42181</v>
      </c>
      <c r="B6965">
        <v>95.169998000000007</v>
      </c>
      <c r="C6965">
        <v>95.669998000000007</v>
      </c>
      <c r="D6965">
        <v>95.080001999999993</v>
      </c>
      <c r="E6965">
        <v>95.470000999999996</v>
      </c>
      <c r="F6965">
        <v>95.470000999999996</v>
      </c>
      <c r="G6965">
        <v>0</v>
      </c>
    </row>
    <row r="6966" spans="1:7" x14ac:dyDescent="0.25">
      <c r="A6966" s="1">
        <v>42183</v>
      </c>
      <c r="B6966" t="s">
        <v>444</v>
      </c>
      <c r="C6966" t="s">
        <v>444</v>
      </c>
      <c r="D6966" t="s">
        <v>444</v>
      </c>
      <c r="E6966" t="s">
        <v>444</v>
      </c>
      <c r="F6966" t="s">
        <v>444</v>
      </c>
      <c r="G6966" t="s">
        <v>444</v>
      </c>
    </row>
    <row r="6967" spans="1:7" x14ac:dyDescent="0.25">
      <c r="A6967" s="1">
        <v>42184</v>
      </c>
      <c r="B6967">
        <v>96.260002</v>
      </c>
      <c r="C6967">
        <v>96.370002999999997</v>
      </c>
      <c r="D6967">
        <v>94.68</v>
      </c>
      <c r="E6967">
        <v>94.790001000000004</v>
      </c>
      <c r="F6967">
        <v>94.790001000000004</v>
      </c>
      <c r="G6967">
        <v>0</v>
      </c>
    </row>
    <row r="6968" spans="1:7" x14ac:dyDescent="0.25">
      <c r="A6968" s="1">
        <v>42185</v>
      </c>
      <c r="B6968">
        <v>95.029999000000004</v>
      </c>
      <c r="C6968">
        <v>95.68</v>
      </c>
      <c r="D6968">
        <v>94.849997999999999</v>
      </c>
      <c r="E6968">
        <v>95.489998</v>
      </c>
      <c r="F6968">
        <v>95.489998</v>
      </c>
      <c r="G6968">
        <v>0</v>
      </c>
    </row>
    <row r="6969" spans="1:7" x14ac:dyDescent="0.25">
      <c r="A6969" s="1">
        <v>42186</v>
      </c>
      <c r="B6969">
        <v>95.599997999999999</v>
      </c>
      <c r="C6969">
        <v>96.349997999999999</v>
      </c>
      <c r="D6969">
        <v>95.470000999999996</v>
      </c>
      <c r="E6969">
        <v>96.309997999999993</v>
      </c>
      <c r="F6969">
        <v>96.309997999999993</v>
      </c>
      <c r="G6969">
        <v>0</v>
      </c>
    </row>
    <row r="6970" spans="1:7" x14ac:dyDescent="0.25">
      <c r="A6970" s="1">
        <v>42187</v>
      </c>
      <c r="B6970">
        <v>96.32</v>
      </c>
      <c r="C6970">
        <v>96.419998000000007</v>
      </c>
      <c r="D6970">
        <v>95.870002999999997</v>
      </c>
      <c r="E6970">
        <v>96.110000999999997</v>
      </c>
      <c r="F6970">
        <v>96.110000999999997</v>
      </c>
      <c r="G6970">
        <v>0</v>
      </c>
    </row>
    <row r="6971" spans="1:7" x14ac:dyDescent="0.25">
      <c r="A6971" s="1">
        <v>42190</v>
      </c>
      <c r="B6971" t="s">
        <v>444</v>
      </c>
      <c r="C6971" t="s">
        <v>444</v>
      </c>
      <c r="D6971" t="s">
        <v>444</v>
      </c>
      <c r="E6971" t="s">
        <v>444</v>
      </c>
      <c r="F6971" t="s">
        <v>444</v>
      </c>
      <c r="G6971" t="s">
        <v>444</v>
      </c>
    </row>
    <row r="6972" spans="1:7" x14ac:dyDescent="0.25">
      <c r="A6972" s="1">
        <v>42191</v>
      </c>
      <c r="B6972">
        <v>95.940002000000007</v>
      </c>
      <c r="C6972">
        <v>96.629997000000003</v>
      </c>
      <c r="D6972">
        <v>95.940002000000007</v>
      </c>
      <c r="E6972">
        <v>96.300003000000004</v>
      </c>
      <c r="F6972">
        <v>96.300003000000004</v>
      </c>
      <c r="G6972">
        <v>0</v>
      </c>
    </row>
    <row r="6973" spans="1:7" x14ac:dyDescent="0.25">
      <c r="A6973" s="1">
        <v>42192</v>
      </c>
      <c r="B6973">
        <v>96.279999000000004</v>
      </c>
      <c r="C6973">
        <v>97.239998</v>
      </c>
      <c r="D6973">
        <v>96.279999000000004</v>
      </c>
      <c r="E6973">
        <v>96.870002999999997</v>
      </c>
      <c r="F6973">
        <v>96.870002999999997</v>
      </c>
      <c r="G6973">
        <v>0</v>
      </c>
    </row>
    <row r="6974" spans="1:7" x14ac:dyDescent="0.25">
      <c r="A6974" s="1">
        <v>42193</v>
      </c>
      <c r="B6974">
        <v>96.68</v>
      </c>
      <c r="C6974">
        <v>96.879997000000003</v>
      </c>
      <c r="D6974">
        <v>96.120002999999997</v>
      </c>
      <c r="E6974">
        <v>96.290001000000004</v>
      </c>
      <c r="F6974">
        <v>96.290001000000004</v>
      </c>
      <c r="G6974">
        <v>0</v>
      </c>
    </row>
    <row r="6975" spans="1:7" x14ac:dyDescent="0.25">
      <c r="A6975" s="1">
        <v>42194</v>
      </c>
      <c r="B6975">
        <v>96.230002999999996</v>
      </c>
      <c r="C6975">
        <v>96.760002</v>
      </c>
      <c r="D6975">
        <v>95.970000999999996</v>
      </c>
      <c r="E6975">
        <v>96.610000999999997</v>
      </c>
      <c r="F6975">
        <v>96.610000999999997</v>
      </c>
      <c r="G6975">
        <v>0</v>
      </c>
    </row>
    <row r="6976" spans="1:7" x14ac:dyDescent="0.25">
      <c r="A6976" s="1">
        <v>42195</v>
      </c>
      <c r="B6976">
        <v>96.370002999999997</v>
      </c>
      <c r="C6976">
        <v>96.400002000000001</v>
      </c>
      <c r="D6976">
        <v>95.449996999999996</v>
      </c>
      <c r="E6976">
        <v>96.029999000000004</v>
      </c>
      <c r="F6976">
        <v>96.029999000000004</v>
      </c>
      <c r="G6976">
        <v>0</v>
      </c>
    </row>
    <row r="6977" spans="1:7" x14ac:dyDescent="0.25">
      <c r="A6977" s="1">
        <v>42197</v>
      </c>
      <c r="B6977" t="s">
        <v>444</v>
      </c>
      <c r="C6977" t="s">
        <v>444</v>
      </c>
      <c r="D6977" t="s">
        <v>444</v>
      </c>
      <c r="E6977" t="s">
        <v>444</v>
      </c>
      <c r="F6977" t="s">
        <v>444</v>
      </c>
      <c r="G6977" t="s">
        <v>444</v>
      </c>
    </row>
    <row r="6978" spans="1:7" x14ac:dyDescent="0.25">
      <c r="A6978" s="1">
        <v>42198</v>
      </c>
      <c r="B6978">
        <v>95.769997000000004</v>
      </c>
      <c r="C6978">
        <v>96.860000999999997</v>
      </c>
      <c r="D6978">
        <v>95.629997000000003</v>
      </c>
      <c r="E6978">
        <v>96.860000999999997</v>
      </c>
      <c r="F6978">
        <v>96.860000999999997</v>
      </c>
      <c r="G6978">
        <v>0</v>
      </c>
    </row>
    <row r="6979" spans="1:7" x14ac:dyDescent="0.25">
      <c r="A6979" s="1">
        <v>42199</v>
      </c>
      <c r="B6979">
        <v>96.839995999999999</v>
      </c>
      <c r="C6979">
        <v>97.050003000000004</v>
      </c>
      <c r="D6979">
        <v>96.269997000000004</v>
      </c>
      <c r="E6979">
        <v>96.639999000000003</v>
      </c>
      <c r="F6979">
        <v>96.639999000000003</v>
      </c>
      <c r="G6979">
        <v>0</v>
      </c>
    </row>
    <row r="6980" spans="1:7" x14ac:dyDescent="0.25">
      <c r="A6980" s="1">
        <v>42200</v>
      </c>
      <c r="B6980">
        <v>96.650002000000001</v>
      </c>
      <c r="C6980">
        <v>97.309997999999993</v>
      </c>
      <c r="D6980">
        <v>96.529999000000004</v>
      </c>
      <c r="E6980">
        <v>97.129997000000003</v>
      </c>
      <c r="F6980">
        <v>97.129997000000003</v>
      </c>
      <c r="G6980">
        <v>0</v>
      </c>
    </row>
    <row r="6981" spans="1:7" x14ac:dyDescent="0.25">
      <c r="A6981" s="1">
        <v>42201</v>
      </c>
      <c r="B6981">
        <v>97.169998000000007</v>
      </c>
      <c r="C6981">
        <v>97.760002</v>
      </c>
      <c r="D6981">
        <v>97.169998000000007</v>
      </c>
      <c r="E6981">
        <v>97.660004000000001</v>
      </c>
      <c r="F6981">
        <v>97.660004000000001</v>
      </c>
      <c r="G6981">
        <v>0</v>
      </c>
    </row>
    <row r="6982" spans="1:7" x14ac:dyDescent="0.25">
      <c r="A6982" s="1">
        <v>42202</v>
      </c>
      <c r="B6982">
        <v>97.650002000000001</v>
      </c>
      <c r="C6982">
        <v>97.980002999999996</v>
      </c>
      <c r="D6982">
        <v>97.419998000000007</v>
      </c>
      <c r="E6982">
        <v>97.860000999999997</v>
      </c>
      <c r="F6982">
        <v>97.860000999999997</v>
      </c>
      <c r="G6982">
        <v>0</v>
      </c>
    </row>
    <row r="6983" spans="1:7" x14ac:dyDescent="0.25">
      <c r="A6983" s="1">
        <v>42204</v>
      </c>
      <c r="B6983" t="s">
        <v>444</v>
      </c>
      <c r="C6983" t="s">
        <v>444</v>
      </c>
      <c r="D6983" t="s">
        <v>444</v>
      </c>
      <c r="E6983" t="s">
        <v>444</v>
      </c>
      <c r="F6983" t="s">
        <v>444</v>
      </c>
      <c r="G6983" t="s">
        <v>444</v>
      </c>
    </row>
    <row r="6984" spans="1:7" x14ac:dyDescent="0.25">
      <c r="A6984" s="1">
        <v>42205</v>
      </c>
      <c r="B6984">
        <v>97.959998999999996</v>
      </c>
      <c r="C6984">
        <v>98.150002000000001</v>
      </c>
      <c r="D6984">
        <v>97.739998</v>
      </c>
      <c r="E6984">
        <v>98.029999000000004</v>
      </c>
      <c r="F6984">
        <v>98.029999000000004</v>
      </c>
      <c r="G6984">
        <v>0</v>
      </c>
    </row>
    <row r="6985" spans="1:7" x14ac:dyDescent="0.25">
      <c r="A6985" s="1">
        <v>42206</v>
      </c>
      <c r="B6985">
        <v>98.010002</v>
      </c>
      <c r="C6985">
        <v>98.150002000000001</v>
      </c>
      <c r="D6985">
        <v>97.139999000000003</v>
      </c>
      <c r="E6985">
        <v>97.330001999999993</v>
      </c>
      <c r="F6985">
        <v>97.330001999999993</v>
      </c>
      <c r="G6985">
        <v>0</v>
      </c>
    </row>
    <row r="6986" spans="1:7" x14ac:dyDescent="0.25">
      <c r="A6986" s="1">
        <v>42207</v>
      </c>
      <c r="B6986">
        <v>97.339995999999999</v>
      </c>
      <c r="C6986">
        <v>97.790001000000004</v>
      </c>
      <c r="D6986">
        <v>97.110000999999997</v>
      </c>
      <c r="E6986">
        <v>97.599997999999999</v>
      </c>
      <c r="F6986">
        <v>97.599997999999999</v>
      </c>
      <c r="G6986">
        <v>0</v>
      </c>
    </row>
    <row r="6987" spans="1:7" x14ac:dyDescent="0.25">
      <c r="A6987" s="1">
        <v>42208</v>
      </c>
      <c r="B6987">
        <v>97.449996999999996</v>
      </c>
      <c r="C6987">
        <v>97.510002</v>
      </c>
      <c r="D6987">
        <v>96.889999000000003</v>
      </c>
      <c r="E6987">
        <v>97.120002999999997</v>
      </c>
      <c r="F6987">
        <v>97.120002999999997</v>
      </c>
      <c r="G6987">
        <v>0</v>
      </c>
    </row>
    <row r="6988" spans="1:7" x14ac:dyDescent="0.25">
      <c r="A6988" s="1">
        <v>42209</v>
      </c>
      <c r="B6988">
        <v>97.18</v>
      </c>
      <c r="C6988">
        <v>97.620002999999997</v>
      </c>
      <c r="D6988">
        <v>97.120002999999997</v>
      </c>
      <c r="E6988">
        <v>97.239998</v>
      </c>
      <c r="F6988">
        <v>97.239998</v>
      </c>
      <c r="G6988">
        <v>0</v>
      </c>
    </row>
    <row r="6989" spans="1:7" x14ac:dyDescent="0.25">
      <c r="A6989" s="1">
        <v>42211</v>
      </c>
      <c r="B6989" t="s">
        <v>444</v>
      </c>
      <c r="C6989" t="s">
        <v>444</v>
      </c>
      <c r="D6989" t="s">
        <v>444</v>
      </c>
      <c r="E6989" t="s">
        <v>444</v>
      </c>
      <c r="F6989" t="s">
        <v>444</v>
      </c>
      <c r="G6989" t="s">
        <v>444</v>
      </c>
    </row>
    <row r="6990" spans="1:7" x14ac:dyDescent="0.25">
      <c r="A6990" s="1">
        <v>42212</v>
      </c>
      <c r="B6990">
        <v>97.199996999999996</v>
      </c>
      <c r="C6990">
        <v>97.290001000000004</v>
      </c>
      <c r="D6990">
        <v>96.290001000000004</v>
      </c>
      <c r="E6990">
        <v>96.5</v>
      </c>
      <c r="F6990">
        <v>96.5</v>
      </c>
      <c r="G6990">
        <v>0</v>
      </c>
    </row>
    <row r="6991" spans="1:7" x14ac:dyDescent="0.25">
      <c r="A6991" s="1">
        <v>42213</v>
      </c>
      <c r="B6991">
        <v>96.580001999999993</v>
      </c>
      <c r="C6991">
        <v>96.970000999999996</v>
      </c>
      <c r="D6991">
        <v>96.470000999999996</v>
      </c>
      <c r="E6991">
        <v>96.769997000000004</v>
      </c>
      <c r="F6991">
        <v>96.769997000000004</v>
      </c>
      <c r="G6991">
        <v>0</v>
      </c>
    </row>
    <row r="6992" spans="1:7" x14ac:dyDescent="0.25">
      <c r="A6992" s="1">
        <v>42214</v>
      </c>
      <c r="B6992">
        <v>96.650002000000001</v>
      </c>
      <c r="C6992">
        <v>97.25</v>
      </c>
      <c r="D6992">
        <v>96.5</v>
      </c>
      <c r="E6992">
        <v>96.980002999999996</v>
      </c>
      <c r="F6992">
        <v>96.980002999999996</v>
      </c>
      <c r="G6992">
        <v>0</v>
      </c>
    </row>
    <row r="6993" spans="1:7" x14ac:dyDescent="0.25">
      <c r="A6993" s="1">
        <v>42215</v>
      </c>
      <c r="B6993">
        <v>97.139999000000003</v>
      </c>
      <c r="C6993">
        <v>97.769997000000004</v>
      </c>
      <c r="D6993">
        <v>97.139999000000003</v>
      </c>
      <c r="E6993">
        <v>97.559997999999993</v>
      </c>
      <c r="F6993">
        <v>97.559997999999993</v>
      </c>
      <c r="G6993">
        <v>0</v>
      </c>
    </row>
    <row r="6994" spans="1:7" x14ac:dyDescent="0.25">
      <c r="A6994" s="1">
        <v>42216</v>
      </c>
      <c r="B6994">
        <v>97.470000999999996</v>
      </c>
      <c r="C6994">
        <v>97.599997999999999</v>
      </c>
      <c r="D6994">
        <v>96.309997999999993</v>
      </c>
      <c r="E6994">
        <v>97.370002999999997</v>
      </c>
      <c r="F6994">
        <v>97.370002999999997</v>
      </c>
      <c r="G6994">
        <v>0</v>
      </c>
    </row>
    <row r="6995" spans="1:7" x14ac:dyDescent="0.25">
      <c r="A6995" s="1">
        <v>42218</v>
      </c>
      <c r="B6995" t="s">
        <v>444</v>
      </c>
      <c r="C6995" t="s">
        <v>444</v>
      </c>
      <c r="D6995" t="s">
        <v>444</v>
      </c>
      <c r="E6995" t="s">
        <v>444</v>
      </c>
      <c r="F6995" t="s">
        <v>444</v>
      </c>
      <c r="G6995" t="s">
        <v>444</v>
      </c>
    </row>
    <row r="6996" spans="1:7" x14ac:dyDescent="0.25">
      <c r="A6996" s="1">
        <v>42219</v>
      </c>
      <c r="B6996">
        <v>97.220000999999996</v>
      </c>
      <c r="C6996">
        <v>97.580001999999993</v>
      </c>
      <c r="D6996">
        <v>97.160004000000001</v>
      </c>
      <c r="E6996">
        <v>97.489998</v>
      </c>
      <c r="F6996">
        <v>97.489998</v>
      </c>
      <c r="G6996">
        <v>0</v>
      </c>
    </row>
    <row r="6997" spans="1:7" x14ac:dyDescent="0.25">
      <c r="A6997" s="1">
        <v>42220</v>
      </c>
      <c r="B6997">
        <v>97.480002999999996</v>
      </c>
      <c r="C6997">
        <v>98</v>
      </c>
      <c r="D6997">
        <v>97.209998999999996</v>
      </c>
      <c r="E6997">
        <v>97.93</v>
      </c>
      <c r="F6997">
        <v>97.93</v>
      </c>
      <c r="G6997">
        <v>0</v>
      </c>
    </row>
    <row r="6998" spans="1:7" x14ac:dyDescent="0.25">
      <c r="A6998" s="1">
        <v>42221</v>
      </c>
      <c r="B6998">
        <v>97.910004000000001</v>
      </c>
      <c r="C6998">
        <v>98.220000999999996</v>
      </c>
      <c r="D6998">
        <v>97.639999000000003</v>
      </c>
      <c r="E6998">
        <v>97.959998999999996</v>
      </c>
      <c r="F6998">
        <v>97.959998999999996</v>
      </c>
      <c r="G6998">
        <v>0</v>
      </c>
    </row>
    <row r="6999" spans="1:7" x14ac:dyDescent="0.25">
      <c r="A6999" s="1">
        <v>42222</v>
      </c>
      <c r="B6999">
        <v>97.889999000000003</v>
      </c>
      <c r="C6999">
        <v>98.160004000000001</v>
      </c>
      <c r="D6999">
        <v>97.629997000000003</v>
      </c>
      <c r="E6999">
        <v>97.830001999999993</v>
      </c>
      <c r="F6999">
        <v>97.830001999999993</v>
      </c>
      <c r="G6999">
        <v>0</v>
      </c>
    </row>
    <row r="7000" spans="1:7" x14ac:dyDescent="0.25">
      <c r="A7000" s="1">
        <v>42223</v>
      </c>
      <c r="B7000">
        <v>97.790001000000004</v>
      </c>
      <c r="C7000">
        <v>98.330001999999993</v>
      </c>
      <c r="D7000">
        <v>97.510002</v>
      </c>
      <c r="E7000">
        <v>97.559997999999993</v>
      </c>
      <c r="F7000">
        <v>97.559997999999993</v>
      </c>
      <c r="G7000">
        <v>0</v>
      </c>
    </row>
    <row r="7001" spans="1:7" x14ac:dyDescent="0.25">
      <c r="A7001" s="1">
        <v>42225</v>
      </c>
      <c r="B7001" t="s">
        <v>444</v>
      </c>
      <c r="C7001" t="s">
        <v>444</v>
      </c>
      <c r="D7001" t="s">
        <v>444</v>
      </c>
      <c r="E7001" t="s">
        <v>444</v>
      </c>
      <c r="F7001" t="s">
        <v>444</v>
      </c>
      <c r="G7001" t="s">
        <v>444</v>
      </c>
    </row>
    <row r="7002" spans="1:7" x14ac:dyDescent="0.25">
      <c r="A7002" s="1">
        <v>42226</v>
      </c>
      <c r="B7002">
        <v>97.57</v>
      </c>
      <c r="C7002">
        <v>97.919998000000007</v>
      </c>
      <c r="D7002">
        <v>97.040001000000004</v>
      </c>
      <c r="E7002">
        <v>97.160004000000001</v>
      </c>
      <c r="F7002">
        <v>97.160004000000001</v>
      </c>
      <c r="G7002">
        <v>0</v>
      </c>
    </row>
    <row r="7003" spans="1:7" x14ac:dyDescent="0.25">
      <c r="A7003" s="1">
        <v>42227</v>
      </c>
      <c r="B7003">
        <v>97.18</v>
      </c>
      <c r="C7003">
        <v>97.589995999999999</v>
      </c>
      <c r="D7003">
        <v>96.879997000000003</v>
      </c>
      <c r="E7003">
        <v>97.290001000000004</v>
      </c>
      <c r="F7003">
        <v>97.290001000000004</v>
      </c>
      <c r="G7003">
        <v>0</v>
      </c>
    </row>
    <row r="7004" spans="1:7" x14ac:dyDescent="0.25">
      <c r="A7004" s="1">
        <v>42228</v>
      </c>
      <c r="B7004">
        <v>97.18</v>
      </c>
      <c r="C7004">
        <v>97.330001999999993</v>
      </c>
      <c r="D7004">
        <v>95.93</v>
      </c>
      <c r="E7004">
        <v>96.260002</v>
      </c>
      <c r="F7004">
        <v>96.260002</v>
      </c>
      <c r="G7004">
        <v>0</v>
      </c>
    </row>
    <row r="7005" spans="1:7" x14ac:dyDescent="0.25">
      <c r="A7005" s="1">
        <v>42229</v>
      </c>
      <c r="B7005">
        <v>96.339995999999999</v>
      </c>
      <c r="C7005">
        <v>96.809997999999993</v>
      </c>
      <c r="D7005">
        <v>96.120002999999997</v>
      </c>
      <c r="E7005">
        <v>96.449996999999996</v>
      </c>
      <c r="F7005">
        <v>96.449996999999996</v>
      </c>
      <c r="G7005">
        <v>0</v>
      </c>
    </row>
    <row r="7006" spans="1:7" x14ac:dyDescent="0.25">
      <c r="A7006" s="1">
        <v>42230</v>
      </c>
      <c r="B7006">
        <v>96.379997000000003</v>
      </c>
      <c r="C7006">
        <v>96.68</v>
      </c>
      <c r="D7006">
        <v>96.089995999999999</v>
      </c>
      <c r="E7006">
        <v>96.57</v>
      </c>
      <c r="F7006">
        <v>96.57</v>
      </c>
      <c r="G7006">
        <v>0</v>
      </c>
    </row>
    <row r="7007" spans="1:7" x14ac:dyDescent="0.25">
      <c r="A7007" s="1">
        <v>42232</v>
      </c>
      <c r="B7007" t="s">
        <v>444</v>
      </c>
      <c r="C7007" t="s">
        <v>444</v>
      </c>
      <c r="D7007" t="s">
        <v>444</v>
      </c>
      <c r="E7007" t="s">
        <v>444</v>
      </c>
      <c r="F7007" t="s">
        <v>444</v>
      </c>
      <c r="G7007" t="s">
        <v>444</v>
      </c>
    </row>
    <row r="7008" spans="1:7" x14ac:dyDescent="0.25">
      <c r="A7008" s="1">
        <v>42233</v>
      </c>
      <c r="B7008">
        <v>96.589995999999999</v>
      </c>
      <c r="C7008">
        <v>96.940002000000007</v>
      </c>
      <c r="D7008">
        <v>96.510002</v>
      </c>
      <c r="E7008">
        <v>96.82</v>
      </c>
      <c r="F7008">
        <v>96.82</v>
      </c>
      <c r="G7008">
        <v>0</v>
      </c>
    </row>
    <row r="7009" spans="1:7" x14ac:dyDescent="0.25">
      <c r="A7009" s="1">
        <v>42234</v>
      </c>
      <c r="B7009">
        <v>96.839995999999999</v>
      </c>
      <c r="C7009">
        <v>97.07</v>
      </c>
      <c r="D7009">
        <v>96.68</v>
      </c>
      <c r="E7009">
        <v>96.970000999999996</v>
      </c>
      <c r="F7009">
        <v>96.970000999999996</v>
      </c>
      <c r="G7009">
        <v>0</v>
      </c>
    </row>
    <row r="7010" spans="1:7" x14ac:dyDescent="0.25">
      <c r="A7010" s="1">
        <v>42235</v>
      </c>
      <c r="B7010">
        <v>97.010002</v>
      </c>
      <c r="C7010">
        <v>97.080001999999993</v>
      </c>
      <c r="D7010">
        <v>96.339995999999999</v>
      </c>
      <c r="E7010">
        <v>96.459998999999996</v>
      </c>
      <c r="F7010">
        <v>96.459998999999996</v>
      </c>
      <c r="G7010">
        <v>0</v>
      </c>
    </row>
    <row r="7011" spans="1:7" x14ac:dyDescent="0.25">
      <c r="A7011" s="1">
        <v>42236</v>
      </c>
      <c r="B7011">
        <v>96.449996999999996</v>
      </c>
      <c r="C7011">
        <v>96.580001999999993</v>
      </c>
      <c r="D7011">
        <v>95.720000999999996</v>
      </c>
      <c r="E7011">
        <v>95.75</v>
      </c>
      <c r="F7011">
        <v>95.75</v>
      </c>
      <c r="G7011">
        <v>0</v>
      </c>
    </row>
    <row r="7012" spans="1:7" x14ac:dyDescent="0.25">
      <c r="A7012" s="1">
        <v>42237</v>
      </c>
      <c r="B7012">
        <v>95.809997999999993</v>
      </c>
      <c r="C7012">
        <v>95.82</v>
      </c>
      <c r="D7012">
        <v>94.82</v>
      </c>
      <c r="E7012">
        <v>94.830001999999993</v>
      </c>
      <c r="F7012">
        <v>94.830001999999993</v>
      </c>
      <c r="G7012">
        <v>0</v>
      </c>
    </row>
    <row r="7013" spans="1:7" x14ac:dyDescent="0.25">
      <c r="A7013" s="1">
        <v>42239</v>
      </c>
      <c r="B7013" t="s">
        <v>444</v>
      </c>
      <c r="C7013" t="s">
        <v>444</v>
      </c>
      <c r="D7013" t="s">
        <v>444</v>
      </c>
      <c r="E7013" t="s">
        <v>444</v>
      </c>
      <c r="F7013" t="s">
        <v>444</v>
      </c>
      <c r="G7013" t="s">
        <v>444</v>
      </c>
    </row>
    <row r="7014" spans="1:7" x14ac:dyDescent="0.25">
      <c r="A7014" s="1">
        <v>42240</v>
      </c>
      <c r="B7014">
        <v>94.860000999999997</v>
      </c>
      <c r="C7014">
        <v>94.959998999999996</v>
      </c>
      <c r="D7014">
        <v>92.620002999999997</v>
      </c>
      <c r="E7014">
        <v>93.309997999999993</v>
      </c>
      <c r="F7014">
        <v>93.309997999999993</v>
      </c>
      <c r="G7014">
        <v>0</v>
      </c>
    </row>
    <row r="7015" spans="1:7" x14ac:dyDescent="0.25">
      <c r="A7015" s="1">
        <v>42241</v>
      </c>
      <c r="B7015">
        <v>93.379997000000003</v>
      </c>
      <c r="C7015">
        <v>94.690002000000007</v>
      </c>
      <c r="D7015">
        <v>93.379997000000003</v>
      </c>
      <c r="E7015">
        <v>94.529999000000004</v>
      </c>
      <c r="F7015">
        <v>94.529999000000004</v>
      </c>
      <c r="G7015">
        <v>0</v>
      </c>
    </row>
    <row r="7016" spans="1:7" x14ac:dyDescent="0.25">
      <c r="A7016" s="1">
        <v>42242</v>
      </c>
      <c r="B7016">
        <v>93.959998999999996</v>
      </c>
      <c r="C7016">
        <v>95.440002000000007</v>
      </c>
      <c r="D7016">
        <v>93.720000999999996</v>
      </c>
      <c r="E7016">
        <v>95.099997999999999</v>
      </c>
      <c r="F7016">
        <v>95.099997999999999</v>
      </c>
      <c r="G7016">
        <v>0</v>
      </c>
    </row>
    <row r="7017" spans="1:7" x14ac:dyDescent="0.25">
      <c r="A7017" s="1">
        <v>42243</v>
      </c>
      <c r="B7017">
        <v>95.190002000000007</v>
      </c>
      <c r="C7017">
        <v>96.029999000000004</v>
      </c>
      <c r="D7017">
        <v>94.989998</v>
      </c>
      <c r="E7017">
        <v>95.610000999999997</v>
      </c>
      <c r="F7017">
        <v>95.610000999999997</v>
      </c>
      <c r="G7017">
        <v>0</v>
      </c>
    </row>
    <row r="7018" spans="1:7" x14ac:dyDescent="0.25">
      <c r="A7018" s="1">
        <v>42244</v>
      </c>
      <c r="B7018">
        <v>95.760002</v>
      </c>
      <c r="C7018">
        <v>96.32</v>
      </c>
      <c r="D7018">
        <v>95.379997000000003</v>
      </c>
      <c r="E7018">
        <v>96.110000999999997</v>
      </c>
      <c r="F7018">
        <v>96.110000999999997</v>
      </c>
      <c r="G7018">
        <v>0</v>
      </c>
    </row>
    <row r="7019" spans="1:7" x14ac:dyDescent="0.25">
      <c r="A7019" s="1">
        <v>42246</v>
      </c>
      <c r="B7019" t="s">
        <v>444</v>
      </c>
      <c r="C7019" t="s">
        <v>444</v>
      </c>
      <c r="D7019" t="s">
        <v>444</v>
      </c>
      <c r="E7019" t="s">
        <v>444</v>
      </c>
      <c r="F7019" t="s">
        <v>444</v>
      </c>
      <c r="G7019" t="s">
        <v>444</v>
      </c>
    </row>
    <row r="7020" spans="1:7" x14ac:dyDescent="0.25">
      <c r="A7020" s="1">
        <v>42247</v>
      </c>
      <c r="B7020">
        <v>96.139999000000003</v>
      </c>
      <c r="C7020">
        <v>96.25</v>
      </c>
      <c r="D7020">
        <v>95.620002999999997</v>
      </c>
      <c r="E7020">
        <v>95.949996999999996</v>
      </c>
      <c r="F7020">
        <v>95.949996999999996</v>
      </c>
      <c r="G7020">
        <v>0</v>
      </c>
    </row>
    <row r="7021" spans="1:7" x14ac:dyDescent="0.25">
      <c r="A7021" s="1">
        <v>42248</v>
      </c>
      <c r="B7021">
        <v>95.93</v>
      </c>
      <c r="C7021">
        <v>95.93</v>
      </c>
      <c r="D7021">
        <v>95.190002000000007</v>
      </c>
      <c r="E7021">
        <v>95.449996999999996</v>
      </c>
      <c r="F7021">
        <v>95.449996999999996</v>
      </c>
      <c r="G7021">
        <v>0</v>
      </c>
    </row>
    <row r="7022" spans="1:7" x14ac:dyDescent="0.25">
      <c r="A7022" s="1">
        <v>42249</v>
      </c>
      <c r="B7022">
        <v>95.419998000000007</v>
      </c>
      <c r="C7022">
        <v>95.949996999999996</v>
      </c>
      <c r="D7022">
        <v>95.419998000000007</v>
      </c>
      <c r="E7022">
        <v>95.830001999999993</v>
      </c>
      <c r="F7022">
        <v>95.830001999999993</v>
      </c>
      <c r="G7022">
        <v>0</v>
      </c>
    </row>
    <row r="7023" spans="1:7" x14ac:dyDescent="0.25">
      <c r="A7023" s="1">
        <v>42250</v>
      </c>
      <c r="B7023">
        <v>95.959998999999996</v>
      </c>
      <c r="C7023">
        <v>96.620002999999997</v>
      </c>
      <c r="D7023">
        <v>95.790001000000004</v>
      </c>
      <c r="E7023">
        <v>96.410004000000001</v>
      </c>
      <c r="F7023">
        <v>96.410004000000001</v>
      </c>
      <c r="G7023">
        <v>0</v>
      </c>
    </row>
    <row r="7024" spans="1:7" x14ac:dyDescent="0.25">
      <c r="A7024" s="1">
        <v>42251</v>
      </c>
      <c r="B7024">
        <v>96.370002999999997</v>
      </c>
      <c r="C7024">
        <v>96.580001999999993</v>
      </c>
      <c r="D7024">
        <v>95.970000999999996</v>
      </c>
      <c r="E7024">
        <v>96.230002999999996</v>
      </c>
      <c r="F7024">
        <v>96.230002999999996</v>
      </c>
      <c r="G7024">
        <v>0</v>
      </c>
    </row>
    <row r="7025" spans="1:7" x14ac:dyDescent="0.25">
      <c r="A7025" s="1">
        <v>42253</v>
      </c>
      <c r="B7025" t="s">
        <v>444</v>
      </c>
      <c r="C7025" t="s">
        <v>444</v>
      </c>
      <c r="D7025" t="s">
        <v>444</v>
      </c>
      <c r="E7025" t="s">
        <v>444</v>
      </c>
      <c r="F7025" t="s">
        <v>444</v>
      </c>
      <c r="G7025" t="s">
        <v>444</v>
      </c>
    </row>
    <row r="7026" spans="1:7" x14ac:dyDescent="0.25">
      <c r="A7026" s="1">
        <v>42255</v>
      </c>
      <c r="B7026">
        <v>96.150002000000001</v>
      </c>
      <c r="C7026">
        <v>96.239998</v>
      </c>
      <c r="D7026">
        <v>95.730002999999996</v>
      </c>
      <c r="E7026">
        <v>95.879997000000003</v>
      </c>
      <c r="F7026">
        <v>95.879997000000003</v>
      </c>
      <c r="G7026">
        <v>0</v>
      </c>
    </row>
    <row r="7027" spans="1:7" x14ac:dyDescent="0.25">
      <c r="A7027" s="1">
        <v>42256</v>
      </c>
      <c r="B7027">
        <v>95.839995999999999</v>
      </c>
      <c r="C7027">
        <v>96.410004000000001</v>
      </c>
      <c r="D7027">
        <v>95.839995999999999</v>
      </c>
      <c r="E7027">
        <v>96.010002</v>
      </c>
      <c r="F7027">
        <v>96.010002</v>
      </c>
      <c r="G7027">
        <v>0</v>
      </c>
    </row>
    <row r="7028" spans="1:7" x14ac:dyDescent="0.25">
      <c r="A7028" s="1">
        <v>42257</v>
      </c>
      <c r="B7028">
        <v>95.93</v>
      </c>
      <c r="C7028">
        <v>96.199996999999996</v>
      </c>
      <c r="D7028">
        <v>95.400002000000001</v>
      </c>
      <c r="E7028">
        <v>95.459998999999996</v>
      </c>
      <c r="F7028">
        <v>95.459998999999996</v>
      </c>
      <c r="G7028">
        <v>0</v>
      </c>
    </row>
    <row r="7029" spans="1:7" x14ac:dyDescent="0.25">
      <c r="A7029" s="1">
        <v>42258</v>
      </c>
      <c r="B7029">
        <v>95.440002000000007</v>
      </c>
      <c r="C7029">
        <v>95.690002000000007</v>
      </c>
      <c r="D7029">
        <v>95.120002999999997</v>
      </c>
      <c r="E7029">
        <v>95.190002000000007</v>
      </c>
      <c r="F7029">
        <v>95.190002000000007</v>
      </c>
      <c r="G7029">
        <v>0</v>
      </c>
    </row>
    <row r="7030" spans="1:7" x14ac:dyDescent="0.25">
      <c r="A7030" s="1">
        <v>42260</v>
      </c>
      <c r="B7030" t="s">
        <v>444</v>
      </c>
      <c r="C7030" t="s">
        <v>444</v>
      </c>
      <c r="D7030" t="s">
        <v>444</v>
      </c>
      <c r="E7030" t="s">
        <v>444</v>
      </c>
      <c r="F7030" t="s">
        <v>444</v>
      </c>
      <c r="G7030" t="s">
        <v>444</v>
      </c>
    </row>
    <row r="7031" spans="1:7" x14ac:dyDescent="0.25">
      <c r="A7031" s="1">
        <v>42261</v>
      </c>
      <c r="B7031">
        <v>95.18</v>
      </c>
      <c r="C7031">
        <v>95.449996999999996</v>
      </c>
      <c r="D7031">
        <v>94.910004000000001</v>
      </c>
      <c r="E7031">
        <v>95.25</v>
      </c>
      <c r="F7031">
        <v>95.25</v>
      </c>
      <c r="G7031">
        <v>0</v>
      </c>
    </row>
    <row r="7032" spans="1:7" x14ac:dyDescent="0.25">
      <c r="A7032" s="1">
        <v>42262</v>
      </c>
      <c r="B7032">
        <v>95.309997999999993</v>
      </c>
      <c r="C7032">
        <v>95.68</v>
      </c>
      <c r="D7032">
        <v>95.129997000000003</v>
      </c>
      <c r="E7032">
        <v>95.610000999999997</v>
      </c>
      <c r="F7032">
        <v>95.610000999999997</v>
      </c>
      <c r="G7032">
        <v>0</v>
      </c>
    </row>
    <row r="7033" spans="1:7" x14ac:dyDescent="0.25">
      <c r="A7033" s="1">
        <v>42263</v>
      </c>
      <c r="B7033">
        <v>95.589995999999999</v>
      </c>
      <c r="C7033">
        <v>95.849997999999999</v>
      </c>
      <c r="D7033">
        <v>95.160004000000001</v>
      </c>
      <c r="E7033">
        <v>95.419998000000007</v>
      </c>
      <c r="F7033">
        <v>95.419998000000007</v>
      </c>
      <c r="G7033">
        <v>0</v>
      </c>
    </row>
    <row r="7034" spans="1:7" x14ac:dyDescent="0.25">
      <c r="A7034" s="1">
        <v>42264</v>
      </c>
      <c r="B7034">
        <v>95.300003000000004</v>
      </c>
      <c r="C7034">
        <v>95.389999000000003</v>
      </c>
      <c r="D7034">
        <v>94.360000999999997</v>
      </c>
      <c r="E7034">
        <v>94.550003000000004</v>
      </c>
      <c r="F7034">
        <v>94.550003000000004</v>
      </c>
      <c r="G7034">
        <v>0</v>
      </c>
    </row>
    <row r="7035" spans="1:7" x14ac:dyDescent="0.25">
      <c r="A7035" s="1">
        <v>42265</v>
      </c>
      <c r="B7035">
        <v>94.650002000000001</v>
      </c>
      <c r="C7035">
        <v>95.379997000000003</v>
      </c>
      <c r="D7035">
        <v>94.059997999999993</v>
      </c>
      <c r="E7035">
        <v>94.860000999999997</v>
      </c>
      <c r="F7035">
        <v>94.860000999999997</v>
      </c>
      <c r="G7035">
        <v>0</v>
      </c>
    </row>
    <row r="7036" spans="1:7" x14ac:dyDescent="0.25">
      <c r="A7036" s="1">
        <v>42267</v>
      </c>
      <c r="B7036" t="s">
        <v>444</v>
      </c>
      <c r="C7036" t="s">
        <v>444</v>
      </c>
      <c r="D7036" t="s">
        <v>444</v>
      </c>
      <c r="E7036" t="s">
        <v>444</v>
      </c>
      <c r="F7036" t="s">
        <v>444</v>
      </c>
      <c r="G7036" t="s">
        <v>444</v>
      </c>
    </row>
    <row r="7037" spans="1:7" x14ac:dyDescent="0.25">
      <c r="A7037" s="1">
        <v>42268</v>
      </c>
      <c r="B7037">
        <v>95.32</v>
      </c>
      <c r="C7037">
        <v>95.980002999999996</v>
      </c>
      <c r="D7037">
        <v>95.040001000000004</v>
      </c>
      <c r="E7037">
        <v>95.889999000000003</v>
      </c>
      <c r="F7037">
        <v>95.889999000000003</v>
      </c>
      <c r="G7037">
        <v>0</v>
      </c>
    </row>
    <row r="7038" spans="1:7" x14ac:dyDescent="0.25">
      <c r="A7038" s="1">
        <v>42269</v>
      </c>
      <c r="B7038">
        <v>95.919998000000007</v>
      </c>
      <c r="C7038">
        <v>96.400002000000001</v>
      </c>
      <c r="D7038">
        <v>95.760002</v>
      </c>
      <c r="E7038">
        <v>96.279999000000004</v>
      </c>
      <c r="F7038">
        <v>96.279999000000004</v>
      </c>
      <c r="G7038">
        <v>0</v>
      </c>
    </row>
    <row r="7039" spans="1:7" x14ac:dyDescent="0.25">
      <c r="A7039" s="1">
        <v>42270</v>
      </c>
      <c r="B7039">
        <v>96.309997999999993</v>
      </c>
      <c r="C7039">
        <v>96.550003000000004</v>
      </c>
      <c r="D7039">
        <v>96.019997000000004</v>
      </c>
      <c r="E7039">
        <v>96.07</v>
      </c>
      <c r="F7039">
        <v>96.07</v>
      </c>
      <c r="G7039">
        <v>0</v>
      </c>
    </row>
    <row r="7040" spans="1:7" x14ac:dyDescent="0.25">
      <c r="A7040" s="1">
        <v>42271</v>
      </c>
      <c r="B7040">
        <v>96.25</v>
      </c>
      <c r="C7040">
        <v>96.300003000000004</v>
      </c>
      <c r="D7040">
        <v>95.459998999999996</v>
      </c>
      <c r="E7040">
        <v>95.989998</v>
      </c>
      <c r="F7040">
        <v>95.989998</v>
      </c>
      <c r="G7040">
        <v>0</v>
      </c>
    </row>
    <row r="7041" spans="1:7" x14ac:dyDescent="0.25">
      <c r="A7041" s="1">
        <v>42272</v>
      </c>
      <c r="B7041">
        <v>96.25</v>
      </c>
      <c r="C7041">
        <v>96.699996999999996</v>
      </c>
      <c r="D7041">
        <v>96.120002999999997</v>
      </c>
      <c r="E7041">
        <v>96.269997000000004</v>
      </c>
      <c r="F7041">
        <v>96.269997000000004</v>
      </c>
      <c r="G7041">
        <v>0</v>
      </c>
    </row>
    <row r="7042" spans="1:7" x14ac:dyDescent="0.25">
      <c r="A7042" s="1">
        <v>42274</v>
      </c>
      <c r="B7042" t="s">
        <v>444</v>
      </c>
      <c r="C7042" t="s">
        <v>444</v>
      </c>
      <c r="D7042" t="s">
        <v>444</v>
      </c>
      <c r="E7042" t="s">
        <v>444</v>
      </c>
      <c r="F7042" t="s">
        <v>444</v>
      </c>
      <c r="G7042" t="s">
        <v>444</v>
      </c>
    </row>
    <row r="7043" spans="1:7" x14ac:dyDescent="0.25">
      <c r="A7043" s="1">
        <v>42275</v>
      </c>
      <c r="B7043">
        <v>96.260002</v>
      </c>
      <c r="C7043">
        <v>96.5</v>
      </c>
      <c r="D7043">
        <v>95.900002000000001</v>
      </c>
      <c r="E7043">
        <v>96.029999000000004</v>
      </c>
      <c r="F7043">
        <v>96.029999000000004</v>
      </c>
      <c r="G7043">
        <v>0</v>
      </c>
    </row>
    <row r="7044" spans="1:7" x14ac:dyDescent="0.25">
      <c r="A7044" s="1">
        <v>42276</v>
      </c>
      <c r="B7044">
        <v>96.029999000000004</v>
      </c>
      <c r="C7044">
        <v>96.239998</v>
      </c>
      <c r="D7044">
        <v>95.709998999999996</v>
      </c>
      <c r="E7044">
        <v>95.889999000000003</v>
      </c>
      <c r="F7044">
        <v>95.889999000000003</v>
      </c>
      <c r="G7044">
        <v>0</v>
      </c>
    </row>
    <row r="7045" spans="1:7" x14ac:dyDescent="0.25">
      <c r="A7045" s="1">
        <v>42277</v>
      </c>
      <c r="B7045">
        <v>95.919998000000007</v>
      </c>
      <c r="C7045">
        <v>96.410004000000001</v>
      </c>
      <c r="D7045">
        <v>95.849997999999999</v>
      </c>
      <c r="E7045">
        <v>96.349997999999999</v>
      </c>
      <c r="F7045">
        <v>96.349997999999999</v>
      </c>
      <c r="G7045">
        <v>0</v>
      </c>
    </row>
    <row r="7046" spans="1:7" x14ac:dyDescent="0.25">
      <c r="A7046" s="1">
        <v>42278</v>
      </c>
      <c r="B7046">
        <v>96.269997000000004</v>
      </c>
      <c r="C7046">
        <v>96.489998</v>
      </c>
      <c r="D7046">
        <v>95.970000999999996</v>
      </c>
      <c r="E7046">
        <v>96.190002000000007</v>
      </c>
      <c r="F7046">
        <v>96.190002000000007</v>
      </c>
      <c r="G7046">
        <v>0</v>
      </c>
    </row>
    <row r="7047" spans="1:7" x14ac:dyDescent="0.25">
      <c r="A7047" s="1">
        <v>42279</v>
      </c>
      <c r="B7047">
        <v>96.139999000000003</v>
      </c>
      <c r="C7047">
        <v>96.379997000000003</v>
      </c>
      <c r="D7047">
        <v>95.220000999999996</v>
      </c>
      <c r="E7047">
        <v>95.830001999999993</v>
      </c>
      <c r="F7047">
        <v>95.830001999999993</v>
      </c>
      <c r="G7047">
        <v>0</v>
      </c>
    </row>
    <row r="7048" spans="1:7" x14ac:dyDescent="0.25">
      <c r="A7048" s="1">
        <v>42281</v>
      </c>
      <c r="B7048" t="s">
        <v>444</v>
      </c>
      <c r="C7048" t="s">
        <v>444</v>
      </c>
      <c r="D7048" t="s">
        <v>444</v>
      </c>
      <c r="E7048" t="s">
        <v>444</v>
      </c>
      <c r="F7048" t="s">
        <v>444</v>
      </c>
      <c r="G7048" t="s">
        <v>444</v>
      </c>
    </row>
    <row r="7049" spans="1:7" x14ac:dyDescent="0.25">
      <c r="A7049" s="1">
        <v>42282</v>
      </c>
      <c r="B7049">
        <v>95.82</v>
      </c>
      <c r="C7049">
        <v>96.169998000000007</v>
      </c>
      <c r="D7049">
        <v>95.449996999999996</v>
      </c>
      <c r="E7049">
        <v>96.110000999999997</v>
      </c>
      <c r="F7049">
        <v>96.110000999999997</v>
      </c>
      <c r="G7049">
        <v>0</v>
      </c>
    </row>
    <row r="7050" spans="1:7" x14ac:dyDescent="0.25">
      <c r="A7050" s="1">
        <v>42283</v>
      </c>
      <c r="B7050">
        <v>96.050003000000004</v>
      </c>
      <c r="C7050">
        <v>96.160004000000001</v>
      </c>
      <c r="D7050">
        <v>95.400002000000001</v>
      </c>
      <c r="E7050">
        <v>95.459998999999996</v>
      </c>
      <c r="F7050">
        <v>95.459998999999996</v>
      </c>
      <c r="G7050">
        <v>0</v>
      </c>
    </row>
    <row r="7051" spans="1:7" x14ac:dyDescent="0.25">
      <c r="A7051" s="1">
        <v>42284</v>
      </c>
      <c r="B7051">
        <v>95.470000999999996</v>
      </c>
      <c r="C7051">
        <v>95.699996999999996</v>
      </c>
      <c r="D7051">
        <v>95.330001999999993</v>
      </c>
      <c r="E7051">
        <v>95.5</v>
      </c>
      <c r="F7051">
        <v>95.5</v>
      </c>
      <c r="G7051">
        <v>0</v>
      </c>
    </row>
    <row r="7052" spans="1:7" x14ac:dyDescent="0.25">
      <c r="A7052" s="1">
        <v>42285</v>
      </c>
      <c r="B7052">
        <v>95.57</v>
      </c>
      <c r="C7052">
        <v>95.610000999999997</v>
      </c>
      <c r="D7052">
        <v>94.980002999999996</v>
      </c>
      <c r="E7052">
        <v>95.32</v>
      </c>
      <c r="F7052">
        <v>95.32</v>
      </c>
      <c r="G7052">
        <v>0</v>
      </c>
    </row>
    <row r="7053" spans="1:7" x14ac:dyDescent="0.25">
      <c r="A7053" s="1">
        <v>42286</v>
      </c>
      <c r="B7053">
        <v>95.230002999999996</v>
      </c>
      <c r="C7053">
        <v>95.339995999999999</v>
      </c>
      <c r="D7053">
        <v>94.690002000000007</v>
      </c>
      <c r="E7053">
        <v>94.809997999999993</v>
      </c>
      <c r="F7053">
        <v>94.809997999999993</v>
      </c>
      <c r="G7053">
        <v>0</v>
      </c>
    </row>
    <row r="7054" spans="1:7" x14ac:dyDescent="0.25">
      <c r="A7054" s="1">
        <v>42288</v>
      </c>
      <c r="B7054" t="s">
        <v>444</v>
      </c>
      <c r="C7054" t="s">
        <v>444</v>
      </c>
      <c r="D7054" t="s">
        <v>444</v>
      </c>
      <c r="E7054" t="s">
        <v>444</v>
      </c>
      <c r="F7054" t="s">
        <v>444</v>
      </c>
      <c r="G7054" t="s">
        <v>444</v>
      </c>
    </row>
    <row r="7055" spans="1:7" x14ac:dyDescent="0.25">
      <c r="A7055" s="1">
        <v>42289</v>
      </c>
      <c r="B7055">
        <v>94.849997999999999</v>
      </c>
      <c r="C7055">
        <v>94.879997000000003</v>
      </c>
      <c r="D7055">
        <v>94.620002999999997</v>
      </c>
      <c r="E7055">
        <v>94.839995999999999</v>
      </c>
      <c r="F7055">
        <v>94.839995999999999</v>
      </c>
      <c r="G7055">
        <v>0</v>
      </c>
    </row>
    <row r="7056" spans="1:7" x14ac:dyDescent="0.25">
      <c r="A7056" s="1">
        <v>42290</v>
      </c>
      <c r="B7056">
        <v>94.900002000000001</v>
      </c>
      <c r="C7056">
        <v>94.980002999999996</v>
      </c>
      <c r="D7056">
        <v>94.540001000000004</v>
      </c>
      <c r="E7056">
        <v>94.760002</v>
      </c>
      <c r="F7056">
        <v>94.760002</v>
      </c>
      <c r="G7056">
        <v>0</v>
      </c>
    </row>
    <row r="7057" spans="1:7" x14ac:dyDescent="0.25">
      <c r="A7057" s="1">
        <v>42291</v>
      </c>
      <c r="B7057">
        <v>94.760002</v>
      </c>
      <c r="C7057">
        <v>94.760002</v>
      </c>
      <c r="D7057">
        <v>93.849997999999999</v>
      </c>
      <c r="E7057">
        <v>93.93</v>
      </c>
      <c r="F7057">
        <v>93.93</v>
      </c>
      <c r="G7057">
        <v>0</v>
      </c>
    </row>
    <row r="7058" spans="1:7" x14ac:dyDescent="0.25">
      <c r="A7058" s="1">
        <v>42292</v>
      </c>
      <c r="B7058">
        <v>93.959998999999996</v>
      </c>
      <c r="C7058">
        <v>94.589995999999999</v>
      </c>
      <c r="D7058">
        <v>93.809997999999993</v>
      </c>
      <c r="E7058">
        <v>94.370002999999997</v>
      </c>
      <c r="F7058">
        <v>94.370002999999997</v>
      </c>
      <c r="G7058">
        <v>0</v>
      </c>
    </row>
    <row r="7059" spans="1:7" x14ac:dyDescent="0.25">
      <c r="A7059" s="1">
        <v>42293</v>
      </c>
      <c r="B7059">
        <v>94.470000999999996</v>
      </c>
      <c r="C7059">
        <v>94.769997000000004</v>
      </c>
      <c r="D7059">
        <v>94.370002999999997</v>
      </c>
      <c r="E7059">
        <v>94.540001000000004</v>
      </c>
      <c r="F7059">
        <v>94.540001000000004</v>
      </c>
      <c r="G7059">
        <v>0</v>
      </c>
    </row>
    <row r="7060" spans="1:7" x14ac:dyDescent="0.25">
      <c r="A7060" s="1">
        <v>42295</v>
      </c>
      <c r="B7060" t="s">
        <v>444</v>
      </c>
      <c r="C7060" t="s">
        <v>444</v>
      </c>
      <c r="D7060" t="s">
        <v>444</v>
      </c>
      <c r="E7060" t="s">
        <v>444</v>
      </c>
      <c r="F7060" t="s">
        <v>444</v>
      </c>
      <c r="G7060" t="s">
        <v>444</v>
      </c>
    </row>
    <row r="7061" spans="1:7" x14ac:dyDescent="0.25">
      <c r="A7061" s="1">
        <v>42296</v>
      </c>
      <c r="B7061">
        <v>94.68</v>
      </c>
      <c r="C7061">
        <v>95</v>
      </c>
      <c r="D7061">
        <v>94.550003000000004</v>
      </c>
      <c r="E7061">
        <v>94.959998999999996</v>
      </c>
      <c r="F7061">
        <v>94.959998999999996</v>
      </c>
      <c r="G7061">
        <v>0</v>
      </c>
    </row>
    <row r="7062" spans="1:7" x14ac:dyDescent="0.25">
      <c r="A7062" s="1">
        <v>42297</v>
      </c>
      <c r="B7062">
        <v>94.940002000000007</v>
      </c>
      <c r="C7062">
        <v>94.949996999999996</v>
      </c>
      <c r="D7062">
        <v>94.589995999999999</v>
      </c>
      <c r="E7062">
        <v>94.849997999999999</v>
      </c>
      <c r="F7062">
        <v>94.849997999999999</v>
      </c>
      <c r="G7062">
        <v>0</v>
      </c>
    </row>
    <row r="7063" spans="1:7" x14ac:dyDescent="0.25">
      <c r="A7063" s="1">
        <v>42298</v>
      </c>
      <c r="B7063">
        <v>94.849997999999999</v>
      </c>
      <c r="C7063">
        <v>95.059997999999993</v>
      </c>
      <c r="D7063">
        <v>94.720000999999996</v>
      </c>
      <c r="E7063">
        <v>95.050003000000004</v>
      </c>
      <c r="F7063">
        <v>95.050003000000004</v>
      </c>
      <c r="G7063">
        <v>0</v>
      </c>
    </row>
    <row r="7064" spans="1:7" x14ac:dyDescent="0.25">
      <c r="A7064" s="1">
        <v>42299</v>
      </c>
      <c r="B7064">
        <v>95.040001000000004</v>
      </c>
      <c r="C7064">
        <v>96.419998000000007</v>
      </c>
      <c r="D7064">
        <v>94.940002000000007</v>
      </c>
      <c r="E7064">
        <v>96.339995999999999</v>
      </c>
      <c r="F7064">
        <v>96.339995999999999</v>
      </c>
      <c r="G7064">
        <v>0</v>
      </c>
    </row>
    <row r="7065" spans="1:7" x14ac:dyDescent="0.25">
      <c r="A7065" s="1">
        <v>42300</v>
      </c>
      <c r="B7065">
        <v>96.400002000000001</v>
      </c>
      <c r="C7065">
        <v>97.199996999999996</v>
      </c>
      <c r="D7065">
        <v>96.150002000000001</v>
      </c>
      <c r="E7065">
        <v>97.07</v>
      </c>
      <c r="F7065">
        <v>97.07</v>
      </c>
      <c r="G7065">
        <v>0</v>
      </c>
    </row>
    <row r="7066" spans="1:7" x14ac:dyDescent="0.25">
      <c r="A7066" s="1">
        <v>42302</v>
      </c>
      <c r="B7066" t="s">
        <v>444</v>
      </c>
      <c r="C7066" t="s">
        <v>444</v>
      </c>
      <c r="D7066" t="s">
        <v>444</v>
      </c>
      <c r="E7066" t="s">
        <v>444</v>
      </c>
      <c r="F7066" t="s">
        <v>444</v>
      </c>
      <c r="G7066" t="s">
        <v>444</v>
      </c>
    </row>
    <row r="7067" spans="1:7" x14ac:dyDescent="0.25">
      <c r="A7067" s="1">
        <v>42303</v>
      </c>
      <c r="B7067">
        <v>97.040001000000004</v>
      </c>
      <c r="C7067">
        <v>97.080001999999993</v>
      </c>
      <c r="D7067">
        <v>96.68</v>
      </c>
      <c r="E7067">
        <v>96.860000999999997</v>
      </c>
      <c r="F7067">
        <v>96.860000999999997</v>
      </c>
      <c r="G7067">
        <v>0</v>
      </c>
    </row>
    <row r="7068" spans="1:7" x14ac:dyDescent="0.25">
      <c r="A7068" s="1">
        <v>42304</v>
      </c>
      <c r="B7068">
        <v>96.809997999999993</v>
      </c>
      <c r="C7068">
        <v>96.970000999999996</v>
      </c>
      <c r="D7068">
        <v>96.580001999999993</v>
      </c>
      <c r="E7068">
        <v>96.910004000000001</v>
      </c>
      <c r="F7068">
        <v>96.910004000000001</v>
      </c>
      <c r="G7068">
        <v>0</v>
      </c>
    </row>
    <row r="7069" spans="1:7" x14ac:dyDescent="0.25">
      <c r="A7069" s="1">
        <v>42305</v>
      </c>
      <c r="B7069">
        <v>96.959998999999996</v>
      </c>
      <c r="C7069">
        <v>97.82</v>
      </c>
      <c r="D7069">
        <v>96.470000999999996</v>
      </c>
      <c r="E7069">
        <v>97.779999000000004</v>
      </c>
      <c r="F7069">
        <v>97.779999000000004</v>
      </c>
      <c r="G7069">
        <v>0</v>
      </c>
    </row>
    <row r="7070" spans="1:7" x14ac:dyDescent="0.25">
      <c r="A7070" s="1">
        <v>42306</v>
      </c>
      <c r="B7070">
        <v>97.620002999999997</v>
      </c>
      <c r="C7070">
        <v>97.690002000000007</v>
      </c>
      <c r="D7070">
        <v>97.190002000000007</v>
      </c>
      <c r="E7070">
        <v>97.279999000000004</v>
      </c>
      <c r="F7070">
        <v>97.279999000000004</v>
      </c>
      <c r="G7070">
        <v>0</v>
      </c>
    </row>
    <row r="7071" spans="1:7" x14ac:dyDescent="0.25">
      <c r="A7071" s="1">
        <v>42307</v>
      </c>
      <c r="B7071">
        <v>97.199996999999996</v>
      </c>
      <c r="C7071">
        <v>97.349997999999999</v>
      </c>
      <c r="D7071">
        <v>96.580001999999993</v>
      </c>
      <c r="E7071">
        <v>96.949996999999996</v>
      </c>
      <c r="F7071">
        <v>96.949996999999996</v>
      </c>
      <c r="G7071">
        <v>0</v>
      </c>
    </row>
    <row r="7072" spans="1:7" x14ac:dyDescent="0.25">
      <c r="A7072" s="1">
        <v>42309</v>
      </c>
      <c r="B7072" t="s">
        <v>444</v>
      </c>
      <c r="C7072" t="s">
        <v>444</v>
      </c>
      <c r="D7072" t="s">
        <v>444</v>
      </c>
      <c r="E7072" t="s">
        <v>444</v>
      </c>
      <c r="F7072" t="s">
        <v>444</v>
      </c>
      <c r="G7072" t="s">
        <v>444</v>
      </c>
    </row>
    <row r="7073" spans="1:7" x14ac:dyDescent="0.25">
      <c r="A7073" s="1">
        <v>42310</v>
      </c>
      <c r="B7073">
        <v>96.919998000000007</v>
      </c>
      <c r="C7073">
        <v>96.970000999999996</v>
      </c>
      <c r="D7073">
        <v>96.639999000000003</v>
      </c>
      <c r="E7073">
        <v>96.93</v>
      </c>
      <c r="F7073">
        <v>96.93</v>
      </c>
      <c r="G7073">
        <v>0</v>
      </c>
    </row>
    <row r="7074" spans="1:7" x14ac:dyDescent="0.25">
      <c r="A7074" s="1">
        <v>42311</v>
      </c>
      <c r="B7074">
        <v>96.900002000000001</v>
      </c>
      <c r="C7074">
        <v>97.480002999999996</v>
      </c>
      <c r="D7074">
        <v>96.769997000000004</v>
      </c>
      <c r="E7074">
        <v>97.160004000000001</v>
      </c>
      <c r="F7074">
        <v>97.160004000000001</v>
      </c>
      <c r="G7074">
        <v>0</v>
      </c>
    </row>
    <row r="7075" spans="1:7" x14ac:dyDescent="0.25">
      <c r="A7075" s="1">
        <v>42312</v>
      </c>
      <c r="B7075">
        <v>97.199996999999996</v>
      </c>
      <c r="C7075">
        <v>98.050003000000004</v>
      </c>
      <c r="D7075">
        <v>97.169998000000007</v>
      </c>
      <c r="E7075">
        <v>97.949996999999996</v>
      </c>
      <c r="F7075">
        <v>97.949996999999996</v>
      </c>
      <c r="G7075">
        <v>0</v>
      </c>
    </row>
    <row r="7076" spans="1:7" x14ac:dyDescent="0.25">
      <c r="A7076" s="1">
        <v>42313</v>
      </c>
      <c r="B7076">
        <v>97.93</v>
      </c>
      <c r="C7076">
        <v>98.139999000000003</v>
      </c>
      <c r="D7076">
        <v>97.75</v>
      </c>
      <c r="E7076">
        <v>97.940002000000007</v>
      </c>
      <c r="F7076">
        <v>97.940002000000007</v>
      </c>
      <c r="G7076">
        <v>0</v>
      </c>
    </row>
    <row r="7077" spans="1:7" x14ac:dyDescent="0.25">
      <c r="A7077" s="1">
        <v>42314</v>
      </c>
      <c r="B7077">
        <v>97.949996999999996</v>
      </c>
      <c r="C7077">
        <v>99.349997999999999</v>
      </c>
      <c r="D7077">
        <v>97.889999000000003</v>
      </c>
      <c r="E7077">
        <v>99.160004000000001</v>
      </c>
      <c r="F7077">
        <v>99.160004000000001</v>
      </c>
      <c r="G7077">
        <v>0</v>
      </c>
    </row>
    <row r="7078" spans="1:7" x14ac:dyDescent="0.25">
      <c r="A7078" s="1">
        <v>42316</v>
      </c>
      <c r="B7078" t="s">
        <v>444</v>
      </c>
      <c r="C7078" t="s">
        <v>444</v>
      </c>
      <c r="D7078" t="s">
        <v>444</v>
      </c>
      <c r="E7078" t="s">
        <v>444</v>
      </c>
      <c r="F7078" t="s">
        <v>444</v>
      </c>
      <c r="G7078" t="s">
        <v>444</v>
      </c>
    </row>
    <row r="7079" spans="1:7" x14ac:dyDescent="0.25">
      <c r="A7079" s="1">
        <v>42317</v>
      </c>
      <c r="B7079">
        <v>99.190002000000007</v>
      </c>
      <c r="C7079">
        <v>99.260002</v>
      </c>
      <c r="D7079">
        <v>98.82</v>
      </c>
      <c r="E7079">
        <v>98.980002999999996</v>
      </c>
      <c r="F7079">
        <v>98.980002999999996</v>
      </c>
      <c r="G7079">
        <v>0</v>
      </c>
    </row>
    <row r="7080" spans="1:7" x14ac:dyDescent="0.25">
      <c r="A7080" s="1">
        <v>42318</v>
      </c>
      <c r="B7080">
        <v>99.010002</v>
      </c>
      <c r="C7080">
        <v>99.5</v>
      </c>
      <c r="D7080">
        <v>98.940002000000007</v>
      </c>
      <c r="E7080">
        <v>99.290001000000004</v>
      </c>
      <c r="F7080">
        <v>99.290001000000004</v>
      </c>
      <c r="G7080">
        <v>0</v>
      </c>
    </row>
    <row r="7081" spans="1:7" x14ac:dyDescent="0.25">
      <c r="A7081" s="1">
        <v>42319</v>
      </c>
      <c r="B7081">
        <v>99.099997999999999</v>
      </c>
      <c r="C7081">
        <v>99.239998</v>
      </c>
      <c r="D7081">
        <v>98.779999000000004</v>
      </c>
      <c r="E7081">
        <v>99.010002</v>
      </c>
      <c r="F7081">
        <v>99.010002</v>
      </c>
      <c r="G7081">
        <v>0</v>
      </c>
    </row>
    <row r="7082" spans="1:7" x14ac:dyDescent="0.25">
      <c r="A7082" s="1">
        <v>42320</v>
      </c>
      <c r="B7082">
        <v>98.82</v>
      </c>
      <c r="C7082">
        <v>99.290001000000004</v>
      </c>
      <c r="D7082">
        <v>98.43</v>
      </c>
      <c r="E7082">
        <v>98.650002000000001</v>
      </c>
      <c r="F7082">
        <v>98.650002000000001</v>
      </c>
      <c r="G7082">
        <v>0</v>
      </c>
    </row>
    <row r="7083" spans="1:7" x14ac:dyDescent="0.25">
      <c r="A7083" s="1">
        <v>42321</v>
      </c>
      <c r="B7083">
        <v>98.57</v>
      </c>
      <c r="C7083">
        <v>99.209998999999996</v>
      </c>
      <c r="D7083">
        <v>98.529999000000004</v>
      </c>
      <c r="E7083">
        <v>98.989998</v>
      </c>
      <c r="F7083">
        <v>98.989998</v>
      </c>
      <c r="G7083">
        <v>0</v>
      </c>
    </row>
    <row r="7084" spans="1:7" x14ac:dyDescent="0.25">
      <c r="A7084" s="1">
        <v>42323</v>
      </c>
      <c r="B7084" t="s">
        <v>444</v>
      </c>
      <c r="C7084" t="s">
        <v>444</v>
      </c>
      <c r="D7084" t="s">
        <v>444</v>
      </c>
      <c r="E7084" t="s">
        <v>444</v>
      </c>
      <c r="F7084" t="s">
        <v>444</v>
      </c>
      <c r="G7084" t="s">
        <v>444</v>
      </c>
    </row>
    <row r="7085" spans="1:7" x14ac:dyDescent="0.25">
      <c r="A7085" s="1">
        <v>42324</v>
      </c>
      <c r="B7085">
        <v>98.970000999999996</v>
      </c>
      <c r="C7085">
        <v>99.459998999999996</v>
      </c>
      <c r="D7085">
        <v>98.870002999999997</v>
      </c>
      <c r="E7085">
        <v>99.440002000000007</v>
      </c>
      <c r="F7085">
        <v>99.440002000000007</v>
      </c>
      <c r="G7085">
        <v>0</v>
      </c>
    </row>
    <row r="7086" spans="1:7" x14ac:dyDescent="0.25">
      <c r="A7086" s="1">
        <v>42325</v>
      </c>
      <c r="B7086">
        <v>99.400002000000001</v>
      </c>
      <c r="C7086">
        <v>99.75</v>
      </c>
      <c r="D7086">
        <v>99.360000999999997</v>
      </c>
      <c r="E7086">
        <v>99.629997000000003</v>
      </c>
      <c r="F7086">
        <v>99.629997000000003</v>
      </c>
      <c r="G7086">
        <v>0</v>
      </c>
    </row>
    <row r="7087" spans="1:7" x14ac:dyDescent="0.25">
      <c r="A7087" s="1">
        <v>42326</v>
      </c>
      <c r="B7087">
        <v>99.660004000000001</v>
      </c>
      <c r="C7087">
        <v>99.849997999999999</v>
      </c>
      <c r="D7087">
        <v>99.309997999999993</v>
      </c>
      <c r="E7087">
        <v>99.650002000000001</v>
      </c>
      <c r="F7087">
        <v>99.650002000000001</v>
      </c>
      <c r="G7087">
        <v>0</v>
      </c>
    </row>
    <row r="7088" spans="1:7" x14ac:dyDescent="0.25">
      <c r="A7088" s="1">
        <v>42327</v>
      </c>
      <c r="B7088">
        <v>99.419998000000007</v>
      </c>
      <c r="C7088">
        <v>99.480002999999996</v>
      </c>
      <c r="D7088">
        <v>98.739998</v>
      </c>
      <c r="E7088">
        <v>98.989998</v>
      </c>
      <c r="F7088">
        <v>98.989998</v>
      </c>
      <c r="G7088">
        <v>0</v>
      </c>
    </row>
    <row r="7089" spans="1:7" x14ac:dyDescent="0.25">
      <c r="A7089" s="1">
        <v>42328</v>
      </c>
      <c r="B7089">
        <v>99.110000999999997</v>
      </c>
      <c r="C7089">
        <v>99.650002000000001</v>
      </c>
      <c r="D7089">
        <v>99</v>
      </c>
      <c r="E7089">
        <v>99.57</v>
      </c>
      <c r="F7089">
        <v>99.57</v>
      </c>
      <c r="G7089">
        <v>0</v>
      </c>
    </row>
    <row r="7090" spans="1:7" x14ac:dyDescent="0.25">
      <c r="A7090" s="1">
        <v>42330</v>
      </c>
      <c r="B7090" t="s">
        <v>444</v>
      </c>
      <c r="C7090" t="s">
        <v>444</v>
      </c>
      <c r="D7090" t="s">
        <v>444</v>
      </c>
      <c r="E7090" t="s">
        <v>444</v>
      </c>
      <c r="F7090" t="s">
        <v>444</v>
      </c>
      <c r="G7090" t="s">
        <v>444</v>
      </c>
    </row>
    <row r="7091" spans="1:7" x14ac:dyDescent="0.25">
      <c r="A7091" s="1">
        <v>42331</v>
      </c>
      <c r="B7091">
        <v>99.610000999999997</v>
      </c>
      <c r="C7091">
        <v>100</v>
      </c>
      <c r="D7091">
        <v>99.529999000000004</v>
      </c>
      <c r="E7091">
        <v>99.800003000000004</v>
      </c>
      <c r="F7091">
        <v>99.800003000000004</v>
      </c>
      <c r="G7091">
        <v>0</v>
      </c>
    </row>
    <row r="7092" spans="1:7" x14ac:dyDescent="0.25">
      <c r="A7092" s="1">
        <v>42332</v>
      </c>
      <c r="B7092">
        <v>99.669998000000007</v>
      </c>
      <c r="C7092">
        <v>99.790001000000004</v>
      </c>
      <c r="D7092">
        <v>99.470000999999996</v>
      </c>
      <c r="E7092">
        <v>99.529999000000004</v>
      </c>
      <c r="F7092">
        <v>99.529999000000004</v>
      </c>
      <c r="G7092">
        <v>0</v>
      </c>
    </row>
    <row r="7093" spans="1:7" x14ac:dyDescent="0.25">
      <c r="A7093" s="1">
        <v>42333</v>
      </c>
      <c r="B7093">
        <v>99.550003000000004</v>
      </c>
      <c r="C7093">
        <v>100.16999800000001</v>
      </c>
      <c r="D7093">
        <v>99.309997999999993</v>
      </c>
      <c r="E7093">
        <v>99.800003000000004</v>
      </c>
      <c r="F7093">
        <v>99.800003000000004</v>
      </c>
      <c r="G7093">
        <v>0</v>
      </c>
    </row>
    <row r="7094" spans="1:7" x14ac:dyDescent="0.25">
      <c r="A7094" s="1">
        <v>42335</v>
      </c>
      <c r="B7094">
        <v>99.860000999999997</v>
      </c>
      <c r="C7094">
        <v>100.199997</v>
      </c>
      <c r="D7094">
        <v>99.660004000000001</v>
      </c>
      <c r="E7094">
        <v>100.019997</v>
      </c>
      <c r="F7094">
        <v>100.019997</v>
      </c>
      <c r="G7094">
        <v>0</v>
      </c>
    </row>
    <row r="7095" spans="1:7" x14ac:dyDescent="0.25">
      <c r="A7095" s="1">
        <v>42337</v>
      </c>
      <c r="B7095" t="s">
        <v>444</v>
      </c>
      <c r="C7095" t="s">
        <v>444</v>
      </c>
      <c r="D7095" t="s">
        <v>444</v>
      </c>
      <c r="E7095" t="s">
        <v>444</v>
      </c>
      <c r="F7095" t="s">
        <v>444</v>
      </c>
      <c r="G7095" t="s">
        <v>444</v>
      </c>
    </row>
    <row r="7096" spans="1:7" x14ac:dyDescent="0.25">
      <c r="A7096" s="1">
        <v>42338</v>
      </c>
      <c r="B7096">
        <v>100.08000199999999</v>
      </c>
      <c r="C7096">
        <v>100.30999799999999</v>
      </c>
      <c r="D7096">
        <v>100.050003</v>
      </c>
      <c r="E7096">
        <v>100.16999800000001</v>
      </c>
      <c r="F7096">
        <v>100.16999800000001</v>
      </c>
      <c r="G7096">
        <v>0</v>
      </c>
    </row>
    <row r="7097" spans="1:7" x14ac:dyDescent="0.25">
      <c r="A7097" s="1">
        <v>42339</v>
      </c>
      <c r="B7097">
        <v>100.25</v>
      </c>
      <c r="C7097">
        <v>100.260002</v>
      </c>
      <c r="D7097">
        <v>99.720000999999996</v>
      </c>
      <c r="E7097">
        <v>99.800003000000004</v>
      </c>
      <c r="F7097">
        <v>99.800003000000004</v>
      </c>
      <c r="G7097">
        <v>0</v>
      </c>
    </row>
    <row r="7098" spans="1:7" x14ac:dyDescent="0.25">
      <c r="A7098" s="1">
        <v>42340</v>
      </c>
      <c r="B7098">
        <v>99.830001999999993</v>
      </c>
      <c r="C7098">
        <v>100.510002</v>
      </c>
      <c r="D7098">
        <v>99.800003000000004</v>
      </c>
      <c r="E7098">
        <v>99.989998</v>
      </c>
      <c r="F7098">
        <v>99.989998</v>
      </c>
      <c r="G7098">
        <v>0</v>
      </c>
    </row>
    <row r="7099" spans="1:7" x14ac:dyDescent="0.25">
      <c r="A7099" s="1">
        <v>42341</v>
      </c>
      <c r="B7099">
        <v>100.010002</v>
      </c>
      <c r="C7099">
        <v>100.470001</v>
      </c>
      <c r="D7099">
        <v>97.589995999999999</v>
      </c>
      <c r="E7099">
        <v>97.620002999999997</v>
      </c>
      <c r="F7099">
        <v>97.620002999999997</v>
      </c>
      <c r="G7099">
        <v>0</v>
      </c>
    </row>
    <row r="7100" spans="1:7" x14ac:dyDescent="0.25">
      <c r="A7100" s="1">
        <v>42342</v>
      </c>
      <c r="B7100">
        <v>97.82</v>
      </c>
      <c r="C7100">
        <v>98.610000999999997</v>
      </c>
      <c r="D7100">
        <v>97.75</v>
      </c>
      <c r="E7100">
        <v>98.349997999999999</v>
      </c>
      <c r="F7100">
        <v>98.349997999999999</v>
      </c>
      <c r="G7100">
        <v>0</v>
      </c>
    </row>
    <row r="7101" spans="1:7" x14ac:dyDescent="0.25">
      <c r="A7101" s="1">
        <v>42344</v>
      </c>
      <c r="B7101" t="s">
        <v>444</v>
      </c>
      <c r="C7101" t="s">
        <v>444</v>
      </c>
      <c r="D7101" t="s">
        <v>444</v>
      </c>
      <c r="E7101" t="s">
        <v>444</v>
      </c>
      <c r="F7101" t="s">
        <v>444</v>
      </c>
      <c r="G7101" t="s">
        <v>444</v>
      </c>
    </row>
    <row r="7102" spans="1:7" x14ac:dyDescent="0.25">
      <c r="A7102" s="1">
        <v>42345</v>
      </c>
      <c r="B7102">
        <v>98.349997999999999</v>
      </c>
      <c r="C7102">
        <v>98.900002000000001</v>
      </c>
      <c r="D7102">
        <v>98.300003000000004</v>
      </c>
      <c r="E7102">
        <v>98.660004000000001</v>
      </c>
      <c r="F7102">
        <v>98.660004000000001</v>
      </c>
      <c r="G7102">
        <v>0</v>
      </c>
    </row>
    <row r="7103" spans="1:7" x14ac:dyDescent="0.25">
      <c r="A7103" s="1">
        <v>42346</v>
      </c>
      <c r="B7103">
        <v>98.730002999999996</v>
      </c>
      <c r="C7103">
        <v>98.760002</v>
      </c>
      <c r="D7103">
        <v>98.370002999999997</v>
      </c>
      <c r="E7103">
        <v>98.470000999999996</v>
      </c>
      <c r="F7103">
        <v>98.470000999999996</v>
      </c>
      <c r="G7103">
        <v>0</v>
      </c>
    </row>
    <row r="7104" spans="1:7" x14ac:dyDescent="0.25">
      <c r="A7104" s="1">
        <v>42347</v>
      </c>
      <c r="B7104">
        <v>98.440002000000007</v>
      </c>
      <c r="C7104">
        <v>98.519997000000004</v>
      </c>
      <c r="D7104">
        <v>97.220000999999996</v>
      </c>
      <c r="E7104">
        <v>97.349997999999999</v>
      </c>
      <c r="F7104">
        <v>97.349997999999999</v>
      </c>
      <c r="G7104">
        <v>0</v>
      </c>
    </row>
    <row r="7105" spans="1:7" x14ac:dyDescent="0.25">
      <c r="A7105" s="1">
        <v>42348</v>
      </c>
      <c r="B7105">
        <v>97.410004000000001</v>
      </c>
      <c r="C7105">
        <v>97.989998</v>
      </c>
      <c r="D7105">
        <v>97.360000999999997</v>
      </c>
      <c r="E7105">
        <v>97.940002000000007</v>
      </c>
      <c r="F7105">
        <v>97.940002000000007</v>
      </c>
      <c r="G7105">
        <v>0</v>
      </c>
    </row>
    <row r="7106" spans="1:7" x14ac:dyDescent="0.25">
      <c r="A7106" s="1">
        <v>42349</v>
      </c>
      <c r="B7106">
        <v>97.980002999999996</v>
      </c>
      <c r="C7106">
        <v>98.099997999999999</v>
      </c>
      <c r="D7106">
        <v>97.330001999999993</v>
      </c>
      <c r="E7106">
        <v>97.57</v>
      </c>
      <c r="F7106">
        <v>97.57</v>
      </c>
      <c r="G7106">
        <v>0</v>
      </c>
    </row>
    <row r="7107" spans="1:7" x14ac:dyDescent="0.25">
      <c r="A7107" s="1">
        <v>42351</v>
      </c>
      <c r="B7107" t="s">
        <v>444</v>
      </c>
      <c r="C7107" t="s">
        <v>444</v>
      </c>
      <c r="D7107" t="s">
        <v>444</v>
      </c>
      <c r="E7107" t="s">
        <v>444</v>
      </c>
      <c r="F7107" t="s">
        <v>444</v>
      </c>
      <c r="G7107" t="s">
        <v>444</v>
      </c>
    </row>
    <row r="7108" spans="1:7" x14ac:dyDescent="0.25">
      <c r="A7108" s="1">
        <v>42352</v>
      </c>
      <c r="B7108">
        <v>97.620002999999997</v>
      </c>
      <c r="C7108">
        <v>97.93</v>
      </c>
      <c r="D7108">
        <v>97.279999000000004</v>
      </c>
      <c r="E7108">
        <v>97.599997999999999</v>
      </c>
      <c r="F7108">
        <v>97.599997999999999</v>
      </c>
      <c r="G7108">
        <v>0</v>
      </c>
    </row>
    <row r="7109" spans="1:7" x14ac:dyDescent="0.25">
      <c r="A7109" s="1">
        <v>42353</v>
      </c>
      <c r="B7109">
        <v>97.639999000000003</v>
      </c>
      <c r="C7109">
        <v>98.290001000000004</v>
      </c>
      <c r="D7109">
        <v>97.190002000000007</v>
      </c>
      <c r="E7109">
        <v>98.220000999999996</v>
      </c>
      <c r="F7109">
        <v>98.220000999999996</v>
      </c>
      <c r="G7109">
        <v>0</v>
      </c>
    </row>
    <row r="7110" spans="1:7" x14ac:dyDescent="0.25">
      <c r="A7110" s="1">
        <v>42354</v>
      </c>
      <c r="B7110">
        <v>98.18</v>
      </c>
      <c r="C7110">
        <v>98.559997999999993</v>
      </c>
      <c r="D7110">
        <v>97.660004000000001</v>
      </c>
      <c r="E7110">
        <v>97.870002999999997</v>
      </c>
      <c r="F7110">
        <v>97.870002999999997</v>
      </c>
      <c r="G7110">
        <v>0</v>
      </c>
    </row>
    <row r="7111" spans="1:7" x14ac:dyDescent="0.25">
      <c r="A7111" s="1">
        <v>42355</v>
      </c>
      <c r="B7111">
        <v>98.559997999999993</v>
      </c>
      <c r="C7111">
        <v>99.290001000000004</v>
      </c>
      <c r="D7111">
        <v>98.529999000000004</v>
      </c>
      <c r="E7111">
        <v>99.269997000000004</v>
      </c>
      <c r="F7111">
        <v>99.269997000000004</v>
      </c>
      <c r="G7111">
        <v>0</v>
      </c>
    </row>
    <row r="7112" spans="1:7" x14ac:dyDescent="0.25">
      <c r="A7112" s="1">
        <v>42356</v>
      </c>
      <c r="B7112">
        <v>99.010002</v>
      </c>
      <c r="C7112">
        <v>99.18</v>
      </c>
      <c r="D7112">
        <v>98.639999000000003</v>
      </c>
      <c r="E7112">
        <v>98.699996999999996</v>
      </c>
      <c r="F7112">
        <v>98.699996999999996</v>
      </c>
      <c r="G7112">
        <v>0</v>
      </c>
    </row>
    <row r="7113" spans="1:7" x14ac:dyDescent="0.25">
      <c r="A7113" s="1">
        <v>42358</v>
      </c>
      <c r="B7113" t="s">
        <v>444</v>
      </c>
      <c r="C7113" t="s">
        <v>444</v>
      </c>
      <c r="D7113" t="s">
        <v>444</v>
      </c>
      <c r="E7113" t="s">
        <v>444</v>
      </c>
      <c r="F7113" t="s">
        <v>444</v>
      </c>
      <c r="G7113" t="s">
        <v>444</v>
      </c>
    </row>
    <row r="7114" spans="1:7" x14ac:dyDescent="0.25">
      <c r="A7114" s="1">
        <v>42359</v>
      </c>
      <c r="B7114">
        <v>98.720000999999996</v>
      </c>
      <c r="C7114">
        <v>98.839995999999999</v>
      </c>
      <c r="D7114">
        <v>98.290001000000004</v>
      </c>
      <c r="E7114">
        <v>98.459998999999996</v>
      </c>
      <c r="F7114">
        <v>98.459998999999996</v>
      </c>
      <c r="G7114">
        <v>0</v>
      </c>
    </row>
    <row r="7115" spans="1:7" x14ac:dyDescent="0.25">
      <c r="A7115" s="1">
        <v>42360</v>
      </c>
      <c r="B7115">
        <v>98.449996999999996</v>
      </c>
      <c r="C7115">
        <v>98.510002</v>
      </c>
      <c r="D7115">
        <v>98</v>
      </c>
      <c r="E7115">
        <v>98.239998</v>
      </c>
      <c r="F7115">
        <v>98.239998</v>
      </c>
      <c r="G7115">
        <v>0</v>
      </c>
    </row>
    <row r="7116" spans="1:7" x14ac:dyDescent="0.25">
      <c r="A7116" s="1">
        <v>42361</v>
      </c>
      <c r="B7116">
        <v>98.209998999999996</v>
      </c>
      <c r="C7116">
        <v>98.599997999999999</v>
      </c>
      <c r="D7116">
        <v>98.190002000000007</v>
      </c>
      <c r="E7116">
        <v>98.339995999999999</v>
      </c>
      <c r="F7116">
        <v>98.339995999999999</v>
      </c>
      <c r="G7116">
        <v>0</v>
      </c>
    </row>
    <row r="7117" spans="1:7" x14ac:dyDescent="0.25">
      <c r="A7117" s="1">
        <v>42362</v>
      </c>
      <c r="B7117">
        <v>98.339995999999999</v>
      </c>
      <c r="C7117">
        <v>98.379997000000003</v>
      </c>
      <c r="D7117">
        <v>97.860000999999997</v>
      </c>
      <c r="E7117">
        <v>97.980002999999996</v>
      </c>
      <c r="F7117">
        <v>97.980002999999996</v>
      </c>
      <c r="G7117">
        <v>0</v>
      </c>
    </row>
    <row r="7118" spans="1:7" x14ac:dyDescent="0.25">
      <c r="A7118" s="1">
        <v>42365</v>
      </c>
      <c r="B7118" t="s">
        <v>444</v>
      </c>
      <c r="C7118" t="s">
        <v>444</v>
      </c>
      <c r="D7118" t="s">
        <v>444</v>
      </c>
      <c r="E7118" t="s">
        <v>444</v>
      </c>
      <c r="F7118" t="s">
        <v>444</v>
      </c>
      <c r="G7118" t="s">
        <v>444</v>
      </c>
    </row>
    <row r="7119" spans="1:7" x14ac:dyDescent="0.25">
      <c r="A7119" s="1">
        <v>42366</v>
      </c>
      <c r="B7119">
        <v>97.849997999999999</v>
      </c>
      <c r="C7119">
        <v>98.029999000000004</v>
      </c>
      <c r="D7119">
        <v>97.809997999999993</v>
      </c>
      <c r="E7119">
        <v>97.919998000000007</v>
      </c>
      <c r="F7119">
        <v>97.919998000000007</v>
      </c>
      <c r="G7119">
        <v>0</v>
      </c>
    </row>
    <row r="7120" spans="1:7" x14ac:dyDescent="0.25">
      <c r="A7120" s="1">
        <v>42367</v>
      </c>
      <c r="B7120">
        <v>97.900002000000001</v>
      </c>
      <c r="C7120">
        <v>98.410004000000001</v>
      </c>
      <c r="D7120">
        <v>97.800003000000004</v>
      </c>
      <c r="E7120">
        <v>98.099997999999999</v>
      </c>
      <c r="F7120">
        <v>98.099997999999999</v>
      </c>
      <c r="G7120">
        <v>0</v>
      </c>
    </row>
    <row r="7121" spans="1:7" x14ac:dyDescent="0.25">
      <c r="A7121" s="1">
        <v>42368</v>
      </c>
      <c r="B7121">
        <v>98.199996999999996</v>
      </c>
      <c r="C7121">
        <v>98.410004000000001</v>
      </c>
      <c r="D7121">
        <v>98.110000999999997</v>
      </c>
      <c r="E7121">
        <v>98.269997000000004</v>
      </c>
      <c r="F7121">
        <v>98.269997000000004</v>
      </c>
      <c r="G7121">
        <v>0</v>
      </c>
    </row>
    <row r="7122" spans="1:7" x14ac:dyDescent="0.25">
      <c r="A7122" s="1">
        <v>42369</v>
      </c>
      <c r="B7122">
        <v>98.209998999999996</v>
      </c>
      <c r="C7122">
        <v>98.75</v>
      </c>
      <c r="D7122">
        <v>98.18</v>
      </c>
      <c r="E7122">
        <v>98.629997000000003</v>
      </c>
      <c r="F7122">
        <v>98.629997000000003</v>
      </c>
      <c r="G7122">
        <v>0</v>
      </c>
    </row>
    <row r="7123" spans="1:7" x14ac:dyDescent="0.25">
      <c r="A7123" s="1">
        <v>42372</v>
      </c>
      <c r="B7123" t="s">
        <v>444</v>
      </c>
      <c r="C7123" t="s">
        <v>444</v>
      </c>
      <c r="D7123" t="s">
        <v>444</v>
      </c>
      <c r="E7123" t="s">
        <v>444</v>
      </c>
      <c r="F7123" t="s">
        <v>444</v>
      </c>
      <c r="G7123" t="s">
        <v>444</v>
      </c>
    </row>
    <row r="7124" spans="1:7" x14ac:dyDescent="0.25">
      <c r="A7124" s="1">
        <v>42373</v>
      </c>
      <c r="B7124">
        <v>98.690002000000007</v>
      </c>
      <c r="C7124">
        <v>99.18</v>
      </c>
      <c r="D7124">
        <v>98.050003000000004</v>
      </c>
      <c r="E7124">
        <v>98.870002999999997</v>
      </c>
      <c r="F7124">
        <v>98.870002999999997</v>
      </c>
      <c r="G7124">
        <v>0</v>
      </c>
    </row>
    <row r="7125" spans="1:7" x14ac:dyDescent="0.25">
      <c r="A7125" s="1">
        <v>42374</v>
      </c>
      <c r="B7125">
        <v>98.870002999999997</v>
      </c>
      <c r="C7125">
        <v>99.629997000000003</v>
      </c>
      <c r="D7125">
        <v>98.75</v>
      </c>
      <c r="E7125">
        <v>99.400002000000001</v>
      </c>
      <c r="F7125">
        <v>99.400002000000001</v>
      </c>
      <c r="G7125">
        <v>0</v>
      </c>
    </row>
    <row r="7126" spans="1:7" x14ac:dyDescent="0.25">
      <c r="A7126" s="1">
        <v>42375</v>
      </c>
      <c r="B7126">
        <v>99.389999000000003</v>
      </c>
      <c r="C7126">
        <v>99.580001999999993</v>
      </c>
      <c r="D7126">
        <v>99.110000999999997</v>
      </c>
      <c r="E7126">
        <v>99.18</v>
      </c>
      <c r="F7126">
        <v>99.18</v>
      </c>
      <c r="G7126">
        <v>0</v>
      </c>
    </row>
    <row r="7127" spans="1:7" x14ac:dyDescent="0.25">
      <c r="A7127" s="1">
        <v>42376</v>
      </c>
      <c r="B7127">
        <v>99.220000999999996</v>
      </c>
      <c r="C7127">
        <v>99.300003000000004</v>
      </c>
      <c r="D7127">
        <v>98.169998000000007</v>
      </c>
      <c r="E7127">
        <v>98.220000999999996</v>
      </c>
      <c r="F7127">
        <v>98.220000999999996</v>
      </c>
      <c r="G7127">
        <v>0</v>
      </c>
    </row>
    <row r="7128" spans="1:7" x14ac:dyDescent="0.25">
      <c r="A7128" s="1">
        <v>42377</v>
      </c>
      <c r="B7128">
        <v>98.309997999999993</v>
      </c>
      <c r="C7128">
        <v>99.18</v>
      </c>
      <c r="D7128">
        <v>98.269997000000004</v>
      </c>
      <c r="E7128">
        <v>98.540001000000004</v>
      </c>
      <c r="F7128">
        <v>98.540001000000004</v>
      </c>
      <c r="G7128">
        <v>0</v>
      </c>
    </row>
    <row r="7129" spans="1:7" x14ac:dyDescent="0.25">
      <c r="A7129" s="1">
        <v>42379</v>
      </c>
      <c r="B7129" t="s">
        <v>444</v>
      </c>
      <c r="C7129" t="s">
        <v>444</v>
      </c>
      <c r="D7129" t="s">
        <v>444</v>
      </c>
      <c r="E7129" t="s">
        <v>444</v>
      </c>
      <c r="F7129" t="s">
        <v>444</v>
      </c>
      <c r="G7129" t="s">
        <v>444</v>
      </c>
    </row>
    <row r="7130" spans="1:7" x14ac:dyDescent="0.25">
      <c r="A7130" s="1">
        <v>42380</v>
      </c>
      <c r="B7130">
        <v>98.370002999999997</v>
      </c>
      <c r="C7130">
        <v>98.900002000000001</v>
      </c>
      <c r="D7130">
        <v>98.25</v>
      </c>
      <c r="E7130">
        <v>98.730002999999996</v>
      </c>
      <c r="F7130">
        <v>98.730002999999996</v>
      </c>
      <c r="G7130">
        <v>0</v>
      </c>
    </row>
    <row r="7131" spans="1:7" x14ac:dyDescent="0.25">
      <c r="A7131" s="1">
        <v>42381</v>
      </c>
      <c r="B7131">
        <v>98.800003000000004</v>
      </c>
      <c r="C7131">
        <v>99.279999000000004</v>
      </c>
      <c r="D7131">
        <v>98.57</v>
      </c>
      <c r="E7131">
        <v>98.970000999999996</v>
      </c>
      <c r="F7131">
        <v>98.970000999999996</v>
      </c>
      <c r="G7131">
        <v>0</v>
      </c>
    </row>
    <row r="7132" spans="1:7" x14ac:dyDescent="0.25">
      <c r="A7132" s="1">
        <v>42382</v>
      </c>
      <c r="B7132">
        <v>99.029999000000004</v>
      </c>
      <c r="C7132">
        <v>99.330001999999993</v>
      </c>
      <c r="D7132">
        <v>98.860000999999997</v>
      </c>
      <c r="E7132">
        <v>98.93</v>
      </c>
      <c r="F7132">
        <v>98.93</v>
      </c>
      <c r="G7132">
        <v>0</v>
      </c>
    </row>
    <row r="7133" spans="1:7" x14ac:dyDescent="0.25">
      <c r="A7133" s="1">
        <v>42383</v>
      </c>
      <c r="B7133">
        <v>98.82</v>
      </c>
      <c r="C7133">
        <v>99.260002</v>
      </c>
      <c r="D7133">
        <v>98.589995999999999</v>
      </c>
      <c r="E7133">
        <v>99.089995999999999</v>
      </c>
      <c r="F7133">
        <v>99.089995999999999</v>
      </c>
      <c r="G7133">
        <v>0</v>
      </c>
    </row>
    <row r="7134" spans="1:7" x14ac:dyDescent="0.25">
      <c r="A7134" s="1">
        <v>42384</v>
      </c>
      <c r="B7134">
        <v>99.099997999999999</v>
      </c>
      <c r="C7134">
        <v>99.120002999999997</v>
      </c>
      <c r="D7134">
        <v>98.379997000000003</v>
      </c>
      <c r="E7134">
        <v>98.959998999999996</v>
      </c>
      <c r="F7134">
        <v>98.959998999999996</v>
      </c>
      <c r="G7134">
        <v>0</v>
      </c>
    </row>
    <row r="7135" spans="1:7" x14ac:dyDescent="0.25">
      <c r="A7135" s="1">
        <v>42386</v>
      </c>
      <c r="B7135" t="s">
        <v>444</v>
      </c>
      <c r="C7135" t="s">
        <v>444</v>
      </c>
      <c r="D7135" t="s">
        <v>444</v>
      </c>
      <c r="E7135" t="s">
        <v>444</v>
      </c>
      <c r="F7135" t="s">
        <v>444</v>
      </c>
      <c r="G7135" t="s">
        <v>444</v>
      </c>
    </row>
    <row r="7136" spans="1:7" x14ac:dyDescent="0.25">
      <c r="A7136" s="1">
        <v>42387</v>
      </c>
      <c r="B7136">
        <v>98.800003000000004</v>
      </c>
      <c r="C7136">
        <v>99.199996999999996</v>
      </c>
      <c r="D7136">
        <v>98.800003000000004</v>
      </c>
      <c r="E7136">
        <v>99.120002999999997</v>
      </c>
      <c r="F7136">
        <v>99.120002999999997</v>
      </c>
      <c r="G7136">
        <v>0</v>
      </c>
    </row>
    <row r="7137" spans="1:7" x14ac:dyDescent="0.25">
      <c r="A7137" s="1">
        <v>42388</v>
      </c>
      <c r="B7137">
        <v>99.129997000000003</v>
      </c>
      <c r="C7137">
        <v>99.309997999999993</v>
      </c>
      <c r="D7137">
        <v>98.860000999999997</v>
      </c>
      <c r="E7137">
        <v>98.989998</v>
      </c>
      <c r="F7137">
        <v>98.989998</v>
      </c>
      <c r="G7137">
        <v>0</v>
      </c>
    </row>
    <row r="7138" spans="1:7" x14ac:dyDescent="0.25">
      <c r="A7138" s="1">
        <v>42389</v>
      </c>
      <c r="B7138">
        <v>99.019997000000004</v>
      </c>
      <c r="C7138">
        <v>99.190002000000007</v>
      </c>
      <c r="D7138">
        <v>98.629997000000003</v>
      </c>
      <c r="E7138">
        <v>99.089995999999999</v>
      </c>
      <c r="F7138">
        <v>99.089995999999999</v>
      </c>
      <c r="G7138">
        <v>0</v>
      </c>
    </row>
    <row r="7139" spans="1:7" x14ac:dyDescent="0.25">
      <c r="A7139" s="1">
        <v>42390</v>
      </c>
      <c r="B7139">
        <v>99.18</v>
      </c>
      <c r="C7139">
        <v>99.800003000000004</v>
      </c>
      <c r="D7139">
        <v>98.910004000000001</v>
      </c>
      <c r="E7139">
        <v>99.059997999999993</v>
      </c>
      <c r="F7139">
        <v>99.059997999999993</v>
      </c>
      <c r="G7139">
        <v>0</v>
      </c>
    </row>
    <row r="7140" spans="1:7" x14ac:dyDescent="0.25">
      <c r="A7140" s="1">
        <v>42391</v>
      </c>
      <c r="B7140">
        <v>99.18</v>
      </c>
      <c r="C7140">
        <v>99.589995999999999</v>
      </c>
      <c r="D7140">
        <v>99.110000999999997</v>
      </c>
      <c r="E7140">
        <v>99.57</v>
      </c>
      <c r="F7140">
        <v>99.57</v>
      </c>
      <c r="G7140">
        <v>0</v>
      </c>
    </row>
    <row r="7141" spans="1:7" x14ac:dyDescent="0.25">
      <c r="A7141" s="1">
        <v>42393</v>
      </c>
      <c r="B7141" t="s">
        <v>444</v>
      </c>
      <c r="C7141" t="s">
        <v>444</v>
      </c>
      <c r="D7141" t="s">
        <v>444</v>
      </c>
      <c r="E7141" t="s">
        <v>444</v>
      </c>
      <c r="F7141" t="s">
        <v>444</v>
      </c>
      <c r="G7141" t="s">
        <v>444</v>
      </c>
    </row>
    <row r="7142" spans="1:7" x14ac:dyDescent="0.25">
      <c r="A7142" s="1">
        <v>42394</v>
      </c>
      <c r="B7142">
        <v>99.5</v>
      </c>
      <c r="C7142">
        <v>99.550003000000004</v>
      </c>
      <c r="D7142">
        <v>99.230002999999996</v>
      </c>
      <c r="E7142">
        <v>99.360000999999997</v>
      </c>
      <c r="F7142">
        <v>99.360000999999997</v>
      </c>
      <c r="G7142">
        <v>0</v>
      </c>
    </row>
    <row r="7143" spans="1:7" x14ac:dyDescent="0.25">
      <c r="A7143" s="1">
        <v>42395</v>
      </c>
      <c r="B7143">
        <v>99.300003000000004</v>
      </c>
      <c r="C7143">
        <v>99.459998999999996</v>
      </c>
      <c r="D7143">
        <v>99.019997000000004</v>
      </c>
      <c r="E7143">
        <v>99.360000999999997</v>
      </c>
      <c r="F7143">
        <v>99.360000999999997</v>
      </c>
      <c r="G7143">
        <v>0</v>
      </c>
    </row>
    <row r="7144" spans="1:7" x14ac:dyDescent="0.25">
      <c r="A7144" s="1">
        <v>42396</v>
      </c>
      <c r="B7144">
        <v>99.029999000000004</v>
      </c>
      <c r="C7144">
        <v>99.160004000000001</v>
      </c>
      <c r="D7144">
        <v>98.709998999999996</v>
      </c>
      <c r="E7144">
        <v>98.900002000000001</v>
      </c>
      <c r="F7144">
        <v>98.900002000000001</v>
      </c>
      <c r="G7144">
        <v>0</v>
      </c>
    </row>
    <row r="7145" spans="1:7" x14ac:dyDescent="0.25">
      <c r="A7145" s="1">
        <v>42397</v>
      </c>
      <c r="B7145">
        <v>98.889999000000003</v>
      </c>
      <c r="C7145">
        <v>99.110000999999997</v>
      </c>
      <c r="D7145">
        <v>98.43</v>
      </c>
      <c r="E7145">
        <v>98.510002</v>
      </c>
      <c r="F7145">
        <v>98.510002</v>
      </c>
      <c r="G7145">
        <v>0</v>
      </c>
    </row>
    <row r="7146" spans="1:7" x14ac:dyDescent="0.25">
      <c r="A7146" s="1">
        <v>42398</v>
      </c>
      <c r="B7146">
        <v>98.620002999999997</v>
      </c>
      <c r="C7146">
        <v>99.830001999999993</v>
      </c>
      <c r="D7146">
        <v>98.580001999999993</v>
      </c>
      <c r="E7146">
        <v>99.610000999999997</v>
      </c>
      <c r="F7146">
        <v>99.610000999999997</v>
      </c>
      <c r="G7146">
        <v>0</v>
      </c>
    </row>
    <row r="7147" spans="1:7" x14ac:dyDescent="0.25">
      <c r="A7147" s="1">
        <v>42400</v>
      </c>
      <c r="B7147" t="s">
        <v>444</v>
      </c>
      <c r="C7147" t="s">
        <v>444</v>
      </c>
      <c r="D7147" t="s">
        <v>444</v>
      </c>
      <c r="E7147" t="s">
        <v>444</v>
      </c>
      <c r="F7147" t="s">
        <v>444</v>
      </c>
      <c r="G7147" t="s">
        <v>444</v>
      </c>
    </row>
    <row r="7148" spans="1:7" x14ac:dyDescent="0.25">
      <c r="A7148" s="1">
        <v>42401</v>
      </c>
      <c r="B7148">
        <v>99.540001000000004</v>
      </c>
      <c r="C7148">
        <v>99.629997000000003</v>
      </c>
      <c r="D7148">
        <v>98.93</v>
      </c>
      <c r="E7148">
        <v>99</v>
      </c>
      <c r="F7148">
        <v>99</v>
      </c>
      <c r="G7148">
        <v>0</v>
      </c>
    </row>
    <row r="7149" spans="1:7" x14ac:dyDescent="0.25">
      <c r="A7149" s="1">
        <v>42402</v>
      </c>
      <c r="B7149">
        <v>98.989998</v>
      </c>
      <c r="C7149">
        <v>99.089995999999999</v>
      </c>
      <c r="D7149">
        <v>98.779999000000004</v>
      </c>
      <c r="E7149">
        <v>98.870002999999997</v>
      </c>
      <c r="F7149">
        <v>98.870002999999997</v>
      </c>
      <c r="G7149">
        <v>0</v>
      </c>
    </row>
    <row r="7150" spans="1:7" x14ac:dyDescent="0.25">
      <c r="A7150" s="1">
        <v>42403</v>
      </c>
      <c r="B7150">
        <v>98.830001999999993</v>
      </c>
      <c r="C7150">
        <v>98.940002000000007</v>
      </c>
      <c r="D7150">
        <v>96.889999000000003</v>
      </c>
      <c r="E7150">
        <v>97.290001000000004</v>
      </c>
      <c r="F7150">
        <v>97.290001000000004</v>
      </c>
      <c r="G7150">
        <v>0</v>
      </c>
    </row>
    <row r="7151" spans="1:7" x14ac:dyDescent="0.25">
      <c r="A7151" s="1">
        <v>42404</v>
      </c>
      <c r="B7151">
        <v>97.300003000000004</v>
      </c>
      <c r="C7151">
        <v>97.470000999999996</v>
      </c>
      <c r="D7151">
        <v>96.260002</v>
      </c>
      <c r="E7151">
        <v>96.470000999999996</v>
      </c>
      <c r="F7151">
        <v>96.470000999999996</v>
      </c>
      <c r="G7151">
        <v>0</v>
      </c>
    </row>
    <row r="7152" spans="1:7" x14ac:dyDescent="0.25">
      <c r="A7152" s="1">
        <v>42405</v>
      </c>
      <c r="B7152">
        <v>96.559997999999993</v>
      </c>
      <c r="C7152">
        <v>97.269997000000004</v>
      </c>
      <c r="D7152">
        <v>96.32</v>
      </c>
      <c r="E7152">
        <v>97.029999000000004</v>
      </c>
      <c r="F7152">
        <v>97.029999000000004</v>
      </c>
      <c r="G7152">
        <v>0</v>
      </c>
    </row>
    <row r="7153" spans="1:7" x14ac:dyDescent="0.25">
      <c r="A7153" s="1">
        <v>42407</v>
      </c>
      <c r="B7153" t="s">
        <v>444</v>
      </c>
      <c r="C7153" t="s">
        <v>444</v>
      </c>
      <c r="D7153" t="s">
        <v>444</v>
      </c>
      <c r="E7153" t="s">
        <v>444</v>
      </c>
      <c r="F7153" t="s">
        <v>444</v>
      </c>
      <c r="G7153" t="s">
        <v>444</v>
      </c>
    </row>
    <row r="7154" spans="1:7" x14ac:dyDescent="0.25">
      <c r="A7154" s="1">
        <v>42408</v>
      </c>
      <c r="B7154">
        <v>96.959998999999996</v>
      </c>
      <c r="C7154">
        <v>97.480002999999996</v>
      </c>
      <c r="D7154">
        <v>96.540001000000004</v>
      </c>
      <c r="E7154">
        <v>96.57</v>
      </c>
      <c r="F7154">
        <v>96.57</v>
      </c>
      <c r="G7154">
        <v>0</v>
      </c>
    </row>
    <row r="7155" spans="1:7" x14ac:dyDescent="0.25">
      <c r="A7155" s="1">
        <v>42409</v>
      </c>
      <c r="B7155">
        <v>96.720000999999996</v>
      </c>
      <c r="C7155">
        <v>96.830001999999993</v>
      </c>
      <c r="D7155">
        <v>95.660004000000001</v>
      </c>
      <c r="E7155">
        <v>96.07</v>
      </c>
      <c r="F7155">
        <v>96.07</v>
      </c>
      <c r="G7155">
        <v>0</v>
      </c>
    </row>
    <row r="7156" spans="1:7" x14ac:dyDescent="0.25">
      <c r="A7156" s="1">
        <v>42410</v>
      </c>
      <c r="B7156">
        <v>96.050003000000004</v>
      </c>
      <c r="C7156">
        <v>96.720000999999996</v>
      </c>
      <c r="D7156">
        <v>95.760002</v>
      </c>
      <c r="E7156">
        <v>95.889999000000003</v>
      </c>
      <c r="F7156">
        <v>95.889999000000003</v>
      </c>
      <c r="G7156">
        <v>0</v>
      </c>
    </row>
    <row r="7157" spans="1:7" x14ac:dyDescent="0.25">
      <c r="A7157" s="1">
        <v>42411</v>
      </c>
      <c r="B7157">
        <v>95.889999000000003</v>
      </c>
      <c r="C7157">
        <v>95.900002000000001</v>
      </c>
      <c r="D7157">
        <v>95.239998</v>
      </c>
      <c r="E7157">
        <v>95.559997999999993</v>
      </c>
      <c r="F7157">
        <v>95.559997999999993</v>
      </c>
      <c r="G7157">
        <v>0</v>
      </c>
    </row>
    <row r="7158" spans="1:7" x14ac:dyDescent="0.25">
      <c r="A7158" s="1">
        <v>42412</v>
      </c>
      <c r="B7158">
        <v>95.5</v>
      </c>
      <c r="C7158">
        <v>96.220000999999996</v>
      </c>
      <c r="D7158">
        <v>95.459998999999996</v>
      </c>
      <c r="E7158">
        <v>95.980002999999996</v>
      </c>
      <c r="F7158">
        <v>95.980002999999996</v>
      </c>
      <c r="G7158">
        <v>0</v>
      </c>
    </row>
    <row r="7159" spans="1:7" x14ac:dyDescent="0.25">
      <c r="A7159" s="1">
        <v>42414</v>
      </c>
      <c r="B7159" t="s">
        <v>444</v>
      </c>
      <c r="C7159" t="s">
        <v>444</v>
      </c>
      <c r="D7159" t="s">
        <v>444</v>
      </c>
      <c r="E7159" t="s">
        <v>444</v>
      </c>
      <c r="F7159" t="s">
        <v>444</v>
      </c>
      <c r="G7159" t="s">
        <v>444</v>
      </c>
    </row>
    <row r="7160" spans="1:7" x14ac:dyDescent="0.25">
      <c r="A7160" s="1">
        <v>42415</v>
      </c>
      <c r="B7160" t="s">
        <v>444</v>
      </c>
      <c r="C7160" t="s">
        <v>444</v>
      </c>
      <c r="D7160" t="s">
        <v>444</v>
      </c>
      <c r="E7160" t="s">
        <v>444</v>
      </c>
      <c r="F7160" t="s">
        <v>444</v>
      </c>
      <c r="G7160" t="s">
        <v>444</v>
      </c>
    </row>
    <row r="7161" spans="1:7" x14ac:dyDescent="0.25">
      <c r="A7161" s="1">
        <v>42416</v>
      </c>
      <c r="B7161">
        <v>96.57</v>
      </c>
      <c r="C7161">
        <v>96.989998</v>
      </c>
      <c r="D7161">
        <v>96.379997000000003</v>
      </c>
      <c r="E7161">
        <v>96.870002999999997</v>
      </c>
      <c r="F7161">
        <v>96.870002999999997</v>
      </c>
      <c r="G7161">
        <v>0</v>
      </c>
    </row>
    <row r="7162" spans="1:7" x14ac:dyDescent="0.25">
      <c r="A7162" s="1">
        <v>42417</v>
      </c>
      <c r="B7162">
        <v>96.940002000000007</v>
      </c>
      <c r="C7162">
        <v>97.099997999999999</v>
      </c>
      <c r="D7162">
        <v>96.629997000000003</v>
      </c>
      <c r="E7162">
        <v>96.790001000000004</v>
      </c>
      <c r="F7162">
        <v>96.790001000000004</v>
      </c>
      <c r="G7162">
        <v>0</v>
      </c>
    </row>
    <row r="7163" spans="1:7" x14ac:dyDescent="0.25">
      <c r="A7163" s="1">
        <v>42418</v>
      </c>
      <c r="B7163">
        <v>96.889999000000003</v>
      </c>
      <c r="C7163">
        <v>97.089995999999999</v>
      </c>
      <c r="D7163">
        <v>96.690002000000007</v>
      </c>
      <c r="E7163">
        <v>96.949996999999996</v>
      </c>
      <c r="F7163">
        <v>96.949996999999996</v>
      </c>
      <c r="G7163">
        <v>0</v>
      </c>
    </row>
    <row r="7164" spans="1:7" x14ac:dyDescent="0.25">
      <c r="A7164" s="1">
        <v>42419</v>
      </c>
      <c r="B7164">
        <v>96.870002999999997</v>
      </c>
      <c r="C7164">
        <v>97.169998000000007</v>
      </c>
      <c r="D7164">
        <v>96.559997999999993</v>
      </c>
      <c r="E7164">
        <v>96.599997999999999</v>
      </c>
      <c r="F7164">
        <v>96.599997999999999</v>
      </c>
      <c r="G7164">
        <v>0</v>
      </c>
    </row>
    <row r="7165" spans="1:7" x14ac:dyDescent="0.25">
      <c r="A7165" s="1">
        <v>42421</v>
      </c>
      <c r="B7165" t="s">
        <v>444</v>
      </c>
      <c r="C7165" t="s">
        <v>444</v>
      </c>
      <c r="D7165" t="s">
        <v>444</v>
      </c>
      <c r="E7165" t="s">
        <v>444</v>
      </c>
      <c r="F7165" t="s">
        <v>444</v>
      </c>
      <c r="G7165" t="s">
        <v>444</v>
      </c>
    </row>
    <row r="7166" spans="1:7" x14ac:dyDescent="0.25">
      <c r="A7166" s="1">
        <v>42422</v>
      </c>
      <c r="B7166">
        <v>96.599997999999999</v>
      </c>
      <c r="C7166">
        <v>97.599997999999999</v>
      </c>
      <c r="D7166">
        <v>96.599997999999999</v>
      </c>
      <c r="E7166">
        <v>97.379997000000003</v>
      </c>
      <c r="F7166">
        <v>97.379997000000003</v>
      </c>
      <c r="G7166">
        <v>0</v>
      </c>
    </row>
    <row r="7167" spans="1:7" x14ac:dyDescent="0.25">
      <c r="A7167" s="1">
        <v>42423</v>
      </c>
      <c r="B7167">
        <v>97.349997999999999</v>
      </c>
      <c r="C7167">
        <v>97.580001999999993</v>
      </c>
      <c r="D7167">
        <v>97.139999000000003</v>
      </c>
      <c r="E7167">
        <v>97.480002999999996</v>
      </c>
      <c r="F7167">
        <v>97.480002999999996</v>
      </c>
      <c r="G7167">
        <v>0</v>
      </c>
    </row>
    <row r="7168" spans="1:7" x14ac:dyDescent="0.25">
      <c r="A7168" s="1">
        <v>42424</v>
      </c>
      <c r="B7168">
        <v>97.480002999999996</v>
      </c>
      <c r="C7168">
        <v>97.919998000000007</v>
      </c>
      <c r="D7168">
        <v>97.230002999999996</v>
      </c>
      <c r="E7168">
        <v>97.459998999999996</v>
      </c>
      <c r="F7168">
        <v>97.459998999999996</v>
      </c>
      <c r="G7168">
        <v>0</v>
      </c>
    </row>
    <row r="7169" spans="1:7" x14ac:dyDescent="0.25">
      <c r="A7169" s="1">
        <v>42425</v>
      </c>
      <c r="B7169">
        <v>97.489998</v>
      </c>
      <c r="C7169">
        <v>97.720000999999996</v>
      </c>
      <c r="D7169">
        <v>97.220000999999996</v>
      </c>
      <c r="E7169">
        <v>97.290001000000004</v>
      </c>
      <c r="F7169">
        <v>97.290001000000004</v>
      </c>
      <c r="G7169">
        <v>0</v>
      </c>
    </row>
    <row r="7170" spans="1:7" x14ac:dyDescent="0.25">
      <c r="A7170" s="1">
        <v>42426</v>
      </c>
      <c r="B7170">
        <v>97.400002000000001</v>
      </c>
      <c r="C7170">
        <v>98.260002</v>
      </c>
      <c r="D7170">
        <v>97.099997999999999</v>
      </c>
      <c r="E7170">
        <v>98.150002000000001</v>
      </c>
      <c r="F7170">
        <v>98.150002000000001</v>
      </c>
      <c r="G7170">
        <v>0</v>
      </c>
    </row>
    <row r="7171" spans="1:7" x14ac:dyDescent="0.25">
      <c r="A7171" s="1">
        <v>42428</v>
      </c>
      <c r="B7171" t="s">
        <v>444</v>
      </c>
      <c r="C7171" t="s">
        <v>444</v>
      </c>
      <c r="D7171" t="s">
        <v>444</v>
      </c>
      <c r="E7171" t="s">
        <v>444</v>
      </c>
      <c r="F7171" t="s">
        <v>444</v>
      </c>
      <c r="G7171" t="s">
        <v>444</v>
      </c>
    </row>
    <row r="7172" spans="1:7" x14ac:dyDescent="0.25">
      <c r="A7172" s="1">
        <v>42429</v>
      </c>
      <c r="B7172">
        <v>98.169998000000007</v>
      </c>
      <c r="C7172">
        <v>98.370002999999997</v>
      </c>
      <c r="D7172">
        <v>97.800003000000004</v>
      </c>
      <c r="E7172">
        <v>98.209998999999996</v>
      </c>
      <c r="F7172">
        <v>98.209998999999996</v>
      </c>
      <c r="G7172">
        <v>0</v>
      </c>
    </row>
    <row r="7173" spans="1:7" x14ac:dyDescent="0.25">
      <c r="A7173" s="1">
        <v>42430</v>
      </c>
      <c r="B7173">
        <v>98.18</v>
      </c>
      <c r="C7173">
        <v>98.57</v>
      </c>
      <c r="D7173">
        <v>98.089995999999999</v>
      </c>
      <c r="E7173">
        <v>98.349997999999999</v>
      </c>
      <c r="F7173">
        <v>98.349997999999999</v>
      </c>
      <c r="G7173">
        <v>0</v>
      </c>
    </row>
    <row r="7174" spans="1:7" x14ac:dyDescent="0.25">
      <c r="A7174" s="1">
        <v>42431</v>
      </c>
      <c r="B7174">
        <v>98.260002</v>
      </c>
      <c r="C7174">
        <v>98.580001999999993</v>
      </c>
      <c r="D7174">
        <v>98.120002999999997</v>
      </c>
      <c r="E7174">
        <v>98.209998999999996</v>
      </c>
      <c r="F7174">
        <v>98.209998999999996</v>
      </c>
      <c r="G7174">
        <v>0</v>
      </c>
    </row>
    <row r="7175" spans="1:7" x14ac:dyDescent="0.25">
      <c r="A7175" s="1">
        <v>42432</v>
      </c>
      <c r="B7175">
        <v>98.199996999999996</v>
      </c>
      <c r="C7175">
        <v>98.349997999999999</v>
      </c>
      <c r="D7175">
        <v>97.459998999999996</v>
      </c>
      <c r="E7175">
        <v>97.57</v>
      </c>
      <c r="F7175">
        <v>97.57</v>
      </c>
      <c r="G7175">
        <v>0</v>
      </c>
    </row>
    <row r="7176" spans="1:7" x14ac:dyDescent="0.25">
      <c r="A7176" s="1">
        <v>42433</v>
      </c>
      <c r="B7176">
        <v>97.669998000000007</v>
      </c>
      <c r="C7176">
        <v>98.029999000000004</v>
      </c>
      <c r="D7176">
        <v>97.019997000000004</v>
      </c>
      <c r="E7176">
        <v>97.339995999999999</v>
      </c>
      <c r="F7176">
        <v>97.339995999999999</v>
      </c>
      <c r="G7176">
        <v>0</v>
      </c>
    </row>
    <row r="7177" spans="1:7" x14ac:dyDescent="0.25">
      <c r="A7177" s="1">
        <v>42435</v>
      </c>
      <c r="B7177" t="s">
        <v>444</v>
      </c>
      <c r="C7177" t="s">
        <v>444</v>
      </c>
      <c r="D7177" t="s">
        <v>444</v>
      </c>
      <c r="E7177" t="s">
        <v>444</v>
      </c>
      <c r="F7177" t="s">
        <v>444</v>
      </c>
      <c r="G7177" t="s">
        <v>444</v>
      </c>
    </row>
    <row r="7178" spans="1:7" x14ac:dyDescent="0.25">
      <c r="A7178" s="1">
        <v>42436</v>
      </c>
      <c r="B7178">
        <v>97.230002999999996</v>
      </c>
      <c r="C7178">
        <v>97.699996999999996</v>
      </c>
      <c r="D7178">
        <v>97.040001000000004</v>
      </c>
      <c r="E7178">
        <v>97.07</v>
      </c>
      <c r="F7178">
        <v>97.07</v>
      </c>
      <c r="G7178">
        <v>0</v>
      </c>
    </row>
    <row r="7179" spans="1:7" x14ac:dyDescent="0.25">
      <c r="A7179" s="1">
        <v>42437</v>
      </c>
      <c r="B7179">
        <v>97.089995999999999</v>
      </c>
      <c r="C7179">
        <v>97.269997000000004</v>
      </c>
      <c r="D7179">
        <v>96.889999000000003</v>
      </c>
      <c r="E7179">
        <v>97.209998999999996</v>
      </c>
      <c r="F7179">
        <v>97.209998999999996</v>
      </c>
      <c r="G7179">
        <v>0</v>
      </c>
    </row>
    <row r="7180" spans="1:7" x14ac:dyDescent="0.25">
      <c r="A7180" s="1">
        <v>42438</v>
      </c>
      <c r="B7180">
        <v>97.220000999999996</v>
      </c>
      <c r="C7180">
        <v>97.57</v>
      </c>
      <c r="D7180">
        <v>96.93</v>
      </c>
      <c r="E7180">
        <v>97.169998000000007</v>
      </c>
      <c r="F7180">
        <v>97.169998000000007</v>
      </c>
      <c r="G7180">
        <v>0</v>
      </c>
    </row>
    <row r="7181" spans="1:7" x14ac:dyDescent="0.25">
      <c r="A7181" s="1">
        <v>42439</v>
      </c>
      <c r="B7181">
        <v>97.230002999999996</v>
      </c>
      <c r="C7181">
        <v>98.419998000000007</v>
      </c>
      <c r="D7181">
        <v>95.940002000000007</v>
      </c>
      <c r="E7181">
        <v>96.07</v>
      </c>
      <c r="F7181">
        <v>96.07</v>
      </c>
      <c r="G7181">
        <v>0</v>
      </c>
    </row>
    <row r="7182" spans="1:7" x14ac:dyDescent="0.25">
      <c r="A7182" s="1">
        <v>42440</v>
      </c>
      <c r="B7182">
        <v>96.18</v>
      </c>
      <c r="C7182">
        <v>96.720000999999996</v>
      </c>
      <c r="D7182">
        <v>95.940002000000007</v>
      </c>
      <c r="E7182">
        <v>96.169998000000007</v>
      </c>
      <c r="F7182">
        <v>96.169998000000007</v>
      </c>
      <c r="G7182">
        <v>0</v>
      </c>
    </row>
    <row r="7183" spans="1:7" x14ac:dyDescent="0.25">
      <c r="A7183" s="1">
        <v>42442</v>
      </c>
      <c r="B7183" t="s">
        <v>444</v>
      </c>
      <c r="C7183" t="s">
        <v>444</v>
      </c>
      <c r="D7183" t="s">
        <v>444</v>
      </c>
      <c r="E7183" t="s">
        <v>444</v>
      </c>
      <c r="F7183" t="s">
        <v>444</v>
      </c>
      <c r="G7183" t="s">
        <v>444</v>
      </c>
    </row>
    <row r="7184" spans="1:7" x14ac:dyDescent="0.25">
      <c r="A7184" s="1">
        <v>42443</v>
      </c>
      <c r="B7184">
        <v>96.199996999999996</v>
      </c>
      <c r="C7184">
        <v>96.709998999999996</v>
      </c>
      <c r="D7184">
        <v>96.139999000000003</v>
      </c>
      <c r="E7184">
        <v>96.620002999999997</v>
      </c>
      <c r="F7184">
        <v>96.620002999999997</v>
      </c>
      <c r="G7184">
        <v>0</v>
      </c>
    </row>
    <row r="7185" spans="1:7" x14ac:dyDescent="0.25">
      <c r="A7185" s="1">
        <v>42444</v>
      </c>
      <c r="B7185">
        <v>96.589995999999999</v>
      </c>
      <c r="C7185">
        <v>96.870002999999997</v>
      </c>
      <c r="D7185">
        <v>96.470000999999996</v>
      </c>
      <c r="E7185">
        <v>96.629997000000003</v>
      </c>
      <c r="F7185">
        <v>96.629997000000003</v>
      </c>
      <c r="G7185">
        <v>0</v>
      </c>
    </row>
    <row r="7186" spans="1:7" x14ac:dyDescent="0.25">
      <c r="A7186" s="1">
        <v>42445</v>
      </c>
      <c r="B7186">
        <v>96.639999000000003</v>
      </c>
      <c r="C7186">
        <v>97.059997999999993</v>
      </c>
      <c r="D7186">
        <v>95.540001000000004</v>
      </c>
      <c r="E7186">
        <v>95.889999000000003</v>
      </c>
      <c r="F7186">
        <v>95.889999000000003</v>
      </c>
      <c r="G7186">
        <v>0</v>
      </c>
    </row>
    <row r="7187" spans="1:7" x14ac:dyDescent="0.25">
      <c r="A7187" s="1">
        <v>42446</v>
      </c>
      <c r="B7187">
        <v>95.75</v>
      </c>
      <c r="C7187">
        <v>95.830001999999993</v>
      </c>
      <c r="D7187">
        <v>94.650002000000001</v>
      </c>
      <c r="E7187">
        <v>94.760002</v>
      </c>
      <c r="F7187">
        <v>94.760002</v>
      </c>
      <c r="G7187">
        <v>0</v>
      </c>
    </row>
    <row r="7188" spans="1:7" x14ac:dyDescent="0.25">
      <c r="A7188" s="1">
        <v>42447</v>
      </c>
      <c r="B7188">
        <v>94.769997000000004</v>
      </c>
      <c r="C7188">
        <v>95.169998000000007</v>
      </c>
      <c r="D7188">
        <v>94.580001999999993</v>
      </c>
      <c r="E7188">
        <v>94.989998</v>
      </c>
      <c r="F7188">
        <v>94.989998</v>
      </c>
      <c r="G7188">
        <v>0</v>
      </c>
    </row>
    <row r="7189" spans="1:7" x14ac:dyDescent="0.25">
      <c r="A7189" s="1">
        <v>42449</v>
      </c>
      <c r="B7189" t="s">
        <v>444</v>
      </c>
      <c r="C7189" t="s">
        <v>444</v>
      </c>
      <c r="D7189" t="s">
        <v>444</v>
      </c>
      <c r="E7189" t="s">
        <v>444</v>
      </c>
      <c r="F7189" t="s">
        <v>444</v>
      </c>
      <c r="G7189" t="s">
        <v>444</v>
      </c>
    </row>
    <row r="7190" spans="1:7" x14ac:dyDescent="0.25">
      <c r="A7190" s="1">
        <v>42450</v>
      </c>
      <c r="B7190">
        <v>95.050003000000004</v>
      </c>
      <c r="C7190">
        <v>95.400002000000001</v>
      </c>
      <c r="D7190">
        <v>95</v>
      </c>
      <c r="E7190">
        <v>95.290001000000004</v>
      </c>
      <c r="F7190">
        <v>95.290001000000004</v>
      </c>
      <c r="G7190">
        <v>0</v>
      </c>
    </row>
    <row r="7191" spans="1:7" x14ac:dyDescent="0.25">
      <c r="A7191" s="1">
        <v>42451</v>
      </c>
      <c r="B7191">
        <v>95.43</v>
      </c>
      <c r="C7191">
        <v>95.75</v>
      </c>
      <c r="D7191">
        <v>95.260002</v>
      </c>
      <c r="E7191">
        <v>95.650002000000001</v>
      </c>
      <c r="F7191">
        <v>95.650002000000001</v>
      </c>
      <c r="G7191">
        <v>0</v>
      </c>
    </row>
    <row r="7192" spans="1:7" x14ac:dyDescent="0.25">
      <c r="A7192" s="1">
        <v>42452</v>
      </c>
      <c r="B7192">
        <v>95.629997000000003</v>
      </c>
      <c r="C7192">
        <v>96.230002999999996</v>
      </c>
      <c r="D7192">
        <v>95.620002999999997</v>
      </c>
      <c r="E7192">
        <v>96.050003000000004</v>
      </c>
      <c r="F7192">
        <v>96.050003000000004</v>
      </c>
      <c r="G7192">
        <v>0</v>
      </c>
    </row>
    <row r="7193" spans="1:7" x14ac:dyDescent="0.25">
      <c r="A7193" s="1">
        <v>42453</v>
      </c>
      <c r="B7193">
        <v>96.059997999999993</v>
      </c>
      <c r="C7193">
        <v>96.360000999999997</v>
      </c>
      <c r="D7193">
        <v>96.040001000000004</v>
      </c>
      <c r="E7193">
        <v>96.139999000000003</v>
      </c>
      <c r="F7193">
        <v>96.139999000000003</v>
      </c>
      <c r="G7193">
        <v>0</v>
      </c>
    </row>
    <row r="7194" spans="1:7" x14ac:dyDescent="0.25">
      <c r="A7194" s="1">
        <v>42456</v>
      </c>
      <c r="B7194" t="s">
        <v>444</v>
      </c>
      <c r="C7194" t="s">
        <v>444</v>
      </c>
      <c r="D7194" t="s">
        <v>444</v>
      </c>
      <c r="E7194" t="s">
        <v>444</v>
      </c>
      <c r="F7194" t="s">
        <v>444</v>
      </c>
      <c r="G7194" t="s">
        <v>444</v>
      </c>
    </row>
    <row r="7195" spans="1:7" x14ac:dyDescent="0.25">
      <c r="A7195" s="1">
        <v>42457</v>
      </c>
      <c r="B7195">
        <v>96.279999000000004</v>
      </c>
      <c r="C7195">
        <v>96.400002000000001</v>
      </c>
      <c r="D7195">
        <v>95.839995999999999</v>
      </c>
      <c r="E7195">
        <v>95.940002000000007</v>
      </c>
      <c r="F7195">
        <v>95.940002000000007</v>
      </c>
      <c r="G7195">
        <v>0</v>
      </c>
    </row>
    <row r="7196" spans="1:7" x14ac:dyDescent="0.25">
      <c r="A7196" s="1">
        <v>42458</v>
      </c>
      <c r="B7196">
        <v>95.949996999999996</v>
      </c>
      <c r="C7196">
        <v>96.220000999999996</v>
      </c>
      <c r="D7196">
        <v>95.089995999999999</v>
      </c>
      <c r="E7196">
        <v>95.160004000000001</v>
      </c>
      <c r="F7196">
        <v>95.160004000000001</v>
      </c>
      <c r="G7196">
        <v>0</v>
      </c>
    </row>
    <row r="7197" spans="1:7" x14ac:dyDescent="0.25">
      <c r="A7197" s="1">
        <v>42459</v>
      </c>
      <c r="B7197">
        <v>95.199996999999996</v>
      </c>
      <c r="C7197">
        <v>95.220000999999996</v>
      </c>
      <c r="D7197">
        <v>94.589995999999999</v>
      </c>
      <c r="E7197">
        <v>94.839995999999999</v>
      </c>
      <c r="F7197">
        <v>94.839995999999999</v>
      </c>
      <c r="G7197">
        <v>0</v>
      </c>
    </row>
    <row r="7198" spans="1:7" x14ac:dyDescent="0.25">
      <c r="A7198" s="1">
        <v>42460</v>
      </c>
      <c r="B7198">
        <v>94.839995999999999</v>
      </c>
      <c r="C7198">
        <v>95.029999000000004</v>
      </c>
      <c r="D7198">
        <v>94.32</v>
      </c>
      <c r="E7198">
        <v>94.589995999999999</v>
      </c>
      <c r="F7198">
        <v>94.589995999999999</v>
      </c>
      <c r="G7198">
        <v>0</v>
      </c>
    </row>
    <row r="7199" spans="1:7" x14ac:dyDescent="0.25">
      <c r="A7199" s="1">
        <v>42461</v>
      </c>
      <c r="B7199">
        <v>94.639999000000003</v>
      </c>
      <c r="C7199">
        <v>95.110000999999997</v>
      </c>
      <c r="D7199">
        <v>94.330001999999993</v>
      </c>
      <c r="E7199">
        <v>94.620002999999997</v>
      </c>
      <c r="F7199">
        <v>94.620002999999997</v>
      </c>
      <c r="G7199">
        <v>0</v>
      </c>
    </row>
    <row r="7200" spans="1:7" x14ac:dyDescent="0.25">
      <c r="A7200" s="1">
        <v>42463</v>
      </c>
      <c r="B7200" t="s">
        <v>444</v>
      </c>
      <c r="C7200" t="s">
        <v>444</v>
      </c>
      <c r="D7200" t="s">
        <v>444</v>
      </c>
      <c r="E7200" t="s">
        <v>444</v>
      </c>
      <c r="F7200" t="s">
        <v>444</v>
      </c>
      <c r="G7200" t="s">
        <v>444</v>
      </c>
    </row>
    <row r="7201" spans="1:7" x14ac:dyDescent="0.25">
      <c r="A7201" s="1">
        <v>42464</v>
      </c>
      <c r="B7201">
        <v>94.620002999999997</v>
      </c>
      <c r="C7201">
        <v>94.830001999999993</v>
      </c>
      <c r="D7201">
        <v>94.410004000000001</v>
      </c>
      <c r="E7201">
        <v>94.510002</v>
      </c>
      <c r="F7201">
        <v>94.510002</v>
      </c>
      <c r="G7201">
        <v>0</v>
      </c>
    </row>
    <row r="7202" spans="1:7" x14ac:dyDescent="0.25">
      <c r="A7202" s="1">
        <v>42465</v>
      </c>
      <c r="B7202">
        <v>94.57</v>
      </c>
      <c r="C7202">
        <v>94.980002999999996</v>
      </c>
      <c r="D7202">
        <v>94.449996999999996</v>
      </c>
      <c r="E7202">
        <v>94.629997000000003</v>
      </c>
      <c r="F7202">
        <v>94.629997000000003</v>
      </c>
      <c r="G7202">
        <v>0</v>
      </c>
    </row>
    <row r="7203" spans="1:7" x14ac:dyDescent="0.25">
      <c r="A7203" s="1">
        <v>42466</v>
      </c>
      <c r="B7203">
        <v>94.589995999999999</v>
      </c>
      <c r="C7203">
        <v>95.07</v>
      </c>
      <c r="D7203">
        <v>94.239998</v>
      </c>
      <c r="E7203">
        <v>94.43</v>
      </c>
      <c r="F7203">
        <v>94.43</v>
      </c>
      <c r="G7203">
        <v>0</v>
      </c>
    </row>
    <row r="7204" spans="1:7" x14ac:dyDescent="0.25">
      <c r="A7204" s="1">
        <v>42467</v>
      </c>
      <c r="B7204">
        <v>94.480002999999996</v>
      </c>
      <c r="C7204">
        <v>94.669998000000007</v>
      </c>
      <c r="D7204">
        <v>94.019997000000004</v>
      </c>
      <c r="E7204">
        <v>94.480002999999996</v>
      </c>
      <c r="F7204">
        <v>94.480002999999996</v>
      </c>
      <c r="G7204">
        <v>0</v>
      </c>
    </row>
    <row r="7205" spans="1:7" x14ac:dyDescent="0.25">
      <c r="A7205" s="1">
        <v>42468</v>
      </c>
      <c r="B7205">
        <v>94.540001000000004</v>
      </c>
      <c r="C7205">
        <v>94.68</v>
      </c>
      <c r="D7205">
        <v>94.089995999999999</v>
      </c>
      <c r="E7205">
        <v>94.239998</v>
      </c>
      <c r="F7205">
        <v>94.239998</v>
      </c>
      <c r="G7205">
        <v>0</v>
      </c>
    </row>
    <row r="7206" spans="1:7" x14ac:dyDescent="0.25">
      <c r="A7206" s="1">
        <v>42470</v>
      </c>
      <c r="B7206" t="s">
        <v>444</v>
      </c>
      <c r="C7206" t="s">
        <v>444</v>
      </c>
      <c r="D7206" t="s">
        <v>444</v>
      </c>
      <c r="E7206" t="s">
        <v>444</v>
      </c>
      <c r="F7206" t="s">
        <v>444</v>
      </c>
      <c r="G7206" t="s">
        <v>444</v>
      </c>
    </row>
    <row r="7207" spans="1:7" x14ac:dyDescent="0.25">
      <c r="A7207" s="1">
        <v>42471</v>
      </c>
      <c r="B7207">
        <v>94.190002000000007</v>
      </c>
      <c r="C7207">
        <v>94.339995999999999</v>
      </c>
      <c r="D7207">
        <v>93.75</v>
      </c>
      <c r="E7207">
        <v>93.949996999999996</v>
      </c>
      <c r="F7207">
        <v>93.949996999999996</v>
      </c>
      <c r="G7207">
        <v>0</v>
      </c>
    </row>
    <row r="7208" spans="1:7" x14ac:dyDescent="0.25">
      <c r="A7208" s="1">
        <v>42472</v>
      </c>
      <c r="B7208">
        <v>93.970000999999996</v>
      </c>
      <c r="C7208">
        <v>94.389999000000003</v>
      </c>
      <c r="D7208">
        <v>93.629997000000003</v>
      </c>
      <c r="E7208">
        <v>93.959998999999996</v>
      </c>
      <c r="F7208">
        <v>93.959998999999996</v>
      </c>
      <c r="G7208">
        <v>0</v>
      </c>
    </row>
    <row r="7209" spans="1:7" x14ac:dyDescent="0.25">
      <c r="A7209" s="1">
        <v>42473</v>
      </c>
      <c r="B7209">
        <v>94.050003000000004</v>
      </c>
      <c r="C7209">
        <v>94.849997999999999</v>
      </c>
      <c r="D7209">
        <v>94</v>
      </c>
      <c r="E7209">
        <v>94.739998</v>
      </c>
      <c r="F7209">
        <v>94.739998</v>
      </c>
      <c r="G7209">
        <v>0</v>
      </c>
    </row>
    <row r="7210" spans="1:7" x14ac:dyDescent="0.25">
      <c r="A7210" s="1">
        <v>42474</v>
      </c>
      <c r="B7210">
        <v>94.809997999999993</v>
      </c>
      <c r="C7210">
        <v>95.199996999999996</v>
      </c>
      <c r="D7210">
        <v>94.68</v>
      </c>
      <c r="E7210">
        <v>94.900002000000001</v>
      </c>
      <c r="F7210">
        <v>94.900002000000001</v>
      </c>
      <c r="G7210">
        <v>0</v>
      </c>
    </row>
    <row r="7211" spans="1:7" x14ac:dyDescent="0.25">
      <c r="A7211" s="1">
        <v>42475</v>
      </c>
      <c r="B7211">
        <v>94.940002000000007</v>
      </c>
      <c r="C7211">
        <v>95.050003000000004</v>
      </c>
      <c r="D7211">
        <v>94.510002</v>
      </c>
      <c r="E7211">
        <v>94.699996999999996</v>
      </c>
      <c r="F7211">
        <v>94.699996999999996</v>
      </c>
      <c r="G7211">
        <v>0</v>
      </c>
    </row>
    <row r="7212" spans="1:7" x14ac:dyDescent="0.25">
      <c r="A7212" s="1">
        <v>42477</v>
      </c>
      <c r="B7212" t="s">
        <v>444</v>
      </c>
      <c r="C7212" t="s">
        <v>444</v>
      </c>
      <c r="D7212" t="s">
        <v>444</v>
      </c>
      <c r="E7212" t="s">
        <v>444</v>
      </c>
      <c r="F7212" t="s">
        <v>444</v>
      </c>
      <c r="G7212" t="s">
        <v>444</v>
      </c>
    </row>
    <row r="7213" spans="1:7" x14ac:dyDescent="0.25">
      <c r="A7213" s="1">
        <v>42478</v>
      </c>
      <c r="B7213">
        <v>94.699996999999996</v>
      </c>
      <c r="C7213">
        <v>94.830001999999993</v>
      </c>
      <c r="D7213">
        <v>94.379997000000003</v>
      </c>
      <c r="E7213">
        <v>94.489998</v>
      </c>
      <c r="F7213">
        <v>94.489998</v>
      </c>
      <c r="G7213">
        <v>0</v>
      </c>
    </row>
    <row r="7214" spans="1:7" x14ac:dyDescent="0.25">
      <c r="A7214" s="1">
        <v>42479</v>
      </c>
      <c r="B7214">
        <v>94.489998</v>
      </c>
      <c r="C7214">
        <v>94.550003000000004</v>
      </c>
      <c r="D7214">
        <v>93.93</v>
      </c>
      <c r="E7214">
        <v>93.980002999999996</v>
      </c>
      <c r="F7214">
        <v>93.980002999999996</v>
      </c>
      <c r="G7214">
        <v>0</v>
      </c>
    </row>
    <row r="7215" spans="1:7" x14ac:dyDescent="0.25">
      <c r="A7215" s="1">
        <v>42480</v>
      </c>
      <c r="B7215">
        <v>94.129997000000003</v>
      </c>
      <c r="C7215">
        <v>94.589995999999999</v>
      </c>
      <c r="D7215">
        <v>93.940002000000007</v>
      </c>
      <c r="E7215">
        <v>94.489998</v>
      </c>
      <c r="F7215">
        <v>94.489998</v>
      </c>
      <c r="G7215">
        <v>0</v>
      </c>
    </row>
    <row r="7216" spans="1:7" x14ac:dyDescent="0.25">
      <c r="A7216" s="1">
        <v>42481</v>
      </c>
      <c r="B7216">
        <v>94.529999000000004</v>
      </c>
      <c r="C7216">
        <v>94.699996999999996</v>
      </c>
      <c r="D7216">
        <v>93.919998000000007</v>
      </c>
      <c r="E7216">
        <v>94.599997999999999</v>
      </c>
      <c r="F7216">
        <v>94.599997999999999</v>
      </c>
      <c r="G7216">
        <v>0</v>
      </c>
    </row>
    <row r="7217" spans="1:7" x14ac:dyDescent="0.25">
      <c r="A7217" s="1">
        <v>42482</v>
      </c>
      <c r="B7217">
        <v>94.620002999999997</v>
      </c>
      <c r="C7217">
        <v>95.199996999999996</v>
      </c>
      <c r="D7217">
        <v>94.470000999999996</v>
      </c>
      <c r="E7217">
        <v>95.120002999999997</v>
      </c>
      <c r="F7217">
        <v>95.120002999999997</v>
      </c>
      <c r="G7217">
        <v>0</v>
      </c>
    </row>
    <row r="7218" spans="1:7" x14ac:dyDescent="0.25">
      <c r="A7218" s="1">
        <v>42484</v>
      </c>
      <c r="B7218" t="s">
        <v>444</v>
      </c>
      <c r="C7218" t="s">
        <v>444</v>
      </c>
      <c r="D7218" t="s">
        <v>444</v>
      </c>
      <c r="E7218" t="s">
        <v>444</v>
      </c>
      <c r="F7218" t="s">
        <v>444</v>
      </c>
      <c r="G7218" t="s">
        <v>444</v>
      </c>
    </row>
    <row r="7219" spans="1:7" x14ac:dyDescent="0.25">
      <c r="A7219" s="1">
        <v>42485</v>
      </c>
      <c r="B7219">
        <v>95.110000999999997</v>
      </c>
      <c r="C7219">
        <v>95.110000999999997</v>
      </c>
      <c r="D7219">
        <v>94.68</v>
      </c>
      <c r="E7219">
        <v>94.839995999999999</v>
      </c>
      <c r="F7219">
        <v>94.839995999999999</v>
      </c>
      <c r="G7219">
        <v>0</v>
      </c>
    </row>
    <row r="7220" spans="1:7" x14ac:dyDescent="0.25">
      <c r="A7220" s="1">
        <v>42486</v>
      </c>
      <c r="B7220">
        <v>94.779999000000004</v>
      </c>
      <c r="C7220">
        <v>94.809997999999993</v>
      </c>
      <c r="D7220">
        <v>94.209998999999996</v>
      </c>
      <c r="E7220">
        <v>94.57</v>
      </c>
      <c r="F7220">
        <v>94.57</v>
      </c>
      <c r="G7220">
        <v>0</v>
      </c>
    </row>
    <row r="7221" spans="1:7" x14ac:dyDescent="0.25">
      <c r="A7221" s="1">
        <v>42487</v>
      </c>
      <c r="B7221">
        <v>94.529999000000004</v>
      </c>
      <c r="C7221">
        <v>94.800003000000004</v>
      </c>
      <c r="D7221">
        <v>94.150002000000001</v>
      </c>
      <c r="E7221">
        <v>94.389999000000003</v>
      </c>
      <c r="F7221">
        <v>94.389999000000003</v>
      </c>
      <c r="G7221">
        <v>0</v>
      </c>
    </row>
    <row r="7222" spans="1:7" x14ac:dyDescent="0.25">
      <c r="A7222" s="1">
        <v>42488</v>
      </c>
      <c r="B7222">
        <v>94.379997000000003</v>
      </c>
      <c r="C7222">
        <v>94.580001999999993</v>
      </c>
      <c r="D7222">
        <v>93.690002000000007</v>
      </c>
      <c r="E7222">
        <v>93.760002</v>
      </c>
      <c r="F7222">
        <v>93.760002</v>
      </c>
      <c r="G7222">
        <v>0</v>
      </c>
    </row>
    <row r="7223" spans="1:7" x14ac:dyDescent="0.25">
      <c r="A7223" s="1">
        <v>42489</v>
      </c>
      <c r="B7223">
        <v>93.800003000000004</v>
      </c>
      <c r="C7223">
        <v>93.800003000000004</v>
      </c>
      <c r="D7223">
        <v>93.010002</v>
      </c>
      <c r="E7223">
        <v>93.080001999999993</v>
      </c>
      <c r="F7223">
        <v>93.080001999999993</v>
      </c>
      <c r="G7223">
        <v>0</v>
      </c>
    </row>
    <row r="7224" spans="1:7" x14ac:dyDescent="0.25">
      <c r="A7224" s="1">
        <v>42491</v>
      </c>
      <c r="B7224" t="s">
        <v>444</v>
      </c>
      <c r="C7224" t="s">
        <v>444</v>
      </c>
      <c r="D7224" t="s">
        <v>444</v>
      </c>
      <c r="E7224" t="s">
        <v>444</v>
      </c>
      <c r="F7224" t="s">
        <v>444</v>
      </c>
      <c r="G7224" t="s">
        <v>444</v>
      </c>
    </row>
    <row r="7225" spans="1:7" x14ac:dyDescent="0.25">
      <c r="A7225" s="1">
        <v>42492</v>
      </c>
      <c r="B7225">
        <v>93.019997000000004</v>
      </c>
      <c r="C7225">
        <v>93.07</v>
      </c>
      <c r="D7225">
        <v>92.540001000000004</v>
      </c>
      <c r="E7225">
        <v>92.629997000000003</v>
      </c>
      <c r="F7225">
        <v>92.629997000000003</v>
      </c>
      <c r="G7225">
        <v>0</v>
      </c>
    </row>
    <row r="7226" spans="1:7" x14ac:dyDescent="0.25">
      <c r="A7226" s="1">
        <v>42493</v>
      </c>
      <c r="B7226">
        <v>92.599997999999999</v>
      </c>
      <c r="C7226">
        <v>92.989998</v>
      </c>
      <c r="D7226">
        <v>91.919998000000007</v>
      </c>
      <c r="E7226">
        <v>92.940002000000007</v>
      </c>
      <c r="F7226">
        <v>92.940002000000007</v>
      </c>
      <c r="G7226">
        <v>0</v>
      </c>
    </row>
    <row r="7227" spans="1:7" x14ac:dyDescent="0.25">
      <c r="A7227" s="1">
        <v>42494</v>
      </c>
      <c r="B7227">
        <v>92.980002999999996</v>
      </c>
      <c r="C7227">
        <v>93.360000999999997</v>
      </c>
      <c r="D7227">
        <v>92.849997999999999</v>
      </c>
      <c r="E7227">
        <v>93.18</v>
      </c>
      <c r="F7227">
        <v>93.18</v>
      </c>
      <c r="G7227">
        <v>0</v>
      </c>
    </row>
    <row r="7228" spans="1:7" x14ac:dyDescent="0.25">
      <c r="A7228" s="1">
        <v>42495</v>
      </c>
      <c r="B7228">
        <v>93.220000999999996</v>
      </c>
      <c r="C7228">
        <v>93.860000999999997</v>
      </c>
      <c r="D7228">
        <v>93.169998000000007</v>
      </c>
      <c r="E7228">
        <v>93.779999000000004</v>
      </c>
      <c r="F7228">
        <v>93.779999000000004</v>
      </c>
      <c r="G7228">
        <v>0</v>
      </c>
    </row>
    <row r="7229" spans="1:7" x14ac:dyDescent="0.25">
      <c r="A7229" s="1">
        <v>42496</v>
      </c>
      <c r="B7229">
        <v>93.739998</v>
      </c>
      <c r="C7229">
        <v>93.959998999999996</v>
      </c>
      <c r="D7229">
        <v>93.279999000000004</v>
      </c>
      <c r="E7229">
        <v>93.889999000000003</v>
      </c>
      <c r="F7229">
        <v>93.889999000000003</v>
      </c>
      <c r="G7229">
        <v>0</v>
      </c>
    </row>
    <row r="7230" spans="1:7" x14ac:dyDescent="0.25">
      <c r="A7230" s="1">
        <v>42498</v>
      </c>
      <c r="B7230" t="s">
        <v>444</v>
      </c>
      <c r="C7230" t="s">
        <v>444</v>
      </c>
      <c r="D7230" t="s">
        <v>444</v>
      </c>
      <c r="E7230" t="s">
        <v>444</v>
      </c>
      <c r="F7230" t="s">
        <v>444</v>
      </c>
      <c r="G7230" t="s">
        <v>444</v>
      </c>
    </row>
    <row r="7231" spans="1:7" x14ac:dyDescent="0.25">
      <c r="A7231" s="1">
        <v>42499</v>
      </c>
      <c r="B7231">
        <v>93.830001999999993</v>
      </c>
      <c r="C7231">
        <v>94.199996999999996</v>
      </c>
      <c r="D7231">
        <v>93.800003000000004</v>
      </c>
      <c r="E7231">
        <v>94.150002000000001</v>
      </c>
      <c r="F7231">
        <v>94.150002000000001</v>
      </c>
      <c r="G7231">
        <v>0</v>
      </c>
    </row>
    <row r="7232" spans="1:7" x14ac:dyDescent="0.25">
      <c r="A7232" s="1">
        <v>42500</v>
      </c>
      <c r="B7232">
        <v>94.129997000000003</v>
      </c>
      <c r="C7232">
        <v>94.360000999999997</v>
      </c>
      <c r="D7232">
        <v>94.029999000000004</v>
      </c>
      <c r="E7232">
        <v>94.290001000000004</v>
      </c>
      <c r="F7232">
        <v>94.290001000000004</v>
      </c>
      <c r="G7232">
        <v>0</v>
      </c>
    </row>
    <row r="7233" spans="1:7" x14ac:dyDescent="0.25">
      <c r="A7233" s="1">
        <v>42501</v>
      </c>
      <c r="B7233">
        <v>94.260002</v>
      </c>
      <c r="C7233">
        <v>94.260002</v>
      </c>
      <c r="D7233">
        <v>93.68</v>
      </c>
      <c r="E7233">
        <v>93.82</v>
      </c>
      <c r="F7233">
        <v>93.82</v>
      </c>
      <c r="G7233">
        <v>0</v>
      </c>
    </row>
    <row r="7234" spans="1:7" x14ac:dyDescent="0.25">
      <c r="A7234" s="1">
        <v>42502</v>
      </c>
      <c r="B7234">
        <v>93.849997999999999</v>
      </c>
      <c r="C7234">
        <v>94.190002000000007</v>
      </c>
      <c r="D7234">
        <v>93.800003000000004</v>
      </c>
      <c r="E7234">
        <v>94.139999000000003</v>
      </c>
      <c r="F7234">
        <v>94.139999000000003</v>
      </c>
      <c r="G7234">
        <v>0</v>
      </c>
    </row>
    <row r="7235" spans="1:7" x14ac:dyDescent="0.25">
      <c r="A7235" s="1">
        <v>42503</v>
      </c>
      <c r="B7235">
        <v>94.129997000000003</v>
      </c>
      <c r="C7235">
        <v>94.849997999999999</v>
      </c>
      <c r="D7235">
        <v>94.120002999999997</v>
      </c>
      <c r="E7235">
        <v>94.610000999999997</v>
      </c>
      <c r="F7235">
        <v>94.610000999999997</v>
      </c>
      <c r="G7235">
        <v>0</v>
      </c>
    </row>
    <row r="7236" spans="1:7" x14ac:dyDescent="0.25">
      <c r="A7236" s="1">
        <v>42505</v>
      </c>
      <c r="B7236" t="s">
        <v>444</v>
      </c>
      <c r="C7236" t="s">
        <v>444</v>
      </c>
      <c r="D7236" t="s">
        <v>444</v>
      </c>
      <c r="E7236" t="s">
        <v>444</v>
      </c>
      <c r="F7236" t="s">
        <v>444</v>
      </c>
      <c r="G7236" t="s">
        <v>444</v>
      </c>
    </row>
    <row r="7237" spans="1:7" x14ac:dyDescent="0.25">
      <c r="A7237" s="1">
        <v>42506</v>
      </c>
      <c r="B7237">
        <v>94.57</v>
      </c>
      <c r="C7237">
        <v>94.68</v>
      </c>
      <c r="D7237">
        <v>94.400002000000001</v>
      </c>
      <c r="E7237">
        <v>94.57</v>
      </c>
      <c r="F7237">
        <v>94.57</v>
      </c>
      <c r="G7237">
        <v>0</v>
      </c>
    </row>
    <row r="7238" spans="1:7" x14ac:dyDescent="0.25">
      <c r="A7238" s="1">
        <v>42507</v>
      </c>
      <c r="B7238">
        <v>94.57</v>
      </c>
      <c r="C7238">
        <v>94.709998999999996</v>
      </c>
      <c r="D7238">
        <v>94.330001999999993</v>
      </c>
      <c r="E7238">
        <v>94.550003000000004</v>
      </c>
      <c r="F7238">
        <v>94.550003000000004</v>
      </c>
      <c r="G7238">
        <v>0</v>
      </c>
    </row>
    <row r="7239" spans="1:7" x14ac:dyDescent="0.25">
      <c r="A7239" s="1">
        <v>42508</v>
      </c>
      <c r="B7239">
        <v>94.57</v>
      </c>
      <c r="C7239">
        <v>95.269997000000004</v>
      </c>
      <c r="D7239">
        <v>94.529999000000004</v>
      </c>
      <c r="E7239">
        <v>95.080001999999993</v>
      </c>
      <c r="F7239">
        <v>95.080001999999993</v>
      </c>
      <c r="G7239">
        <v>0</v>
      </c>
    </row>
    <row r="7240" spans="1:7" x14ac:dyDescent="0.25">
      <c r="A7240" s="1">
        <v>42509</v>
      </c>
      <c r="B7240">
        <v>95.139999000000003</v>
      </c>
      <c r="C7240">
        <v>95.5</v>
      </c>
      <c r="D7240">
        <v>95.120002999999997</v>
      </c>
      <c r="E7240">
        <v>95.290001000000004</v>
      </c>
      <c r="F7240">
        <v>95.290001000000004</v>
      </c>
      <c r="G7240">
        <v>0</v>
      </c>
    </row>
    <row r="7241" spans="1:7" x14ac:dyDescent="0.25">
      <c r="A7241" s="1">
        <v>42510</v>
      </c>
      <c r="B7241">
        <v>95.290001000000004</v>
      </c>
      <c r="C7241">
        <v>95.459998999999996</v>
      </c>
      <c r="D7241">
        <v>95.169998000000007</v>
      </c>
      <c r="E7241">
        <v>95.309997999999993</v>
      </c>
      <c r="F7241">
        <v>95.309997999999993</v>
      </c>
      <c r="G7241">
        <v>0</v>
      </c>
    </row>
    <row r="7242" spans="1:7" x14ac:dyDescent="0.25">
      <c r="A7242" s="1">
        <v>42512</v>
      </c>
      <c r="B7242" t="s">
        <v>444</v>
      </c>
      <c r="C7242" t="s">
        <v>444</v>
      </c>
      <c r="D7242" t="s">
        <v>444</v>
      </c>
      <c r="E7242" t="s">
        <v>444</v>
      </c>
      <c r="F7242" t="s">
        <v>444</v>
      </c>
      <c r="G7242" t="s">
        <v>444</v>
      </c>
    </row>
    <row r="7243" spans="1:7" x14ac:dyDescent="0.25">
      <c r="A7243" s="1">
        <v>42513</v>
      </c>
      <c r="B7243">
        <v>95.290001000000004</v>
      </c>
      <c r="C7243">
        <v>95.480002999999996</v>
      </c>
      <c r="D7243">
        <v>95.099997999999999</v>
      </c>
      <c r="E7243">
        <v>95.230002999999996</v>
      </c>
      <c r="F7243">
        <v>95.230002999999996</v>
      </c>
      <c r="G7243">
        <v>0</v>
      </c>
    </row>
    <row r="7244" spans="1:7" x14ac:dyDescent="0.25">
      <c r="A7244" s="1">
        <v>42514</v>
      </c>
      <c r="B7244">
        <v>95.260002</v>
      </c>
      <c r="C7244">
        <v>95.660004000000001</v>
      </c>
      <c r="D7244">
        <v>95.199996999999996</v>
      </c>
      <c r="E7244">
        <v>95.57</v>
      </c>
      <c r="F7244">
        <v>95.57</v>
      </c>
      <c r="G7244">
        <v>0</v>
      </c>
    </row>
    <row r="7245" spans="1:7" x14ac:dyDescent="0.25">
      <c r="A7245" s="1">
        <v>42515</v>
      </c>
      <c r="B7245">
        <v>95.620002999999997</v>
      </c>
      <c r="C7245">
        <v>95.660004000000001</v>
      </c>
      <c r="D7245">
        <v>95.330001999999993</v>
      </c>
      <c r="E7245">
        <v>95.349997999999999</v>
      </c>
      <c r="F7245">
        <v>95.349997999999999</v>
      </c>
      <c r="G7245">
        <v>0</v>
      </c>
    </row>
    <row r="7246" spans="1:7" x14ac:dyDescent="0.25">
      <c r="A7246" s="1">
        <v>42516</v>
      </c>
      <c r="B7246">
        <v>95.419998000000007</v>
      </c>
      <c r="C7246">
        <v>95.419998000000007</v>
      </c>
      <c r="D7246">
        <v>94.940002000000007</v>
      </c>
      <c r="E7246">
        <v>95.169998000000007</v>
      </c>
      <c r="F7246">
        <v>95.169998000000007</v>
      </c>
      <c r="G7246">
        <v>0</v>
      </c>
    </row>
    <row r="7247" spans="1:7" x14ac:dyDescent="0.25">
      <c r="A7247" s="1">
        <v>42517</v>
      </c>
      <c r="B7247">
        <v>95.139999000000003</v>
      </c>
      <c r="C7247">
        <v>95.779999000000004</v>
      </c>
      <c r="D7247">
        <v>95.080001999999993</v>
      </c>
      <c r="E7247">
        <v>95.519997000000004</v>
      </c>
      <c r="F7247">
        <v>95.519997000000004</v>
      </c>
      <c r="G7247">
        <v>0</v>
      </c>
    </row>
    <row r="7248" spans="1:7" x14ac:dyDescent="0.25">
      <c r="A7248" s="1">
        <v>42519</v>
      </c>
      <c r="B7248" t="s">
        <v>444</v>
      </c>
      <c r="C7248" t="s">
        <v>444</v>
      </c>
      <c r="D7248" t="s">
        <v>444</v>
      </c>
      <c r="E7248" t="s">
        <v>444</v>
      </c>
      <c r="F7248" t="s">
        <v>444</v>
      </c>
      <c r="G7248" t="s">
        <v>444</v>
      </c>
    </row>
    <row r="7249" spans="1:7" x14ac:dyDescent="0.25">
      <c r="A7249" s="1">
        <v>42521</v>
      </c>
      <c r="B7249">
        <v>95.660004000000001</v>
      </c>
      <c r="C7249">
        <v>95.889999000000003</v>
      </c>
      <c r="D7249">
        <v>95.459998999999996</v>
      </c>
      <c r="E7249">
        <v>95.889999000000003</v>
      </c>
      <c r="F7249">
        <v>95.889999000000003</v>
      </c>
      <c r="G7249">
        <v>0</v>
      </c>
    </row>
    <row r="7250" spans="1:7" x14ac:dyDescent="0.25">
      <c r="A7250" s="1">
        <v>42522</v>
      </c>
      <c r="B7250">
        <v>95.82</v>
      </c>
      <c r="C7250">
        <v>95.900002000000001</v>
      </c>
      <c r="D7250">
        <v>95.339995999999999</v>
      </c>
      <c r="E7250">
        <v>95.459998999999996</v>
      </c>
      <c r="F7250">
        <v>95.459998999999996</v>
      </c>
      <c r="G7250">
        <v>0</v>
      </c>
    </row>
    <row r="7251" spans="1:7" x14ac:dyDescent="0.25">
      <c r="A7251" s="1">
        <v>42523</v>
      </c>
      <c r="B7251">
        <v>95.43</v>
      </c>
      <c r="C7251">
        <v>95.589995999999999</v>
      </c>
      <c r="D7251">
        <v>95.150002000000001</v>
      </c>
      <c r="E7251">
        <v>95.559997999999993</v>
      </c>
      <c r="F7251">
        <v>95.559997999999993</v>
      </c>
      <c r="G7251">
        <v>0</v>
      </c>
    </row>
    <row r="7252" spans="1:7" x14ac:dyDescent="0.25">
      <c r="A7252" s="1">
        <v>42524</v>
      </c>
      <c r="B7252">
        <v>95.550003000000004</v>
      </c>
      <c r="C7252">
        <v>95.639999000000003</v>
      </c>
      <c r="D7252">
        <v>93.870002999999997</v>
      </c>
      <c r="E7252">
        <v>94.029999000000004</v>
      </c>
      <c r="F7252">
        <v>94.029999000000004</v>
      </c>
      <c r="G7252">
        <v>0</v>
      </c>
    </row>
    <row r="7253" spans="1:7" x14ac:dyDescent="0.25">
      <c r="A7253" s="1">
        <v>42526</v>
      </c>
      <c r="B7253" t="s">
        <v>444</v>
      </c>
      <c r="C7253" t="s">
        <v>444</v>
      </c>
      <c r="D7253" t="s">
        <v>444</v>
      </c>
      <c r="E7253" t="s">
        <v>444</v>
      </c>
      <c r="F7253" t="s">
        <v>444</v>
      </c>
      <c r="G7253" t="s">
        <v>444</v>
      </c>
    </row>
    <row r="7254" spans="1:7" x14ac:dyDescent="0.25">
      <c r="A7254" s="1">
        <v>42527</v>
      </c>
      <c r="B7254">
        <v>93.870002999999997</v>
      </c>
      <c r="C7254">
        <v>94.269997000000004</v>
      </c>
      <c r="D7254">
        <v>93.75</v>
      </c>
      <c r="E7254">
        <v>93.900002000000001</v>
      </c>
      <c r="F7254">
        <v>93.900002000000001</v>
      </c>
      <c r="G7254">
        <v>0</v>
      </c>
    </row>
    <row r="7255" spans="1:7" x14ac:dyDescent="0.25">
      <c r="A7255" s="1">
        <v>42528</v>
      </c>
      <c r="B7255">
        <v>94.010002</v>
      </c>
      <c r="C7255">
        <v>94.089995999999999</v>
      </c>
      <c r="D7255">
        <v>93.75</v>
      </c>
      <c r="E7255">
        <v>93.830001999999993</v>
      </c>
      <c r="F7255">
        <v>93.830001999999993</v>
      </c>
      <c r="G7255">
        <v>0</v>
      </c>
    </row>
    <row r="7256" spans="1:7" x14ac:dyDescent="0.25">
      <c r="A7256" s="1">
        <v>42529</v>
      </c>
      <c r="B7256">
        <v>93.860000999999997</v>
      </c>
      <c r="C7256">
        <v>93.870002999999997</v>
      </c>
      <c r="D7256">
        <v>93.43</v>
      </c>
      <c r="E7256">
        <v>93.589995999999999</v>
      </c>
      <c r="F7256">
        <v>93.589995999999999</v>
      </c>
      <c r="G7256">
        <v>0</v>
      </c>
    </row>
    <row r="7257" spans="1:7" x14ac:dyDescent="0.25">
      <c r="A7257" s="1">
        <v>42530</v>
      </c>
      <c r="B7257">
        <v>93.550003000000004</v>
      </c>
      <c r="C7257">
        <v>94.120002999999997</v>
      </c>
      <c r="D7257">
        <v>93.43</v>
      </c>
      <c r="E7257">
        <v>94.099997999999999</v>
      </c>
      <c r="F7257">
        <v>94.099997999999999</v>
      </c>
      <c r="G7257">
        <v>0</v>
      </c>
    </row>
    <row r="7258" spans="1:7" x14ac:dyDescent="0.25">
      <c r="A7258" s="1">
        <v>42531</v>
      </c>
      <c r="B7258">
        <v>94.089995999999999</v>
      </c>
      <c r="C7258">
        <v>94.709998999999996</v>
      </c>
      <c r="D7258">
        <v>94.050003000000004</v>
      </c>
      <c r="E7258">
        <v>94.599997999999999</v>
      </c>
      <c r="F7258">
        <v>94.599997999999999</v>
      </c>
      <c r="G7258">
        <v>0</v>
      </c>
    </row>
    <row r="7259" spans="1:7" x14ac:dyDescent="0.25">
      <c r="A7259" s="1">
        <v>42533</v>
      </c>
      <c r="B7259" t="s">
        <v>444</v>
      </c>
      <c r="C7259" t="s">
        <v>444</v>
      </c>
      <c r="D7259" t="s">
        <v>444</v>
      </c>
      <c r="E7259" t="s">
        <v>444</v>
      </c>
      <c r="F7259" t="s">
        <v>444</v>
      </c>
      <c r="G7259" t="s">
        <v>444</v>
      </c>
    </row>
    <row r="7260" spans="1:7" x14ac:dyDescent="0.25">
      <c r="A7260" s="1">
        <v>42534</v>
      </c>
      <c r="B7260">
        <v>94.639999000000003</v>
      </c>
      <c r="C7260">
        <v>94.75</v>
      </c>
      <c r="D7260">
        <v>94.239998</v>
      </c>
      <c r="E7260">
        <v>94.370002999999997</v>
      </c>
      <c r="F7260">
        <v>94.370002999999997</v>
      </c>
      <c r="G7260">
        <v>0</v>
      </c>
    </row>
    <row r="7261" spans="1:7" x14ac:dyDescent="0.25">
      <c r="A7261" s="1">
        <v>42535</v>
      </c>
      <c r="B7261">
        <v>94.360000999999997</v>
      </c>
      <c r="C7261">
        <v>95.029999000000004</v>
      </c>
      <c r="D7261">
        <v>94.32</v>
      </c>
      <c r="E7261">
        <v>94.93</v>
      </c>
      <c r="F7261">
        <v>94.93</v>
      </c>
      <c r="G7261">
        <v>0</v>
      </c>
    </row>
    <row r="7262" spans="1:7" x14ac:dyDescent="0.25">
      <c r="A7262" s="1">
        <v>42536</v>
      </c>
      <c r="B7262">
        <v>94.910004000000001</v>
      </c>
      <c r="C7262">
        <v>95.040001000000004</v>
      </c>
      <c r="D7262">
        <v>94.360000999999997</v>
      </c>
      <c r="E7262">
        <v>94.610000999999997</v>
      </c>
      <c r="F7262">
        <v>94.610000999999997</v>
      </c>
      <c r="G7262">
        <v>0</v>
      </c>
    </row>
    <row r="7263" spans="1:7" x14ac:dyDescent="0.25">
      <c r="A7263" s="1">
        <v>42537</v>
      </c>
      <c r="B7263">
        <v>94.599997999999999</v>
      </c>
      <c r="C7263">
        <v>95.32</v>
      </c>
      <c r="D7263">
        <v>94.209998999999996</v>
      </c>
      <c r="E7263">
        <v>94.57</v>
      </c>
      <c r="F7263">
        <v>94.57</v>
      </c>
      <c r="G7263">
        <v>0</v>
      </c>
    </row>
    <row r="7264" spans="1:7" x14ac:dyDescent="0.25">
      <c r="A7264" s="1">
        <v>42538</v>
      </c>
      <c r="B7264">
        <v>94.57</v>
      </c>
      <c r="C7264">
        <v>94.589995999999999</v>
      </c>
      <c r="D7264">
        <v>94.07</v>
      </c>
      <c r="E7264">
        <v>94.209998999999996</v>
      </c>
      <c r="F7264">
        <v>94.209998999999996</v>
      </c>
      <c r="G7264">
        <v>0</v>
      </c>
    </row>
    <row r="7265" spans="1:7" x14ac:dyDescent="0.25">
      <c r="A7265" s="1">
        <v>42540</v>
      </c>
      <c r="B7265" t="s">
        <v>444</v>
      </c>
      <c r="C7265" t="s">
        <v>444</v>
      </c>
      <c r="D7265" t="s">
        <v>444</v>
      </c>
      <c r="E7265" t="s">
        <v>444</v>
      </c>
      <c r="F7265" t="s">
        <v>444</v>
      </c>
      <c r="G7265" t="s">
        <v>444</v>
      </c>
    </row>
    <row r="7266" spans="1:7" x14ac:dyDescent="0.25">
      <c r="A7266" s="1">
        <v>42541</v>
      </c>
      <c r="B7266">
        <v>93.779999000000004</v>
      </c>
      <c r="C7266">
        <v>93.779999000000004</v>
      </c>
      <c r="D7266">
        <v>93.449996999999996</v>
      </c>
      <c r="E7266">
        <v>93.610000999999997</v>
      </c>
      <c r="F7266">
        <v>93.610000999999997</v>
      </c>
      <c r="G7266">
        <v>0</v>
      </c>
    </row>
    <row r="7267" spans="1:7" x14ac:dyDescent="0.25">
      <c r="A7267" s="1">
        <v>42542</v>
      </c>
      <c r="B7267">
        <v>93.610000999999997</v>
      </c>
      <c r="C7267">
        <v>94.139999000000003</v>
      </c>
      <c r="D7267">
        <v>93.43</v>
      </c>
      <c r="E7267">
        <v>94.019997000000004</v>
      </c>
      <c r="F7267">
        <v>94.019997000000004</v>
      </c>
      <c r="G7267">
        <v>0</v>
      </c>
    </row>
    <row r="7268" spans="1:7" x14ac:dyDescent="0.25">
      <c r="A7268" s="1">
        <v>42543</v>
      </c>
      <c r="B7268">
        <v>94.050003000000004</v>
      </c>
      <c r="C7268">
        <v>94.120002999999997</v>
      </c>
      <c r="D7268">
        <v>93.419998000000007</v>
      </c>
      <c r="E7268">
        <v>93.720000999999996</v>
      </c>
      <c r="F7268">
        <v>93.720000999999996</v>
      </c>
      <c r="G7268">
        <v>0</v>
      </c>
    </row>
    <row r="7269" spans="1:7" x14ac:dyDescent="0.25">
      <c r="A7269" s="1">
        <v>42544</v>
      </c>
      <c r="B7269">
        <v>93.5</v>
      </c>
      <c r="C7269">
        <v>93.610000999999997</v>
      </c>
      <c r="D7269">
        <v>93.019997000000004</v>
      </c>
      <c r="E7269">
        <v>93.529999000000004</v>
      </c>
      <c r="F7269">
        <v>93.529999000000004</v>
      </c>
      <c r="G7269">
        <v>0</v>
      </c>
    </row>
    <row r="7270" spans="1:7" x14ac:dyDescent="0.25">
      <c r="A7270" s="1">
        <v>42545</v>
      </c>
      <c r="B7270">
        <v>93.449996999999996</v>
      </c>
      <c r="C7270">
        <v>96.699996999999996</v>
      </c>
      <c r="D7270">
        <v>93.449996999999996</v>
      </c>
      <c r="E7270">
        <v>95.449996999999996</v>
      </c>
      <c r="F7270">
        <v>95.449996999999996</v>
      </c>
      <c r="G7270">
        <v>0</v>
      </c>
    </row>
    <row r="7271" spans="1:7" x14ac:dyDescent="0.25">
      <c r="A7271" s="1">
        <v>42547</v>
      </c>
      <c r="B7271" t="s">
        <v>444</v>
      </c>
      <c r="C7271" t="s">
        <v>444</v>
      </c>
      <c r="D7271" t="s">
        <v>444</v>
      </c>
      <c r="E7271" t="s">
        <v>444</v>
      </c>
      <c r="F7271" t="s">
        <v>444</v>
      </c>
      <c r="G7271" t="s">
        <v>444</v>
      </c>
    </row>
    <row r="7272" spans="1:7" x14ac:dyDescent="0.25">
      <c r="A7272" s="1">
        <v>42548</v>
      </c>
      <c r="B7272">
        <v>95.529999000000004</v>
      </c>
      <c r="C7272">
        <v>96.709998999999996</v>
      </c>
      <c r="D7272">
        <v>95.529999000000004</v>
      </c>
      <c r="E7272">
        <v>96.540001000000004</v>
      </c>
      <c r="F7272">
        <v>96.540001000000004</v>
      </c>
      <c r="G7272">
        <v>0</v>
      </c>
    </row>
    <row r="7273" spans="1:7" x14ac:dyDescent="0.25">
      <c r="A7273" s="1">
        <v>42549</v>
      </c>
      <c r="B7273">
        <v>96.410004000000001</v>
      </c>
      <c r="C7273">
        <v>96.410004000000001</v>
      </c>
      <c r="D7273">
        <v>95.769997000000004</v>
      </c>
      <c r="E7273">
        <v>96.25</v>
      </c>
      <c r="F7273">
        <v>96.25</v>
      </c>
      <c r="G7273">
        <v>0</v>
      </c>
    </row>
    <row r="7274" spans="1:7" x14ac:dyDescent="0.25">
      <c r="A7274" s="1">
        <v>42550</v>
      </c>
      <c r="B7274">
        <v>96.040001000000004</v>
      </c>
      <c r="C7274">
        <v>96.199996999999996</v>
      </c>
      <c r="D7274">
        <v>95.589995999999999</v>
      </c>
      <c r="E7274">
        <v>95.769997000000004</v>
      </c>
      <c r="F7274">
        <v>95.769997000000004</v>
      </c>
      <c r="G7274">
        <v>0</v>
      </c>
    </row>
    <row r="7275" spans="1:7" x14ac:dyDescent="0.25">
      <c r="A7275" s="1">
        <v>42551</v>
      </c>
      <c r="B7275">
        <v>95.669998000000007</v>
      </c>
      <c r="C7275">
        <v>96.419998000000007</v>
      </c>
      <c r="D7275">
        <v>95.440002000000007</v>
      </c>
      <c r="E7275">
        <v>96.139999000000003</v>
      </c>
      <c r="F7275">
        <v>96.139999000000003</v>
      </c>
      <c r="G7275">
        <v>0</v>
      </c>
    </row>
    <row r="7276" spans="1:7" x14ac:dyDescent="0.25">
      <c r="A7276" s="1">
        <v>42552</v>
      </c>
      <c r="B7276">
        <v>95.889999000000003</v>
      </c>
      <c r="C7276">
        <v>96.080001999999993</v>
      </c>
      <c r="D7276">
        <v>95.410004000000001</v>
      </c>
      <c r="E7276">
        <v>95.650002000000001</v>
      </c>
      <c r="F7276">
        <v>95.650002000000001</v>
      </c>
      <c r="G7276">
        <v>0</v>
      </c>
    </row>
    <row r="7277" spans="1:7" x14ac:dyDescent="0.25">
      <c r="A7277" s="1">
        <v>42554</v>
      </c>
      <c r="B7277" t="s">
        <v>444</v>
      </c>
      <c r="C7277" t="s">
        <v>444</v>
      </c>
      <c r="D7277" t="s">
        <v>444</v>
      </c>
      <c r="E7277" t="s">
        <v>444</v>
      </c>
      <c r="F7277" t="s">
        <v>444</v>
      </c>
      <c r="G7277" t="s">
        <v>444</v>
      </c>
    </row>
    <row r="7278" spans="1:7" x14ac:dyDescent="0.25">
      <c r="A7278" s="1">
        <v>42556</v>
      </c>
      <c r="B7278">
        <v>95.550003000000004</v>
      </c>
      <c r="C7278">
        <v>96.25</v>
      </c>
      <c r="D7278">
        <v>95.339995999999999</v>
      </c>
      <c r="E7278">
        <v>96.169998000000007</v>
      </c>
      <c r="F7278">
        <v>96.169998000000007</v>
      </c>
      <c r="G7278">
        <v>0</v>
      </c>
    </row>
    <row r="7279" spans="1:7" x14ac:dyDescent="0.25">
      <c r="A7279" s="1">
        <v>42557</v>
      </c>
      <c r="B7279">
        <v>96.260002</v>
      </c>
      <c r="C7279">
        <v>96.5</v>
      </c>
      <c r="D7279">
        <v>95.980002999999996</v>
      </c>
      <c r="E7279">
        <v>96.059997999999993</v>
      </c>
      <c r="F7279">
        <v>96.059997999999993</v>
      </c>
      <c r="G7279">
        <v>0</v>
      </c>
    </row>
    <row r="7280" spans="1:7" x14ac:dyDescent="0.25">
      <c r="A7280" s="1">
        <v>42558</v>
      </c>
      <c r="B7280">
        <v>96.139999000000003</v>
      </c>
      <c r="C7280">
        <v>96.339995999999999</v>
      </c>
      <c r="D7280">
        <v>95.919998000000007</v>
      </c>
      <c r="E7280">
        <v>96.330001999999993</v>
      </c>
      <c r="F7280">
        <v>96.330001999999993</v>
      </c>
      <c r="G7280">
        <v>0</v>
      </c>
    </row>
    <row r="7281" spans="1:7" x14ac:dyDescent="0.25">
      <c r="A7281" s="1">
        <v>42559</v>
      </c>
      <c r="B7281">
        <v>96.290001000000004</v>
      </c>
      <c r="C7281">
        <v>96.699996999999996</v>
      </c>
      <c r="D7281">
        <v>95.830001999999993</v>
      </c>
      <c r="E7281">
        <v>96.300003000000004</v>
      </c>
      <c r="F7281">
        <v>96.300003000000004</v>
      </c>
      <c r="G7281">
        <v>0</v>
      </c>
    </row>
    <row r="7282" spans="1:7" x14ac:dyDescent="0.25">
      <c r="A7282" s="1">
        <v>42561</v>
      </c>
      <c r="B7282" t="s">
        <v>444</v>
      </c>
      <c r="C7282" t="s">
        <v>444</v>
      </c>
      <c r="D7282" t="s">
        <v>444</v>
      </c>
      <c r="E7282" t="s">
        <v>444</v>
      </c>
      <c r="F7282" t="s">
        <v>444</v>
      </c>
      <c r="G7282" t="s">
        <v>444</v>
      </c>
    </row>
    <row r="7283" spans="1:7" x14ac:dyDescent="0.25">
      <c r="A7283" s="1">
        <v>42562</v>
      </c>
      <c r="B7283">
        <v>96.279999000000004</v>
      </c>
      <c r="C7283">
        <v>96.790001000000004</v>
      </c>
      <c r="D7283">
        <v>96.269997000000004</v>
      </c>
      <c r="E7283">
        <v>96.57</v>
      </c>
      <c r="F7283">
        <v>96.57</v>
      </c>
      <c r="G7283">
        <v>0</v>
      </c>
    </row>
    <row r="7284" spans="1:7" x14ac:dyDescent="0.25">
      <c r="A7284" s="1">
        <v>42563</v>
      </c>
      <c r="B7284">
        <v>96.550003000000004</v>
      </c>
      <c r="C7284">
        <v>96.639999000000003</v>
      </c>
      <c r="D7284">
        <v>96.07</v>
      </c>
      <c r="E7284">
        <v>96.440002000000007</v>
      </c>
      <c r="F7284">
        <v>96.440002000000007</v>
      </c>
      <c r="G7284">
        <v>0</v>
      </c>
    </row>
    <row r="7285" spans="1:7" x14ac:dyDescent="0.25">
      <c r="A7285" s="1">
        <v>42564</v>
      </c>
      <c r="B7285">
        <v>96.510002</v>
      </c>
      <c r="C7285">
        <v>96.599997999999999</v>
      </c>
      <c r="D7285">
        <v>96.089995999999999</v>
      </c>
      <c r="E7285">
        <v>96.220000999999996</v>
      </c>
      <c r="F7285">
        <v>96.220000999999996</v>
      </c>
      <c r="G7285">
        <v>0</v>
      </c>
    </row>
    <row r="7286" spans="1:7" x14ac:dyDescent="0.25">
      <c r="A7286" s="1">
        <v>42565</v>
      </c>
      <c r="B7286">
        <v>96.269997000000004</v>
      </c>
      <c r="C7286">
        <v>96.370002999999997</v>
      </c>
      <c r="D7286">
        <v>95.830001999999993</v>
      </c>
      <c r="E7286">
        <v>96.080001999999993</v>
      </c>
      <c r="F7286">
        <v>96.080001999999993</v>
      </c>
      <c r="G7286">
        <v>0</v>
      </c>
    </row>
    <row r="7287" spans="1:7" x14ac:dyDescent="0.25">
      <c r="A7287" s="1">
        <v>42566</v>
      </c>
      <c r="B7287">
        <v>96.129997000000003</v>
      </c>
      <c r="C7287">
        <v>96.730002999999996</v>
      </c>
      <c r="D7287">
        <v>95.910004000000001</v>
      </c>
      <c r="E7287">
        <v>96.580001999999993</v>
      </c>
      <c r="F7287">
        <v>96.580001999999993</v>
      </c>
      <c r="G7287">
        <v>0</v>
      </c>
    </row>
    <row r="7288" spans="1:7" x14ac:dyDescent="0.25">
      <c r="A7288" s="1">
        <v>42568</v>
      </c>
      <c r="B7288" t="s">
        <v>444</v>
      </c>
      <c r="C7288" t="s">
        <v>444</v>
      </c>
      <c r="D7288" t="s">
        <v>444</v>
      </c>
      <c r="E7288" t="s">
        <v>444</v>
      </c>
      <c r="F7288" t="s">
        <v>444</v>
      </c>
      <c r="G7288" t="s">
        <v>444</v>
      </c>
    </row>
    <row r="7289" spans="1:7" x14ac:dyDescent="0.25">
      <c r="A7289" s="1">
        <v>42569</v>
      </c>
      <c r="B7289">
        <v>96.589995999999999</v>
      </c>
      <c r="C7289">
        <v>96.709998999999996</v>
      </c>
      <c r="D7289">
        <v>96.470000999999996</v>
      </c>
      <c r="E7289">
        <v>96.559997999999993</v>
      </c>
      <c r="F7289">
        <v>96.559997999999993</v>
      </c>
      <c r="G7289">
        <v>0</v>
      </c>
    </row>
    <row r="7290" spans="1:7" x14ac:dyDescent="0.25">
      <c r="A7290" s="1">
        <v>42570</v>
      </c>
      <c r="B7290">
        <v>96.540001000000004</v>
      </c>
      <c r="C7290">
        <v>97.150002000000001</v>
      </c>
      <c r="D7290">
        <v>96.519997000000004</v>
      </c>
      <c r="E7290">
        <v>97.050003000000004</v>
      </c>
      <c r="F7290">
        <v>97.050003000000004</v>
      </c>
      <c r="G7290">
        <v>0</v>
      </c>
    </row>
    <row r="7291" spans="1:7" x14ac:dyDescent="0.25">
      <c r="A7291" s="1">
        <v>42571</v>
      </c>
      <c r="B7291">
        <v>97.059997999999993</v>
      </c>
      <c r="C7291">
        <v>97.32</v>
      </c>
      <c r="D7291">
        <v>96.989998</v>
      </c>
      <c r="E7291">
        <v>97.199996999999996</v>
      </c>
      <c r="F7291">
        <v>97.199996999999996</v>
      </c>
      <c r="G7291">
        <v>0</v>
      </c>
    </row>
    <row r="7292" spans="1:7" x14ac:dyDescent="0.25">
      <c r="A7292" s="1">
        <v>42572</v>
      </c>
      <c r="B7292">
        <v>97.129997000000003</v>
      </c>
      <c r="C7292">
        <v>97.209998999999996</v>
      </c>
      <c r="D7292">
        <v>96.730002999999996</v>
      </c>
      <c r="E7292">
        <v>97</v>
      </c>
      <c r="F7292">
        <v>97</v>
      </c>
      <c r="G7292">
        <v>0</v>
      </c>
    </row>
    <row r="7293" spans="1:7" x14ac:dyDescent="0.25">
      <c r="A7293" s="1">
        <v>42573</v>
      </c>
      <c r="B7293">
        <v>96.919998000000007</v>
      </c>
      <c r="C7293">
        <v>97.540001000000004</v>
      </c>
      <c r="D7293">
        <v>96.830001999999993</v>
      </c>
      <c r="E7293">
        <v>97.470000999999996</v>
      </c>
      <c r="F7293">
        <v>97.470000999999996</v>
      </c>
      <c r="G7293">
        <v>0</v>
      </c>
    </row>
    <row r="7294" spans="1:7" x14ac:dyDescent="0.25">
      <c r="A7294" s="1">
        <v>42575</v>
      </c>
      <c r="B7294" t="s">
        <v>444</v>
      </c>
      <c r="C7294" t="s">
        <v>444</v>
      </c>
      <c r="D7294" t="s">
        <v>444</v>
      </c>
      <c r="E7294" t="s">
        <v>444</v>
      </c>
      <c r="F7294" t="s">
        <v>444</v>
      </c>
      <c r="G7294" t="s">
        <v>444</v>
      </c>
    </row>
    <row r="7295" spans="1:7" x14ac:dyDescent="0.25">
      <c r="A7295" s="1">
        <v>42576</v>
      </c>
      <c r="B7295">
        <v>97.349997999999999</v>
      </c>
      <c r="C7295">
        <v>97.57</v>
      </c>
      <c r="D7295">
        <v>97.220000999999996</v>
      </c>
      <c r="E7295">
        <v>97.290001000000004</v>
      </c>
      <c r="F7295">
        <v>97.290001000000004</v>
      </c>
      <c r="G7295">
        <v>0</v>
      </c>
    </row>
    <row r="7296" spans="1:7" x14ac:dyDescent="0.25">
      <c r="A7296" s="1">
        <v>42577</v>
      </c>
      <c r="B7296">
        <v>97.279999000000004</v>
      </c>
      <c r="C7296">
        <v>97.32</v>
      </c>
      <c r="D7296">
        <v>96.849997999999999</v>
      </c>
      <c r="E7296">
        <v>97.160004000000001</v>
      </c>
      <c r="F7296">
        <v>97.160004000000001</v>
      </c>
      <c r="G7296">
        <v>0</v>
      </c>
    </row>
    <row r="7297" spans="1:7" x14ac:dyDescent="0.25">
      <c r="A7297" s="1">
        <v>42578</v>
      </c>
      <c r="B7297">
        <v>97.129997000000003</v>
      </c>
      <c r="C7297">
        <v>97.529999000000004</v>
      </c>
      <c r="D7297">
        <v>96.669998000000007</v>
      </c>
      <c r="E7297">
        <v>97.050003000000004</v>
      </c>
      <c r="F7297">
        <v>97.050003000000004</v>
      </c>
      <c r="G7297">
        <v>0</v>
      </c>
    </row>
    <row r="7298" spans="1:7" x14ac:dyDescent="0.25">
      <c r="A7298" s="1">
        <v>42579</v>
      </c>
      <c r="B7298">
        <v>96.730002999999996</v>
      </c>
      <c r="C7298">
        <v>96.769997000000004</v>
      </c>
      <c r="D7298">
        <v>96.290001000000004</v>
      </c>
      <c r="E7298">
        <v>96.739998</v>
      </c>
      <c r="F7298">
        <v>96.739998</v>
      </c>
      <c r="G7298">
        <v>0</v>
      </c>
    </row>
    <row r="7299" spans="1:7" x14ac:dyDescent="0.25">
      <c r="A7299" s="1">
        <v>42580</v>
      </c>
      <c r="B7299">
        <v>96.629997000000003</v>
      </c>
      <c r="C7299">
        <v>96.629997000000003</v>
      </c>
      <c r="D7299">
        <v>95.379997000000003</v>
      </c>
      <c r="E7299">
        <v>95.529999000000004</v>
      </c>
      <c r="F7299">
        <v>95.529999000000004</v>
      </c>
      <c r="G7299">
        <v>0</v>
      </c>
    </row>
    <row r="7300" spans="1:7" x14ac:dyDescent="0.25">
      <c r="A7300" s="1">
        <v>42582</v>
      </c>
      <c r="B7300" t="s">
        <v>444</v>
      </c>
      <c r="C7300" t="s">
        <v>444</v>
      </c>
      <c r="D7300" t="s">
        <v>444</v>
      </c>
      <c r="E7300" t="s">
        <v>444</v>
      </c>
      <c r="F7300" t="s">
        <v>444</v>
      </c>
      <c r="G7300" t="s">
        <v>444</v>
      </c>
    </row>
    <row r="7301" spans="1:7" x14ac:dyDescent="0.25">
      <c r="A7301" s="1">
        <v>42583</v>
      </c>
      <c r="B7301">
        <v>95.510002</v>
      </c>
      <c r="C7301">
        <v>95.82</v>
      </c>
      <c r="D7301">
        <v>95.510002</v>
      </c>
      <c r="E7301">
        <v>95.709998999999996</v>
      </c>
      <c r="F7301">
        <v>95.709998999999996</v>
      </c>
      <c r="G7301">
        <v>0</v>
      </c>
    </row>
    <row r="7302" spans="1:7" x14ac:dyDescent="0.25">
      <c r="A7302" s="1">
        <v>42584</v>
      </c>
      <c r="B7302">
        <v>95.82</v>
      </c>
      <c r="C7302">
        <v>95.849997999999999</v>
      </c>
      <c r="D7302">
        <v>95</v>
      </c>
      <c r="E7302">
        <v>95.059997999999993</v>
      </c>
      <c r="F7302">
        <v>95.059997999999993</v>
      </c>
      <c r="G7302">
        <v>0</v>
      </c>
    </row>
    <row r="7303" spans="1:7" x14ac:dyDescent="0.25">
      <c r="A7303" s="1">
        <v>42585</v>
      </c>
      <c r="B7303">
        <v>95.129997000000003</v>
      </c>
      <c r="C7303">
        <v>95.610000999999997</v>
      </c>
      <c r="D7303">
        <v>95.129997000000003</v>
      </c>
      <c r="E7303">
        <v>95.559997999999993</v>
      </c>
      <c r="F7303">
        <v>95.559997999999993</v>
      </c>
      <c r="G7303">
        <v>0</v>
      </c>
    </row>
    <row r="7304" spans="1:7" x14ac:dyDescent="0.25">
      <c r="A7304" s="1">
        <v>42586</v>
      </c>
      <c r="B7304">
        <v>95.540001000000004</v>
      </c>
      <c r="C7304">
        <v>95.900002000000001</v>
      </c>
      <c r="D7304">
        <v>95.419998000000007</v>
      </c>
      <c r="E7304">
        <v>95.760002</v>
      </c>
      <c r="F7304">
        <v>95.760002</v>
      </c>
      <c r="G7304">
        <v>0</v>
      </c>
    </row>
    <row r="7305" spans="1:7" x14ac:dyDescent="0.25">
      <c r="A7305" s="1">
        <v>42587</v>
      </c>
      <c r="B7305">
        <v>95.790001000000004</v>
      </c>
      <c r="C7305">
        <v>96.519997000000004</v>
      </c>
      <c r="D7305">
        <v>95.550003000000004</v>
      </c>
      <c r="E7305">
        <v>96.190002000000007</v>
      </c>
      <c r="F7305">
        <v>96.190002000000007</v>
      </c>
      <c r="G7305">
        <v>0</v>
      </c>
    </row>
    <row r="7306" spans="1:7" x14ac:dyDescent="0.25">
      <c r="A7306" s="1">
        <v>42589</v>
      </c>
      <c r="B7306" t="s">
        <v>444</v>
      </c>
      <c r="C7306" t="s">
        <v>444</v>
      </c>
      <c r="D7306" t="s">
        <v>444</v>
      </c>
      <c r="E7306" t="s">
        <v>444</v>
      </c>
      <c r="F7306" t="s">
        <v>444</v>
      </c>
      <c r="G7306" t="s">
        <v>444</v>
      </c>
    </row>
    <row r="7307" spans="1:7" x14ac:dyDescent="0.25">
      <c r="A7307" s="1">
        <v>42590</v>
      </c>
      <c r="B7307">
        <v>96.220000999999996</v>
      </c>
      <c r="C7307">
        <v>96.470000999999996</v>
      </c>
      <c r="D7307">
        <v>96.150002000000001</v>
      </c>
      <c r="E7307">
        <v>96.400002000000001</v>
      </c>
      <c r="F7307">
        <v>96.400002000000001</v>
      </c>
      <c r="G7307">
        <v>0</v>
      </c>
    </row>
    <row r="7308" spans="1:7" x14ac:dyDescent="0.25">
      <c r="A7308" s="1">
        <v>42591</v>
      </c>
      <c r="B7308">
        <v>96.379997000000003</v>
      </c>
      <c r="C7308">
        <v>96.519997000000004</v>
      </c>
      <c r="D7308">
        <v>96.080001999999993</v>
      </c>
      <c r="E7308">
        <v>96.18</v>
      </c>
      <c r="F7308">
        <v>96.18</v>
      </c>
      <c r="G7308">
        <v>0</v>
      </c>
    </row>
    <row r="7309" spans="1:7" x14ac:dyDescent="0.25">
      <c r="A7309" s="1">
        <v>42592</v>
      </c>
      <c r="B7309">
        <v>96.120002999999997</v>
      </c>
      <c r="C7309">
        <v>96.120002999999997</v>
      </c>
      <c r="D7309">
        <v>95.440002000000007</v>
      </c>
      <c r="E7309">
        <v>95.650002000000001</v>
      </c>
      <c r="F7309">
        <v>95.650002000000001</v>
      </c>
      <c r="G7309">
        <v>0</v>
      </c>
    </row>
    <row r="7310" spans="1:7" x14ac:dyDescent="0.25">
      <c r="A7310" s="1">
        <v>42593</v>
      </c>
      <c r="B7310">
        <v>95.57</v>
      </c>
      <c r="C7310">
        <v>95.970000999999996</v>
      </c>
      <c r="D7310">
        <v>95.510002</v>
      </c>
      <c r="E7310">
        <v>95.860000999999997</v>
      </c>
      <c r="F7310">
        <v>95.860000999999997</v>
      </c>
      <c r="G7310">
        <v>0</v>
      </c>
    </row>
    <row r="7311" spans="1:7" x14ac:dyDescent="0.25">
      <c r="A7311" s="1">
        <v>42594</v>
      </c>
      <c r="B7311">
        <v>95.919998000000007</v>
      </c>
      <c r="C7311">
        <v>95.989998</v>
      </c>
      <c r="D7311">
        <v>95.25</v>
      </c>
      <c r="E7311">
        <v>95.720000999999996</v>
      </c>
      <c r="F7311">
        <v>95.720000999999996</v>
      </c>
      <c r="G7311">
        <v>0</v>
      </c>
    </row>
    <row r="7312" spans="1:7" x14ac:dyDescent="0.25">
      <c r="A7312" s="1">
        <v>42596</v>
      </c>
      <c r="B7312" t="s">
        <v>444</v>
      </c>
      <c r="C7312" t="s">
        <v>444</v>
      </c>
      <c r="D7312" t="s">
        <v>444</v>
      </c>
      <c r="E7312" t="s">
        <v>444</v>
      </c>
      <c r="F7312" t="s">
        <v>444</v>
      </c>
      <c r="G7312" t="s">
        <v>444</v>
      </c>
    </row>
    <row r="7313" spans="1:7" x14ac:dyDescent="0.25">
      <c r="A7313" s="1">
        <v>42597</v>
      </c>
      <c r="B7313">
        <v>95.68</v>
      </c>
      <c r="C7313">
        <v>95.800003000000004</v>
      </c>
      <c r="D7313">
        <v>95.470000999999996</v>
      </c>
      <c r="E7313">
        <v>95.629997000000003</v>
      </c>
      <c r="F7313">
        <v>95.629997000000003</v>
      </c>
      <c r="G7313">
        <v>0</v>
      </c>
    </row>
    <row r="7314" spans="1:7" x14ac:dyDescent="0.25">
      <c r="A7314" s="1">
        <v>42598</v>
      </c>
      <c r="B7314">
        <v>95.610000999999997</v>
      </c>
      <c r="C7314">
        <v>95.660004000000001</v>
      </c>
      <c r="D7314">
        <v>94.43</v>
      </c>
      <c r="E7314">
        <v>94.790001000000004</v>
      </c>
      <c r="F7314">
        <v>94.790001000000004</v>
      </c>
      <c r="G7314">
        <v>0</v>
      </c>
    </row>
    <row r="7315" spans="1:7" x14ac:dyDescent="0.25">
      <c r="A7315" s="1">
        <v>42599</v>
      </c>
      <c r="B7315">
        <v>94.800003000000004</v>
      </c>
      <c r="C7315">
        <v>95.099997999999999</v>
      </c>
      <c r="D7315">
        <v>94.510002</v>
      </c>
      <c r="E7315">
        <v>94.720000999999996</v>
      </c>
      <c r="F7315">
        <v>94.720000999999996</v>
      </c>
      <c r="G7315">
        <v>0</v>
      </c>
    </row>
    <row r="7316" spans="1:7" x14ac:dyDescent="0.25">
      <c r="A7316" s="1">
        <v>42600</v>
      </c>
      <c r="B7316">
        <v>94.699996999999996</v>
      </c>
      <c r="C7316">
        <v>94.699996999999996</v>
      </c>
      <c r="D7316">
        <v>94.080001999999993</v>
      </c>
      <c r="E7316">
        <v>94.160004000000001</v>
      </c>
      <c r="F7316">
        <v>94.160004000000001</v>
      </c>
      <c r="G7316">
        <v>0</v>
      </c>
    </row>
    <row r="7317" spans="1:7" x14ac:dyDescent="0.25">
      <c r="A7317" s="1">
        <v>42601</v>
      </c>
      <c r="B7317">
        <v>94.230002999999996</v>
      </c>
      <c r="C7317">
        <v>94.629997000000003</v>
      </c>
      <c r="D7317">
        <v>94.220000999999996</v>
      </c>
      <c r="E7317">
        <v>94.510002</v>
      </c>
      <c r="F7317">
        <v>94.510002</v>
      </c>
      <c r="G7317">
        <v>0</v>
      </c>
    </row>
    <row r="7318" spans="1:7" x14ac:dyDescent="0.25">
      <c r="A7318" s="1">
        <v>42603</v>
      </c>
      <c r="B7318" t="s">
        <v>444</v>
      </c>
      <c r="C7318" t="s">
        <v>444</v>
      </c>
      <c r="D7318" t="s">
        <v>444</v>
      </c>
      <c r="E7318" t="s">
        <v>444</v>
      </c>
      <c r="F7318" t="s">
        <v>444</v>
      </c>
      <c r="G7318" t="s">
        <v>444</v>
      </c>
    </row>
    <row r="7319" spans="1:7" x14ac:dyDescent="0.25">
      <c r="A7319" s="1">
        <v>42604</v>
      </c>
      <c r="B7319">
        <v>94.5</v>
      </c>
      <c r="C7319">
        <v>94.959998999999996</v>
      </c>
      <c r="D7319">
        <v>94.440002000000007</v>
      </c>
      <c r="E7319">
        <v>94.519997000000004</v>
      </c>
      <c r="F7319">
        <v>94.519997000000004</v>
      </c>
      <c r="G7319">
        <v>0</v>
      </c>
    </row>
    <row r="7320" spans="1:7" x14ac:dyDescent="0.25">
      <c r="A7320" s="1">
        <v>42605</v>
      </c>
      <c r="B7320">
        <v>94.550003000000004</v>
      </c>
      <c r="C7320">
        <v>94.580001999999993</v>
      </c>
      <c r="D7320">
        <v>94.209998999999996</v>
      </c>
      <c r="E7320">
        <v>94.540001000000004</v>
      </c>
      <c r="F7320">
        <v>94.540001000000004</v>
      </c>
      <c r="G7320">
        <v>0</v>
      </c>
    </row>
    <row r="7321" spans="1:7" x14ac:dyDescent="0.25">
      <c r="A7321" s="1">
        <v>42606</v>
      </c>
      <c r="B7321">
        <v>94.550003000000004</v>
      </c>
      <c r="C7321">
        <v>94.910004000000001</v>
      </c>
      <c r="D7321">
        <v>94.510002</v>
      </c>
      <c r="E7321">
        <v>94.790001000000004</v>
      </c>
      <c r="F7321">
        <v>94.790001000000004</v>
      </c>
      <c r="G7321">
        <v>0</v>
      </c>
    </row>
    <row r="7322" spans="1:7" x14ac:dyDescent="0.25">
      <c r="A7322" s="1">
        <v>42607</v>
      </c>
      <c r="B7322">
        <v>94.779999000000004</v>
      </c>
      <c r="C7322">
        <v>94.830001999999993</v>
      </c>
      <c r="D7322">
        <v>94.589995999999999</v>
      </c>
      <c r="E7322">
        <v>94.769997000000004</v>
      </c>
      <c r="F7322">
        <v>94.769997000000004</v>
      </c>
      <c r="G7322">
        <v>0</v>
      </c>
    </row>
    <row r="7323" spans="1:7" x14ac:dyDescent="0.25">
      <c r="A7323" s="1">
        <v>42608</v>
      </c>
      <c r="B7323">
        <v>94.709998999999996</v>
      </c>
      <c r="C7323">
        <v>95.589995999999999</v>
      </c>
      <c r="D7323">
        <v>94.25</v>
      </c>
      <c r="E7323">
        <v>95.57</v>
      </c>
      <c r="F7323">
        <v>95.57</v>
      </c>
      <c r="G7323">
        <v>0</v>
      </c>
    </row>
    <row r="7324" spans="1:7" x14ac:dyDescent="0.25">
      <c r="A7324" s="1">
        <v>42610</v>
      </c>
      <c r="B7324" t="s">
        <v>444</v>
      </c>
      <c r="C7324" t="s">
        <v>444</v>
      </c>
      <c r="D7324" t="s">
        <v>444</v>
      </c>
      <c r="E7324" t="s">
        <v>444</v>
      </c>
      <c r="F7324" t="s">
        <v>444</v>
      </c>
      <c r="G7324" t="s">
        <v>444</v>
      </c>
    </row>
    <row r="7325" spans="1:7" x14ac:dyDescent="0.25">
      <c r="A7325" s="1">
        <v>42611</v>
      </c>
      <c r="B7325">
        <v>95.459998999999996</v>
      </c>
      <c r="C7325">
        <v>95.830001999999993</v>
      </c>
      <c r="D7325">
        <v>95.459998999999996</v>
      </c>
      <c r="E7325">
        <v>95.580001999999993</v>
      </c>
      <c r="F7325">
        <v>95.580001999999993</v>
      </c>
      <c r="G7325">
        <v>0</v>
      </c>
    </row>
    <row r="7326" spans="1:7" x14ac:dyDescent="0.25">
      <c r="A7326" s="1">
        <v>42612</v>
      </c>
      <c r="B7326">
        <v>95.57</v>
      </c>
      <c r="C7326">
        <v>96.139999000000003</v>
      </c>
      <c r="D7326">
        <v>95.529999000000004</v>
      </c>
      <c r="E7326">
        <v>96.050003000000004</v>
      </c>
      <c r="F7326">
        <v>96.050003000000004</v>
      </c>
      <c r="G7326">
        <v>0</v>
      </c>
    </row>
    <row r="7327" spans="1:7" x14ac:dyDescent="0.25">
      <c r="A7327" s="1">
        <v>42613</v>
      </c>
      <c r="B7327">
        <v>96.010002</v>
      </c>
      <c r="C7327">
        <v>96.260002</v>
      </c>
      <c r="D7327">
        <v>95.900002000000001</v>
      </c>
      <c r="E7327">
        <v>96.019997000000004</v>
      </c>
      <c r="F7327">
        <v>96.019997000000004</v>
      </c>
      <c r="G7327">
        <v>0</v>
      </c>
    </row>
    <row r="7328" spans="1:7" x14ac:dyDescent="0.25">
      <c r="A7328" s="1">
        <v>42614</v>
      </c>
      <c r="B7328">
        <v>95.989998</v>
      </c>
      <c r="C7328">
        <v>96.239998</v>
      </c>
      <c r="D7328">
        <v>95.599997999999999</v>
      </c>
      <c r="E7328">
        <v>95.650002000000001</v>
      </c>
      <c r="F7328">
        <v>95.650002000000001</v>
      </c>
      <c r="G7328">
        <v>0</v>
      </c>
    </row>
    <row r="7329" spans="1:7" x14ac:dyDescent="0.25">
      <c r="A7329" s="1">
        <v>42615</v>
      </c>
      <c r="B7329">
        <v>95.660004000000001</v>
      </c>
      <c r="C7329">
        <v>95.959998999999996</v>
      </c>
      <c r="D7329">
        <v>95.190002000000007</v>
      </c>
      <c r="E7329">
        <v>95.879997000000003</v>
      </c>
      <c r="F7329">
        <v>95.879997000000003</v>
      </c>
      <c r="G7329">
        <v>0</v>
      </c>
    </row>
    <row r="7330" spans="1:7" x14ac:dyDescent="0.25">
      <c r="A7330" s="1">
        <v>42617</v>
      </c>
      <c r="B7330" t="s">
        <v>444</v>
      </c>
      <c r="C7330" t="s">
        <v>444</v>
      </c>
      <c r="D7330" t="s">
        <v>444</v>
      </c>
      <c r="E7330" t="s">
        <v>444</v>
      </c>
      <c r="F7330" t="s">
        <v>444</v>
      </c>
      <c r="G7330" t="s">
        <v>444</v>
      </c>
    </row>
    <row r="7331" spans="1:7" x14ac:dyDescent="0.25">
      <c r="A7331" s="1">
        <v>42619</v>
      </c>
      <c r="B7331">
        <v>95.800003000000004</v>
      </c>
      <c r="C7331">
        <v>95.860000999999997</v>
      </c>
      <c r="D7331">
        <v>94.769997000000004</v>
      </c>
      <c r="E7331">
        <v>94.82</v>
      </c>
      <c r="F7331">
        <v>94.82</v>
      </c>
      <c r="G7331">
        <v>0</v>
      </c>
    </row>
    <row r="7332" spans="1:7" x14ac:dyDescent="0.25">
      <c r="A7332" s="1">
        <v>42620</v>
      </c>
      <c r="B7332">
        <v>94.900002000000001</v>
      </c>
      <c r="C7332">
        <v>95.059997999999993</v>
      </c>
      <c r="D7332">
        <v>94.690002000000007</v>
      </c>
      <c r="E7332">
        <v>94.959998999999996</v>
      </c>
      <c r="F7332">
        <v>94.959998999999996</v>
      </c>
      <c r="G7332">
        <v>0</v>
      </c>
    </row>
    <row r="7333" spans="1:7" x14ac:dyDescent="0.25">
      <c r="A7333" s="1">
        <v>42621</v>
      </c>
      <c r="B7333">
        <v>94.940002000000007</v>
      </c>
      <c r="C7333">
        <v>95.139999000000003</v>
      </c>
      <c r="D7333">
        <v>94.470000999999996</v>
      </c>
      <c r="E7333">
        <v>95.029999000000004</v>
      </c>
      <c r="F7333">
        <v>95.029999000000004</v>
      </c>
      <c r="G7333">
        <v>0</v>
      </c>
    </row>
    <row r="7334" spans="1:7" x14ac:dyDescent="0.25">
      <c r="A7334" s="1">
        <v>42622</v>
      </c>
      <c r="B7334">
        <v>94.949996999999996</v>
      </c>
      <c r="C7334">
        <v>95.580001999999993</v>
      </c>
      <c r="D7334">
        <v>94.800003000000004</v>
      </c>
      <c r="E7334">
        <v>95.339995999999999</v>
      </c>
      <c r="F7334">
        <v>95.339995999999999</v>
      </c>
      <c r="G7334">
        <v>0</v>
      </c>
    </row>
    <row r="7335" spans="1:7" x14ac:dyDescent="0.25">
      <c r="A7335" s="1">
        <v>42624</v>
      </c>
      <c r="B7335" t="s">
        <v>444</v>
      </c>
      <c r="C7335" t="s">
        <v>444</v>
      </c>
      <c r="D7335" t="s">
        <v>444</v>
      </c>
      <c r="E7335" t="s">
        <v>444</v>
      </c>
      <c r="F7335" t="s">
        <v>444</v>
      </c>
      <c r="G7335" t="s">
        <v>444</v>
      </c>
    </row>
    <row r="7336" spans="1:7" x14ac:dyDescent="0.25">
      <c r="A7336" s="1">
        <v>42625</v>
      </c>
      <c r="B7336">
        <v>95.300003000000004</v>
      </c>
      <c r="C7336">
        <v>95.449996999999996</v>
      </c>
      <c r="D7336">
        <v>94.940002000000007</v>
      </c>
      <c r="E7336">
        <v>95.099997999999999</v>
      </c>
      <c r="F7336">
        <v>95.099997999999999</v>
      </c>
      <c r="G7336">
        <v>0</v>
      </c>
    </row>
    <row r="7337" spans="1:7" x14ac:dyDescent="0.25">
      <c r="A7337" s="1">
        <v>42626</v>
      </c>
      <c r="B7337">
        <v>95.120002999999997</v>
      </c>
      <c r="C7337">
        <v>95.669998000000007</v>
      </c>
      <c r="D7337">
        <v>95.080001999999993</v>
      </c>
      <c r="E7337">
        <v>95.629997000000003</v>
      </c>
      <c r="F7337">
        <v>95.629997000000003</v>
      </c>
      <c r="G7337">
        <v>0</v>
      </c>
    </row>
    <row r="7338" spans="1:7" x14ac:dyDescent="0.25">
      <c r="A7338" s="1">
        <v>42627</v>
      </c>
      <c r="B7338">
        <v>95.559997999999993</v>
      </c>
      <c r="C7338">
        <v>95.660004000000001</v>
      </c>
      <c r="D7338">
        <v>95.199996999999996</v>
      </c>
      <c r="E7338">
        <v>95.330001999999993</v>
      </c>
      <c r="F7338">
        <v>95.330001999999993</v>
      </c>
      <c r="G7338">
        <v>0</v>
      </c>
    </row>
    <row r="7339" spans="1:7" x14ac:dyDescent="0.25">
      <c r="A7339" s="1">
        <v>42628</v>
      </c>
      <c r="B7339">
        <v>95.339995999999999</v>
      </c>
      <c r="C7339">
        <v>95.559997999999993</v>
      </c>
      <c r="D7339">
        <v>95.080001999999993</v>
      </c>
      <c r="E7339">
        <v>95.290001000000004</v>
      </c>
      <c r="F7339">
        <v>95.290001000000004</v>
      </c>
      <c r="G7339">
        <v>0</v>
      </c>
    </row>
    <row r="7340" spans="1:7" x14ac:dyDescent="0.25">
      <c r="A7340" s="1">
        <v>42629</v>
      </c>
      <c r="B7340">
        <v>95.230002999999996</v>
      </c>
      <c r="C7340">
        <v>96.110000999999997</v>
      </c>
      <c r="D7340">
        <v>95.220000999999996</v>
      </c>
      <c r="E7340">
        <v>96.110000999999997</v>
      </c>
      <c r="F7340">
        <v>96.110000999999997</v>
      </c>
      <c r="G7340">
        <v>0</v>
      </c>
    </row>
    <row r="7341" spans="1:7" x14ac:dyDescent="0.25">
      <c r="A7341" s="1">
        <v>42631</v>
      </c>
      <c r="B7341" t="s">
        <v>444</v>
      </c>
      <c r="C7341" t="s">
        <v>444</v>
      </c>
      <c r="D7341" t="s">
        <v>444</v>
      </c>
      <c r="E7341" t="s">
        <v>444</v>
      </c>
      <c r="F7341" t="s">
        <v>444</v>
      </c>
      <c r="G7341" t="s">
        <v>444</v>
      </c>
    </row>
    <row r="7342" spans="1:7" x14ac:dyDescent="0.25">
      <c r="A7342" s="1">
        <v>42632</v>
      </c>
      <c r="B7342">
        <v>96.040001000000004</v>
      </c>
      <c r="C7342">
        <v>96.059997999999993</v>
      </c>
      <c r="D7342">
        <v>95.650002000000001</v>
      </c>
      <c r="E7342">
        <v>95.839995999999999</v>
      </c>
      <c r="F7342">
        <v>95.839995999999999</v>
      </c>
      <c r="G7342">
        <v>0</v>
      </c>
    </row>
    <row r="7343" spans="1:7" x14ac:dyDescent="0.25">
      <c r="A7343" s="1">
        <v>42633</v>
      </c>
      <c r="B7343">
        <v>95.830001999999993</v>
      </c>
      <c r="C7343">
        <v>96.040001000000004</v>
      </c>
      <c r="D7343">
        <v>95.599997999999999</v>
      </c>
      <c r="E7343">
        <v>96.019997000000004</v>
      </c>
      <c r="F7343">
        <v>96.019997000000004</v>
      </c>
      <c r="G7343">
        <v>0</v>
      </c>
    </row>
    <row r="7344" spans="1:7" x14ac:dyDescent="0.25">
      <c r="A7344" s="1">
        <v>42634</v>
      </c>
      <c r="B7344">
        <v>96</v>
      </c>
      <c r="C7344">
        <v>96.330001999999993</v>
      </c>
      <c r="D7344">
        <v>95.489998</v>
      </c>
      <c r="E7344">
        <v>95.660004000000001</v>
      </c>
      <c r="F7344">
        <v>95.660004000000001</v>
      </c>
      <c r="G7344">
        <v>0</v>
      </c>
    </row>
    <row r="7345" spans="1:7" x14ac:dyDescent="0.25">
      <c r="A7345" s="1">
        <v>42635</v>
      </c>
      <c r="B7345">
        <v>95.5</v>
      </c>
      <c r="C7345">
        <v>95.529999000000004</v>
      </c>
      <c r="D7345">
        <v>95.050003000000004</v>
      </c>
      <c r="E7345">
        <v>95.449996999999996</v>
      </c>
      <c r="F7345">
        <v>95.449996999999996</v>
      </c>
      <c r="G7345">
        <v>0</v>
      </c>
    </row>
    <row r="7346" spans="1:7" x14ac:dyDescent="0.25">
      <c r="A7346" s="1">
        <v>42636</v>
      </c>
      <c r="B7346">
        <v>95.370002999999997</v>
      </c>
      <c r="C7346">
        <v>95.68</v>
      </c>
      <c r="D7346">
        <v>95.339995999999999</v>
      </c>
      <c r="E7346">
        <v>95.480002999999996</v>
      </c>
      <c r="F7346">
        <v>95.480002999999996</v>
      </c>
      <c r="G7346">
        <v>0</v>
      </c>
    </row>
    <row r="7347" spans="1:7" x14ac:dyDescent="0.25">
      <c r="A7347" s="1">
        <v>42638</v>
      </c>
      <c r="B7347" t="s">
        <v>444</v>
      </c>
      <c r="C7347" t="s">
        <v>444</v>
      </c>
      <c r="D7347" t="s">
        <v>444</v>
      </c>
      <c r="E7347" t="s">
        <v>444</v>
      </c>
      <c r="F7347" t="s">
        <v>444</v>
      </c>
      <c r="G7347" t="s">
        <v>444</v>
      </c>
    </row>
    <row r="7348" spans="1:7" x14ac:dyDescent="0.25">
      <c r="A7348" s="1">
        <v>42639</v>
      </c>
      <c r="B7348">
        <v>95.510002</v>
      </c>
      <c r="C7348">
        <v>95.529999000000004</v>
      </c>
      <c r="D7348">
        <v>95.129997000000003</v>
      </c>
      <c r="E7348">
        <v>95.309997999999993</v>
      </c>
      <c r="F7348">
        <v>95.309997999999993</v>
      </c>
      <c r="G7348">
        <v>0</v>
      </c>
    </row>
    <row r="7349" spans="1:7" x14ac:dyDescent="0.25">
      <c r="A7349" s="1">
        <v>42640</v>
      </c>
      <c r="B7349">
        <v>95.32</v>
      </c>
      <c r="C7349">
        <v>95.669998000000007</v>
      </c>
      <c r="D7349">
        <v>95.239998</v>
      </c>
      <c r="E7349">
        <v>95.440002000000007</v>
      </c>
      <c r="F7349">
        <v>95.440002000000007</v>
      </c>
      <c r="G7349">
        <v>0</v>
      </c>
    </row>
    <row r="7350" spans="1:7" x14ac:dyDescent="0.25">
      <c r="A7350" s="1">
        <v>42641</v>
      </c>
      <c r="B7350">
        <v>95.449996999999996</v>
      </c>
      <c r="C7350">
        <v>95.739998</v>
      </c>
      <c r="D7350">
        <v>95.370002999999997</v>
      </c>
      <c r="E7350">
        <v>95.43</v>
      </c>
      <c r="F7350">
        <v>95.43</v>
      </c>
      <c r="G7350">
        <v>0</v>
      </c>
    </row>
    <row r="7351" spans="1:7" x14ac:dyDescent="0.25">
      <c r="A7351" s="1">
        <v>42642</v>
      </c>
      <c r="B7351">
        <v>95.370002999999997</v>
      </c>
      <c r="C7351">
        <v>95.68</v>
      </c>
      <c r="D7351">
        <v>95.330001999999993</v>
      </c>
      <c r="E7351">
        <v>95.540001000000004</v>
      </c>
      <c r="F7351">
        <v>95.540001000000004</v>
      </c>
      <c r="G7351">
        <v>0</v>
      </c>
    </row>
    <row r="7352" spans="1:7" x14ac:dyDescent="0.25">
      <c r="A7352" s="1">
        <v>42643</v>
      </c>
      <c r="B7352">
        <v>95.510002</v>
      </c>
      <c r="C7352">
        <v>95.959998999999996</v>
      </c>
      <c r="D7352">
        <v>95.339995999999999</v>
      </c>
      <c r="E7352">
        <v>95.459998999999996</v>
      </c>
      <c r="F7352">
        <v>95.459998999999996</v>
      </c>
      <c r="G7352">
        <v>0</v>
      </c>
    </row>
    <row r="7353" spans="1:7" x14ac:dyDescent="0.25">
      <c r="A7353" s="1">
        <v>42645</v>
      </c>
      <c r="B7353" t="s">
        <v>444</v>
      </c>
      <c r="C7353" t="s">
        <v>444</v>
      </c>
      <c r="D7353" t="s">
        <v>444</v>
      </c>
      <c r="E7353" t="s">
        <v>444</v>
      </c>
      <c r="F7353" t="s">
        <v>444</v>
      </c>
      <c r="G7353" t="s">
        <v>444</v>
      </c>
    </row>
    <row r="7354" spans="1:7" x14ac:dyDescent="0.25">
      <c r="A7354" s="1">
        <v>42646</v>
      </c>
      <c r="B7354">
        <v>95.419998000000007</v>
      </c>
      <c r="C7354">
        <v>95.800003000000004</v>
      </c>
      <c r="D7354">
        <v>95.419998000000007</v>
      </c>
      <c r="E7354">
        <v>95.75</v>
      </c>
      <c r="F7354">
        <v>95.75</v>
      </c>
      <c r="G7354">
        <v>0</v>
      </c>
    </row>
    <row r="7355" spans="1:7" x14ac:dyDescent="0.25">
      <c r="A7355" s="1">
        <v>42647</v>
      </c>
      <c r="B7355">
        <v>95.720000999999996</v>
      </c>
      <c r="C7355">
        <v>96.440002000000007</v>
      </c>
      <c r="D7355">
        <v>95.720000999999996</v>
      </c>
      <c r="E7355">
        <v>96.120002999999997</v>
      </c>
      <c r="F7355">
        <v>96.120002999999997</v>
      </c>
      <c r="G7355">
        <v>0</v>
      </c>
    </row>
    <row r="7356" spans="1:7" x14ac:dyDescent="0.25">
      <c r="A7356" s="1">
        <v>42648</v>
      </c>
      <c r="B7356">
        <v>96.099997999999999</v>
      </c>
      <c r="C7356">
        <v>96.309997999999993</v>
      </c>
      <c r="D7356">
        <v>95.959998999999996</v>
      </c>
      <c r="E7356">
        <v>96.129997000000003</v>
      </c>
      <c r="F7356">
        <v>96.129997000000003</v>
      </c>
      <c r="G7356">
        <v>0</v>
      </c>
    </row>
    <row r="7357" spans="1:7" x14ac:dyDescent="0.25">
      <c r="A7357" s="1">
        <v>42649</v>
      </c>
      <c r="B7357">
        <v>96.150002000000001</v>
      </c>
      <c r="C7357">
        <v>96.769997000000004</v>
      </c>
      <c r="D7357">
        <v>96.120002999999997</v>
      </c>
      <c r="E7357">
        <v>96.660004000000001</v>
      </c>
      <c r="F7357">
        <v>96.660004000000001</v>
      </c>
      <c r="G7357">
        <v>0</v>
      </c>
    </row>
    <row r="7358" spans="1:7" x14ac:dyDescent="0.25">
      <c r="A7358" s="1">
        <v>42650</v>
      </c>
      <c r="B7358">
        <v>97.139999000000003</v>
      </c>
      <c r="C7358">
        <v>97.190002000000007</v>
      </c>
      <c r="D7358">
        <v>96.400002000000001</v>
      </c>
      <c r="E7358">
        <v>96.519997000000004</v>
      </c>
      <c r="F7358">
        <v>96.519997000000004</v>
      </c>
      <c r="G7358">
        <v>0</v>
      </c>
    </row>
    <row r="7359" spans="1:7" x14ac:dyDescent="0.25">
      <c r="A7359" s="1">
        <v>42652</v>
      </c>
      <c r="B7359" t="s">
        <v>444</v>
      </c>
      <c r="C7359" t="s">
        <v>444</v>
      </c>
      <c r="D7359" t="s">
        <v>444</v>
      </c>
      <c r="E7359" t="s">
        <v>444</v>
      </c>
      <c r="F7359" t="s">
        <v>444</v>
      </c>
      <c r="G7359" t="s">
        <v>444</v>
      </c>
    </row>
    <row r="7360" spans="1:7" x14ac:dyDescent="0.25">
      <c r="A7360" s="1">
        <v>42654</v>
      </c>
      <c r="B7360">
        <v>96.900002000000001</v>
      </c>
      <c r="C7360">
        <v>97.730002999999996</v>
      </c>
      <c r="D7360">
        <v>96.900002000000001</v>
      </c>
      <c r="E7360">
        <v>97.699996999999996</v>
      </c>
      <c r="F7360">
        <v>97.699996999999996</v>
      </c>
      <c r="G7360">
        <v>0</v>
      </c>
    </row>
    <row r="7361" spans="1:7" x14ac:dyDescent="0.25">
      <c r="A7361" s="1">
        <v>42655</v>
      </c>
      <c r="B7361">
        <v>97.550003000000004</v>
      </c>
      <c r="C7361">
        <v>98.040001000000004</v>
      </c>
      <c r="D7361">
        <v>97.459998999999996</v>
      </c>
      <c r="E7361">
        <v>97.970000999999996</v>
      </c>
      <c r="F7361">
        <v>97.970000999999996</v>
      </c>
      <c r="G7361">
        <v>0</v>
      </c>
    </row>
    <row r="7362" spans="1:7" x14ac:dyDescent="0.25">
      <c r="A7362" s="1">
        <v>42656</v>
      </c>
      <c r="B7362">
        <v>97.989998</v>
      </c>
      <c r="C7362">
        <v>98.129997000000003</v>
      </c>
      <c r="D7362">
        <v>97.510002</v>
      </c>
      <c r="E7362">
        <v>97.519997000000004</v>
      </c>
      <c r="F7362">
        <v>97.519997000000004</v>
      </c>
      <c r="G7362">
        <v>0</v>
      </c>
    </row>
    <row r="7363" spans="1:7" x14ac:dyDescent="0.25">
      <c r="A7363" s="1">
        <v>42657</v>
      </c>
      <c r="B7363">
        <v>97.529999000000004</v>
      </c>
      <c r="C7363">
        <v>98.120002999999997</v>
      </c>
      <c r="D7363">
        <v>97.510002</v>
      </c>
      <c r="E7363">
        <v>98.019997000000004</v>
      </c>
      <c r="F7363">
        <v>98.019997000000004</v>
      </c>
      <c r="G7363">
        <v>0</v>
      </c>
    </row>
    <row r="7364" spans="1:7" x14ac:dyDescent="0.25">
      <c r="A7364" s="1">
        <v>42659</v>
      </c>
      <c r="B7364" t="s">
        <v>444</v>
      </c>
      <c r="C7364" t="s">
        <v>444</v>
      </c>
      <c r="D7364" t="s">
        <v>444</v>
      </c>
      <c r="E7364" t="s">
        <v>444</v>
      </c>
      <c r="F7364" t="s">
        <v>444</v>
      </c>
      <c r="G7364" t="s">
        <v>444</v>
      </c>
    </row>
    <row r="7365" spans="1:7" x14ac:dyDescent="0.25">
      <c r="A7365" s="1">
        <v>42660</v>
      </c>
      <c r="B7365">
        <v>98.059997999999993</v>
      </c>
      <c r="C7365">
        <v>98.169998000000007</v>
      </c>
      <c r="D7365">
        <v>97.809997999999993</v>
      </c>
      <c r="E7365">
        <v>97.889999000000003</v>
      </c>
      <c r="F7365">
        <v>97.889999000000003</v>
      </c>
      <c r="G7365">
        <v>0</v>
      </c>
    </row>
    <row r="7366" spans="1:7" x14ac:dyDescent="0.25">
      <c r="A7366" s="1">
        <v>42661</v>
      </c>
      <c r="B7366">
        <v>97.870002999999997</v>
      </c>
      <c r="C7366">
        <v>97.959998999999996</v>
      </c>
      <c r="D7366">
        <v>97.610000999999997</v>
      </c>
      <c r="E7366">
        <v>97.900002000000001</v>
      </c>
      <c r="F7366">
        <v>97.900002000000001</v>
      </c>
      <c r="G7366">
        <v>0</v>
      </c>
    </row>
    <row r="7367" spans="1:7" x14ac:dyDescent="0.25">
      <c r="A7367" s="1">
        <v>42662</v>
      </c>
      <c r="B7367">
        <v>97.889999000000003</v>
      </c>
      <c r="C7367">
        <v>97.970000999999996</v>
      </c>
      <c r="D7367">
        <v>97.629997000000003</v>
      </c>
      <c r="E7367">
        <v>97.870002999999997</v>
      </c>
      <c r="F7367">
        <v>97.870002999999997</v>
      </c>
      <c r="G7367">
        <v>0</v>
      </c>
    </row>
    <row r="7368" spans="1:7" x14ac:dyDescent="0.25">
      <c r="A7368" s="1">
        <v>42663</v>
      </c>
      <c r="B7368">
        <v>97.849997999999999</v>
      </c>
      <c r="C7368">
        <v>98.400002000000001</v>
      </c>
      <c r="D7368">
        <v>97.660004000000001</v>
      </c>
      <c r="E7368">
        <v>98.32</v>
      </c>
      <c r="F7368">
        <v>98.32</v>
      </c>
      <c r="G7368">
        <v>0</v>
      </c>
    </row>
    <row r="7369" spans="1:7" x14ac:dyDescent="0.25">
      <c r="A7369" s="1">
        <v>42664</v>
      </c>
      <c r="B7369">
        <v>98.32</v>
      </c>
      <c r="C7369">
        <v>98.809997999999993</v>
      </c>
      <c r="D7369">
        <v>98.309997999999993</v>
      </c>
      <c r="E7369">
        <v>98.699996999999996</v>
      </c>
      <c r="F7369">
        <v>98.699996999999996</v>
      </c>
      <c r="G7369">
        <v>0</v>
      </c>
    </row>
    <row r="7370" spans="1:7" x14ac:dyDescent="0.25">
      <c r="A7370" s="1">
        <v>42666</v>
      </c>
      <c r="B7370" t="s">
        <v>444</v>
      </c>
      <c r="C7370" t="s">
        <v>444</v>
      </c>
      <c r="D7370" t="s">
        <v>444</v>
      </c>
      <c r="E7370" t="s">
        <v>444</v>
      </c>
      <c r="F7370" t="s">
        <v>444</v>
      </c>
      <c r="G7370" t="s">
        <v>444</v>
      </c>
    </row>
    <row r="7371" spans="1:7" x14ac:dyDescent="0.25">
      <c r="A7371" s="1">
        <v>42667</v>
      </c>
      <c r="B7371">
        <v>98.620002999999997</v>
      </c>
      <c r="C7371">
        <v>98.849997999999999</v>
      </c>
      <c r="D7371">
        <v>98.540001000000004</v>
      </c>
      <c r="E7371">
        <v>98.669998000000007</v>
      </c>
      <c r="F7371">
        <v>98.669998000000007</v>
      </c>
      <c r="G7371">
        <v>0</v>
      </c>
    </row>
    <row r="7372" spans="1:7" x14ac:dyDescent="0.25">
      <c r="A7372" s="1">
        <v>42668</v>
      </c>
      <c r="B7372">
        <v>98.760002</v>
      </c>
      <c r="C7372">
        <v>99.120002999999997</v>
      </c>
      <c r="D7372">
        <v>98.610000999999997</v>
      </c>
      <c r="E7372">
        <v>98.720000999999996</v>
      </c>
      <c r="F7372">
        <v>98.720000999999996</v>
      </c>
      <c r="G7372">
        <v>0</v>
      </c>
    </row>
    <row r="7373" spans="1:7" x14ac:dyDescent="0.25">
      <c r="A7373" s="1">
        <v>42669</v>
      </c>
      <c r="B7373">
        <v>98.690002000000007</v>
      </c>
      <c r="C7373">
        <v>98.839995999999999</v>
      </c>
      <c r="D7373">
        <v>98.339995999999999</v>
      </c>
      <c r="E7373">
        <v>98.629997000000003</v>
      </c>
      <c r="F7373">
        <v>98.629997000000003</v>
      </c>
      <c r="G7373">
        <v>0</v>
      </c>
    </row>
    <row r="7374" spans="1:7" x14ac:dyDescent="0.25">
      <c r="A7374" s="1">
        <v>42670</v>
      </c>
      <c r="B7374">
        <v>98.620002999999997</v>
      </c>
      <c r="C7374">
        <v>99.029999000000004</v>
      </c>
      <c r="D7374">
        <v>98.5</v>
      </c>
      <c r="E7374">
        <v>98.889999000000003</v>
      </c>
      <c r="F7374">
        <v>98.889999000000003</v>
      </c>
      <c r="G7374">
        <v>0</v>
      </c>
    </row>
    <row r="7375" spans="1:7" x14ac:dyDescent="0.25">
      <c r="A7375" s="1">
        <v>42671</v>
      </c>
      <c r="B7375">
        <v>98.919998000000007</v>
      </c>
      <c r="C7375">
        <v>98.940002000000007</v>
      </c>
      <c r="D7375">
        <v>98.239998</v>
      </c>
      <c r="E7375">
        <v>98.349997999999999</v>
      </c>
      <c r="F7375">
        <v>98.349997999999999</v>
      </c>
      <c r="G7375">
        <v>0</v>
      </c>
    </row>
    <row r="7376" spans="1:7" x14ac:dyDescent="0.25">
      <c r="A7376" s="1">
        <v>42673</v>
      </c>
      <c r="B7376" t="s">
        <v>444</v>
      </c>
      <c r="C7376" t="s">
        <v>444</v>
      </c>
      <c r="D7376" t="s">
        <v>444</v>
      </c>
      <c r="E7376" t="s">
        <v>444</v>
      </c>
      <c r="F7376" t="s">
        <v>444</v>
      </c>
      <c r="G7376" t="s">
        <v>444</v>
      </c>
    </row>
    <row r="7377" spans="1:7" x14ac:dyDescent="0.25">
      <c r="A7377" s="1">
        <v>42674</v>
      </c>
      <c r="B7377">
        <v>98.32</v>
      </c>
      <c r="C7377">
        <v>98.699996999999996</v>
      </c>
      <c r="D7377">
        <v>98.290001000000004</v>
      </c>
      <c r="E7377">
        <v>98.449996999999996</v>
      </c>
      <c r="F7377">
        <v>98.449996999999996</v>
      </c>
      <c r="G7377">
        <v>0</v>
      </c>
    </row>
    <row r="7378" spans="1:7" x14ac:dyDescent="0.25">
      <c r="A7378" s="1">
        <v>42675</v>
      </c>
      <c r="B7378">
        <v>98.389999000000003</v>
      </c>
      <c r="C7378">
        <v>98.480002999999996</v>
      </c>
      <c r="D7378">
        <v>97.639999000000003</v>
      </c>
      <c r="E7378">
        <v>97.699996999999996</v>
      </c>
      <c r="F7378">
        <v>97.699996999999996</v>
      </c>
      <c r="G7378">
        <v>0</v>
      </c>
    </row>
    <row r="7379" spans="1:7" x14ac:dyDescent="0.25">
      <c r="A7379" s="1">
        <v>42676</v>
      </c>
      <c r="B7379">
        <v>97.75</v>
      </c>
      <c r="C7379">
        <v>97.800003000000004</v>
      </c>
      <c r="D7379">
        <v>97.18</v>
      </c>
      <c r="E7379">
        <v>97.400002000000001</v>
      </c>
      <c r="F7379">
        <v>97.400002000000001</v>
      </c>
      <c r="G7379">
        <v>0</v>
      </c>
    </row>
    <row r="7380" spans="1:7" x14ac:dyDescent="0.25">
      <c r="A7380" s="1">
        <v>42677</v>
      </c>
      <c r="B7380">
        <v>97.379997000000003</v>
      </c>
      <c r="C7380">
        <v>97.459998999999996</v>
      </c>
      <c r="D7380">
        <v>97.040001000000004</v>
      </c>
      <c r="E7380">
        <v>97.160004000000001</v>
      </c>
      <c r="F7380">
        <v>97.160004000000001</v>
      </c>
      <c r="G7380">
        <v>0</v>
      </c>
    </row>
    <row r="7381" spans="1:7" x14ac:dyDescent="0.25">
      <c r="A7381" s="1">
        <v>42678</v>
      </c>
      <c r="B7381">
        <v>97.160004000000001</v>
      </c>
      <c r="C7381">
        <v>97.349997999999999</v>
      </c>
      <c r="D7381">
        <v>96.889999000000003</v>
      </c>
      <c r="E7381">
        <v>97.07</v>
      </c>
      <c r="F7381">
        <v>97.07</v>
      </c>
      <c r="G7381">
        <v>0</v>
      </c>
    </row>
    <row r="7382" spans="1:7" x14ac:dyDescent="0.25">
      <c r="A7382" s="1">
        <v>42680</v>
      </c>
      <c r="B7382" t="s">
        <v>444</v>
      </c>
      <c r="C7382" t="s">
        <v>444</v>
      </c>
      <c r="D7382" t="s">
        <v>444</v>
      </c>
      <c r="E7382" t="s">
        <v>444</v>
      </c>
      <c r="F7382" t="s">
        <v>444</v>
      </c>
      <c r="G7382" t="s">
        <v>444</v>
      </c>
    </row>
    <row r="7383" spans="1:7" x14ac:dyDescent="0.25">
      <c r="A7383" s="1">
        <v>42681</v>
      </c>
      <c r="B7383">
        <v>97.540001000000004</v>
      </c>
      <c r="C7383">
        <v>97.870002999999997</v>
      </c>
      <c r="D7383">
        <v>97.220000999999996</v>
      </c>
      <c r="E7383">
        <v>97.779999000000004</v>
      </c>
      <c r="F7383">
        <v>97.779999000000004</v>
      </c>
      <c r="G7383">
        <v>0</v>
      </c>
    </row>
    <row r="7384" spans="1:7" x14ac:dyDescent="0.25">
      <c r="A7384" s="1">
        <v>42682</v>
      </c>
      <c r="B7384">
        <v>97.75</v>
      </c>
      <c r="C7384">
        <v>97.989998</v>
      </c>
      <c r="D7384">
        <v>97.550003000000004</v>
      </c>
      <c r="E7384">
        <v>97.860000999999997</v>
      </c>
      <c r="F7384">
        <v>97.860000999999997</v>
      </c>
      <c r="G7384">
        <v>0</v>
      </c>
    </row>
    <row r="7385" spans="1:7" x14ac:dyDescent="0.25">
      <c r="A7385" s="1">
        <v>42683</v>
      </c>
      <c r="B7385">
        <v>97.660004000000001</v>
      </c>
      <c r="C7385">
        <v>98.699996999999996</v>
      </c>
      <c r="D7385">
        <v>95.889999000000003</v>
      </c>
      <c r="E7385">
        <v>98.5</v>
      </c>
      <c r="F7385">
        <v>98.5</v>
      </c>
      <c r="G7385">
        <v>0</v>
      </c>
    </row>
    <row r="7386" spans="1:7" x14ac:dyDescent="0.25">
      <c r="A7386" s="1">
        <v>42684</v>
      </c>
      <c r="B7386">
        <v>98.610000999999997</v>
      </c>
      <c r="C7386">
        <v>99.080001999999993</v>
      </c>
      <c r="D7386">
        <v>98.309997999999993</v>
      </c>
      <c r="E7386">
        <v>98.790001000000004</v>
      </c>
      <c r="F7386">
        <v>98.790001000000004</v>
      </c>
      <c r="G7386">
        <v>0</v>
      </c>
    </row>
    <row r="7387" spans="1:7" x14ac:dyDescent="0.25">
      <c r="A7387" s="1">
        <v>42687</v>
      </c>
      <c r="B7387" t="s">
        <v>444</v>
      </c>
      <c r="C7387" t="s">
        <v>444</v>
      </c>
      <c r="D7387" t="s">
        <v>444</v>
      </c>
      <c r="E7387" t="s">
        <v>444</v>
      </c>
      <c r="F7387" t="s">
        <v>444</v>
      </c>
      <c r="G7387" t="s">
        <v>444</v>
      </c>
    </row>
    <row r="7388" spans="1:7" x14ac:dyDescent="0.25">
      <c r="A7388" s="1">
        <v>42688</v>
      </c>
      <c r="B7388">
        <v>99</v>
      </c>
      <c r="C7388">
        <v>100.220001</v>
      </c>
      <c r="D7388">
        <v>99</v>
      </c>
      <c r="E7388">
        <v>100.110001</v>
      </c>
      <c r="F7388">
        <v>100.110001</v>
      </c>
      <c r="G7388">
        <v>0</v>
      </c>
    </row>
    <row r="7389" spans="1:7" x14ac:dyDescent="0.25">
      <c r="A7389" s="1">
        <v>42689</v>
      </c>
      <c r="B7389">
        <v>99.800003000000004</v>
      </c>
      <c r="C7389">
        <v>100.260002</v>
      </c>
      <c r="D7389">
        <v>99.449996999999996</v>
      </c>
      <c r="E7389">
        <v>100.19000200000001</v>
      </c>
      <c r="F7389">
        <v>100.19000200000001</v>
      </c>
      <c r="G7389">
        <v>0</v>
      </c>
    </row>
    <row r="7390" spans="1:7" x14ac:dyDescent="0.25">
      <c r="A7390" s="1">
        <v>42690</v>
      </c>
      <c r="B7390">
        <v>100.16999800000001</v>
      </c>
      <c r="C7390">
        <v>100.57</v>
      </c>
      <c r="D7390">
        <v>99.900002000000001</v>
      </c>
      <c r="E7390">
        <v>100.410004</v>
      </c>
      <c r="F7390">
        <v>100.410004</v>
      </c>
      <c r="G7390">
        <v>0</v>
      </c>
    </row>
    <row r="7391" spans="1:7" x14ac:dyDescent="0.25">
      <c r="A7391" s="1">
        <v>42691</v>
      </c>
      <c r="B7391">
        <v>100.25</v>
      </c>
      <c r="C7391">
        <v>101.010002</v>
      </c>
      <c r="D7391">
        <v>99.959998999999996</v>
      </c>
      <c r="E7391">
        <v>100.889999</v>
      </c>
      <c r="F7391">
        <v>100.889999</v>
      </c>
      <c r="G7391">
        <v>0</v>
      </c>
    </row>
    <row r="7392" spans="1:7" x14ac:dyDescent="0.25">
      <c r="A7392" s="1">
        <v>42692</v>
      </c>
      <c r="B7392">
        <v>100.989998</v>
      </c>
      <c r="C7392">
        <v>101.480003</v>
      </c>
      <c r="D7392">
        <v>100.83000199999999</v>
      </c>
      <c r="E7392">
        <v>101.209999</v>
      </c>
      <c r="F7392">
        <v>101.209999</v>
      </c>
      <c r="G7392">
        <v>0</v>
      </c>
    </row>
    <row r="7393" spans="1:7" x14ac:dyDescent="0.25">
      <c r="A7393" s="1">
        <v>42694</v>
      </c>
      <c r="B7393" t="s">
        <v>444</v>
      </c>
      <c r="C7393" t="s">
        <v>444</v>
      </c>
      <c r="D7393" t="s">
        <v>444</v>
      </c>
      <c r="E7393" t="s">
        <v>444</v>
      </c>
      <c r="F7393" t="s">
        <v>444</v>
      </c>
      <c r="G7393" t="s">
        <v>444</v>
      </c>
    </row>
    <row r="7394" spans="1:7" x14ac:dyDescent="0.25">
      <c r="A7394" s="1">
        <v>42695</v>
      </c>
      <c r="B7394">
        <v>101.290001</v>
      </c>
      <c r="C7394">
        <v>101.400002</v>
      </c>
      <c r="D7394">
        <v>100.739998</v>
      </c>
      <c r="E7394">
        <v>101.050003</v>
      </c>
      <c r="F7394">
        <v>101.050003</v>
      </c>
      <c r="G7394">
        <v>0</v>
      </c>
    </row>
    <row r="7395" spans="1:7" x14ac:dyDescent="0.25">
      <c r="A7395" s="1">
        <v>42696</v>
      </c>
      <c r="B7395">
        <v>100.790001</v>
      </c>
      <c r="C7395">
        <v>101.32</v>
      </c>
      <c r="D7395">
        <v>100.650002</v>
      </c>
      <c r="E7395">
        <v>101.040001</v>
      </c>
      <c r="F7395">
        <v>101.040001</v>
      </c>
      <c r="G7395">
        <v>0</v>
      </c>
    </row>
    <row r="7396" spans="1:7" x14ac:dyDescent="0.25">
      <c r="A7396" s="1">
        <v>42697</v>
      </c>
      <c r="B7396">
        <v>100.94000200000001</v>
      </c>
      <c r="C7396">
        <v>101.910004</v>
      </c>
      <c r="D7396">
        <v>100.889999</v>
      </c>
      <c r="E7396">
        <v>101.699997</v>
      </c>
      <c r="F7396">
        <v>101.699997</v>
      </c>
      <c r="G7396">
        <v>0</v>
      </c>
    </row>
    <row r="7397" spans="1:7" x14ac:dyDescent="0.25">
      <c r="A7397" s="1">
        <v>42699</v>
      </c>
      <c r="B7397">
        <v>101.82</v>
      </c>
      <c r="C7397">
        <v>101.91999800000001</v>
      </c>
      <c r="D7397">
        <v>101.209999</v>
      </c>
      <c r="E7397">
        <v>101.489998</v>
      </c>
      <c r="F7397">
        <v>101.489998</v>
      </c>
      <c r="G7397">
        <v>0</v>
      </c>
    </row>
    <row r="7398" spans="1:7" x14ac:dyDescent="0.25">
      <c r="A7398" s="1">
        <v>42701</v>
      </c>
      <c r="B7398" t="s">
        <v>444</v>
      </c>
      <c r="C7398" t="s">
        <v>444</v>
      </c>
      <c r="D7398" t="s">
        <v>444</v>
      </c>
      <c r="E7398" t="s">
        <v>444</v>
      </c>
      <c r="F7398" t="s">
        <v>444</v>
      </c>
      <c r="G7398" t="s">
        <v>444</v>
      </c>
    </row>
    <row r="7399" spans="1:7" x14ac:dyDescent="0.25">
      <c r="A7399" s="1">
        <v>42702</v>
      </c>
      <c r="B7399">
        <v>101.44000200000001</v>
      </c>
      <c r="C7399">
        <v>101.599998</v>
      </c>
      <c r="D7399">
        <v>100.639999</v>
      </c>
      <c r="E7399">
        <v>101.33000199999999</v>
      </c>
      <c r="F7399">
        <v>101.33000199999999</v>
      </c>
      <c r="G7399">
        <v>0</v>
      </c>
    </row>
    <row r="7400" spans="1:7" x14ac:dyDescent="0.25">
      <c r="A7400" s="1">
        <v>42703</v>
      </c>
      <c r="B7400">
        <v>101.16999800000001</v>
      </c>
      <c r="C7400">
        <v>101.639999</v>
      </c>
      <c r="D7400">
        <v>100.860001</v>
      </c>
      <c r="E7400">
        <v>100.93</v>
      </c>
      <c r="F7400">
        <v>100.93</v>
      </c>
      <c r="G7400">
        <v>0</v>
      </c>
    </row>
    <row r="7401" spans="1:7" x14ac:dyDescent="0.25">
      <c r="A7401" s="1">
        <v>42704</v>
      </c>
      <c r="B7401">
        <v>100.860001</v>
      </c>
      <c r="C7401">
        <v>101.83000199999999</v>
      </c>
      <c r="D7401">
        <v>100.839996</v>
      </c>
      <c r="E7401">
        <v>101.5</v>
      </c>
      <c r="F7401">
        <v>101.5</v>
      </c>
      <c r="G7401">
        <v>0</v>
      </c>
    </row>
    <row r="7402" spans="1:7" x14ac:dyDescent="0.25">
      <c r="A7402" s="1">
        <v>42705</v>
      </c>
      <c r="B7402">
        <v>101.510002</v>
      </c>
      <c r="C7402">
        <v>101.589996</v>
      </c>
      <c r="D7402">
        <v>100.870003</v>
      </c>
      <c r="E7402">
        <v>101.040001</v>
      </c>
      <c r="F7402">
        <v>101.040001</v>
      </c>
      <c r="G7402">
        <v>0</v>
      </c>
    </row>
    <row r="7403" spans="1:7" x14ac:dyDescent="0.25">
      <c r="A7403" s="1">
        <v>42706</v>
      </c>
      <c r="B7403">
        <v>100.889999</v>
      </c>
      <c r="C7403">
        <v>101.110001</v>
      </c>
      <c r="D7403">
        <v>100.620003</v>
      </c>
      <c r="E7403">
        <v>100.769997</v>
      </c>
      <c r="F7403">
        <v>100.769997</v>
      </c>
      <c r="G7403">
        <v>0</v>
      </c>
    </row>
    <row r="7404" spans="1:7" x14ac:dyDescent="0.25">
      <c r="A7404" s="1">
        <v>42708</v>
      </c>
      <c r="B7404" t="s">
        <v>444</v>
      </c>
      <c r="C7404" t="s">
        <v>444</v>
      </c>
      <c r="D7404" t="s">
        <v>444</v>
      </c>
      <c r="E7404" t="s">
        <v>444</v>
      </c>
      <c r="F7404" t="s">
        <v>444</v>
      </c>
      <c r="G7404" t="s">
        <v>444</v>
      </c>
    </row>
    <row r="7405" spans="1:7" x14ac:dyDescent="0.25">
      <c r="A7405" s="1">
        <v>42709</v>
      </c>
      <c r="B7405">
        <v>100.660004</v>
      </c>
      <c r="C7405">
        <v>101.540001</v>
      </c>
      <c r="D7405">
        <v>99.849997999999999</v>
      </c>
      <c r="E7405">
        <v>100.139999</v>
      </c>
      <c r="F7405">
        <v>100.139999</v>
      </c>
      <c r="G7405">
        <v>0</v>
      </c>
    </row>
    <row r="7406" spans="1:7" x14ac:dyDescent="0.25">
      <c r="A7406" s="1">
        <v>42710</v>
      </c>
      <c r="B7406">
        <v>100.139999</v>
      </c>
      <c r="C7406">
        <v>100.58000199999999</v>
      </c>
      <c r="D7406">
        <v>99.980002999999996</v>
      </c>
      <c r="E7406">
        <v>100.489998</v>
      </c>
      <c r="F7406">
        <v>100.489998</v>
      </c>
      <c r="G7406">
        <v>0</v>
      </c>
    </row>
    <row r="7407" spans="1:7" x14ac:dyDescent="0.25">
      <c r="A7407" s="1">
        <v>42711</v>
      </c>
      <c r="B7407">
        <v>100.480003</v>
      </c>
      <c r="C7407">
        <v>100.599998</v>
      </c>
      <c r="D7407">
        <v>100.139999</v>
      </c>
      <c r="E7407">
        <v>100.230003</v>
      </c>
      <c r="F7407">
        <v>100.230003</v>
      </c>
      <c r="G7407">
        <v>0</v>
      </c>
    </row>
    <row r="7408" spans="1:7" x14ac:dyDescent="0.25">
      <c r="A7408" s="1">
        <v>42712</v>
      </c>
      <c r="B7408">
        <v>100.19000200000001</v>
      </c>
      <c r="C7408">
        <v>101.25</v>
      </c>
      <c r="D7408">
        <v>99.43</v>
      </c>
      <c r="E7408">
        <v>101.07</v>
      </c>
      <c r="F7408">
        <v>101.07</v>
      </c>
      <c r="G7408">
        <v>0</v>
      </c>
    </row>
    <row r="7409" spans="1:7" x14ac:dyDescent="0.25">
      <c r="A7409" s="1">
        <v>42713</v>
      </c>
      <c r="B7409">
        <v>101.08000199999999</v>
      </c>
      <c r="C7409">
        <v>101.739998</v>
      </c>
      <c r="D7409">
        <v>101.010002</v>
      </c>
      <c r="E7409">
        <v>101.57</v>
      </c>
      <c r="F7409">
        <v>101.57</v>
      </c>
      <c r="G7409">
        <v>0</v>
      </c>
    </row>
    <row r="7410" spans="1:7" x14ac:dyDescent="0.25">
      <c r="A7410" s="1">
        <v>42715</v>
      </c>
      <c r="B7410" t="s">
        <v>444</v>
      </c>
      <c r="C7410" t="s">
        <v>444</v>
      </c>
      <c r="D7410" t="s">
        <v>444</v>
      </c>
      <c r="E7410" t="s">
        <v>444</v>
      </c>
      <c r="F7410" t="s">
        <v>444</v>
      </c>
      <c r="G7410" t="s">
        <v>444</v>
      </c>
    </row>
    <row r="7411" spans="1:7" x14ac:dyDescent="0.25">
      <c r="A7411" s="1">
        <v>42716</v>
      </c>
      <c r="B7411">
        <v>101.69000200000001</v>
      </c>
      <c r="C7411">
        <v>101.779999</v>
      </c>
      <c r="D7411">
        <v>100.839996</v>
      </c>
      <c r="E7411">
        <v>100.959999</v>
      </c>
      <c r="F7411">
        <v>100.959999</v>
      </c>
      <c r="G7411">
        <v>0</v>
      </c>
    </row>
    <row r="7412" spans="1:7" x14ac:dyDescent="0.25">
      <c r="A7412" s="1">
        <v>42717</v>
      </c>
      <c r="B7412">
        <v>100.900002</v>
      </c>
      <c r="C7412">
        <v>101.160004</v>
      </c>
      <c r="D7412">
        <v>100.75</v>
      </c>
      <c r="E7412">
        <v>101.029999</v>
      </c>
      <c r="F7412">
        <v>101.029999</v>
      </c>
      <c r="G7412">
        <v>0</v>
      </c>
    </row>
    <row r="7413" spans="1:7" x14ac:dyDescent="0.25">
      <c r="A7413" s="1">
        <v>42718</v>
      </c>
      <c r="B7413">
        <v>101.029999</v>
      </c>
      <c r="C7413">
        <v>102.349998</v>
      </c>
      <c r="D7413">
        <v>100.730003</v>
      </c>
      <c r="E7413">
        <v>102</v>
      </c>
      <c r="F7413">
        <v>102</v>
      </c>
      <c r="G7413">
        <v>0</v>
      </c>
    </row>
    <row r="7414" spans="1:7" x14ac:dyDescent="0.25">
      <c r="A7414" s="1">
        <v>42719</v>
      </c>
      <c r="B7414">
        <v>102.25</v>
      </c>
      <c r="C7414">
        <v>103.55999799999999</v>
      </c>
      <c r="D7414">
        <v>102.160004</v>
      </c>
      <c r="E7414">
        <v>103.129997</v>
      </c>
      <c r="F7414">
        <v>103.129997</v>
      </c>
      <c r="G7414">
        <v>0</v>
      </c>
    </row>
    <row r="7415" spans="1:7" x14ac:dyDescent="0.25">
      <c r="A7415" s="1">
        <v>42720</v>
      </c>
      <c r="B7415">
        <v>103.150002</v>
      </c>
      <c r="C7415">
        <v>103.269997</v>
      </c>
      <c r="D7415">
        <v>102.620003</v>
      </c>
      <c r="E7415">
        <v>102.949997</v>
      </c>
      <c r="F7415">
        <v>102.949997</v>
      </c>
      <c r="G7415">
        <v>0</v>
      </c>
    </row>
    <row r="7416" spans="1:7" x14ac:dyDescent="0.25">
      <c r="A7416" s="1">
        <v>42722</v>
      </c>
      <c r="B7416" t="s">
        <v>444</v>
      </c>
      <c r="C7416" t="s">
        <v>444</v>
      </c>
      <c r="D7416" t="s">
        <v>444</v>
      </c>
      <c r="E7416" t="s">
        <v>444</v>
      </c>
      <c r="F7416" t="s">
        <v>444</v>
      </c>
      <c r="G7416" t="s">
        <v>444</v>
      </c>
    </row>
    <row r="7417" spans="1:7" x14ac:dyDescent="0.25">
      <c r="A7417" s="1">
        <v>42723</v>
      </c>
      <c r="B7417">
        <v>102.93</v>
      </c>
      <c r="C7417">
        <v>103.209999</v>
      </c>
      <c r="D7417">
        <v>102.519997</v>
      </c>
      <c r="E7417">
        <v>103.139999</v>
      </c>
      <c r="F7417">
        <v>103.139999</v>
      </c>
      <c r="G7417">
        <v>0</v>
      </c>
    </row>
    <row r="7418" spans="1:7" x14ac:dyDescent="0.25">
      <c r="A7418" s="1">
        <v>42724</v>
      </c>
      <c r="B7418">
        <v>103.160004</v>
      </c>
      <c r="C7418">
        <v>103.650002</v>
      </c>
      <c r="D7418">
        <v>103.029999</v>
      </c>
      <c r="E7418">
        <v>103.290001</v>
      </c>
      <c r="F7418">
        <v>103.290001</v>
      </c>
      <c r="G7418">
        <v>0</v>
      </c>
    </row>
    <row r="7419" spans="1:7" x14ac:dyDescent="0.25">
      <c r="A7419" s="1">
        <v>42725</v>
      </c>
      <c r="B7419">
        <v>103.260002</v>
      </c>
      <c r="C7419">
        <v>103.379997</v>
      </c>
      <c r="D7419">
        <v>102.769997</v>
      </c>
      <c r="E7419">
        <v>103.019997</v>
      </c>
      <c r="F7419">
        <v>103.019997</v>
      </c>
      <c r="G7419">
        <v>0</v>
      </c>
    </row>
    <row r="7420" spans="1:7" x14ac:dyDescent="0.25">
      <c r="A7420" s="1">
        <v>42726</v>
      </c>
      <c r="B7420">
        <v>103.040001</v>
      </c>
      <c r="C7420">
        <v>103.139999</v>
      </c>
      <c r="D7420">
        <v>102.589996</v>
      </c>
      <c r="E7420">
        <v>103.089996</v>
      </c>
      <c r="F7420">
        <v>103.089996</v>
      </c>
      <c r="G7420">
        <v>0</v>
      </c>
    </row>
    <row r="7421" spans="1:7" x14ac:dyDescent="0.25">
      <c r="A7421" s="1">
        <v>42727</v>
      </c>
      <c r="B7421">
        <v>103.07</v>
      </c>
      <c r="C7421">
        <v>103.230003</v>
      </c>
      <c r="D7421">
        <v>102.879997</v>
      </c>
      <c r="E7421">
        <v>103.010002</v>
      </c>
      <c r="F7421">
        <v>103.010002</v>
      </c>
      <c r="G7421">
        <v>0</v>
      </c>
    </row>
    <row r="7422" spans="1:7" x14ac:dyDescent="0.25">
      <c r="A7422" s="1">
        <v>42729</v>
      </c>
      <c r="B7422" t="s">
        <v>444</v>
      </c>
      <c r="C7422" t="s">
        <v>444</v>
      </c>
      <c r="D7422" t="s">
        <v>444</v>
      </c>
      <c r="E7422" t="s">
        <v>444</v>
      </c>
      <c r="F7422" t="s">
        <v>444</v>
      </c>
      <c r="G7422" t="s">
        <v>444</v>
      </c>
    </row>
    <row r="7423" spans="1:7" x14ac:dyDescent="0.25">
      <c r="A7423" s="1">
        <v>42731</v>
      </c>
      <c r="B7423">
        <v>102.959999</v>
      </c>
      <c r="C7423">
        <v>103.150002</v>
      </c>
      <c r="D7423">
        <v>102.949997</v>
      </c>
      <c r="E7423">
        <v>103.019997</v>
      </c>
      <c r="F7423">
        <v>103.019997</v>
      </c>
      <c r="G7423">
        <v>0</v>
      </c>
    </row>
    <row r="7424" spans="1:7" x14ac:dyDescent="0.25">
      <c r="A7424" s="1">
        <v>42732</v>
      </c>
      <c r="B7424">
        <v>103.010002</v>
      </c>
      <c r="C7424">
        <v>103.629997</v>
      </c>
      <c r="D7424">
        <v>102.870003</v>
      </c>
      <c r="E7424">
        <v>103.260002</v>
      </c>
      <c r="F7424">
        <v>103.260002</v>
      </c>
      <c r="G7424">
        <v>0</v>
      </c>
    </row>
    <row r="7425" spans="1:7" x14ac:dyDescent="0.25">
      <c r="A7425" s="1">
        <v>42733</v>
      </c>
      <c r="B7425">
        <v>103.199997</v>
      </c>
      <c r="C7425">
        <v>103.25</v>
      </c>
      <c r="D7425">
        <v>102.610001</v>
      </c>
      <c r="E7425">
        <v>102.68</v>
      </c>
      <c r="F7425">
        <v>102.68</v>
      </c>
      <c r="G7425">
        <v>0</v>
      </c>
    </row>
    <row r="7426" spans="1:7" x14ac:dyDescent="0.25">
      <c r="A7426" s="1">
        <v>42734</v>
      </c>
      <c r="B7426">
        <v>102.139999</v>
      </c>
      <c r="C7426">
        <v>102.589996</v>
      </c>
      <c r="D7426">
        <v>101.910004</v>
      </c>
      <c r="E7426">
        <v>102.389999</v>
      </c>
      <c r="F7426">
        <v>102.389999</v>
      </c>
      <c r="G7426">
        <v>0</v>
      </c>
    </row>
    <row r="7427" spans="1:7" x14ac:dyDescent="0.25">
      <c r="A7427" s="1">
        <v>42736</v>
      </c>
      <c r="B7427" t="s">
        <v>444</v>
      </c>
      <c r="C7427" t="s">
        <v>444</v>
      </c>
      <c r="D7427" t="s">
        <v>444</v>
      </c>
      <c r="E7427" t="s">
        <v>444</v>
      </c>
      <c r="F7427" t="s">
        <v>444</v>
      </c>
      <c r="G7427" t="s">
        <v>444</v>
      </c>
    </row>
    <row r="7428" spans="1:7" x14ac:dyDescent="0.25">
      <c r="A7428" s="1">
        <v>42738</v>
      </c>
      <c r="B7428">
        <v>102.870003</v>
      </c>
      <c r="C7428">
        <v>103.82</v>
      </c>
      <c r="D7428">
        <v>102.589996</v>
      </c>
      <c r="E7428">
        <v>103.209999</v>
      </c>
      <c r="F7428">
        <v>103.209999</v>
      </c>
      <c r="G7428">
        <v>0</v>
      </c>
    </row>
    <row r="7429" spans="1:7" x14ac:dyDescent="0.25">
      <c r="A7429" s="1">
        <v>42739</v>
      </c>
      <c r="B7429">
        <v>103.18</v>
      </c>
      <c r="C7429">
        <v>103.44000200000001</v>
      </c>
      <c r="D7429">
        <v>102.389999</v>
      </c>
      <c r="E7429">
        <v>102.699997</v>
      </c>
      <c r="F7429">
        <v>102.699997</v>
      </c>
      <c r="G7429">
        <v>0</v>
      </c>
    </row>
    <row r="7430" spans="1:7" x14ac:dyDescent="0.25">
      <c r="A7430" s="1">
        <v>42740</v>
      </c>
      <c r="B7430">
        <v>102.43</v>
      </c>
      <c r="C7430">
        <v>102.510002</v>
      </c>
      <c r="D7430">
        <v>101.300003</v>
      </c>
      <c r="E7430">
        <v>101.519997</v>
      </c>
      <c r="F7430">
        <v>101.519997</v>
      </c>
      <c r="G7430">
        <v>0</v>
      </c>
    </row>
    <row r="7431" spans="1:7" x14ac:dyDescent="0.25">
      <c r="A7431" s="1">
        <v>42741</v>
      </c>
      <c r="B7431">
        <v>101.41999800000001</v>
      </c>
      <c r="C7431">
        <v>102.290001</v>
      </c>
      <c r="D7431">
        <v>101.370003</v>
      </c>
      <c r="E7431">
        <v>102.220001</v>
      </c>
      <c r="F7431">
        <v>102.220001</v>
      </c>
      <c r="G7431">
        <v>0</v>
      </c>
    </row>
    <row r="7432" spans="1:7" x14ac:dyDescent="0.25">
      <c r="A7432" s="1">
        <v>42743</v>
      </c>
      <c r="B7432" t="s">
        <v>444</v>
      </c>
      <c r="C7432" t="s">
        <v>444</v>
      </c>
      <c r="D7432" t="s">
        <v>444</v>
      </c>
      <c r="E7432" t="s">
        <v>444</v>
      </c>
      <c r="F7432" t="s">
        <v>444</v>
      </c>
      <c r="G7432" t="s">
        <v>444</v>
      </c>
    </row>
    <row r="7433" spans="1:7" x14ac:dyDescent="0.25">
      <c r="A7433" s="1">
        <v>42744</v>
      </c>
      <c r="B7433">
        <v>102.260002</v>
      </c>
      <c r="C7433">
        <v>102.519997</v>
      </c>
      <c r="D7433">
        <v>101.800003</v>
      </c>
      <c r="E7433">
        <v>101.93</v>
      </c>
      <c r="F7433">
        <v>101.93</v>
      </c>
      <c r="G7433">
        <v>0</v>
      </c>
    </row>
    <row r="7434" spans="1:7" x14ac:dyDescent="0.25">
      <c r="A7434" s="1">
        <v>42745</v>
      </c>
      <c r="B7434">
        <v>101.849998</v>
      </c>
      <c r="C7434">
        <v>102.099998</v>
      </c>
      <c r="D7434">
        <v>101.510002</v>
      </c>
      <c r="E7434">
        <v>102.010002</v>
      </c>
      <c r="F7434">
        <v>102.010002</v>
      </c>
      <c r="G7434">
        <v>0</v>
      </c>
    </row>
    <row r="7435" spans="1:7" x14ac:dyDescent="0.25">
      <c r="A7435" s="1">
        <v>42746</v>
      </c>
      <c r="B7435">
        <v>102.05999799999999</v>
      </c>
      <c r="C7435">
        <v>102.949997</v>
      </c>
      <c r="D7435">
        <v>101.279999</v>
      </c>
      <c r="E7435">
        <v>101.779999</v>
      </c>
      <c r="F7435">
        <v>101.779999</v>
      </c>
      <c r="G7435">
        <v>0</v>
      </c>
    </row>
    <row r="7436" spans="1:7" x14ac:dyDescent="0.25">
      <c r="A7436" s="1">
        <v>42747</v>
      </c>
      <c r="B7436">
        <v>101.66999800000001</v>
      </c>
      <c r="C7436">
        <v>101.800003</v>
      </c>
      <c r="D7436">
        <v>100.720001</v>
      </c>
      <c r="E7436">
        <v>101.349998</v>
      </c>
      <c r="F7436">
        <v>101.349998</v>
      </c>
      <c r="G7436">
        <v>0</v>
      </c>
    </row>
    <row r="7437" spans="1:7" x14ac:dyDescent="0.25">
      <c r="A7437" s="1">
        <v>42748</v>
      </c>
      <c r="B7437">
        <v>101.489998</v>
      </c>
      <c r="C7437">
        <v>101.66999800000001</v>
      </c>
      <c r="D7437">
        <v>101.010002</v>
      </c>
      <c r="E7437">
        <v>101.18</v>
      </c>
      <c r="F7437">
        <v>101.18</v>
      </c>
      <c r="G7437">
        <v>0</v>
      </c>
    </row>
    <row r="7438" spans="1:7" x14ac:dyDescent="0.25">
      <c r="A7438" s="1">
        <v>42750</v>
      </c>
      <c r="B7438" t="s">
        <v>444</v>
      </c>
      <c r="C7438" t="s">
        <v>444</v>
      </c>
      <c r="D7438" t="s">
        <v>444</v>
      </c>
      <c r="E7438" t="s">
        <v>444</v>
      </c>
      <c r="F7438" t="s">
        <v>444</v>
      </c>
      <c r="G7438" t="s">
        <v>444</v>
      </c>
    </row>
    <row r="7439" spans="1:7" x14ac:dyDescent="0.25">
      <c r="A7439" s="1">
        <v>42752</v>
      </c>
      <c r="B7439">
        <v>101.550003</v>
      </c>
      <c r="C7439">
        <v>101.620003</v>
      </c>
      <c r="D7439">
        <v>100.279999</v>
      </c>
      <c r="E7439">
        <v>100.33000199999999</v>
      </c>
      <c r="F7439">
        <v>100.33000199999999</v>
      </c>
      <c r="G7439">
        <v>0</v>
      </c>
    </row>
    <row r="7440" spans="1:7" x14ac:dyDescent="0.25">
      <c r="A7440" s="1">
        <v>42753</v>
      </c>
      <c r="B7440">
        <v>100.44000200000001</v>
      </c>
      <c r="C7440">
        <v>101.339996</v>
      </c>
      <c r="D7440">
        <v>100.32</v>
      </c>
      <c r="E7440">
        <v>100.93</v>
      </c>
      <c r="F7440">
        <v>100.93</v>
      </c>
      <c r="G7440">
        <v>0</v>
      </c>
    </row>
    <row r="7441" spans="1:7" x14ac:dyDescent="0.25">
      <c r="A7441" s="1">
        <v>42754</v>
      </c>
      <c r="B7441">
        <v>101.339996</v>
      </c>
      <c r="C7441">
        <v>101.730003</v>
      </c>
      <c r="D7441">
        <v>100.970001</v>
      </c>
      <c r="E7441">
        <v>101.150002</v>
      </c>
      <c r="F7441">
        <v>101.150002</v>
      </c>
      <c r="G7441">
        <v>0</v>
      </c>
    </row>
    <row r="7442" spans="1:7" x14ac:dyDescent="0.25">
      <c r="A7442" s="1">
        <v>42755</v>
      </c>
      <c r="B7442">
        <v>101.150002</v>
      </c>
      <c r="C7442">
        <v>101.5</v>
      </c>
      <c r="D7442">
        <v>100.699997</v>
      </c>
      <c r="E7442">
        <v>100.739998</v>
      </c>
      <c r="F7442">
        <v>100.739998</v>
      </c>
      <c r="G7442">
        <v>0</v>
      </c>
    </row>
    <row r="7443" spans="1:7" x14ac:dyDescent="0.25">
      <c r="A7443" s="1">
        <v>42757</v>
      </c>
      <c r="B7443" t="s">
        <v>444</v>
      </c>
      <c r="C7443" t="s">
        <v>444</v>
      </c>
      <c r="D7443" t="s">
        <v>444</v>
      </c>
      <c r="E7443" t="s">
        <v>444</v>
      </c>
      <c r="F7443" t="s">
        <v>444</v>
      </c>
      <c r="G7443" t="s">
        <v>444</v>
      </c>
    </row>
    <row r="7444" spans="1:7" x14ac:dyDescent="0.25">
      <c r="A7444" s="1">
        <v>42758</v>
      </c>
      <c r="B7444">
        <v>100.720001</v>
      </c>
      <c r="C7444">
        <v>100.720001</v>
      </c>
      <c r="D7444">
        <v>99.93</v>
      </c>
      <c r="E7444">
        <v>100.160004</v>
      </c>
      <c r="F7444">
        <v>100.160004</v>
      </c>
      <c r="G7444">
        <v>0</v>
      </c>
    </row>
    <row r="7445" spans="1:7" x14ac:dyDescent="0.25">
      <c r="A7445" s="1">
        <v>42759</v>
      </c>
      <c r="B7445">
        <v>100.07</v>
      </c>
      <c r="C7445">
        <v>100.43</v>
      </c>
      <c r="D7445">
        <v>99.919998000000007</v>
      </c>
      <c r="E7445">
        <v>100.349998</v>
      </c>
      <c r="F7445">
        <v>100.349998</v>
      </c>
      <c r="G7445">
        <v>0</v>
      </c>
    </row>
    <row r="7446" spans="1:7" x14ac:dyDescent="0.25">
      <c r="A7446" s="1">
        <v>42760</v>
      </c>
      <c r="B7446">
        <v>100.30999799999999</v>
      </c>
      <c r="C7446">
        <v>100.410004</v>
      </c>
      <c r="D7446">
        <v>99.839995999999999</v>
      </c>
      <c r="E7446">
        <v>100.029999</v>
      </c>
      <c r="F7446">
        <v>100.029999</v>
      </c>
      <c r="G7446">
        <v>0</v>
      </c>
    </row>
    <row r="7447" spans="1:7" x14ac:dyDescent="0.25">
      <c r="A7447" s="1">
        <v>42761</v>
      </c>
      <c r="B7447">
        <v>99.910004000000001</v>
      </c>
      <c r="C7447">
        <v>100.730003</v>
      </c>
      <c r="D7447">
        <v>99.790001000000004</v>
      </c>
      <c r="E7447">
        <v>100.379997</v>
      </c>
      <c r="F7447">
        <v>100.379997</v>
      </c>
      <c r="G7447">
        <v>0</v>
      </c>
    </row>
    <row r="7448" spans="1:7" x14ac:dyDescent="0.25">
      <c r="A7448" s="1">
        <v>42762</v>
      </c>
      <c r="B7448">
        <v>100.470001</v>
      </c>
      <c r="C7448">
        <v>100.82</v>
      </c>
      <c r="D7448">
        <v>100.32</v>
      </c>
      <c r="E7448">
        <v>100.529999</v>
      </c>
      <c r="F7448">
        <v>100.529999</v>
      </c>
      <c r="G7448">
        <v>0</v>
      </c>
    </row>
    <row r="7449" spans="1:7" x14ac:dyDescent="0.25">
      <c r="A7449" s="1">
        <v>42764</v>
      </c>
      <c r="B7449" t="s">
        <v>444</v>
      </c>
      <c r="C7449" t="s">
        <v>444</v>
      </c>
      <c r="D7449" t="s">
        <v>444</v>
      </c>
      <c r="E7449" t="s">
        <v>444</v>
      </c>
      <c r="F7449" t="s">
        <v>444</v>
      </c>
      <c r="G7449" t="s">
        <v>444</v>
      </c>
    </row>
    <row r="7450" spans="1:7" x14ac:dyDescent="0.25">
      <c r="A7450" s="1">
        <v>42765</v>
      </c>
      <c r="B7450">
        <v>100.349998</v>
      </c>
      <c r="C7450">
        <v>101.019997</v>
      </c>
      <c r="D7450">
        <v>100.16999800000001</v>
      </c>
      <c r="E7450">
        <v>100.43</v>
      </c>
      <c r="F7450">
        <v>100.43</v>
      </c>
      <c r="G7450">
        <v>0</v>
      </c>
    </row>
    <row r="7451" spans="1:7" x14ac:dyDescent="0.25">
      <c r="A7451" s="1">
        <v>42766</v>
      </c>
      <c r="B7451">
        <v>100.33000199999999</v>
      </c>
      <c r="C7451">
        <v>100.510002</v>
      </c>
      <c r="D7451">
        <v>99.43</v>
      </c>
      <c r="E7451">
        <v>99.510002</v>
      </c>
      <c r="F7451">
        <v>99.510002</v>
      </c>
      <c r="G7451">
        <v>0</v>
      </c>
    </row>
    <row r="7452" spans="1:7" x14ac:dyDescent="0.25">
      <c r="A7452" s="1">
        <v>42767</v>
      </c>
      <c r="B7452">
        <v>99.559997999999993</v>
      </c>
      <c r="C7452">
        <v>100.040001</v>
      </c>
      <c r="D7452">
        <v>99.5</v>
      </c>
      <c r="E7452">
        <v>99.639999000000003</v>
      </c>
      <c r="F7452">
        <v>99.639999000000003</v>
      </c>
      <c r="G7452">
        <v>0</v>
      </c>
    </row>
    <row r="7453" spans="1:7" x14ac:dyDescent="0.25">
      <c r="A7453" s="1">
        <v>42768</v>
      </c>
      <c r="B7453">
        <v>99.739998</v>
      </c>
      <c r="C7453">
        <v>99.849997999999999</v>
      </c>
      <c r="D7453">
        <v>99.230002999999996</v>
      </c>
      <c r="E7453">
        <v>99.849997999999999</v>
      </c>
      <c r="F7453">
        <v>99.849997999999999</v>
      </c>
      <c r="G7453">
        <v>0</v>
      </c>
    </row>
    <row r="7454" spans="1:7" x14ac:dyDescent="0.25">
      <c r="A7454" s="1">
        <v>42769</v>
      </c>
      <c r="B7454">
        <v>99.800003000000004</v>
      </c>
      <c r="C7454">
        <v>100.260002</v>
      </c>
      <c r="D7454">
        <v>99.559997999999993</v>
      </c>
      <c r="E7454">
        <v>99.870002999999997</v>
      </c>
      <c r="F7454">
        <v>99.870002999999997</v>
      </c>
      <c r="G7454">
        <v>0</v>
      </c>
    </row>
    <row r="7455" spans="1:7" x14ac:dyDescent="0.25">
      <c r="A7455" s="1">
        <v>42771</v>
      </c>
      <c r="B7455" t="s">
        <v>444</v>
      </c>
      <c r="C7455" t="s">
        <v>444</v>
      </c>
      <c r="D7455" t="s">
        <v>444</v>
      </c>
      <c r="E7455" t="s">
        <v>444</v>
      </c>
      <c r="F7455" t="s">
        <v>444</v>
      </c>
      <c r="G7455" t="s">
        <v>444</v>
      </c>
    </row>
    <row r="7456" spans="1:7" x14ac:dyDescent="0.25">
      <c r="A7456" s="1">
        <v>42772</v>
      </c>
      <c r="B7456">
        <v>99.620002999999997</v>
      </c>
      <c r="C7456">
        <v>100.25</v>
      </c>
      <c r="D7456">
        <v>99.620002999999997</v>
      </c>
      <c r="E7456">
        <v>99.910004000000001</v>
      </c>
      <c r="F7456">
        <v>99.910004000000001</v>
      </c>
      <c r="G7456">
        <v>0</v>
      </c>
    </row>
    <row r="7457" spans="1:7" x14ac:dyDescent="0.25">
      <c r="A7457" s="1">
        <v>42773</v>
      </c>
      <c r="B7457">
        <v>99.93</v>
      </c>
      <c r="C7457">
        <v>100.720001</v>
      </c>
      <c r="D7457">
        <v>99.910004000000001</v>
      </c>
      <c r="E7457">
        <v>100.260002</v>
      </c>
      <c r="F7457">
        <v>100.260002</v>
      </c>
      <c r="G7457">
        <v>0</v>
      </c>
    </row>
    <row r="7458" spans="1:7" x14ac:dyDescent="0.25">
      <c r="A7458" s="1">
        <v>42774</v>
      </c>
      <c r="B7458">
        <v>100.44000200000001</v>
      </c>
      <c r="C7458">
        <v>100.639999</v>
      </c>
      <c r="D7458">
        <v>100.05999799999999</v>
      </c>
      <c r="E7458">
        <v>100.279999</v>
      </c>
      <c r="F7458">
        <v>100.279999</v>
      </c>
      <c r="G7458">
        <v>0</v>
      </c>
    </row>
    <row r="7459" spans="1:7" x14ac:dyDescent="0.25">
      <c r="A7459" s="1">
        <v>42775</v>
      </c>
      <c r="B7459">
        <v>100.230003</v>
      </c>
      <c r="C7459">
        <v>100.66999800000001</v>
      </c>
      <c r="D7459">
        <v>100.08000199999999</v>
      </c>
      <c r="E7459">
        <v>100.650002</v>
      </c>
      <c r="F7459">
        <v>100.650002</v>
      </c>
      <c r="G7459">
        <v>0</v>
      </c>
    </row>
    <row r="7460" spans="1:7" x14ac:dyDescent="0.25">
      <c r="A7460" s="1">
        <v>42776</v>
      </c>
      <c r="B7460">
        <v>100.660004</v>
      </c>
      <c r="C7460">
        <v>101.010002</v>
      </c>
      <c r="D7460">
        <v>100.58000199999999</v>
      </c>
      <c r="E7460">
        <v>100.800003</v>
      </c>
      <c r="F7460">
        <v>100.800003</v>
      </c>
      <c r="G7460">
        <v>0</v>
      </c>
    </row>
    <row r="7461" spans="1:7" x14ac:dyDescent="0.25">
      <c r="A7461" s="1">
        <v>42778</v>
      </c>
      <c r="B7461" t="s">
        <v>444</v>
      </c>
      <c r="C7461" t="s">
        <v>444</v>
      </c>
      <c r="D7461" t="s">
        <v>444</v>
      </c>
      <c r="E7461" t="s">
        <v>444</v>
      </c>
      <c r="F7461" t="s">
        <v>444</v>
      </c>
      <c r="G7461" t="s">
        <v>444</v>
      </c>
    </row>
    <row r="7462" spans="1:7" x14ac:dyDescent="0.25">
      <c r="A7462" s="1">
        <v>42779</v>
      </c>
      <c r="B7462">
        <v>100.849998</v>
      </c>
      <c r="C7462">
        <v>101.110001</v>
      </c>
      <c r="D7462">
        <v>100.58000199999999</v>
      </c>
      <c r="E7462">
        <v>100.959999</v>
      </c>
      <c r="F7462">
        <v>100.959999</v>
      </c>
      <c r="G7462">
        <v>0</v>
      </c>
    </row>
    <row r="7463" spans="1:7" x14ac:dyDescent="0.25">
      <c r="A7463" s="1">
        <v>42780</v>
      </c>
      <c r="B7463">
        <v>100.970001</v>
      </c>
      <c r="C7463">
        <v>101.379997</v>
      </c>
      <c r="D7463">
        <v>100.699997</v>
      </c>
      <c r="E7463">
        <v>101.25</v>
      </c>
      <c r="F7463">
        <v>101.25</v>
      </c>
      <c r="G7463">
        <v>0</v>
      </c>
    </row>
    <row r="7464" spans="1:7" x14ac:dyDescent="0.25">
      <c r="A7464" s="1">
        <v>42781</v>
      </c>
      <c r="B7464">
        <v>101.209999</v>
      </c>
      <c r="C7464">
        <v>101.760002</v>
      </c>
      <c r="D7464">
        <v>101</v>
      </c>
      <c r="E7464">
        <v>101.18</v>
      </c>
      <c r="F7464">
        <v>101.18</v>
      </c>
      <c r="G7464">
        <v>0</v>
      </c>
    </row>
    <row r="7465" spans="1:7" x14ac:dyDescent="0.25">
      <c r="A7465" s="1">
        <v>42782</v>
      </c>
      <c r="B7465">
        <v>101.050003</v>
      </c>
      <c r="C7465">
        <v>101.07</v>
      </c>
      <c r="D7465">
        <v>100.410004</v>
      </c>
      <c r="E7465">
        <v>100.44000200000001</v>
      </c>
      <c r="F7465">
        <v>100.44000200000001</v>
      </c>
      <c r="G7465">
        <v>0</v>
      </c>
    </row>
    <row r="7466" spans="1:7" x14ac:dyDescent="0.25">
      <c r="A7466" s="1">
        <v>42783</v>
      </c>
      <c r="B7466">
        <v>100.540001</v>
      </c>
      <c r="C7466">
        <v>100.959999</v>
      </c>
      <c r="D7466">
        <v>100.449997</v>
      </c>
      <c r="E7466">
        <v>100.949997</v>
      </c>
      <c r="F7466">
        <v>100.949997</v>
      </c>
      <c r="G7466">
        <v>0</v>
      </c>
    </row>
    <row r="7467" spans="1:7" x14ac:dyDescent="0.25">
      <c r="A7467" s="1">
        <v>42785</v>
      </c>
      <c r="B7467" t="s">
        <v>444</v>
      </c>
      <c r="C7467" t="s">
        <v>444</v>
      </c>
      <c r="D7467" t="s">
        <v>444</v>
      </c>
      <c r="E7467" t="s">
        <v>444</v>
      </c>
      <c r="F7467" t="s">
        <v>444</v>
      </c>
      <c r="G7467" t="s">
        <v>444</v>
      </c>
    </row>
    <row r="7468" spans="1:7" x14ac:dyDescent="0.25">
      <c r="A7468" s="1">
        <v>42787</v>
      </c>
      <c r="B7468">
        <v>100.94000200000001</v>
      </c>
      <c r="C7468">
        <v>101.599998</v>
      </c>
      <c r="D7468">
        <v>100.910004</v>
      </c>
      <c r="E7468">
        <v>101.370003</v>
      </c>
      <c r="F7468">
        <v>101.370003</v>
      </c>
      <c r="G7468">
        <v>0</v>
      </c>
    </row>
    <row r="7469" spans="1:7" x14ac:dyDescent="0.25">
      <c r="A7469" s="1">
        <v>42788</v>
      </c>
      <c r="B7469">
        <v>101.389999</v>
      </c>
      <c r="C7469">
        <v>101.720001</v>
      </c>
      <c r="D7469">
        <v>101.16999800000001</v>
      </c>
      <c r="E7469">
        <v>101.33000199999999</v>
      </c>
      <c r="F7469">
        <v>101.33000199999999</v>
      </c>
      <c r="G7469">
        <v>0</v>
      </c>
    </row>
    <row r="7470" spans="1:7" x14ac:dyDescent="0.25">
      <c r="A7470" s="1">
        <v>42789</v>
      </c>
      <c r="B7470">
        <v>101.370003</v>
      </c>
      <c r="C7470">
        <v>101.44000200000001</v>
      </c>
      <c r="D7470">
        <v>100.870003</v>
      </c>
      <c r="E7470">
        <v>101.050003</v>
      </c>
      <c r="F7470">
        <v>101.050003</v>
      </c>
      <c r="G7470">
        <v>0</v>
      </c>
    </row>
    <row r="7471" spans="1:7" x14ac:dyDescent="0.25">
      <c r="A7471" s="1">
        <v>42790</v>
      </c>
      <c r="B7471">
        <v>100.959999</v>
      </c>
      <c r="C7471">
        <v>101.16999800000001</v>
      </c>
      <c r="D7471">
        <v>100.660004</v>
      </c>
      <c r="E7471">
        <v>101.089996</v>
      </c>
      <c r="F7471">
        <v>101.089996</v>
      </c>
      <c r="G7471">
        <v>0</v>
      </c>
    </row>
    <row r="7472" spans="1:7" x14ac:dyDescent="0.25">
      <c r="A7472" s="1">
        <v>42792</v>
      </c>
      <c r="B7472" t="s">
        <v>444</v>
      </c>
      <c r="C7472" t="s">
        <v>444</v>
      </c>
      <c r="D7472" t="s">
        <v>444</v>
      </c>
      <c r="E7472" t="s">
        <v>444</v>
      </c>
      <c r="F7472" t="s">
        <v>444</v>
      </c>
      <c r="G7472" t="s">
        <v>444</v>
      </c>
    </row>
    <row r="7473" spans="1:7" x14ac:dyDescent="0.25">
      <c r="A7473" s="1">
        <v>42793</v>
      </c>
      <c r="B7473">
        <v>101.08000199999999</v>
      </c>
      <c r="C7473">
        <v>101.269997</v>
      </c>
      <c r="D7473">
        <v>100.69000200000001</v>
      </c>
      <c r="E7473">
        <v>101.129997</v>
      </c>
      <c r="F7473">
        <v>101.129997</v>
      </c>
      <c r="G7473">
        <v>0</v>
      </c>
    </row>
    <row r="7474" spans="1:7" x14ac:dyDescent="0.25">
      <c r="A7474" s="1">
        <v>42794</v>
      </c>
      <c r="B7474">
        <v>101.209999</v>
      </c>
      <c r="C7474">
        <v>101.389999</v>
      </c>
      <c r="D7474">
        <v>100.779999</v>
      </c>
      <c r="E7474">
        <v>101.120003</v>
      </c>
      <c r="F7474">
        <v>101.120003</v>
      </c>
      <c r="G7474">
        <v>0</v>
      </c>
    </row>
    <row r="7475" spans="1:7" x14ac:dyDescent="0.25">
      <c r="A7475" s="1">
        <v>42795</v>
      </c>
      <c r="B7475">
        <v>101.44000200000001</v>
      </c>
      <c r="C7475">
        <v>101.970001</v>
      </c>
      <c r="D7475">
        <v>101.230003</v>
      </c>
      <c r="E7475">
        <v>101.779999</v>
      </c>
      <c r="F7475">
        <v>101.779999</v>
      </c>
      <c r="G7475">
        <v>0</v>
      </c>
    </row>
    <row r="7476" spans="1:7" x14ac:dyDescent="0.25">
      <c r="A7476" s="1">
        <v>42796</v>
      </c>
      <c r="B7476">
        <v>101.910004</v>
      </c>
      <c r="C7476">
        <v>102.260002</v>
      </c>
      <c r="D7476">
        <v>101.779999</v>
      </c>
      <c r="E7476">
        <v>102.199997</v>
      </c>
      <c r="F7476">
        <v>102.199997</v>
      </c>
      <c r="G7476">
        <v>0</v>
      </c>
    </row>
    <row r="7477" spans="1:7" x14ac:dyDescent="0.25">
      <c r="A7477" s="1">
        <v>42797</v>
      </c>
      <c r="B7477">
        <v>102.120003</v>
      </c>
      <c r="C7477">
        <v>102.16999800000001</v>
      </c>
      <c r="D7477">
        <v>101.339996</v>
      </c>
      <c r="E7477">
        <v>101.540001</v>
      </c>
      <c r="F7477">
        <v>101.540001</v>
      </c>
      <c r="G7477">
        <v>0</v>
      </c>
    </row>
    <row r="7478" spans="1:7" x14ac:dyDescent="0.25">
      <c r="A7478" s="1">
        <v>42799</v>
      </c>
      <c r="B7478" t="s">
        <v>444</v>
      </c>
      <c r="C7478" t="s">
        <v>444</v>
      </c>
      <c r="D7478" t="s">
        <v>444</v>
      </c>
      <c r="E7478" t="s">
        <v>444</v>
      </c>
      <c r="F7478" t="s">
        <v>444</v>
      </c>
      <c r="G7478" t="s">
        <v>444</v>
      </c>
    </row>
    <row r="7479" spans="1:7" x14ac:dyDescent="0.25">
      <c r="A7479" s="1">
        <v>42800</v>
      </c>
      <c r="B7479">
        <v>101.44000200000001</v>
      </c>
      <c r="C7479">
        <v>101.75</v>
      </c>
      <c r="D7479">
        <v>101.220001</v>
      </c>
      <c r="E7479">
        <v>101.639999</v>
      </c>
      <c r="F7479">
        <v>101.639999</v>
      </c>
      <c r="G7479">
        <v>0</v>
      </c>
    </row>
    <row r="7480" spans="1:7" x14ac:dyDescent="0.25">
      <c r="A7480" s="1">
        <v>42801</v>
      </c>
      <c r="B7480">
        <v>101.68</v>
      </c>
      <c r="C7480">
        <v>101.910004</v>
      </c>
      <c r="D7480">
        <v>101.529999</v>
      </c>
      <c r="E7480">
        <v>101.80999799999999</v>
      </c>
      <c r="F7480">
        <v>101.80999799999999</v>
      </c>
      <c r="G7480">
        <v>0</v>
      </c>
    </row>
    <row r="7481" spans="1:7" x14ac:dyDescent="0.25">
      <c r="A7481" s="1">
        <v>42802</v>
      </c>
      <c r="B7481">
        <v>101.790001</v>
      </c>
      <c r="C7481">
        <v>102.19000200000001</v>
      </c>
      <c r="D7481">
        <v>101.709999</v>
      </c>
      <c r="E7481">
        <v>102.07</v>
      </c>
      <c r="F7481">
        <v>102.07</v>
      </c>
      <c r="G7481">
        <v>0</v>
      </c>
    </row>
    <row r="7482" spans="1:7" x14ac:dyDescent="0.25">
      <c r="A7482" s="1">
        <v>42803</v>
      </c>
      <c r="B7482">
        <v>102.110001</v>
      </c>
      <c r="C7482">
        <v>102.25</v>
      </c>
      <c r="D7482">
        <v>101.699997</v>
      </c>
      <c r="E7482">
        <v>101.849998</v>
      </c>
      <c r="F7482">
        <v>101.849998</v>
      </c>
      <c r="G7482">
        <v>0</v>
      </c>
    </row>
    <row r="7483" spans="1:7" x14ac:dyDescent="0.25">
      <c r="A7483" s="1">
        <v>42804</v>
      </c>
      <c r="B7483">
        <v>102</v>
      </c>
      <c r="C7483">
        <v>102</v>
      </c>
      <c r="D7483">
        <v>101.16999800000001</v>
      </c>
      <c r="E7483">
        <v>101.25</v>
      </c>
      <c r="F7483">
        <v>101.25</v>
      </c>
      <c r="G7483">
        <v>0</v>
      </c>
    </row>
    <row r="7484" spans="1:7" x14ac:dyDescent="0.25">
      <c r="A7484" s="1">
        <v>42806</v>
      </c>
      <c r="B7484" t="s">
        <v>444</v>
      </c>
      <c r="C7484" t="s">
        <v>444</v>
      </c>
      <c r="D7484" t="s">
        <v>444</v>
      </c>
      <c r="E7484" t="s">
        <v>444</v>
      </c>
      <c r="F7484" t="s">
        <v>444</v>
      </c>
      <c r="G7484" t="s">
        <v>444</v>
      </c>
    </row>
    <row r="7485" spans="1:7" x14ac:dyDescent="0.25">
      <c r="A7485" s="1">
        <v>42807</v>
      </c>
      <c r="B7485">
        <v>101.279999</v>
      </c>
      <c r="C7485">
        <v>101.389999</v>
      </c>
      <c r="D7485">
        <v>101.010002</v>
      </c>
      <c r="E7485">
        <v>101.379997</v>
      </c>
      <c r="F7485">
        <v>101.379997</v>
      </c>
      <c r="G7485">
        <v>0</v>
      </c>
    </row>
    <row r="7486" spans="1:7" x14ac:dyDescent="0.25">
      <c r="A7486" s="1">
        <v>42808</v>
      </c>
      <c r="B7486">
        <v>101.410004</v>
      </c>
      <c r="C7486">
        <v>101.790001</v>
      </c>
      <c r="D7486">
        <v>101.339996</v>
      </c>
      <c r="E7486">
        <v>101.699997</v>
      </c>
      <c r="F7486">
        <v>101.699997</v>
      </c>
      <c r="G7486">
        <v>0</v>
      </c>
    </row>
    <row r="7487" spans="1:7" x14ac:dyDescent="0.25">
      <c r="A7487" s="1">
        <v>42809</v>
      </c>
      <c r="B7487">
        <v>101.720001</v>
      </c>
      <c r="C7487">
        <v>101.720001</v>
      </c>
      <c r="D7487">
        <v>100.489998</v>
      </c>
      <c r="E7487">
        <v>100.739998</v>
      </c>
      <c r="F7487">
        <v>100.739998</v>
      </c>
      <c r="G7487">
        <v>0</v>
      </c>
    </row>
    <row r="7488" spans="1:7" x14ac:dyDescent="0.25">
      <c r="A7488" s="1">
        <v>42810</v>
      </c>
      <c r="B7488">
        <v>100.55999799999999</v>
      </c>
      <c r="C7488">
        <v>100.75</v>
      </c>
      <c r="D7488">
        <v>100.230003</v>
      </c>
      <c r="E7488">
        <v>100.269997</v>
      </c>
      <c r="F7488">
        <v>100.269997</v>
      </c>
      <c r="G7488">
        <v>0</v>
      </c>
    </row>
    <row r="7489" spans="1:7" x14ac:dyDescent="0.25">
      <c r="A7489" s="1">
        <v>42811</v>
      </c>
      <c r="B7489">
        <v>100.25</v>
      </c>
      <c r="C7489">
        <v>100.470001</v>
      </c>
      <c r="D7489">
        <v>100.139999</v>
      </c>
      <c r="E7489">
        <v>100.300003</v>
      </c>
      <c r="F7489">
        <v>100.300003</v>
      </c>
      <c r="G7489">
        <v>0</v>
      </c>
    </row>
    <row r="7490" spans="1:7" x14ac:dyDescent="0.25">
      <c r="A7490" s="1">
        <v>42813</v>
      </c>
      <c r="B7490" t="s">
        <v>444</v>
      </c>
      <c r="C7490" t="s">
        <v>444</v>
      </c>
      <c r="D7490" t="s">
        <v>444</v>
      </c>
      <c r="E7490" t="s">
        <v>444</v>
      </c>
      <c r="F7490" t="s">
        <v>444</v>
      </c>
      <c r="G7490" t="s">
        <v>444</v>
      </c>
    </row>
    <row r="7491" spans="1:7" x14ac:dyDescent="0.25">
      <c r="A7491" s="1">
        <v>42814</v>
      </c>
      <c r="B7491">
        <v>100.339996</v>
      </c>
      <c r="C7491">
        <v>100.449997</v>
      </c>
      <c r="D7491">
        <v>100.019997</v>
      </c>
      <c r="E7491">
        <v>100.410004</v>
      </c>
      <c r="F7491">
        <v>100.410004</v>
      </c>
      <c r="G7491">
        <v>0</v>
      </c>
    </row>
    <row r="7492" spans="1:7" x14ac:dyDescent="0.25">
      <c r="A7492" s="1">
        <v>42815</v>
      </c>
      <c r="B7492">
        <v>100.379997</v>
      </c>
      <c r="C7492">
        <v>100.379997</v>
      </c>
      <c r="D7492">
        <v>99.660004000000001</v>
      </c>
      <c r="E7492">
        <v>99.809997999999993</v>
      </c>
      <c r="F7492">
        <v>99.809997999999993</v>
      </c>
      <c r="G7492">
        <v>0</v>
      </c>
    </row>
    <row r="7493" spans="1:7" x14ac:dyDescent="0.25">
      <c r="A7493" s="1">
        <v>42816</v>
      </c>
      <c r="B7493">
        <v>99.690002000000007</v>
      </c>
      <c r="C7493">
        <v>99.93</v>
      </c>
      <c r="D7493">
        <v>99.550003000000004</v>
      </c>
      <c r="E7493">
        <v>99.68</v>
      </c>
      <c r="F7493">
        <v>99.68</v>
      </c>
      <c r="G7493">
        <v>0</v>
      </c>
    </row>
    <row r="7494" spans="1:7" x14ac:dyDescent="0.25">
      <c r="A7494" s="1">
        <v>42817</v>
      </c>
      <c r="B7494">
        <v>99.739998</v>
      </c>
      <c r="C7494">
        <v>99.870002999999997</v>
      </c>
      <c r="D7494">
        <v>99.629997000000003</v>
      </c>
      <c r="E7494">
        <v>99.760002</v>
      </c>
      <c r="F7494">
        <v>99.760002</v>
      </c>
      <c r="G7494">
        <v>0</v>
      </c>
    </row>
    <row r="7495" spans="1:7" x14ac:dyDescent="0.25">
      <c r="A7495" s="1">
        <v>42818</v>
      </c>
      <c r="B7495">
        <v>99.769997000000004</v>
      </c>
      <c r="C7495">
        <v>100</v>
      </c>
      <c r="D7495">
        <v>99.529999000000004</v>
      </c>
      <c r="E7495">
        <v>99.629997000000003</v>
      </c>
      <c r="F7495">
        <v>99.629997000000003</v>
      </c>
      <c r="G7495">
        <v>0</v>
      </c>
    </row>
    <row r="7496" spans="1:7" x14ac:dyDescent="0.25">
      <c r="A7496" s="1">
        <v>42820</v>
      </c>
      <c r="B7496" t="s">
        <v>444</v>
      </c>
      <c r="C7496" t="s">
        <v>444</v>
      </c>
      <c r="D7496" t="s">
        <v>444</v>
      </c>
      <c r="E7496" t="s">
        <v>444</v>
      </c>
      <c r="F7496" t="s">
        <v>444</v>
      </c>
      <c r="G7496" t="s">
        <v>444</v>
      </c>
    </row>
    <row r="7497" spans="1:7" x14ac:dyDescent="0.25">
      <c r="A7497" s="1">
        <v>42821</v>
      </c>
      <c r="B7497">
        <v>99.43</v>
      </c>
      <c r="C7497">
        <v>99.43</v>
      </c>
      <c r="D7497">
        <v>98.860000999999997</v>
      </c>
      <c r="E7497">
        <v>99.169998000000007</v>
      </c>
      <c r="F7497">
        <v>99.169998000000007</v>
      </c>
      <c r="G7497">
        <v>0</v>
      </c>
    </row>
    <row r="7498" spans="1:7" x14ac:dyDescent="0.25">
      <c r="A7498" s="1">
        <v>42822</v>
      </c>
      <c r="B7498">
        <v>99.220000999999996</v>
      </c>
      <c r="C7498">
        <v>99.790001000000004</v>
      </c>
      <c r="D7498">
        <v>99.120002999999997</v>
      </c>
      <c r="E7498">
        <v>99.709998999999996</v>
      </c>
      <c r="F7498">
        <v>99.709998999999996</v>
      </c>
      <c r="G7498">
        <v>0</v>
      </c>
    </row>
    <row r="7499" spans="1:7" x14ac:dyDescent="0.25">
      <c r="A7499" s="1">
        <v>42823</v>
      </c>
      <c r="B7499">
        <v>99.709998999999996</v>
      </c>
      <c r="C7499">
        <v>100.129997</v>
      </c>
      <c r="D7499">
        <v>99.669998000000007</v>
      </c>
      <c r="E7499">
        <v>100</v>
      </c>
      <c r="F7499">
        <v>100</v>
      </c>
      <c r="G7499">
        <v>0</v>
      </c>
    </row>
    <row r="7500" spans="1:7" x14ac:dyDescent="0.25">
      <c r="A7500" s="1">
        <v>42824</v>
      </c>
      <c r="B7500">
        <v>99.959998999999996</v>
      </c>
      <c r="C7500">
        <v>100.589996</v>
      </c>
      <c r="D7500">
        <v>99.93</v>
      </c>
      <c r="E7500">
        <v>100.410004</v>
      </c>
      <c r="F7500">
        <v>100.410004</v>
      </c>
      <c r="G7500">
        <v>0</v>
      </c>
    </row>
    <row r="7501" spans="1:7" x14ac:dyDescent="0.25">
      <c r="A7501" s="1">
        <v>42825</v>
      </c>
      <c r="B7501">
        <v>100.489998</v>
      </c>
      <c r="C7501">
        <v>100.650002</v>
      </c>
      <c r="D7501">
        <v>100.25</v>
      </c>
      <c r="E7501">
        <v>100.349998</v>
      </c>
      <c r="F7501">
        <v>100.349998</v>
      </c>
      <c r="G7501">
        <v>0</v>
      </c>
    </row>
    <row r="7502" spans="1:7" x14ac:dyDescent="0.25">
      <c r="A7502" s="1">
        <v>42827</v>
      </c>
      <c r="B7502" t="s">
        <v>444</v>
      </c>
      <c r="C7502" t="s">
        <v>444</v>
      </c>
      <c r="D7502" t="s">
        <v>444</v>
      </c>
      <c r="E7502" t="s">
        <v>444</v>
      </c>
      <c r="F7502" t="s">
        <v>444</v>
      </c>
      <c r="G7502" t="s">
        <v>444</v>
      </c>
    </row>
    <row r="7503" spans="1:7" x14ac:dyDescent="0.25">
      <c r="A7503" s="1">
        <v>42828</v>
      </c>
      <c r="B7503">
        <v>100.5</v>
      </c>
      <c r="C7503">
        <v>100.69000200000001</v>
      </c>
      <c r="D7503">
        <v>100.370003</v>
      </c>
      <c r="E7503">
        <v>100.540001</v>
      </c>
      <c r="F7503">
        <v>100.540001</v>
      </c>
      <c r="G7503">
        <v>0</v>
      </c>
    </row>
    <row r="7504" spans="1:7" x14ac:dyDescent="0.25">
      <c r="A7504" s="1">
        <v>42829</v>
      </c>
      <c r="B7504">
        <v>100.5</v>
      </c>
      <c r="C7504">
        <v>100.730003</v>
      </c>
      <c r="D7504">
        <v>100.41999800000001</v>
      </c>
      <c r="E7504">
        <v>100.540001</v>
      </c>
      <c r="F7504">
        <v>100.540001</v>
      </c>
      <c r="G7504">
        <v>0</v>
      </c>
    </row>
    <row r="7505" spans="1:7" x14ac:dyDescent="0.25">
      <c r="A7505" s="1">
        <v>42830</v>
      </c>
      <c r="B7505">
        <v>100.529999</v>
      </c>
      <c r="C7505">
        <v>100.849998</v>
      </c>
      <c r="D7505">
        <v>100.410004</v>
      </c>
      <c r="E7505">
        <v>100.55999799999999</v>
      </c>
      <c r="F7505">
        <v>100.55999799999999</v>
      </c>
      <c r="G7505">
        <v>0</v>
      </c>
    </row>
    <row r="7506" spans="1:7" x14ac:dyDescent="0.25">
      <c r="A7506" s="1">
        <v>42831</v>
      </c>
      <c r="B7506">
        <v>100.519997</v>
      </c>
      <c r="C7506">
        <v>100.769997</v>
      </c>
      <c r="D7506">
        <v>100.379997</v>
      </c>
      <c r="E7506">
        <v>100.66999800000001</v>
      </c>
      <c r="F7506">
        <v>100.66999800000001</v>
      </c>
      <c r="G7506">
        <v>0</v>
      </c>
    </row>
    <row r="7507" spans="1:7" x14ac:dyDescent="0.25">
      <c r="A7507" s="1">
        <v>42832</v>
      </c>
      <c r="B7507">
        <v>100.739998</v>
      </c>
      <c r="C7507">
        <v>101.260002</v>
      </c>
      <c r="D7507">
        <v>100.519997</v>
      </c>
      <c r="E7507">
        <v>101.18</v>
      </c>
      <c r="F7507">
        <v>101.18</v>
      </c>
      <c r="G7507">
        <v>0</v>
      </c>
    </row>
    <row r="7508" spans="1:7" x14ac:dyDescent="0.25">
      <c r="A7508" s="1">
        <v>42834</v>
      </c>
      <c r="B7508" t="s">
        <v>444</v>
      </c>
      <c r="C7508" t="s">
        <v>444</v>
      </c>
      <c r="D7508" t="s">
        <v>444</v>
      </c>
      <c r="E7508" t="s">
        <v>444</v>
      </c>
      <c r="F7508" t="s">
        <v>444</v>
      </c>
      <c r="G7508" t="s">
        <v>444</v>
      </c>
    </row>
    <row r="7509" spans="1:7" x14ac:dyDescent="0.25">
      <c r="A7509" s="1">
        <v>42835</v>
      </c>
      <c r="B7509">
        <v>101.129997</v>
      </c>
      <c r="C7509">
        <v>101.339996</v>
      </c>
      <c r="D7509">
        <v>100.94000200000001</v>
      </c>
      <c r="E7509">
        <v>101.019997</v>
      </c>
      <c r="F7509">
        <v>101.019997</v>
      </c>
      <c r="G7509">
        <v>0</v>
      </c>
    </row>
    <row r="7510" spans="1:7" x14ac:dyDescent="0.25">
      <c r="A7510" s="1">
        <v>42836</v>
      </c>
      <c r="B7510">
        <v>100.959999</v>
      </c>
      <c r="C7510">
        <v>101.08000199999999</v>
      </c>
      <c r="D7510">
        <v>100.58000199999999</v>
      </c>
      <c r="E7510">
        <v>100.709999</v>
      </c>
      <c r="F7510">
        <v>100.709999</v>
      </c>
      <c r="G7510">
        <v>0</v>
      </c>
    </row>
    <row r="7511" spans="1:7" x14ac:dyDescent="0.25">
      <c r="A7511" s="1">
        <v>42837</v>
      </c>
      <c r="B7511">
        <v>100.739998</v>
      </c>
      <c r="C7511">
        <v>100.82</v>
      </c>
      <c r="D7511">
        <v>100.089996</v>
      </c>
      <c r="E7511">
        <v>100.779999</v>
      </c>
      <c r="F7511">
        <v>100.779999</v>
      </c>
      <c r="G7511">
        <v>0</v>
      </c>
    </row>
    <row r="7512" spans="1:7" x14ac:dyDescent="0.25">
      <c r="A7512" s="1">
        <v>42838</v>
      </c>
      <c r="B7512">
        <v>100.160004</v>
      </c>
      <c r="C7512">
        <v>100.599998</v>
      </c>
      <c r="D7512">
        <v>100.010002</v>
      </c>
      <c r="E7512">
        <v>100.55999799999999</v>
      </c>
      <c r="F7512">
        <v>100.55999799999999</v>
      </c>
      <c r="G7512">
        <v>0</v>
      </c>
    </row>
    <row r="7513" spans="1:7" x14ac:dyDescent="0.25">
      <c r="A7513" s="1">
        <v>42841</v>
      </c>
      <c r="B7513" t="s">
        <v>444</v>
      </c>
      <c r="C7513" t="s">
        <v>444</v>
      </c>
      <c r="D7513" t="s">
        <v>444</v>
      </c>
      <c r="E7513" t="s">
        <v>444</v>
      </c>
      <c r="F7513" t="s">
        <v>444</v>
      </c>
      <c r="G7513" t="s">
        <v>444</v>
      </c>
    </row>
    <row r="7514" spans="1:7" x14ac:dyDescent="0.25">
      <c r="A7514" s="1">
        <v>42842</v>
      </c>
      <c r="B7514">
        <v>100.470001</v>
      </c>
      <c r="C7514">
        <v>100.470001</v>
      </c>
      <c r="D7514">
        <v>100</v>
      </c>
      <c r="E7514">
        <v>100.300003</v>
      </c>
      <c r="F7514">
        <v>100.300003</v>
      </c>
      <c r="G7514">
        <v>0</v>
      </c>
    </row>
    <row r="7515" spans="1:7" x14ac:dyDescent="0.25">
      <c r="A7515" s="1">
        <v>42843</v>
      </c>
      <c r="B7515">
        <v>100.349998</v>
      </c>
      <c r="C7515">
        <v>100.400002</v>
      </c>
      <c r="D7515">
        <v>99.470000999999996</v>
      </c>
      <c r="E7515">
        <v>99.5</v>
      </c>
      <c r="F7515">
        <v>99.5</v>
      </c>
      <c r="G7515">
        <v>0</v>
      </c>
    </row>
    <row r="7516" spans="1:7" x14ac:dyDescent="0.25">
      <c r="A7516" s="1">
        <v>42844</v>
      </c>
      <c r="B7516">
        <v>99.510002</v>
      </c>
      <c r="C7516">
        <v>99.889999000000003</v>
      </c>
      <c r="D7516">
        <v>99.510002</v>
      </c>
      <c r="E7516">
        <v>99.739998</v>
      </c>
      <c r="F7516">
        <v>99.739998</v>
      </c>
      <c r="G7516">
        <v>0</v>
      </c>
    </row>
    <row r="7517" spans="1:7" x14ac:dyDescent="0.25">
      <c r="A7517" s="1">
        <v>42845</v>
      </c>
      <c r="B7517">
        <v>99.779999000000004</v>
      </c>
      <c r="C7517">
        <v>99.849997999999999</v>
      </c>
      <c r="D7517">
        <v>99.370002999999997</v>
      </c>
      <c r="E7517">
        <v>99.779999000000004</v>
      </c>
      <c r="F7517">
        <v>99.779999000000004</v>
      </c>
      <c r="G7517">
        <v>0</v>
      </c>
    </row>
    <row r="7518" spans="1:7" x14ac:dyDescent="0.25">
      <c r="A7518" s="1">
        <v>42846</v>
      </c>
      <c r="B7518">
        <v>99.839995999999999</v>
      </c>
      <c r="C7518">
        <v>100.029999</v>
      </c>
      <c r="D7518">
        <v>99.650002000000001</v>
      </c>
      <c r="E7518">
        <v>99.980002999999996</v>
      </c>
      <c r="F7518">
        <v>99.980002999999996</v>
      </c>
      <c r="G7518">
        <v>0</v>
      </c>
    </row>
    <row r="7519" spans="1:7" x14ac:dyDescent="0.25">
      <c r="A7519" s="1">
        <v>42848</v>
      </c>
      <c r="B7519" t="s">
        <v>444</v>
      </c>
      <c r="C7519" t="s">
        <v>444</v>
      </c>
      <c r="D7519" t="s">
        <v>444</v>
      </c>
      <c r="E7519" t="s">
        <v>444</v>
      </c>
      <c r="F7519" t="s">
        <v>444</v>
      </c>
      <c r="G7519" t="s">
        <v>444</v>
      </c>
    </row>
    <row r="7520" spans="1:7" x14ac:dyDescent="0.25">
      <c r="A7520" s="1">
        <v>42849</v>
      </c>
      <c r="B7520">
        <v>98.790001000000004</v>
      </c>
      <c r="C7520">
        <v>99.330001999999993</v>
      </c>
      <c r="D7520">
        <v>98.790001000000004</v>
      </c>
      <c r="E7520">
        <v>99.089995999999999</v>
      </c>
      <c r="F7520">
        <v>99.089995999999999</v>
      </c>
      <c r="G7520">
        <v>0</v>
      </c>
    </row>
    <row r="7521" spans="1:7" x14ac:dyDescent="0.25">
      <c r="A7521" s="1">
        <v>42850</v>
      </c>
      <c r="B7521">
        <v>99.050003000000004</v>
      </c>
      <c r="C7521">
        <v>99.220000999999996</v>
      </c>
      <c r="D7521">
        <v>98.699996999999996</v>
      </c>
      <c r="E7521">
        <v>98.82</v>
      </c>
      <c r="F7521">
        <v>98.82</v>
      </c>
      <c r="G7521">
        <v>0</v>
      </c>
    </row>
    <row r="7522" spans="1:7" x14ac:dyDescent="0.25">
      <c r="A7522" s="1">
        <v>42851</v>
      </c>
      <c r="B7522">
        <v>98.849997999999999</v>
      </c>
      <c r="C7522">
        <v>99.330001999999993</v>
      </c>
      <c r="D7522">
        <v>98.730002999999996</v>
      </c>
      <c r="E7522">
        <v>98.959998999999996</v>
      </c>
      <c r="F7522">
        <v>98.959998999999996</v>
      </c>
      <c r="G7522">
        <v>0</v>
      </c>
    </row>
    <row r="7523" spans="1:7" x14ac:dyDescent="0.25">
      <c r="A7523" s="1">
        <v>42852</v>
      </c>
      <c r="B7523">
        <v>98.949996999999996</v>
      </c>
      <c r="C7523">
        <v>99.330001999999993</v>
      </c>
      <c r="D7523">
        <v>98.809997999999993</v>
      </c>
      <c r="E7523">
        <v>99.080001999999993</v>
      </c>
      <c r="F7523">
        <v>99.080001999999993</v>
      </c>
      <c r="G7523">
        <v>0</v>
      </c>
    </row>
    <row r="7524" spans="1:7" x14ac:dyDescent="0.25">
      <c r="A7524" s="1">
        <v>42853</v>
      </c>
      <c r="B7524">
        <v>99.169998000000007</v>
      </c>
      <c r="C7524">
        <v>99.25</v>
      </c>
      <c r="D7524">
        <v>98.720000999999996</v>
      </c>
      <c r="E7524">
        <v>99.050003000000004</v>
      </c>
      <c r="F7524">
        <v>99.050003000000004</v>
      </c>
      <c r="G7524">
        <v>0</v>
      </c>
    </row>
    <row r="7525" spans="1:7" x14ac:dyDescent="0.25">
      <c r="A7525" s="1">
        <v>42855</v>
      </c>
      <c r="B7525" t="s">
        <v>444</v>
      </c>
      <c r="C7525" t="s">
        <v>444</v>
      </c>
      <c r="D7525" t="s">
        <v>444</v>
      </c>
      <c r="E7525" t="s">
        <v>444</v>
      </c>
      <c r="F7525" t="s">
        <v>444</v>
      </c>
      <c r="G7525" t="s">
        <v>444</v>
      </c>
    </row>
    <row r="7526" spans="1:7" x14ac:dyDescent="0.25">
      <c r="A7526" s="1">
        <v>42856</v>
      </c>
      <c r="B7526">
        <v>98.93</v>
      </c>
      <c r="C7526">
        <v>99.209998999999996</v>
      </c>
      <c r="D7526">
        <v>98.889999000000003</v>
      </c>
      <c r="E7526">
        <v>99.139999000000003</v>
      </c>
      <c r="F7526">
        <v>99.139999000000003</v>
      </c>
      <c r="G7526">
        <v>0</v>
      </c>
    </row>
    <row r="7527" spans="1:7" x14ac:dyDescent="0.25">
      <c r="A7527" s="1">
        <v>42857</v>
      </c>
      <c r="B7527">
        <v>99.07</v>
      </c>
      <c r="C7527">
        <v>99.220000999999996</v>
      </c>
      <c r="D7527">
        <v>98.919998000000007</v>
      </c>
      <c r="E7527">
        <v>98.980002999999996</v>
      </c>
      <c r="F7527">
        <v>98.980002999999996</v>
      </c>
      <c r="G7527">
        <v>0</v>
      </c>
    </row>
    <row r="7528" spans="1:7" x14ac:dyDescent="0.25">
      <c r="A7528" s="1">
        <v>42858</v>
      </c>
      <c r="B7528">
        <v>98.93</v>
      </c>
      <c r="C7528">
        <v>99.389999000000003</v>
      </c>
      <c r="D7528">
        <v>98.889999000000003</v>
      </c>
      <c r="E7528">
        <v>99.209998999999996</v>
      </c>
      <c r="F7528">
        <v>99.209998999999996</v>
      </c>
      <c r="G7528">
        <v>0</v>
      </c>
    </row>
    <row r="7529" spans="1:7" x14ac:dyDescent="0.25">
      <c r="A7529" s="1">
        <v>42859</v>
      </c>
      <c r="B7529">
        <v>99.349997999999999</v>
      </c>
      <c r="C7529">
        <v>99.459998999999996</v>
      </c>
      <c r="D7529">
        <v>98.709998999999996</v>
      </c>
      <c r="E7529">
        <v>98.760002</v>
      </c>
      <c r="F7529">
        <v>98.760002</v>
      </c>
      <c r="G7529">
        <v>0</v>
      </c>
    </row>
    <row r="7530" spans="1:7" x14ac:dyDescent="0.25">
      <c r="A7530" s="1">
        <v>42860</v>
      </c>
      <c r="B7530">
        <v>98.769997000000004</v>
      </c>
      <c r="C7530">
        <v>98.980002999999996</v>
      </c>
      <c r="D7530">
        <v>98.540001000000004</v>
      </c>
      <c r="E7530">
        <v>98.650002000000001</v>
      </c>
      <c r="F7530">
        <v>98.650002000000001</v>
      </c>
      <c r="G7530">
        <v>0</v>
      </c>
    </row>
    <row r="7531" spans="1:7" x14ac:dyDescent="0.25">
      <c r="A7531" s="1">
        <v>42862</v>
      </c>
      <c r="B7531" t="s">
        <v>444</v>
      </c>
      <c r="C7531" t="s">
        <v>444</v>
      </c>
      <c r="D7531" t="s">
        <v>444</v>
      </c>
      <c r="E7531" t="s">
        <v>444</v>
      </c>
      <c r="F7531" t="s">
        <v>444</v>
      </c>
      <c r="G7531" t="s">
        <v>444</v>
      </c>
    </row>
    <row r="7532" spans="1:7" x14ac:dyDescent="0.25">
      <c r="A7532" s="1">
        <v>42863</v>
      </c>
      <c r="B7532">
        <v>98.5</v>
      </c>
      <c r="C7532">
        <v>99.18</v>
      </c>
      <c r="D7532">
        <v>98.5</v>
      </c>
      <c r="E7532">
        <v>99.150002000000001</v>
      </c>
      <c r="F7532">
        <v>99.150002000000001</v>
      </c>
      <c r="G7532">
        <v>0</v>
      </c>
    </row>
    <row r="7533" spans="1:7" x14ac:dyDescent="0.25">
      <c r="A7533" s="1">
        <v>42864</v>
      </c>
      <c r="B7533">
        <v>99.139999000000003</v>
      </c>
      <c r="C7533">
        <v>99.690002000000007</v>
      </c>
      <c r="D7533">
        <v>99.080001999999993</v>
      </c>
      <c r="E7533">
        <v>99.589995999999999</v>
      </c>
      <c r="F7533">
        <v>99.589995999999999</v>
      </c>
      <c r="G7533">
        <v>0</v>
      </c>
    </row>
    <row r="7534" spans="1:7" x14ac:dyDescent="0.25">
      <c r="A7534" s="1">
        <v>42865</v>
      </c>
      <c r="B7534">
        <v>99.470000999999996</v>
      </c>
      <c r="C7534">
        <v>99.720000999999996</v>
      </c>
      <c r="D7534">
        <v>99.370002999999997</v>
      </c>
      <c r="E7534">
        <v>99.669998000000007</v>
      </c>
      <c r="F7534">
        <v>99.669998000000007</v>
      </c>
      <c r="G7534">
        <v>0</v>
      </c>
    </row>
    <row r="7535" spans="1:7" x14ac:dyDescent="0.25">
      <c r="A7535" s="1">
        <v>42866</v>
      </c>
      <c r="B7535">
        <v>99.660004000000001</v>
      </c>
      <c r="C7535">
        <v>99.889999000000003</v>
      </c>
      <c r="D7535">
        <v>99.489998</v>
      </c>
      <c r="E7535">
        <v>99.620002999999997</v>
      </c>
      <c r="F7535">
        <v>99.620002999999997</v>
      </c>
      <c r="G7535">
        <v>0</v>
      </c>
    </row>
    <row r="7536" spans="1:7" x14ac:dyDescent="0.25">
      <c r="A7536" s="1">
        <v>42867</v>
      </c>
      <c r="B7536">
        <v>99.629997000000003</v>
      </c>
      <c r="C7536">
        <v>99.699996999999996</v>
      </c>
      <c r="D7536">
        <v>99.160004000000001</v>
      </c>
      <c r="E7536">
        <v>99.25</v>
      </c>
      <c r="F7536">
        <v>99.25</v>
      </c>
      <c r="G7536">
        <v>0</v>
      </c>
    </row>
    <row r="7537" spans="1:7" x14ac:dyDescent="0.25">
      <c r="A7537" s="1">
        <v>42869</v>
      </c>
      <c r="B7537" t="s">
        <v>444</v>
      </c>
      <c r="C7537" t="s">
        <v>444</v>
      </c>
      <c r="D7537" t="s">
        <v>444</v>
      </c>
      <c r="E7537" t="s">
        <v>444</v>
      </c>
      <c r="F7537" t="s">
        <v>444</v>
      </c>
      <c r="G7537" t="s">
        <v>444</v>
      </c>
    </row>
    <row r="7538" spans="1:7" x14ac:dyDescent="0.25">
      <c r="A7538" s="1">
        <v>42870</v>
      </c>
      <c r="B7538">
        <v>99.160004000000001</v>
      </c>
      <c r="C7538">
        <v>99.260002</v>
      </c>
      <c r="D7538">
        <v>98.790001000000004</v>
      </c>
      <c r="E7538">
        <v>98.910004000000001</v>
      </c>
      <c r="F7538">
        <v>98.910004000000001</v>
      </c>
      <c r="G7538">
        <v>0</v>
      </c>
    </row>
    <row r="7539" spans="1:7" x14ac:dyDescent="0.25">
      <c r="A7539" s="1">
        <v>42871</v>
      </c>
      <c r="B7539">
        <v>98.870002999999997</v>
      </c>
      <c r="C7539">
        <v>98.889999000000003</v>
      </c>
      <c r="D7539">
        <v>98.080001999999993</v>
      </c>
      <c r="E7539">
        <v>98.110000999999997</v>
      </c>
      <c r="F7539">
        <v>98.110000999999997</v>
      </c>
      <c r="G7539">
        <v>0</v>
      </c>
    </row>
    <row r="7540" spans="1:7" x14ac:dyDescent="0.25">
      <c r="A7540" s="1">
        <v>42872</v>
      </c>
      <c r="B7540">
        <v>98.089995999999999</v>
      </c>
      <c r="C7540">
        <v>98.129997000000003</v>
      </c>
      <c r="D7540">
        <v>97.419998000000007</v>
      </c>
      <c r="E7540">
        <v>97.419998000000007</v>
      </c>
      <c r="F7540">
        <v>97.419998000000007</v>
      </c>
      <c r="G7540">
        <v>0</v>
      </c>
    </row>
    <row r="7541" spans="1:7" x14ac:dyDescent="0.25">
      <c r="A7541" s="1">
        <v>42873</v>
      </c>
      <c r="B7541">
        <v>97.43</v>
      </c>
      <c r="C7541">
        <v>98.07</v>
      </c>
      <c r="D7541">
        <v>97.370002999999997</v>
      </c>
      <c r="E7541">
        <v>97.879997000000003</v>
      </c>
      <c r="F7541">
        <v>97.879997000000003</v>
      </c>
      <c r="G7541">
        <v>0</v>
      </c>
    </row>
    <row r="7542" spans="1:7" x14ac:dyDescent="0.25">
      <c r="A7542" s="1">
        <v>42874</v>
      </c>
      <c r="B7542">
        <v>97.849997999999999</v>
      </c>
      <c r="C7542">
        <v>97.849997999999999</v>
      </c>
      <c r="D7542">
        <v>97.080001999999993</v>
      </c>
      <c r="E7542">
        <v>97.150002000000001</v>
      </c>
      <c r="F7542">
        <v>97.150002000000001</v>
      </c>
      <c r="G7542">
        <v>0</v>
      </c>
    </row>
    <row r="7543" spans="1:7" x14ac:dyDescent="0.25">
      <c r="A7543" s="1">
        <v>42876</v>
      </c>
      <c r="B7543" t="s">
        <v>444</v>
      </c>
      <c r="C7543" t="s">
        <v>444</v>
      </c>
      <c r="D7543" t="s">
        <v>444</v>
      </c>
      <c r="E7543" t="s">
        <v>444</v>
      </c>
      <c r="F7543" t="s">
        <v>444</v>
      </c>
      <c r="G7543" t="s">
        <v>444</v>
      </c>
    </row>
    <row r="7544" spans="1:7" x14ac:dyDescent="0.25">
      <c r="A7544" s="1">
        <v>42877</v>
      </c>
      <c r="B7544">
        <v>97.160004000000001</v>
      </c>
      <c r="C7544">
        <v>97.440002000000007</v>
      </c>
      <c r="D7544">
        <v>96.800003000000004</v>
      </c>
      <c r="E7544">
        <v>96.980002999999996</v>
      </c>
      <c r="F7544">
        <v>96.980002999999996</v>
      </c>
      <c r="G7544">
        <v>0</v>
      </c>
    </row>
    <row r="7545" spans="1:7" x14ac:dyDescent="0.25">
      <c r="A7545" s="1">
        <v>42878</v>
      </c>
      <c r="B7545">
        <v>96.949996999999996</v>
      </c>
      <c r="C7545">
        <v>97.419998000000007</v>
      </c>
      <c r="D7545">
        <v>96.800003000000004</v>
      </c>
      <c r="E7545">
        <v>97.349997999999999</v>
      </c>
      <c r="F7545">
        <v>97.349997999999999</v>
      </c>
      <c r="G7545">
        <v>0</v>
      </c>
    </row>
    <row r="7546" spans="1:7" x14ac:dyDescent="0.25">
      <c r="A7546" s="1">
        <v>42879</v>
      </c>
      <c r="B7546">
        <v>97.339995999999999</v>
      </c>
      <c r="C7546">
        <v>97.470000999999996</v>
      </c>
      <c r="D7546">
        <v>97.029999000000004</v>
      </c>
      <c r="E7546">
        <v>97.239998</v>
      </c>
      <c r="F7546">
        <v>97.239998</v>
      </c>
      <c r="G7546">
        <v>0</v>
      </c>
    </row>
    <row r="7547" spans="1:7" x14ac:dyDescent="0.25">
      <c r="A7547" s="1">
        <v>42880</v>
      </c>
      <c r="B7547">
        <v>97.080001999999993</v>
      </c>
      <c r="C7547">
        <v>97.279999000000004</v>
      </c>
      <c r="D7547">
        <v>96.879997000000003</v>
      </c>
      <c r="E7547">
        <v>97.25</v>
      </c>
      <c r="F7547">
        <v>97.25</v>
      </c>
      <c r="G7547">
        <v>0</v>
      </c>
    </row>
    <row r="7548" spans="1:7" x14ac:dyDescent="0.25">
      <c r="A7548" s="1">
        <v>42881</v>
      </c>
      <c r="B7548">
        <v>97.230002999999996</v>
      </c>
      <c r="C7548">
        <v>97.550003000000004</v>
      </c>
      <c r="D7548">
        <v>97.040001000000004</v>
      </c>
      <c r="E7548">
        <v>97.400002000000001</v>
      </c>
      <c r="F7548">
        <v>97.400002000000001</v>
      </c>
      <c r="G7548">
        <v>0</v>
      </c>
    </row>
    <row r="7549" spans="1:7" x14ac:dyDescent="0.25">
      <c r="A7549" s="1">
        <v>42883</v>
      </c>
      <c r="B7549" t="s">
        <v>444</v>
      </c>
      <c r="C7549" t="s">
        <v>444</v>
      </c>
      <c r="D7549" t="s">
        <v>444</v>
      </c>
      <c r="E7549" t="s">
        <v>444</v>
      </c>
      <c r="F7549" t="s">
        <v>444</v>
      </c>
      <c r="G7549" t="s">
        <v>444</v>
      </c>
    </row>
    <row r="7550" spans="1:7" x14ac:dyDescent="0.25">
      <c r="A7550" s="1">
        <v>42885</v>
      </c>
      <c r="B7550">
        <v>97.639999000000003</v>
      </c>
      <c r="C7550">
        <v>97.779999000000004</v>
      </c>
      <c r="D7550">
        <v>97.220000999999996</v>
      </c>
      <c r="E7550">
        <v>97.279999000000004</v>
      </c>
      <c r="F7550">
        <v>97.279999000000004</v>
      </c>
      <c r="G7550">
        <v>0</v>
      </c>
    </row>
    <row r="7551" spans="1:7" x14ac:dyDescent="0.25">
      <c r="A7551" s="1">
        <v>42886</v>
      </c>
      <c r="B7551">
        <v>97.43</v>
      </c>
      <c r="C7551">
        <v>97.5</v>
      </c>
      <c r="D7551">
        <v>96.860000999999997</v>
      </c>
      <c r="E7551">
        <v>96.919998000000007</v>
      </c>
      <c r="F7551">
        <v>96.919998000000007</v>
      </c>
      <c r="G7551">
        <v>0</v>
      </c>
    </row>
    <row r="7552" spans="1:7" x14ac:dyDescent="0.25">
      <c r="A7552" s="1">
        <v>42887</v>
      </c>
      <c r="B7552">
        <v>96.989998</v>
      </c>
      <c r="C7552">
        <v>97.32</v>
      </c>
      <c r="D7552">
        <v>96.900002000000001</v>
      </c>
      <c r="E7552">
        <v>97.199996999999996</v>
      </c>
      <c r="F7552">
        <v>97.199996999999996</v>
      </c>
      <c r="G7552">
        <v>0</v>
      </c>
    </row>
    <row r="7553" spans="1:7" x14ac:dyDescent="0.25">
      <c r="A7553" s="1">
        <v>42888</v>
      </c>
      <c r="B7553">
        <v>97.190002000000007</v>
      </c>
      <c r="C7553">
        <v>97.309997999999993</v>
      </c>
      <c r="D7553">
        <v>96.650002000000001</v>
      </c>
      <c r="E7553">
        <v>96.720000999999996</v>
      </c>
      <c r="F7553">
        <v>96.720000999999996</v>
      </c>
      <c r="G7553">
        <v>0</v>
      </c>
    </row>
    <row r="7554" spans="1:7" x14ac:dyDescent="0.25">
      <c r="A7554" s="1">
        <v>42890</v>
      </c>
      <c r="B7554" t="s">
        <v>444</v>
      </c>
      <c r="C7554" t="s">
        <v>444</v>
      </c>
      <c r="D7554" t="s">
        <v>444</v>
      </c>
      <c r="E7554" t="s">
        <v>444</v>
      </c>
      <c r="F7554" t="s">
        <v>444</v>
      </c>
      <c r="G7554" t="s">
        <v>444</v>
      </c>
    </row>
    <row r="7555" spans="1:7" x14ac:dyDescent="0.25">
      <c r="A7555" s="1">
        <v>42891</v>
      </c>
      <c r="B7555">
        <v>96.68</v>
      </c>
      <c r="C7555">
        <v>96.970000999999996</v>
      </c>
      <c r="D7555">
        <v>96.68</v>
      </c>
      <c r="E7555">
        <v>96.800003000000004</v>
      </c>
      <c r="F7555">
        <v>96.800003000000004</v>
      </c>
      <c r="G7555">
        <v>0</v>
      </c>
    </row>
    <row r="7556" spans="1:7" x14ac:dyDescent="0.25">
      <c r="A7556" s="1">
        <v>42892</v>
      </c>
      <c r="B7556">
        <v>96.790001000000004</v>
      </c>
      <c r="C7556">
        <v>96.800003000000004</v>
      </c>
      <c r="D7556">
        <v>96.519997000000004</v>
      </c>
      <c r="E7556">
        <v>96.639999000000003</v>
      </c>
      <c r="F7556">
        <v>96.639999000000003</v>
      </c>
      <c r="G7556">
        <v>0</v>
      </c>
    </row>
    <row r="7557" spans="1:7" x14ac:dyDescent="0.25">
      <c r="A7557" s="1">
        <v>42893</v>
      </c>
      <c r="B7557">
        <v>96.540001000000004</v>
      </c>
      <c r="C7557">
        <v>96.980002999999996</v>
      </c>
      <c r="D7557">
        <v>96.510002</v>
      </c>
      <c r="E7557">
        <v>96.75</v>
      </c>
      <c r="F7557">
        <v>96.75</v>
      </c>
      <c r="G7557">
        <v>0</v>
      </c>
    </row>
    <row r="7558" spans="1:7" x14ac:dyDescent="0.25">
      <c r="A7558" s="1">
        <v>42894</v>
      </c>
      <c r="B7558">
        <v>96.699996999999996</v>
      </c>
      <c r="C7558">
        <v>97.160004000000001</v>
      </c>
      <c r="D7558">
        <v>96.589995999999999</v>
      </c>
      <c r="E7558">
        <v>96.919998000000007</v>
      </c>
      <c r="F7558">
        <v>96.919998000000007</v>
      </c>
      <c r="G7558">
        <v>0</v>
      </c>
    </row>
    <row r="7559" spans="1:7" x14ac:dyDescent="0.25">
      <c r="A7559" s="1">
        <v>42895</v>
      </c>
      <c r="B7559">
        <v>97.190002000000007</v>
      </c>
      <c r="C7559">
        <v>97.5</v>
      </c>
      <c r="D7559">
        <v>97.150002000000001</v>
      </c>
      <c r="E7559">
        <v>97.269997000000004</v>
      </c>
      <c r="F7559">
        <v>97.269997000000004</v>
      </c>
      <c r="G7559">
        <v>0</v>
      </c>
    </row>
    <row r="7560" spans="1:7" x14ac:dyDescent="0.25">
      <c r="A7560" s="1">
        <v>42897</v>
      </c>
      <c r="B7560" t="s">
        <v>444</v>
      </c>
      <c r="C7560" t="s">
        <v>444</v>
      </c>
      <c r="D7560" t="s">
        <v>444</v>
      </c>
      <c r="E7560" t="s">
        <v>444</v>
      </c>
      <c r="F7560" t="s">
        <v>444</v>
      </c>
      <c r="G7560" t="s">
        <v>444</v>
      </c>
    </row>
    <row r="7561" spans="1:7" x14ac:dyDescent="0.25">
      <c r="A7561" s="1">
        <v>42898</v>
      </c>
      <c r="B7561">
        <v>97.269997000000004</v>
      </c>
      <c r="C7561">
        <v>97.32</v>
      </c>
      <c r="D7561">
        <v>97.040001000000004</v>
      </c>
      <c r="E7561">
        <v>97.139999000000003</v>
      </c>
      <c r="F7561">
        <v>97.139999000000003</v>
      </c>
      <c r="G7561">
        <v>0</v>
      </c>
    </row>
    <row r="7562" spans="1:7" x14ac:dyDescent="0.25">
      <c r="A7562" s="1">
        <v>42899</v>
      </c>
      <c r="B7562">
        <v>97.169998000000007</v>
      </c>
      <c r="C7562">
        <v>97.279999000000004</v>
      </c>
      <c r="D7562">
        <v>96.949996999999996</v>
      </c>
      <c r="E7562">
        <v>96.980002999999996</v>
      </c>
      <c r="F7562">
        <v>96.980002999999996</v>
      </c>
      <c r="G7562">
        <v>0</v>
      </c>
    </row>
    <row r="7563" spans="1:7" x14ac:dyDescent="0.25">
      <c r="A7563" s="1">
        <v>42900</v>
      </c>
      <c r="B7563">
        <v>97</v>
      </c>
      <c r="C7563">
        <v>97.129997000000003</v>
      </c>
      <c r="D7563">
        <v>96.32</v>
      </c>
      <c r="E7563">
        <v>96.940002000000007</v>
      </c>
      <c r="F7563">
        <v>96.940002000000007</v>
      </c>
      <c r="G7563">
        <v>0</v>
      </c>
    </row>
    <row r="7564" spans="1:7" x14ac:dyDescent="0.25">
      <c r="A7564" s="1">
        <v>42901</v>
      </c>
      <c r="B7564">
        <v>96.93</v>
      </c>
      <c r="C7564">
        <v>97.559997999999993</v>
      </c>
      <c r="D7564">
        <v>96.839995999999999</v>
      </c>
      <c r="E7564">
        <v>97.43</v>
      </c>
      <c r="F7564">
        <v>97.43</v>
      </c>
      <c r="G7564">
        <v>0</v>
      </c>
    </row>
    <row r="7565" spans="1:7" x14ac:dyDescent="0.25">
      <c r="A7565" s="1">
        <v>42902</v>
      </c>
      <c r="B7565">
        <v>97.480002999999996</v>
      </c>
      <c r="C7565">
        <v>97.559997999999993</v>
      </c>
      <c r="D7565">
        <v>97.099997999999999</v>
      </c>
      <c r="E7565">
        <v>97.160004000000001</v>
      </c>
      <c r="F7565">
        <v>97.160004000000001</v>
      </c>
      <c r="G7565">
        <v>0</v>
      </c>
    </row>
    <row r="7566" spans="1:7" x14ac:dyDescent="0.25">
      <c r="A7566" s="1">
        <v>42904</v>
      </c>
      <c r="B7566" t="s">
        <v>444</v>
      </c>
      <c r="C7566" t="s">
        <v>444</v>
      </c>
      <c r="D7566" t="s">
        <v>444</v>
      </c>
      <c r="E7566" t="s">
        <v>444</v>
      </c>
      <c r="F7566" t="s">
        <v>444</v>
      </c>
      <c r="G7566" t="s">
        <v>444</v>
      </c>
    </row>
    <row r="7567" spans="1:7" x14ac:dyDescent="0.25">
      <c r="A7567" s="1">
        <v>42905</v>
      </c>
      <c r="B7567">
        <v>97.110000999999997</v>
      </c>
      <c r="C7567">
        <v>97.580001999999993</v>
      </c>
      <c r="D7567">
        <v>97.050003000000004</v>
      </c>
      <c r="E7567">
        <v>97.529999000000004</v>
      </c>
      <c r="F7567">
        <v>97.529999000000004</v>
      </c>
      <c r="G7567">
        <v>0</v>
      </c>
    </row>
    <row r="7568" spans="1:7" x14ac:dyDescent="0.25">
      <c r="A7568" s="1">
        <v>42906</v>
      </c>
      <c r="B7568">
        <v>97.540001000000004</v>
      </c>
      <c r="C7568">
        <v>97.870002999999997</v>
      </c>
      <c r="D7568">
        <v>97.43</v>
      </c>
      <c r="E7568">
        <v>97.75</v>
      </c>
      <c r="F7568">
        <v>97.75</v>
      </c>
      <c r="G7568">
        <v>0</v>
      </c>
    </row>
    <row r="7569" spans="1:7" x14ac:dyDescent="0.25">
      <c r="A7569" s="1">
        <v>42907</v>
      </c>
      <c r="B7569">
        <v>97.730002999999996</v>
      </c>
      <c r="C7569">
        <v>97.800003000000004</v>
      </c>
      <c r="D7569">
        <v>97.519997000000004</v>
      </c>
      <c r="E7569">
        <v>97.559997999999993</v>
      </c>
      <c r="F7569">
        <v>97.559997999999993</v>
      </c>
      <c r="G7569">
        <v>0</v>
      </c>
    </row>
    <row r="7570" spans="1:7" x14ac:dyDescent="0.25">
      <c r="A7570" s="1">
        <v>42908</v>
      </c>
      <c r="B7570">
        <v>97.540001000000004</v>
      </c>
      <c r="C7570">
        <v>97.650002000000001</v>
      </c>
      <c r="D7570">
        <v>97.43</v>
      </c>
      <c r="E7570">
        <v>97.540001000000004</v>
      </c>
      <c r="F7570">
        <v>97.540001000000004</v>
      </c>
      <c r="G7570">
        <v>0</v>
      </c>
    </row>
    <row r="7571" spans="1:7" x14ac:dyDescent="0.25">
      <c r="A7571" s="1">
        <v>42909</v>
      </c>
      <c r="B7571">
        <v>97.559997999999993</v>
      </c>
      <c r="C7571">
        <v>97.580001999999993</v>
      </c>
      <c r="D7571">
        <v>97.18</v>
      </c>
      <c r="E7571">
        <v>97.300003000000004</v>
      </c>
      <c r="F7571">
        <v>97.300003000000004</v>
      </c>
      <c r="G7571">
        <v>0</v>
      </c>
    </row>
    <row r="7572" spans="1:7" x14ac:dyDescent="0.25">
      <c r="A7572" s="1">
        <v>42911</v>
      </c>
      <c r="B7572" t="s">
        <v>444</v>
      </c>
      <c r="C7572" t="s">
        <v>444</v>
      </c>
      <c r="D7572" t="s">
        <v>444</v>
      </c>
      <c r="E7572" t="s">
        <v>444</v>
      </c>
      <c r="F7572" t="s">
        <v>444</v>
      </c>
      <c r="G7572" t="s">
        <v>444</v>
      </c>
    </row>
    <row r="7573" spans="1:7" x14ac:dyDescent="0.25">
      <c r="A7573" s="1">
        <v>42912</v>
      </c>
      <c r="B7573">
        <v>97.300003000000004</v>
      </c>
      <c r="C7573">
        <v>97.470000999999996</v>
      </c>
      <c r="D7573">
        <v>97.110000999999997</v>
      </c>
      <c r="E7573">
        <v>97.43</v>
      </c>
      <c r="F7573">
        <v>97.43</v>
      </c>
      <c r="G7573">
        <v>0</v>
      </c>
    </row>
    <row r="7574" spans="1:7" x14ac:dyDescent="0.25">
      <c r="A7574" s="1">
        <v>42913</v>
      </c>
      <c r="B7574">
        <v>97.43</v>
      </c>
      <c r="C7574">
        <v>97.449996999999996</v>
      </c>
      <c r="D7574">
        <v>96.339995999999999</v>
      </c>
      <c r="E7574">
        <v>96.470000999999996</v>
      </c>
      <c r="F7574">
        <v>96.470000999999996</v>
      </c>
      <c r="G7574">
        <v>0</v>
      </c>
    </row>
    <row r="7575" spans="1:7" x14ac:dyDescent="0.25">
      <c r="A7575" s="1">
        <v>42914</v>
      </c>
      <c r="B7575">
        <v>96.43</v>
      </c>
      <c r="C7575">
        <v>96.620002999999997</v>
      </c>
      <c r="D7575">
        <v>95.970000999999996</v>
      </c>
      <c r="E7575">
        <v>96.050003000000004</v>
      </c>
      <c r="F7575">
        <v>96.050003000000004</v>
      </c>
      <c r="G7575">
        <v>0</v>
      </c>
    </row>
    <row r="7576" spans="1:7" x14ac:dyDescent="0.25">
      <c r="A7576" s="1">
        <v>42915</v>
      </c>
      <c r="B7576">
        <v>96.040001000000004</v>
      </c>
      <c r="C7576">
        <v>96.050003000000004</v>
      </c>
      <c r="D7576">
        <v>95.529999000000004</v>
      </c>
      <c r="E7576">
        <v>95.629997000000003</v>
      </c>
      <c r="F7576">
        <v>95.629997000000003</v>
      </c>
      <c r="G7576">
        <v>0</v>
      </c>
    </row>
    <row r="7577" spans="1:7" x14ac:dyDescent="0.25">
      <c r="A7577" s="1">
        <v>42916</v>
      </c>
      <c r="B7577">
        <v>95.540001000000004</v>
      </c>
      <c r="C7577">
        <v>95.830001999999993</v>
      </c>
      <c r="D7577">
        <v>95.470000999999996</v>
      </c>
      <c r="E7577">
        <v>95.660004000000001</v>
      </c>
      <c r="F7577">
        <v>95.660004000000001</v>
      </c>
      <c r="G7577">
        <v>0</v>
      </c>
    </row>
    <row r="7578" spans="1:7" x14ac:dyDescent="0.25">
      <c r="A7578" s="1">
        <v>42918</v>
      </c>
      <c r="B7578" t="s">
        <v>444</v>
      </c>
      <c r="C7578" t="s">
        <v>444</v>
      </c>
      <c r="D7578" t="s">
        <v>444</v>
      </c>
      <c r="E7578" t="s">
        <v>444</v>
      </c>
      <c r="F7578" t="s">
        <v>444</v>
      </c>
      <c r="G7578" t="s">
        <v>444</v>
      </c>
    </row>
    <row r="7579" spans="1:7" x14ac:dyDescent="0.25">
      <c r="A7579" s="1">
        <v>42919</v>
      </c>
      <c r="B7579">
        <v>95.620002999999997</v>
      </c>
      <c r="C7579">
        <v>96.239998</v>
      </c>
      <c r="D7579">
        <v>95.620002999999997</v>
      </c>
      <c r="E7579">
        <v>96.199996999999996</v>
      </c>
      <c r="F7579">
        <v>96.199996999999996</v>
      </c>
      <c r="G7579">
        <v>0</v>
      </c>
    </row>
    <row r="7580" spans="1:7" x14ac:dyDescent="0.25">
      <c r="A7580" s="1">
        <v>42921</v>
      </c>
      <c r="B7580">
        <v>96.190002000000007</v>
      </c>
      <c r="C7580">
        <v>96.510002</v>
      </c>
      <c r="D7580">
        <v>96.07</v>
      </c>
      <c r="E7580">
        <v>96.290001000000004</v>
      </c>
      <c r="F7580">
        <v>96.290001000000004</v>
      </c>
      <c r="G7580">
        <v>0</v>
      </c>
    </row>
    <row r="7581" spans="1:7" x14ac:dyDescent="0.25">
      <c r="A7581" s="1">
        <v>42922</v>
      </c>
      <c r="B7581">
        <v>96.190002000000007</v>
      </c>
      <c r="C7581">
        <v>96.339995999999999</v>
      </c>
      <c r="D7581">
        <v>95.790001000000004</v>
      </c>
      <c r="E7581">
        <v>95.82</v>
      </c>
      <c r="F7581">
        <v>95.82</v>
      </c>
      <c r="G7581">
        <v>0</v>
      </c>
    </row>
    <row r="7582" spans="1:7" x14ac:dyDescent="0.25">
      <c r="A7582" s="1">
        <v>42923</v>
      </c>
      <c r="B7582">
        <v>95.809997999999993</v>
      </c>
      <c r="C7582">
        <v>96.150002000000001</v>
      </c>
      <c r="D7582">
        <v>95.75</v>
      </c>
      <c r="E7582">
        <v>96.010002</v>
      </c>
      <c r="F7582">
        <v>96.010002</v>
      </c>
      <c r="G7582">
        <v>0</v>
      </c>
    </row>
    <row r="7583" spans="1:7" x14ac:dyDescent="0.25">
      <c r="A7583" s="1">
        <v>42925</v>
      </c>
      <c r="B7583" t="s">
        <v>444</v>
      </c>
      <c r="C7583" t="s">
        <v>444</v>
      </c>
      <c r="D7583" t="s">
        <v>444</v>
      </c>
      <c r="E7583" t="s">
        <v>444</v>
      </c>
      <c r="F7583" t="s">
        <v>444</v>
      </c>
      <c r="G7583" t="s">
        <v>444</v>
      </c>
    </row>
    <row r="7584" spans="1:7" x14ac:dyDescent="0.25">
      <c r="A7584" s="1">
        <v>42926</v>
      </c>
      <c r="B7584">
        <v>96.040001000000004</v>
      </c>
      <c r="C7584">
        <v>96.199996999999996</v>
      </c>
      <c r="D7584">
        <v>95.949996999999996</v>
      </c>
      <c r="E7584">
        <v>96.050003000000004</v>
      </c>
      <c r="F7584">
        <v>96.050003000000004</v>
      </c>
      <c r="G7584">
        <v>0</v>
      </c>
    </row>
    <row r="7585" spans="1:7" x14ac:dyDescent="0.25">
      <c r="A7585" s="1">
        <v>42927</v>
      </c>
      <c r="B7585">
        <v>96.07</v>
      </c>
      <c r="C7585">
        <v>96.209998999999996</v>
      </c>
      <c r="D7585">
        <v>95.650002000000001</v>
      </c>
      <c r="E7585">
        <v>95.739998</v>
      </c>
      <c r="F7585">
        <v>95.739998</v>
      </c>
      <c r="G7585">
        <v>0</v>
      </c>
    </row>
    <row r="7586" spans="1:7" x14ac:dyDescent="0.25">
      <c r="A7586" s="1">
        <v>42928</v>
      </c>
      <c r="B7586">
        <v>95.779999000000004</v>
      </c>
      <c r="C7586">
        <v>95.980002999999996</v>
      </c>
      <c r="D7586">
        <v>95.510002</v>
      </c>
      <c r="E7586">
        <v>95.790001000000004</v>
      </c>
      <c r="F7586">
        <v>95.790001000000004</v>
      </c>
      <c r="G7586">
        <v>0</v>
      </c>
    </row>
    <row r="7587" spans="1:7" x14ac:dyDescent="0.25">
      <c r="A7587" s="1">
        <v>42929</v>
      </c>
      <c r="B7587">
        <v>95.779999000000004</v>
      </c>
      <c r="C7587">
        <v>95.919998000000007</v>
      </c>
      <c r="D7587">
        <v>95.459998999999996</v>
      </c>
      <c r="E7587">
        <v>95.730002999999996</v>
      </c>
      <c r="F7587">
        <v>95.730002999999996</v>
      </c>
      <c r="G7587">
        <v>0</v>
      </c>
    </row>
    <row r="7588" spans="1:7" x14ac:dyDescent="0.25">
      <c r="A7588" s="1">
        <v>42930</v>
      </c>
      <c r="B7588">
        <v>95.800003000000004</v>
      </c>
      <c r="C7588">
        <v>95.830001999999993</v>
      </c>
      <c r="D7588">
        <v>95.089995999999999</v>
      </c>
      <c r="E7588">
        <v>95.110000999999997</v>
      </c>
      <c r="F7588">
        <v>95.110000999999997</v>
      </c>
      <c r="G7588">
        <v>0</v>
      </c>
    </row>
    <row r="7589" spans="1:7" x14ac:dyDescent="0.25">
      <c r="A7589" s="1">
        <v>42932</v>
      </c>
      <c r="B7589" t="s">
        <v>444</v>
      </c>
      <c r="C7589" t="s">
        <v>444</v>
      </c>
      <c r="D7589" t="s">
        <v>444</v>
      </c>
      <c r="E7589" t="s">
        <v>444</v>
      </c>
      <c r="F7589" t="s">
        <v>444</v>
      </c>
      <c r="G7589" t="s">
        <v>444</v>
      </c>
    </row>
    <row r="7590" spans="1:7" x14ac:dyDescent="0.25">
      <c r="A7590" s="1">
        <v>42933</v>
      </c>
      <c r="B7590">
        <v>95.099997999999999</v>
      </c>
      <c r="C7590">
        <v>95.349997999999999</v>
      </c>
      <c r="D7590">
        <v>95.019997000000004</v>
      </c>
      <c r="E7590">
        <v>95.129997000000003</v>
      </c>
      <c r="F7590">
        <v>95.129997000000003</v>
      </c>
      <c r="G7590">
        <v>0</v>
      </c>
    </row>
    <row r="7591" spans="1:7" x14ac:dyDescent="0.25">
      <c r="A7591" s="1">
        <v>42934</v>
      </c>
      <c r="B7591">
        <v>95.160004000000001</v>
      </c>
      <c r="C7591">
        <v>95.190002000000007</v>
      </c>
      <c r="D7591">
        <v>94.480002999999996</v>
      </c>
      <c r="E7591">
        <v>94.660004000000001</v>
      </c>
      <c r="F7591">
        <v>94.660004000000001</v>
      </c>
      <c r="G7591">
        <v>0</v>
      </c>
    </row>
    <row r="7592" spans="1:7" x14ac:dyDescent="0.25">
      <c r="A7592" s="1">
        <v>42935</v>
      </c>
      <c r="B7592">
        <v>94.690002000000007</v>
      </c>
      <c r="C7592">
        <v>94.889999000000003</v>
      </c>
      <c r="D7592">
        <v>94.639999000000003</v>
      </c>
      <c r="E7592">
        <v>94.800003000000004</v>
      </c>
      <c r="F7592">
        <v>94.800003000000004</v>
      </c>
      <c r="G7592">
        <v>0</v>
      </c>
    </row>
    <row r="7593" spans="1:7" x14ac:dyDescent="0.25">
      <c r="A7593" s="1">
        <v>42936</v>
      </c>
      <c r="B7593">
        <v>94.769997000000004</v>
      </c>
      <c r="C7593">
        <v>95.169998000000007</v>
      </c>
      <c r="D7593">
        <v>94.089995999999999</v>
      </c>
      <c r="E7593">
        <v>94.269997000000004</v>
      </c>
      <c r="F7593">
        <v>94.269997000000004</v>
      </c>
      <c r="G7593">
        <v>0</v>
      </c>
    </row>
    <row r="7594" spans="1:7" x14ac:dyDescent="0.25">
      <c r="A7594" s="1">
        <v>42937</v>
      </c>
      <c r="B7594">
        <v>94.290001000000004</v>
      </c>
      <c r="C7594">
        <v>94.360000999999997</v>
      </c>
      <c r="D7594">
        <v>93.849997999999999</v>
      </c>
      <c r="E7594">
        <v>93.940002000000007</v>
      </c>
      <c r="F7594">
        <v>93.940002000000007</v>
      </c>
      <c r="G7594">
        <v>0</v>
      </c>
    </row>
    <row r="7595" spans="1:7" x14ac:dyDescent="0.25">
      <c r="A7595" s="1">
        <v>42939</v>
      </c>
      <c r="B7595" t="s">
        <v>444</v>
      </c>
      <c r="C7595" t="s">
        <v>444</v>
      </c>
      <c r="D7595" t="s">
        <v>444</v>
      </c>
      <c r="E7595" t="s">
        <v>444</v>
      </c>
      <c r="F7595" t="s">
        <v>444</v>
      </c>
      <c r="G7595" t="s">
        <v>444</v>
      </c>
    </row>
    <row r="7596" spans="1:7" x14ac:dyDescent="0.25">
      <c r="A7596" s="1">
        <v>42940</v>
      </c>
      <c r="B7596">
        <v>93.949996999999996</v>
      </c>
      <c r="C7596">
        <v>94.120002999999997</v>
      </c>
      <c r="D7596">
        <v>93.82</v>
      </c>
      <c r="E7596">
        <v>93.980002999999996</v>
      </c>
      <c r="F7596">
        <v>93.980002999999996</v>
      </c>
      <c r="G7596">
        <v>0</v>
      </c>
    </row>
    <row r="7597" spans="1:7" x14ac:dyDescent="0.25">
      <c r="A7597" s="1">
        <v>42941</v>
      </c>
      <c r="B7597">
        <v>94.029999000000004</v>
      </c>
      <c r="C7597">
        <v>94.120002999999997</v>
      </c>
      <c r="D7597">
        <v>93.639999000000003</v>
      </c>
      <c r="E7597">
        <v>94.050003000000004</v>
      </c>
      <c r="F7597">
        <v>94.050003000000004</v>
      </c>
      <c r="G7597">
        <v>0</v>
      </c>
    </row>
    <row r="7598" spans="1:7" x14ac:dyDescent="0.25">
      <c r="A7598" s="1">
        <v>42942</v>
      </c>
      <c r="B7598">
        <v>94.089995999999999</v>
      </c>
      <c r="C7598">
        <v>94.290001000000004</v>
      </c>
      <c r="D7598">
        <v>93.400002000000001</v>
      </c>
      <c r="E7598">
        <v>93.669998000000007</v>
      </c>
      <c r="F7598">
        <v>93.669998000000007</v>
      </c>
      <c r="G7598">
        <v>0</v>
      </c>
    </row>
    <row r="7599" spans="1:7" x14ac:dyDescent="0.25">
      <c r="A7599" s="1">
        <v>42943</v>
      </c>
      <c r="B7599">
        <v>93.459998999999996</v>
      </c>
      <c r="C7599">
        <v>94.099997999999999</v>
      </c>
      <c r="D7599">
        <v>93.150002000000001</v>
      </c>
      <c r="E7599">
        <v>93.860000999999997</v>
      </c>
      <c r="F7599">
        <v>93.860000999999997</v>
      </c>
      <c r="G7599">
        <v>0</v>
      </c>
    </row>
    <row r="7600" spans="1:7" x14ac:dyDescent="0.25">
      <c r="A7600" s="1">
        <v>42944</v>
      </c>
      <c r="B7600">
        <v>93.870002999999997</v>
      </c>
      <c r="C7600">
        <v>93.949996999999996</v>
      </c>
      <c r="D7600">
        <v>93.260002</v>
      </c>
      <c r="E7600">
        <v>93.260002</v>
      </c>
      <c r="F7600">
        <v>93.260002</v>
      </c>
      <c r="G7600">
        <v>0</v>
      </c>
    </row>
    <row r="7601" spans="1:7" x14ac:dyDescent="0.25">
      <c r="A7601" s="1">
        <v>42946</v>
      </c>
      <c r="B7601" t="s">
        <v>444</v>
      </c>
      <c r="C7601" t="s">
        <v>444</v>
      </c>
      <c r="D7601" t="s">
        <v>444</v>
      </c>
      <c r="E7601" t="s">
        <v>444</v>
      </c>
      <c r="F7601" t="s">
        <v>444</v>
      </c>
      <c r="G7601" t="s">
        <v>444</v>
      </c>
    </row>
    <row r="7602" spans="1:7" x14ac:dyDescent="0.25">
      <c r="A7602" s="1">
        <v>42947</v>
      </c>
      <c r="B7602">
        <v>93.360000999999997</v>
      </c>
      <c r="C7602">
        <v>93.540001000000004</v>
      </c>
      <c r="D7602">
        <v>92.779999000000004</v>
      </c>
      <c r="E7602">
        <v>92.860000999999997</v>
      </c>
      <c r="F7602">
        <v>92.860000999999997</v>
      </c>
      <c r="G7602">
        <v>0</v>
      </c>
    </row>
    <row r="7603" spans="1:7" x14ac:dyDescent="0.25">
      <c r="A7603" s="1">
        <v>42948</v>
      </c>
      <c r="B7603">
        <v>92.889999000000003</v>
      </c>
      <c r="C7603">
        <v>93.120002999999997</v>
      </c>
      <c r="D7603">
        <v>92.779999000000004</v>
      </c>
      <c r="E7603">
        <v>93.029999000000004</v>
      </c>
      <c r="F7603">
        <v>93.029999000000004</v>
      </c>
      <c r="G7603">
        <v>0</v>
      </c>
    </row>
    <row r="7604" spans="1:7" x14ac:dyDescent="0.25">
      <c r="A7604" s="1">
        <v>42949</v>
      </c>
      <c r="B7604">
        <v>93.059997999999993</v>
      </c>
      <c r="C7604">
        <v>93.160004000000001</v>
      </c>
      <c r="D7604">
        <v>92.550003000000004</v>
      </c>
      <c r="E7604">
        <v>92.830001999999993</v>
      </c>
      <c r="F7604">
        <v>92.830001999999993</v>
      </c>
      <c r="G7604">
        <v>0</v>
      </c>
    </row>
    <row r="7605" spans="1:7" x14ac:dyDescent="0.25">
      <c r="A7605" s="1">
        <v>42950</v>
      </c>
      <c r="B7605">
        <v>92.900002000000001</v>
      </c>
      <c r="C7605">
        <v>93.040001000000004</v>
      </c>
      <c r="D7605">
        <v>92.68</v>
      </c>
      <c r="E7605">
        <v>92.809997999999993</v>
      </c>
      <c r="F7605">
        <v>92.809997999999993</v>
      </c>
      <c r="G7605">
        <v>0</v>
      </c>
    </row>
    <row r="7606" spans="1:7" x14ac:dyDescent="0.25">
      <c r="A7606" s="1">
        <v>42951</v>
      </c>
      <c r="B7606">
        <v>92.75</v>
      </c>
      <c r="C7606">
        <v>93.769997000000004</v>
      </c>
      <c r="D7606">
        <v>92.699996999999996</v>
      </c>
      <c r="E7606">
        <v>93.540001000000004</v>
      </c>
      <c r="F7606">
        <v>93.540001000000004</v>
      </c>
      <c r="G7606">
        <v>0</v>
      </c>
    </row>
    <row r="7607" spans="1:7" x14ac:dyDescent="0.25">
      <c r="A7607" s="1">
        <v>42953</v>
      </c>
      <c r="B7607" t="s">
        <v>444</v>
      </c>
      <c r="C7607" t="s">
        <v>444</v>
      </c>
      <c r="D7607" t="s">
        <v>444</v>
      </c>
      <c r="E7607" t="s">
        <v>444</v>
      </c>
      <c r="F7607" t="s">
        <v>444</v>
      </c>
      <c r="G7607" t="s">
        <v>444</v>
      </c>
    </row>
    <row r="7608" spans="1:7" x14ac:dyDescent="0.25">
      <c r="A7608" s="1">
        <v>42954</v>
      </c>
      <c r="B7608">
        <v>93.5</v>
      </c>
      <c r="C7608">
        <v>93.540001000000004</v>
      </c>
      <c r="D7608">
        <v>93.300003000000004</v>
      </c>
      <c r="E7608">
        <v>93.43</v>
      </c>
      <c r="F7608">
        <v>93.43</v>
      </c>
      <c r="G7608">
        <v>0</v>
      </c>
    </row>
    <row r="7609" spans="1:7" x14ac:dyDescent="0.25">
      <c r="A7609" s="1">
        <v>42955</v>
      </c>
      <c r="B7609">
        <v>93.449996999999996</v>
      </c>
      <c r="C7609">
        <v>93.879997000000003</v>
      </c>
      <c r="D7609">
        <v>93.239998</v>
      </c>
      <c r="E7609">
        <v>93.639999000000003</v>
      </c>
      <c r="F7609">
        <v>93.639999000000003</v>
      </c>
      <c r="G7609">
        <v>0</v>
      </c>
    </row>
    <row r="7610" spans="1:7" x14ac:dyDescent="0.25">
      <c r="A7610" s="1">
        <v>42956</v>
      </c>
      <c r="B7610">
        <v>93.559997999999993</v>
      </c>
      <c r="C7610">
        <v>93.889999000000003</v>
      </c>
      <c r="D7610">
        <v>93.489998</v>
      </c>
      <c r="E7610">
        <v>93.519997000000004</v>
      </c>
      <c r="F7610">
        <v>93.519997000000004</v>
      </c>
      <c r="G7610">
        <v>0</v>
      </c>
    </row>
    <row r="7611" spans="1:7" x14ac:dyDescent="0.25">
      <c r="A7611" s="1">
        <v>42957</v>
      </c>
      <c r="B7611">
        <v>93.5</v>
      </c>
      <c r="C7611">
        <v>93.809997999999993</v>
      </c>
      <c r="D7611">
        <v>93.32</v>
      </c>
      <c r="E7611">
        <v>93.400002000000001</v>
      </c>
      <c r="F7611">
        <v>93.400002000000001</v>
      </c>
      <c r="G7611">
        <v>0</v>
      </c>
    </row>
    <row r="7612" spans="1:7" x14ac:dyDescent="0.25">
      <c r="A7612" s="1">
        <v>42958</v>
      </c>
      <c r="B7612">
        <v>93.43</v>
      </c>
      <c r="C7612">
        <v>93.510002</v>
      </c>
      <c r="D7612">
        <v>92.93</v>
      </c>
      <c r="E7612">
        <v>93.07</v>
      </c>
      <c r="F7612">
        <v>93.07</v>
      </c>
      <c r="G7612">
        <v>0</v>
      </c>
    </row>
    <row r="7613" spans="1:7" x14ac:dyDescent="0.25">
      <c r="A7613" s="1">
        <v>42960</v>
      </c>
      <c r="B7613" t="s">
        <v>444</v>
      </c>
      <c r="C7613" t="s">
        <v>444</v>
      </c>
      <c r="D7613" t="s">
        <v>444</v>
      </c>
      <c r="E7613" t="s">
        <v>444</v>
      </c>
      <c r="F7613" t="s">
        <v>444</v>
      </c>
      <c r="G7613" t="s">
        <v>444</v>
      </c>
    </row>
    <row r="7614" spans="1:7" x14ac:dyDescent="0.25">
      <c r="A7614" s="1">
        <v>42961</v>
      </c>
      <c r="B7614">
        <v>93.089995999999999</v>
      </c>
      <c r="C7614">
        <v>93.5</v>
      </c>
      <c r="D7614">
        <v>93.050003000000004</v>
      </c>
      <c r="E7614">
        <v>93.459998999999996</v>
      </c>
      <c r="F7614">
        <v>93.459998999999996</v>
      </c>
      <c r="G7614">
        <v>0</v>
      </c>
    </row>
    <row r="7615" spans="1:7" x14ac:dyDescent="0.25">
      <c r="A7615" s="1">
        <v>42962</v>
      </c>
      <c r="B7615">
        <v>93.470000999999996</v>
      </c>
      <c r="C7615">
        <v>94.139999000000003</v>
      </c>
      <c r="D7615">
        <v>93.440002000000007</v>
      </c>
      <c r="E7615">
        <v>93.849997999999999</v>
      </c>
      <c r="F7615">
        <v>93.849997999999999</v>
      </c>
      <c r="G7615">
        <v>0</v>
      </c>
    </row>
    <row r="7616" spans="1:7" x14ac:dyDescent="0.25">
      <c r="A7616" s="1">
        <v>42963</v>
      </c>
      <c r="B7616">
        <v>93.839995999999999</v>
      </c>
      <c r="C7616">
        <v>94.150002000000001</v>
      </c>
      <c r="D7616">
        <v>93.480002999999996</v>
      </c>
      <c r="E7616">
        <v>93.489998</v>
      </c>
      <c r="F7616">
        <v>93.489998</v>
      </c>
      <c r="G7616">
        <v>0</v>
      </c>
    </row>
    <row r="7617" spans="1:7" x14ac:dyDescent="0.25">
      <c r="A7617" s="1">
        <v>42964</v>
      </c>
      <c r="B7617">
        <v>93.440002000000007</v>
      </c>
      <c r="C7617">
        <v>94.080001999999993</v>
      </c>
      <c r="D7617">
        <v>93.309997999999993</v>
      </c>
      <c r="E7617">
        <v>93.620002999999997</v>
      </c>
      <c r="F7617">
        <v>93.620002999999997</v>
      </c>
      <c r="G7617">
        <v>0</v>
      </c>
    </row>
    <row r="7618" spans="1:7" x14ac:dyDescent="0.25">
      <c r="A7618" s="1">
        <v>42965</v>
      </c>
      <c r="B7618">
        <v>93.68</v>
      </c>
      <c r="C7618">
        <v>93.760002</v>
      </c>
      <c r="D7618">
        <v>93.330001999999993</v>
      </c>
      <c r="E7618">
        <v>93.43</v>
      </c>
      <c r="F7618">
        <v>93.43</v>
      </c>
      <c r="G7618">
        <v>0</v>
      </c>
    </row>
    <row r="7619" spans="1:7" x14ac:dyDescent="0.25">
      <c r="A7619" s="1">
        <v>42967</v>
      </c>
      <c r="B7619" t="s">
        <v>444</v>
      </c>
      <c r="C7619" t="s">
        <v>444</v>
      </c>
      <c r="D7619" t="s">
        <v>444</v>
      </c>
      <c r="E7619" t="s">
        <v>444</v>
      </c>
      <c r="F7619" t="s">
        <v>444</v>
      </c>
      <c r="G7619" t="s">
        <v>444</v>
      </c>
    </row>
    <row r="7620" spans="1:7" x14ac:dyDescent="0.25">
      <c r="A7620" s="1">
        <v>42968</v>
      </c>
      <c r="B7620">
        <v>93.43</v>
      </c>
      <c r="C7620">
        <v>93.580001999999993</v>
      </c>
      <c r="D7620">
        <v>93</v>
      </c>
      <c r="E7620">
        <v>93.099997999999999</v>
      </c>
      <c r="F7620">
        <v>93.099997999999999</v>
      </c>
      <c r="G7620">
        <v>0</v>
      </c>
    </row>
    <row r="7621" spans="1:7" x14ac:dyDescent="0.25">
      <c r="A7621" s="1">
        <v>42969</v>
      </c>
      <c r="B7621">
        <v>93.139999000000003</v>
      </c>
      <c r="C7621">
        <v>93.580001999999993</v>
      </c>
      <c r="D7621">
        <v>93.059997999999993</v>
      </c>
      <c r="E7621">
        <v>93.550003000000004</v>
      </c>
      <c r="F7621">
        <v>93.550003000000004</v>
      </c>
      <c r="G7621">
        <v>0</v>
      </c>
    </row>
    <row r="7622" spans="1:7" x14ac:dyDescent="0.25">
      <c r="A7622" s="1">
        <v>42970</v>
      </c>
      <c r="B7622">
        <v>93.510002</v>
      </c>
      <c r="C7622">
        <v>93.629997000000003</v>
      </c>
      <c r="D7622">
        <v>93.129997000000003</v>
      </c>
      <c r="E7622">
        <v>93.150002000000001</v>
      </c>
      <c r="F7622">
        <v>93.150002000000001</v>
      </c>
      <c r="G7622">
        <v>0</v>
      </c>
    </row>
    <row r="7623" spans="1:7" x14ac:dyDescent="0.25">
      <c r="A7623" s="1">
        <v>42971</v>
      </c>
      <c r="B7623">
        <v>93.160004000000001</v>
      </c>
      <c r="C7623">
        <v>93.379997000000003</v>
      </c>
      <c r="D7623">
        <v>93.139999000000003</v>
      </c>
      <c r="E7623">
        <v>93.279999000000004</v>
      </c>
      <c r="F7623">
        <v>93.279999000000004</v>
      </c>
      <c r="G7623">
        <v>0</v>
      </c>
    </row>
    <row r="7624" spans="1:7" x14ac:dyDescent="0.25">
      <c r="A7624" s="1">
        <v>42972</v>
      </c>
      <c r="B7624">
        <v>93.269997000000004</v>
      </c>
      <c r="C7624">
        <v>93.440002000000007</v>
      </c>
      <c r="D7624">
        <v>92.419998000000007</v>
      </c>
      <c r="E7624">
        <v>92.739998</v>
      </c>
      <c r="F7624">
        <v>92.739998</v>
      </c>
      <c r="G7624">
        <v>0</v>
      </c>
    </row>
    <row r="7625" spans="1:7" x14ac:dyDescent="0.25">
      <c r="A7625" s="1">
        <v>42974</v>
      </c>
      <c r="B7625" t="s">
        <v>444</v>
      </c>
      <c r="C7625" t="s">
        <v>444</v>
      </c>
      <c r="D7625" t="s">
        <v>444</v>
      </c>
      <c r="E7625" t="s">
        <v>444</v>
      </c>
      <c r="F7625" t="s">
        <v>444</v>
      </c>
      <c r="G7625" t="s">
        <v>444</v>
      </c>
    </row>
    <row r="7626" spans="1:7" x14ac:dyDescent="0.25">
      <c r="A7626" s="1">
        <v>42975</v>
      </c>
      <c r="B7626">
        <v>92.360000999999997</v>
      </c>
      <c r="C7626">
        <v>92.550003000000004</v>
      </c>
      <c r="D7626">
        <v>92.18</v>
      </c>
      <c r="E7626">
        <v>92.209998999999996</v>
      </c>
      <c r="F7626">
        <v>92.209998999999996</v>
      </c>
      <c r="G7626">
        <v>0</v>
      </c>
    </row>
    <row r="7627" spans="1:7" x14ac:dyDescent="0.25">
      <c r="A7627" s="1">
        <v>42976</v>
      </c>
      <c r="B7627">
        <v>92.220000999999996</v>
      </c>
      <c r="C7627">
        <v>92.480002999999996</v>
      </c>
      <c r="D7627">
        <v>91.620002999999997</v>
      </c>
      <c r="E7627">
        <v>92.349997999999999</v>
      </c>
      <c r="F7627">
        <v>92.349997999999999</v>
      </c>
      <c r="G7627">
        <v>0</v>
      </c>
    </row>
    <row r="7628" spans="1:7" x14ac:dyDescent="0.25">
      <c r="A7628" s="1">
        <v>42977</v>
      </c>
      <c r="B7628">
        <v>92.300003000000004</v>
      </c>
      <c r="C7628">
        <v>92.949996999999996</v>
      </c>
      <c r="D7628">
        <v>92.25</v>
      </c>
      <c r="E7628">
        <v>92.879997000000003</v>
      </c>
      <c r="F7628">
        <v>92.879997000000003</v>
      </c>
      <c r="G7628">
        <v>0</v>
      </c>
    </row>
    <row r="7629" spans="1:7" x14ac:dyDescent="0.25">
      <c r="A7629" s="1">
        <v>42978</v>
      </c>
      <c r="B7629">
        <v>92.849997999999999</v>
      </c>
      <c r="C7629">
        <v>93.349997999999999</v>
      </c>
      <c r="D7629">
        <v>92.580001999999993</v>
      </c>
      <c r="E7629">
        <v>92.669998000000007</v>
      </c>
      <c r="F7629">
        <v>92.669998000000007</v>
      </c>
      <c r="G7629">
        <v>0</v>
      </c>
    </row>
    <row r="7630" spans="1:7" x14ac:dyDescent="0.25">
      <c r="A7630" s="1">
        <v>42979</v>
      </c>
      <c r="B7630">
        <v>92.610000999999997</v>
      </c>
      <c r="C7630">
        <v>92.93</v>
      </c>
      <c r="D7630">
        <v>92.099997999999999</v>
      </c>
      <c r="E7630">
        <v>92.809997999999993</v>
      </c>
      <c r="F7630">
        <v>92.809997999999993</v>
      </c>
      <c r="G7630">
        <v>0</v>
      </c>
    </row>
    <row r="7631" spans="1:7" x14ac:dyDescent="0.25">
      <c r="A7631" s="1">
        <v>42981</v>
      </c>
      <c r="B7631" t="s">
        <v>444</v>
      </c>
      <c r="C7631" t="s">
        <v>444</v>
      </c>
      <c r="D7631" t="s">
        <v>444</v>
      </c>
      <c r="E7631" t="s">
        <v>444</v>
      </c>
      <c r="F7631" t="s">
        <v>444</v>
      </c>
      <c r="G7631" t="s">
        <v>444</v>
      </c>
    </row>
    <row r="7632" spans="1:7" x14ac:dyDescent="0.25">
      <c r="A7632" s="1">
        <v>42983</v>
      </c>
      <c r="B7632">
        <v>92.599997999999999</v>
      </c>
      <c r="C7632">
        <v>92.730002999999996</v>
      </c>
      <c r="D7632">
        <v>92.18</v>
      </c>
      <c r="E7632">
        <v>92.309997999999993</v>
      </c>
      <c r="F7632">
        <v>92.309997999999993</v>
      </c>
      <c r="G7632">
        <v>0</v>
      </c>
    </row>
    <row r="7633" spans="1:7" x14ac:dyDescent="0.25">
      <c r="A7633" s="1">
        <v>42984</v>
      </c>
      <c r="B7633">
        <v>92.239998</v>
      </c>
      <c r="C7633">
        <v>92.379997000000003</v>
      </c>
      <c r="D7633">
        <v>91.989998</v>
      </c>
      <c r="E7633">
        <v>92.290001000000004</v>
      </c>
      <c r="F7633">
        <v>92.290001000000004</v>
      </c>
      <c r="G7633">
        <v>0</v>
      </c>
    </row>
    <row r="7634" spans="1:7" x14ac:dyDescent="0.25">
      <c r="A7634" s="1">
        <v>42985</v>
      </c>
      <c r="B7634">
        <v>92.199996999999996</v>
      </c>
      <c r="C7634">
        <v>92.25</v>
      </c>
      <c r="D7634">
        <v>91.410004000000001</v>
      </c>
      <c r="E7634">
        <v>91.529999000000004</v>
      </c>
      <c r="F7634">
        <v>91.529999000000004</v>
      </c>
      <c r="G7634">
        <v>0</v>
      </c>
    </row>
    <row r="7635" spans="1:7" x14ac:dyDescent="0.25">
      <c r="A7635" s="1">
        <v>42986</v>
      </c>
      <c r="B7635">
        <v>91.489998</v>
      </c>
      <c r="C7635">
        <v>91.510002</v>
      </c>
      <c r="D7635">
        <v>91.010002</v>
      </c>
      <c r="E7635">
        <v>91.330001999999993</v>
      </c>
      <c r="F7635">
        <v>91.330001999999993</v>
      </c>
      <c r="G7635">
        <v>0</v>
      </c>
    </row>
    <row r="7636" spans="1:7" x14ac:dyDescent="0.25">
      <c r="A7636" s="1">
        <v>42988</v>
      </c>
      <c r="B7636" t="s">
        <v>444</v>
      </c>
      <c r="C7636" t="s">
        <v>444</v>
      </c>
      <c r="D7636" t="s">
        <v>444</v>
      </c>
      <c r="E7636" t="s">
        <v>444</v>
      </c>
      <c r="F7636" t="s">
        <v>444</v>
      </c>
      <c r="G7636" t="s">
        <v>444</v>
      </c>
    </row>
    <row r="7637" spans="1:7" x14ac:dyDescent="0.25">
      <c r="A7637" s="1">
        <v>42989</v>
      </c>
      <c r="B7637">
        <v>91.860000999999997</v>
      </c>
      <c r="C7637">
        <v>91.989998</v>
      </c>
      <c r="D7637">
        <v>91.419998000000007</v>
      </c>
      <c r="E7637">
        <v>91.860000999999997</v>
      </c>
      <c r="F7637">
        <v>91.860000999999997</v>
      </c>
      <c r="G7637">
        <v>0</v>
      </c>
    </row>
    <row r="7638" spans="1:7" x14ac:dyDescent="0.25">
      <c r="A7638" s="1">
        <v>42990</v>
      </c>
      <c r="B7638">
        <v>91.860000999999997</v>
      </c>
      <c r="C7638">
        <v>92.080001999999993</v>
      </c>
      <c r="D7638">
        <v>91.769997000000004</v>
      </c>
      <c r="E7638">
        <v>91.910004000000001</v>
      </c>
      <c r="F7638">
        <v>91.910004000000001</v>
      </c>
      <c r="G7638">
        <v>0</v>
      </c>
    </row>
    <row r="7639" spans="1:7" x14ac:dyDescent="0.25">
      <c r="A7639" s="1">
        <v>42991</v>
      </c>
      <c r="B7639">
        <v>91.879997000000003</v>
      </c>
      <c r="C7639">
        <v>92.529999000000004</v>
      </c>
      <c r="D7639">
        <v>91.709998999999996</v>
      </c>
      <c r="E7639">
        <v>92.519997000000004</v>
      </c>
      <c r="F7639">
        <v>92.519997000000004</v>
      </c>
      <c r="G7639">
        <v>0</v>
      </c>
    </row>
    <row r="7640" spans="1:7" x14ac:dyDescent="0.25">
      <c r="A7640" s="1">
        <v>42992</v>
      </c>
      <c r="B7640">
        <v>92.349997999999999</v>
      </c>
      <c r="C7640">
        <v>92.660004000000001</v>
      </c>
      <c r="D7640">
        <v>92.029999000000004</v>
      </c>
      <c r="E7640">
        <v>92.120002999999997</v>
      </c>
      <c r="F7640">
        <v>92.120002999999997</v>
      </c>
      <c r="G7640">
        <v>0</v>
      </c>
    </row>
    <row r="7641" spans="1:7" x14ac:dyDescent="0.25">
      <c r="A7641" s="1">
        <v>42993</v>
      </c>
      <c r="B7641">
        <v>92</v>
      </c>
      <c r="C7641">
        <v>92.169998000000007</v>
      </c>
      <c r="D7641">
        <v>91.580001999999993</v>
      </c>
      <c r="E7641">
        <v>91.870002999999997</v>
      </c>
      <c r="F7641">
        <v>91.870002999999997</v>
      </c>
      <c r="G7641">
        <v>0</v>
      </c>
    </row>
    <row r="7642" spans="1:7" x14ac:dyDescent="0.25">
      <c r="A7642" s="1">
        <v>42995</v>
      </c>
      <c r="B7642" t="s">
        <v>444</v>
      </c>
      <c r="C7642" t="s">
        <v>444</v>
      </c>
      <c r="D7642" t="s">
        <v>444</v>
      </c>
      <c r="E7642" t="s">
        <v>444</v>
      </c>
      <c r="F7642" t="s">
        <v>444</v>
      </c>
      <c r="G7642" t="s">
        <v>444</v>
      </c>
    </row>
    <row r="7643" spans="1:7" x14ac:dyDescent="0.25">
      <c r="A7643" s="1">
        <v>42996</v>
      </c>
      <c r="B7643">
        <v>91.93</v>
      </c>
      <c r="C7643">
        <v>92.209998999999996</v>
      </c>
      <c r="D7643">
        <v>91.800003000000004</v>
      </c>
      <c r="E7643">
        <v>92.050003000000004</v>
      </c>
      <c r="F7643">
        <v>92.050003000000004</v>
      </c>
      <c r="G7643">
        <v>0</v>
      </c>
    </row>
    <row r="7644" spans="1:7" x14ac:dyDescent="0.25">
      <c r="A7644" s="1">
        <v>42997</v>
      </c>
      <c r="B7644">
        <v>91.980002999999996</v>
      </c>
      <c r="C7644">
        <v>92.050003000000004</v>
      </c>
      <c r="D7644">
        <v>91.75</v>
      </c>
      <c r="E7644">
        <v>91.790001000000004</v>
      </c>
      <c r="F7644">
        <v>91.790001000000004</v>
      </c>
      <c r="G7644">
        <v>0</v>
      </c>
    </row>
    <row r="7645" spans="1:7" x14ac:dyDescent="0.25">
      <c r="A7645" s="1">
        <v>42998</v>
      </c>
      <c r="B7645">
        <v>91.830001999999993</v>
      </c>
      <c r="C7645">
        <v>92.699996999999996</v>
      </c>
      <c r="D7645">
        <v>91.529999000000004</v>
      </c>
      <c r="E7645">
        <v>92.510002</v>
      </c>
      <c r="F7645">
        <v>92.510002</v>
      </c>
      <c r="G7645">
        <v>0</v>
      </c>
    </row>
    <row r="7646" spans="1:7" x14ac:dyDescent="0.25">
      <c r="A7646" s="1">
        <v>42999</v>
      </c>
      <c r="B7646">
        <v>92.470000999999996</v>
      </c>
      <c r="C7646">
        <v>92.660004000000001</v>
      </c>
      <c r="D7646">
        <v>92.099997999999999</v>
      </c>
      <c r="E7646">
        <v>92.260002</v>
      </c>
      <c r="F7646">
        <v>92.260002</v>
      </c>
      <c r="G7646">
        <v>0</v>
      </c>
    </row>
    <row r="7647" spans="1:7" x14ac:dyDescent="0.25">
      <c r="A7647" s="1">
        <v>43000</v>
      </c>
      <c r="B7647">
        <v>92.18</v>
      </c>
      <c r="C7647">
        <v>92.220000999999996</v>
      </c>
      <c r="D7647">
        <v>91.779999000000004</v>
      </c>
      <c r="E7647">
        <v>92.169998000000007</v>
      </c>
      <c r="F7647">
        <v>92.169998000000007</v>
      </c>
      <c r="G7647">
        <v>0</v>
      </c>
    </row>
    <row r="7648" spans="1:7" x14ac:dyDescent="0.25">
      <c r="A7648" s="1">
        <v>43002</v>
      </c>
      <c r="B7648" t="s">
        <v>444</v>
      </c>
      <c r="C7648" t="s">
        <v>444</v>
      </c>
      <c r="D7648" t="s">
        <v>444</v>
      </c>
      <c r="E7648" t="s">
        <v>444</v>
      </c>
      <c r="F7648" t="s">
        <v>444</v>
      </c>
      <c r="G7648" t="s">
        <v>444</v>
      </c>
    </row>
    <row r="7649" spans="1:7" x14ac:dyDescent="0.25">
      <c r="A7649" s="1">
        <v>43003</v>
      </c>
      <c r="B7649">
        <v>92.32</v>
      </c>
      <c r="C7649">
        <v>92.720000999999996</v>
      </c>
      <c r="D7649">
        <v>92.209998999999996</v>
      </c>
      <c r="E7649">
        <v>92.650002000000001</v>
      </c>
      <c r="F7649">
        <v>92.650002000000001</v>
      </c>
      <c r="G7649">
        <v>0</v>
      </c>
    </row>
    <row r="7650" spans="1:7" x14ac:dyDescent="0.25">
      <c r="A7650" s="1">
        <v>43004</v>
      </c>
      <c r="B7650">
        <v>92.599997999999999</v>
      </c>
      <c r="C7650">
        <v>93.290001000000004</v>
      </c>
      <c r="D7650">
        <v>92.550003000000004</v>
      </c>
      <c r="E7650">
        <v>92.970000999999996</v>
      </c>
      <c r="F7650">
        <v>92.970000999999996</v>
      </c>
      <c r="G7650">
        <v>0</v>
      </c>
    </row>
    <row r="7651" spans="1:7" x14ac:dyDescent="0.25">
      <c r="A7651" s="1">
        <v>43005</v>
      </c>
      <c r="B7651">
        <v>93.040001000000004</v>
      </c>
      <c r="C7651">
        <v>93.610000999999997</v>
      </c>
      <c r="D7651">
        <v>93.010002</v>
      </c>
      <c r="E7651">
        <v>93.360000999999997</v>
      </c>
      <c r="F7651">
        <v>93.360000999999997</v>
      </c>
      <c r="G7651">
        <v>0</v>
      </c>
    </row>
    <row r="7652" spans="1:7" x14ac:dyDescent="0.25">
      <c r="A7652" s="1">
        <v>43006</v>
      </c>
      <c r="B7652">
        <v>93.470000999999996</v>
      </c>
      <c r="C7652">
        <v>93.669998000000007</v>
      </c>
      <c r="D7652">
        <v>93.07</v>
      </c>
      <c r="E7652">
        <v>93.089995999999999</v>
      </c>
      <c r="F7652">
        <v>93.089995999999999</v>
      </c>
      <c r="G7652">
        <v>0</v>
      </c>
    </row>
    <row r="7653" spans="1:7" x14ac:dyDescent="0.25">
      <c r="A7653" s="1">
        <v>43007</v>
      </c>
      <c r="B7653">
        <v>93.169998000000007</v>
      </c>
      <c r="C7653">
        <v>93.269997000000004</v>
      </c>
      <c r="D7653">
        <v>92.949996999999996</v>
      </c>
      <c r="E7653">
        <v>93.080001999999993</v>
      </c>
      <c r="F7653">
        <v>93.080001999999993</v>
      </c>
      <c r="G7653">
        <v>0</v>
      </c>
    </row>
    <row r="7654" spans="1:7" x14ac:dyDescent="0.25">
      <c r="A7654" s="1">
        <v>43009</v>
      </c>
      <c r="B7654" t="s">
        <v>444</v>
      </c>
      <c r="C7654" t="s">
        <v>444</v>
      </c>
      <c r="D7654" t="s">
        <v>444</v>
      </c>
      <c r="E7654" t="s">
        <v>444</v>
      </c>
      <c r="F7654" t="s">
        <v>444</v>
      </c>
      <c r="G7654" t="s">
        <v>444</v>
      </c>
    </row>
    <row r="7655" spans="1:7" x14ac:dyDescent="0.25">
      <c r="A7655" s="1">
        <v>43010</v>
      </c>
      <c r="B7655">
        <v>93.290001000000004</v>
      </c>
      <c r="C7655">
        <v>93.660004000000001</v>
      </c>
      <c r="D7655">
        <v>93.120002999999997</v>
      </c>
      <c r="E7655">
        <v>93.559997999999993</v>
      </c>
      <c r="F7655">
        <v>93.559997999999993</v>
      </c>
      <c r="G7655">
        <v>0</v>
      </c>
    </row>
    <row r="7656" spans="1:7" x14ac:dyDescent="0.25">
      <c r="A7656" s="1">
        <v>43011</v>
      </c>
      <c r="B7656">
        <v>93.599997999999999</v>
      </c>
      <c r="C7656">
        <v>93.919998000000007</v>
      </c>
      <c r="D7656">
        <v>93.43</v>
      </c>
      <c r="E7656">
        <v>93.57</v>
      </c>
      <c r="F7656">
        <v>93.57</v>
      </c>
      <c r="G7656">
        <v>0</v>
      </c>
    </row>
    <row r="7657" spans="1:7" x14ac:dyDescent="0.25">
      <c r="A7657" s="1">
        <v>43012</v>
      </c>
      <c r="B7657">
        <v>93.589995999999999</v>
      </c>
      <c r="C7657">
        <v>93.589995999999999</v>
      </c>
      <c r="D7657">
        <v>93.260002</v>
      </c>
      <c r="E7657">
        <v>93.459998999999996</v>
      </c>
      <c r="F7657">
        <v>93.459998999999996</v>
      </c>
      <c r="G7657">
        <v>0</v>
      </c>
    </row>
    <row r="7658" spans="1:7" x14ac:dyDescent="0.25">
      <c r="A7658" s="1">
        <v>43013</v>
      </c>
      <c r="B7658">
        <v>93.480002999999996</v>
      </c>
      <c r="C7658">
        <v>93.989998</v>
      </c>
      <c r="D7658">
        <v>93.410004000000001</v>
      </c>
      <c r="E7658">
        <v>93.959998999999996</v>
      </c>
      <c r="F7658">
        <v>93.959998999999996</v>
      </c>
      <c r="G7658">
        <v>0</v>
      </c>
    </row>
    <row r="7659" spans="1:7" x14ac:dyDescent="0.25">
      <c r="A7659" s="1">
        <v>43014</v>
      </c>
      <c r="B7659">
        <v>93.919998000000007</v>
      </c>
      <c r="C7659">
        <v>94.269997000000004</v>
      </c>
      <c r="D7659">
        <v>93.769997000000004</v>
      </c>
      <c r="E7659">
        <v>93.800003000000004</v>
      </c>
      <c r="F7659">
        <v>93.800003000000004</v>
      </c>
      <c r="G7659">
        <v>0</v>
      </c>
    </row>
    <row r="7660" spans="1:7" x14ac:dyDescent="0.25">
      <c r="A7660" s="1">
        <v>43016</v>
      </c>
      <c r="B7660" t="s">
        <v>444</v>
      </c>
      <c r="C7660" t="s">
        <v>444</v>
      </c>
      <c r="D7660" t="s">
        <v>444</v>
      </c>
      <c r="E7660" t="s">
        <v>444</v>
      </c>
      <c r="F7660" t="s">
        <v>444</v>
      </c>
      <c r="G7660" t="s">
        <v>444</v>
      </c>
    </row>
    <row r="7661" spans="1:7" x14ac:dyDescent="0.25">
      <c r="A7661" s="1">
        <v>43017</v>
      </c>
      <c r="B7661">
        <v>93.769997000000004</v>
      </c>
      <c r="C7661">
        <v>93.839995999999999</v>
      </c>
      <c r="D7661">
        <v>93.620002999999997</v>
      </c>
      <c r="E7661">
        <v>93.739998</v>
      </c>
      <c r="F7661">
        <v>93.739998</v>
      </c>
      <c r="G7661">
        <v>0</v>
      </c>
    </row>
    <row r="7662" spans="1:7" x14ac:dyDescent="0.25">
      <c r="A7662" s="1">
        <v>43018</v>
      </c>
      <c r="B7662">
        <v>93.730002999999996</v>
      </c>
      <c r="C7662">
        <v>93.739998</v>
      </c>
      <c r="D7662">
        <v>93.139999000000003</v>
      </c>
      <c r="E7662">
        <v>93.290001000000004</v>
      </c>
      <c r="F7662">
        <v>93.290001000000004</v>
      </c>
      <c r="G7662">
        <v>0</v>
      </c>
    </row>
    <row r="7663" spans="1:7" x14ac:dyDescent="0.25">
      <c r="A7663" s="1">
        <v>43019</v>
      </c>
      <c r="B7663">
        <v>93.260002</v>
      </c>
      <c r="C7663">
        <v>93.370002999999997</v>
      </c>
      <c r="D7663">
        <v>92.900002000000001</v>
      </c>
      <c r="E7663">
        <v>92.959998999999996</v>
      </c>
      <c r="F7663">
        <v>92.959998999999996</v>
      </c>
      <c r="G7663">
        <v>0</v>
      </c>
    </row>
    <row r="7664" spans="1:7" x14ac:dyDescent="0.25">
      <c r="A7664" s="1">
        <v>43020</v>
      </c>
      <c r="B7664">
        <v>92.949996999999996</v>
      </c>
      <c r="C7664">
        <v>93.230002999999996</v>
      </c>
      <c r="D7664">
        <v>92.800003000000004</v>
      </c>
      <c r="E7664">
        <v>93.120002999999997</v>
      </c>
      <c r="F7664">
        <v>93.120002999999997</v>
      </c>
      <c r="G7664">
        <v>0</v>
      </c>
    </row>
    <row r="7665" spans="1:7" x14ac:dyDescent="0.25">
      <c r="A7665" s="1">
        <v>43021</v>
      </c>
      <c r="B7665">
        <v>93.089995999999999</v>
      </c>
      <c r="C7665">
        <v>93.239998</v>
      </c>
      <c r="D7665">
        <v>92.75</v>
      </c>
      <c r="E7665">
        <v>93.089995999999999</v>
      </c>
      <c r="F7665">
        <v>93.089995999999999</v>
      </c>
      <c r="G7665">
        <v>0</v>
      </c>
    </row>
    <row r="7666" spans="1:7" x14ac:dyDescent="0.25">
      <c r="A7666" s="1">
        <v>43023</v>
      </c>
      <c r="B7666" t="s">
        <v>444</v>
      </c>
      <c r="C7666" t="s">
        <v>444</v>
      </c>
      <c r="D7666" t="s">
        <v>444</v>
      </c>
      <c r="E7666" t="s">
        <v>444</v>
      </c>
      <c r="F7666" t="s">
        <v>444</v>
      </c>
      <c r="G7666" t="s">
        <v>444</v>
      </c>
    </row>
    <row r="7667" spans="1:7" x14ac:dyDescent="0.25">
      <c r="A7667" s="1">
        <v>43024</v>
      </c>
      <c r="B7667">
        <v>93.07</v>
      </c>
      <c r="C7667">
        <v>93.360000999999997</v>
      </c>
      <c r="D7667">
        <v>93.07</v>
      </c>
      <c r="E7667">
        <v>93.279999000000004</v>
      </c>
      <c r="F7667">
        <v>93.279999000000004</v>
      </c>
      <c r="G7667">
        <v>0</v>
      </c>
    </row>
    <row r="7668" spans="1:7" x14ac:dyDescent="0.25">
      <c r="A7668" s="1">
        <v>43025</v>
      </c>
      <c r="B7668">
        <v>93.32</v>
      </c>
      <c r="C7668">
        <v>93.730002999999996</v>
      </c>
      <c r="D7668">
        <v>93.279999000000004</v>
      </c>
      <c r="E7668">
        <v>93.489998</v>
      </c>
      <c r="F7668">
        <v>93.489998</v>
      </c>
      <c r="G7668">
        <v>0</v>
      </c>
    </row>
    <row r="7669" spans="1:7" x14ac:dyDescent="0.25">
      <c r="A7669" s="1">
        <v>43026</v>
      </c>
      <c r="B7669">
        <v>93.480002999999996</v>
      </c>
      <c r="C7669">
        <v>93.800003000000004</v>
      </c>
      <c r="D7669">
        <v>93.360000999999997</v>
      </c>
      <c r="E7669">
        <v>93.360000999999997</v>
      </c>
      <c r="F7669">
        <v>93.360000999999997</v>
      </c>
      <c r="G7669">
        <v>0</v>
      </c>
    </row>
    <row r="7670" spans="1:7" x14ac:dyDescent="0.25">
      <c r="A7670" s="1">
        <v>43027</v>
      </c>
      <c r="B7670">
        <v>93.419998000000007</v>
      </c>
      <c r="C7670">
        <v>93.550003000000004</v>
      </c>
      <c r="D7670">
        <v>93.059997999999993</v>
      </c>
      <c r="E7670">
        <v>93.269997000000004</v>
      </c>
      <c r="F7670">
        <v>93.269997000000004</v>
      </c>
      <c r="G7670">
        <v>0</v>
      </c>
    </row>
    <row r="7671" spans="1:7" x14ac:dyDescent="0.25">
      <c r="A7671" s="1">
        <v>43028</v>
      </c>
      <c r="B7671">
        <v>93.160004000000001</v>
      </c>
      <c r="C7671">
        <v>93.779999000000004</v>
      </c>
      <c r="D7671">
        <v>93.120002999999997</v>
      </c>
      <c r="E7671">
        <v>93.699996999999996</v>
      </c>
      <c r="F7671">
        <v>93.699996999999996</v>
      </c>
      <c r="G7671">
        <v>0</v>
      </c>
    </row>
    <row r="7672" spans="1:7" x14ac:dyDescent="0.25">
      <c r="A7672" s="1">
        <v>43030</v>
      </c>
      <c r="B7672" t="s">
        <v>444</v>
      </c>
      <c r="C7672" t="s">
        <v>444</v>
      </c>
      <c r="D7672" t="s">
        <v>444</v>
      </c>
      <c r="E7672" t="s">
        <v>444</v>
      </c>
      <c r="F7672" t="s">
        <v>444</v>
      </c>
      <c r="G7672" t="s">
        <v>444</v>
      </c>
    </row>
    <row r="7673" spans="1:7" x14ac:dyDescent="0.25">
      <c r="A7673" s="1">
        <v>43031</v>
      </c>
      <c r="B7673">
        <v>93.839995999999999</v>
      </c>
      <c r="C7673">
        <v>94.019997000000004</v>
      </c>
      <c r="D7673">
        <v>93.68</v>
      </c>
      <c r="E7673">
        <v>93.940002000000007</v>
      </c>
      <c r="F7673">
        <v>93.940002000000007</v>
      </c>
      <c r="G7673">
        <v>0</v>
      </c>
    </row>
    <row r="7674" spans="1:7" x14ac:dyDescent="0.25">
      <c r="A7674" s="1">
        <v>43032</v>
      </c>
      <c r="B7674">
        <v>93.830001999999993</v>
      </c>
      <c r="C7674">
        <v>93.989998</v>
      </c>
      <c r="D7674">
        <v>93.68</v>
      </c>
      <c r="E7674">
        <v>93.959998999999996</v>
      </c>
      <c r="F7674">
        <v>93.959998999999996</v>
      </c>
      <c r="G7674">
        <v>0</v>
      </c>
    </row>
    <row r="7675" spans="1:7" x14ac:dyDescent="0.25">
      <c r="A7675" s="1">
        <v>43033</v>
      </c>
      <c r="B7675">
        <v>93.940002000000007</v>
      </c>
      <c r="C7675">
        <v>94.010002</v>
      </c>
      <c r="D7675">
        <v>93.610000999999997</v>
      </c>
      <c r="E7675">
        <v>93.709998999999996</v>
      </c>
      <c r="F7675">
        <v>93.709998999999996</v>
      </c>
      <c r="G7675">
        <v>0</v>
      </c>
    </row>
    <row r="7676" spans="1:7" x14ac:dyDescent="0.25">
      <c r="A7676" s="1">
        <v>43034</v>
      </c>
      <c r="B7676">
        <v>93.629997000000003</v>
      </c>
      <c r="C7676">
        <v>94.720000999999996</v>
      </c>
      <c r="D7676">
        <v>93.480002999999996</v>
      </c>
      <c r="E7676">
        <v>94.610000999999997</v>
      </c>
      <c r="F7676">
        <v>94.610000999999997</v>
      </c>
      <c r="G7676">
        <v>0</v>
      </c>
    </row>
    <row r="7677" spans="1:7" x14ac:dyDescent="0.25">
      <c r="A7677" s="1">
        <v>43035</v>
      </c>
      <c r="B7677">
        <v>94.720000999999996</v>
      </c>
      <c r="C7677">
        <v>95.150002000000001</v>
      </c>
      <c r="D7677">
        <v>94.720000999999996</v>
      </c>
      <c r="E7677">
        <v>94.919998000000007</v>
      </c>
      <c r="F7677">
        <v>94.919998000000007</v>
      </c>
      <c r="G7677">
        <v>0</v>
      </c>
    </row>
    <row r="7678" spans="1:7" x14ac:dyDescent="0.25">
      <c r="A7678" s="1">
        <v>43037</v>
      </c>
      <c r="B7678" t="s">
        <v>444</v>
      </c>
      <c r="C7678" t="s">
        <v>444</v>
      </c>
      <c r="D7678" t="s">
        <v>444</v>
      </c>
      <c r="E7678" t="s">
        <v>444</v>
      </c>
      <c r="F7678" t="s">
        <v>444</v>
      </c>
      <c r="G7678" t="s">
        <v>444</v>
      </c>
    </row>
    <row r="7679" spans="1:7" x14ac:dyDescent="0.25">
      <c r="A7679" s="1">
        <v>43038</v>
      </c>
      <c r="B7679">
        <v>94.790001000000004</v>
      </c>
      <c r="C7679">
        <v>94.900002000000001</v>
      </c>
      <c r="D7679">
        <v>94.440002000000007</v>
      </c>
      <c r="E7679">
        <v>94.489998</v>
      </c>
      <c r="F7679">
        <v>94.489998</v>
      </c>
      <c r="G7679">
        <v>0</v>
      </c>
    </row>
    <row r="7680" spans="1:7" x14ac:dyDescent="0.25">
      <c r="A7680" s="1">
        <v>43039</v>
      </c>
      <c r="B7680">
        <v>94.540001000000004</v>
      </c>
      <c r="C7680">
        <v>94.699996999999996</v>
      </c>
      <c r="D7680">
        <v>94.449996999999996</v>
      </c>
      <c r="E7680">
        <v>94.550003000000004</v>
      </c>
      <c r="F7680">
        <v>94.550003000000004</v>
      </c>
      <c r="G7680">
        <v>0</v>
      </c>
    </row>
    <row r="7681" spans="1:7" x14ac:dyDescent="0.25">
      <c r="A7681" s="1">
        <v>43040</v>
      </c>
      <c r="B7681">
        <v>94.550003000000004</v>
      </c>
      <c r="C7681">
        <v>94.849997999999999</v>
      </c>
      <c r="D7681">
        <v>94.510002</v>
      </c>
      <c r="E7681">
        <v>94.82</v>
      </c>
      <c r="F7681">
        <v>94.82</v>
      </c>
      <c r="G7681">
        <v>0</v>
      </c>
    </row>
    <row r="7682" spans="1:7" x14ac:dyDescent="0.25">
      <c r="A7682" s="1">
        <v>43041</v>
      </c>
      <c r="B7682">
        <v>94.800003000000004</v>
      </c>
      <c r="C7682">
        <v>94.800003000000004</v>
      </c>
      <c r="D7682">
        <v>94.410004000000001</v>
      </c>
      <c r="E7682">
        <v>94.690002000000007</v>
      </c>
      <c r="F7682">
        <v>94.690002000000007</v>
      </c>
      <c r="G7682">
        <v>0</v>
      </c>
    </row>
    <row r="7683" spans="1:7" x14ac:dyDescent="0.25">
      <c r="A7683" s="1">
        <v>43042</v>
      </c>
      <c r="B7683">
        <v>94.730002999999996</v>
      </c>
      <c r="C7683">
        <v>95.019997000000004</v>
      </c>
      <c r="D7683">
        <v>94.410004000000001</v>
      </c>
      <c r="E7683">
        <v>94.940002000000007</v>
      </c>
      <c r="F7683">
        <v>94.940002000000007</v>
      </c>
      <c r="G7683">
        <v>0</v>
      </c>
    </row>
    <row r="7684" spans="1:7" x14ac:dyDescent="0.25">
      <c r="A7684" s="1">
        <v>43044</v>
      </c>
      <c r="B7684" t="s">
        <v>444</v>
      </c>
      <c r="C7684" t="s">
        <v>444</v>
      </c>
      <c r="D7684" t="s">
        <v>444</v>
      </c>
      <c r="E7684" t="s">
        <v>444</v>
      </c>
      <c r="F7684" t="s">
        <v>444</v>
      </c>
      <c r="G7684" t="s">
        <v>444</v>
      </c>
    </row>
    <row r="7685" spans="1:7" x14ac:dyDescent="0.25">
      <c r="A7685" s="1">
        <v>43045</v>
      </c>
      <c r="B7685">
        <v>94.870002999999997</v>
      </c>
      <c r="C7685">
        <v>95.080001999999993</v>
      </c>
      <c r="D7685">
        <v>94.709998999999996</v>
      </c>
      <c r="E7685">
        <v>94.720000999999996</v>
      </c>
      <c r="F7685">
        <v>94.720000999999996</v>
      </c>
      <c r="G7685">
        <v>0</v>
      </c>
    </row>
    <row r="7686" spans="1:7" x14ac:dyDescent="0.25">
      <c r="A7686" s="1">
        <v>43046</v>
      </c>
      <c r="B7686">
        <v>94.720000999999996</v>
      </c>
      <c r="C7686">
        <v>95.150002000000001</v>
      </c>
      <c r="D7686">
        <v>94.699996999999996</v>
      </c>
      <c r="E7686">
        <v>94.910004000000001</v>
      </c>
      <c r="F7686">
        <v>94.910004000000001</v>
      </c>
      <c r="G7686">
        <v>0</v>
      </c>
    </row>
    <row r="7687" spans="1:7" x14ac:dyDescent="0.25">
      <c r="A7687" s="1">
        <v>43047</v>
      </c>
      <c r="B7687">
        <v>94.800003000000004</v>
      </c>
      <c r="C7687">
        <v>94.970000999999996</v>
      </c>
      <c r="D7687">
        <v>94.779999000000004</v>
      </c>
      <c r="E7687">
        <v>94.870002999999997</v>
      </c>
      <c r="F7687">
        <v>94.870002999999997</v>
      </c>
      <c r="G7687">
        <v>0</v>
      </c>
    </row>
    <row r="7688" spans="1:7" x14ac:dyDescent="0.25">
      <c r="A7688" s="1">
        <v>43048</v>
      </c>
      <c r="B7688">
        <v>94.879997000000003</v>
      </c>
      <c r="C7688">
        <v>94.959998999999996</v>
      </c>
      <c r="D7688">
        <v>94.419998000000007</v>
      </c>
      <c r="E7688">
        <v>94.440002000000007</v>
      </c>
      <c r="F7688">
        <v>94.440002000000007</v>
      </c>
      <c r="G7688">
        <v>0</v>
      </c>
    </row>
    <row r="7689" spans="1:7" x14ac:dyDescent="0.25">
      <c r="A7689" s="1">
        <v>43049</v>
      </c>
      <c r="B7689">
        <v>94.5</v>
      </c>
      <c r="C7689">
        <v>94.650002000000001</v>
      </c>
      <c r="D7689">
        <v>94.260002</v>
      </c>
      <c r="E7689">
        <v>94.389999000000003</v>
      </c>
      <c r="F7689">
        <v>94.389999000000003</v>
      </c>
      <c r="G7689">
        <v>0</v>
      </c>
    </row>
    <row r="7690" spans="1:7" x14ac:dyDescent="0.25">
      <c r="A7690" s="1">
        <v>43051</v>
      </c>
      <c r="B7690" t="s">
        <v>444</v>
      </c>
      <c r="C7690" t="s">
        <v>444</v>
      </c>
      <c r="D7690" t="s">
        <v>444</v>
      </c>
      <c r="E7690" t="s">
        <v>444</v>
      </c>
      <c r="F7690" t="s">
        <v>444</v>
      </c>
      <c r="G7690" t="s">
        <v>444</v>
      </c>
    </row>
    <row r="7691" spans="1:7" x14ac:dyDescent="0.25">
      <c r="A7691" s="1">
        <v>43052</v>
      </c>
      <c r="B7691">
        <v>94.410004000000001</v>
      </c>
      <c r="C7691">
        <v>94.639999000000003</v>
      </c>
      <c r="D7691">
        <v>94.400002000000001</v>
      </c>
      <c r="E7691">
        <v>94.489998</v>
      </c>
      <c r="F7691">
        <v>94.489998</v>
      </c>
      <c r="G7691">
        <v>0</v>
      </c>
    </row>
    <row r="7692" spans="1:7" x14ac:dyDescent="0.25">
      <c r="A7692" s="1">
        <v>43053</v>
      </c>
      <c r="B7692">
        <v>94.519997000000004</v>
      </c>
      <c r="C7692">
        <v>94.540001000000004</v>
      </c>
      <c r="D7692">
        <v>93.75</v>
      </c>
      <c r="E7692">
        <v>93.830001999999993</v>
      </c>
      <c r="F7692">
        <v>93.830001999999993</v>
      </c>
      <c r="G7692">
        <v>0</v>
      </c>
    </row>
    <row r="7693" spans="1:7" x14ac:dyDescent="0.25">
      <c r="A7693" s="1">
        <v>43054</v>
      </c>
      <c r="B7693">
        <v>93.860000999999997</v>
      </c>
      <c r="C7693">
        <v>93.910004000000001</v>
      </c>
      <c r="D7693">
        <v>93.400002000000001</v>
      </c>
      <c r="E7693">
        <v>93.809997999999993</v>
      </c>
      <c r="F7693">
        <v>93.809997999999993</v>
      </c>
      <c r="G7693">
        <v>0</v>
      </c>
    </row>
    <row r="7694" spans="1:7" x14ac:dyDescent="0.25">
      <c r="A7694" s="1">
        <v>43055</v>
      </c>
      <c r="B7694">
        <v>93.839995999999999</v>
      </c>
      <c r="C7694">
        <v>94</v>
      </c>
      <c r="D7694">
        <v>93.769997000000004</v>
      </c>
      <c r="E7694">
        <v>93.93</v>
      </c>
      <c r="F7694">
        <v>93.93</v>
      </c>
      <c r="G7694">
        <v>0</v>
      </c>
    </row>
    <row r="7695" spans="1:7" x14ac:dyDescent="0.25">
      <c r="A7695" s="1">
        <v>43056</v>
      </c>
      <c r="B7695">
        <v>93.870002999999997</v>
      </c>
      <c r="C7695">
        <v>93.93</v>
      </c>
      <c r="D7695">
        <v>93.510002</v>
      </c>
      <c r="E7695">
        <v>93.660004000000001</v>
      </c>
      <c r="F7695">
        <v>93.660004000000001</v>
      </c>
      <c r="G7695">
        <v>0</v>
      </c>
    </row>
    <row r="7696" spans="1:7" x14ac:dyDescent="0.25">
      <c r="A7696" s="1">
        <v>43058</v>
      </c>
      <c r="B7696" t="s">
        <v>444</v>
      </c>
      <c r="C7696" t="s">
        <v>444</v>
      </c>
      <c r="D7696" t="s">
        <v>444</v>
      </c>
      <c r="E7696" t="s">
        <v>444</v>
      </c>
      <c r="F7696" t="s">
        <v>444</v>
      </c>
      <c r="G7696" t="s">
        <v>444</v>
      </c>
    </row>
    <row r="7697" spans="1:7" x14ac:dyDescent="0.25">
      <c r="A7697" s="1">
        <v>43059</v>
      </c>
      <c r="B7697">
        <v>93.709998999999996</v>
      </c>
      <c r="C7697">
        <v>94.099997999999999</v>
      </c>
      <c r="D7697">
        <v>93.580001999999993</v>
      </c>
      <c r="E7697">
        <v>94.080001999999993</v>
      </c>
      <c r="F7697">
        <v>94.080001999999993</v>
      </c>
      <c r="G7697">
        <v>0</v>
      </c>
    </row>
    <row r="7698" spans="1:7" x14ac:dyDescent="0.25">
      <c r="A7698" s="1">
        <v>43060</v>
      </c>
      <c r="B7698">
        <v>94.040001000000004</v>
      </c>
      <c r="C7698">
        <v>94.169998000000007</v>
      </c>
      <c r="D7698">
        <v>93.879997000000003</v>
      </c>
      <c r="E7698">
        <v>93.949996999999996</v>
      </c>
      <c r="F7698">
        <v>93.949996999999996</v>
      </c>
      <c r="G7698">
        <v>0</v>
      </c>
    </row>
    <row r="7699" spans="1:7" x14ac:dyDescent="0.25">
      <c r="A7699" s="1">
        <v>43061</v>
      </c>
      <c r="B7699">
        <v>93.93</v>
      </c>
      <c r="C7699">
        <v>93.959998999999996</v>
      </c>
      <c r="D7699">
        <v>93.209998999999996</v>
      </c>
      <c r="E7699">
        <v>93.220000999999996</v>
      </c>
      <c r="F7699">
        <v>93.220000999999996</v>
      </c>
      <c r="G7699">
        <v>0</v>
      </c>
    </row>
    <row r="7700" spans="1:7" x14ac:dyDescent="0.25">
      <c r="A7700" s="1">
        <v>43063</v>
      </c>
      <c r="B7700">
        <v>93.129997000000003</v>
      </c>
      <c r="C7700">
        <v>93.25</v>
      </c>
      <c r="D7700">
        <v>92.68</v>
      </c>
      <c r="E7700">
        <v>92.760002</v>
      </c>
      <c r="F7700">
        <v>92.760002</v>
      </c>
      <c r="G7700">
        <v>0</v>
      </c>
    </row>
    <row r="7701" spans="1:7" x14ac:dyDescent="0.25">
      <c r="A7701" s="1">
        <v>43065</v>
      </c>
      <c r="B7701" t="s">
        <v>444</v>
      </c>
      <c r="C7701" t="s">
        <v>444</v>
      </c>
      <c r="D7701" t="s">
        <v>444</v>
      </c>
      <c r="E7701" t="s">
        <v>444</v>
      </c>
      <c r="F7701" t="s">
        <v>444</v>
      </c>
      <c r="G7701" t="s">
        <v>444</v>
      </c>
    </row>
    <row r="7702" spans="1:7" x14ac:dyDescent="0.25">
      <c r="A7702" s="1">
        <v>43066</v>
      </c>
      <c r="B7702">
        <v>92.690002000000007</v>
      </c>
      <c r="C7702">
        <v>92.980002999999996</v>
      </c>
      <c r="D7702">
        <v>92.5</v>
      </c>
      <c r="E7702">
        <v>92.900002000000001</v>
      </c>
      <c r="F7702">
        <v>92.900002000000001</v>
      </c>
      <c r="G7702">
        <v>0</v>
      </c>
    </row>
    <row r="7703" spans="1:7" x14ac:dyDescent="0.25">
      <c r="A7703" s="1">
        <v>43067</v>
      </c>
      <c r="B7703">
        <v>92.889999000000003</v>
      </c>
      <c r="C7703">
        <v>93.339995999999999</v>
      </c>
      <c r="D7703">
        <v>92.830001999999993</v>
      </c>
      <c r="E7703">
        <v>93.260002</v>
      </c>
      <c r="F7703">
        <v>93.260002</v>
      </c>
      <c r="G7703">
        <v>0</v>
      </c>
    </row>
    <row r="7704" spans="1:7" x14ac:dyDescent="0.25">
      <c r="A7704" s="1">
        <v>43068</v>
      </c>
      <c r="B7704">
        <v>93.220000999999996</v>
      </c>
      <c r="C7704">
        <v>93.440002000000007</v>
      </c>
      <c r="D7704">
        <v>92.989998</v>
      </c>
      <c r="E7704">
        <v>93.260002</v>
      </c>
      <c r="F7704">
        <v>93.260002</v>
      </c>
      <c r="G7704">
        <v>0</v>
      </c>
    </row>
    <row r="7705" spans="1:7" x14ac:dyDescent="0.25">
      <c r="A7705" s="1">
        <v>43069</v>
      </c>
      <c r="B7705">
        <v>93.260002</v>
      </c>
      <c r="C7705">
        <v>93.510002</v>
      </c>
      <c r="D7705">
        <v>92.730002999999996</v>
      </c>
      <c r="E7705">
        <v>93.010002</v>
      </c>
      <c r="F7705">
        <v>93.010002</v>
      </c>
      <c r="G7705">
        <v>0</v>
      </c>
    </row>
    <row r="7706" spans="1:7" x14ac:dyDescent="0.25">
      <c r="A7706" s="1">
        <v>43070</v>
      </c>
      <c r="B7706">
        <v>93.029999000000004</v>
      </c>
      <c r="C7706">
        <v>93.25</v>
      </c>
      <c r="D7706">
        <v>92.599997999999999</v>
      </c>
      <c r="E7706">
        <v>92.900002000000001</v>
      </c>
      <c r="F7706">
        <v>92.900002000000001</v>
      </c>
      <c r="G7706">
        <v>0</v>
      </c>
    </row>
    <row r="7707" spans="1:7" x14ac:dyDescent="0.25">
      <c r="A7707" s="1">
        <v>43072</v>
      </c>
      <c r="B7707" t="s">
        <v>444</v>
      </c>
      <c r="C7707" t="s">
        <v>444</v>
      </c>
      <c r="D7707" t="s">
        <v>444</v>
      </c>
      <c r="E7707" t="s">
        <v>444</v>
      </c>
      <c r="F7707" t="s">
        <v>444</v>
      </c>
      <c r="G7707" t="s">
        <v>444</v>
      </c>
    </row>
    <row r="7708" spans="1:7" x14ac:dyDescent="0.25">
      <c r="A7708" s="1">
        <v>43073</v>
      </c>
      <c r="B7708">
        <v>93.220000999999996</v>
      </c>
      <c r="C7708">
        <v>93.360000999999997</v>
      </c>
      <c r="D7708">
        <v>93.07</v>
      </c>
      <c r="E7708">
        <v>93.190002000000007</v>
      </c>
      <c r="F7708">
        <v>93.190002000000007</v>
      </c>
      <c r="G7708">
        <v>0</v>
      </c>
    </row>
    <row r="7709" spans="1:7" x14ac:dyDescent="0.25">
      <c r="A7709" s="1">
        <v>43074</v>
      </c>
      <c r="B7709">
        <v>93.089995999999999</v>
      </c>
      <c r="C7709">
        <v>93.489998</v>
      </c>
      <c r="D7709">
        <v>93.040001000000004</v>
      </c>
      <c r="E7709">
        <v>93.379997000000003</v>
      </c>
      <c r="F7709">
        <v>93.379997000000003</v>
      </c>
      <c r="G7709">
        <v>0</v>
      </c>
    </row>
    <row r="7710" spans="1:7" x14ac:dyDescent="0.25">
      <c r="A7710" s="1">
        <v>43075</v>
      </c>
      <c r="B7710">
        <v>93.309997999999993</v>
      </c>
      <c r="C7710">
        <v>93.650002000000001</v>
      </c>
      <c r="D7710">
        <v>93.169998000000007</v>
      </c>
      <c r="E7710">
        <v>93.610000999999997</v>
      </c>
      <c r="F7710">
        <v>93.610000999999997</v>
      </c>
      <c r="G7710">
        <v>0</v>
      </c>
    </row>
    <row r="7711" spans="1:7" x14ac:dyDescent="0.25">
      <c r="A7711" s="1">
        <v>43076</v>
      </c>
      <c r="B7711">
        <v>93.540001000000004</v>
      </c>
      <c r="C7711">
        <v>93.800003000000004</v>
      </c>
      <c r="D7711">
        <v>93.510002</v>
      </c>
      <c r="E7711">
        <v>93.800003000000004</v>
      </c>
      <c r="F7711">
        <v>93.800003000000004</v>
      </c>
      <c r="G7711">
        <v>0</v>
      </c>
    </row>
    <row r="7712" spans="1:7" x14ac:dyDescent="0.25">
      <c r="A7712" s="1">
        <v>43077</v>
      </c>
      <c r="B7712">
        <v>93.790001000000004</v>
      </c>
      <c r="C7712">
        <v>94.089995999999999</v>
      </c>
      <c r="D7712">
        <v>93.769997000000004</v>
      </c>
      <c r="E7712">
        <v>93.900002000000001</v>
      </c>
      <c r="F7712">
        <v>93.900002000000001</v>
      </c>
      <c r="G7712">
        <v>0</v>
      </c>
    </row>
    <row r="7713" spans="1:7" x14ac:dyDescent="0.25">
      <c r="A7713" s="1">
        <v>43079</v>
      </c>
      <c r="B7713" t="s">
        <v>444</v>
      </c>
      <c r="C7713" t="s">
        <v>444</v>
      </c>
      <c r="D7713" t="s">
        <v>444</v>
      </c>
      <c r="E7713" t="s">
        <v>444</v>
      </c>
      <c r="F7713" t="s">
        <v>444</v>
      </c>
      <c r="G7713" t="s">
        <v>444</v>
      </c>
    </row>
    <row r="7714" spans="1:7" x14ac:dyDescent="0.25">
      <c r="A7714" s="1">
        <v>43080</v>
      </c>
      <c r="B7714">
        <v>93.919998000000007</v>
      </c>
      <c r="C7714">
        <v>93.980002999999996</v>
      </c>
      <c r="D7714">
        <v>93.669998000000007</v>
      </c>
      <c r="E7714">
        <v>93.870002999999997</v>
      </c>
      <c r="F7714">
        <v>93.870002999999997</v>
      </c>
      <c r="G7714">
        <v>0</v>
      </c>
    </row>
    <row r="7715" spans="1:7" x14ac:dyDescent="0.25">
      <c r="A7715" s="1">
        <v>43081</v>
      </c>
      <c r="B7715">
        <v>93.910004000000001</v>
      </c>
      <c r="C7715">
        <v>94.220000999999996</v>
      </c>
      <c r="D7715">
        <v>93.760002</v>
      </c>
      <c r="E7715">
        <v>94.099997999999999</v>
      </c>
      <c r="F7715">
        <v>94.099997999999999</v>
      </c>
      <c r="G7715">
        <v>0</v>
      </c>
    </row>
    <row r="7716" spans="1:7" x14ac:dyDescent="0.25">
      <c r="A7716" s="1">
        <v>43082</v>
      </c>
      <c r="B7716">
        <v>94.059997999999993</v>
      </c>
      <c r="C7716">
        <v>94.110000999999997</v>
      </c>
      <c r="D7716">
        <v>93.410004000000001</v>
      </c>
      <c r="E7716">
        <v>93.43</v>
      </c>
      <c r="F7716">
        <v>93.43</v>
      </c>
      <c r="G7716">
        <v>0</v>
      </c>
    </row>
    <row r="7717" spans="1:7" x14ac:dyDescent="0.25">
      <c r="A7717" s="1">
        <v>43083</v>
      </c>
      <c r="B7717">
        <v>93.410004000000001</v>
      </c>
      <c r="C7717">
        <v>93.760002</v>
      </c>
      <c r="D7717">
        <v>93.279999000000004</v>
      </c>
      <c r="E7717">
        <v>93.489998</v>
      </c>
      <c r="F7717">
        <v>93.489998</v>
      </c>
      <c r="G7717">
        <v>0</v>
      </c>
    </row>
    <row r="7718" spans="1:7" x14ac:dyDescent="0.25">
      <c r="A7718" s="1">
        <v>43084</v>
      </c>
      <c r="B7718">
        <v>93.650002000000001</v>
      </c>
      <c r="C7718">
        <v>94</v>
      </c>
      <c r="D7718">
        <v>93.410004000000001</v>
      </c>
      <c r="E7718">
        <v>93.93</v>
      </c>
      <c r="F7718">
        <v>93.93</v>
      </c>
      <c r="G7718">
        <v>0</v>
      </c>
    </row>
    <row r="7719" spans="1:7" x14ac:dyDescent="0.25">
      <c r="A7719" s="1">
        <v>43086</v>
      </c>
      <c r="B7719" t="s">
        <v>444</v>
      </c>
      <c r="C7719" t="s">
        <v>444</v>
      </c>
      <c r="D7719" t="s">
        <v>444</v>
      </c>
      <c r="E7719" t="s">
        <v>444</v>
      </c>
      <c r="F7719" t="s">
        <v>444</v>
      </c>
      <c r="G7719" t="s">
        <v>444</v>
      </c>
    </row>
    <row r="7720" spans="1:7" x14ac:dyDescent="0.25">
      <c r="A7720" s="1">
        <v>43087</v>
      </c>
      <c r="B7720">
        <v>93.980002999999996</v>
      </c>
      <c r="C7720">
        <v>94.029999000000004</v>
      </c>
      <c r="D7720">
        <v>93.379997000000003</v>
      </c>
      <c r="E7720">
        <v>93.699996999999996</v>
      </c>
      <c r="F7720">
        <v>93.699996999999996</v>
      </c>
      <c r="G7720">
        <v>0</v>
      </c>
    </row>
    <row r="7721" spans="1:7" x14ac:dyDescent="0.25">
      <c r="A7721" s="1">
        <v>43088</v>
      </c>
      <c r="B7721">
        <v>93.709998999999996</v>
      </c>
      <c r="C7721">
        <v>93.760002</v>
      </c>
      <c r="D7721">
        <v>93.43</v>
      </c>
      <c r="E7721">
        <v>93.470000999999996</v>
      </c>
      <c r="F7721">
        <v>93.470000999999996</v>
      </c>
      <c r="G7721">
        <v>0</v>
      </c>
    </row>
    <row r="7722" spans="1:7" x14ac:dyDescent="0.25">
      <c r="A7722" s="1">
        <v>43089</v>
      </c>
      <c r="B7722">
        <v>93.5</v>
      </c>
      <c r="C7722">
        <v>93.540001000000004</v>
      </c>
      <c r="D7722">
        <v>93.160004000000001</v>
      </c>
      <c r="E7722">
        <v>93.349997999999999</v>
      </c>
      <c r="F7722">
        <v>93.349997999999999</v>
      </c>
      <c r="G7722">
        <v>0</v>
      </c>
    </row>
    <row r="7723" spans="1:7" x14ac:dyDescent="0.25">
      <c r="A7723" s="1">
        <v>43090</v>
      </c>
      <c r="B7723">
        <v>93.309997999999993</v>
      </c>
      <c r="C7723">
        <v>93.5</v>
      </c>
      <c r="D7723">
        <v>93.239998</v>
      </c>
      <c r="E7723">
        <v>93.279999000000004</v>
      </c>
      <c r="F7723">
        <v>93.279999000000004</v>
      </c>
      <c r="G7723">
        <v>0</v>
      </c>
    </row>
    <row r="7724" spans="1:7" x14ac:dyDescent="0.25">
      <c r="A7724" s="1">
        <v>43091</v>
      </c>
      <c r="B7724">
        <v>93.370002999999997</v>
      </c>
      <c r="C7724">
        <v>93.559997999999993</v>
      </c>
      <c r="D7724">
        <v>93.309997999999993</v>
      </c>
      <c r="E7724">
        <v>93.349997999999999</v>
      </c>
      <c r="F7724">
        <v>93.349997999999999</v>
      </c>
      <c r="G7724">
        <v>0</v>
      </c>
    </row>
    <row r="7725" spans="1:7" x14ac:dyDescent="0.25">
      <c r="A7725" s="1">
        <v>43093</v>
      </c>
      <c r="B7725" t="s">
        <v>444</v>
      </c>
      <c r="C7725" t="s">
        <v>444</v>
      </c>
      <c r="D7725" t="s">
        <v>444</v>
      </c>
      <c r="E7725" t="s">
        <v>444</v>
      </c>
      <c r="F7725" t="s">
        <v>444</v>
      </c>
      <c r="G7725" t="s">
        <v>444</v>
      </c>
    </row>
    <row r="7726" spans="1:7" x14ac:dyDescent="0.25">
      <c r="A7726" s="1">
        <v>43095</v>
      </c>
      <c r="B7726">
        <v>93.25</v>
      </c>
      <c r="C7726">
        <v>93.400002000000001</v>
      </c>
      <c r="D7726">
        <v>93.199996999999996</v>
      </c>
      <c r="E7726">
        <v>93.260002</v>
      </c>
      <c r="F7726">
        <v>93.260002</v>
      </c>
      <c r="G7726">
        <v>0</v>
      </c>
    </row>
    <row r="7727" spans="1:7" x14ac:dyDescent="0.25">
      <c r="A7727" s="1">
        <v>43096</v>
      </c>
      <c r="B7727">
        <v>93.300003000000004</v>
      </c>
      <c r="C7727">
        <v>93.309997999999993</v>
      </c>
      <c r="D7727">
        <v>92.959998999999996</v>
      </c>
      <c r="E7727">
        <v>93.029999000000004</v>
      </c>
      <c r="F7727">
        <v>93.029999000000004</v>
      </c>
      <c r="G7727">
        <v>0</v>
      </c>
    </row>
    <row r="7728" spans="1:7" x14ac:dyDescent="0.25">
      <c r="A7728" s="1">
        <v>43097</v>
      </c>
      <c r="B7728">
        <v>93</v>
      </c>
      <c r="C7728">
        <v>93.019997000000004</v>
      </c>
      <c r="D7728">
        <v>92.57</v>
      </c>
      <c r="E7728">
        <v>92.599997999999999</v>
      </c>
      <c r="F7728">
        <v>92.599997999999999</v>
      </c>
      <c r="G7728">
        <v>0</v>
      </c>
    </row>
    <row r="7729" spans="1:7" x14ac:dyDescent="0.25">
      <c r="A7729" s="1">
        <v>43098</v>
      </c>
      <c r="B7729">
        <v>92.669998000000007</v>
      </c>
      <c r="C7729">
        <v>92.669998000000007</v>
      </c>
      <c r="D7729">
        <v>92.080001999999993</v>
      </c>
      <c r="E7729">
        <v>92.120002999999997</v>
      </c>
      <c r="F7729">
        <v>92.120002999999997</v>
      </c>
      <c r="G7729">
        <v>0</v>
      </c>
    </row>
    <row r="7730" spans="1:7" x14ac:dyDescent="0.25">
      <c r="A7730" s="1">
        <v>43100</v>
      </c>
      <c r="B7730" t="s">
        <v>444</v>
      </c>
      <c r="C7730" t="s">
        <v>444</v>
      </c>
      <c r="D7730" t="s">
        <v>444</v>
      </c>
      <c r="E7730" t="s">
        <v>444</v>
      </c>
      <c r="F7730" t="s">
        <v>444</v>
      </c>
      <c r="G7730" t="s">
        <v>444</v>
      </c>
    </row>
    <row r="7731" spans="1:7" x14ac:dyDescent="0.25">
      <c r="A7731" s="1">
        <v>43102</v>
      </c>
      <c r="B7731">
        <v>92.239998</v>
      </c>
      <c r="C7731">
        <v>92.25</v>
      </c>
      <c r="D7731">
        <v>91.75</v>
      </c>
      <c r="E7731">
        <v>91.849997999999999</v>
      </c>
      <c r="F7731">
        <v>91.849997999999999</v>
      </c>
      <c r="G7731">
        <v>0</v>
      </c>
    </row>
    <row r="7732" spans="1:7" x14ac:dyDescent="0.25">
      <c r="A7732" s="1">
        <v>43103</v>
      </c>
      <c r="B7732">
        <v>91.82</v>
      </c>
      <c r="C7732">
        <v>92.260002</v>
      </c>
      <c r="D7732">
        <v>91.809997999999993</v>
      </c>
      <c r="E7732">
        <v>92.160004000000001</v>
      </c>
      <c r="F7732">
        <v>92.160004000000001</v>
      </c>
      <c r="G7732">
        <v>0</v>
      </c>
    </row>
    <row r="7733" spans="1:7" x14ac:dyDescent="0.25">
      <c r="A7733" s="1">
        <v>43104</v>
      </c>
      <c r="B7733">
        <v>92.220000999999996</v>
      </c>
      <c r="C7733">
        <v>92.260002</v>
      </c>
      <c r="D7733">
        <v>91.800003000000004</v>
      </c>
      <c r="E7733">
        <v>91.849997999999999</v>
      </c>
      <c r="F7733">
        <v>91.849997999999999</v>
      </c>
      <c r="G7733">
        <v>0</v>
      </c>
    </row>
    <row r="7734" spans="1:7" x14ac:dyDescent="0.25">
      <c r="A7734" s="1">
        <v>43105</v>
      </c>
      <c r="B7734">
        <v>91.870002999999997</v>
      </c>
      <c r="C7734">
        <v>92.099997999999999</v>
      </c>
      <c r="D7734">
        <v>91.779999000000004</v>
      </c>
      <c r="E7734">
        <v>91.949996999999996</v>
      </c>
      <c r="F7734">
        <v>91.949996999999996</v>
      </c>
      <c r="G7734">
        <v>0</v>
      </c>
    </row>
    <row r="7735" spans="1:7" x14ac:dyDescent="0.25">
      <c r="A7735" s="1">
        <v>43107</v>
      </c>
      <c r="B7735" t="s">
        <v>444</v>
      </c>
      <c r="C7735" t="s">
        <v>444</v>
      </c>
      <c r="D7735" t="s">
        <v>444</v>
      </c>
      <c r="E7735" t="s">
        <v>444</v>
      </c>
      <c r="F7735" t="s">
        <v>444</v>
      </c>
      <c r="G7735" t="s">
        <v>444</v>
      </c>
    </row>
    <row r="7736" spans="1:7" x14ac:dyDescent="0.25">
      <c r="A7736" s="1">
        <v>43108</v>
      </c>
      <c r="B7736">
        <v>92.059997999999993</v>
      </c>
      <c r="C7736">
        <v>92.400002000000001</v>
      </c>
      <c r="D7736">
        <v>91.879997000000003</v>
      </c>
      <c r="E7736">
        <v>92.330001999999993</v>
      </c>
      <c r="F7736">
        <v>92.330001999999993</v>
      </c>
      <c r="G7736">
        <v>0</v>
      </c>
    </row>
    <row r="7737" spans="1:7" x14ac:dyDescent="0.25">
      <c r="A7737" s="1">
        <v>43109</v>
      </c>
      <c r="B7737">
        <v>92.339995999999999</v>
      </c>
      <c r="C7737">
        <v>92.639999000000003</v>
      </c>
      <c r="D7737">
        <v>92.209998999999996</v>
      </c>
      <c r="E7737">
        <v>92.529999000000004</v>
      </c>
      <c r="F7737">
        <v>92.529999000000004</v>
      </c>
      <c r="G7737">
        <v>0</v>
      </c>
    </row>
    <row r="7738" spans="1:7" x14ac:dyDescent="0.25">
      <c r="A7738" s="1">
        <v>43110</v>
      </c>
      <c r="B7738">
        <v>92.57</v>
      </c>
      <c r="C7738">
        <v>92.580001999999993</v>
      </c>
      <c r="D7738">
        <v>91.919998000000007</v>
      </c>
      <c r="E7738">
        <v>92.330001999999993</v>
      </c>
      <c r="F7738">
        <v>92.330001999999993</v>
      </c>
      <c r="G7738">
        <v>0</v>
      </c>
    </row>
    <row r="7739" spans="1:7" x14ac:dyDescent="0.25">
      <c r="A7739" s="1">
        <v>43111</v>
      </c>
      <c r="B7739">
        <v>92.330001999999993</v>
      </c>
      <c r="C7739">
        <v>92.550003000000004</v>
      </c>
      <c r="D7739">
        <v>91.790001000000004</v>
      </c>
      <c r="E7739">
        <v>91.849997999999999</v>
      </c>
      <c r="F7739">
        <v>91.849997999999999</v>
      </c>
      <c r="G7739">
        <v>0</v>
      </c>
    </row>
    <row r="7740" spans="1:7" x14ac:dyDescent="0.25">
      <c r="A7740" s="1">
        <v>43112</v>
      </c>
      <c r="B7740">
        <v>91.849997999999999</v>
      </c>
      <c r="C7740">
        <v>91.879997000000003</v>
      </c>
      <c r="D7740">
        <v>90.900002000000001</v>
      </c>
      <c r="E7740">
        <v>90.970000999999996</v>
      </c>
      <c r="F7740">
        <v>90.970000999999996</v>
      </c>
      <c r="G7740">
        <v>0</v>
      </c>
    </row>
    <row r="7741" spans="1:7" x14ac:dyDescent="0.25">
      <c r="A7741" s="1">
        <v>43114</v>
      </c>
      <c r="B7741" t="s">
        <v>444</v>
      </c>
      <c r="C7741" t="s">
        <v>444</v>
      </c>
      <c r="D7741" t="s">
        <v>444</v>
      </c>
      <c r="E7741" t="s">
        <v>444</v>
      </c>
      <c r="F7741" t="s">
        <v>444</v>
      </c>
      <c r="G7741" t="s">
        <v>444</v>
      </c>
    </row>
    <row r="7742" spans="1:7" x14ac:dyDescent="0.25">
      <c r="A7742" s="1">
        <v>43116</v>
      </c>
      <c r="B7742">
        <v>90.440002000000007</v>
      </c>
      <c r="C7742">
        <v>90.830001999999993</v>
      </c>
      <c r="D7742">
        <v>90.339995999999999</v>
      </c>
      <c r="E7742">
        <v>90.389999000000003</v>
      </c>
      <c r="F7742">
        <v>90.389999000000003</v>
      </c>
      <c r="G7742">
        <v>0</v>
      </c>
    </row>
    <row r="7743" spans="1:7" x14ac:dyDescent="0.25">
      <c r="A7743" s="1">
        <v>43117</v>
      </c>
      <c r="B7743">
        <v>90.400002000000001</v>
      </c>
      <c r="C7743">
        <v>90.82</v>
      </c>
      <c r="D7743">
        <v>90.339995999999999</v>
      </c>
      <c r="E7743">
        <v>90.540001000000004</v>
      </c>
      <c r="F7743">
        <v>90.540001000000004</v>
      </c>
      <c r="G7743">
        <v>0</v>
      </c>
    </row>
    <row r="7744" spans="1:7" x14ac:dyDescent="0.25">
      <c r="A7744" s="1">
        <v>43118</v>
      </c>
      <c r="B7744">
        <v>90.779999000000004</v>
      </c>
      <c r="C7744">
        <v>91</v>
      </c>
      <c r="D7744">
        <v>90.110000999999997</v>
      </c>
      <c r="E7744">
        <v>90.5</v>
      </c>
      <c r="F7744">
        <v>90.5</v>
      </c>
      <c r="G7744">
        <v>0</v>
      </c>
    </row>
    <row r="7745" spans="1:7" x14ac:dyDescent="0.25">
      <c r="A7745" s="1">
        <v>43119</v>
      </c>
      <c r="B7745">
        <v>90.5</v>
      </c>
      <c r="C7745">
        <v>90.980002999999996</v>
      </c>
      <c r="D7745">
        <v>90.410004000000001</v>
      </c>
      <c r="E7745">
        <v>90.57</v>
      </c>
      <c r="F7745">
        <v>90.57</v>
      </c>
      <c r="G7745">
        <v>0</v>
      </c>
    </row>
    <row r="7746" spans="1:7" x14ac:dyDescent="0.25">
      <c r="A7746" s="1">
        <v>43121</v>
      </c>
      <c r="B7746" t="s">
        <v>444</v>
      </c>
      <c r="C7746" t="s">
        <v>444</v>
      </c>
      <c r="D7746" t="s">
        <v>444</v>
      </c>
      <c r="E7746" t="s">
        <v>444</v>
      </c>
      <c r="F7746" t="s">
        <v>444</v>
      </c>
      <c r="G7746" t="s">
        <v>444</v>
      </c>
    </row>
    <row r="7747" spans="1:7" x14ac:dyDescent="0.25">
      <c r="A7747" s="1">
        <v>43122</v>
      </c>
      <c r="B7747">
        <v>90.669998000000007</v>
      </c>
      <c r="C7747">
        <v>90.699996999999996</v>
      </c>
      <c r="D7747">
        <v>90.160004000000001</v>
      </c>
      <c r="E7747">
        <v>90.400002000000001</v>
      </c>
      <c r="F7747">
        <v>90.400002000000001</v>
      </c>
      <c r="G7747">
        <v>0</v>
      </c>
    </row>
    <row r="7748" spans="1:7" x14ac:dyDescent="0.25">
      <c r="A7748" s="1">
        <v>43123</v>
      </c>
      <c r="B7748">
        <v>90.389999000000003</v>
      </c>
      <c r="C7748">
        <v>90.699996999999996</v>
      </c>
      <c r="D7748">
        <v>90.089995999999999</v>
      </c>
      <c r="E7748">
        <v>90.120002999999997</v>
      </c>
      <c r="F7748">
        <v>90.120002999999997</v>
      </c>
      <c r="G7748">
        <v>0</v>
      </c>
    </row>
    <row r="7749" spans="1:7" x14ac:dyDescent="0.25">
      <c r="A7749" s="1">
        <v>43124</v>
      </c>
      <c r="B7749">
        <v>90</v>
      </c>
      <c r="C7749">
        <v>90.589995999999999</v>
      </c>
      <c r="D7749">
        <v>89.209998999999996</v>
      </c>
      <c r="E7749">
        <v>89.209998999999996</v>
      </c>
      <c r="F7749">
        <v>89.209998999999996</v>
      </c>
      <c r="G7749">
        <v>0</v>
      </c>
    </row>
    <row r="7750" spans="1:7" x14ac:dyDescent="0.25">
      <c r="A7750" s="1">
        <v>43125</v>
      </c>
      <c r="B7750">
        <v>89.32</v>
      </c>
      <c r="C7750">
        <v>90.110000999999997</v>
      </c>
      <c r="D7750">
        <v>89.160004000000001</v>
      </c>
      <c r="E7750">
        <v>89.389999000000003</v>
      </c>
      <c r="F7750">
        <v>89.389999000000003</v>
      </c>
      <c r="G7750">
        <v>0</v>
      </c>
    </row>
    <row r="7751" spans="1:7" x14ac:dyDescent="0.25">
      <c r="A7751" s="1">
        <v>43126</v>
      </c>
      <c r="B7751">
        <v>89.400002000000001</v>
      </c>
      <c r="C7751">
        <v>89.580001999999993</v>
      </c>
      <c r="D7751">
        <v>88.440002000000007</v>
      </c>
      <c r="E7751">
        <v>89.07</v>
      </c>
      <c r="F7751">
        <v>89.07</v>
      </c>
      <c r="G7751">
        <v>0</v>
      </c>
    </row>
    <row r="7752" spans="1:7" x14ac:dyDescent="0.25">
      <c r="A7752" s="1">
        <v>43128</v>
      </c>
      <c r="B7752" t="s">
        <v>444</v>
      </c>
      <c r="C7752" t="s">
        <v>444</v>
      </c>
      <c r="D7752" t="s">
        <v>444</v>
      </c>
      <c r="E7752" t="s">
        <v>444</v>
      </c>
      <c r="F7752" t="s">
        <v>444</v>
      </c>
      <c r="G7752" t="s">
        <v>444</v>
      </c>
    </row>
    <row r="7753" spans="1:7" x14ac:dyDescent="0.25">
      <c r="A7753" s="1">
        <v>43129</v>
      </c>
      <c r="B7753">
        <v>89.019997000000004</v>
      </c>
      <c r="C7753">
        <v>89.620002999999997</v>
      </c>
      <c r="D7753">
        <v>89.010002</v>
      </c>
      <c r="E7753">
        <v>89.309997999999993</v>
      </c>
      <c r="F7753">
        <v>89.309997999999993</v>
      </c>
      <c r="G7753">
        <v>0</v>
      </c>
    </row>
    <row r="7754" spans="1:7" x14ac:dyDescent="0.25">
      <c r="A7754" s="1">
        <v>43130</v>
      </c>
      <c r="B7754">
        <v>89.370002999999997</v>
      </c>
      <c r="C7754">
        <v>89.639999000000003</v>
      </c>
      <c r="D7754">
        <v>88.910004000000001</v>
      </c>
      <c r="E7754">
        <v>89.190002000000007</v>
      </c>
      <c r="F7754">
        <v>89.190002000000007</v>
      </c>
      <c r="G7754">
        <v>0</v>
      </c>
    </row>
    <row r="7755" spans="1:7" x14ac:dyDescent="0.25">
      <c r="A7755" s="1">
        <v>43131</v>
      </c>
      <c r="B7755">
        <v>89.099997999999999</v>
      </c>
      <c r="C7755">
        <v>89.300003000000004</v>
      </c>
      <c r="D7755">
        <v>88.779999000000004</v>
      </c>
      <c r="E7755">
        <v>89.129997000000003</v>
      </c>
      <c r="F7755">
        <v>89.129997000000003</v>
      </c>
      <c r="G7755">
        <v>0</v>
      </c>
    </row>
    <row r="7756" spans="1:7" x14ac:dyDescent="0.25">
      <c r="A7756" s="1">
        <v>43132</v>
      </c>
      <c r="B7756">
        <v>89.040001000000004</v>
      </c>
      <c r="C7756">
        <v>89.330001999999993</v>
      </c>
      <c r="D7756">
        <v>88.559997999999993</v>
      </c>
      <c r="E7756">
        <v>88.669998000000007</v>
      </c>
      <c r="F7756">
        <v>88.669998000000007</v>
      </c>
      <c r="G7756">
        <v>0</v>
      </c>
    </row>
    <row r="7757" spans="1:7" x14ac:dyDescent="0.25">
      <c r="A7757" s="1">
        <v>43133</v>
      </c>
      <c r="B7757">
        <v>88.639999000000003</v>
      </c>
      <c r="C7757">
        <v>89.43</v>
      </c>
      <c r="D7757">
        <v>88.589995999999999</v>
      </c>
      <c r="E7757">
        <v>89.199996999999996</v>
      </c>
      <c r="F7757">
        <v>89.199996999999996</v>
      </c>
      <c r="G7757">
        <v>0</v>
      </c>
    </row>
    <row r="7758" spans="1:7" x14ac:dyDescent="0.25">
      <c r="A7758" s="1">
        <v>43135</v>
      </c>
      <c r="B7758" t="s">
        <v>444</v>
      </c>
      <c r="C7758" t="s">
        <v>444</v>
      </c>
      <c r="D7758" t="s">
        <v>444</v>
      </c>
      <c r="E7758" t="s">
        <v>444</v>
      </c>
      <c r="F7758" t="s">
        <v>444</v>
      </c>
      <c r="G7758" t="s">
        <v>444</v>
      </c>
    </row>
    <row r="7759" spans="1:7" x14ac:dyDescent="0.25">
      <c r="A7759" s="1">
        <v>43136</v>
      </c>
      <c r="B7759">
        <v>89.190002000000007</v>
      </c>
      <c r="C7759">
        <v>89.669998000000007</v>
      </c>
      <c r="D7759">
        <v>89.019997000000004</v>
      </c>
      <c r="E7759">
        <v>89.550003000000004</v>
      </c>
      <c r="F7759">
        <v>89.550003000000004</v>
      </c>
      <c r="G7759">
        <v>0</v>
      </c>
    </row>
    <row r="7760" spans="1:7" x14ac:dyDescent="0.25">
      <c r="A7760" s="1">
        <v>43137</v>
      </c>
      <c r="B7760">
        <v>89.660004000000001</v>
      </c>
      <c r="C7760">
        <v>90.029999000000004</v>
      </c>
      <c r="D7760">
        <v>89.370002999999997</v>
      </c>
      <c r="E7760">
        <v>89.589995999999999</v>
      </c>
      <c r="F7760">
        <v>89.589995999999999</v>
      </c>
      <c r="G7760">
        <v>0</v>
      </c>
    </row>
    <row r="7761" spans="1:7" x14ac:dyDescent="0.25">
      <c r="A7761" s="1">
        <v>43138</v>
      </c>
      <c r="B7761">
        <v>89.629997000000003</v>
      </c>
      <c r="C7761">
        <v>90.400002000000001</v>
      </c>
      <c r="D7761">
        <v>89.470000999999996</v>
      </c>
      <c r="E7761">
        <v>90.260002</v>
      </c>
      <c r="F7761">
        <v>90.260002</v>
      </c>
      <c r="G7761">
        <v>0</v>
      </c>
    </row>
    <row r="7762" spans="1:7" x14ac:dyDescent="0.25">
      <c r="A7762" s="1">
        <v>43139</v>
      </c>
      <c r="B7762">
        <v>90.269997000000004</v>
      </c>
      <c r="C7762">
        <v>90.57</v>
      </c>
      <c r="D7762">
        <v>90.010002</v>
      </c>
      <c r="E7762">
        <v>90.230002999999996</v>
      </c>
      <c r="F7762">
        <v>90.230002999999996</v>
      </c>
      <c r="G7762">
        <v>0</v>
      </c>
    </row>
    <row r="7763" spans="1:7" x14ac:dyDescent="0.25">
      <c r="A7763" s="1">
        <v>43140</v>
      </c>
      <c r="B7763">
        <v>90.25</v>
      </c>
      <c r="C7763">
        <v>90.559997999999993</v>
      </c>
      <c r="D7763">
        <v>90.120002999999997</v>
      </c>
      <c r="E7763">
        <v>90.440002000000007</v>
      </c>
      <c r="F7763">
        <v>90.440002000000007</v>
      </c>
      <c r="G7763">
        <v>0</v>
      </c>
    </row>
    <row r="7764" spans="1:7" x14ac:dyDescent="0.25">
      <c r="A7764" s="1">
        <v>43142</v>
      </c>
      <c r="B7764" t="s">
        <v>444</v>
      </c>
      <c r="C7764" t="s">
        <v>444</v>
      </c>
      <c r="D7764" t="s">
        <v>444</v>
      </c>
      <c r="E7764" t="s">
        <v>444</v>
      </c>
      <c r="F7764" t="s">
        <v>444</v>
      </c>
      <c r="G7764" t="s">
        <v>444</v>
      </c>
    </row>
    <row r="7765" spans="1:7" x14ac:dyDescent="0.25">
      <c r="A7765" s="1">
        <v>43143</v>
      </c>
      <c r="B7765">
        <v>90.330001999999993</v>
      </c>
      <c r="C7765">
        <v>90.43</v>
      </c>
      <c r="D7765">
        <v>90.07</v>
      </c>
      <c r="E7765">
        <v>90.209998999999996</v>
      </c>
      <c r="F7765">
        <v>90.209998999999996</v>
      </c>
      <c r="G7765">
        <v>0</v>
      </c>
    </row>
    <row r="7766" spans="1:7" x14ac:dyDescent="0.25">
      <c r="A7766" s="1">
        <v>43144</v>
      </c>
      <c r="B7766">
        <v>90.089995999999999</v>
      </c>
      <c r="C7766">
        <v>90.18</v>
      </c>
      <c r="D7766">
        <v>89.610000999999997</v>
      </c>
      <c r="E7766">
        <v>89.699996999999996</v>
      </c>
      <c r="F7766">
        <v>89.699996999999996</v>
      </c>
      <c r="G7766">
        <v>0</v>
      </c>
    </row>
    <row r="7767" spans="1:7" x14ac:dyDescent="0.25">
      <c r="A7767" s="1">
        <v>43145</v>
      </c>
      <c r="B7767">
        <v>89.690002000000007</v>
      </c>
      <c r="C7767">
        <v>90.120002999999997</v>
      </c>
      <c r="D7767">
        <v>88.940002000000007</v>
      </c>
      <c r="E7767">
        <v>89.120002999999997</v>
      </c>
      <c r="F7767">
        <v>89.120002999999997</v>
      </c>
      <c r="G7767">
        <v>0</v>
      </c>
    </row>
    <row r="7768" spans="1:7" x14ac:dyDescent="0.25">
      <c r="A7768" s="1">
        <v>43146</v>
      </c>
      <c r="B7768">
        <v>88.959998999999996</v>
      </c>
      <c r="C7768">
        <v>89</v>
      </c>
      <c r="D7768">
        <v>88.540001000000004</v>
      </c>
      <c r="E7768">
        <v>88.589995999999999</v>
      </c>
      <c r="F7768">
        <v>88.589995999999999</v>
      </c>
      <c r="G7768">
        <v>0</v>
      </c>
    </row>
    <row r="7769" spans="1:7" x14ac:dyDescent="0.25">
      <c r="A7769" s="1">
        <v>43147</v>
      </c>
      <c r="B7769">
        <v>88.57</v>
      </c>
      <c r="C7769">
        <v>89.230002999999996</v>
      </c>
      <c r="D7769">
        <v>88.25</v>
      </c>
      <c r="E7769">
        <v>89.099997999999999</v>
      </c>
      <c r="F7769">
        <v>89.099997999999999</v>
      </c>
      <c r="G7769">
        <v>0</v>
      </c>
    </row>
    <row r="7770" spans="1:7" x14ac:dyDescent="0.25">
      <c r="A7770" s="1">
        <v>43149</v>
      </c>
      <c r="B7770" t="s">
        <v>444</v>
      </c>
      <c r="C7770" t="s">
        <v>444</v>
      </c>
      <c r="D7770" t="s">
        <v>444</v>
      </c>
      <c r="E7770" t="s">
        <v>444</v>
      </c>
      <c r="F7770" t="s">
        <v>444</v>
      </c>
      <c r="G7770" t="s">
        <v>444</v>
      </c>
    </row>
    <row r="7771" spans="1:7" x14ac:dyDescent="0.25">
      <c r="A7771" s="1">
        <v>43151</v>
      </c>
      <c r="B7771">
        <v>89.239998</v>
      </c>
      <c r="C7771">
        <v>89.800003000000004</v>
      </c>
      <c r="D7771">
        <v>89.220000999999996</v>
      </c>
      <c r="E7771">
        <v>89.720000999999996</v>
      </c>
      <c r="F7771">
        <v>89.720000999999996</v>
      </c>
      <c r="G7771">
        <v>0</v>
      </c>
    </row>
    <row r="7772" spans="1:7" x14ac:dyDescent="0.25">
      <c r="A7772" s="1">
        <v>43152</v>
      </c>
      <c r="B7772">
        <v>89.709998999999996</v>
      </c>
      <c r="C7772">
        <v>90.129997000000003</v>
      </c>
      <c r="D7772">
        <v>89.589995999999999</v>
      </c>
      <c r="E7772">
        <v>90.080001999999993</v>
      </c>
      <c r="F7772">
        <v>90.080001999999993</v>
      </c>
      <c r="G7772">
        <v>0</v>
      </c>
    </row>
    <row r="7773" spans="1:7" x14ac:dyDescent="0.25">
      <c r="A7773" s="1">
        <v>43153</v>
      </c>
      <c r="B7773">
        <v>90.160004000000001</v>
      </c>
      <c r="C7773">
        <v>90.239998</v>
      </c>
      <c r="D7773">
        <v>89.639999000000003</v>
      </c>
      <c r="E7773">
        <v>89.75</v>
      </c>
      <c r="F7773">
        <v>89.75</v>
      </c>
      <c r="G7773">
        <v>0</v>
      </c>
    </row>
    <row r="7774" spans="1:7" x14ac:dyDescent="0.25">
      <c r="A7774" s="1">
        <v>43154</v>
      </c>
      <c r="B7774">
        <v>89.779999000000004</v>
      </c>
      <c r="C7774">
        <v>90.059997999999993</v>
      </c>
      <c r="D7774">
        <v>89.760002</v>
      </c>
      <c r="E7774">
        <v>89.879997000000003</v>
      </c>
      <c r="F7774">
        <v>89.879997000000003</v>
      </c>
      <c r="G7774">
        <v>0</v>
      </c>
    </row>
    <row r="7775" spans="1:7" x14ac:dyDescent="0.25">
      <c r="A7775" s="1">
        <v>43156</v>
      </c>
      <c r="B7775" t="s">
        <v>444</v>
      </c>
      <c r="C7775" t="s">
        <v>444</v>
      </c>
      <c r="D7775" t="s">
        <v>444</v>
      </c>
      <c r="E7775" t="s">
        <v>444</v>
      </c>
      <c r="F7775" t="s">
        <v>444</v>
      </c>
      <c r="G7775" t="s">
        <v>444</v>
      </c>
    </row>
    <row r="7776" spans="1:7" x14ac:dyDescent="0.25">
      <c r="A7776" s="1">
        <v>43157</v>
      </c>
      <c r="B7776">
        <v>89.879997000000003</v>
      </c>
      <c r="C7776">
        <v>90.050003000000004</v>
      </c>
      <c r="D7776">
        <v>89.5</v>
      </c>
      <c r="E7776">
        <v>89.82</v>
      </c>
      <c r="F7776">
        <v>89.82</v>
      </c>
      <c r="G7776">
        <v>0</v>
      </c>
    </row>
    <row r="7777" spans="1:7" x14ac:dyDescent="0.25">
      <c r="A7777" s="1">
        <v>43158</v>
      </c>
      <c r="B7777">
        <v>89.800003000000004</v>
      </c>
      <c r="C7777">
        <v>90.5</v>
      </c>
      <c r="D7777">
        <v>89.690002000000007</v>
      </c>
      <c r="E7777">
        <v>90.360000999999997</v>
      </c>
      <c r="F7777">
        <v>90.360000999999997</v>
      </c>
      <c r="G7777">
        <v>0</v>
      </c>
    </row>
    <row r="7778" spans="1:7" x14ac:dyDescent="0.25">
      <c r="A7778" s="1">
        <v>43159</v>
      </c>
      <c r="B7778">
        <v>90.410004000000001</v>
      </c>
      <c r="C7778">
        <v>90.699996999999996</v>
      </c>
      <c r="D7778">
        <v>90.309997999999993</v>
      </c>
      <c r="E7778">
        <v>90.610000999999997</v>
      </c>
      <c r="F7778">
        <v>90.610000999999997</v>
      </c>
      <c r="G7778">
        <v>0</v>
      </c>
    </row>
    <row r="7779" spans="1:7" x14ac:dyDescent="0.25">
      <c r="A7779" s="1">
        <v>43160</v>
      </c>
      <c r="B7779">
        <v>90.669998000000007</v>
      </c>
      <c r="C7779">
        <v>90.93</v>
      </c>
      <c r="D7779">
        <v>90.220000999999996</v>
      </c>
      <c r="E7779">
        <v>90.32</v>
      </c>
      <c r="F7779">
        <v>90.32</v>
      </c>
      <c r="G7779">
        <v>0</v>
      </c>
    </row>
    <row r="7780" spans="1:7" x14ac:dyDescent="0.25">
      <c r="A7780" s="1">
        <v>43161</v>
      </c>
      <c r="B7780">
        <v>90.25</v>
      </c>
      <c r="C7780">
        <v>90.290001000000004</v>
      </c>
      <c r="D7780">
        <v>89.879997000000003</v>
      </c>
      <c r="E7780">
        <v>89.940002000000007</v>
      </c>
      <c r="F7780">
        <v>89.940002000000007</v>
      </c>
      <c r="G7780">
        <v>0</v>
      </c>
    </row>
    <row r="7781" spans="1:7" x14ac:dyDescent="0.25">
      <c r="A7781" s="1">
        <v>43163</v>
      </c>
      <c r="B7781" t="s">
        <v>444</v>
      </c>
      <c r="C7781" t="s">
        <v>444</v>
      </c>
      <c r="D7781" t="s">
        <v>444</v>
      </c>
      <c r="E7781" t="s">
        <v>444</v>
      </c>
      <c r="F7781" t="s">
        <v>444</v>
      </c>
      <c r="G7781" t="s">
        <v>444</v>
      </c>
    </row>
    <row r="7782" spans="1:7" x14ac:dyDescent="0.25">
      <c r="A7782" s="1">
        <v>43164</v>
      </c>
      <c r="B7782">
        <v>89.830001999999993</v>
      </c>
      <c r="C7782">
        <v>90.220000999999996</v>
      </c>
      <c r="D7782">
        <v>89.830001999999993</v>
      </c>
      <c r="E7782">
        <v>90.080001999999993</v>
      </c>
      <c r="F7782">
        <v>90.080001999999993</v>
      </c>
      <c r="G7782">
        <v>0</v>
      </c>
    </row>
    <row r="7783" spans="1:7" x14ac:dyDescent="0.25">
      <c r="A7783" s="1">
        <v>43165</v>
      </c>
      <c r="B7783">
        <v>89.959998999999996</v>
      </c>
      <c r="C7783">
        <v>90.059997999999993</v>
      </c>
      <c r="D7783">
        <v>89.5</v>
      </c>
      <c r="E7783">
        <v>89.620002999999997</v>
      </c>
      <c r="F7783">
        <v>89.620002999999997</v>
      </c>
      <c r="G7783">
        <v>0</v>
      </c>
    </row>
    <row r="7784" spans="1:7" x14ac:dyDescent="0.25">
      <c r="A7784" s="1">
        <v>43166</v>
      </c>
      <c r="B7784">
        <v>89.510002</v>
      </c>
      <c r="C7784">
        <v>89.779999000000004</v>
      </c>
      <c r="D7784">
        <v>89.410004000000001</v>
      </c>
      <c r="E7784">
        <v>89.639999000000003</v>
      </c>
      <c r="F7784">
        <v>89.639999000000003</v>
      </c>
      <c r="G7784">
        <v>0</v>
      </c>
    </row>
    <row r="7785" spans="1:7" x14ac:dyDescent="0.25">
      <c r="A7785" s="1">
        <v>43167</v>
      </c>
      <c r="B7785">
        <v>89.589995999999999</v>
      </c>
      <c r="C7785">
        <v>90.230002999999996</v>
      </c>
      <c r="D7785">
        <v>89.440002000000007</v>
      </c>
      <c r="E7785">
        <v>90.120002999999997</v>
      </c>
      <c r="F7785">
        <v>90.120002999999997</v>
      </c>
      <c r="G7785">
        <v>0</v>
      </c>
    </row>
    <row r="7786" spans="1:7" x14ac:dyDescent="0.25">
      <c r="A7786" s="1">
        <v>43168</v>
      </c>
      <c r="B7786">
        <v>90.199996999999996</v>
      </c>
      <c r="C7786">
        <v>90.360000999999997</v>
      </c>
      <c r="D7786">
        <v>90</v>
      </c>
      <c r="E7786">
        <v>90.089995999999999</v>
      </c>
      <c r="F7786">
        <v>90.089995999999999</v>
      </c>
      <c r="G7786">
        <v>0</v>
      </c>
    </row>
    <row r="7787" spans="1:7" x14ac:dyDescent="0.25">
      <c r="A7787" s="1">
        <v>43170</v>
      </c>
      <c r="B7787" t="s">
        <v>444</v>
      </c>
      <c r="C7787" t="s">
        <v>444</v>
      </c>
      <c r="D7787" t="s">
        <v>444</v>
      </c>
      <c r="E7787" t="s">
        <v>444</v>
      </c>
      <c r="F7787" t="s">
        <v>444</v>
      </c>
      <c r="G7787" t="s">
        <v>444</v>
      </c>
    </row>
    <row r="7788" spans="1:7" x14ac:dyDescent="0.25">
      <c r="A7788" s="1">
        <v>43171</v>
      </c>
      <c r="B7788">
        <v>90.110000999999997</v>
      </c>
      <c r="C7788">
        <v>90.190002000000007</v>
      </c>
      <c r="D7788">
        <v>89.839995999999999</v>
      </c>
      <c r="E7788">
        <v>89.900002000000001</v>
      </c>
      <c r="F7788">
        <v>89.900002000000001</v>
      </c>
      <c r="G7788">
        <v>0</v>
      </c>
    </row>
    <row r="7789" spans="1:7" x14ac:dyDescent="0.25">
      <c r="A7789" s="1">
        <v>43172</v>
      </c>
      <c r="B7789">
        <v>89.910004000000001</v>
      </c>
      <c r="C7789">
        <v>90.110000999999997</v>
      </c>
      <c r="D7789">
        <v>89.589995999999999</v>
      </c>
      <c r="E7789">
        <v>89.660004000000001</v>
      </c>
      <c r="F7789">
        <v>89.660004000000001</v>
      </c>
      <c r="G7789">
        <v>0</v>
      </c>
    </row>
    <row r="7790" spans="1:7" x14ac:dyDescent="0.25">
      <c r="A7790" s="1">
        <v>43173</v>
      </c>
      <c r="B7790">
        <v>89.699996999999996</v>
      </c>
      <c r="C7790">
        <v>89.889999000000003</v>
      </c>
      <c r="D7790">
        <v>89.559997999999993</v>
      </c>
      <c r="E7790">
        <v>89.699996999999996</v>
      </c>
      <c r="F7790">
        <v>89.699996999999996</v>
      </c>
      <c r="G7790">
        <v>0</v>
      </c>
    </row>
    <row r="7791" spans="1:7" x14ac:dyDescent="0.25">
      <c r="A7791" s="1">
        <v>43174</v>
      </c>
      <c r="B7791">
        <v>89.75</v>
      </c>
      <c r="C7791">
        <v>90.169998000000007</v>
      </c>
      <c r="D7791">
        <v>89.620002999999997</v>
      </c>
      <c r="E7791">
        <v>90.139999000000003</v>
      </c>
      <c r="F7791">
        <v>90.139999000000003</v>
      </c>
      <c r="G7791">
        <v>0</v>
      </c>
    </row>
    <row r="7792" spans="1:7" x14ac:dyDescent="0.25">
      <c r="A7792" s="1">
        <v>43175</v>
      </c>
      <c r="B7792">
        <v>90.139999000000003</v>
      </c>
      <c r="C7792">
        <v>90.379997000000003</v>
      </c>
      <c r="D7792">
        <v>89.889999000000003</v>
      </c>
      <c r="E7792">
        <v>90.230002999999996</v>
      </c>
      <c r="F7792">
        <v>90.230002999999996</v>
      </c>
      <c r="G7792">
        <v>0</v>
      </c>
    </row>
    <row r="7793" spans="1:7" x14ac:dyDescent="0.25">
      <c r="A7793" s="1">
        <v>43177</v>
      </c>
      <c r="B7793" t="s">
        <v>444</v>
      </c>
      <c r="C7793" t="s">
        <v>444</v>
      </c>
      <c r="D7793" t="s">
        <v>444</v>
      </c>
      <c r="E7793" t="s">
        <v>444</v>
      </c>
      <c r="F7793" t="s">
        <v>444</v>
      </c>
      <c r="G7793" t="s">
        <v>444</v>
      </c>
    </row>
    <row r="7794" spans="1:7" x14ac:dyDescent="0.25">
      <c r="A7794" s="1">
        <v>43178</v>
      </c>
      <c r="B7794">
        <v>90.199996999999996</v>
      </c>
      <c r="C7794">
        <v>90.349997999999999</v>
      </c>
      <c r="D7794">
        <v>89.760002</v>
      </c>
      <c r="E7794">
        <v>89.900002000000001</v>
      </c>
      <c r="F7794">
        <v>89.900002000000001</v>
      </c>
      <c r="G7794">
        <v>0</v>
      </c>
    </row>
    <row r="7795" spans="1:7" x14ac:dyDescent="0.25">
      <c r="A7795" s="1">
        <v>43179</v>
      </c>
      <c r="B7795">
        <v>89.879997000000003</v>
      </c>
      <c r="C7795">
        <v>90.449996999999996</v>
      </c>
      <c r="D7795">
        <v>89.849997999999999</v>
      </c>
      <c r="E7795">
        <v>90.370002999999997</v>
      </c>
      <c r="F7795">
        <v>90.370002999999997</v>
      </c>
      <c r="G7795">
        <v>0</v>
      </c>
    </row>
    <row r="7796" spans="1:7" x14ac:dyDescent="0.25">
      <c r="A7796" s="1">
        <v>43180</v>
      </c>
      <c r="B7796">
        <v>90.400002000000001</v>
      </c>
      <c r="C7796">
        <v>90.400002000000001</v>
      </c>
      <c r="D7796">
        <v>89.629997000000003</v>
      </c>
      <c r="E7796">
        <v>89.779999000000004</v>
      </c>
      <c r="F7796">
        <v>89.779999000000004</v>
      </c>
      <c r="G7796">
        <v>0</v>
      </c>
    </row>
    <row r="7797" spans="1:7" x14ac:dyDescent="0.25">
      <c r="A7797" s="1">
        <v>43181</v>
      </c>
      <c r="B7797">
        <v>89.650002000000001</v>
      </c>
      <c r="C7797">
        <v>89.959998999999996</v>
      </c>
      <c r="D7797">
        <v>89.400002000000001</v>
      </c>
      <c r="E7797">
        <v>89.860000999999997</v>
      </c>
      <c r="F7797">
        <v>89.860000999999997</v>
      </c>
      <c r="G7797">
        <v>0</v>
      </c>
    </row>
    <row r="7798" spans="1:7" x14ac:dyDescent="0.25">
      <c r="A7798" s="1">
        <v>43182</v>
      </c>
      <c r="B7798">
        <v>89.690002000000007</v>
      </c>
      <c r="C7798">
        <v>89.739998</v>
      </c>
      <c r="D7798">
        <v>89.400002000000001</v>
      </c>
      <c r="E7798">
        <v>89.440002000000007</v>
      </c>
      <c r="F7798">
        <v>89.440002000000007</v>
      </c>
      <c r="G7798">
        <v>0</v>
      </c>
    </row>
    <row r="7799" spans="1:7" x14ac:dyDescent="0.25">
      <c r="A7799" s="1">
        <v>43184</v>
      </c>
      <c r="B7799" t="s">
        <v>444</v>
      </c>
      <c r="C7799" t="s">
        <v>444</v>
      </c>
      <c r="D7799" t="s">
        <v>444</v>
      </c>
      <c r="E7799" t="s">
        <v>444</v>
      </c>
      <c r="F7799" t="s">
        <v>444</v>
      </c>
      <c r="G7799" t="s">
        <v>444</v>
      </c>
    </row>
    <row r="7800" spans="1:7" x14ac:dyDescent="0.25">
      <c r="A7800" s="1">
        <v>43185</v>
      </c>
      <c r="B7800">
        <v>89.470000999999996</v>
      </c>
      <c r="C7800">
        <v>89.519997000000004</v>
      </c>
      <c r="D7800">
        <v>88.980002999999996</v>
      </c>
      <c r="E7800">
        <v>89.029999000000004</v>
      </c>
      <c r="F7800">
        <v>89.029999000000004</v>
      </c>
      <c r="G7800">
        <v>0</v>
      </c>
    </row>
    <row r="7801" spans="1:7" x14ac:dyDescent="0.25">
      <c r="A7801" s="1">
        <v>43186</v>
      </c>
      <c r="B7801">
        <v>89.019997000000004</v>
      </c>
      <c r="C7801">
        <v>89.629997000000003</v>
      </c>
      <c r="D7801">
        <v>88.940002000000007</v>
      </c>
      <c r="E7801">
        <v>89.370002999999997</v>
      </c>
      <c r="F7801">
        <v>89.370002999999997</v>
      </c>
      <c r="G7801">
        <v>0</v>
      </c>
    </row>
    <row r="7802" spans="1:7" x14ac:dyDescent="0.25">
      <c r="A7802" s="1">
        <v>43187</v>
      </c>
      <c r="B7802">
        <v>89.32</v>
      </c>
      <c r="C7802">
        <v>90.150002000000001</v>
      </c>
      <c r="D7802">
        <v>89.25</v>
      </c>
      <c r="E7802">
        <v>90.059997999999993</v>
      </c>
      <c r="F7802">
        <v>90.059997999999993</v>
      </c>
      <c r="G7802">
        <v>0</v>
      </c>
    </row>
    <row r="7803" spans="1:7" x14ac:dyDescent="0.25">
      <c r="A7803" s="1">
        <v>43188</v>
      </c>
      <c r="B7803">
        <v>90.07</v>
      </c>
      <c r="C7803">
        <v>90.18</v>
      </c>
      <c r="D7803">
        <v>89.900002000000001</v>
      </c>
      <c r="E7803">
        <v>90.150002000000001</v>
      </c>
      <c r="F7803">
        <v>90.150002000000001</v>
      </c>
      <c r="G7803">
        <v>0</v>
      </c>
    </row>
    <row r="7804" spans="1:7" x14ac:dyDescent="0.25">
      <c r="A7804" s="1">
        <v>43191</v>
      </c>
      <c r="B7804" t="s">
        <v>444</v>
      </c>
      <c r="C7804" t="s">
        <v>444</v>
      </c>
      <c r="D7804" t="s">
        <v>444</v>
      </c>
      <c r="E7804" t="s">
        <v>444</v>
      </c>
      <c r="F7804" t="s">
        <v>444</v>
      </c>
      <c r="G7804" t="s">
        <v>444</v>
      </c>
    </row>
    <row r="7805" spans="1:7" x14ac:dyDescent="0.25">
      <c r="A7805" s="1">
        <v>43192</v>
      </c>
      <c r="B7805">
        <v>89.970000999999996</v>
      </c>
      <c r="C7805">
        <v>90.150002000000001</v>
      </c>
      <c r="D7805">
        <v>89.82</v>
      </c>
      <c r="E7805">
        <v>90.050003000000004</v>
      </c>
      <c r="F7805">
        <v>90.050003000000004</v>
      </c>
      <c r="G7805">
        <v>0</v>
      </c>
    </row>
    <row r="7806" spans="1:7" x14ac:dyDescent="0.25">
      <c r="A7806" s="1">
        <v>43193</v>
      </c>
      <c r="B7806">
        <v>90.019997000000004</v>
      </c>
      <c r="C7806">
        <v>90.279999000000004</v>
      </c>
      <c r="D7806">
        <v>89.849997999999999</v>
      </c>
      <c r="E7806">
        <v>90.199996999999996</v>
      </c>
      <c r="F7806">
        <v>90.199996999999996</v>
      </c>
      <c r="G7806">
        <v>0</v>
      </c>
    </row>
    <row r="7807" spans="1:7" x14ac:dyDescent="0.25">
      <c r="A7807" s="1">
        <v>43194</v>
      </c>
      <c r="B7807">
        <v>90.160004000000001</v>
      </c>
      <c r="C7807">
        <v>90.230002999999996</v>
      </c>
      <c r="D7807">
        <v>89.919998000000007</v>
      </c>
      <c r="E7807">
        <v>90.139999000000003</v>
      </c>
      <c r="F7807">
        <v>90.139999000000003</v>
      </c>
      <c r="G7807">
        <v>0</v>
      </c>
    </row>
    <row r="7808" spans="1:7" x14ac:dyDescent="0.25">
      <c r="A7808" s="1">
        <v>43195</v>
      </c>
      <c r="B7808">
        <v>90.089995999999999</v>
      </c>
      <c r="C7808">
        <v>90.589995999999999</v>
      </c>
      <c r="D7808">
        <v>90.07</v>
      </c>
      <c r="E7808">
        <v>90.459998999999996</v>
      </c>
      <c r="F7808">
        <v>90.459998999999996</v>
      </c>
      <c r="G7808">
        <v>0</v>
      </c>
    </row>
    <row r="7809" spans="1:7" x14ac:dyDescent="0.25">
      <c r="A7809" s="1">
        <v>43196</v>
      </c>
      <c r="B7809">
        <v>90.379997000000003</v>
      </c>
      <c r="C7809">
        <v>90.599997999999999</v>
      </c>
      <c r="D7809">
        <v>90.07</v>
      </c>
      <c r="E7809">
        <v>90.110000999999997</v>
      </c>
      <c r="F7809">
        <v>90.110000999999997</v>
      </c>
      <c r="G7809">
        <v>0</v>
      </c>
    </row>
    <row r="7810" spans="1:7" x14ac:dyDescent="0.25">
      <c r="A7810" s="1">
        <v>43198</v>
      </c>
      <c r="B7810" t="s">
        <v>444</v>
      </c>
      <c r="C7810" t="s">
        <v>444</v>
      </c>
      <c r="D7810" t="s">
        <v>444</v>
      </c>
      <c r="E7810" t="s">
        <v>444</v>
      </c>
      <c r="F7810" t="s">
        <v>444</v>
      </c>
      <c r="G7810" t="s">
        <v>444</v>
      </c>
    </row>
    <row r="7811" spans="1:7" x14ac:dyDescent="0.25">
      <c r="A7811" s="1">
        <v>43199</v>
      </c>
      <c r="B7811">
        <v>90.07</v>
      </c>
      <c r="C7811">
        <v>90.269997000000004</v>
      </c>
      <c r="D7811">
        <v>89.82</v>
      </c>
      <c r="E7811">
        <v>89.839995999999999</v>
      </c>
      <c r="F7811">
        <v>89.839995999999999</v>
      </c>
      <c r="G7811">
        <v>0</v>
      </c>
    </row>
    <row r="7812" spans="1:7" x14ac:dyDescent="0.25">
      <c r="A7812" s="1">
        <v>43200</v>
      </c>
      <c r="B7812">
        <v>89.830001999999993</v>
      </c>
      <c r="C7812">
        <v>89.970000999999996</v>
      </c>
      <c r="D7812">
        <v>89.540001000000004</v>
      </c>
      <c r="E7812">
        <v>89.589995999999999</v>
      </c>
      <c r="F7812">
        <v>89.589995999999999</v>
      </c>
      <c r="G7812">
        <v>0</v>
      </c>
    </row>
    <row r="7813" spans="1:7" x14ac:dyDescent="0.25">
      <c r="A7813" s="1">
        <v>43201</v>
      </c>
      <c r="B7813">
        <v>89.580001999999993</v>
      </c>
      <c r="C7813">
        <v>89.669998000000007</v>
      </c>
      <c r="D7813">
        <v>89.360000999999997</v>
      </c>
      <c r="E7813">
        <v>89.57</v>
      </c>
      <c r="F7813">
        <v>89.57</v>
      </c>
      <c r="G7813">
        <v>0</v>
      </c>
    </row>
    <row r="7814" spans="1:7" x14ac:dyDescent="0.25">
      <c r="A7814" s="1">
        <v>43202</v>
      </c>
      <c r="B7814">
        <v>89.519997000000004</v>
      </c>
      <c r="C7814">
        <v>89.959998999999996</v>
      </c>
      <c r="D7814">
        <v>89.440002000000007</v>
      </c>
      <c r="E7814">
        <v>89.75</v>
      </c>
      <c r="F7814">
        <v>89.75</v>
      </c>
      <c r="G7814">
        <v>0</v>
      </c>
    </row>
    <row r="7815" spans="1:7" x14ac:dyDescent="0.25">
      <c r="A7815" s="1">
        <v>43203</v>
      </c>
      <c r="B7815">
        <v>89.760002</v>
      </c>
      <c r="C7815">
        <v>89.879997000000003</v>
      </c>
      <c r="D7815">
        <v>89.660004000000001</v>
      </c>
      <c r="E7815">
        <v>89.800003000000004</v>
      </c>
      <c r="F7815">
        <v>89.800003000000004</v>
      </c>
      <c r="G7815">
        <v>0</v>
      </c>
    </row>
    <row r="7816" spans="1:7" x14ac:dyDescent="0.25">
      <c r="A7816" s="1">
        <v>43205</v>
      </c>
      <c r="B7816" t="s">
        <v>444</v>
      </c>
      <c r="C7816" t="s">
        <v>444</v>
      </c>
      <c r="D7816" t="s">
        <v>444</v>
      </c>
      <c r="E7816" t="s">
        <v>444</v>
      </c>
      <c r="F7816" t="s">
        <v>444</v>
      </c>
      <c r="G7816" t="s">
        <v>444</v>
      </c>
    </row>
    <row r="7817" spans="1:7" x14ac:dyDescent="0.25">
      <c r="A7817" s="1">
        <v>43206</v>
      </c>
      <c r="B7817">
        <v>89.769997000000004</v>
      </c>
      <c r="C7817">
        <v>89.849997999999999</v>
      </c>
      <c r="D7817">
        <v>89.389999000000003</v>
      </c>
      <c r="E7817">
        <v>89.43</v>
      </c>
      <c r="F7817">
        <v>89.43</v>
      </c>
      <c r="G7817">
        <v>0</v>
      </c>
    </row>
    <row r="7818" spans="1:7" x14ac:dyDescent="0.25">
      <c r="A7818" s="1">
        <v>43207</v>
      </c>
      <c r="B7818">
        <v>89.410004000000001</v>
      </c>
      <c r="C7818">
        <v>89.669998000000007</v>
      </c>
      <c r="D7818">
        <v>89.230002999999996</v>
      </c>
      <c r="E7818">
        <v>89.519997000000004</v>
      </c>
      <c r="F7818">
        <v>89.519997000000004</v>
      </c>
      <c r="G7818">
        <v>0</v>
      </c>
    </row>
    <row r="7819" spans="1:7" x14ac:dyDescent="0.25">
      <c r="A7819" s="1">
        <v>43208</v>
      </c>
      <c r="B7819">
        <v>89.510002</v>
      </c>
      <c r="C7819">
        <v>89.779999000000004</v>
      </c>
      <c r="D7819">
        <v>89.449996999999996</v>
      </c>
      <c r="E7819">
        <v>89.620002999999997</v>
      </c>
      <c r="F7819">
        <v>89.620002999999997</v>
      </c>
      <c r="G7819">
        <v>0</v>
      </c>
    </row>
    <row r="7820" spans="1:7" x14ac:dyDescent="0.25">
      <c r="A7820" s="1">
        <v>43209</v>
      </c>
      <c r="B7820">
        <v>89.620002999999997</v>
      </c>
      <c r="C7820">
        <v>89.949996999999996</v>
      </c>
      <c r="D7820">
        <v>89.5</v>
      </c>
      <c r="E7820">
        <v>89.940002000000007</v>
      </c>
      <c r="F7820">
        <v>89.940002000000007</v>
      </c>
      <c r="G7820">
        <v>0</v>
      </c>
    </row>
    <row r="7821" spans="1:7" x14ac:dyDescent="0.25">
      <c r="A7821" s="1">
        <v>43210</v>
      </c>
      <c r="B7821">
        <v>89.900002000000001</v>
      </c>
      <c r="C7821">
        <v>90.480002999999996</v>
      </c>
      <c r="D7821">
        <v>89.889999000000003</v>
      </c>
      <c r="E7821">
        <v>90.32</v>
      </c>
      <c r="F7821">
        <v>90.32</v>
      </c>
      <c r="G7821">
        <v>0</v>
      </c>
    </row>
    <row r="7822" spans="1:7" x14ac:dyDescent="0.25">
      <c r="A7822" s="1">
        <v>43212</v>
      </c>
      <c r="B7822" t="s">
        <v>444</v>
      </c>
      <c r="C7822" t="s">
        <v>444</v>
      </c>
      <c r="D7822" t="s">
        <v>444</v>
      </c>
      <c r="E7822" t="s">
        <v>444</v>
      </c>
      <c r="F7822" t="s">
        <v>444</v>
      </c>
      <c r="G7822" t="s">
        <v>444</v>
      </c>
    </row>
    <row r="7823" spans="1:7" x14ac:dyDescent="0.25">
      <c r="A7823" s="1">
        <v>43213</v>
      </c>
      <c r="B7823">
        <v>90.32</v>
      </c>
      <c r="C7823">
        <v>90.989998</v>
      </c>
      <c r="D7823">
        <v>90.32</v>
      </c>
      <c r="E7823">
        <v>90.940002000000007</v>
      </c>
      <c r="F7823">
        <v>90.940002000000007</v>
      </c>
      <c r="G7823">
        <v>0</v>
      </c>
    </row>
    <row r="7824" spans="1:7" x14ac:dyDescent="0.25">
      <c r="A7824" s="1">
        <v>43214</v>
      </c>
      <c r="B7824">
        <v>90.919998000000007</v>
      </c>
      <c r="C7824">
        <v>91.080001999999993</v>
      </c>
      <c r="D7824">
        <v>90.709998999999996</v>
      </c>
      <c r="E7824">
        <v>90.769997000000004</v>
      </c>
      <c r="F7824">
        <v>90.769997000000004</v>
      </c>
      <c r="G7824">
        <v>0</v>
      </c>
    </row>
    <row r="7825" spans="1:7" x14ac:dyDescent="0.25">
      <c r="A7825" s="1">
        <v>43215</v>
      </c>
      <c r="B7825">
        <v>90.779999000000004</v>
      </c>
      <c r="C7825">
        <v>91.260002</v>
      </c>
      <c r="D7825">
        <v>90.75</v>
      </c>
      <c r="E7825">
        <v>91.169998000000007</v>
      </c>
      <c r="F7825">
        <v>91.169998000000007</v>
      </c>
      <c r="G7825">
        <v>0</v>
      </c>
    </row>
    <row r="7826" spans="1:7" x14ac:dyDescent="0.25">
      <c r="A7826" s="1">
        <v>43216</v>
      </c>
      <c r="B7826">
        <v>91.209998999999996</v>
      </c>
      <c r="C7826">
        <v>91.639999000000003</v>
      </c>
      <c r="D7826">
        <v>90.959998999999996</v>
      </c>
      <c r="E7826">
        <v>91.559997999999993</v>
      </c>
      <c r="F7826">
        <v>91.559997999999993</v>
      </c>
      <c r="G7826">
        <v>0</v>
      </c>
    </row>
    <row r="7827" spans="1:7" x14ac:dyDescent="0.25">
      <c r="A7827" s="1">
        <v>43217</v>
      </c>
      <c r="B7827">
        <v>91.580001999999993</v>
      </c>
      <c r="C7827">
        <v>91.989998</v>
      </c>
      <c r="D7827">
        <v>91.489998</v>
      </c>
      <c r="E7827">
        <v>91.540001000000004</v>
      </c>
      <c r="F7827">
        <v>91.540001000000004</v>
      </c>
      <c r="G7827">
        <v>0</v>
      </c>
    </row>
    <row r="7828" spans="1:7" x14ac:dyDescent="0.25">
      <c r="A7828" s="1">
        <v>43219</v>
      </c>
      <c r="B7828" t="s">
        <v>444</v>
      </c>
      <c r="C7828" t="s">
        <v>444</v>
      </c>
      <c r="D7828" t="s">
        <v>444</v>
      </c>
      <c r="E7828" t="s">
        <v>444</v>
      </c>
      <c r="F7828" t="s">
        <v>444</v>
      </c>
      <c r="G7828" t="s">
        <v>444</v>
      </c>
    </row>
    <row r="7829" spans="1:7" x14ac:dyDescent="0.25">
      <c r="A7829" s="1">
        <v>43220</v>
      </c>
      <c r="B7829">
        <v>91.529999000000004</v>
      </c>
      <c r="C7829">
        <v>91.919998000000007</v>
      </c>
      <c r="D7829">
        <v>91.480002999999996</v>
      </c>
      <c r="E7829">
        <v>91.839995999999999</v>
      </c>
      <c r="F7829">
        <v>91.839995999999999</v>
      </c>
      <c r="G7829">
        <v>0</v>
      </c>
    </row>
    <row r="7830" spans="1:7" x14ac:dyDescent="0.25">
      <c r="A7830" s="1">
        <v>43221</v>
      </c>
      <c r="B7830">
        <v>91.809997999999993</v>
      </c>
      <c r="C7830">
        <v>92.57</v>
      </c>
      <c r="D7830">
        <v>91.800003000000004</v>
      </c>
      <c r="E7830">
        <v>92.449996999999996</v>
      </c>
      <c r="F7830">
        <v>92.449996999999996</v>
      </c>
      <c r="G7830">
        <v>0</v>
      </c>
    </row>
    <row r="7831" spans="1:7" x14ac:dyDescent="0.25">
      <c r="A7831" s="1">
        <v>43222</v>
      </c>
      <c r="B7831">
        <v>92.470000999999996</v>
      </c>
      <c r="C7831">
        <v>92.830001999999993</v>
      </c>
      <c r="D7831">
        <v>92.220000999999996</v>
      </c>
      <c r="E7831">
        <v>92.510002</v>
      </c>
      <c r="F7831">
        <v>92.510002</v>
      </c>
      <c r="G7831">
        <v>0</v>
      </c>
    </row>
    <row r="7832" spans="1:7" x14ac:dyDescent="0.25">
      <c r="A7832" s="1">
        <v>43223</v>
      </c>
      <c r="B7832">
        <v>92.720000999999996</v>
      </c>
      <c r="C7832">
        <v>92.760002</v>
      </c>
      <c r="D7832">
        <v>92.349997999999999</v>
      </c>
      <c r="E7832">
        <v>92.410004000000001</v>
      </c>
      <c r="F7832">
        <v>92.410004000000001</v>
      </c>
      <c r="G7832">
        <v>0</v>
      </c>
    </row>
    <row r="7833" spans="1:7" x14ac:dyDescent="0.25">
      <c r="A7833" s="1">
        <v>43224</v>
      </c>
      <c r="B7833">
        <v>92.43</v>
      </c>
      <c r="C7833">
        <v>92.900002000000001</v>
      </c>
      <c r="D7833">
        <v>92.349997999999999</v>
      </c>
      <c r="E7833">
        <v>92.57</v>
      </c>
      <c r="F7833">
        <v>92.57</v>
      </c>
      <c r="G7833">
        <v>0</v>
      </c>
    </row>
    <row r="7834" spans="1:7" x14ac:dyDescent="0.25">
      <c r="A7834" s="1">
        <v>43226</v>
      </c>
      <c r="B7834" t="s">
        <v>444</v>
      </c>
      <c r="C7834" t="s">
        <v>444</v>
      </c>
      <c r="D7834" t="s">
        <v>444</v>
      </c>
      <c r="E7834" t="s">
        <v>444</v>
      </c>
      <c r="F7834" t="s">
        <v>444</v>
      </c>
      <c r="G7834" t="s">
        <v>444</v>
      </c>
    </row>
    <row r="7835" spans="1:7" x14ac:dyDescent="0.25">
      <c r="A7835" s="1">
        <v>43227</v>
      </c>
      <c r="B7835">
        <v>92.57</v>
      </c>
      <c r="C7835">
        <v>92.970000999999996</v>
      </c>
      <c r="D7835">
        <v>92.449996999999996</v>
      </c>
      <c r="E7835">
        <v>92.75</v>
      </c>
      <c r="F7835">
        <v>92.75</v>
      </c>
      <c r="G7835">
        <v>0</v>
      </c>
    </row>
    <row r="7836" spans="1:7" x14ac:dyDescent="0.25">
      <c r="A7836" s="1">
        <v>43228</v>
      </c>
      <c r="B7836">
        <v>92.769997000000004</v>
      </c>
      <c r="C7836">
        <v>93.279999000000004</v>
      </c>
      <c r="D7836">
        <v>92.650002000000001</v>
      </c>
      <c r="E7836">
        <v>93.120002999999997</v>
      </c>
      <c r="F7836">
        <v>93.120002999999997</v>
      </c>
      <c r="G7836">
        <v>0</v>
      </c>
    </row>
    <row r="7837" spans="1:7" x14ac:dyDescent="0.25">
      <c r="A7837" s="1">
        <v>43229</v>
      </c>
      <c r="B7837">
        <v>93.07</v>
      </c>
      <c r="C7837">
        <v>93.419998000000007</v>
      </c>
      <c r="D7837">
        <v>92.839995999999999</v>
      </c>
      <c r="E7837">
        <v>93.040001000000004</v>
      </c>
      <c r="F7837">
        <v>93.040001000000004</v>
      </c>
      <c r="G7837">
        <v>0</v>
      </c>
    </row>
    <row r="7838" spans="1:7" x14ac:dyDescent="0.25">
      <c r="A7838" s="1">
        <v>43230</v>
      </c>
      <c r="B7838">
        <v>93.080001999999993</v>
      </c>
      <c r="C7838">
        <v>93.160004000000001</v>
      </c>
      <c r="D7838">
        <v>92.540001000000004</v>
      </c>
      <c r="E7838">
        <v>92.650002000000001</v>
      </c>
      <c r="F7838">
        <v>92.650002000000001</v>
      </c>
      <c r="G7838">
        <v>0</v>
      </c>
    </row>
    <row r="7839" spans="1:7" x14ac:dyDescent="0.25">
      <c r="A7839" s="1">
        <v>43231</v>
      </c>
      <c r="B7839">
        <v>92.690002000000007</v>
      </c>
      <c r="C7839">
        <v>92.839995999999999</v>
      </c>
      <c r="D7839">
        <v>92.370002999999997</v>
      </c>
      <c r="E7839">
        <v>92.540001000000004</v>
      </c>
      <c r="F7839">
        <v>92.540001000000004</v>
      </c>
      <c r="G7839">
        <v>0</v>
      </c>
    </row>
    <row r="7840" spans="1:7" x14ac:dyDescent="0.25">
      <c r="A7840" s="1">
        <v>43233</v>
      </c>
      <c r="B7840" t="s">
        <v>444</v>
      </c>
      <c r="C7840" t="s">
        <v>444</v>
      </c>
      <c r="D7840" t="s">
        <v>444</v>
      </c>
      <c r="E7840" t="s">
        <v>444</v>
      </c>
      <c r="F7840" t="s">
        <v>444</v>
      </c>
      <c r="G7840" t="s">
        <v>444</v>
      </c>
    </row>
    <row r="7841" spans="1:7" x14ac:dyDescent="0.25">
      <c r="A7841" s="1">
        <v>43234</v>
      </c>
      <c r="B7841">
        <v>92.550003000000004</v>
      </c>
      <c r="C7841">
        <v>92.690002000000007</v>
      </c>
      <c r="D7841">
        <v>92.239998</v>
      </c>
      <c r="E7841">
        <v>92.589995999999999</v>
      </c>
      <c r="F7841">
        <v>92.589995999999999</v>
      </c>
      <c r="G7841">
        <v>0</v>
      </c>
    </row>
    <row r="7842" spans="1:7" x14ac:dyDescent="0.25">
      <c r="A7842" s="1">
        <v>43235</v>
      </c>
      <c r="B7842">
        <v>92.650002000000001</v>
      </c>
      <c r="C7842">
        <v>93.459998999999996</v>
      </c>
      <c r="D7842">
        <v>92.610000999999997</v>
      </c>
      <c r="E7842">
        <v>93.220000999999996</v>
      </c>
      <c r="F7842">
        <v>93.220000999999996</v>
      </c>
      <c r="G7842">
        <v>0</v>
      </c>
    </row>
    <row r="7843" spans="1:7" x14ac:dyDescent="0.25">
      <c r="A7843" s="1">
        <v>43236</v>
      </c>
      <c r="B7843">
        <v>93.309997999999993</v>
      </c>
      <c r="C7843">
        <v>93.629997000000003</v>
      </c>
      <c r="D7843">
        <v>93.139999000000003</v>
      </c>
      <c r="E7843">
        <v>93.389999000000003</v>
      </c>
      <c r="F7843">
        <v>93.389999000000003</v>
      </c>
      <c r="G7843">
        <v>0</v>
      </c>
    </row>
    <row r="7844" spans="1:7" x14ac:dyDescent="0.25">
      <c r="A7844" s="1">
        <v>43237</v>
      </c>
      <c r="B7844">
        <v>93.260002</v>
      </c>
      <c r="C7844">
        <v>93.57</v>
      </c>
      <c r="D7844">
        <v>93.120002999999997</v>
      </c>
      <c r="E7844">
        <v>93.470000999999996</v>
      </c>
      <c r="F7844">
        <v>93.470000999999996</v>
      </c>
      <c r="G7844">
        <v>0</v>
      </c>
    </row>
    <row r="7845" spans="1:7" x14ac:dyDescent="0.25">
      <c r="A7845" s="1">
        <v>43238</v>
      </c>
      <c r="B7845">
        <v>93.5</v>
      </c>
      <c r="C7845">
        <v>93.830001999999993</v>
      </c>
      <c r="D7845">
        <v>93.339995999999999</v>
      </c>
      <c r="E7845">
        <v>93.639999000000003</v>
      </c>
      <c r="F7845">
        <v>93.639999000000003</v>
      </c>
      <c r="G7845">
        <v>0</v>
      </c>
    </row>
    <row r="7846" spans="1:7" x14ac:dyDescent="0.25">
      <c r="A7846" s="1">
        <v>43240</v>
      </c>
      <c r="B7846" t="s">
        <v>444</v>
      </c>
      <c r="C7846" t="s">
        <v>444</v>
      </c>
      <c r="D7846" t="s">
        <v>444</v>
      </c>
      <c r="E7846" t="s">
        <v>444</v>
      </c>
      <c r="F7846" t="s">
        <v>444</v>
      </c>
      <c r="G7846" t="s">
        <v>444</v>
      </c>
    </row>
    <row r="7847" spans="1:7" x14ac:dyDescent="0.25">
      <c r="A7847" s="1">
        <v>43241</v>
      </c>
      <c r="B7847">
        <v>93.669998000000007</v>
      </c>
      <c r="C7847">
        <v>94.059997999999993</v>
      </c>
      <c r="D7847">
        <v>93.510002</v>
      </c>
      <c r="E7847">
        <v>93.68</v>
      </c>
      <c r="F7847">
        <v>93.68</v>
      </c>
      <c r="G7847">
        <v>0</v>
      </c>
    </row>
    <row r="7848" spans="1:7" x14ac:dyDescent="0.25">
      <c r="A7848" s="1">
        <v>43242</v>
      </c>
      <c r="B7848">
        <v>93.540001000000004</v>
      </c>
      <c r="C7848">
        <v>93.730002999999996</v>
      </c>
      <c r="D7848">
        <v>93.290001000000004</v>
      </c>
      <c r="E7848">
        <v>93.610000999999997</v>
      </c>
      <c r="F7848">
        <v>93.610000999999997</v>
      </c>
      <c r="G7848">
        <v>0</v>
      </c>
    </row>
    <row r="7849" spans="1:7" x14ac:dyDescent="0.25">
      <c r="A7849" s="1">
        <v>43243</v>
      </c>
      <c r="B7849">
        <v>93.550003000000004</v>
      </c>
      <c r="C7849">
        <v>94.190002000000007</v>
      </c>
      <c r="D7849">
        <v>93.510002</v>
      </c>
      <c r="E7849">
        <v>94.010002</v>
      </c>
      <c r="F7849">
        <v>94.010002</v>
      </c>
      <c r="G7849">
        <v>0</v>
      </c>
    </row>
    <row r="7850" spans="1:7" x14ac:dyDescent="0.25">
      <c r="A7850" s="1">
        <v>43244</v>
      </c>
      <c r="B7850">
        <v>93.919998000000007</v>
      </c>
      <c r="C7850">
        <v>93.980002999999996</v>
      </c>
      <c r="D7850">
        <v>93.610000999999997</v>
      </c>
      <c r="E7850">
        <v>93.779999000000004</v>
      </c>
      <c r="F7850">
        <v>93.779999000000004</v>
      </c>
      <c r="G7850">
        <v>0</v>
      </c>
    </row>
    <row r="7851" spans="1:7" x14ac:dyDescent="0.25">
      <c r="A7851" s="1">
        <v>43245</v>
      </c>
      <c r="B7851">
        <v>93.800003000000004</v>
      </c>
      <c r="C7851">
        <v>94.279999000000004</v>
      </c>
      <c r="D7851">
        <v>93.75</v>
      </c>
      <c r="E7851">
        <v>94.190002000000007</v>
      </c>
      <c r="F7851">
        <v>94.190002000000007</v>
      </c>
      <c r="G7851">
        <v>0</v>
      </c>
    </row>
    <row r="7852" spans="1:7" x14ac:dyDescent="0.25">
      <c r="A7852" s="1">
        <v>43247</v>
      </c>
      <c r="B7852" t="s">
        <v>444</v>
      </c>
      <c r="C7852" t="s">
        <v>444</v>
      </c>
      <c r="D7852" t="s">
        <v>444</v>
      </c>
      <c r="E7852" t="s">
        <v>444</v>
      </c>
      <c r="F7852" t="s">
        <v>444</v>
      </c>
      <c r="G7852" t="s">
        <v>444</v>
      </c>
    </row>
    <row r="7853" spans="1:7" x14ac:dyDescent="0.25">
      <c r="A7853" s="1">
        <v>43249</v>
      </c>
      <c r="B7853">
        <v>94.410004000000001</v>
      </c>
      <c r="C7853">
        <v>95.029999000000004</v>
      </c>
      <c r="D7853">
        <v>94.279999000000004</v>
      </c>
      <c r="E7853">
        <v>94.830001999999993</v>
      </c>
      <c r="F7853">
        <v>94.830001999999993</v>
      </c>
      <c r="G7853">
        <v>0</v>
      </c>
    </row>
    <row r="7854" spans="1:7" x14ac:dyDescent="0.25">
      <c r="A7854" s="1">
        <v>43250</v>
      </c>
      <c r="B7854">
        <v>94.82</v>
      </c>
      <c r="C7854">
        <v>94.970000999999996</v>
      </c>
      <c r="D7854">
        <v>94.040001000000004</v>
      </c>
      <c r="E7854">
        <v>94.150002000000001</v>
      </c>
      <c r="F7854">
        <v>94.150002000000001</v>
      </c>
      <c r="G7854">
        <v>0</v>
      </c>
    </row>
    <row r="7855" spans="1:7" x14ac:dyDescent="0.25">
      <c r="A7855" s="1">
        <v>43251</v>
      </c>
      <c r="B7855">
        <v>94.07</v>
      </c>
      <c r="C7855">
        <v>94.25</v>
      </c>
      <c r="D7855">
        <v>93.720000999999996</v>
      </c>
      <c r="E7855">
        <v>93.989998</v>
      </c>
      <c r="F7855">
        <v>93.989998</v>
      </c>
      <c r="G7855">
        <v>0</v>
      </c>
    </row>
    <row r="7856" spans="1:7" x14ac:dyDescent="0.25">
      <c r="A7856" s="1">
        <v>43252</v>
      </c>
      <c r="B7856">
        <v>93.949996999999996</v>
      </c>
      <c r="C7856">
        <v>94.449996999999996</v>
      </c>
      <c r="D7856">
        <v>93.879997000000003</v>
      </c>
      <c r="E7856">
        <v>94.190002000000007</v>
      </c>
      <c r="F7856">
        <v>94.190002000000007</v>
      </c>
      <c r="G7856">
        <v>0</v>
      </c>
    </row>
    <row r="7857" spans="1:7" x14ac:dyDescent="0.25">
      <c r="A7857" s="1">
        <v>43254</v>
      </c>
      <c r="B7857" t="s">
        <v>444</v>
      </c>
      <c r="C7857" t="s">
        <v>444</v>
      </c>
      <c r="D7857" t="s">
        <v>444</v>
      </c>
      <c r="E7857" t="s">
        <v>444</v>
      </c>
      <c r="F7857" t="s">
        <v>444</v>
      </c>
      <c r="G7857" t="s">
        <v>444</v>
      </c>
    </row>
    <row r="7858" spans="1:7" x14ac:dyDescent="0.25">
      <c r="A7858" s="1">
        <v>43255</v>
      </c>
      <c r="B7858">
        <v>94.160004000000001</v>
      </c>
      <c r="C7858">
        <v>94.199996999999996</v>
      </c>
      <c r="D7858">
        <v>93.660004000000001</v>
      </c>
      <c r="E7858">
        <v>94.019997000000004</v>
      </c>
      <c r="F7858">
        <v>94.019997000000004</v>
      </c>
      <c r="G7858">
        <v>0</v>
      </c>
    </row>
    <row r="7859" spans="1:7" x14ac:dyDescent="0.25">
      <c r="A7859" s="1">
        <v>43256</v>
      </c>
      <c r="B7859">
        <v>94.059997999999993</v>
      </c>
      <c r="C7859">
        <v>94.32</v>
      </c>
      <c r="D7859">
        <v>93.779999000000004</v>
      </c>
      <c r="E7859">
        <v>93.889999000000003</v>
      </c>
      <c r="F7859">
        <v>93.889999000000003</v>
      </c>
      <c r="G7859">
        <v>0</v>
      </c>
    </row>
    <row r="7860" spans="1:7" x14ac:dyDescent="0.25">
      <c r="A7860" s="1">
        <v>43257</v>
      </c>
      <c r="B7860">
        <v>93.879997000000003</v>
      </c>
      <c r="C7860">
        <v>93.889999000000003</v>
      </c>
      <c r="D7860">
        <v>93.419998000000007</v>
      </c>
      <c r="E7860">
        <v>93.660004000000001</v>
      </c>
      <c r="F7860">
        <v>93.660004000000001</v>
      </c>
      <c r="G7860">
        <v>0</v>
      </c>
    </row>
    <row r="7861" spans="1:7" x14ac:dyDescent="0.25">
      <c r="A7861" s="1">
        <v>43258</v>
      </c>
      <c r="B7861">
        <v>93.589995999999999</v>
      </c>
      <c r="C7861">
        <v>93.589995999999999</v>
      </c>
      <c r="D7861">
        <v>93.209998999999996</v>
      </c>
      <c r="E7861">
        <v>93.400002000000001</v>
      </c>
      <c r="F7861">
        <v>93.400002000000001</v>
      </c>
      <c r="G7861">
        <v>0</v>
      </c>
    </row>
    <row r="7862" spans="1:7" x14ac:dyDescent="0.25">
      <c r="A7862" s="1">
        <v>43259</v>
      </c>
      <c r="B7862">
        <v>93.440002000000007</v>
      </c>
      <c r="C7862">
        <v>93.82</v>
      </c>
      <c r="D7862">
        <v>93.389999000000003</v>
      </c>
      <c r="E7862">
        <v>93.550003000000004</v>
      </c>
      <c r="F7862">
        <v>93.550003000000004</v>
      </c>
      <c r="G7862">
        <v>0</v>
      </c>
    </row>
    <row r="7863" spans="1:7" x14ac:dyDescent="0.25">
      <c r="A7863" s="1">
        <v>43261</v>
      </c>
      <c r="B7863" t="s">
        <v>444</v>
      </c>
      <c r="C7863" t="s">
        <v>444</v>
      </c>
      <c r="D7863" t="s">
        <v>444</v>
      </c>
      <c r="E7863" t="s">
        <v>444</v>
      </c>
      <c r="F7863" t="s">
        <v>444</v>
      </c>
      <c r="G7863" t="s">
        <v>444</v>
      </c>
    </row>
    <row r="7864" spans="1:7" x14ac:dyDescent="0.25">
      <c r="A7864" s="1">
        <v>43262</v>
      </c>
      <c r="B7864">
        <v>93.540001000000004</v>
      </c>
      <c r="C7864">
        <v>93.68</v>
      </c>
      <c r="D7864">
        <v>93.370002999999997</v>
      </c>
      <c r="E7864">
        <v>93.580001999999993</v>
      </c>
      <c r="F7864">
        <v>93.580001999999993</v>
      </c>
      <c r="G7864">
        <v>0</v>
      </c>
    </row>
    <row r="7865" spans="1:7" x14ac:dyDescent="0.25">
      <c r="A7865" s="1">
        <v>43263</v>
      </c>
      <c r="B7865">
        <v>93.669998000000007</v>
      </c>
      <c r="C7865">
        <v>93.910004000000001</v>
      </c>
      <c r="D7865">
        <v>93.470000999999996</v>
      </c>
      <c r="E7865">
        <v>93.800003000000004</v>
      </c>
      <c r="F7865">
        <v>93.800003000000004</v>
      </c>
      <c r="G7865">
        <v>0</v>
      </c>
    </row>
    <row r="7866" spans="1:7" x14ac:dyDescent="0.25">
      <c r="A7866" s="1">
        <v>43264</v>
      </c>
      <c r="B7866">
        <v>93.830001999999993</v>
      </c>
      <c r="C7866">
        <v>94.029999000000004</v>
      </c>
      <c r="D7866">
        <v>93.519997000000004</v>
      </c>
      <c r="E7866">
        <v>93.709998999999996</v>
      </c>
      <c r="F7866">
        <v>93.709998999999996</v>
      </c>
      <c r="G7866">
        <v>0</v>
      </c>
    </row>
    <row r="7867" spans="1:7" x14ac:dyDescent="0.25">
      <c r="A7867" s="1">
        <v>43265</v>
      </c>
      <c r="B7867">
        <v>93.5</v>
      </c>
      <c r="C7867">
        <v>94.870002999999997</v>
      </c>
      <c r="D7867">
        <v>93.190002000000007</v>
      </c>
      <c r="E7867">
        <v>94.769997000000004</v>
      </c>
      <c r="F7867">
        <v>94.769997000000004</v>
      </c>
      <c r="G7867">
        <v>0</v>
      </c>
    </row>
    <row r="7868" spans="1:7" x14ac:dyDescent="0.25">
      <c r="A7868" s="1">
        <v>43266</v>
      </c>
      <c r="B7868">
        <v>94.910004000000001</v>
      </c>
      <c r="C7868">
        <v>95.129997000000003</v>
      </c>
      <c r="D7868">
        <v>94.650002000000001</v>
      </c>
      <c r="E7868">
        <v>94.790001000000004</v>
      </c>
      <c r="F7868">
        <v>94.790001000000004</v>
      </c>
      <c r="G7868">
        <v>0</v>
      </c>
    </row>
    <row r="7869" spans="1:7" x14ac:dyDescent="0.25">
      <c r="A7869" s="1">
        <v>43268</v>
      </c>
      <c r="B7869" t="s">
        <v>444</v>
      </c>
      <c r="C7869" t="s">
        <v>444</v>
      </c>
      <c r="D7869" t="s">
        <v>444</v>
      </c>
      <c r="E7869" t="s">
        <v>444</v>
      </c>
      <c r="F7869" t="s">
        <v>444</v>
      </c>
      <c r="G7869" t="s">
        <v>444</v>
      </c>
    </row>
    <row r="7870" spans="1:7" x14ac:dyDescent="0.25">
      <c r="A7870" s="1">
        <v>43269</v>
      </c>
      <c r="B7870">
        <v>94.790001000000004</v>
      </c>
      <c r="C7870">
        <v>95.050003000000004</v>
      </c>
      <c r="D7870">
        <v>94.699996999999996</v>
      </c>
      <c r="E7870">
        <v>94.75</v>
      </c>
      <c r="F7870">
        <v>94.75</v>
      </c>
      <c r="G7870">
        <v>0</v>
      </c>
    </row>
    <row r="7871" spans="1:7" x14ac:dyDescent="0.25">
      <c r="A7871" s="1">
        <v>43270</v>
      </c>
      <c r="B7871">
        <v>94.739998</v>
      </c>
      <c r="C7871">
        <v>95.300003000000004</v>
      </c>
      <c r="D7871">
        <v>94.529999000000004</v>
      </c>
      <c r="E7871">
        <v>95.089995999999999</v>
      </c>
      <c r="F7871">
        <v>95.089995999999999</v>
      </c>
      <c r="G7871">
        <v>0</v>
      </c>
    </row>
    <row r="7872" spans="1:7" x14ac:dyDescent="0.25">
      <c r="A7872" s="1">
        <v>43271</v>
      </c>
      <c r="B7872">
        <v>94.970000999999996</v>
      </c>
      <c r="C7872">
        <v>95.300003000000004</v>
      </c>
      <c r="D7872">
        <v>94.919998000000007</v>
      </c>
      <c r="E7872">
        <v>95.059997999999993</v>
      </c>
      <c r="F7872">
        <v>95.059997999999993</v>
      </c>
      <c r="G7872">
        <v>0</v>
      </c>
    </row>
    <row r="7873" spans="1:7" x14ac:dyDescent="0.25">
      <c r="A7873" s="1">
        <v>43272</v>
      </c>
      <c r="B7873">
        <v>95.129997000000003</v>
      </c>
      <c r="C7873">
        <v>95.529999000000004</v>
      </c>
      <c r="D7873">
        <v>94.68</v>
      </c>
      <c r="E7873">
        <v>94.870002999999997</v>
      </c>
      <c r="F7873">
        <v>94.870002999999997</v>
      </c>
      <c r="G7873">
        <v>0</v>
      </c>
    </row>
    <row r="7874" spans="1:7" x14ac:dyDescent="0.25">
      <c r="A7874" s="1">
        <v>43273</v>
      </c>
      <c r="B7874">
        <v>94.860000999999997</v>
      </c>
      <c r="C7874">
        <v>94.879997000000003</v>
      </c>
      <c r="D7874">
        <v>94.43</v>
      </c>
      <c r="E7874">
        <v>94.519997000000004</v>
      </c>
      <c r="F7874">
        <v>94.519997000000004</v>
      </c>
      <c r="G7874">
        <v>0</v>
      </c>
    </row>
    <row r="7875" spans="1:7" x14ac:dyDescent="0.25">
      <c r="A7875" s="1">
        <v>43275</v>
      </c>
      <c r="B7875" t="s">
        <v>444</v>
      </c>
      <c r="C7875" t="s">
        <v>444</v>
      </c>
      <c r="D7875" t="s">
        <v>444</v>
      </c>
      <c r="E7875" t="s">
        <v>444</v>
      </c>
      <c r="F7875" t="s">
        <v>444</v>
      </c>
      <c r="G7875" t="s">
        <v>444</v>
      </c>
    </row>
    <row r="7876" spans="1:7" x14ac:dyDescent="0.25">
      <c r="A7876" s="1">
        <v>43276</v>
      </c>
      <c r="B7876">
        <v>94.5</v>
      </c>
      <c r="C7876">
        <v>94.699996999999996</v>
      </c>
      <c r="D7876">
        <v>94.209998999999996</v>
      </c>
      <c r="E7876">
        <v>94.279999000000004</v>
      </c>
      <c r="F7876">
        <v>94.279999000000004</v>
      </c>
      <c r="G7876">
        <v>0</v>
      </c>
    </row>
    <row r="7877" spans="1:7" x14ac:dyDescent="0.25">
      <c r="A7877" s="1">
        <v>43277</v>
      </c>
      <c r="B7877">
        <v>94.290001000000004</v>
      </c>
      <c r="C7877">
        <v>94.769997000000004</v>
      </c>
      <c r="D7877">
        <v>94.169998000000007</v>
      </c>
      <c r="E7877">
        <v>94.68</v>
      </c>
      <c r="F7877">
        <v>94.68</v>
      </c>
      <c r="G7877">
        <v>0</v>
      </c>
    </row>
    <row r="7878" spans="1:7" x14ac:dyDescent="0.25">
      <c r="A7878" s="1">
        <v>43278</v>
      </c>
      <c r="B7878">
        <v>94.669998000000007</v>
      </c>
      <c r="C7878">
        <v>95.419998000000007</v>
      </c>
      <c r="D7878">
        <v>94.529999000000004</v>
      </c>
      <c r="E7878">
        <v>95.290001000000004</v>
      </c>
      <c r="F7878">
        <v>95.290001000000004</v>
      </c>
      <c r="G7878">
        <v>0</v>
      </c>
    </row>
    <row r="7879" spans="1:7" x14ac:dyDescent="0.25">
      <c r="A7879" s="1">
        <v>43279</v>
      </c>
      <c r="B7879">
        <v>95.269997000000004</v>
      </c>
      <c r="C7879">
        <v>95.529999000000004</v>
      </c>
      <c r="D7879">
        <v>95.089995999999999</v>
      </c>
      <c r="E7879">
        <v>95.389999000000003</v>
      </c>
      <c r="F7879">
        <v>95.389999000000003</v>
      </c>
      <c r="G7879">
        <v>0</v>
      </c>
    </row>
    <row r="7880" spans="1:7" x14ac:dyDescent="0.25">
      <c r="A7880" s="1">
        <v>43280</v>
      </c>
      <c r="B7880">
        <v>95.300003000000004</v>
      </c>
      <c r="C7880">
        <v>95.32</v>
      </c>
      <c r="D7880">
        <v>94.480002999999996</v>
      </c>
      <c r="E7880">
        <v>94.629997000000003</v>
      </c>
      <c r="F7880">
        <v>94.629997000000003</v>
      </c>
      <c r="G7880">
        <v>0</v>
      </c>
    </row>
    <row r="7881" spans="1:7" x14ac:dyDescent="0.25">
      <c r="A7881" s="1">
        <v>43282</v>
      </c>
      <c r="B7881" t="s">
        <v>444</v>
      </c>
      <c r="C7881" t="s">
        <v>444</v>
      </c>
      <c r="D7881" t="s">
        <v>444</v>
      </c>
      <c r="E7881" t="s">
        <v>444</v>
      </c>
      <c r="F7881" t="s">
        <v>444</v>
      </c>
      <c r="G7881" t="s">
        <v>444</v>
      </c>
    </row>
    <row r="7882" spans="1:7" x14ac:dyDescent="0.25">
      <c r="A7882" s="1">
        <v>43283</v>
      </c>
      <c r="B7882">
        <v>94.629997000000003</v>
      </c>
      <c r="C7882">
        <v>95.139999000000003</v>
      </c>
      <c r="D7882">
        <v>94.529999000000004</v>
      </c>
      <c r="E7882">
        <v>94.870002999999997</v>
      </c>
      <c r="F7882">
        <v>94.870002999999997</v>
      </c>
      <c r="G7882">
        <v>0</v>
      </c>
    </row>
    <row r="7883" spans="1:7" x14ac:dyDescent="0.25">
      <c r="A7883" s="1">
        <v>43284</v>
      </c>
      <c r="B7883">
        <v>94.839995999999999</v>
      </c>
      <c r="C7883">
        <v>94.980002999999996</v>
      </c>
      <c r="D7883">
        <v>94.559997999999993</v>
      </c>
      <c r="E7883">
        <v>94.589995999999999</v>
      </c>
      <c r="F7883">
        <v>94.589995999999999</v>
      </c>
      <c r="G7883">
        <v>0</v>
      </c>
    </row>
    <row r="7884" spans="1:7" x14ac:dyDescent="0.25">
      <c r="A7884" s="1">
        <v>43286</v>
      </c>
      <c r="B7884">
        <v>94.510002</v>
      </c>
      <c r="C7884">
        <v>94.589995999999999</v>
      </c>
      <c r="D7884">
        <v>94.18</v>
      </c>
      <c r="E7884">
        <v>94.470000999999996</v>
      </c>
      <c r="F7884">
        <v>94.470000999999996</v>
      </c>
      <c r="G7884">
        <v>0</v>
      </c>
    </row>
    <row r="7885" spans="1:7" x14ac:dyDescent="0.25">
      <c r="A7885" s="1">
        <v>43287</v>
      </c>
      <c r="B7885">
        <v>94.360000999999997</v>
      </c>
      <c r="C7885">
        <v>94.489998</v>
      </c>
      <c r="D7885">
        <v>93.919998000000007</v>
      </c>
      <c r="E7885">
        <v>94.040001000000004</v>
      </c>
      <c r="F7885">
        <v>94.040001000000004</v>
      </c>
      <c r="G7885">
        <v>0</v>
      </c>
    </row>
    <row r="7886" spans="1:7" x14ac:dyDescent="0.25">
      <c r="A7886" s="1">
        <v>43289</v>
      </c>
      <c r="B7886" t="s">
        <v>444</v>
      </c>
      <c r="C7886" t="s">
        <v>444</v>
      </c>
      <c r="D7886" t="s">
        <v>444</v>
      </c>
      <c r="E7886" t="s">
        <v>444</v>
      </c>
      <c r="F7886" t="s">
        <v>444</v>
      </c>
      <c r="G7886" t="s">
        <v>444</v>
      </c>
    </row>
    <row r="7887" spans="1:7" x14ac:dyDescent="0.25">
      <c r="A7887" s="1">
        <v>43290</v>
      </c>
      <c r="B7887">
        <v>93.970000999999996</v>
      </c>
      <c r="C7887">
        <v>94.209998999999996</v>
      </c>
      <c r="D7887">
        <v>93.709998999999996</v>
      </c>
      <c r="E7887">
        <v>94.080001999999993</v>
      </c>
      <c r="F7887">
        <v>94.080001999999993</v>
      </c>
      <c r="G7887">
        <v>0</v>
      </c>
    </row>
    <row r="7888" spans="1:7" x14ac:dyDescent="0.25">
      <c r="A7888" s="1">
        <v>43291</v>
      </c>
      <c r="B7888">
        <v>94.059997999999993</v>
      </c>
      <c r="C7888">
        <v>94.480002999999996</v>
      </c>
      <c r="D7888">
        <v>94.019997000000004</v>
      </c>
      <c r="E7888">
        <v>94.110000999999997</v>
      </c>
      <c r="F7888">
        <v>94.110000999999997</v>
      </c>
      <c r="G7888">
        <v>0</v>
      </c>
    </row>
    <row r="7889" spans="1:7" x14ac:dyDescent="0.25">
      <c r="A7889" s="1">
        <v>43292</v>
      </c>
      <c r="B7889">
        <v>94.199996999999996</v>
      </c>
      <c r="C7889">
        <v>94.769997000000004</v>
      </c>
      <c r="D7889">
        <v>94.089995999999999</v>
      </c>
      <c r="E7889">
        <v>94.720000999999996</v>
      </c>
      <c r="F7889">
        <v>94.720000999999996</v>
      </c>
      <c r="G7889">
        <v>0</v>
      </c>
    </row>
    <row r="7890" spans="1:7" x14ac:dyDescent="0.25">
      <c r="A7890" s="1">
        <v>43293</v>
      </c>
      <c r="B7890">
        <v>94.699996999999996</v>
      </c>
      <c r="C7890">
        <v>94.940002000000007</v>
      </c>
      <c r="D7890">
        <v>94.639999000000003</v>
      </c>
      <c r="E7890">
        <v>94.809997999999993</v>
      </c>
      <c r="F7890">
        <v>94.809997999999993</v>
      </c>
      <c r="G7890">
        <v>0</v>
      </c>
    </row>
    <row r="7891" spans="1:7" x14ac:dyDescent="0.25">
      <c r="A7891" s="1">
        <v>43294</v>
      </c>
      <c r="B7891">
        <v>94.900002000000001</v>
      </c>
      <c r="C7891">
        <v>95.239998</v>
      </c>
      <c r="D7891">
        <v>94.669998000000007</v>
      </c>
      <c r="E7891">
        <v>94.75</v>
      </c>
      <c r="F7891">
        <v>94.75</v>
      </c>
      <c r="G7891">
        <v>0</v>
      </c>
    </row>
    <row r="7892" spans="1:7" x14ac:dyDescent="0.25">
      <c r="A7892" s="1">
        <v>43296</v>
      </c>
      <c r="B7892" t="s">
        <v>444</v>
      </c>
      <c r="C7892" t="s">
        <v>444</v>
      </c>
      <c r="D7892" t="s">
        <v>444</v>
      </c>
      <c r="E7892" t="s">
        <v>444</v>
      </c>
      <c r="F7892" t="s">
        <v>444</v>
      </c>
      <c r="G7892" t="s">
        <v>444</v>
      </c>
    </row>
    <row r="7893" spans="1:7" x14ac:dyDescent="0.25">
      <c r="A7893" s="1">
        <v>43297</v>
      </c>
      <c r="B7893">
        <v>94.690002000000007</v>
      </c>
      <c r="C7893">
        <v>94.769997000000004</v>
      </c>
      <c r="D7893">
        <v>94.410004000000001</v>
      </c>
      <c r="E7893">
        <v>94.510002</v>
      </c>
      <c r="F7893">
        <v>94.510002</v>
      </c>
      <c r="G7893">
        <v>0</v>
      </c>
    </row>
    <row r="7894" spans="1:7" x14ac:dyDescent="0.25">
      <c r="A7894" s="1">
        <v>43298</v>
      </c>
      <c r="B7894">
        <v>94.550003000000004</v>
      </c>
      <c r="C7894">
        <v>95.059997999999993</v>
      </c>
      <c r="D7894">
        <v>94.300003000000004</v>
      </c>
      <c r="E7894">
        <v>94.970000999999996</v>
      </c>
      <c r="F7894">
        <v>94.970000999999996</v>
      </c>
      <c r="G7894">
        <v>0</v>
      </c>
    </row>
    <row r="7895" spans="1:7" x14ac:dyDescent="0.25">
      <c r="A7895" s="1">
        <v>43299</v>
      </c>
      <c r="B7895">
        <v>95.029999000000004</v>
      </c>
      <c r="C7895">
        <v>95.410004000000001</v>
      </c>
      <c r="D7895">
        <v>94.959998999999996</v>
      </c>
      <c r="E7895">
        <v>95.080001999999993</v>
      </c>
      <c r="F7895">
        <v>95.080001999999993</v>
      </c>
      <c r="G7895">
        <v>0</v>
      </c>
    </row>
    <row r="7896" spans="1:7" x14ac:dyDescent="0.25">
      <c r="A7896" s="1">
        <v>43300</v>
      </c>
      <c r="B7896">
        <v>95.080001999999993</v>
      </c>
      <c r="C7896">
        <v>95.650002000000001</v>
      </c>
      <c r="D7896">
        <v>94.93</v>
      </c>
      <c r="E7896">
        <v>95.169998000000007</v>
      </c>
      <c r="F7896">
        <v>95.169998000000007</v>
      </c>
      <c r="G7896">
        <v>0</v>
      </c>
    </row>
    <row r="7897" spans="1:7" x14ac:dyDescent="0.25">
      <c r="A7897" s="1">
        <v>43301</v>
      </c>
      <c r="B7897">
        <v>95.129997000000003</v>
      </c>
      <c r="C7897">
        <v>95.279999000000004</v>
      </c>
      <c r="D7897">
        <v>94.360000999999997</v>
      </c>
      <c r="E7897">
        <v>94.459998999999996</v>
      </c>
      <c r="F7897">
        <v>94.459998999999996</v>
      </c>
      <c r="G7897">
        <v>0</v>
      </c>
    </row>
    <row r="7898" spans="1:7" x14ac:dyDescent="0.25">
      <c r="A7898" s="1">
        <v>43303</v>
      </c>
      <c r="B7898" t="s">
        <v>444</v>
      </c>
      <c r="C7898" t="s">
        <v>444</v>
      </c>
      <c r="D7898" t="s">
        <v>444</v>
      </c>
      <c r="E7898" t="s">
        <v>444</v>
      </c>
      <c r="F7898" t="s">
        <v>444</v>
      </c>
      <c r="G7898" t="s">
        <v>444</v>
      </c>
    </row>
    <row r="7899" spans="1:7" x14ac:dyDescent="0.25">
      <c r="A7899" s="1">
        <v>43304</v>
      </c>
      <c r="B7899">
        <v>94.43</v>
      </c>
      <c r="C7899">
        <v>94.720000999999996</v>
      </c>
      <c r="D7899">
        <v>94.209998999999996</v>
      </c>
      <c r="E7899">
        <v>94.669998000000007</v>
      </c>
      <c r="F7899">
        <v>94.669998000000007</v>
      </c>
      <c r="G7899">
        <v>0</v>
      </c>
    </row>
    <row r="7900" spans="1:7" x14ac:dyDescent="0.25">
      <c r="A7900" s="1">
        <v>43305</v>
      </c>
      <c r="B7900">
        <v>94.669998000000007</v>
      </c>
      <c r="C7900">
        <v>94.860000999999997</v>
      </c>
      <c r="D7900">
        <v>94.400002000000001</v>
      </c>
      <c r="E7900">
        <v>94.610000999999997</v>
      </c>
      <c r="F7900">
        <v>94.610000999999997</v>
      </c>
      <c r="G7900">
        <v>0</v>
      </c>
    </row>
    <row r="7901" spans="1:7" x14ac:dyDescent="0.25">
      <c r="A7901" s="1">
        <v>43306</v>
      </c>
      <c r="B7901">
        <v>94.589995999999999</v>
      </c>
      <c r="C7901">
        <v>94.669998000000007</v>
      </c>
      <c r="D7901">
        <v>94.139999000000003</v>
      </c>
      <c r="E7901">
        <v>94.360000999999997</v>
      </c>
      <c r="F7901">
        <v>94.360000999999997</v>
      </c>
      <c r="G7901">
        <v>0</v>
      </c>
    </row>
    <row r="7902" spans="1:7" x14ac:dyDescent="0.25">
      <c r="A7902" s="1">
        <v>43307</v>
      </c>
      <c r="B7902">
        <v>94.160004000000001</v>
      </c>
      <c r="C7902">
        <v>94.779999000000004</v>
      </c>
      <c r="D7902">
        <v>94.080001999999993</v>
      </c>
      <c r="E7902">
        <v>94.75</v>
      </c>
      <c r="F7902">
        <v>94.75</v>
      </c>
      <c r="G7902">
        <v>0</v>
      </c>
    </row>
    <row r="7903" spans="1:7" x14ac:dyDescent="0.25">
      <c r="A7903" s="1">
        <v>43308</v>
      </c>
      <c r="B7903">
        <v>94.760002</v>
      </c>
      <c r="C7903">
        <v>94.910004000000001</v>
      </c>
      <c r="D7903">
        <v>94.629997000000003</v>
      </c>
      <c r="E7903">
        <v>94.68</v>
      </c>
      <c r="F7903">
        <v>94.68</v>
      </c>
      <c r="G7903">
        <v>0</v>
      </c>
    </row>
    <row r="7904" spans="1:7" x14ac:dyDescent="0.25">
      <c r="A7904" s="1">
        <v>43310</v>
      </c>
      <c r="B7904" t="s">
        <v>444</v>
      </c>
      <c r="C7904" t="s">
        <v>444</v>
      </c>
      <c r="D7904" t="s">
        <v>444</v>
      </c>
      <c r="E7904" t="s">
        <v>444</v>
      </c>
      <c r="F7904" t="s">
        <v>444</v>
      </c>
      <c r="G7904" t="s">
        <v>444</v>
      </c>
    </row>
    <row r="7905" spans="1:7" x14ac:dyDescent="0.25">
      <c r="A7905" s="1">
        <v>43311</v>
      </c>
      <c r="B7905">
        <v>94.660004000000001</v>
      </c>
      <c r="C7905">
        <v>94.760002</v>
      </c>
      <c r="D7905">
        <v>94.260002</v>
      </c>
      <c r="E7905">
        <v>94.360000999999997</v>
      </c>
      <c r="F7905">
        <v>94.360000999999997</v>
      </c>
      <c r="G7905">
        <v>0</v>
      </c>
    </row>
    <row r="7906" spans="1:7" x14ac:dyDescent="0.25">
      <c r="A7906" s="1">
        <v>43312</v>
      </c>
      <c r="B7906">
        <v>94.330001999999993</v>
      </c>
      <c r="C7906">
        <v>94.57</v>
      </c>
      <c r="D7906">
        <v>94.160004000000001</v>
      </c>
      <c r="E7906">
        <v>94.489998</v>
      </c>
      <c r="F7906">
        <v>94.489998</v>
      </c>
      <c r="G7906">
        <v>0</v>
      </c>
    </row>
    <row r="7907" spans="1:7" x14ac:dyDescent="0.25">
      <c r="A7907" s="1">
        <v>43313</v>
      </c>
      <c r="B7907">
        <v>94.559997999999993</v>
      </c>
      <c r="C7907">
        <v>94.709998999999996</v>
      </c>
      <c r="D7907">
        <v>94.489998</v>
      </c>
      <c r="E7907">
        <v>94.620002999999997</v>
      </c>
      <c r="F7907">
        <v>94.620002999999997</v>
      </c>
      <c r="G7907">
        <v>0</v>
      </c>
    </row>
    <row r="7908" spans="1:7" x14ac:dyDescent="0.25">
      <c r="A7908" s="1">
        <v>43314</v>
      </c>
      <c r="B7908">
        <v>94.629997000000003</v>
      </c>
      <c r="C7908">
        <v>95.190002000000007</v>
      </c>
      <c r="D7908">
        <v>94.610000999999997</v>
      </c>
      <c r="E7908">
        <v>95.169998000000007</v>
      </c>
      <c r="F7908">
        <v>95.169998000000007</v>
      </c>
      <c r="G7908">
        <v>0</v>
      </c>
    </row>
    <row r="7909" spans="1:7" x14ac:dyDescent="0.25">
      <c r="A7909" s="1">
        <v>43315</v>
      </c>
      <c r="B7909">
        <v>95.18</v>
      </c>
      <c r="C7909">
        <v>95.370002999999997</v>
      </c>
      <c r="D7909">
        <v>94.980002999999996</v>
      </c>
      <c r="E7909">
        <v>95.139999000000003</v>
      </c>
      <c r="F7909">
        <v>95.139999000000003</v>
      </c>
      <c r="G7909">
        <v>0</v>
      </c>
    </row>
    <row r="7910" spans="1:7" x14ac:dyDescent="0.25">
      <c r="A7910" s="1">
        <v>43317</v>
      </c>
      <c r="B7910" t="s">
        <v>444</v>
      </c>
      <c r="C7910" t="s">
        <v>444</v>
      </c>
      <c r="D7910" t="s">
        <v>444</v>
      </c>
      <c r="E7910" t="s">
        <v>444</v>
      </c>
      <c r="F7910" t="s">
        <v>444</v>
      </c>
      <c r="G7910" t="s">
        <v>444</v>
      </c>
    </row>
    <row r="7911" spans="1:7" x14ac:dyDescent="0.25">
      <c r="A7911" s="1">
        <v>43318</v>
      </c>
      <c r="B7911">
        <v>95.199996999999996</v>
      </c>
      <c r="C7911">
        <v>95.519997000000004</v>
      </c>
      <c r="D7911">
        <v>95.199996999999996</v>
      </c>
      <c r="E7911">
        <v>95.360000999999997</v>
      </c>
      <c r="F7911">
        <v>95.360000999999997</v>
      </c>
      <c r="G7911">
        <v>0</v>
      </c>
    </row>
    <row r="7912" spans="1:7" x14ac:dyDescent="0.25">
      <c r="A7912" s="1">
        <v>43319</v>
      </c>
      <c r="B7912">
        <v>95.339995999999999</v>
      </c>
      <c r="C7912">
        <v>95.370002999999997</v>
      </c>
      <c r="D7912">
        <v>94.989998</v>
      </c>
      <c r="E7912">
        <v>95.220000999999996</v>
      </c>
      <c r="F7912">
        <v>95.220000999999996</v>
      </c>
      <c r="G7912">
        <v>0</v>
      </c>
    </row>
    <row r="7913" spans="1:7" x14ac:dyDescent="0.25">
      <c r="A7913" s="1">
        <v>43320</v>
      </c>
      <c r="B7913">
        <v>95.139999000000003</v>
      </c>
      <c r="C7913">
        <v>95.419998000000007</v>
      </c>
      <c r="D7913">
        <v>94.989998</v>
      </c>
      <c r="E7913">
        <v>95.099997999999999</v>
      </c>
      <c r="F7913">
        <v>95.099997999999999</v>
      </c>
      <c r="G7913">
        <v>0</v>
      </c>
    </row>
    <row r="7914" spans="1:7" x14ac:dyDescent="0.25">
      <c r="A7914" s="1">
        <v>43321</v>
      </c>
      <c r="B7914">
        <v>95.099997999999999</v>
      </c>
      <c r="C7914">
        <v>95.620002999999997</v>
      </c>
      <c r="D7914">
        <v>95.029999000000004</v>
      </c>
      <c r="E7914">
        <v>95.5</v>
      </c>
      <c r="F7914">
        <v>95.5</v>
      </c>
      <c r="G7914">
        <v>0</v>
      </c>
    </row>
    <row r="7915" spans="1:7" x14ac:dyDescent="0.25">
      <c r="A7915" s="1">
        <v>43322</v>
      </c>
      <c r="B7915">
        <v>95.639999000000003</v>
      </c>
      <c r="C7915">
        <v>96.449996999999996</v>
      </c>
      <c r="D7915">
        <v>95.529999000000004</v>
      </c>
      <c r="E7915">
        <v>96.360000999999997</v>
      </c>
      <c r="F7915">
        <v>96.360000999999997</v>
      </c>
      <c r="G7915">
        <v>0</v>
      </c>
    </row>
    <row r="7916" spans="1:7" x14ac:dyDescent="0.25">
      <c r="A7916" s="1">
        <v>43324</v>
      </c>
      <c r="B7916" t="s">
        <v>444</v>
      </c>
      <c r="C7916" t="s">
        <v>444</v>
      </c>
      <c r="D7916" t="s">
        <v>444</v>
      </c>
      <c r="E7916" t="s">
        <v>444</v>
      </c>
      <c r="F7916" t="s">
        <v>444</v>
      </c>
      <c r="G7916" t="s">
        <v>444</v>
      </c>
    </row>
    <row r="7917" spans="1:7" x14ac:dyDescent="0.25">
      <c r="A7917" s="1">
        <v>43325</v>
      </c>
      <c r="B7917">
        <v>95.190002000000007</v>
      </c>
      <c r="C7917">
        <v>96.519997000000004</v>
      </c>
      <c r="D7917">
        <v>95.160004000000001</v>
      </c>
      <c r="E7917">
        <v>96.389999000000003</v>
      </c>
      <c r="F7917">
        <v>96.389999000000003</v>
      </c>
      <c r="G7917">
        <v>0</v>
      </c>
    </row>
    <row r="7918" spans="1:7" x14ac:dyDescent="0.25">
      <c r="A7918" s="1">
        <v>43326</v>
      </c>
      <c r="B7918">
        <v>95.169998000000007</v>
      </c>
      <c r="C7918">
        <v>96.790001000000004</v>
      </c>
      <c r="D7918">
        <v>95.160004000000001</v>
      </c>
      <c r="E7918">
        <v>96.730002999999996</v>
      </c>
      <c r="F7918">
        <v>96.730002999999996</v>
      </c>
      <c r="G7918">
        <v>0</v>
      </c>
    </row>
    <row r="7919" spans="1:7" x14ac:dyDescent="0.25">
      <c r="A7919" s="1">
        <v>43327</v>
      </c>
      <c r="B7919">
        <v>96.660004000000001</v>
      </c>
      <c r="C7919">
        <v>96.980002999999996</v>
      </c>
      <c r="D7919">
        <v>96.650002000000001</v>
      </c>
      <c r="E7919">
        <v>96.699996999999996</v>
      </c>
      <c r="F7919">
        <v>96.699996999999996</v>
      </c>
      <c r="G7919">
        <v>0</v>
      </c>
    </row>
    <row r="7920" spans="1:7" x14ac:dyDescent="0.25">
      <c r="A7920" s="1">
        <v>43328</v>
      </c>
      <c r="B7920">
        <v>96.720000999999996</v>
      </c>
      <c r="C7920">
        <v>96.769997000000004</v>
      </c>
      <c r="D7920">
        <v>96.32</v>
      </c>
      <c r="E7920">
        <v>96.650002000000001</v>
      </c>
      <c r="F7920">
        <v>96.650002000000001</v>
      </c>
      <c r="G7920">
        <v>0</v>
      </c>
    </row>
    <row r="7921" spans="1:7" x14ac:dyDescent="0.25">
      <c r="A7921" s="1">
        <v>43329</v>
      </c>
      <c r="B7921">
        <v>96.610000999999997</v>
      </c>
      <c r="C7921">
        <v>96.660004000000001</v>
      </c>
      <c r="D7921">
        <v>96.089995999999999</v>
      </c>
      <c r="E7921">
        <v>96.099997999999999</v>
      </c>
      <c r="F7921">
        <v>96.099997999999999</v>
      </c>
      <c r="G7921">
        <v>0</v>
      </c>
    </row>
    <row r="7922" spans="1:7" x14ac:dyDescent="0.25">
      <c r="A7922" s="1">
        <v>43331</v>
      </c>
      <c r="B7922" t="s">
        <v>444</v>
      </c>
      <c r="C7922" t="s">
        <v>444</v>
      </c>
      <c r="D7922" t="s">
        <v>444</v>
      </c>
      <c r="E7922" t="s">
        <v>444</v>
      </c>
      <c r="F7922" t="s">
        <v>444</v>
      </c>
      <c r="G7922" t="s">
        <v>444</v>
      </c>
    </row>
    <row r="7923" spans="1:7" x14ac:dyDescent="0.25">
      <c r="A7923" s="1">
        <v>43332</v>
      </c>
      <c r="B7923">
        <v>96.129997000000003</v>
      </c>
      <c r="C7923">
        <v>96.400002000000001</v>
      </c>
      <c r="D7923">
        <v>95.769997000000004</v>
      </c>
      <c r="E7923">
        <v>95.900002000000001</v>
      </c>
      <c r="F7923">
        <v>95.900002000000001</v>
      </c>
      <c r="G7923">
        <v>0</v>
      </c>
    </row>
    <row r="7924" spans="1:7" x14ac:dyDescent="0.25">
      <c r="A7924" s="1">
        <v>43333</v>
      </c>
      <c r="B7924">
        <v>95.739998</v>
      </c>
      <c r="C7924">
        <v>95.75</v>
      </c>
      <c r="D7924">
        <v>95.080001999999993</v>
      </c>
      <c r="E7924">
        <v>95.260002</v>
      </c>
      <c r="F7924">
        <v>95.260002</v>
      </c>
      <c r="G7924">
        <v>0</v>
      </c>
    </row>
    <row r="7925" spans="1:7" x14ac:dyDescent="0.25">
      <c r="A7925" s="1">
        <v>43334</v>
      </c>
      <c r="B7925">
        <v>95.209998999999996</v>
      </c>
      <c r="C7925">
        <v>95.379997000000003</v>
      </c>
      <c r="D7925">
        <v>94.93</v>
      </c>
      <c r="E7925">
        <v>95.150002000000001</v>
      </c>
      <c r="F7925">
        <v>95.150002000000001</v>
      </c>
      <c r="G7925">
        <v>0</v>
      </c>
    </row>
    <row r="7926" spans="1:7" x14ac:dyDescent="0.25">
      <c r="A7926" s="1">
        <v>43335</v>
      </c>
      <c r="B7926">
        <v>95.169998000000007</v>
      </c>
      <c r="C7926">
        <v>95.709998999999996</v>
      </c>
      <c r="D7926">
        <v>95.150002000000001</v>
      </c>
      <c r="E7926">
        <v>95.620002999999997</v>
      </c>
      <c r="F7926">
        <v>95.620002999999997</v>
      </c>
      <c r="G7926">
        <v>0</v>
      </c>
    </row>
    <row r="7927" spans="1:7" x14ac:dyDescent="0.25">
      <c r="A7927" s="1">
        <v>43336</v>
      </c>
      <c r="B7927">
        <v>95.639999000000003</v>
      </c>
      <c r="C7927">
        <v>95.690002000000007</v>
      </c>
      <c r="D7927">
        <v>95.029999000000004</v>
      </c>
      <c r="E7927">
        <v>95.150002000000001</v>
      </c>
      <c r="F7927">
        <v>95.150002000000001</v>
      </c>
      <c r="G7927">
        <v>0</v>
      </c>
    </row>
    <row r="7928" spans="1:7" x14ac:dyDescent="0.25">
      <c r="A7928" s="1">
        <v>43338</v>
      </c>
      <c r="B7928" t="s">
        <v>444</v>
      </c>
      <c r="C7928" t="s">
        <v>444</v>
      </c>
      <c r="D7928" t="s">
        <v>444</v>
      </c>
      <c r="E7928" t="s">
        <v>444</v>
      </c>
      <c r="F7928" t="s">
        <v>444</v>
      </c>
      <c r="G7928" t="s">
        <v>444</v>
      </c>
    </row>
    <row r="7929" spans="1:7" x14ac:dyDescent="0.25">
      <c r="A7929" s="1">
        <v>43339</v>
      </c>
      <c r="B7929">
        <v>95.169998000000007</v>
      </c>
      <c r="C7929">
        <v>95.300003000000004</v>
      </c>
      <c r="D7929">
        <v>94.690002000000007</v>
      </c>
      <c r="E7929">
        <v>94.779999000000004</v>
      </c>
      <c r="F7929">
        <v>94.779999000000004</v>
      </c>
      <c r="G7929">
        <v>0</v>
      </c>
    </row>
    <row r="7930" spans="1:7" x14ac:dyDescent="0.25">
      <c r="A7930" s="1">
        <v>43340</v>
      </c>
      <c r="B7930">
        <v>94.769997000000004</v>
      </c>
      <c r="C7930">
        <v>94.910004000000001</v>
      </c>
      <c r="D7930">
        <v>94.43</v>
      </c>
      <c r="E7930">
        <v>94.720000999999996</v>
      </c>
      <c r="F7930">
        <v>94.720000999999996</v>
      </c>
      <c r="G7930">
        <v>0</v>
      </c>
    </row>
    <row r="7931" spans="1:7" x14ac:dyDescent="0.25">
      <c r="A7931" s="1">
        <v>43341</v>
      </c>
      <c r="B7931">
        <v>94.730002999999996</v>
      </c>
      <c r="C7931">
        <v>94.93</v>
      </c>
      <c r="D7931">
        <v>94.529999000000004</v>
      </c>
      <c r="E7931">
        <v>94.599997999999999</v>
      </c>
      <c r="F7931">
        <v>94.599997999999999</v>
      </c>
      <c r="G7931">
        <v>0</v>
      </c>
    </row>
    <row r="7932" spans="1:7" x14ac:dyDescent="0.25">
      <c r="A7932" s="1">
        <v>43342</v>
      </c>
      <c r="B7932">
        <v>94.529999000000004</v>
      </c>
      <c r="C7932">
        <v>94.900002000000001</v>
      </c>
      <c r="D7932">
        <v>94.470000999999996</v>
      </c>
      <c r="E7932">
        <v>94.720000999999996</v>
      </c>
      <c r="F7932">
        <v>94.720000999999996</v>
      </c>
      <c r="G7932">
        <v>0</v>
      </c>
    </row>
    <row r="7933" spans="1:7" x14ac:dyDescent="0.25">
      <c r="A7933" s="1">
        <v>43343</v>
      </c>
      <c r="B7933">
        <v>94.699996999999996</v>
      </c>
      <c r="C7933">
        <v>95.220000999999996</v>
      </c>
      <c r="D7933">
        <v>94.550003000000004</v>
      </c>
      <c r="E7933">
        <v>95.139999000000003</v>
      </c>
      <c r="F7933">
        <v>95.139999000000003</v>
      </c>
      <c r="G7933">
        <v>0</v>
      </c>
    </row>
    <row r="7934" spans="1:7" x14ac:dyDescent="0.25">
      <c r="A7934" s="1">
        <v>43345</v>
      </c>
      <c r="B7934" t="s">
        <v>444</v>
      </c>
      <c r="C7934" t="s">
        <v>444</v>
      </c>
      <c r="D7934" t="s">
        <v>444</v>
      </c>
      <c r="E7934" t="s">
        <v>444</v>
      </c>
      <c r="F7934" t="s">
        <v>444</v>
      </c>
      <c r="G7934" t="s">
        <v>444</v>
      </c>
    </row>
    <row r="7935" spans="1:7" x14ac:dyDescent="0.25">
      <c r="A7935" s="1">
        <v>43347</v>
      </c>
      <c r="B7935">
        <v>95.139999000000003</v>
      </c>
      <c r="C7935">
        <v>95.739998</v>
      </c>
      <c r="D7935">
        <v>95.139999000000003</v>
      </c>
      <c r="E7935">
        <v>95.419998000000007</v>
      </c>
      <c r="F7935">
        <v>95.419998000000007</v>
      </c>
      <c r="G7935">
        <v>0</v>
      </c>
    </row>
    <row r="7936" spans="1:7" x14ac:dyDescent="0.25">
      <c r="A7936" s="1">
        <v>43348</v>
      </c>
      <c r="B7936">
        <v>95.400002000000001</v>
      </c>
      <c r="C7936">
        <v>95.660004000000001</v>
      </c>
      <c r="D7936">
        <v>95.089995999999999</v>
      </c>
      <c r="E7936">
        <v>95.129997000000003</v>
      </c>
      <c r="F7936">
        <v>95.129997000000003</v>
      </c>
      <c r="G7936">
        <v>0</v>
      </c>
    </row>
    <row r="7937" spans="1:7" x14ac:dyDescent="0.25">
      <c r="A7937" s="1">
        <v>43349</v>
      </c>
      <c r="B7937">
        <v>95.099997999999999</v>
      </c>
      <c r="C7937">
        <v>95.209998999999996</v>
      </c>
      <c r="D7937">
        <v>94.93</v>
      </c>
      <c r="E7937">
        <v>95.019997000000004</v>
      </c>
      <c r="F7937">
        <v>95.019997000000004</v>
      </c>
      <c r="G7937">
        <v>0</v>
      </c>
    </row>
    <row r="7938" spans="1:7" x14ac:dyDescent="0.25">
      <c r="A7938" s="1">
        <v>43350</v>
      </c>
      <c r="B7938">
        <v>95.019997000000004</v>
      </c>
      <c r="C7938">
        <v>95.459998999999996</v>
      </c>
      <c r="D7938">
        <v>94.870002999999997</v>
      </c>
      <c r="E7938">
        <v>95.370002999999997</v>
      </c>
      <c r="F7938">
        <v>95.370002999999997</v>
      </c>
      <c r="G7938">
        <v>0</v>
      </c>
    </row>
    <row r="7939" spans="1:7" x14ac:dyDescent="0.25">
      <c r="A7939" s="1">
        <v>43352</v>
      </c>
      <c r="B7939" t="s">
        <v>444</v>
      </c>
      <c r="C7939" t="s">
        <v>444</v>
      </c>
      <c r="D7939" t="s">
        <v>444</v>
      </c>
      <c r="E7939" t="s">
        <v>444</v>
      </c>
      <c r="F7939" t="s">
        <v>444</v>
      </c>
      <c r="G7939" t="s">
        <v>444</v>
      </c>
    </row>
    <row r="7940" spans="1:7" x14ac:dyDescent="0.25">
      <c r="A7940" s="1">
        <v>43353</v>
      </c>
      <c r="B7940">
        <v>95.43</v>
      </c>
      <c r="C7940">
        <v>95.559997999999993</v>
      </c>
      <c r="D7940">
        <v>95.029999000000004</v>
      </c>
      <c r="E7940">
        <v>95.150002000000001</v>
      </c>
      <c r="F7940">
        <v>95.150002000000001</v>
      </c>
      <c r="G7940">
        <v>0</v>
      </c>
    </row>
    <row r="7941" spans="1:7" x14ac:dyDescent="0.25">
      <c r="A7941" s="1">
        <v>43354</v>
      </c>
      <c r="B7941">
        <v>95.150002000000001</v>
      </c>
      <c r="C7941">
        <v>95.349997999999999</v>
      </c>
      <c r="D7941">
        <v>94.879997000000003</v>
      </c>
      <c r="E7941">
        <v>95.059997999999993</v>
      </c>
      <c r="F7941">
        <v>95.059997999999993</v>
      </c>
      <c r="G7941">
        <v>0</v>
      </c>
    </row>
    <row r="7942" spans="1:7" x14ac:dyDescent="0.25">
      <c r="A7942" s="1">
        <v>43355</v>
      </c>
      <c r="B7942">
        <v>95.099997999999999</v>
      </c>
      <c r="C7942">
        <v>95.279999000000004</v>
      </c>
      <c r="D7942">
        <v>94.730002999999996</v>
      </c>
      <c r="E7942">
        <v>94.800003000000004</v>
      </c>
      <c r="F7942">
        <v>94.800003000000004</v>
      </c>
      <c r="G7942">
        <v>0</v>
      </c>
    </row>
    <row r="7943" spans="1:7" x14ac:dyDescent="0.25">
      <c r="A7943" s="1">
        <v>43356</v>
      </c>
      <c r="B7943">
        <v>94.830001999999993</v>
      </c>
      <c r="C7943">
        <v>94.970000999999996</v>
      </c>
      <c r="D7943">
        <v>94.43</v>
      </c>
      <c r="E7943">
        <v>94.540001000000004</v>
      </c>
      <c r="F7943">
        <v>94.540001000000004</v>
      </c>
      <c r="G7943">
        <v>0</v>
      </c>
    </row>
    <row r="7944" spans="1:7" x14ac:dyDescent="0.25">
      <c r="A7944" s="1">
        <v>43357</v>
      </c>
      <c r="B7944">
        <v>94.550003000000004</v>
      </c>
      <c r="C7944">
        <v>95</v>
      </c>
      <c r="D7944">
        <v>94.360000999999997</v>
      </c>
      <c r="E7944">
        <v>94.980002999999996</v>
      </c>
      <c r="F7944">
        <v>94.980002999999996</v>
      </c>
      <c r="G7944">
        <v>0</v>
      </c>
    </row>
    <row r="7945" spans="1:7" x14ac:dyDescent="0.25">
      <c r="A7945" s="1">
        <v>43359</v>
      </c>
      <c r="B7945" t="s">
        <v>444</v>
      </c>
      <c r="C7945" t="s">
        <v>444</v>
      </c>
      <c r="D7945" t="s">
        <v>444</v>
      </c>
      <c r="E7945" t="s">
        <v>444</v>
      </c>
      <c r="F7945" t="s">
        <v>444</v>
      </c>
      <c r="G7945" t="s">
        <v>444</v>
      </c>
    </row>
    <row r="7946" spans="1:7" x14ac:dyDescent="0.25">
      <c r="A7946" s="1">
        <v>43360</v>
      </c>
      <c r="B7946">
        <v>94.93</v>
      </c>
      <c r="C7946">
        <v>94.980002999999996</v>
      </c>
      <c r="D7946">
        <v>94.440002000000007</v>
      </c>
      <c r="E7946">
        <v>94.510002</v>
      </c>
      <c r="F7946">
        <v>94.510002</v>
      </c>
      <c r="G7946">
        <v>0</v>
      </c>
    </row>
    <row r="7947" spans="1:7" x14ac:dyDescent="0.25">
      <c r="A7947" s="1">
        <v>43361</v>
      </c>
      <c r="B7947">
        <v>94.610000999999997</v>
      </c>
      <c r="C7947">
        <v>94.730002999999996</v>
      </c>
      <c r="D7947">
        <v>94.32</v>
      </c>
      <c r="E7947">
        <v>94.620002999999997</v>
      </c>
      <c r="F7947">
        <v>94.620002999999997</v>
      </c>
      <c r="G7947">
        <v>0</v>
      </c>
    </row>
    <row r="7948" spans="1:7" x14ac:dyDescent="0.25">
      <c r="A7948" s="1">
        <v>43362</v>
      </c>
      <c r="B7948">
        <v>94.540001000000004</v>
      </c>
      <c r="C7948">
        <v>94.730002999999996</v>
      </c>
      <c r="D7948">
        <v>94.32</v>
      </c>
      <c r="E7948">
        <v>94.550003000000004</v>
      </c>
      <c r="F7948">
        <v>94.550003000000004</v>
      </c>
      <c r="G7948">
        <v>0</v>
      </c>
    </row>
    <row r="7949" spans="1:7" x14ac:dyDescent="0.25">
      <c r="A7949" s="1">
        <v>43363</v>
      </c>
      <c r="B7949">
        <v>94.550003000000004</v>
      </c>
      <c r="C7949">
        <v>94.559997999999993</v>
      </c>
      <c r="D7949">
        <v>93.830001999999993</v>
      </c>
      <c r="E7949">
        <v>93.910004000000001</v>
      </c>
      <c r="F7949">
        <v>93.910004000000001</v>
      </c>
      <c r="G7949">
        <v>0</v>
      </c>
    </row>
    <row r="7950" spans="1:7" x14ac:dyDescent="0.25">
      <c r="A7950" s="1">
        <v>43364</v>
      </c>
      <c r="B7950">
        <v>93.889999000000003</v>
      </c>
      <c r="C7950">
        <v>94.330001999999993</v>
      </c>
      <c r="D7950">
        <v>93.809997999999993</v>
      </c>
      <c r="E7950">
        <v>94.220000999999996</v>
      </c>
      <c r="F7950">
        <v>94.220000999999996</v>
      </c>
      <c r="G7950">
        <v>0</v>
      </c>
    </row>
    <row r="7951" spans="1:7" x14ac:dyDescent="0.25">
      <c r="A7951" s="1">
        <v>43366</v>
      </c>
      <c r="B7951" t="s">
        <v>444</v>
      </c>
      <c r="C7951" t="s">
        <v>444</v>
      </c>
      <c r="D7951" t="s">
        <v>444</v>
      </c>
      <c r="E7951" t="s">
        <v>444</v>
      </c>
      <c r="F7951" t="s">
        <v>444</v>
      </c>
      <c r="G7951" t="s">
        <v>444</v>
      </c>
    </row>
    <row r="7952" spans="1:7" x14ac:dyDescent="0.25">
      <c r="A7952" s="1">
        <v>43367</v>
      </c>
      <c r="B7952">
        <v>94.230002999999996</v>
      </c>
      <c r="C7952">
        <v>94.370002999999997</v>
      </c>
      <c r="D7952">
        <v>93.839995999999999</v>
      </c>
      <c r="E7952">
        <v>94.260002</v>
      </c>
      <c r="F7952">
        <v>94.260002</v>
      </c>
      <c r="G7952">
        <v>0</v>
      </c>
    </row>
    <row r="7953" spans="1:7" x14ac:dyDescent="0.25">
      <c r="A7953" s="1">
        <v>43368</v>
      </c>
      <c r="B7953">
        <v>94.25</v>
      </c>
      <c r="C7953">
        <v>94.370002999999997</v>
      </c>
      <c r="D7953">
        <v>94.010002</v>
      </c>
      <c r="E7953">
        <v>94.129997000000003</v>
      </c>
      <c r="F7953">
        <v>94.129997000000003</v>
      </c>
      <c r="G7953">
        <v>0</v>
      </c>
    </row>
    <row r="7954" spans="1:7" x14ac:dyDescent="0.25">
      <c r="A7954" s="1">
        <v>43369</v>
      </c>
      <c r="B7954">
        <v>94.169998000000007</v>
      </c>
      <c r="C7954">
        <v>94.400002000000001</v>
      </c>
      <c r="D7954">
        <v>93.949996999999996</v>
      </c>
      <c r="E7954">
        <v>94.190002000000007</v>
      </c>
      <c r="F7954">
        <v>94.190002000000007</v>
      </c>
      <c r="G7954">
        <v>0</v>
      </c>
    </row>
    <row r="7955" spans="1:7" x14ac:dyDescent="0.25">
      <c r="A7955" s="1">
        <v>43370</v>
      </c>
      <c r="B7955">
        <v>94.260002</v>
      </c>
      <c r="C7955">
        <v>95</v>
      </c>
      <c r="D7955">
        <v>94.209998999999996</v>
      </c>
      <c r="E7955">
        <v>95</v>
      </c>
      <c r="F7955">
        <v>95</v>
      </c>
      <c r="G7955">
        <v>0</v>
      </c>
    </row>
    <row r="7956" spans="1:7" x14ac:dyDescent="0.25">
      <c r="A7956" s="1">
        <v>43371</v>
      </c>
      <c r="B7956">
        <v>95.019997000000004</v>
      </c>
      <c r="C7956">
        <v>95.370002999999997</v>
      </c>
      <c r="D7956">
        <v>94.919998000000007</v>
      </c>
      <c r="E7956">
        <v>95.190002000000007</v>
      </c>
      <c r="F7956">
        <v>95.190002000000007</v>
      </c>
      <c r="G7956">
        <v>0</v>
      </c>
    </row>
    <row r="7957" spans="1:7" x14ac:dyDescent="0.25">
      <c r="A7957" s="1">
        <v>43373</v>
      </c>
      <c r="B7957" t="s">
        <v>444</v>
      </c>
      <c r="C7957" t="s">
        <v>444</v>
      </c>
      <c r="D7957" t="s">
        <v>444</v>
      </c>
      <c r="E7957" t="s">
        <v>444</v>
      </c>
      <c r="F7957" t="s">
        <v>444</v>
      </c>
      <c r="G7957" t="s">
        <v>444</v>
      </c>
    </row>
    <row r="7958" spans="1:7" x14ac:dyDescent="0.25">
      <c r="A7958" s="1">
        <v>43374</v>
      </c>
      <c r="B7958">
        <v>95.110000999999997</v>
      </c>
      <c r="C7958">
        <v>95.370002999999997</v>
      </c>
      <c r="D7958">
        <v>95</v>
      </c>
      <c r="E7958">
        <v>95.300003000000004</v>
      </c>
      <c r="F7958">
        <v>95.300003000000004</v>
      </c>
      <c r="G7958">
        <v>0</v>
      </c>
    </row>
    <row r="7959" spans="1:7" x14ac:dyDescent="0.25">
      <c r="A7959" s="1">
        <v>43375</v>
      </c>
      <c r="B7959">
        <v>95.300003000000004</v>
      </c>
      <c r="C7959">
        <v>95.739998</v>
      </c>
      <c r="D7959">
        <v>95.260002</v>
      </c>
      <c r="E7959">
        <v>95.510002</v>
      </c>
      <c r="F7959">
        <v>95.510002</v>
      </c>
      <c r="G7959">
        <v>0</v>
      </c>
    </row>
    <row r="7960" spans="1:7" x14ac:dyDescent="0.25">
      <c r="A7960" s="1">
        <v>43376</v>
      </c>
      <c r="B7960">
        <v>95.459998999999996</v>
      </c>
      <c r="C7960">
        <v>96.120002999999997</v>
      </c>
      <c r="D7960">
        <v>95.260002</v>
      </c>
      <c r="E7960">
        <v>95.760002</v>
      </c>
      <c r="F7960">
        <v>95.760002</v>
      </c>
      <c r="G7960">
        <v>0</v>
      </c>
    </row>
    <row r="7961" spans="1:7" x14ac:dyDescent="0.25">
      <c r="A7961" s="1">
        <v>43377</v>
      </c>
      <c r="B7961">
        <v>96.050003000000004</v>
      </c>
      <c r="C7961">
        <v>96.120002999999997</v>
      </c>
      <c r="D7961">
        <v>95.550003000000004</v>
      </c>
      <c r="E7961">
        <v>95.75</v>
      </c>
      <c r="F7961">
        <v>95.75</v>
      </c>
      <c r="G7961">
        <v>0</v>
      </c>
    </row>
    <row r="7962" spans="1:7" x14ac:dyDescent="0.25">
      <c r="A7962" s="1">
        <v>43378</v>
      </c>
      <c r="B7962">
        <v>95.760002</v>
      </c>
      <c r="C7962">
        <v>95.949996999999996</v>
      </c>
      <c r="D7962">
        <v>95.519997000000004</v>
      </c>
      <c r="E7962">
        <v>95.620002999999997</v>
      </c>
      <c r="F7962">
        <v>95.620002999999997</v>
      </c>
      <c r="G7962">
        <v>0</v>
      </c>
    </row>
    <row r="7963" spans="1:7" x14ac:dyDescent="0.25">
      <c r="A7963" s="1">
        <v>43380</v>
      </c>
      <c r="B7963" t="s">
        <v>444</v>
      </c>
      <c r="C7963" t="s">
        <v>444</v>
      </c>
      <c r="D7963" t="s">
        <v>444</v>
      </c>
      <c r="E7963" t="s">
        <v>444</v>
      </c>
      <c r="F7963" t="s">
        <v>444</v>
      </c>
      <c r="G7963" t="s">
        <v>444</v>
      </c>
    </row>
    <row r="7964" spans="1:7" x14ac:dyDescent="0.25">
      <c r="A7964" s="1">
        <v>43381</v>
      </c>
      <c r="B7964">
        <v>95.620002999999997</v>
      </c>
      <c r="C7964">
        <v>96.029999000000004</v>
      </c>
      <c r="D7964">
        <v>95.589995999999999</v>
      </c>
      <c r="E7964">
        <v>95.769997000000004</v>
      </c>
      <c r="F7964">
        <v>95.769997000000004</v>
      </c>
      <c r="G7964">
        <v>0</v>
      </c>
    </row>
    <row r="7965" spans="1:7" x14ac:dyDescent="0.25">
      <c r="A7965" s="1">
        <v>43382</v>
      </c>
      <c r="B7965">
        <v>95.75</v>
      </c>
      <c r="C7965">
        <v>96.160004000000001</v>
      </c>
      <c r="D7965">
        <v>95.639999000000003</v>
      </c>
      <c r="E7965">
        <v>95.68</v>
      </c>
      <c r="F7965">
        <v>95.68</v>
      </c>
      <c r="G7965">
        <v>0</v>
      </c>
    </row>
    <row r="7966" spans="1:7" x14ac:dyDescent="0.25">
      <c r="A7966" s="1">
        <v>43383</v>
      </c>
      <c r="B7966">
        <v>95.589995999999999</v>
      </c>
      <c r="C7966">
        <v>95.790001000000004</v>
      </c>
      <c r="D7966">
        <v>95.379997000000003</v>
      </c>
      <c r="E7966">
        <v>95.510002</v>
      </c>
      <c r="F7966">
        <v>95.510002</v>
      </c>
      <c r="G7966">
        <v>0</v>
      </c>
    </row>
    <row r="7967" spans="1:7" x14ac:dyDescent="0.25">
      <c r="A7967" s="1">
        <v>43384</v>
      </c>
      <c r="B7967">
        <v>95.43</v>
      </c>
      <c r="C7967">
        <v>95.43</v>
      </c>
      <c r="D7967">
        <v>94.989998</v>
      </c>
      <c r="E7967">
        <v>95.019997000000004</v>
      </c>
      <c r="F7967">
        <v>95.019997000000004</v>
      </c>
      <c r="G7967">
        <v>0</v>
      </c>
    </row>
    <row r="7968" spans="1:7" x14ac:dyDescent="0.25">
      <c r="A7968" s="1">
        <v>43385</v>
      </c>
      <c r="B7968">
        <v>95.040001000000004</v>
      </c>
      <c r="C7968">
        <v>95.370002999999997</v>
      </c>
      <c r="D7968">
        <v>94.949996999999996</v>
      </c>
      <c r="E7968">
        <v>95.220000999999996</v>
      </c>
      <c r="F7968">
        <v>95.220000999999996</v>
      </c>
      <c r="G7968">
        <v>0</v>
      </c>
    </row>
    <row r="7969" spans="1:7" x14ac:dyDescent="0.25">
      <c r="A7969" s="1">
        <v>43387</v>
      </c>
      <c r="B7969" t="s">
        <v>444</v>
      </c>
      <c r="C7969" t="s">
        <v>444</v>
      </c>
      <c r="D7969" t="s">
        <v>444</v>
      </c>
      <c r="E7969" t="s">
        <v>444</v>
      </c>
      <c r="F7969" t="s">
        <v>444</v>
      </c>
      <c r="G7969" t="s">
        <v>444</v>
      </c>
    </row>
    <row r="7970" spans="1:7" x14ac:dyDescent="0.25">
      <c r="A7970" s="1">
        <v>43388</v>
      </c>
      <c r="B7970">
        <v>95.349997999999999</v>
      </c>
      <c r="C7970">
        <v>95.370002999999997</v>
      </c>
      <c r="D7970">
        <v>94.959998999999996</v>
      </c>
      <c r="E7970">
        <v>95.07</v>
      </c>
      <c r="F7970">
        <v>95.07</v>
      </c>
      <c r="G7970">
        <v>0</v>
      </c>
    </row>
    <row r="7971" spans="1:7" x14ac:dyDescent="0.25">
      <c r="A7971" s="1">
        <v>43389</v>
      </c>
      <c r="B7971">
        <v>95.050003000000004</v>
      </c>
      <c r="C7971">
        <v>95.199996999999996</v>
      </c>
      <c r="D7971">
        <v>94.790001000000004</v>
      </c>
      <c r="E7971">
        <v>95.050003000000004</v>
      </c>
      <c r="F7971">
        <v>95.050003000000004</v>
      </c>
      <c r="G7971">
        <v>0</v>
      </c>
    </row>
    <row r="7972" spans="1:7" x14ac:dyDescent="0.25">
      <c r="A7972" s="1">
        <v>43390</v>
      </c>
      <c r="B7972">
        <v>95.089995999999999</v>
      </c>
      <c r="C7972">
        <v>95.660004000000001</v>
      </c>
      <c r="D7972">
        <v>95.059997999999993</v>
      </c>
      <c r="E7972">
        <v>95.580001999999993</v>
      </c>
      <c r="F7972">
        <v>95.580001999999993</v>
      </c>
      <c r="G7972">
        <v>0</v>
      </c>
    </row>
    <row r="7973" spans="1:7" x14ac:dyDescent="0.25">
      <c r="A7973" s="1">
        <v>43391</v>
      </c>
      <c r="B7973">
        <v>95.660004000000001</v>
      </c>
      <c r="C7973">
        <v>95.989998</v>
      </c>
      <c r="D7973">
        <v>95.489998</v>
      </c>
      <c r="E7973">
        <v>95.900002000000001</v>
      </c>
      <c r="F7973">
        <v>95.900002000000001</v>
      </c>
      <c r="G7973">
        <v>0</v>
      </c>
    </row>
    <row r="7974" spans="1:7" x14ac:dyDescent="0.25">
      <c r="A7974" s="1">
        <v>43392</v>
      </c>
      <c r="B7974">
        <v>95.949996999999996</v>
      </c>
      <c r="C7974">
        <v>96.089995999999999</v>
      </c>
      <c r="D7974">
        <v>95.540001000000004</v>
      </c>
      <c r="E7974">
        <v>95.709998999999996</v>
      </c>
      <c r="F7974">
        <v>95.709998999999996</v>
      </c>
      <c r="G7974">
        <v>0</v>
      </c>
    </row>
    <row r="7975" spans="1:7" x14ac:dyDescent="0.25">
      <c r="A7975" s="1">
        <v>43394</v>
      </c>
      <c r="B7975" t="s">
        <v>444</v>
      </c>
      <c r="C7975" t="s">
        <v>444</v>
      </c>
      <c r="D7975" t="s">
        <v>444</v>
      </c>
      <c r="E7975" t="s">
        <v>444</v>
      </c>
      <c r="F7975" t="s">
        <v>444</v>
      </c>
      <c r="G7975" t="s">
        <v>444</v>
      </c>
    </row>
    <row r="7976" spans="1:7" x14ac:dyDescent="0.25">
      <c r="A7976" s="1">
        <v>43395</v>
      </c>
      <c r="B7976">
        <v>95.660004000000001</v>
      </c>
      <c r="C7976">
        <v>96.089995999999999</v>
      </c>
      <c r="D7976">
        <v>95.470000999999996</v>
      </c>
      <c r="E7976">
        <v>96.010002</v>
      </c>
      <c r="F7976">
        <v>96.010002</v>
      </c>
      <c r="G7976">
        <v>0</v>
      </c>
    </row>
    <row r="7977" spans="1:7" x14ac:dyDescent="0.25">
      <c r="A7977" s="1">
        <v>43396</v>
      </c>
      <c r="B7977">
        <v>96.029999000000004</v>
      </c>
      <c r="C7977">
        <v>96.160004000000001</v>
      </c>
      <c r="D7977">
        <v>95.809997999999993</v>
      </c>
      <c r="E7977">
        <v>95.959998999999996</v>
      </c>
      <c r="F7977">
        <v>95.959998999999996</v>
      </c>
      <c r="G7977">
        <v>0</v>
      </c>
    </row>
    <row r="7978" spans="1:7" x14ac:dyDescent="0.25">
      <c r="A7978" s="1">
        <v>43397</v>
      </c>
      <c r="B7978">
        <v>95.919998000000007</v>
      </c>
      <c r="C7978">
        <v>96.529999000000004</v>
      </c>
      <c r="D7978">
        <v>95.910004000000001</v>
      </c>
      <c r="E7978">
        <v>96.43</v>
      </c>
      <c r="F7978">
        <v>96.43</v>
      </c>
      <c r="G7978">
        <v>0</v>
      </c>
    </row>
    <row r="7979" spans="1:7" x14ac:dyDescent="0.25">
      <c r="A7979" s="1">
        <v>43398</v>
      </c>
      <c r="B7979">
        <v>96.360000999999997</v>
      </c>
      <c r="C7979">
        <v>96.730002999999996</v>
      </c>
      <c r="D7979">
        <v>96.209998999999996</v>
      </c>
      <c r="E7979">
        <v>96.68</v>
      </c>
      <c r="F7979">
        <v>96.68</v>
      </c>
      <c r="G7979">
        <v>0</v>
      </c>
    </row>
    <row r="7980" spans="1:7" x14ac:dyDescent="0.25">
      <c r="A7980" s="1">
        <v>43399</v>
      </c>
      <c r="B7980">
        <v>96.589995999999999</v>
      </c>
      <c r="C7980">
        <v>96.860000999999997</v>
      </c>
      <c r="D7980">
        <v>96.290001000000004</v>
      </c>
      <c r="E7980">
        <v>96.360000999999997</v>
      </c>
      <c r="F7980">
        <v>96.360000999999997</v>
      </c>
      <c r="G7980">
        <v>0</v>
      </c>
    </row>
    <row r="7981" spans="1:7" x14ac:dyDescent="0.25">
      <c r="A7981" s="1">
        <v>43401</v>
      </c>
      <c r="B7981" t="s">
        <v>444</v>
      </c>
      <c r="C7981" t="s">
        <v>444</v>
      </c>
      <c r="D7981" t="s">
        <v>444</v>
      </c>
      <c r="E7981" t="s">
        <v>444</v>
      </c>
      <c r="F7981" t="s">
        <v>444</v>
      </c>
      <c r="G7981" t="s">
        <v>444</v>
      </c>
    </row>
    <row r="7982" spans="1:7" x14ac:dyDescent="0.25">
      <c r="A7982" s="1">
        <v>43402</v>
      </c>
      <c r="B7982">
        <v>96.440002000000007</v>
      </c>
      <c r="C7982">
        <v>96.699996999999996</v>
      </c>
      <c r="D7982">
        <v>96.349997999999999</v>
      </c>
      <c r="E7982">
        <v>96.580001999999993</v>
      </c>
      <c r="F7982">
        <v>96.580001999999993</v>
      </c>
      <c r="G7982">
        <v>0</v>
      </c>
    </row>
    <row r="7983" spans="1:7" x14ac:dyDescent="0.25">
      <c r="A7983" s="1">
        <v>43403</v>
      </c>
      <c r="B7983">
        <v>96.660004000000001</v>
      </c>
      <c r="C7983">
        <v>97.019997000000004</v>
      </c>
      <c r="D7983">
        <v>96.620002999999997</v>
      </c>
      <c r="E7983">
        <v>97.010002</v>
      </c>
      <c r="F7983">
        <v>97.010002</v>
      </c>
      <c r="G7983">
        <v>0</v>
      </c>
    </row>
    <row r="7984" spans="1:7" x14ac:dyDescent="0.25">
      <c r="A7984" s="1">
        <v>43404</v>
      </c>
      <c r="B7984">
        <v>96.989998</v>
      </c>
      <c r="C7984">
        <v>97.199996999999996</v>
      </c>
      <c r="D7984">
        <v>96.879997000000003</v>
      </c>
      <c r="E7984">
        <v>97.129997000000003</v>
      </c>
      <c r="F7984">
        <v>97.129997000000003</v>
      </c>
      <c r="G7984">
        <v>0</v>
      </c>
    </row>
    <row r="7985" spans="1:7" x14ac:dyDescent="0.25">
      <c r="A7985" s="1">
        <v>43405</v>
      </c>
      <c r="B7985">
        <v>97.080001999999993</v>
      </c>
      <c r="C7985">
        <v>97.120002999999997</v>
      </c>
      <c r="D7985">
        <v>96.199996999999996</v>
      </c>
      <c r="E7985">
        <v>96.279999000000004</v>
      </c>
      <c r="F7985">
        <v>96.279999000000004</v>
      </c>
      <c r="G7985">
        <v>0</v>
      </c>
    </row>
    <row r="7986" spans="1:7" x14ac:dyDescent="0.25">
      <c r="A7986" s="1">
        <v>43406</v>
      </c>
      <c r="B7986">
        <v>96.309997999999993</v>
      </c>
      <c r="C7986">
        <v>96.589995999999999</v>
      </c>
      <c r="D7986">
        <v>95.989998</v>
      </c>
      <c r="E7986">
        <v>96.540001000000004</v>
      </c>
      <c r="F7986">
        <v>96.540001000000004</v>
      </c>
      <c r="G7986">
        <v>0</v>
      </c>
    </row>
    <row r="7987" spans="1:7" x14ac:dyDescent="0.25">
      <c r="A7987" s="1">
        <v>43408</v>
      </c>
      <c r="B7987" t="s">
        <v>444</v>
      </c>
      <c r="C7987" t="s">
        <v>444</v>
      </c>
      <c r="D7987" t="s">
        <v>444</v>
      </c>
      <c r="E7987" t="s">
        <v>444</v>
      </c>
      <c r="F7987" t="s">
        <v>444</v>
      </c>
      <c r="G7987" t="s">
        <v>444</v>
      </c>
    </row>
    <row r="7988" spans="1:7" x14ac:dyDescent="0.25">
      <c r="A7988" s="1">
        <v>43409</v>
      </c>
      <c r="B7988">
        <v>96.440002000000007</v>
      </c>
      <c r="C7988">
        <v>96.68</v>
      </c>
      <c r="D7988">
        <v>96.25</v>
      </c>
      <c r="E7988">
        <v>96.349997999999999</v>
      </c>
      <c r="F7988">
        <v>96.349997999999999</v>
      </c>
      <c r="G7988">
        <v>0</v>
      </c>
    </row>
    <row r="7989" spans="1:7" x14ac:dyDescent="0.25">
      <c r="A7989" s="1">
        <v>43410</v>
      </c>
      <c r="B7989">
        <v>96.330001999999993</v>
      </c>
      <c r="C7989">
        <v>96.449996999999996</v>
      </c>
      <c r="D7989">
        <v>96.150002000000001</v>
      </c>
      <c r="E7989">
        <v>96.32</v>
      </c>
      <c r="F7989">
        <v>96.32</v>
      </c>
      <c r="G7989">
        <v>0</v>
      </c>
    </row>
    <row r="7990" spans="1:7" x14ac:dyDescent="0.25">
      <c r="A7990" s="1">
        <v>43411</v>
      </c>
      <c r="B7990">
        <v>95.989998</v>
      </c>
      <c r="C7990">
        <v>96.459998999999996</v>
      </c>
      <c r="D7990">
        <v>95.68</v>
      </c>
      <c r="E7990">
        <v>96</v>
      </c>
      <c r="F7990">
        <v>96</v>
      </c>
      <c r="G7990">
        <v>0</v>
      </c>
    </row>
    <row r="7991" spans="1:7" x14ac:dyDescent="0.25">
      <c r="A7991" s="1">
        <v>43412</v>
      </c>
      <c r="B7991">
        <v>96.190002000000007</v>
      </c>
      <c r="C7991">
        <v>96.739998</v>
      </c>
      <c r="D7991">
        <v>96.07</v>
      </c>
      <c r="E7991">
        <v>96.639999000000003</v>
      </c>
      <c r="F7991">
        <v>96.639999000000003</v>
      </c>
      <c r="G7991">
        <v>0</v>
      </c>
    </row>
    <row r="7992" spans="1:7" x14ac:dyDescent="0.25">
      <c r="A7992" s="1">
        <v>43413</v>
      </c>
      <c r="B7992">
        <v>96.629997000000003</v>
      </c>
      <c r="C7992">
        <v>97.010002</v>
      </c>
      <c r="D7992">
        <v>96.620002999999997</v>
      </c>
      <c r="E7992">
        <v>96.910004000000001</v>
      </c>
      <c r="F7992">
        <v>96.910004000000001</v>
      </c>
      <c r="G7992">
        <v>0</v>
      </c>
    </row>
    <row r="7993" spans="1:7" x14ac:dyDescent="0.25">
      <c r="A7993" s="1">
        <v>43415</v>
      </c>
      <c r="B7993" t="s">
        <v>444</v>
      </c>
      <c r="C7993" t="s">
        <v>444</v>
      </c>
      <c r="D7993" t="s">
        <v>444</v>
      </c>
      <c r="E7993" t="s">
        <v>444</v>
      </c>
      <c r="F7993" t="s">
        <v>444</v>
      </c>
      <c r="G7993" t="s">
        <v>444</v>
      </c>
    </row>
    <row r="7994" spans="1:7" x14ac:dyDescent="0.25">
      <c r="A7994" s="1">
        <v>43416</v>
      </c>
      <c r="B7994">
        <v>97.050003000000004</v>
      </c>
      <c r="C7994">
        <v>97.690002000000007</v>
      </c>
      <c r="D7994">
        <v>96.970000999999996</v>
      </c>
      <c r="E7994">
        <v>97.540001000000004</v>
      </c>
      <c r="F7994">
        <v>97.540001000000004</v>
      </c>
      <c r="G7994">
        <v>0</v>
      </c>
    </row>
    <row r="7995" spans="1:7" x14ac:dyDescent="0.25">
      <c r="A7995" s="1">
        <v>43417</v>
      </c>
      <c r="B7995">
        <v>97.599997999999999</v>
      </c>
      <c r="C7995">
        <v>97.660004000000001</v>
      </c>
      <c r="D7995">
        <v>97.080001999999993</v>
      </c>
      <c r="E7995">
        <v>97.300003000000004</v>
      </c>
      <c r="F7995">
        <v>97.300003000000004</v>
      </c>
      <c r="G7995">
        <v>0</v>
      </c>
    </row>
    <row r="7996" spans="1:7" x14ac:dyDescent="0.25">
      <c r="A7996" s="1">
        <v>43418</v>
      </c>
      <c r="B7996">
        <v>97.029999000000004</v>
      </c>
      <c r="C7996">
        <v>97.410004000000001</v>
      </c>
      <c r="D7996">
        <v>96.75</v>
      </c>
      <c r="E7996">
        <v>96.800003000000004</v>
      </c>
      <c r="F7996">
        <v>96.800003000000004</v>
      </c>
      <c r="G7996">
        <v>0</v>
      </c>
    </row>
    <row r="7997" spans="1:7" x14ac:dyDescent="0.25">
      <c r="A7997" s="1">
        <v>43419</v>
      </c>
      <c r="B7997">
        <v>97.010002</v>
      </c>
      <c r="C7997">
        <v>97.389999000000003</v>
      </c>
      <c r="D7997">
        <v>96.769997000000004</v>
      </c>
      <c r="E7997">
        <v>96.93</v>
      </c>
      <c r="F7997">
        <v>96.93</v>
      </c>
      <c r="G7997">
        <v>0</v>
      </c>
    </row>
    <row r="7998" spans="1:7" x14ac:dyDescent="0.25">
      <c r="A7998" s="1">
        <v>43420</v>
      </c>
      <c r="B7998">
        <v>97.050003000000004</v>
      </c>
      <c r="C7998">
        <v>97.059997999999993</v>
      </c>
      <c r="D7998">
        <v>96.400002000000001</v>
      </c>
      <c r="E7998">
        <v>96.470000999999996</v>
      </c>
      <c r="F7998">
        <v>96.470000999999996</v>
      </c>
      <c r="G7998">
        <v>0</v>
      </c>
    </row>
    <row r="7999" spans="1:7" x14ac:dyDescent="0.25">
      <c r="A7999" s="1">
        <v>43422</v>
      </c>
      <c r="B7999" t="s">
        <v>444</v>
      </c>
      <c r="C7999" t="s">
        <v>444</v>
      </c>
      <c r="D7999" t="s">
        <v>444</v>
      </c>
      <c r="E7999" t="s">
        <v>444</v>
      </c>
      <c r="F7999" t="s">
        <v>444</v>
      </c>
      <c r="G7999" t="s">
        <v>444</v>
      </c>
    </row>
    <row r="8000" spans="1:7" x14ac:dyDescent="0.25">
      <c r="A8000" s="1">
        <v>43423</v>
      </c>
      <c r="B8000">
        <v>96.43</v>
      </c>
      <c r="C8000">
        <v>96.57</v>
      </c>
      <c r="D8000">
        <v>96.120002999999997</v>
      </c>
      <c r="E8000">
        <v>96.190002000000007</v>
      </c>
      <c r="F8000">
        <v>96.190002000000007</v>
      </c>
      <c r="G8000">
        <v>0</v>
      </c>
    </row>
    <row r="8001" spans="1:7" x14ac:dyDescent="0.25">
      <c r="A8001" s="1">
        <v>43424</v>
      </c>
      <c r="B8001">
        <v>96.199996999999996</v>
      </c>
      <c r="C8001">
        <v>96.889999000000003</v>
      </c>
      <c r="D8001">
        <v>96.040001000000004</v>
      </c>
      <c r="E8001">
        <v>96.809997999999993</v>
      </c>
      <c r="F8001">
        <v>96.809997999999993</v>
      </c>
      <c r="G8001">
        <v>0</v>
      </c>
    </row>
    <row r="8002" spans="1:7" x14ac:dyDescent="0.25">
      <c r="A8002" s="1">
        <v>43425</v>
      </c>
      <c r="B8002">
        <v>96.82</v>
      </c>
      <c r="C8002">
        <v>96.870002999999997</v>
      </c>
      <c r="D8002">
        <v>96.5</v>
      </c>
      <c r="E8002">
        <v>96.709998999999996</v>
      </c>
      <c r="F8002">
        <v>96.709998999999996</v>
      </c>
      <c r="G8002">
        <v>0</v>
      </c>
    </row>
    <row r="8003" spans="1:7" x14ac:dyDescent="0.25">
      <c r="A8003" s="1">
        <v>43427</v>
      </c>
      <c r="B8003">
        <v>96.510002</v>
      </c>
      <c r="C8003">
        <v>96.980002999999996</v>
      </c>
      <c r="D8003">
        <v>96.400002000000001</v>
      </c>
      <c r="E8003">
        <v>96.919998000000007</v>
      </c>
      <c r="F8003">
        <v>96.919998000000007</v>
      </c>
      <c r="G8003">
        <v>0</v>
      </c>
    </row>
    <row r="8004" spans="1:7" x14ac:dyDescent="0.25">
      <c r="A8004" s="1">
        <v>43429</v>
      </c>
      <c r="B8004" t="s">
        <v>444</v>
      </c>
      <c r="C8004" t="s">
        <v>444</v>
      </c>
      <c r="D8004" t="s">
        <v>444</v>
      </c>
      <c r="E8004" t="s">
        <v>444</v>
      </c>
      <c r="F8004" t="s">
        <v>444</v>
      </c>
      <c r="G8004" t="s">
        <v>444</v>
      </c>
    </row>
    <row r="8005" spans="1:7" x14ac:dyDescent="0.25">
      <c r="A8005" s="1">
        <v>43430</v>
      </c>
      <c r="B8005">
        <v>96.93</v>
      </c>
      <c r="C8005">
        <v>97.099997999999999</v>
      </c>
      <c r="D8005">
        <v>96.660004000000001</v>
      </c>
      <c r="E8005">
        <v>97.07</v>
      </c>
      <c r="F8005">
        <v>97.07</v>
      </c>
      <c r="G8005">
        <v>0</v>
      </c>
    </row>
    <row r="8006" spans="1:7" x14ac:dyDescent="0.25">
      <c r="A8006" s="1">
        <v>43431</v>
      </c>
      <c r="B8006">
        <v>97.029999000000004</v>
      </c>
      <c r="C8006">
        <v>97.5</v>
      </c>
      <c r="D8006">
        <v>96.970000999999996</v>
      </c>
      <c r="E8006">
        <v>97.370002999999997</v>
      </c>
      <c r="F8006">
        <v>97.370002999999997</v>
      </c>
      <c r="G8006">
        <v>0</v>
      </c>
    </row>
    <row r="8007" spans="1:7" x14ac:dyDescent="0.25">
      <c r="A8007" s="1">
        <v>43432</v>
      </c>
      <c r="B8007">
        <v>97.370002999999997</v>
      </c>
      <c r="C8007">
        <v>97.540001000000004</v>
      </c>
      <c r="D8007">
        <v>96.690002000000007</v>
      </c>
      <c r="E8007">
        <v>96.790001000000004</v>
      </c>
      <c r="F8007">
        <v>96.790001000000004</v>
      </c>
      <c r="G8007">
        <v>0</v>
      </c>
    </row>
    <row r="8008" spans="1:7" x14ac:dyDescent="0.25">
      <c r="A8008" s="1">
        <v>43433</v>
      </c>
      <c r="B8008">
        <v>96.849997999999999</v>
      </c>
      <c r="C8008">
        <v>97.010002</v>
      </c>
      <c r="D8008">
        <v>96.629997000000003</v>
      </c>
      <c r="E8008">
        <v>96.779999000000004</v>
      </c>
      <c r="F8008">
        <v>96.779999000000004</v>
      </c>
      <c r="G8008">
        <v>0</v>
      </c>
    </row>
    <row r="8009" spans="1:7" x14ac:dyDescent="0.25">
      <c r="A8009" s="1">
        <v>43434</v>
      </c>
      <c r="B8009">
        <v>96.760002</v>
      </c>
      <c r="C8009">
        <v>97.309997999999993</v>
      </c>
      <c r="D8009">
        <v>96.709998999999996</v>
      </c>
      <c r="E8009">
        <v>97.269997000000004</v>
      </c>
      <c r="F8009">
        <v>97.269997000000004</v>
      </c>
      <c r="G8009">
        <v>0</v>
      </c>
    </row>
    <row r="8010" spans="1:7" x14ac:dyDescent="0.25">
      <c r="A8010" s="1">
        <v>43436</v>
      </c>
      <c r="B8010" t="s">
        <v>444</v>
      </c>
      <c r="C8010" t="s">
        <v>444</v>
      </c>
      <c r="D8010" t="s">
        <v>444</v>
      </c>
      <c r="E8010" t="s">
        <v>444</v>
      </c>
      <c r="F8010" t="s">
        <v>444</v>
      </c>
      <c r="G8010" t="s">
        <v>444</v>
      </c>
    </row>
    <row r="8011" spans="1:7" x14ac:dyDescent="0.25">
      <c r="A8011" s="1">
        <v>43437</v>
      </c>
      <c r="B8011">
        <v>97.129997000000003</v>
      </c>
      <c r="C8011">
        <v>97.160004000000001</v>
      </c>
      <c r="D8011">
        <v>96.709998999999996</v>
      </c>
      <c r="E8011">
        <v>97.040001000000004</v>
      </c>
      <c r="F8011">
        <v>97.040001000000004</v>
      </c>
      <c r="G8011">
        <v>0</v>
      </c>
    </row>
    <row r="8012" spans="1:7" x14ac:dyDescent="0.25">
      <c r="A8012" s="1">
        <v>43438</v>
      </c>
      <c r="B8012">
        <v>96.940002000000007</v>
      </c>
      <c r="C8012">
        <v>97.129997000000003</v>
      </c>
      <c r="D8012">
        <v>96.379997000000003</v>
      </c>
      <c r="E8012">
        <v>96.970000999999996</v>
      </c>
      <c r="F8012">
        <v>96.970000999999996</v>
      </c>
      <c r="G8012">
        <v>0</v>
      </c>
    </row>
    <row r="8013" spans="1:7" x14ac:dyDescent="0.25">
      <c r="A8013" s="1">
        <v>43440</v>
      </c>
      <c r="B8013">
        <v>97.010002</v>
      </c>
      <c r="C8013">
        <v>97.209998999999996</v>
      </c>
      <c r="D8013">
        <v>96.550003000000004</v>
      </c>
      <c r="E8013">
        <v>96.809997999999993</v>
      </c>
      <c r="F8013">
        <v>96.809997999999993</v>
      </c>
      <c r="G8013">
        <v>0</v>
      </c>
    </row>
    <row r="8014" spans="1:7" x14ac:dyDescent="0.25">
      <c r="A8014" s="1">
        <v>43441</v>
      </c>
      <c r="B8014">
        <v>96.800003000000004</v>
      </c>
      <c r="C8014">
        <v>96.919998000000007</v>
      </c>
      <c r="D8014">
        <v>96.510002</v>
      </c>
      <c r="E8014">
        <v>96.510002</v>
      </c>
      <c r="F8014">
        <v>96.510002</v>
      </c>
      <c r="G8014">
        <v>0</v>
      </c>
    </row>
    <row r="8015" spans="1:7" x14ac:dyDescent="0.25">
      <c r="A8015" s="1">
        <v>43443</v>
      </c>
      <c r="B8015" t="s">
        <v>444</v>
      </c>
      <c r="C8015" t="s">
        <v>444</v>
      </c>
      <c r="D8015" t="s">
        <v>444</v>
      </c>
      <c r="E8015" t="s">
        <v>444</v>
      </c>
      <c r="F8015" t="s">
        <v>444</v>
      </c>
      <c r="G8015" t="s">
        <v>444</v>
      </c>
    </row>
    <row r="8016" spans="1:7" x14ac:dyDescent="0.25">
      <c r="A8016" s="1">
        <v>43444</v>
      </c>
      <c r="B8016">
        <v>96.720000999999996</v>
      </c>
      <c r="C8016">
        <v>97.239998</v>
      </c>
      <c r="D8016">
        <v>96.360000999999997</v>
      </c>
      <c r="E8016">
        <v>97.220000999999996</v>
      </c>
      <c r="F8016">
        <v>97.220000999999996</v>
      </c>
      <c r="G8016">
        <v>0</v>
      </c>
    </row>
    <row r="8017" spans="1:7" x14ac:dyDescent="0.25">
      <c r="A8017" s="1">
        <v>43445</v>
      </c>
      <c r="B8017">
        <v>97.18</v>
      </c>
      <c r="C8017">
        <v>97.550003000000004</v>
      </c>
      <c r="D8017">
        <v>96.870002999999997</v>
      </c>
      <c r="E8017">
        <v>97.389999000000003</v>
      </c>
      <c r="F8017">
        <v>97.389999000000003</v>
      </c>
      <c r="G8017">
        <v>0</v>
      </c>
    </row>
    <row r="8018" spans="1:7" x14ac:dyDescent="0.25">
      <c r="A8018" s="1">
        <v>43446</v>
      </c>
      <c r="B8018">
        <v>97.379997000000003</v>
      </c>
      <c r="C8018">
        <v>97.489998</v>
      </c>
      <c r="D8018">
        <v>96.889999000000003</v>
      </c>
      <c r="E8018">
        <v>97.040001000000004</v>
      </c>
      <c r="F8018">
        <v>97.040001000000004</v>
      </c>
      <c r="G8018">
        <v>0</v>
      </c>
    </row>
    <row r="8019" spans="1:7" x14ac:dyDescent="0.25">
      <c r="A8019" s="1">
        <v>43447</v>
      </c>
      <c r="B8019">
        <v>97.040001000000004</v>
      </c>
      <c r="C8019">
        <v>97.290001000000004</v>
      </c>
      <c r="D8019">
        <v>96.879997000000003</v>
      </c>
      <c r="E8019">
        <v>97.059997999999993</v>
      </c>
      <c r="F8019">
        <v>97.059997999999993</v>
      </c>
      <c r="G8019">
        <v>0</v>
      </c>
    </row>
    <row r="8020" spans="1:7" x14ac:dyDescent="0.25">
      <c r="A8020" s="1">
        <v>43448</v>
      </c>
      <c r="B8020">
        <v>97.089995999999999</v>
      </c>
      <c r="C8020">
        <v>97.709998999999996</v>
      </c>
      <c r="D8020">
        <v>97.080001999999993</v>
      </c>
      <c r="E8020">
        <v>97.440002000000007</v>
      </c>
      <c r="F8020">
        <v>97.440002000000007</v>
      </c>
      <c r="G8020">
        <v>0</v>
      </c>
    </row>
    <row r="8021" spans="1:7" x14ac:dyDescent="0.25">
      <c r="A8021" s="1">
        <v>43450</v>
      </c>
      <c r="B8021" t="s">
        <v>444</v>
      </c>
      <c r="C8021" t="s">
        <v>444</v>
      </c>
      <c r="D8021" t="s">
        <v>444</v>
      </c>
      <c r="E8021" t="s">
        <v>444</v>
      </c>
      <c r="F8021" t="s">
        <v>444</v>
      </c>
      <c r="G8021" t="s">
        <v>444</v>
      </c>
    </row>
    <row r="8022" spans="1:7" x14ac:dyDescent="0.25">
      <c r="A8022" s="1">
        <v>43451</v>
      </c>
      <c r="B8022">
        <v>97.43</v>
      </c>
      <c r="C8022">
        <v>97.459998999999996</v>
      </c>
      <c r="D8022">
        <v>97.050003000000004</v>
      </c>
      <c r="E8022">
        <v>97.099997999999999</v>
      </c>
      <c r="F8022">
        <v>97.099997999999999</v>
      </c>
      <c r="G8022">
        <v>0</v>
      </c>
    </row>
    <row r="8023" spans="1:7" x14ac:dyDescent="0.25">
      <c r="A8023" s="1">
        <v>43452</v>
      </c>
      <c r="B8023">
        <v>97.129997000000003</v>
      </c>
      <c r="C8023">
        <v>97.169998000000007</v>
      </c>
      <c r="D8023">
        <v>96.699996999999996</v>
      </c>
      <c r="E8023">
        <v>97.139999000000003</v>
      </c>
      <c r="F8023">
        <v>97.139999000000003</v>
      </c>
      <c r="G8023">
        <v>0</v>
      </c>
    </row>
    <row r="8024" spans="1:7" x14ac:dyDescent="0.25">
      <c r="A8024" s="1">
        <v>43453</v>
      </c>
      <c r="B8024">
        <v>96.910004000000001</v>
      </c>
      <c r="C8024">
        <v>97.099997999999999</v>
      </c>
      <c r="D8024">
        <v>96.550003000000004</v>
      </c>
      <c r="E8024">
        <v>97.040001000000004</v>
      </c>
      <c r="F8024">
        <v>97.040001000000004</v>
      </c>
      <c r="G8024">
        <v>0</v>
      </c>
    </row>
    <row r="8025" spans="1:7" x14ac:dyDescent="0.25">
      <c r="A8025" s="1">
        <v>43454</v>
      </c>
      <c r="B8025">
        <v>96.989998</v>
      </c>
      <c r="C8025">
        <v>97.040001000000004</v>
      </c>
      <c r="D8025">
        <v>96.169998000000007</v>
      </c>
      <c r="E8025">
        <v>96.279999000000004</v>
      </c>
      <c r="F8025">
        <v>96.279999000000004</v>
      </c>
      <c r="G8025">
        <v>0</v>
      </c>
    </row>
    <row r="8026" spans="1:7" x14ac:dyDescent="0.25">
      <c r="A8026" s="1">
        <v>43455</v>
      </c>
      <c r="B8026">
        <v>96.389999000000003</v>
      </c>
      <c r="C8026">
        <v>97.050003000000004</v>
      </c>
      <c r="D8026">
        <v>96.25</v>
      </c>
      <c r="E8026">
        <v>96.959998999999996</v>
      </c>
      <c r="F8026">
        <v>96.959998999999996</v>
      </c>
      <c r="G8026">
        <v>0</v>
      </c>
    </row>
    <row r="8027" spans="1:7" x14ac:dyDescent="0.25">
      <c r="A8027" s="1">
        <v>43457</v>
      </c>
      <c r="B8027" t="s">
        <v>444</v>
      </c>
      <c r="C8027" t="s">
        <v>444</v>
      </c>
      <c r="D8027" t="s">
        <v>444</v>
      </c>
      <c r="E8027" t="s">
        <v>444</v>
      </c>
      <c r="F8027" t="s">
        <v>444</v>
      </c>
      <c r="G8027" t="s">
        <v>444</v>
      </c>
    </row>
    <row r="8028" spans="1:7" x14ac:dyDescent="0.25">
      <c r="A8028" s="1">
        <v>43458</v>
      </c>
      <c r="B8028">
        <v>96.940002000000007</v>
      </c>
      <c r="C8028">
        <v>96.940002000000007</v>
      </c>
      <c r="D8028">
        <v>96.379997000000003</v>
      </c>
      <c r="E8028">
        <v>96.550003000000004</v>
      </c>
      <c r="F8028">
        <v>96.550003000000004</v>
      </c>
      <c r="G8028">
        <v>0</v>
      </c>
    </row>
    <row r="8029" spans="1:7" x14ac:dyDescent="0.25">
      <c r="A8029" s="1">
        <v>43460</v>
      </c>
      <c r="B8029">
        <v>96.580001999999993</v>
      </c>
      <c r="C8029">
        <v>97.120002999999997</v>
      </c>
      <c r="D8029">
        <v>96.529999000000004</v>
      </c>
      <c r="E8029">
        <v>97.050003000000004</v>
      </c>
      <c r="F8029">
        <v>97.050003000000004</v>
      </c>
      <c r="G8029">
        <v>0</v>
      </c>
    </row>
    <row r="8030" spans="1:7" x14ac:dyDescent="0.25">
      <c r="A8030" s="1">
        <v>43461</v>
      </c>
      <c r="B8030">
        <v>96.919998000000007</v>
      </c>
      <c r="C8030">
        <v>96.940002000000007</v>
      </c>
      <c r="D8030">
        <v>96.410004000000001</v>
      </c>
      <c r="E8030">
        <v>96.480002999999996</v>
      </c>
      <c r="F8030">
        <v>96.480002999999996</v>
      </c>
      <c r="G8030">
        <v>0</v>
      </c>
    </row>
    <row r="8031" spans="1:7" x14ac:dyDescent="0.25">
      <c r="A8031" s="1">
        <v>43462</v>
      </c>
      <c r="B8031">
        <v>96.510002</v>
      </c>
      <c r="C8031">
        <v>96.519997000000004</v>
      </c>
      <c r="D8031">
        <v>96.190002000000007</v>
      </c>
      <c r="E8031">
        <v>96.389999000000003</v>
      </c>
      <c r="F8031">
        <v>96.389999000000003</v>
      </c>
      <c r="G8031">
        <v>0</v>
      </c>
    </row>
    <row r="8032" spans="1:7" x14ac:dyDescent="0.25">
      <c r="A8032" s="1">
        <v>43464</v>
      </c>
      <c r="B8032" t="s">
        <v>444</v>
      </c>
      <c r="C8032" t="s">
        <v>444</v>
      </c>
      <c r="D8032" t="s">
        <v>444</v>
      </c>
      <c r="E8032" t="s">
        <v>444</v>
      </c>
      <c r="F8032" t="s">
        <v>444</v>
      </c>
      <c r="G8032" t="s">
        <v>444</v>
      </c>
    </row>
    <row r="8033" spans="1:7" x14ac:dyDescent="0.25">
      <c r="A8033" s="1">
        <v>43465</v>
      </c>
      <c r="B8033">
        <v>96.400002000000001</v>
      </c>
      <c r="C8033">
        <v>96.510002</v>
      </c>
      <c r="D8033">
        <v>96.07</v>
      </c>
      <c r="E8033">
        <v>96.169998000000007</v>
      </c>
      <c r="F8033">
        <v>96.169998000000007</v>
      </c>
      <c r="G8033">
        <v>0</v>
      </c>
    </row>
    <row r="8034" spans="1:7" x14ac:dyDescent="0.25">
      <c r="A8034" s="1">
        <v>43467</v>
      </c>
      <c r="B8034">
        <v>96.139999000000003</v>
      </c>
      <c r="C8034">
        <v>96.959998999999996</v>
      </c>
      <c r="D8034">
        <v>95.82</v>
      </c>
      <c r="E8034">
        <v>96.82</v>
      </c>
      <c r="F8034">
        <v>96.82</v>
      </c>
      <c r="G8034">
        <v>0</v>
      </c>
    </row>
    <row r="8035" spans="1:7" x14ac:dyDescent="0.25">
      <c r="A8035" s="1">
        <v>43468</v>
      </c>
      <c r="B8035">
        <v>96.720000999999996</v>
      </c>
      <c r="C8035">
        <v>96.75</v>
      </c>
      <c r="D8035">
        <v>96.209998999999996</v>
      </c>
      <c r="E8035">
        <v>96.309997999999993</v>
      </c>
      <c r="F8035">
        <v>96.309997999999993</v>
      </c>
      <c r="G8035">
        <v>0</v>
      </c>
    </row>
    <row r="8036" spans="1:7" x14ac:dyDescent="0.25">
      <c r="A8036" s="1">
        <v>43469</v>
      </c>
      <c r="B8036">
        <v>96.279999000000004</v>
      </c>
      <c r="C8036">
        <v>96.610000999999997</v>
      </c>
      <c r="D8036">
        <v>96.050003000000004</v>
      </c>
      <c r="E8036">
        <v>96.190002000000007</v>
      </c>
      <c r="F8036">
        <v>96.190002000000007</v>
      </c>
      <c r="G8036">
        <v>0</v>
      </c>
    </row>
    <row r="8037" spans="1:7" x14ac:dyDescent="0.25">
      <c r="A8037" s="1">
        <v>43471</v>
      </c>
      <c r="B8037" t="s">
        <v>444</v>
      </c>
      <c r="C8037" t="s">
        <v>444</v>
      </c>
      <c r="D8037" t="s">
        <v>444</v>
      </c>
      <c r="E8037" t="s">
        <v>444</v>
      </c>
      <c r="F8037" t="s">
        <v>444</v>
      </c>
      <c r="G8037" t="s">
        <v>444</v>
      </c>
    </row>
    <row r="8038" spans="1:7" x14ac:dyDescent="0.25">
      <c r="A8038" s="1">
        <v>43472</v>
      </c>
      <c r="B8038">
        <v>96.160004000000001</v>
      </c>
      <c r="C8038">
        <v>96.160004000000001</v>
      </c>
      <c r="D8038">
        <v>95.639999000000003</v>
      </c>
      <c r="E8038">
        <v>95.709998999999996</v>
      </c>
      <c r="F8038">
        <v>95.709998999999996</v>
      </c>
      <c r="G8038">
        <v>0</v>
      </c>
    </row>
    <row r="8039" spans="1:7" x14ac:dyDescent="0.25">
      <c r="A8039" s="1">
        <v>43473</v>
      </c>
      <c r="B8039">
        <v>95.690002000000007</v>
      </c>
      <c r="C8039">
        <v>96.029999000000004</v>
      </c>
      <c r="D8039">
        <v>95.68</v>
      </c>
      <c r="E8039">
        <v>95.900002000000001</v>
      </c>
      <c r="F8039">
        <v>95.900002000000001</v>
      </c>
      <c r="G8039">
        <v>0</v>
      </c>
    </row>
    <row r="8040" spans="1:7" x14ac:dyDescent="0.25">
      <c r="A8040" s="1">
        <v>43474</v>
      </c>
      <c r="B8040">
        <v>95.809997999999993</v>
      </c>
      <c r="C8040">
        <v>95.919998000000007</v>
      </c>
      <c r="D8040">
        <v>95.120002999999997</v>
      </c>
      <c r="E8040">
        <v>95.220000999999996</v>
      </c>
      <c r="F8040">
        <v>95.220000999999996</v>
      </c>
      <c r="G8040">
        <v>0</v>
      </c>
    </row>
    <row r="8041" spans="1:7" x14ac:dyDescent="0.25">
      <c r="A8041" s="1">
        <v>43475</v>
      </c>
      <c r="B8041">
        <v>95.160004000000001</v>
      </c>
      <c r="C8041">
        <v>95.620002999999997</v>
      </c>
      <c r="D8041">
        <v>95.029999000000004</v>
      </c>
      <c r="E8041">
        <v>95.540001000000004</v>
      </c>
      <c r="F8041">
        <v>95.540001000000004</v>
      </c>
      <c r="G8041">
        <v>0</v>
      </c>
    </row>
    <row r="8042" spans="1:7" x14ac:dyDescent="0.25">
      <c r="A8042" s="1">
        <v>43476</v>
      </c>
      <c r="B8042">
        <v>95.440002000000007</v>
      </c>
      <c r="C8042">
        <v>95.760002</v>
      </c>
      <c r="D8042">
        <v>95.199996999999996</v>
      </c>
      <c r="E8042">
        <v>95.669998000000007</v>
      </c>
      <c r="F8042">
        <v>95.669998000000007</v>
      </c>
      <c r="G8042">
        <v>0</v>
      </c>
    </row>
    <row r="8043" spans="1:7" x14ac:dyDescent="0.25">
      <c r="A8043" s="1">
        <v>43478</v>
      </c>
      <c r="B8043" t="s">
        <v>444</v>
      </c>
      <c r="C8043" t="s">
        <v>444</v>
      </c>
      <c r="D8043" t="s">
        <v>444</v>
      </c>
      <c r="E8043" t="s">
        <v>444</v>
      </c>
      <c r="F8043" t="s">
        <v>444</v>
      </c>
      <c r="G8043" t="s">
        <v>444</v>
      </c>
    </row>
    <row r="8044" spans="1:7" x14ac:dyDescent="0.25">
      <c r="A8044" s="1">
        <v>43479</v>
      </c>
      <c r="B8044">
        <v>95.650002000000001</v>
      </c>
      <c r="C8044">
        <v>95.720000999999996</v>
      </c>
      <c r="D8044">
        <v>95.480002999999996</v>
      </c>
      <c r="E8044">
        <v>95.589995999999999</v>
      </c>
      <c r="F8044">
        <v>95.589995999999999</v>
      </c>
      <c r="G8044">
        <v>0</v>
      </c>
    </row>
    <row r="8045" spans="1:7" x14ac:dyDescent="0.25">
      <c r="A8045" s="1">
        <v>43480</v>
      </c>
      <c r="B8045">
        <v>95.57</v>
      </c>
      <c r="C8045">
        <v>96.260002</v>
      </c>
      <c r="D8045">
        <v>95.470000999999996</v>
      </c>
      <c r="E8045">
        <v>95.970000999999996</v>
      </c>
      <c r="F8045">
        <v>95.970000999999996</v>
      </c>
      <c r="G8045">
        <v>0</v>
      </c>
    </row>
    <row r="8046" spans="1:7" x14ac:dyDescent="0.25">
      <c r="A8046" s="1">
        <v>43481</v>
      </c>
      <c r="B8046">
        <v>95.940002000000007</v>
      </c>
      <c r="C8046">
        <v>96.18</v>
      </c>
      <c r="D8046">
        <v>95.860000999999997</v>
      </c>
      <c r="E8046">
        <v>96.059997999999993</v>
      </c>
      <c r="F8046">
        <v>96.059997999999993</v>
      </c>
      <c r="G8046">
        <v>0</v>
      </c>
    </row>
    <row r="8047" spans="1:7" x14ac:dyDescent="0.25">
      <c r="A8047" s="1">
        <v>43482</v>
      </c>
      <c r="B8047">
        <v>96.07</v>
      </c>
      <c r="C8047">
        <v>96.260002</v>
      </c>
      <c r="D8047">
        <v>95.980002999999996</v>
      </c>
      <c r="E8047">
        <v>96.07</v>
      </c>
      <c r="F8047">
        <v>96.07</v>
      </c>
      <c r="G8047">
        <v>0</v>
      </c>
    </row>
    <row r="8048" spans="1:7" x14ac:dyDescent="0.25">
      <c r="A8048" s="1">
        <v>43483</v>
      </c>
      <c r="B8048">
        <v>96.07</v>
      </c>
      <c r="C8048">
        <v>96.389999000000003</v>
      </c>
      <c r="D8048">
        <v>96.010002</v>
      </c>
      <c r="E8048">
        <v>96.339995999999999</v>
      </c>
      <c r="F8048">
        <v>96.339995999999999</v>
      </c>
      <c r="G8048">
        <v>0</v>
      </c>
    </row>
    <row r="8049" spans="1:7" x14ac:dyDescent="0.25">
      <c r="A8049" s="1">
        <v>43485</v>
      </c>
      <c r="B8049" t="s">
        <v>444</v>
      </c>
      <c r="C8049" t="s">
        <v>444</v>
      </c>
      <c r="D8049" t="s">
        <v>444</v>
      </c>
      <c r="E8049" t="s">
        <v>444</v>
      </c>
      <c r="F8049" t="s">
        <v>444</v>
      </c>
      <c r="G8049" t="s">
        <v>444</v>
      </c>
    </row>
    <row r="8050" spans="1:7" x14ac:dyDescent="0.25">
      <c r="A8050" s="1">
        <v>43487</v>
      </c>
      <c r="B8050">
        <v>96.339995999999999</v>
      </c>
      <c r="C8050">
        <v>96.480002999999996</v>
      </c>
      <c r="D8050">
        <v>96.220000999999996</v>
      </c>
      <c r="E8050">
        <v>96.300003000000004</v>
      </c>
      <c r="F8050">
        <v>96.300003000000004</v>
      </c>
      <c r="G8050">
        <v>0</v>
      </c>
    </row>
    <row r="8051" spans="1:7" x14ac:dyDescent="0.25">
      <c r="A8051" s="1">
        <v>43488</v>
      </c>
      <c r="B8051">
        <v>96.32</v>
      </c>
      <c r="C8051">
        <v>96.370002999999997</v>
      </c>
      <c r="D8051">
        <v>96.050003000000004</v>
      </c>
      <c r="E8051">
        <v>96.120002999999997</v>
      </c>
      <c r="F8051">
        <v>96.120002999999997</v>
      </c>
      <c r="G8051">
        <v>0</v>
      </c>
    </row>
    <row r="8052" spans="1:7" x14ac:dyDescent="0.25">
      <c r="A8052" s="1">
        <v>43489</v>
      </c>
      <c r="B8052">
        <v>96.07</v>
      </c>
      <c r="C8052">
        <v>96.68</v>
      </c>
      <c r="D8052">
        <v>96.040001000000004</v>
      </c>
      <c r="E8052">
        <v>96.599997999999999</v>
      </c>
      <c r="F8052">
        <v>96.599997999999999</v>
      </c>
      <c r="G8052">
        <v>0</v>
      </c>
    </row>
    <row r="8053" spans="1:7" x14ac:dyDescent="0.25">
      <c r="A8053" s="1">
        <v>43490</v>
      </c>
      <c r="B8053">
        <v>96.489998</v>
      </c>
      <c r="C8053">
        <v>96.529999000000004</v>
      </c>
      <c r="D8053">
        <v>95.739998</v>
      </c>
      <c r="E8053">
        <v>95.790001000000004</v>
      </c>
      <c r="F8053">
        <v>95.790001000000004</v>
      </c>
      <c r="G8053">
        <v>0</v>
      </c>
    </row>
    <row r="8054" spans="1:7" x14ac:dyDescent="0.25">
      <c r="A8054" s="1">
        <v>43492</v>
      </c>
      <c r="B8054" t="s">
        <v>444</v>
      </c>
      <c r="C8054" t="s">
        <v>444</v>
      </c>
      <c r="D8054" t="s">
        <v>444</v>
      </c>
      <c r="E8054" t="s">
        <v>444</v>
      </c>
      <c r="F8054" t="s">
        <v>444</v>
      </c>
      <c r="G8054" t="s">
        <v>444</v>
      </c>
    </row>
    <row r="8055" spans="1:7" x14ac:dyDescent="0.25">
      <c r="A8055" s="1">
        <v>43493</v>
      </c>
      <c r="B8055">
        <v>95.790001000000004</v>
      </c>
      <c r="C8055">
        <v>95.919998000000007</v>
      </c>
      <c r="D8055">
        <v>95.639999000000003</v>
      </c>
      <c r="E8055">
        <v>95.75</v>
      </c>
      <c r="F8055">
        <v>95.75</v>
      </c>
      <c r="G8055">
        <v>0</v>
      </c>
    </row>
    <row r="8056" spans="1:7" x14ac:dyDescent="0.25">
      <c r="A8056" s="1">
        <v>43494</v>
      </c>
      <c r="B8056">
        <v>95.739998</v>
      </c>
      <c r="C8056">
        <v>95.870002999999997</v>
      </c>
      <c r="D8056">
        <v>95.620002999999997</v>
      </c>
      <c r="E8056">
        <v>95.82</v>
      </c>
      <c r="F8056">
        <v>95.82</v>
      </c>
      <c r="G8056">
        <v>0</v>
      </c>
    </row>
    <row r="8057" spans="1:7" x14ac:dyDescent="0.25">
      <c r="A8057" s="1">
        <v>43495</v>
      </c>
      <c r="B8057">
        <v>95.790001000000004</v>
      </c>
      <c r="C8057">
        <v>95.980002999999996</v>
      </c>
      <c r="D8057">
        <v>95.25</v>
      </c>
      <c r="E8057">
        <v>95.339995999999999</v>
      </c>
      <c r="F8057">
        <v>95.339995999999999</v>
      </c>
      <c r="G8057">
        <v>0</v>
      </c>
    </row>
    <row r="8058" spans="1:7" x14ac:dyDescent="0.25">
      <c r="A8058" s="1">
        <v>43496</v>
      </c>
      <c r="B8058">
        <v>95.349997999999999</v>
      </c>
      <c r="C8058">
        <v>95.620002999999997</v>
      </c>
      <c r="D8058">
        <v>95.160004000000001</v>
      </c>
      <c r="E8058">
        <v>95.580001999999993</v>
      </c>
      <c r="F8058">
        <v>95.580001999999993</v>
      </c>
      <c r="G8058">
        <v>0</v>
      </c>
    </row>
    <row r="8059" spans="1:7" x14ac:dyDescent="0.25">
      <c r="A8059" s="1">
        <v>43497</v>
      </c>
      <c r="B8059">
        <v>95.550003000000004</v>
      </c>
      <c r="C8059">
        <v>95.660004000000001</v>
      </c>
      <c r="D8059">
        <v>95.400002000000001</v>
      </c>
      <c r="E8059">
        <v>95.580001999999993</v>
      </c>
      <c r="F8059">
        <v>95.580001999999993</v>
      </c>
      <c r="G8059">
        <v>0</v>
      </c>
    </row>
    <row r="8060" spans="1:7" x14ac:dyDescent="0.25">
      <c r="A8060" s="1">
        <v>43499</v>
      </c>
      <c r="B8060" t="s">
        <v>444</v>
      </c>
      <c r="C8060" t="s">
        <v>444</v>
      </c>
      <c r="D8060" t="s">
        <v>444</v>
      </c>
      <c r="E8060" t="s">
        <v>444</v>
      </c>
      <c r="F8060" t="s">
        <v>444</v>
      </c>
      <c r="G8060" t="s">
        <v>444</v>
      </c>
    </row>
    <row r="8061" spans="1:7" x14ac:dyDescent="0.25">
      <c r="A8061" s="1">
        <v>43500</v>
      </c>
      <c r="B8061">
        <v>95.599997999999999</v>
      </c>
      <c r="C8061">
        <v>95.919998000000007</v>
      </c>
      <c r="D8061">
        <v>95.57</v>
      </c>
      <c r="E8061">
        <v>95.849997999999999</v>
      </c>
      <c r="F8061">
        <v>95.849997999999999</v>
      </c>
      <c r="G8061">
        <v>0</v>
      </c>
    </row>
    <row r="8062" spans="1:7" x14ac:dyDescent="0.25">
      <c r="A8062" s="1">
        <v>43501</v>
      </c>
      <c r="B8062">
        <v>95.830001999999993</v>
      </c>
      <c r="C8062">
        <v>96.120002999999997</v>
      </c>
      <c r="D8062">
        <v>95.809997999999993</v>
      </c>
      <c r="E8062">
        <v>96.099997999999999</v>
      </c>
      <c r="F8062">
        <v>96.099997999999999</v>
      </c>
      <c r="G8062">
        <v>0</v>
      </c>
    </row>
    <row r="8063" spans="1:7" x14ac:dyDescent="0.25">
      <c r="A8063" s="1">
        <v>43502</v>
      </c>
      <c r="B8063">
        <v>96.059997999999993</v>
      </c>
      <c r="C8063">
        <v>96.419998000000007</v>
      </c>
      <c r="D8063">
        <v>96.040001000000004</v>
      </c>
      <c r="E8063">
        <v>96.419998000000007</v>
      </c>
      <c r="F8063">
        <v>96.419998000000007</v>
      </c>
      <c r="G8063">
        <v>0</v>
      </c>
    </row>
    <row r="8064" spans="1:7" x14ac:dyDescent="0.25">
      <c r="A8064" s="1">
        <v>43503</v>
      </c>
      <c r="B8064">
        <v>96.389999000000003</v>
      </c>
      <c r="C8064">
        <v>96.669998000000007</v>
      </c>
      <c r="D8064">
        <v>96.379997000000003</v>
      </c>
      <c r="E8064">
        <v>96.510002</v>
      </c>
      <c r="F8064">
        <v>96.510002</v>
      </c>
      <c r="G8064">
        <v>0</v>
      </c>
    </row>
    <row r="8065" spans="1:7" x14ac:dyDescent="0.25">
      <c r="A8065" s="1">
        <v>43504</v>
      </c>
      <c r="B8065">
        <v>96.599997999999999</v>
      </c>
      <c r="C8065">
        <v>96.690002000000007</v>
      </c>
      <c r="D8065">
        <v>96.449996999999996</v>
      </c>
      <c r="E8065">
        <v>96.639999000000003</v>
      </c>
      <c r="F8065">
        <v>96.639999000000003</v>
      </c>
      <c r="G8065">
        <v>0</v>
      </c>
    </row>
    <row r="8066" spans="1:7" x14ac:dyDescent="0.25">
      <c r="A8066" s="1">
        <v>43506</v>
      </c>
      <c r="B8066" t="s">
        <v>444</v>
      </c>
      <c r="C8066" t="s">
        <v>444</v>
      </c>
      <c r="D8066" t="s">
        <v>444</v>
      </c>
      <c r="E8066" t="s">
        <v>444</v>
      </c>
      <c r="F8066" t="s">
        <v>444</v>
      </c>
      <c r="G8066" t="s">
        <v>444</v>
      </c>
    </row>
    <row r="8067" spans="1:7" x14ac:dyDescent="0.25">
      <c r="A8067" s="1">
        <v>43507</v>
      </c>
      <c r="B8067">
        <v>96.660004000000001</v>
      </c>
      <c r="C8067">
        <v>97.120002999999997</v>
      </c>
      <c r="D8067">
        <v>96.620002999999997</v>
      </c>
      <c r="E8067">
        <v>97.059997999999993</v>
      </c>
      <c r="F8067">
        <v>97.059997999999993</v>
      </c>
      <c r="G8067">
        <v>0</v>
      </c>
    </row>
    <row r="8068" spans="1:7" x14ac:dyDescent="0.25">
      <c r="A8068" s="1">
        <v>43508</v>
      </c>
      <c r="B8068">
        <v>97.059997999999993</v>
      </c>
      <c r="C8068">
        <v>97.199996999999996</v>
      </c>
      <c r="D8068">
        <v>96.650002000000001</v>
      </c>
      <c r="E8068">
        <v>96.709998999999996</v>
      </c>
      <c r="F8068">
        <v>96.709998999999996</v>
      </c>
      <c r="G8068">
        <v>0</v>
      </c>
    </row>
    <row r="8069" spans="1:7" x14ac:dyDescent="0.25">
      <c r="A8069" s="1">
        <v>43509</v>
      </c>
      <c r="B8069">
        <v>96.730002999999996</v>
      </c>
      <c r="C8069">
        <v>97.18</v>
      </c>
      <c r="D8069">
        <v>96.629997000000003</v>
      </c>
      <c r="E8069">
        <v>97.129997000000003</v>
      </c>
      <c r="F8069">
        <v>97.129997000000003</v>
      </c>
      <c r="G8069">
        <v>0</v>
      </c>
    </row>
    <row r="8070" spans="1:7" x14ac:dyDescent="0.25">
      <c r="A8070" s="1">
        <v>43510</v>
      </c>
      <c r="B8070">
        <v>97.139999000000003</v>
      </c>
      <c r="C8070">
        <v>97.290001000000004</v>
      </c>
      <c r="D8070">
        <v>96.949996999999996</v>
      </c>
      <c r="E8070">
        <v>96.980002999999996</v>
      </c>
      <c r="F8070">
        <v>96.980002999999996</v>
      </c>
      <c r="G8070">
        <v>0</v>
      </c>
    </row>
    <row r="8071" spans="1:7" x14ac:dyDescent="0.25">
      <c r="A8071" s="1">
        <v>43511</v>
      </c>
      <c r="B8071">
        <v>97.059997999999993</v>
      </c>
      <c r="C8071">
        <v>97.370002999999997</v>
      </c>
      <c r="D8071">
        <v>96.830001999999993</v>
      </c>
      <c r="E8071">
        <v>96.919998000000007</v>
      </c>
      <c r="F8071">
        <v>96.919998000000007</v>
      </c>
      <c r="G8071">
        <v>0</v>
      </c>
    </row>
    <row r="8072" spans="1:7" x14ac:dyDescent="0.25">
      <c r="A8072" s="1">
        <v>43513</v>
      </c>
      <c r="B8072" t="s">
        <v>444</v>
      </c>
      <c r="C8072" t="s">
        <v>444</v>
      </c>
      <c r="D8072" t="s">
        <v>444</v>
      </c>
      <c r="E8072" t="s">
        <v>444</v>
      </c>
      <c r="F8072" t="s">
        <v>444</v>
      </c>
      <c r="G8072" t="s">
        <v>444</v>
      </c>
    </row>
    <row r="8073" spans="1:7" x14ac:dyDescent="0.25">
      <c r="A8073" s="1">
        <v>43515</v>
      </c>
      <c r="B8073">
        <v>96.809997999999993</v>
      </c>
      <c r="C8073">
        <v>97.089995999999999</v>
      </c>
      <c r="D8073">
        <v>96.43</v>
      </c>
      <c r="E8073">
        <v>96.519997000000004</v>
      </c>
      <c r="F8073">
        <v>96.519997000000004</v>
      </c>
      <c r="G8073">
        <v>0</v>
      </c>
    </row>
    <row r="8074" spans="1:7" x14ac:dyDescent="0.25">
      <c r="A8074" s="1">
        <v>43516</v>
      </c>
      <c r="B8074">
        <v>96.529999000000004</v>
      </c>
      <c r="C8074">
        <v>96.650002000000001</v>
      </c>
      <c r="D8074">
        <v>96.290001000000004</v>
      </c>
      <c r="E8074">
        <v>96.449996999999996</v>
      </c>
      <c r="F8074">
        <v>96.449996999999996</v>
      </c>
      <c r="G8074">
        <v>0</v>
      </c>
    </row>
    <row r="8075" spans="1:7" x14ac:dyDescent="0.25">
      <c r="A8075" s="1">
        <v>43517</v>
      </c>
      <c r="B8075">
        <v>96.489998</v>
      </c>
      <c r="C8075">
        <v>96.660004000000001</v>
      </c>
      <c r="D8075">
        <v>96.360000999999997</v>
      </c>
      <c r="E8075">
        <v>96.610000999999997</v>
      </c>
      <c r="F8075">
        <v>96.610000999999997</v>
      </c>
      <c r="G8075">
        <v>0</v>
      </c>
    </row>
    <row r="8076" spans="1:7" x14ac:dyDescent="0.25">
      <c r="A8076" s="1">
        <v>43518</v>
      </c>
      <c r="B8076">
        <v>96.589995999999999</v>
      </c>
      <c r="C8076">
        <v>96.779999000000004</v>
      </c>
      <c r="D8076">
        <v>96.43</v>
      </c>
      <c r="E8076">
        <v>96.510002</v>
      </c>
      <c r="F8076">
        <v>96.510002</v>
      </c>
      <c r="G8076">
        <v>0</v>
      </c>
    </row>
    <row r="8077" spans="1:7" x14ac:dyDescent="0.25">
      <c r="A8077" s="1">
        <v>43520</v>
      </c>
      <c r="B8077" t="s">
        <v>444</v>
      </c>
      <c r="C8077" t="s">
        <v>444</v>
      </c>
      <c r="D8077" t="s">
        <v>444</v>
      </c>
      <c r="E8077" t="s">
        <v>444</v>
      </c>
      <c r="F8077" t="s">
        <v>444</v>
      </c>
      <c r="G8077" t="s">
        <v>444</v>
      </c>
    </row>
    <row r="8078" spans="1:7" x14ac:dyDescent="0.25">
      <c r="A8078" s="1">
        <v>43521</v>
      </c>
      <c r="B8078">
        <v>96.519997000000004</v>
      </c>
      <c r="C8078">
        <v>96.599997999999999</v>
      </c>
      <c r="D8078">
        <v>96.32</v>
      </c>
      <c r="E8078">
        <v>96.410004000000001</v>
      </c>
      <c r="F8078">
        <v>96.410004000000001</v>
      </c>
      <c r="G8078">
        <v>0</v>
      </c>
    </row>
    <row r="8079" spans="1:7" x14ac:dyDescent="0.25">
      <c r="A8079" s="1">
        <v>43522</v>
      </c>
      <c r="B8079">
        <v>96.389999000000003</v>
      </c>
      <c r="C8079">
        <v>96.459998999999996</v>
      </c>
      <c r="D8079">
        <v>95.949996999999996</v>
      </c>
      <c r="E8079">
        <v>96</v>
      </c>
      <c r="F8079">
        <v>96</v>
      </c>
      <c r="G8079">
        <v>0</v>
      </c>
    </row>
    <row r="8080" spans="1:7" x14ac:dyDescent="0.25">
      <c r="A8080" s="1">
        <v>43523</v>
      </c>
      <c r="B8080">
        <v>96.059997999999993</v>
      </c>
      <c r="C8080">
        <v>96.190002000000007</v>
      </c>
      <c r="D8080">
        <v>95.879997000000003</v>
      </c>
      <c r="E8080">
        <v>96.150002000000001</v>
      </c>
      <c r="F8080">
        <v>96.150002000000001</v>
      </c>
      <c r="G8080">
        <v>0</v>
      </c>
    </row>
    <row r="8081" spans="1:7" x14ac:dyDescent="0.25">
      <c r="A8081" s="1">
        <v>43524</v>
      </c>
      <c r="B8081">
        <v>96.089995999999999</v>
      </c>
      <c r="C8081">
        <v>96.279999000000004</v>
      </c>
      <c r="D8081">
        <v>95.82</v>
      </c>
      <c r="E8081">
        <v>96.160004000000001</v>
      </c>
      <c r="F8081">
        <v>96.160004000000001</v>
      </c>
      <c r="G8081">
        <v>0</v>
      </c>
    </row>
    <row r="8082" spans="1:7" x14ac:dyDescent="0.25">
      <c r="A8082" s="1">
        <v>43525</v>
      </c>
      <c r="B8082">
        <v>96.220000999999996</v>
      </c>
      <c r="C8082">
        <v>96.550003000000004</v>
      </c>
      <c r="D8082">
        <v>96.07</v>
      </c>
      <c r="E8082">
        <v>96.529999000000004</v>
      </c>
      <c r="F8082">
        <v>96.529999000000004</v>
      </c>
      <c r="G8082">
        <v>0</v>
      </c>
    </row>
    <row r="8083" spans="1:7" x14ac:dyDescent="0.25">
      <c r="A8083" s="1">
        <v>43527</v>
      </c>
      <c r="B8083" t="s">
        <v>444</v>
      </c>
      <c r="C8083" t="s">
        <v>444</v>
      </c>
      <c r="D8083" t="s">
        <v>444</v>
      </c>
      <c r="E8083" t="s">
        <v>444</v>
      </c>
      <c r="F8083" t="s">
        <v>444</v>
      </c>
      <c r="G8083" t="s">
        <v>444</v>
      </c>
    </row>
    <row r="8084" spans="1:7" x14ac:dyDescent="0.25">
      <c r="A8084" s="1">
        <v>43528</v>
      </c>
      <c r="B8084">
        <v>96.339995999999999</v>
      </c>
      <c r="C8084">
        <v>96.82</v>
      </c>
      <c r="D8084">
        <v>96.330001999999993</v>
      </c>
      <c r="E8084">
        <v>96.68</v>
      </c>
      <c r="F8084">
        <v>96.68</v>
      </c>
      <c r="G8084">
        <v>0</v>
      </c>
    </row>
    <row r="8085" spans="1:7" x14ac:dyDescent="0.25">
      <c r="A8085" s="1">
        <v>43529</v>
      </c>
      <c r="B8085">
        <v>96.68</v>
      </c>
      <c r="C8085">
        <v>97.010002</v>
      </c>
      <c r="D8085">
        <v>96.660004000000001</v>
      </c>
      <c r="E8085">
        <v>96.849997999999999</v>
      </c>
      <c r="F8085">
        <v>96.849997999999999</v>
      </c>
      <c r="G8085">
        <v>0</v>
      </c>
    </row>
    <row r="8086" spans="1:7" x14ac:dyDescent="0.25">
      <c r="A8086" s="1">
        <v>43530</v>
      </c>
      <c r="B8086">
        <v>96.900002000000001</v>
      </c>
      <c r="C8086">
        <v>96.989998</v>
      </c>
      <c r="D8086">
        <v>96.779999000000004</v>
      </c>
      <c r="E8086">
        <v>96.870002999999997</v>
      </c>
      <c r="F8086">
        <v>96.870002999999997</v>
      </c>
      <c r="G8086">
        <v>0</v>
      </c>
    </row>
    <row r="8087" spans="1:7" x14ac:dyDescent="0.25">
      <c r="A8087" s="1">
        <v>43531</v>
      </c>
      <c r="B8087">
        <v>96.830001999999993</v>
      </c>
      <c r="C8087">
        <v>97.709998999999996</v>
      </c>
      <c r="D8087">
        <v>96.82</v>
      </c>
      <c r="E8087">
        <v>97.669998000000007</v>
      </c>
      <c r="F8087">
        <v>97.669998000000007</v>
      </c>
      <c r="G8087">
        <v>0</v>
      </c>
    </row>
    <row r="8088" spans="1:7" x14ac:dyDescent="0.25">
      <c r="A8088" s="1">
        <v>43532</v>
      </c>
      <c r="B8088">
        <v>97.610000999999997</v>
      </c>
      <c r="C8088">
        <v>97.639999000000003</v>
      </c>
      <c r="D8088">
        <v>97.25</v>
      </c>
      <c r="E8088">
        <v>97.370002999999997</v>
      </c>
      <c r="F8088">
        <v>97.370002999999997</v>
      </c>
      <c r="G8088">
        <v>0</v>
      </c>
    </row>
    <row r="8089" spans="1:7" x14ac:dyDescent="0.25">
      <c r="A8089" s="1">
        <v>43534</v>
      </c>
      <c r="B8089" t="s">
        <v>444</v>
      </c>
      <c r="C8089" t="s">
        <v>444</v>
      </c>
      <c r="D8089" t="s">
        <v>444</v>
      </c>
      <c r="E8089" t="s">
        <v>444</v>
      </c>
      <c r="F8089" t="s">
        <v>444</v>
      </c>
      <c r="G8089" t="s">
        <v>444</v>
      </c>
    </row>
    <row r="8090" spans="1:7" x14ac:dyDescent="0.25">
      <c r="A8090" s="1">
        <v>43535</v>
      </c>
      <c r="B8090">
        <v>97.389999000000003</v>
      </c>
      <c r="C8090">
        <v>97.449996999999996</v>
      </c>
      <c r="D8090">
        <v>97.160004000000001</v>
      </c>
      <c r="E8090">
        <v>97.220000999999996</v>
      </c>
      <c r="F8090">
        <v>97.220000999999996</v>
      </c>
      <c r="G8090">
        <v>0</v>
      </c>
    </row>
    <row r="8091" spans="1:7" x14ac:dyDescent="0.25">
      <c r="A8091" s="1">
        <v>43536</v>
      </c>
      <c r="B8091">
        <v>97.050003000000004</v>
      </c>
      <c r="C8091">
        <v>97.279999000000004</v>
      </c>
      <c r="D8091">
        <v>96.860000999999997</v>
      </c>
      <c r="E8091">
        <v>96.940002000000007</v>
      </c>
      <c r="F8091">
        <v>96.940002000000007</v>
      </c>
      <c r="G8091">
        <v>0</v>
      </c>
    </row>
    <row r="8092" spans="1:7" x14ac:dyDescent="0.25">
      <c r="A8092" s="1">
        <v>43537</v>
      </c>
      <c r="B8092">
        <v>97.010002</v>
      </c>
      <c r="C8092">
        <v>97.019997000000004</v>
      </c>
      <c r="D8092">
        <v>96.389999000000003</v>
      </c>
      <c r="E8092">
        <v>96.550003000000004</v>
      </c>
      <c r="F8092">
        <v>96.550003000000004</v>
      </c>
      <c r="G8092">
        <v>0</v>
      </c>
    </row>
    <row r="8093" spans="1:7" x14ac:dyDescent="0.25">
      <c r="A8093" s="1">
        <v>43538</v>
      </c>
      <c r="B8093">
        <v>96.489998</v>
      </c>
      <c r="C8093">
        <v>96.82</v>
      </c>
      <c r="D8093">
        <v>96.470000999999996</v>
      </c>
      <c r="E8093">
        <v>96.790001000000004</v>
      </c>
      <c r="F8093">
        <v>96.790001000000004</v>
      </c>
      <c r="G8093">
        <v>0</v>
      </c>
    </row>
    <row r="8094" spans="1:7" x14ac:dyDescent="0.25">
      <c r="A8094" s="1">
        <v>43539</v>
      </c>
      <c r="B8094">
        <v>96.720000999999996</v>
      </c>
      <c r="C8094">
        <v>96.790001000000004</v>
      </c>
      <c r="D8094">
        <v>96.489998</v>
      </c>
      <c r="E8094">
        <v>96.599997999999999</v>
      </c>
      <c r="F8094">
        <v>96.599997999999999</v>
      </c>
      <c r="G8094">
        <v>0</v>
      </c>
    </row>
    <row r="8095" spans="1:7" x14ac:dyDescent="0.25">
      <c r="A8095" s="1">
        <v>43541</v>
      </c>
      <c r="B8095" t="s">
        <v>444</v>
      </c>
      <c r="C8095" t="s">
        <v>444</v>
      </c>
      <c r="D8095" t="s">
        <v>444</v>
      </c>
      <c r="E8095" t="s">
        <v>444</v>
      </c>
      <c r="F8095" t="s">
        <v>444</v>
      </c>
      <c r="G8095" t="s">
        <v>444</v>
      </c>
    </row>
    <row r="8096" spans="1:7" x14ac:dyDescent="0.25">
      <c r="A8096" s="1">
        <v>43542</v>
      </c>
      <c r="B8096">
        <v>96.57</v>
      </c>
      <c r="C8096">
        <v>96.629997000000003</v>
      </c>
      <c r="D8096">
        <v>96.379997000000003</v>
      </c>
      <c r="E8096">
        <v>96.519997000000004</v>
      </c>
      <c r="F8096">
        <v>96.519997000000004</v>
      </c>
      <c r="G8096">
        <v>0</v>
      </c>
    </row>
    <row r="8097" spans="1:7" x14ac:dyDescent="0.25">
      <c r="A8097" s="1">
        <v>43543</v>
      </c>
      <c r="B8097">
        <v>96.510002</v>
      </c>
      <c r="C8097">
        <v>96.519997000000004</v>
      </c>
      <c r="D8097">
        <v>96.290001000000004</v>
      </c>
      <c r="E8097">
        <v>96.379997000000003</v>
      </c>
      <c r="F8097">
        <v>96.379997000000003</v>
      </c>
      <c r="G8097">
        <v>0</v>
      </c>
    </row>
    <row r="8098" spans="1:7" x14ac:dyDescent="0.25">
      <c r="A8098" s="1">
        <v>43544</v>
      </c>
      <c r="B8098">
        <v>96.400002000000001</v>
      </c>
      <c r="C8098">
        <v>96.57</v>
      </c>
      <c r="D8098">
        <v>95.739998</v>
      </c>
      <c r="E8098">
        <v>95.760002</v>
      </c>
      <c r="F8098">
        <v>95.760002</v>
      </c>
      <c r="G8098">
        <v>0</v>
      </c>
    </row>
    <row r="8099" spans="1:7" x14ac:dyDescent="0.25">
      <c r="A8099" s="1">
        <v>43545</v>
      </c>
      <c r="B8099">
        <v>95.910004000000001</v>
      </c>
      <c r="C8099">
        <v>96.629997000000003</v>
      </c>
      <c r="D8099">
        <v>95.839995999999999</v>
      </c>
      <c r="E8099">
        <v>96.5</v>
      </c>
      <c r="F8099">
        <v>96.5</v>
      </c>
      <c r="G8099">
        <v>0</v>
      </c>
    </row>
    <row r="8100" spans="1:7" x14ac:dyDescent="0.25">
      <c r="A8100" s="1">
        <v>43546</v>
      </c>
      <c r="B8100">
        <v>96.32</v>
      </c>
      <c r="C8100">
        <v>96.809997999999993</v>
      </c>
      <c r="D8100">
        <v>96.209998999999996</v>
      </c>
      <c r="E8100">
        <v>96.650002000000001</v>
      </c>
      <c r="F8100">
        <v>96.650002000000001</v>
      </c>
      <c r="G8100">
        <v>0</v>
      </c>
    </row>
    <row r="8101" spans="1:7" x14ac:dyDescent="0.25">
      <c r="A8101" s="1">
        <v>43548</v>
      </c>
      <c r="B8101" t="s">
        <v>444</v>
      </c>
      <c r="C8101" t="s">
        <v>444</v>
      </c>
      <c r="D8101" t="s">
        <v>444</v>
      </c>
      <c r="E8101" t="s">
        <v>444</v>
      </c>
      <c r="F8101" t="s">
        <v>444</v>
      </c>
      <c r="G8101" t="s">
        <v>444</v>
      </c>
    </row>
    <row r="8102" spans="1:7" x14ac:dyDescent="0.25">
      <c r="A8102" s="1">
        <v>43549</v>
      </c>
      <c r="B8102">
        <v>96.639999000000003</v>
      </c>
      <c r="C8102">
        <v>96.68</v>
      </c>
      <c r="D8102">
        <v>96.410004000000001</v>
      </c>
      <c r="E8102">
        <v>96.57</v>
      </c>
      <c r="F8102">
        <v>96.57</v>
      </c>
      <c r="G8102">
        <v>0</v>
      </c>
    </row>
    <row r="8103" spans="1:7" x14ac:dyDescent="0.25">
      <c r="A8103" s="1">
        <v>43550</v>
      </c>
      <c r="B8103">
        <v>96.5</v>
      </c>
      <c r="C8103">
        <v>96.849997999999999</v>
      </c>
      <c r="D8103">
        <v>96.449996999999996</v>
      </c>
      <c r="E8103">
        <v>96.739998</v>
      </c>
      <c r="F8103">
        <v>96.739998</v>
      </c>
      <c r="G8103">
        <v>0</v>
      </c>
    </row>
    <row r="8104" spans="1:7" x14ac:dyDescent="0.25">
      <c r="A8104" s="1">
        <v>43551</v>
      </c>
      <c r="B8104">
        <v>96.75</v>
      </c>
      <c r="C8104">
        <v>96.980002999999996</v>
      </c>
      <c r="D8104">
        <v>96.68</v>
      </c>
      <c r="E8104">
        <v>96.769997000000004</v>
      </c>
      <c r="F8104">
        <v>96.769997000000004</v>
      </c>
      <c r="G8104">
        <v>0</v>
      </c>
    </row>
    <row r="8105" spans="1:7" x14ac:dyDescent="0.25">
      <c r="A8105" s="1">
        <v>43552</v>
      </c>
      <c r="B8105">
        <v>96.970000999999996</v>
      </c>
      <c r="C8105">
        <v>97.300003000000004</v>
      </c>
      <c r="D8105">
        <v>96.82</v>
      </c>
      <c r="E8105">
        <v>97.199996999999996</v>
      </c>
      <c r="F8105">
        <v>97.199996999999996</v>
      </c>
      <c r="G8105">
        <v>0</v>
      </c>
    </row>
    <row r="8106" spans="1:7" x14ac:dyDescent="0.25">
      <c r="A8106" s="1">
        <v>43553</v>
      </c>
      <c r="B8106">
        <v>97.199996999999996</v>
      </c>
      <c r="C8106">
        <v>97.339995999999999</v>
      </c>
      <c r="D8106">
        <v>97.010002</v>
      </c>
      <c r="E8106">
        <v>97.279999000000004</v>
      </c>
      <c r="F8106">
        <v>97.279999000000004</v>
      </c>
      <c r="G8106">
        <v>0</v>
      </c>
    </row>
    <row r="8107" spans="1:7" x14ac:dyDescent="0.25">
      <c r="A8107" s="1">
        <v>43555</v>
      </c>
      <c r="B8107" t="s">
        <v>444</v>
      </c>
      <c r="C8107" t="s">
        <v>444</v>
      </c>
      <c r="D8107" t="s">
        <v>444</v>
      </c>
      <c r="E8107" t="s">
        <v>444</v>
      </c>
      <c r="F8107" t="s">
        <v>444</v>
      </c>
      <c r="G8107" t="s">
        <v>444</v>
      </c>
    </row>
    <row r="8108" spans="1:7" x14ac:dyDescent="0.25">
      <c r="A8108" s="1">
        <v>43556</v>
      </c>
      <c r="B8108">
        <v>97.18</v>
      </c>
      <c r="C8108">
        <v>97.300003000000004</v>
      </c>
      <c r="D8108">
        <v>97.029999000000004</v>
      </c>
      <c r="E8108">
        <v>97.25</v>
      </c>
      <c r="F8108">
        <v>97.25</v>
      </c>
      <c r="G8108">
        <v>0</v>
      </c>
    </row>
    <row r="8109" spans="1:7" x14ac:dyDescent="0.25">
      <c r="A8109" s="1">
        <v>43557</v>
      </c>
      <c r="B8109">
        <v>97.330001999999993</v>
      </c>
      <c r="C8109">
        <v>97.519997000000004</v>
      </c>
      <c r="D8109">
        <v>97.269997000000004</v>
      </c>
      <c r="E8109">
        <v>97.360000999999997</v>
      </c>
      <c r="F8109">
        <v>97.360000999999997</v>
      </c>
      <c r="G8109">
        <v>0</v>
      </c>
    </row>
    <row r="8110" spans="1:7" x14ac:dyDescent="0.25">
      <c r="A8110" s="1">
        <v>43558</v>
      </c>
      <c r="B8110">
        <v>97.300003000000004</v>
      </c>
      <c r="C8110">
        <v>97.32</v>
      </c>
      <c r="D8110">
        <v>96.959998999999996</v>
      </c>
      <c r="E8110">
        <v>97.089995999999999</v>
      </c>
      <c r="F8110">
        <v>97.089995999999999</v>
      </c>
      <c r="G8110">
        <v>0</v>
      </c>
    </row>
    <row r="8111" spans="1:7" x14ac:dyDescent="0.25">
      <c r="A8111" s="1">
        <v>43559</v>
      </c>
      <c r="B8111">
        <v>97.040001000000004</v>
      </c>
      <c r="C8111">
        <v>97.339995999999999</v>
      </c>
      <c r="D8111">
        <v>97.019997000000004</v>
      </c>
      <c r="E8111">
        <v>97.309997999999993</v>
      </c>
      <c r="F8111">
        <v>97.309997999999993</v>
      </c>
      <c r="G8111">
        <v>0</v>
      </c>
    </row>
    <row r="8112" spans="1:7" x14ac:dyDescent="0.25">
      <c r="A8112" s="1">
        <v>43560</v>
      </c>
      <c r="B8112">
        <v>97.300003000000004</v>
      </c>
      <c r="C8112">
        <v>97.470000999999996</v>
      </c>
      <c r="D8112">
        <v>97.190002000000007</v>
      </c>
      <c r="E8112">
        <v>97.400002000000001</v>
      </c>
      <c r="F8112">
        <v>97.400002000000001</v>
      </c>
      <c r="G8112">
        <v>0</v>
      </c>
    </row>
    <row r="8113" spans="1:7" x14ac:dyDescent="0.25">
      <c r="A8113" s="1">
        <v>43562</v>
      </c>
      <c r="B8113" t="s">
        <v>444</v>
      </c>
      <c r="C8113" t="s">
        <v>444</v>
      </c>
      <c r="D8113" t="s">
        <v>444</v>
      </c>
      <c r="E8113" t="s">
        <v>444</v>
      </c>
      <c r="F8113" t="s">
        <v>444</v>
      </c>
      <c r="G8113" t="s">
        <v>444</v>
      </c>
    </row>
    <row r="8114" spans="1:7" x14ac:dyDescent="0.25">
      <c r="A8114" s="1">
        <v>43563</v>
      </c>
      <c r="B8114">
        <v>97.389999000000003</v>
      </c>
      <c r="C8114">
        <v>97.400002000000001</v>
      </c>
      <c r="D8114">
        <v>96.980002999999996</v>
      </c>
      <c r="E8114">
        <v>97.050003000000004</v>
      </c>
      <c r="F8114">
        <v>97.050003000000004</v>
      </c>
      <c r="G8114">
        <v>0</v>
      </c>
    </row>
    <row r="8115" spans="1:7" x14ac:dyDescent="0.25">
      <c r="A8115" s="1">
        <v>43564</v>
      </c>
      <c r="B8115">
        <v>97.080001999999993</v>
      </c>
      <c r="C8115">
        <v>97.089995999999999</v>
      </c>
      <c r="D8115">
        <v>96.860000999999997</v>
      </c>
      <c r="E8115">
        <v>97.010002</v>
      </c>
      <c r="F8115">
        <v>97.010002</v>
      </c>
      <c r="G8115">
        <v>0</v>
      </c>
    </row>
    <row r="8116" spans="1:7" x14ac:dyDescent="0.25">
      <c r="A8116" s="1">
        <v>43565</v>
      </c>
      <c r="B8116">
        <v>96.989998</v>
      </c>
      <c r="C8116">
        <v>97.220000999999996</v>
      </c>
      <c r="D8116">
        <v>96.849997999999999</v>
      </c>
      <c r="E8116">
        <v>96.949996999999996</v>
      </c>
      <c r="F8116">
        <v>96.949996999999996</v>
      </c>
      <c r="G8116">
        <v>0</v>
      </c>
    </row>
    <row r="8117" spans="1:7" x14ac:dyDescent="0.25">
      <c r="A8117" s="1">
        <v>43566</v>
      </c>
      <c r="B8117">
        <v>96.889999000000003</v>
      </c>
      <c r="C8117">
        <v>97.190002000000007</v>
      </c>
      <c r="D8117">
        <v>96.879997000000003</v>
      </c>
      <c r="E8117">
        <v>97.18</v>
      </c>
      <c r="F8117">
        <v>97.18</v>
      </c>
      <c r="G8117">
        <v>0</v>
      </c>
    </row>
    <row r="8118" spans="1:7" x14ac:dyDescent="0.25">
      <c r="A8118" s="1">
        <v>43567</v>
      </c>
      <c r="B8118">
        <v>97.139999000000003</v>
      </c>
      <c r="C8118">
        <v>97.18</v>
      </c>
      <c r="D8118">
        <v>96.75</v>
      </c>
      <c r="E8118">
        <v>96.970000999999996</v>
      </c>
      <c r="F8118">
        <v>96.970000999999996</v>
      </c>
      <c r="G8118">
        <v>0</v>
      </c>
    </row>
    <row r="8119" spans="1:7" x14ac:dyDescent="0.25">
      <c r="A8119" s="1">
        <v>43569</v>
      </c>
      <c r="B8119" t="s">
        <v>444</v>
      </c>
      <c r="C8119" t="s">
        <v>444</v>
      </c>
      <c r="D8119" t="s">
        <v>444</v>
      </c>
      <c r="E8119" t="s">
        <v>444</v>
      </c>
      <c r="F8119" t="s">
        <v>444</v>
      </c>
      <c r="G8119" t="s">
        <v>444</v>
      </c>
    </row>
    <row r="8120" spans="1:7" x14ac:dyDescent="0.25">
      <c r="A8120" s="1">
        <v>43570</v>
      </c>
      <c r="B8120">
        <v>96.93</v>
      </c>
      <c r="C8120">
        <v>97.18</v>
      </c>
      <c r="D8120">
        <v>96.790001000000004</v>
      </c>
      <c r="E8120">
        <v>96.940002000000007</v>
      </c>
      <c r="F8120">
        <v>96.940002000000007</v>
      </c>
      <c r="G8120">
        <v>0</v>
      </c>
    </row>
    <row r="8121" spans="1:7" x14ac:dyDescent="0.25">
      <c r="A8121" s="1">
        <v>43571</v>
      </c>
      <c r="B8121">
        <v>96.93</v>
      </c>
      <c r="C8121">
        <v>97.089995999999999</v>
      </c>
      <c r="D8121">
        <v>96.879997000000003</v>
      </c>
      <c r="E8121">
        <v>97.040001000000004</v>
      </c>
      <c r="F8121">
        <v>97.040001000000004</v>
      </c>
      <c r="G8121">
        <v>0</v>
      </c>
    </row>
    <row r="8122" spans="1:7" x14ac:dyDescent="0.25">
      <c r="A8122" s="1">
        <v>43572</v>
      </c>
      <c r="B8122">
        <v>97.07</v>
      </c>
      <c r="C8122">
        <v>97.120002999999997</v>
      </c>
      <c r="D8122">
        <v>96.82</v>
      </c>
      <c r="E8122">
        <v>97.010002</v>
      </c>
      <c r="F8122">
        <v>97.010002</v>
      </c>
      <c r="G8122">
        <v>0</v>
      </c>
    </row>
    <row r="8123" spans="1:7" x14ac:dyDescent="0.25">
      <c r="A8123" s="1">
        <v>43573</v>
      </c>
      <c r="B8123">
        <v>97.010002</v>
      </c>
      <c r="C8123">
        <v>97.489998</v>
      </c>
      <c r="D8123">
        <v>96.959998999999996</v>
      </c>
      <c r="E8123">
        <v>97.470000999999996</v>
      </c>
      <c r="F8123">
        <v>97.470000999999996</v>
      </c>
      <c r="G8123">
        <v>0</v>
      </c>
    </row>
    <row r="8124" spans="1:7" x14ac:dyDescent="0.25">
      <c r="A8124" s="1">
        <v>43576</v>
      </c>
      <c r="B8124" t="s">
        <v>444</v>
      </c>
      <c r="C8124" t="s">
        <v>444</v>
      </c>
      <c r="D8124" t="s">
        <v>444</v>
      </c>
      <c r="E8124" t="s">
        <v>444</v>
      </c>
      <c r="F8124" t="s">
        <v>444</v>
      </c>
      <c r="G8124" t="s">
        <v>444</v>
      </c>
    </row>
    <row r="8125" spans="1:7" x14ac:dyDescent="0.25">
      <c r="A8125" s="1">
        <v>43577</v>
      </c>
      <c r="B8125">
        <v>97.379997000000003</v>
      </c>
      <c r="C8125">
        <v>97.410004000000001</v>
      </c>
      <c r="D8125">
        <v>97.260002</v>
      </c>
      <c r="E8125">
        <v>97.279999000000004</v>
      </c>
      <c r="F8125">
        <v>97.279999000000004</v>
      </c>
      <c r="G8125">
        <v>0</v>
      </c>
    </row>
    <row r="8126" spans="1:7" x14ac:dyDescent="0.25">
      <c r="A8126" s="1">
        <v>43578</v>
      </c>
      <c r="B8126">
        <v>97.279999000000004</v>
      </c>
      <c r="C8126">
        <v>97.779999000000004</v>
      </c>
      <c r="D8126">
        <v>97.279999000000004</v>
      </c>
      <c r="E8126">
        <v>97.57</v>
      </c>
      <c r="F8126">
        <v>97.57</v>
      </c>
      <c r="G8126">
        <v>0</v>
      </c>
    </row>
    <row r="8127" spans="1:7" x14ac:dyDescent="0.25">
      <c r="A8127" s="1">
        <v>43579</v>
      </c>
      <c r="B8127">
        <v>97.599997999999999</v>
      </c>
      <c r="C8127">
        <v>98.190002000000007</v>
      </c>
      <c r="D8127">
        <v>97.589995999999999</v>
      </c>
      <c r="E8127">
        <v>98.099997999999999</v>
      </c>
      <c r="F8127">
        <v>98.099997999999999</v>
      </c>
      <c r="G8127">
        <v>0</v>
      </c>
    </row>
    <row r="8128" spans="1:7" x14ac:dyDescent="0.25">
      <c r="A8128" s="1">
        <v>43580</v>
      </c>
      <c r="B8128">
        <v>98.099997999999999</v>
      </c>
      <c r="C8128">
        <v>98.32</v>
      </c>
      <c r="D8128">
        <v>97.989998</v>
      </c>
      <c r="E8128">
        <v>98.199996999999996</v>
      </c>
      <c r="F8128">
        <v>98.199996999999996</v>
      </c>
      <c r="G8128">
        <v>0</v>
      </c>
    </row>
    <row r="8129" spans="1:7" x14ac:dyDescent="0.25">
      <c r="A8129" s="1">
        <v>43581</v>
      </c>
      <c r="B8129">
        <v>98.120002999999997</v>
      </c>
      <c r="C8129">
        <v>98.330001999999993</v>
      </c>
      <c r="D8129">
        <v>97.849997999999999</v>
      </c>
      <c r="E8129">
        <v>98.010002</v>
      </c>
      <c r="F8129">
        <v>98.010002</v>
      </c>
      <c r="G8129">
        <v>0</v>
      </c>
    </row>
    <row r="8130" spans="1:7" x14ac:dyDescent="0.25">
      <c r="A8130" s="1">
        <v>43583</v>
      </c>
      <c r="B8130" t="s">
        <v>444</v>
      </c>
      <c r="C8130" t="s">
        <v>444</v>
      </c>
      <c r="D8130" t="s">
        <v>444</v>
      </c>
      <c r="E8130" t="s">
        <v>444</v>
      </c>
      <c r="F8130" t="s">
        <v>444</v>
      </c>
      <c r="G8130" t="s">
        <v>444</v>
      </c>
    </row>
    <row r="8131" spans="1:7" x14ac:dyDescent="0.25">
      <c r="A8131" s="1">
        <v>43584</v>
      </c>
      <c r="B8131">
        <v>98.029999000000004</v>
      </c>
      <c r="C8131">
        <v>98.099997999999999</v>
      </c>
      <c r="D8131">
        <v>97.830001999999993</v>
      </c>
      <c r="E8131">
        <v>97.860000999999997</v>
      </c>
      <c r="F8131">
        <v>97.860000999999997</v>
      </c>
      <c r="G8131">
        <v>0</v>
      </c>
    </row>
    <row r="8132" spans="1:7" x14ac:dyDescent="0.25">
      <c r="A8132" s="1">
        <v>43585</v>
      </c>
      <c r="B8132">
        <v>97.849997999999999</v>
      </c>
      <c r="C8132">
        <v>97.889999000000003</v>
      </c>
      <c r="D8132">
        <v>97.440002000000007</v>
      </c>
      <c r="E8132">
        <v>97.480002999999996</v>
      </c>
      <c r="F8132">
        <v>97.480002999999996</v>
      </c>
      <c r="G8132">
        <v>0</v>
      </c>
    </row>
    <row r="8133" spans="1:7" x14ac:dyDescent="0.25">
      <c r="A8133" s="1">
        <v>43586</v>
      </c>
      <c r="B8133">
        <v>97.529999000000004</v>
      </c>
      <c r="C8133">
        <v>97.730002999999996</v>
      </c>
      <c r="D8133">
        <v>97.150002000000001</v>
      </c>
      <c r="E8133">
        <v>97.690002000000007</v>
      </c>
      <c r="F8133">
        <v>97.690002000000007</v>
      </c>
      <c r="G8133">
        <v>0</v>
      </c>
    </row>
    <row r="8134" spans="1:7" x14ac:dyDescent="0.25">
      <c r="A8134" s="1">
        <v>43587</v>
      </c>
      <c r="B8134">
        <v>97.629997000000003</v>
      </c>
      <c r="C8134">
        <v>97.849997999999999</v>
      </c>
      <c r="D8134">
        <v>97.510002</v>
      </c>
      <c r="E8134">
        <v>97.830001999999993</v>
      </c>
      <c r="F8134">
        <v>97.830001999999993</v>
      </c>
      <c r="G8134">
        <v>0</v>
      </c>
    </row>
    <row r="8135" spans="1:7" x14ac:dyDescent="0.25">
      <c r="A8135" s="1">
        <v>43588</v>
      </c>
      <c r="B8135">
        <v>97.830001999999993</v>
      </c>
      <c r="C8135">
        <v>98.099997999999999</v>
      </c>
      <c r="D8135">
        <v>97.449996999999996</v>
      </c>
      <c r="E8135">
        <v>97.519997000000004</v>
      </c>
      <c r="F8135">
        <v>97.519997000000004</v>
      </c>
      <c r="G8135">
        <v>0</v>
      </c>
    </row>
    <row r="8136" spans="1:7" x14ac:dyDescent="0.25">
      <c r="A8136" s="1">
        <v>43590</v>
      </c>
      <c r="B8136" t="s">
        <v>444</v>
      </c>
      <c r="C8136" t="s">
        <v>444</v>
      </c>
      <c r="D8136" t="s">
        <v>444</v>
      </c>
      <c r="E8136" t="s">
        <v>444</v>
      </c>
      <c r="F8136" t="s">
        <v>444</v>
      </c>
      <c r="G8136" t="s">
        <v>444</v>
      </c>
    </row>
    <row r="8137" spans="1:7" x14ac:dyDescent="0.25">
      <c r="A8137" s="1">
        <v>43591</v>
      </c>
      <c r="B8137">
        <v>97.559997999999993</v>
      </c>
      <c r="C8137">
        <v>97.709998999999996</v>
      </c>
      <c r="D8137">
        <v>97.459998999999996</v>
      </c>
      <c r="E8137">
        <v>97.519997000000004</v>
      </c>
      <c r="F8137">
        <v>97.519997000000004</v>
      </c>
      <c r="G8137">
        <v>0</v>
      </c>
    </row>
    <row r="8138" spans="1:7" x14ac:dyDescent="0.25">
      <c r="A8138" s="1">
        <v>43592</v>
      </c>
      <c r="B8138">
        <v>97.519997000000004</v>
      </c>
      <c r="C8138">
        <v>97.739998</v>
      </c>
      <c r="D8138">
        <v>97.379997000000003</v>
      </c>
      <c r="E8138">
        <v>97.629997000000003</v>
      </c>
      <c r="F8138">
        <v>97.629997000000003</v>
      </c>
      <c r="G8138">
        <v>0</v>
      </c>
    </row>
    <row r="8139" spans="1:7" x14ac:dyDescent="0.25">
      <c r="A8139" s="1">
        <v>43593</v>
      </c>
      <c r="B8139">
        <v>97.57</v>
      </c>
      <c r="C8139">
        <v>97.68</v>
      </c>
      <c r="D8139">
        <v>97.419998000000007</v>
      </c>
      <c r="E8139">
        <v>97.620002999999997</v>
      </c>
      <c r="F8139">
        <v>97.620002999999997</v>
      </c>
      <c r="G8139">
        <v>0</v>
      </c>
    </row>
    <row r="8140" spans="1:7" x14ac:dyDescent="0.25">
      <c r="A8140" s="1">
        <v>43594</v>
      </c>
      <c r="B8140">
        <v>97.580001999999993</v>
      </c>
      <c r="C8140">
        <v>97.699996999999996</v>
      </c>
      <c r="D8140">
        <v>97.239998</v>
      </c>
      <c r="E8140">
        <v>97.370002999999997</v>
      </c>
      <c r="F8140">
        <v>97.370002999999997</v>
      </c>
      <c r="G8140">
        <v>0</v>
      </c>
    </row>
    <row r="8141" spans="1:7" x14ac:dyDescent="0.25">
      <c r="A8141" s="1">
        <v>43595</v>
      </c>
      <c r="B8141">
        <v>97.43</v>
      </c>
      <c r="C8141">
        <v>97.449996999999996</v>
      </c>
      <c r="D8141">
        <v>97.129997000000003</v>
      </c>
      <c r="E8141">
        <v>97.330001999999993</v>
      </c>
      <c r="F8141">
        <v>97.330001999999993</v>
      </c>
      <c r="G8141">
        <v>0</v>
      </c>
    </row>
    <row r="8142" spans="1:7" x14ac:dyDescent="0.25">
      <c r="A8142" s="1">
        <v>43597</v>
      </c>
      <c r="B8142" t="s">
        <v>444</v>
      </c>
      <c r="C8142" t="s">
        <v>444</v>
      </c>
      <c r="D8142" t="s">
        <v>444</v>
      </c>
      <c r="E8142" t="s">
        <v>444</v>
      </c>
      <c r="F8142" t="s">
        <v>444</v>
      </c>
      <c r="G8142" t="s">
        <v>444</v>
      </c>
    </row>
    <row r="8143" spans="1:7" x14ac:dyDescent="0.25">
      <c r="A8143" s="1">
        <v>43598</v>
      </c>
      <c r="B8143">
        <v>97.300003000000004</v>
      </c>
      <c r="C8143">
        <v>97.370002999999997</v>
      </c>
      <c r="D8143">
        <v>97.029999000000004</v>
      </c>
      <c r="E8143">
        <v>97.32</v>
      </c>
      <c r="F8143">
        <v>97.32</v>
      </c>
      <c r="G8143">
        <v>0</v>
      </c>
    </row>
    <row r="8144" spans="1:7" x14ac:dyDescent="0.25">
      <c r="A8144" s="1">
        <v>43599</v>
      </c>
      <c r="B8144">
        <v>97.32</v>
      </c>
      <c r="C8144">
        <v>97.559997999999993</v>
      </c>
      <c r="D8144">
        <v>97.269997000000004</v>
      </c>
      <c r="E8144">
        <v>97.529999000000004</v>
      </c>
      <c r="F8144">
        <v>97.529999000000004</v>
      </c>
      <c r="G8144">
        <v>0</v>
      </c>
    </row>
    <row r="8145" spans="1:7" x14ac:dyDescent="0.25">
      <c r="A8145" s="1">
        <v>43600</v>
      </c>
      <c r="B8145">
        <v>97.529999000000004</v>
      </c>
      <c r="C8145">
        <v>97.699996999999996</v>
      </c>
      <c r="D8145">
        <v>97.440002000000007</v>
      </c>
      <c r="E8145">
        <v>97.57</v>
      </c>
      <c r="F8145">
        <v>97.57</v>
      </c>
      <c r="G8145">
        <v>0</v>
      </c>
    </row>
    <row r="8146" spans="1:7" x14ac:dyDescent="0.25">
      <c r="A8146" s="1">
        <v>43601</v>
      </c>
      <c r="B8146">
        <v>97.540001000000004</v>
      </c>
      <c r="C8146">
        <v>97.879997000000003</v>
      </c>
      <c r="D8146">
        <v>97.440002000000007</v>
      </c>
      <c r="E8146">
        <v>97.839995999999999</v>
      </c>
      <c r="F8146">
        <v>97.839995999999999</v>
      </c>
      <c r="G8146">
        <v>0</v>
      </c>
    </row>
    <row r="8147" spans="1:7" x14ac:dyDescent="0.25">
      <c r="A8147" s="1">
        <v>43602</v>
      </c>
      <c r="B8147">
        <v>97.830001999999993</v>
      </c>
      <c r="C8147">
        <v>98.029999000000004</v>
      </c>
      <c r="D8147">
        <v>97.769997000000004</v>
      </c>
      <c r="E8147">
        <v>98</v>
      </c>
      <c r="F8147">
        <v>98</v>
      </c>
      <c r="G8147">
        <v>0</v>
      </c>
    </row>
    <row r="8148" spans="1:7" x14ac:dyDescent="0.25">
      <c r="A8148" s="1">
        <v>43604</v>
      </c>
      <c r="B8148" t="s">
        <v>444</v>
      </c>
      <c r="C8148" t="s">
        <v>444</v>
      </c>
      <c r="D8148" t="s">
        <v>444</v>
      </c>
      <c r="E8148" t="s">
        <v>444</v>
      </c>
      <c r="F8148" t="s">
        <v>444</v>
      </c>
      <c r="G8148" t="s">
        <v>444</v>
      </c>
    </row>
    <row r="8149" spans="1:7" x14ac:dyDescent="0.25">
      <c r="A8149" s="1">
        <v>43605</v>
      </c>
      <c r="B8149">
        <v>97.959998999999996</v>
      </c>
      <c r="C8149">
        <v>98.040001000000004</v>
      </c>
      <c r="D8149">
        <v>97.879997000000003</v>
      </c>
      <c r="E8149">
        <v>97.93</v>
      </c>
      <c r="F8149">
        <v>97.93</v>
      </c>
      <c r="G8149">
        <v>0</v>
      </c>
    </row>
    <row r="8150" spans="1:7" x14ac:dyDescent="0.25">
      <c r="A8150" s="1">
        <v>43606</v>
      </c>
      <c r="B8150">
        <v>97.919998000000007</v>
      </c>
      <c r="C8150">
        <v>98.129997000000003</v>
      </c>
      <c r="D8150">
        <v>97.82</v>
      </c>
      <c r="E8150">
        <v>98.059997999999993</v>
      </c>
      <c r="F8150">
        <v>98.059997999999993</v>
      </c>
      <c r="G8150">
        <v>0</v>
      </c>
    </row>
    <row r="8151" spans="1:7" x14ac:dyDescent="0.25">
      <c r="A8151" s="1">
        <v>43607</v>
      </c>
      <c r="B8151">
        <v>98.019997000000004</v>
      </c>
      <c r="C8151">
        <v>98.120002999999997</v>
      </c>
      <c r="D8151">
        <v>97.889999000000003</v>
      </c>
      <c r="E8151">
        <v>98.110000999999997</v>
      </c>
      <c r="F8151">
        <v>98.110000999999997</v>
      </c>
      <c r="G8151">
        <v>0</v>
      </c>
    </row>
    <row r="8152" spans="1:7" x14ac:dyDescent="0.25">
      <c r="A8152" s="1">
        <v>43608</v>
      </c>
      <c r="B8152">
        <v>98.059997999999993</v>
      </c>
      <c r="C8152">
        <v>98.370002999999997</v>
      </c>
      <c r="D8152">
        <v>97.809997999999993</v>
      </c>
      <c r="E8152">
        <v>97.849997999999999</v>
      </c>
      <c r="F8152">
        <v>97.849997999999999</v>
      </c>
      <c r="G8152">
        <v>0</v>
      </c>
    </row>
    <row r="8153" spans="1:7" x14ac:dyDescent="0.25">
      <c r="A8153" s="1">
        <v>43609</v>
      </c>
      <c r="B8153">
        <v>97.830001999999993</v>
      </c>
      <c r="C8153">
        <v>97.910004000000001</v>
      </c>
      <c r="D8153">
        <v>97.550003000000004</v>
      </c>
      <c r="E8153">
        <v>97.610000999999997</v>
      </c>
      <c r="F8153">
        <v>97.610000999999997</v>
      </c>
      <c r="G8153">
        <v>0</v>
      </c>
    </row>
    <row r="8154" spans="1:7" x14ac:dyDescent="0.25">
      <c r="A8154" s="1">
        <v>43611</v>
      </c>
      <c r="B8154" t="s">
        <v>444</v>
      </c>
      <c r="C8154" t="s">
        <v>444</v>
      </c>
      <c r="D8154" t="s">
        <v>444</v>
      </c>
      <c r="E8154" t="s">
        <v>444</v>
      </c>
      <c r="F8154" t="s">
        <v>444</v>
      </c>
      <c r="G8154" t="s">
        <v>444</v>
      </c>
    </row>
    <row r="8155" spans="1:7" x14ac:dyDescent="0.25">
      <c r="A8155" s="1">
        <v>43613</v>
      </c>
      <c r="B8155">
        <v>97.739998</v>
      </c>
      <c r="C8155">
        <v>97.980002999999996</v>
      </c>
      <c r="D8155">
        <v>97.699996999999996</v>
      </c>
      <c r="E8155">
        <v>97.959998999999996</v>
      </c>
      <c r="F8155">
        <v>97.959998999999996</v>
      </c>
      <c r="G8155">
        <v>0</v>
      </c>
    </row>
    <row r="8156" spans="1:7" x14ac:dyDescent="0.25">
      <c r="A8156" s="1">
        <v>43614</v>
      </c>
      <c r="B8156">
        <v>97.93</v>
      </c>
      <c r="C8156">
        <v>98.209998999999996</v>
      </c>
      <c r="D8156">
        <v>97.860000999999997</v>
      </c>
      <c r="E8156">
        <v>98.139999000000003</v>
      </c>
      <c r="F8156">
        <v>98.139999000000003</v>
      </c>
      <c r="G8156">
        <v>0</v>
      </c>
    </row>
    <row r="8157" spans="1:7" x14ac:dyDescent="0.25">
      <c r="A8157" s="1">
        <v>43615</v>
      </c>
      <c r="B8157">
        <v>98.129997000000003</v>
      </c>
      <c r="C8157">
        <v>98.279999000000004</v>
      </c>
      <c r="D8157">
        <v>98.089995999999999</v>
      </c>
      <c r="E8157">
        <v>98.139999000000003</v>
      </c>
      <c r="F8157">
        <v>98.139999000000003</v>
      </c>
      <c r="G8157">
        <v>0</v>
      </c>
    </row>
    <row r="8158" spans="1:7" x14ac:dyDescent="0.25">
      <c r="A8158" s="1">
        <v>43616</v>
      </c>
      <c r="B8158">
        <v>98.150002000000001</v>
      </c>
      <c r="C8158">
        <v>98.169998000000007</v>
      </c>
      <c r="D8158">
        <v>97.720000999999996</v>
      </c>
      <c r="E8158">
        <v>97.75</v>
      </c>
      <c r="F8158">
        <v>97.75</v>
      </c>
      <c r="G8158">
        <v>0</v>
      </c>
    </row>
    <row r="8159" spans="1:7" x14ac:dyDescent="0.25">
      <c r="A8159" s="1">
        <v>43618</v>
      </c>
      <c r="B8159" t="s">
        <v>444</v>
      </c>
      <c r="C8159" t="s">
        <v>444</v>
      </c>
      <c r="D8159" t="s">
        <v>444</v>
      </c>
      <c r="E8159" t="s">
        <v>444</v>
      </c>
      <c r="F8159" t="s">
        <v>444</v>
      </c>
      <c r="G8159" t="s">
        <v>444</v>
      </c>
    </row>
    <row r="8160" spans="1:7" x14ac:dyDescent="0.25">
      <c r="A8160" s="1">
        <v>43619</v>
      </c>
      <c r="B8160">
        <v>97.639999000000003</v>
      </c>
      <c r="C8160">
        <v>97.800003000000004</v>
      </c>
      <c r="D8160">
        <v>97.110000999999997</v>
      </c>
      <c r="E8160">
        <v>97.139999000000003</v>
      </c>
      <c r="F8160">
        <v>97.139999000000003</v>
      </c>
      <c r="G8160">
        <v>0</v>
      </c>
    </row>
    <row r="8161" spans="1:7" x14ac:dyDescent="0.25">
      <c r="A8161" s="1">
        <v>43620</v>
      </c>
      <c r="B8161">
        <v>97.209998999999996</v>
      </c>
      <c r="C8161">
        <v>97.339995999999999</v>
      </c>
      <c r="D8161">
        <v>97</v>
      </c>
      <c r="E8161">
        <v>97.07</v>
      </c>
      <c r="F8161">
        <v>97.07</v>
      </c>
      <c r="G8161">
        <v>0</v>
      </c>
    </row>
    <row r="8162" spans="1:7" x14ac:dyDescent="0.25">
      <c r="A8162" s="1">
        <v>43621</v>
      </c>
      <c r="B8162">
        <v>97.120002999999997</v>
      </c>
      <c r="C8162">
        <v>97.370002999999997</v>
      </c>
      <c r="D8162">
        <v>96.75</v>
      </c>
      <c r="E8162">
        <v>97.370002999999997</v>
      </c>
      <c r="F8162">
        <v>97.370002999999997</v>
      </c>
      <c r="G8162">
        <v>0</v>
      </c>
    </row>
    <row r="8163" spans="1:7" x14ac:dyDescent="0.25">
      <c r="A8163" s="1">
        <v>43622</v>
      </c>
      <c r="B8163">
        <v>97.290001000000004</v>
      </c>
      <c r="C8163">
        <v>97.349997999999999</v>
      </c>
      <c r="D8163">
        <v>96.779999000000004</v>
      </c>
      <c r="E8163">
        <v>97.029999000000004</v>
      </c>
      <c r="F8163">
        <v>97.029999000000004</v>
      </c>
      <c r="G8163">
        <v>0</v>
      </c>
    </row>
    <row r="8164" spans="1:7" x14ac:dyDescent="0.25">
      <c r="A8164" s="1">
        <v>43623</v>
      </c>
      <c r="B8164">
        <v>97.010002</v>
      </c>
      <c r="C8164">
        <v>97.18</v>
      </c>
      <c r="D8164">
        <v>96.459998999999996</v>
      </c>
      <c r="E8164">
        <v>96.610000999999997</v>
      </c>
      <c r="F8164">
        <v>96.610000999999997</v>
      </c>
      <c r="G8164">
        <v>0</v>
      </c>
    </row>
    <row r="8165" spans="1:7" x14ac:dyDescent="0.25">
      <c r="A8165" s="1">
        <v>43625</v>
      </c>
      <c r="B8165" t="s">
        <v>444</v>
      </c>
      <c r="C8165" t="s">
        <v>444</v>
      </c>
      <c r="D8165" t="s">
        <v>444</v>
      </c>
      <c r="E8165" t="s">
        <v>444</v>
      </c>
      <c r="F8165" t="s">
        <v>444</v>
      </c>
      <c r="G8165" t="s">
        <v>444</v>
      </c>
    </row>
    <row r="8166" spans="1:7" x14ac:dyDescent="0.25">
      <c r="A8166" s="1">
        <v>43626</v>
      </c>
      <c r="B8166">
        <v>96.650002000000001</v>
      </c>
      <c r="C8166">
        <v>96.940002000000007</v>
      </c>
      <c r="D8166">
        <v>96.629997000000003</v>
      </c>
      <c r="E8166">
        <v>96.760002</v>
      </c>
      <c r="F8166">
        <v>96.760002</v>
      </c>
      <c r="G8166">
        <v>0</v>
      </c>
    </row>
    <row r="8167" spans="1:7" x14ac:dyDescent="0.25">
      <c r="A8167" s="1">
        <v>43627</v>
      </c>
      <c r="B8167">
        <v>96.75</v>
      </c>
      <c r="C8167">
        <v>96.879997000000003</v>
      </c>
      <c r="D8167">
        <v>96.639999000000003</v>
      </c>
      <c r="E8167">
        <v>96.690002000000007</v>
      </c>
      <c r="F8167">
        <v>96.690002000000007</v>
      </c>
      <c r="G8167">
        <v>0</v>
      </c>
    </row>
    <row r="8168" spans="1:7" x14ac:dyDescent="0.25">
      <c r="A8168" s="1">
        <v>43628</v>
      </c>
      <c r="B8168">
        <v>96.709998999999996</v>
      </c>
      <c r="C8168">
        <v>97.019997000000004</v>
      </c>
      <c r="D8168">
        <v>96.580001999999993</v>
      </c>
      <c r="E8168">
        <v>97</v>
      </c>
      <c r="F8168">
        <v>97</v>
      </c>
      <c r="G8168">
        <v>0</v>
      </c>
    </row>
    <row r="8169" spans="1:7" x14ac:dyDescent="0.25">
      <c r="A8169" s="1">
        <v>43629</v>
      </c>
      <c r="B8169">
        <v>96.959998999999996</v>
      </c>
      <c r="C8169">
        <v>97.080001999999993</v>
      </c>
      <c r="D8169">
        <v>96.870002999999997</v>
      </c>
      <c r="E8169">
        <v>97.010002</v>
      </c>
      <c r="F8169">
        <v>97.010002</v>
      </c>
      <c r="G8169">
        <v>0</v>
      </c>
    </row>
    <row r="8170" spans="1:7" x14ac:dyDescent="0.25">
      <c r="A8170" s="1">
        <v>43630</v>
      </c>
      <c r="B8170">
        <v>97.010002</v>
      </c>
      <c r="C8170">
        <v>97.580001999999993</v>
      </c>
      <c r="D8170">
        <v>96.940002000000007</v>
      </c>
      <c r="E8170">
        <v>97.57</v>
      </c>
      <c r="F8170">
        <v>97.57</v>
      </c>
      <c r="G8170">
        <v>0</v>
      </c>
    </row>
    <row r="8171" spans="1:7" x14ac:dyDescent="0.25">
      <c r="A8171" s="1">
        <v>43632</v>
      </c>
      <c r="B8171" t="s">
        <v>444</v>
      </c>
      <c r="C8171" t="s">
        <v>444</v>
      </c>
      <c r="D8171" t="s">
        <v>444</v>
      </c>
      <c r="E8171" t="s">
        <v>444</v>
      </c>
      <c r="F8171" t="s">
        <v>444</v>
      </c>
      <c r="G8171" t="s">
        <v>444</v>
      </c>
    </row>
    <row r="8172" spans="1:7" x14ac:dyDescent="0.25">
      <c r="A8172" s="1">
        <v>43633</v>
      </c>
      <c r="B8172">
        <v>97.519997000000004</v>
      </c>
      <c r="C8172">
        <v>97.599997999999999</v>
      </c>
      <c r="D8172">
        <v>97.339995999999999</v>
      </c>
      <c r="E8172">
        <v>97.559997999999993</v>
      </c>
      <c r="F8172">
        <v>97.559997999999993</v>
      </c>
      <c r="G8172">
        <v>0</v>
      </c>
    </row>
    <row r="8173" spans="1:7" x14ac:dyDescent="0.25">
      <c r="A8173" s="1">
        <v>43634</v>
      </c>
      <c r="B8173">
        <v>97.529999000000004</v>
      </c>
      <c r="C8173">
        <v>97.769997000000004</v>
      </c>
      <c r="D8173">
        <v>97.370002999999997</v>
      </c>
      <c r="E8173">
        <v>97.639999000000003</v>
      </c>
      <c r="F8173">
        <v>97.639999000000003</v>
      </c>
      <c r="G8173">
        <v>0</v>
      </c>
    </row>
    <row r="8174" spans="1:7" x14ac:dyDescent="0.25">
      <c r="A8174" s="1">
        <v>43635</v>
      </c>
      <c r="B8174">
        <v>97.629997000000003</v>
      </c>
      <c r="C8174">
        <v>97.68</v>
      </c>
      <c r="D8174">
        <v>97.089995999999999</v>
      </c>
      <c r="E8174">
        <v>97.120002999999997</v>
      </c>
      <c r="F8174">
        <v>97.120002999999997</v>
      </c>
      <c r="G8174">
        <v>0</v>
      </c>
    </row>
    <row r="8175" spans="1:7" x14ac:dyDescent="0.25">
      <c r="A8175" s="1">
        <v>43636</v>
      </c>
      <c r="B8175">
        <v>97.18</v>
      </c>
      <c r="C8175">
        <v>97.199996999999996</v>
      </c>
      <c r="D8175">
        <v>96.57</v>
      </c>
      <c r="E8175">
        <v>96.629997000000003</v>
      </c>
      <c r="F8175">
        <v>96.629997000000003</v>
      </c>
      <c r="G8175">
        <v>0</v>
      </c>
    </row>
    <row r="8176" spans="1:7" x14ac:dyDescent="0.25">
      <c r="A8176" s="1">
        <v>43637</v>
      </c>
      <c r="B8176">
        <v>96.620002999999997</v>
      </c>
      <c r="C8176">
        <v>96.709998999999996</v>
      </c>
      <c r="D8176">
        <v>96.150002000000001</v>
      </c>
      <c r="E8176">
        <v>96.220000999999996</v>
      </c>
      <c r="F8176">
        <v>96.220000999999996</v>
      </c>
      <c r="G8176">
        <v>0</v>
      </c>
    </row>
    <row r="8177" spans="1:7" x14ac:dyDescent="0.25">
      <c r="A8177" s="1">
        <v>43639</v>
      </c>
      <c r="B8177" t="s">
        <v>444</v>
      </c>
      <c r="C8177" t="s">
        <v>444</v>
      </c>
      <c r="D8177" t="s">
        <v>444</v>
      </c>
      <c r="E8177" t="s">
        <v>444</v>
      </c>
      <c r="F8177" t="s">
        <v>444</v>
      </c>
      <c r="G8177" t="s">
        <v>444</v>
      </c>
    </row>
    <row r="8178" spans="1:7" x14ac:dyDescent="0.25">
      <c r="A8178" s="1">
        <v>43640</v>
      </c>
      <c r="B8178">
        <v>96.18</v>
      </c>
      <c r="C8178">
        <v>96.199996999999996</v>
      </c>
      <c r="D8178">
        <v>95.970000999999996</v>
      </c>
      <c r="E8178">
        <v>95.980002999999996</v>
      </c>
      <c r="F8178">
        <v>95.980002999999996</v>
      </c>
      <c r="G8178">
        <v>0</v>
      </c>
    </row>
    <row r="8179" spans="1:7" x14ac:dyDescent="0.25">
      <c r="A8179" s="1">
        <v>43641</v>
      </c>
      <c r="B8179">
        <v>96</v>
      </c>
      <c r="C8179">
        <v>96.360000999999997</v>
      </c>
      <c r="D8179">
        <v>95.839995999999999</v>
      </c>
      <c r="E8179">
        <v>96.160004000000001</v>
      </c>
      <c r="F8179">
        <v>96.160004000000001</v>
      </c>
      <c r="G8179">
        <v>0</v>
      </c>
    </row>
    <row r="8180" spans="1:7" x14ac:dyDescent="0.25">
      <c r="A8180" s="1">
        <v>43642</v>
      </c>
      <c r="B8180">
        <v>96.18</v>
      </c>
      <c r="C8180">
        <v>96.339995999999999</v>
      </c>
      <c r="D8180">
        <v>96.07</v>
      </c>
      <c r="E8180">
        <v>96.209998999999996</v>
      </c>
      <c r="F8180">
        <v>96.209998999999996</v>
      </c>
      <c r="G8180">
        <v>0</v>
      </c>
    </row>
    <row r="8181" spans="1:7" x14ac:dyDescent="0.25">
      <c r="A8181" s="1">
        <v>43643</v>
      </c>
      <c r="B8181">
        <v>96.18</v>
      </c>
      <c r="C8181">
        <v>96.389999000000003</v>
      </c>
      <c r="D8181">
        <v>96.139999000000003</v>
      </c>
      <c r="E8181">
        <v>96.190002000000007</v>
      </c>
      <c r="F8181">
        <v>96.190002000000007</v>
      </c>
      <c r="G8181">
        <v>0</v>
      </c>
    </row>
    <row r="8182" spans="1:7" x14ac:dyDescent="0.25">
      <c r="A8182" s="1">
        <v>43644</v>
      </c>
      <c r="B8182">
        <v>96.190002000000007</v>
      </c>
      <c r="C8182">
        <v>96.300003000000004</v>
      </c>
      <c r="D8182">
        <v>96.019997000000004</v>
      </c>
      <c r="E8182">
        <v>96.129997000000003</v>
      </c>
      <c r="F8182">
        <v>96.129997000000003</v>
      </c>
      <c r="G8182">
        <v>0</v>
      </c>
    </row>
    <row r="8183" spans="1:7" x14ac:dyDescent="0.25">
      <c r="A8183" s="1">
        <v>43646</v>
      </c>
      <c r="B8183" t="s">
        <v>444</v>
      </c>
      <c r="C8183" t="s">
        <v>444</v>
      </c>
      <c r="D8183" t="s">
        <v>444</v>
      </c>
      <c r="E8183" t="s">
        <v>444</v>
      </c>
      <c r="F8183" t="s">
        <v>444</v>
      </c>
      <c r="G8183" t="s">
        <v>444</v>
      </c>
    </row>
    <row r="8184" spans="1:7" x14ac:dyDescent="0.25">
      <c r="A8184" s="1">
        <v>43647</v>
      </c>
      <c r="B8184">
        <v>96.25</v>
      </c>
      <c r="C8184">
        <v>96.870002999999997</v>
      </c>
      <c r="D8184">
        <v>96.25</v>
      </c>
      <c r="E8184">
        <v>96.839995999999999</v>
      </c>
      <c r="F8184">
        <v>96.839995999999999</v>
      </c>
      <c r="G8184">
        <v>0</v>
      </c>
    </row>
    <row r="8185" spans="1:7" x14ac:dyDescent="0.25">
      <c r="A8185" s="1">
        <v>43648</v>
      </c>
      <c r="B8185">
        <v>96.809997999999993</v>
      </c>
      <c r="C8185">
        <v>96.879997000000003</v>
      </c>
      <c r="D8185">
        <v>96.599997999999999</v>
      </c>
      <c r="E8185">
        <v>96.730002999999996</v>
      </c>
      <c r="F8185">
        <v>96.730002999999996</v>
      </c>
      <c r="G8185">
        <v>0</v>
      </c>
    </row>
    <row r="8186" spans="1:7" x14ac:dyDescent="0.25">
      <c r="A8186" s="1">
        <v>43649</v>
      </c>
      <c r="B8186">
        <v>96.730002999999996</v>
      </c>
      <c r="C8186">
        <v>96.870002999999997</v>
      </c>
      <c r="D8186">
        <v>96.589995999999999</v>
      </c>
      <c r="E8186">
        <v>96.769997000000004</v>
      </c>
      <c r="F8186">
        <v>96.769997000000004</v>
      </c>
      <c r="G8186">
        <v>0</v>
      </c>
    </row>
    <row r="8187" spans="1:7" x14ac:dyDescent="0.25">
      <c r="A8187" s="1">
        <v>43651</v>
      </c>
      <c r="B8187">
        <v>96.720000999999996</v>
      </c>
      <c r="C8187">
        <v>97.440002000000007</v>
      </c>
      <c r="D8187">
        <v>96.720000999999996</v>
      </c>
      <c r="E8187">
        <v>97.25</v>
      </c>
      <c r="F8187">
        <v>97.25</v>
      </c>
      <c r="G8187">
        <v>0</v>
      </c>
    </row>
    <row r="8188" spans="1:7" x14ac:dyDescent="0.25">
      <c r="A8188" s="1">
        <v>43653</v>
      </c>
      <c r="B8188" t="s">
        <v>444</v>
      </c>
      <c r="C8188" t="s">
        <v>444</v>
      </c>
      <c r="D8188" t="s">
        <v>444</v>
      </c>
      <c r="E8188" t="s">
        <v>444</v>
      </c>
      <c r="F8188" t="s">
        <v>444</v>
      </c>
      <c r="G8188" t="s">
        <v>444</v>
      </c>
    </row>
    <row r="8189" spans="1:7" x14ac:dyDescent="0.25">
      <c r="A8189" s="1">
        <v>43654</v>
      </c>
      <c r="B8189">
        <v>97.230002999999996</v>
      </c>
      <c r="C8189">
        <v>97.419998000000007</v>
      </c>
      <c r="D8189">
        <v>97.160004000000001</v>
      </c>
      <c r="E8189">
        <v>97.379997000000003</v>
      </c>
      <c r="F8189">
        <v>97.379997000000003</v>
      </c>
      <c r="G8189">
        <v>0</v>
      </c>
    </row>
    <row r="8190" spans="1:7" x14ac:dyDescent="0.25">
      <c r="A8190" s="1">
        <v>43655</v>
      </c>
      <c r="B8190">
        <v>97.379997000000003</v>
      </c>
      <c r="C8190">
        <v>97.589995999999999</v>
      </c>
      <c r="D8190">
        <v>97.360000999999997</v>
      </c>
      <c r="E8190">
        <v>97.489998</v>
      </c>
      <c r="F8190">
        <v>97.489998</v>
      </c>
      <c r="G8190">
        <v>0</v>
      </c>
    </row>
    <row r="8191" spans="1:7" x14ac:dyDescent="0.25">
      <c r="A8191" s="1">
        <v>43656</v>
      </c>
      <c r="B8191">
        <v>97.510002</v>
      </c>
      <c r="C8191">
        <v>97.550003000000004</v>
      </c>
      <c r="D8191">
        <v>97.040001000000004</v>
      </c>
      <c r="E8191">
        <v>97.099997999999999</v>
      </c>
      <c r="F8191">
        <v>97.099997999999999</v>
      </c>
      <c r="G8191">
        <v>0</v>
      </c>
    </row>
    <row r="8192" spans="1:7" x14ac:dyDescent="0.25">
      <c r="A8192" s="1">
        <v>43657</v>
      </c>
      <c r="B8192">
        <v>97.059997999999993</v>
      </c>
      <c r="C8192">
        <v>97.150002000000001</v>
      </c>
      <c r="D8192">
        <v>96.800003000000004</v>
      </c>
      <c r="E8192">
        <v>97.050003000000004</v>
      </c>
      <c r="F8192">
        <v>97.050003000000004</v>
      </c>
      <c r="G8192">
        <v>0</v>
      </c>
    </row>
    <row r="8193" spans="1:7" x14ac:dyDescent="0.25">
      <c r="A8193" s="1">
        <v>43658</v>
      </c>
      <c r="B8193">
        <v>97.080001999999993</v>
      </c>
      <c r="C8193">
        <v>97.120002999999997</v>
      </c>
      <c r="D8193">
        <v>96.790001000000004</v>
      </c>
      <c r="E8193">
        <v>96.809997999999993</v>
      </c>
      <c r="F8193">
        <v>96.809997999999993</v>
      </c>
      <c r="G8193">
        <v>0</v>
      </c>
    </row>
    <row r="8194" spans="1:7" x14ac:dyDescent="0.25">
      <c r="A8194" s="1">
        <v>43660</v>
      </c>
      <c r="B8194" t="s">
        <v>444</v>
      </c>
      <c r="C8194" t="s">
        <v>444</v>
      </c>
      <c r="D8194" t="s">
        <v>444</v>
      </c>
      <c r="E8194" t="s">
        <v>444</v>
      </c>
      <c r="F8194" t="s">
        <v>444</v>
      </c>
      <c r="G8194" t="s">
        <v>444</v>
      </c>
    </row>
    <row r="8195" spans="1:7" x14ac:dyDescent="0.25">
      <c r="A8195" s="1">
        <v>43661</v>
      </c>
      <c r="B8195">
        <v>96.839995999999999</v>
      </c>
      <c r="C8195">
        <v>96.970000999999996</v>
      </c>
      <c r="D8195">
        <v>96.75</v>
      </c>
      <c r="E8195">
        <v>96.93</v>
      </c>
      <c r="F8195">
        <v>96.93</v>
      </c>
      <c r="G8195">
        <v>0</v>
      </c>
    </row>
    <row r="8196" spans="1:7" x14ac:dyDescent="0.25">
      <c r="A8196" s="1">
        <v>43662</v>
      </c>
      <c r="B8196">
        <v>96.919998000000007</v>
      </c>
      <c r="C8196">
        <v>97.440002000000007</v>
      </c>
      <c r="D8196">
        <v>96.919998000000007</v>
      </c>
      <c r="E8196">
        <v>97.400002000000001</v>
      </c>
      <c r="F8196">
        <v>97.400002000000001</v>
      </c>
      <c r="G8196">
        <v>0</v>
      </c>
    </row>
    <row r="8197" spans="1:7" x14ac:dyDescent="0.25">
      <c r="A8197" s="1">
        <v>43663</v>
      </c>
      <c r="B8197">
        <v>97.360000999999997</v>
      </c>
      <c r="C8197">
        <v>97.440002000000007</v>
      </c>
      <c r="D8197">
        <v>97.160004000000001</v>
      </c>
      <c r="E8197">
        <v>97.220000999999996</v>
      </c>
      <c r="F8197">
        <v>97.220000999999996</v>
      </c>
      <c r="G8197">
        <v>0</v>
      </c>
    </row>
    <row r="8198" spans="1:7" x14ac:dyDescent="0.25">
      <c r="A8198" s="1">
        <v>43664</v>
      </c>
      <c r="B8198">
        <v>97.199996999999996</v>
      </c>
      <c r="C8198">
        <v>97.260002</v>
      </c>
      <c r="D8198">
        <v>96.669998000000007</v>
      </c>
      <c r="E8198">
        <v>96.790001000000004</v>
      </c>
      <c r="F8198">
        <v>96.790001000000004</v>
      </c>
      <c r="G8198">
        <v>0</v>
      </c>
    </row>
    <row r="8199" spans="1:7" x14ac:dyDescent="0.25">
      <c r="A8199" s="1">
        <v>43665</v>
      </c>
      <c r="B8199">
        <v>96.82</v>
      </c>
      <c r="C8199">
        <v>97.290001000000004</v>
      </c>
      <c r="D8199">
        <v>96.760002</v>
      </c>
      <c r="E8199">
        <v>97.150002000000001</v>
      </c>
      <c r="F8199">
        <v>97.150002000000001</v>
      </c>
      <c r="G8199">
        <v>0</v>
      </c>
    </row>
    <row r="8200" spans="1:7" x14ac:dyDescent="0.25">
      <c r="A8200" s="1">
        <v>43667</v>
      </c>
      <c r="B8200" t="s">
        <v>444</v>
      </c>
      <c r="C8200" t="s">
        <v>444</v>
      </c>
      <c r="D8200" t="s">
        <v>444</v>
      </c>
      <c r="E8200" t="s">
        <v>444</v>
      </c>
      <c r="F8200" t="s">
        <v>444</v>
      </c>
      <c r="G8200" t="s">
        <v>444</v>
      </c>
    </row>
    <row r="8201" spans="1:7" x14ac:dyDescent="0.25">
      <c r="A8201" s="1">
        <v>43668</v>
      </c>
      <c r="B8201">
        <v>97.150002000000001</v>
      </c>
      <c r="C8201">
        <v>97.300003000000004</v>
      </c>
      <c r="D8201">
        <v>97.129997000000003</v>
      </c>
      <c r="E8201">
        <v>97.260002</v>
      </c>
      <c r="F8201">
        <v>97.260002</v>
      </c>
      <c r="G8201">
        <v>0</v>
      </c>
    </row>
    <row r="8202" spans="1:7" x14ac:dyDescent="0.25">
      <c r="A8202" s="1">
        <v>43669</v>
      </c>
      <c r="B8202">
        <v>97.300003000000004</v>
      </c>
      <c r="C8202">
        <v>97.739998</v>
      </c>
      <c r="D8202">
        <v>97.300003000000004</v>
      </c>
      <c r="E8202">
        <v>97.709998999999996</v>
      </c>
      <c r="F8202">
        <v>97.709998999999996</v>
      </c>
      <c r="G8202">
        <v>0</v>
      </c>
    </row>
    <row r="8203" spans="1:7" x14ac:dyDescent="0.25">
      <c r="A8203" s="1">
        <v>43670</v>
      </c>
      <c r="B8203">
        <v>97.720000999999996</v>
      </c>
      <c r="C8203">
        <v>97.809997999999993</v>
      </c>
      <c r="D8203">
        <v>97.550003000000004</v>
      </c>
      <c r="E8203">
        <v>97.730002999999996</v>
      </c>
      <c r="F8203">
        <v>97.730002999999996</v>
      </c>
      <c r="G8203">
        <v>0</v>
      </c>
    </row>
    <row r="8204" spans="1:7" x14ac:dyDescent="0.25">
      <c r="A8204" s="1">
        <v>43671</v>
      </c>
      <c r="B8204">
        <v>97.690002000000007</v>
      </c>
      <c r="C8204">
        <v>97.919998000000007</v>
      </c>
      <c r="D8204">
        <v>97.5</v>
      </c>
      <c r="E8204">
        <v>97.82</v>
      </c>
      <c r="F8204">
        <v>97.82</v>
      </c>
      <c r="G8204">
        <v>0</v>
      </c>
    </row>
    <row r="8205" spans="1:7" x14ac:dyDescent="0.25">
      <c r="A8205" s="1">
        <v>43672</v>
      </c>
      <c r="B8205">
        <v>97.790001000000004</v>
      </c>
      <c r="C8205">
        <v>98.089995999999999</v>
      </c>
      <c r="D8205">
        <v>97.760002</v>
      </c>
      <c r="E8205">
        <v>98.010002</v>
      </c>
      <c r="F8205">
        <v>98.010002</v>
      </c>
      <c r="G8205">
        <v>0</v>
      </c>
    </row>
    <row r="8206" spans="1:7" x14ac:dyDescent="0.25">
      <c r="A8206" s="1">
        <v>43674</v>
      </c>
      <c r="B8206" t="s">
        <v>444</v>
      </c>
      <c r="C8206" t="s">
        <v>444</v>
      </c>
      <c r="D8206" t="s">
        <v>444</v>
      </c>
      <c r="E8206" t="s">
        <v>444</v>
      </c>
      <c r="F8206" t="s">
        <v>444</v>
      </c>
      <c r="G8206" t="s">
        <v>444</v>
      </c>
    </row>
    <row r="8207" spans="1:7" x14ac:dyDescent="0.25">
      <c r="A8207" s="1">
        <v>43675</v>
      </c>
      <c r="B8207">
        <v>97.989998</v>
      </c>
      <c r="C8207">
        <v>98.169998000000007</v>
      </c>
      <c r="D8207">
        <v>97.900002000000001</v>
      </c>
      <c r="E8207">
        <v>98.040001000000004</v>
      </c>
      <c r="F8207">
        <v>98.040001000000004</v>
      </c>
      <c r="G8207">
        <v>0</v>
      </c>
    </row>
    <row r="8208" spans="1:7" x14ac:dyDescent="0.25">
      <c r="A8208" s="1">
        <v>43676</v>
      </c>
      <c r="B8208">
        <v>98.07</v>
      </c>
      <c r="C8208">
        <v>98.209998999999996</v>
      </c>
      <c r="D8208">
        <v>98.019997000000004</v>
      </c>
      <c r="E8208">
        <v>98.050003000000004</v>
      </c>
      <c r="F8208">
        <v>98.050003000000004</v>
      </c>
      <c r="G8208">
        <v>0</v>
      </c>
    </row>
    <row r="8209" spans="1:7" x14ac:dyDescent="0.25">
      <c r="A8209" s="1">
        <v>43677</v>
      </c>
      <c r="B8209">
        <v>98.029999000000004</v>
      </c>
      <c r="C8209">
        <v>98.68</v>
      </c>
      <c r="D8209">
        <v>98.010002</v>
      </c>
      <c r="E8209">
        <v>98.519997000000004</v>
      </c>
      <c r="F8209">
        <v>98.519997000000004</v>
      </c>
      <c r="G8209">
        <v>0</v>
      </c>
    </row>
    <row r="8210" spans="1:7" x14ac:dyDescent="0.25">
      <c r="A8210" s="1">
        <v>43678</v>
      </c>
      <c r="B8210">
        <v>98.589995999999999</v>
      </c>
      <c r="C8210">
        <v>98.93</v>
      </c>
      <c r="D8210">
        <v>98.269997000000004</v>
      </c>
      <c r="E8210">
        <v>98.389999000000003</v>
      </c>
      <c r="F8210">
        <v>98.389999000000003</v>
      </c>
      <c r="G8210">
        <v>0</v>
      </c>
    </row>
    <row r="8211" spans="1:7" x14ac:dyDescent="0.25">
      <c r="A8211" s="1">
        <v>43679</v>
      </c>
      <c r="B8211">
        <v>98.410004000000001</v>
      </c>
      <c r="C8211">
        <v>98.449996999999996</v>
      </c>
      <c r="D8211">
        <v>98.050003000000004</v>
      </c>
      <c r="E8211">
        <v>98.099997999999999</v>
      </c>
      <c r="F8211">
        <v>98.099997999999999</v>
      </c>
      <c r="G8211">
        <v>0</v>
      </c>
    </row>
    <row r="8212" spans="1:7" x14ac:dyDescent="0.25">
      <c r="A8212" s="1">
        <v>43681</v>
      </c>
      <c r="B8212" t="s">
        <v>444</v>
      </c>
      <c r="C8212" t="s">
        <v>444</v>
      </c>
      <c r="D8212" t="s">
        <v>444</v>
      </c>
      <c r="E8212" t="s">
        <v>444</v>
      </c>
      <c r="F8212" t="s">
        <v>444</v>
      </c>
      <c r="G8212" t="s">
        <v>444</v>
      </c>
    </row>
    <row r="8213" spans="1:7" x14ac:dyDescent="0.25">
      <c r="A8213" s="1">
        <v>43682</v>
      </c>
      <c r="B8213">
        <v>98.110000999999997</v>
      </c>
      <c r="C8213">
        <v>98.139999000000003</v>
      </c>
      <c r="D8213">
        <v>97.419998000000007</v>
      </c>
      <c r="E8213">
        <v>97.5</v>
      </c>
      <c r="F8213">
        <v>97.5</v>
      </c>
      <c r="G8213">
        <v>0</v>
      </c>
    </row>
    <row r="8214" spans="1:7" x14ac:dyDescent="0.25">
      <c r="A8214" s="1">
        <v>43683</v>
      </c>
      <c r="B8214">
        <v>97.25</v>
      </c>
      <c r="C8214">
        <v>97.769997000000004</v>
      </c>
      <c r="D8214">
        <v>97.209998999999996</v>
      </c>
      <c r="E8214">
        <v>97.629997000000003</v>
      </c>
      <c r="F8214">
        <v>97.629997000000003</v>
      </c>
      <c r="G8214">
        <v>0</v>
      </c>
    </row>
    <row r="8215" spans="1:7" x14ac:dyDescent="0.25">
      <c r="A8215" s="1">
        <v>43684</v>
      </c>
      <c r="B8215">
        <v>97.559997999999993</v>
      </c>
      <c r="C8215">
        <v>97.849997999999999</v>
      </c>
      <c r="D8215">
        <v>97.309997999999993</v>
      </c>
      <c r="E8215">
        <v>97.540001000000004</v>
      </c>
      <c r="F8215">
        <v>97.540001000000004</v>
      </c>
      <c r="G8215">
        <v>0</v>
      </c>
    </row>
    <row r="8216" spans="1:7" x14ac:dyDescent="0.25">
      <c r="A8216" s="1">
        <v>43685</v>
      </c>
      <c r="B8216">
        <v>97.599997999999999</v>
      </c>
      <c r="C8216">
        <v>97.739998</v>
      </c>
      <c r="D8216">
        <v>97.43</v>
      </c>
      <c r="E8216">
        <v>97.620002999999997</v>
      </c>
      <c r="F8216">
        <v>97.620002999999997</v>
      </c>
      <c r="G8216">
        <v>0</v>
      </c>
    </row>
    <row r="8217" spans="1:7" x14ac:dyDescent="0.25">
      <c r="A8217" s="1">
        <v>43686</v>
      </c>
      <c r="B8217">
        <v>97.57</v>
      </c>
      <c r="C8217">
        <v>97.639999000000003</v>
      </c>
      <c r="D8217">
        <v>97.360000999999997</v>
      </c>
      <c r="E8217">
        <v>97.489998</v>
      </c>
      <c r="F8217">
        <v>97.489998</v>
      </c>
      <c r="G8217">
        <v>0</v>
      </c>
    </row>
    <row r="8218" spans="1:7" x14ac:dyDescent="0.25">
      <c r="A8218" s="1">
        <v>43688</v>
      </c>
      <c r="B8218" t="s">
        <v>444</v>
      </c>
      <c r="C8218" t="s">
        <v>444</v>
      </c>
      <c r="D8218" t="s">
        <v>444</v>
      </c>
      <c r="E8218" t="s">
        <v>444</v>
      </c>
      <c r="F8218" t="s">
        <v>444</v>
      </c>
      <c r="G8218" t="s">
        <v>444</v>
      </c>
    </row>
    <row r="8219" spans="1:7" x14ac:dyDescent="0.25">
      <c r="A8219" s="1">
        <v>43689</v>
      </c>
      <c r="B8219">
        <v>97.540001000000004</v>
      </c>
      <c r="C8219">
        <v>97.739998</v>
      </c>
      <c r="D8219">
        <v>97.32</v>
      </c>
      <c r="E8219">
        <v>97.379997000000003</v>
      </c>
      <c r="F8219">
        <v>97.379997000000003</v>
      </c>
      <c r="G8219">
        <v>0</v>
      </c>
    </row>
    <row r="8220" spans="1:7" x14ac:dyDescent="0.25">
      <c r="A8220" s="1">
        <v>43690</v>
      </c>
      <c r="B8220">
        <v>97.480002999999996</v>
      </c>
      <c r="C8220">
        <v>97.849997999999999</v>
      </c>
      <c r="D8220">
        <v>97.32</v>
      </c>
      <c r="E8220">
        <v>97.809997999999993</v>
      </c>
      <c r="F8220">
        <v>97.809997999999993</v>
      </c>
      <c r="G8220">
        <v>0</v>
      </c>
    </row>
    <row r="8221" spans="1:7" x14ac:dyDescent="0.25">
      <c r="A8221" s="1">
        <v>43691</v>
      </c>
      <c r="B8221">
        <v>97.800003000000004</v>
      </c>
      <c r="C8221">
        <v>98.050003000000004</v>
      </c>
      <c r="D8221">
        <v>97.669998000000007</v>
      </c>
      <c r="E8221">
        <v>97.989998</v>
      </c>
      <c r="F8221">
        <v>97.989998</v>
      </c>
      <c r="G8221">
        <v>0</v>
      </c>
    </row>
    <row r="8222" spans="1:7" x14ac:dyDescent="0.25">
      <c r="A8222" s="1">
        <v>43692</v>
      </c>
      <c r="B8222">
        <v>97.949996999999996</v>
      </c>
      <c r="C8222">
        <v>98.239998</v>
      </c>
      <c r="D8222">
        <v>97.82</v>
      </c>
      <c r="E8222">
        <v>98.139999000000003</v>
      </c>
      <c r="F8222">
        <v>98.139999000000003</v>
      </c>
      <c r="G8222">
        <v>0</v>
      </c>
    </row>
    <row r="8223" spans="1:7" x14ac:dyDescent="0.25">
      <c r="A8223" s="1">
        <v>43693</v>
      </c>
      <c r="B8223">
        <v>98.129997000000003</v>
      </c>
      <c r="C8223">
        <v>98.339995999999999</v>
      </c>
      <c r="D8223">
        <v>98.110000999999997</v>
      </c>
      <c r="E8223">
        <v>98.139999000000003</v>
      </c>
      <c r="F8223">
        <v>98.139999000000003</v>
      </c>
      <c r="G8223">
        <v>0</v>
      </c>
    </row>
    <row r="8224" spans="1:7" x14ac:dyDescent="0.25">
      <c r="A8224" s="1">
        <v>43695</v>
      </c>
      <c r="B8224" t="s">
        <v>444</v>
      </c>
      <c r="C8224" t="s">
        <v>444</v>
      </c>
      <c r="D8224" t="s">
        <v>444</v>
      </c>
      <c r="E8224" t="s">
        <v>444</v>
      </c>
      <c r="F8224" t="s">
        <v>444</v>
      </c>
      <c r="G8224" t="s">
        <v>444</v>
      </c>
    </row>
    <row r="8225" spans="1:7" x14ac:dyDescent="0.25">
      <c r="A8225" s="1">
        <v>43696</v>
      </c>
      <c r="B8225">
        <v>98.169998000000007</v>
      </c>
      <c r="C8225">
        <v>98.389999000000003</v>
      </c>
      <c r="D8225">
        <v>98.129997000000003</v>
      </c>
      <c r="E8225">
        <v>98.349997999999999</v>
      </c>
      <c r="F8225">
        <v>98.349997999999999</v>
      </c>
      <c r="G8225">
        <v>0</v>
      </c>
    </row>
    <row r="8226" spans="1:7" x14ac:dyDescent="0.25">
      <c r="A8226" s="1">
        <v>43697</v>
      </c>
      <c r="B8226">
        <v>98.360000999999997</v>
      </c>
      <c r="C8226">
        <v>98.449996999999996</v>
      </c>
      <c r="D8226">
        <v>98.120002999999997</v>
      </c>
      <c r="E8226">
        <v>98.190002000000007</v>
      </c>
      <c r="F8226">
        <v>98.190002000000007</v>
      </c>
      <c r="G8226">
        <v>0</v>
      </c>
    </row>
    <row r="8227" spans="1:7" x14ac:dyDescent="0.25">
      <c r="A8227" s="1">
        <v>43698</v>
      </c>
      <c r="B8227">
        <v>98.169998000000007</v>
      </c>
      <c r="C8227">
        <v>98.330001999999993</v>
      </c>
      <c r="D8227">
        <v>97.949996999999996</v>
      </c>
      <c r="E8227">
        <v>98.300003000000004</v>
      </c>
      <c r="F8227">
        <v>98.300003000000004</v>
      </c>
      <c r="G8227">
        <v>0</v>
      </c>
    </row>
    <row r="8228" spans="1:7" x14ac:dyDescent="0.25">
      <c r="A8228" s="1">
        <v>43699</v>
      </c>
      <c r="B8228">
        <v>98.25</v>
      </c>
      <c r="C8228">
        <v>98.389999000000003</v>
      </c>
      <c r="D8228">
        <v>98.080001999999993</v>
      </c>
      <c r="E8228">
        <v>98.169998000000007</v>
      </c>
      <c r="F8228">
        <v>98.169998000000007</v>
      </c>
      <c r="G8228">
        <v>0</v>
      </c>
    </row>
    <row r="8229" spans="1:7" x14ac:dyDescent="0.25">
      <c r="A8229" s="1">
        <v>43700</v>
      </c>
      <c r="B8229">
        <v>98.190002000000007</v>
      </c>
      <c r="C8229">
        <v>98.449996999999996</v>
      </c>
      <c r="D8229">
        <v>97.589995999999999</v>
      </c>
      <c r="E8229">
        <v>97.639999000000003</v>
      </c>
      <c r="F8229">
        <v>97.639999000000003</v>
      </c>
      <c r="G8229">
        <v>0</v>
      </c>
    </row>
    <row r="8230" spans="1:7" x14ac:dyDescent="0.25">
      <c r="A8230" s="1">
        <v>43702</v>
      </c>
      <c r="B8230" t="s">
        <v>444</v>
      </c>
      <c r="C8230" t="s">
        <v>444</v>
      </c>
      <c r="D8230" t="s">
        <v>444</v>
      </c>
      <c r="E8230" t="s">
        <v>444</v>
      </c>
      <c r="F8230" t="s">
        <v>444</v>
      </c>
      <c r="G8230" t="s">
        <v>444</v>
      </c>
    </row>
    <row r="8231" spans="1:7" x14ac:dyDescent="0.25">
      <c r="A8231" s="1">
        <v>43703</v>
      </c>
      <c r="B8231">
        <v>97.589995999999999</v>
      </c>
      <c r="C8231">
        <v>98.089995999999999</v>
      </c>
      <c r="D8231">
        <v>97.480002999999996</v>
      </c>
      <c r="E8231">
        <v>98.080001999999993</v>
      </c>
      <c r="F8231">
        <v>98.080001999999993</v>
      </c>
      <c r="G8231">
        <v>0</v>
      </c>
    </row>
    <row r="8232" spans="1:7" x14ac:dyDescent="0.25">
      <c r="A8232" s="1">
        <v>43704</v>
      </c>
      <c r="B8232">
        <v>98.050003000000004</v>
      </c>
      <c r="C8232">
        <v>98.050003000000004</v>
      </c>
      <c r="D8232">
        <v>97.860000999999997</v>
      </c>
      <c r="E8232">
        <v>98</v>
      </c>
      <c r="F8232">
        <v>98</v>
      </c>
      <c r="G8232">
        <v>0</v>
      </c>
    </row>
    <row r="8233" spans="1:7" x14ac:dyDescent="0.25">
      <c r="A8233" s="1">
        <v>43705</v>
      </c>
      <c r="B8233">
        <v>98.010002</v>
      </c>
      <c r="C8233">
        <v>98.260002</v>
      </c>
      <c r="D8233">
        <v>98</v>
      </c>
      <c r="E8233">
        <v>98.209998999999996</v>
      </c>
      <c r="F8233">
        <v>98.209998999999996</v>
      </c>
      <c r="G8233">
        <v>0</v>
      </c>
    </row>
    <row r="8234" spans="1:7" x14ac:dyDescent="0.25">
      <c r="A8234" s="1">
        <v>43706</v>
      </c>
      <c r="B8234">
        <v>98.190002000000007</v>
      </c>
      <c r="C8234">
        <v>98.550003000000004</v>
      </c>
      <c r="D8234">
        <v>98.160004000000001</v>
      </c>
      <c r="E8234">
        <v>98.510002</v>
      </c>
      <c r="F8234">
        <v>98.510002</v>
      </c>
      <c r="G8234">
        <v>0</v>
      </c>
    </row>
    <row r="8235" spans="1:7" x14ac:dyDescent="0.25">
      <c r="A8235" s="1">
        <v>43707</v>
      </c>
      <c r="B8235">
        <v>98.43</v>
      </c>
      <c r="C8235">
        <v>99.019997000000004</v>
      </c>
      <c r="D8235">
        <v>98.410004000000001</v>
      </c>
      <c r="E8235">
        <v>98.919998000000007</v>
      </c>
      <c r="F8235">
        <v>98.919998000000007</v>
      </c>
      <c r="G8235">
        <v>0</v>
      </c>
    </row>
    <row r="8236" spans="1:7" x14ac:dyDescent="0.25">
      <c r="A8236" s="1">
        <v>43709</v>
      </c>
      <c r="B8236" t="s">
        <v>444</v>
      </c>
      <c r="C8236" t="s">
        <v>444</v>
      </c>
      <c r="D8236" t="s">
        <v>444</v>
      </c>
      <c r="E8236" t="s">
        <v>444</v>
      </c>
      <c r="F8236" t="s">
        <v>444</v>
      </c>
      <c r="G8236" t="s">
        <v>444</v>
      </c>
    </row>
    <row r="8237" spans="1:7" x14ac:dyDescent="0.25">
      <c r="A8237" s="1">
        <v>43711</v>
      </c>
      <c r="B8237">
        <v>99.080001999999993</v>
      </c>
      <c r="C8237">
        <v>99.370002999999997</v>
      </c>
      <c r="D8237">
        <v>98.919998000000007</v>
      </c>
      <c r="E8237">
        <v>98.949996999999996</v>
      </c>
      <c r="F8237">
        <v>98.949996999999996</v>
      </c>
      <c r="G8237">
        <v>0</v>
      </c>
    </row>
    <row r="8238" spans="1:7" x14ac:dyDescent="0.25">
      <c r="A8238" s="1">
        <v>43712</v>
      </c>
      <c r="B8238">
        <v>98.959998999999996</v>
      </c>
      <c r="C8238">
        <v>98.970000999999996</v>
      </c>
      <c r="D8238">
        <v>98.389999000000003</v>
      </c>
      <c r="E8238">
        <v>98.449996999999996</v>
      </c>
      <c r="F8238">
        <v>98.449996999999996</v>
      </c>
      <c r="G8238">
        <v>0</v>
      </c>
    </row>
    <row r="8239" spans="1:7" x14ac:dyDescent="0.25">
      <c r="A8239" s="1">
        <v>43713</v>
      </c>
      <c r="B8239">
        <v>98.400002000000001</v>
      </c>
      <c r="C8239">
        <v>98.540001000000004</v>
      </c>
      <c r="D8239">
        <v>98.089995999999999</v>
      </c>
      <c r="E8239">
        <v>98.410004000000001</v>
      </c>
      <c r="F8239">
        <v>98.410004000000001</v>
      </c>
      <c r="G8239">
        <v>0</v>
      </c>
    </row>
    <row r="8240" spans="1:7" x14ac:dyDescent="0.25">
      <c r="A8240" s="1">
        <v>43714</v>
      </c>
      <c r="B8240">
        <v>98.419998000000007</v>
      </c>
      <c r="C8240">
        <v>98.519997000000004</v>
      </c>
      <c r="D8240">
        <v>98.010002</v>
      </c>
      <c r="E8240">
        <v>98.389999000000003</v>
      </c>
      <c r="F8240">
        <v>98.389999000000003</v>
      </c>
      <c r="G8240">
        <v>0</v>
      </c>
    </row>
    <row r="8241" spans="1:7" x14ac:dyDescent="0.25">
      <c r="A8241" s="1">
        <v>43716</v>
      </c>
      <c r="B8241" t="s">
        <v>444</v>
      </c>
      <c r="C8241" t="s">
        <v>444</v>
      </c>
      <c r="D8241" t="s">
        <v>444</v>
      </c>
      <c r="E8241" t="s">
        <v>444</v>
      </c>
      <c r="F8241" t="s">
        <v>444</v>
      </c>
      <c r="G8241" t="s">
        <v>444</v>
      </c>
    </row>
    <row r="8242" spans="1:7" x14ac:dyDescent="0.25">
      <c r="A8242" s="1">
        <v>43717</v>
      </c>
      <c r="B8242">
        <v>98.419998000000007</v>
      </c>
      <c r="C8242">
        <v>98.510002</v>
      </c>
      <c r="D8242">
        <v>98.139999000000003</v>
      </c>
      <c r="E8242">
        <v>98.279999000000004</v>
      </c>
      <c r="F8242">
        <v>98.279999000000004</v>
      </c>
      <c r="G8242">
        <v>0</v>
      </c>
    </row>
    <row r="8243" spans="1:7" x14ac:dyDescent="0.25">
      <c r="A8243" s="1">
        <v>43718</v>
      </c>
      <c r="B8243">
        <v>98.330001999999993</v>
      </c>
      <c r="C8243">
        <v>98.459998999999996</v>
      </c>
      <c r="D8243">
        <v>98.260002</v>
      </c>
      <c r="E8243">
        <v>98.330001999999993</v>
      </c>
      <c r="F8243">
        <v>98.330001999999993</v>
      </c>
      <c r="G8243">
        <v>0</v>
      </c>
    </row>
    <row r="8244" spans="1:7" x14ac:dyDescent="0.25">
      <c r="A8244" s="1">
        <v>43719</v>
      </c>
      <c r="B8244">
        <v>98.330001999999993</v>
      </c>
      <c r="C8244">
        <v>98.75</v>
      </c>
      <c r="D8244">
        <v>97.860000999999997</v>
      </c>
      <c r="E8244">
        <v>98.650002000000001</v>
      </c>
      <c r="F8244">
        <v>98.650002000000001</v>
      </c>
      <c r="G8244">
        <v>0</v>
      </c>
    </row>
    <row r="8245" spans="1:7" x14ac:dyDescent="0.25">
      <c r="A8245" s="1">
        <v>43720</v>
      </c>
      <c r="B8245">
        <v>98.629997000000003</v>
      </c>
      <c r="C8245">
        <v>99.099997999999999</v>
      </c>
      <c r="D8245">
        <v>98.190002000000007</v>
      </c>
      <c r="E8245">
        <v>98.309997999999993</v>
      </c>
      <c r="F8245">
        <v>98.309997999999993</v>
      </c>
      <c r="G8245">
        <v>0</v>
      </c>
    </row>
    <row r="8246" spans="1:7" x14ac:dyDescent="0.25">
      <c r="A8246" s="1">
        <v>43721</v>
      </c>
      <c r="B8246">
        <v>98.410004000000001</v>
      </c>
      <c r="C8246">
        <v>98.43</v>
      </c>
      <c r="D8246">
        <v>98</v>
      </c>
      <c r="E8246">
        <v>98.260002</v>
      </c>
      <c r="F8246">
        <v>98.260002</v>
      </c>
      <c r="G8246">
        <v>0</v>
      </c>
    </row>
    <row r="8247" spans="1:7" x14ac:dyDescent="0.25">
      <c r="A8247" s="1">
        <v>43723</v>
      </c>
      <c r="B8247" t="s">
        <v>444</v>
      </c>
      <c r="C8247" t="s">
        <v>444</v>
      </c>
      <c r="D8247" t="s">
        <v>444</v>
      </c>
      <c r="E8247" t="s">
        <v>444</v>
      </c>
      <c r="F8247" t="s">
        <v>444</v>
      </c>
      <c r="G8247" t="s">
        <v>444</v>
      </c>
    </row>
    <row r="8248" spans="1:7" x14ac:dyDescent="0.25">
      <c r="A8248" s="1">
        <v>43724</v>
      </c>
      <c r="B8248">
        <v>98.120002999999997</v>
      </c>
      <c r="C8248">
        <v>98.709998999999996</v>
      </c>
      <c r="D8248">
        <v>98.029999000000004</v>
      </c>
      <c r="E8248">
        <v>98.650002000000001</v>
      </c>
      <c r="F8248">
        <v>98.650002000000001</v>
      </c>
      <c r="G8248">
        <v>0</v>
      </c>
    </row>
    <row r="8249" spans="1:7" x14ac:dyDescent="0.25">
      <c r="A8249" s="1">
        <v>43725</v>
      </c>
      <c r="B8249">
        <v>98.650002000000001</v>
      </c>
      <c r="C8249">
        <v>98.739998</v>
      </c>
      <c r="D8249">
        <v>98.190002000000007</v>
      </c>
      <c r="E8249">
        <v>98.260002</v>
      </c>
      <c r="F8249">
        <v>98.260002</v>
      </c>
      <c r="G8249">
        <v>0</v>
      </c>
    </row>
    <row r="8250" spans="1:7" x14ac:dyDescent="0.25">
      <c r="A8250" s="1">
        <v>43726</v>
      </c>
      <c r="B8250">
        <v>98.209998999999996</v>
      </c>
      <c r="C8250">
        <v>98.690002000000007</v>
      </c>
      <c r="D8250">
        <v>98.190002000000007</v>
      </c>
      <c r="E8250">
        <v>98.599997999999999</v>
      </c>
      <c r="F8250">
        <v>98.599997999999999</v>
      </c>
      <c r="G8250">
        <v>0</v>
      </c>
    </row>
    <row r="8251" spans="1:7" x14ac:dyDescent="0.25">
      <c r="A8251" s="1">
        <v>43727</v>
      </c>
      <c r="B8251">
        <v>98.57</v>
      </c>
      <c r="C8251">
        <v>98.620002999999997</v>
      </c>
      <c r="D8251">
        <v>98.199996999999996</v>
      </c>
      <c r="E8251">
        <v>98.269997000000004</v>
      </c>
      <c r="F8251">
        <v>98.269997000000004</v>
      </c>
      <c r="G8251">
        <v>0</v>
      </c>
    </row>
    <row r="8252" spans="1:7" x14ac:dyDescent="0.25">
      <c r="A8252" s="1">
        <v>43728</v>
      </c>
      <c r="B8252">
        <v>98.339995999999999</v>
      </c>
      <c r="C8252">
        <v>98.639999000000003</v>
      </c>
      <c r="D8252">
        <v>98.139999000000003</v>
      </c>
      <c r="E8252">
        <v>98.510002</v>
      </c>
      <c r="F8252">
        <v>98.510002</v>
      </c>
      <c r="G8252">
        <v>0</v>
      </c>
    </row>
    <row r="8253" spans="1:7" x14ac:dyDescent="0.25">
      <c r="A8253" s="1">
        <v>43730</v>
      </c>
      <c r="B8253" t="s">
        <v>444</v>
      </c>
      <c r="C8253" t="s">
        <v>444</v>
      </c>
      <c r="D8253" t="s">
        <v>444</v>
      </c>
      <c r="E8253" t="s">
        <v>444</v>
      </c>
      <c r="F8253" t="s">
        <v>444</v>
      </c>
      <c r="G8253" t="s">
        <v>444</v>
      </c>
    </row>
    <row r="8254" spans="1:7" x14ac:dyDescent="0.25">
      <c r="A8254" s="1">
        <v>43731</v>
      </c>
      <c r="B8254">
        <v>98.510002</v>
      </c>
      <c r="C8254">
        <v>98.830001999999993</v>
      </c>
      <c r="D8254">
        <v>98.449996999999996</v>
      </c>
      <c r="E8254">
        <v>98.599997999999999</v>
      </c>
      <c r="F8254">
        <v>98.599997999999999</v>
      </c>
      <c r="G8254">
        <v>0</v>
      </c>
    </row>
    <row r="8255" spans="1:7" x14ac:dyDescent="0.25">
      <c r="A8255" s="1">
        <v>43732</v>
      </c>
      <c r="B8255">
        <v>98.639999000000003</v>
      </c>
      <c r="C8255">
        <v>98.709998999999996</v>
      </c>
      <c r="D8255">
        <v>98.290001000000004</v>
      </c>
      <c r="E8255">
        <v>98.339995999999999</v>
      </c>
      <c r="F8255">
        <v>98.339995999999999</v>
      </c>
      <c r="G8255">
        <v>0</v>
      </c>
    </row>
    <row r="8256" spans="1:7" x14ac:dyDescent="0.25">
      <c r="A8256" s="1">
        <v>43733</v>
      </c>
      <c r="B8256">
        <v>98.379997000000003</v>
      </c>
      <c r="C8256">
        <v>99.059997999999993</v>
      </c>
      <c r="D8256">
        <v>98.360000999999997</v>
      </c>
      <c r="E8256">
        <v>99.040001000000004</v>
      </c>
      <c r="F8256">
        <v>99.040001000000004</v>
      </c>
      <c r="G8256">
        <v>0</v>
      </c>
    </row>
    <row r="8257" spans="1:7" x14ac:dyDescent="0.25">
      <c r="A8257" s="1">
        <v>43734</v>
      </c>
      <c r="B8257">
        <v>98.959998999999996</v>
      </c>
      <c r="C8257">
        <v>99.279999000000004</v>
      </c>
      <c r="D8257">
        <v>98.839995999999999</v>
      </c>
      <c r="E8257">
        <v>99.209998999999996</v>
      </c>
      <c r="F8257">
        <v>99.209998999999996</v>
      </c>
      <c r="G8257">
        <v>0</v>
      </c>
    </row>
    <row r="8258" spans="1:7" x14ac:dyDescent="0.25">
      <c r="A8258" s="1">
        <v>43735</v>
      </c>
      <c r="B8258">
        <v>99.190002000000007</v>
      </c>
      <c r="C8258">
        <v>99.309997999999993</v>
      </c>
      <c r="D8258">
        <v>98.989998</v>
      </c>
      <c r="E8258">
        <v>99.110000999999997</v>
      </c>
      <c r="F8258">
        <v>99.110000999999997</v>
      </c>
      <c r="G8258">
        <v>0</v>
      </c>
    </row>
    <row r="8259" spans="1:7" x14ac:dyDescent="0.25">
      <c r="A8259" s="1">
        <v>43737</v>
      </c>
      <c r="B8259" t="s">
        <v>444</v>
      </c>
      <c r="C8259" t="s">
        <v>444</v>
      </c>
      <c r="D8259" t="s">
        <v>444</v>
      </c>
      <c r="E8259" t="s">
        <v>444</v>
      </c>
      <c r="F8259" t="s">
        <v>444</v>
      </c>
      <c r="G8259" t="s">
        <v>444</v>
      </c>
    </row>
    <row r="8260" spans="1:7" x14ac:dyDescent="0.25">
      <c r="A8260" s="1">
        <v>43738</v>
      </c>
      <c r="B8260">
        <v>99.120002999999997</v>
      </c>
      <c r="C8260">
        <v>99.459998999999996</v>
      </c>
      <c r="D8260">
        <v>99.050003000000004</v>
      </c>
      <c r="E8260">
        <v>99.379997000000003</v>
      </c>
      <c r="F8260">
        <v>99.379997000000003</v>
      </c>
      <c r="G8260">
        <v>0</v>
      </c>
    </row>
    <row r="8261" spans="1:7" x14ac:dyDescent="0.25">
      <c r="A8261" s="1">
        <v>43739</v>
      </c>
      <c r="B8261">
        <v>99.400002000000001</v>
      </c>
      <c r="C8261">
        <v>99.669998000000007</v>
      </c>
      <c r="D8261">
        <v>99.07</v>
      </c>
      <c r="E8261">
        <v>99.129997000000003</v>
      </c>
      <c r="F8261">
        <v>99.129997000000003</v>
      </c>
      <c r="G8261">
        <v>0</v>
      </c>
    </row>
    <row r="8262" spans="1:7" x14ac:dyDescent="0.25">
      <c r="A8262" s="1">
        <v>43740</v>
      </c>
      <c r="B8262">
        <v>99.160004000000001</v>
      </c>
      <c r="C8262">
        <v>99.419998000000007</v>
      </c>
      <c r="D8262">
        <v>98.959998999999996</v>
      </c>
      <c r="E8262">
        <v>99.040001000000004</v>
      </c>
      <c r="F8262">
        <v>99.040001000000004</v>
      </c>
      <c r="G8262">
        <v>0</v>
      </c>
    </row>
    <row r="8263" spans="1:7" x14ac:dyDescent="0.25">
      <c r="A8263" s="1">
        <v>43741</v>
      </c>
      <c r="B8263">
        <v>99.029999000000004</v>
      </c>
      <c r="C8263">
        <v>99.190002000000007</v>
      </c>
      <c r="D8263">
        <v>98.639999000000003</v>
      </c>
      <c r="E8263">
        <v>98.860000999999997</v>
      </c>
      <c r="F8263">
        <v>98.860000999999997</v>
      </c>
      <c r="G8263">
        <v>0</v>
      </c>
    </row>
    <row r="8264" spans="1:7" x14ac:dyDescent="0.25">
      <c r="A8264" s="1">
        <v>43742</v>
      </c>
      <c r="B8264">
        <v>98.870002999999997</v>
      </c>
      <c r="C8264">
        <v>99</v>
      </c>
      <c r="D8264">
        <v>98.739998</v>
      </c>
      <c r="E8264">
        <v>98.809997999999993</v>
      </c>
      <c r="F8264">
        <v>98.809997999999993</v>
      </c>
      <c r="G8264">
        <v>0</v>
      </c>
    </row>
    <row r="8265" spans="1:7" x14ac:dyDescent="0.25">
      <c r="A8265" s="1">
        <v>43744</v>
      </c>
      <c r="B8265" t="s">
        <v>444</v>
      </c>
      <c r="C8265" t="s">
        <v>444</v>
      </c>
      <c r="D8265" t="s">
        <v>444</v>
      </c>
      <c r="E8265" t="s">
        <v>444</v>
      </c>
      <c r="F8265" t="s">
        <v>444</v>
      </c>
      <c r="G8265" t="s">
        <v>444</v>
      </c>
    </row>
    <row r="8266" spans="1:7" x14ac:dyDescent="0.25">
      <c r="A8266" s="1">
        <v>43745</v>
      </c>
      <c r="B8266">
        <v>98.82</v>
      </c>
      <c r="C8266">
        <v>99.010002</v>
      </c>
      <c r="D8266">
        <v>98.739998</v>
      </c>
      <c r="E8266">
        <v>98.989998</v>
      </c>
      <c r="F8266">
        <v>98.989998</v>
      </c>
      <c r="G8266">
        <v>0</v>
      </c>
    </row>
    <row r="8267" spans="1:7" x14ac:dyDescent="0.25">
      <c r="A8267" s="1">
        <v>43746</v>
      </c>
      <c r="B8267">
        <v>98.980002999999996</v>
      </c>
      <c r="C8267">
        <v>99.25</v>
      </c>
      <c r="D8267">
        <v>98.849997999999999</v>
      </c>
      <c r="E8267">
        <v>99.139999000000003</v>
      </c>
      <c r="F8267">
        <v>99.139999000000003</v>
      </c>
      <c r="G8267">
        <v>0</v>
      </c>
    </row>
    <row r="8268" spans="1:7" x14ac:dyDescent="0.25">
      <c r="A8268" s="1">
        <v>43747</v>
      </c>
      <c r="B8268">
        <v>99.089995999999999</v>
      </c>
      <c r="C8268">
        <v>99.160004000000001</v>
      </c>
      <c r="D8268">
        <v>98.900002000000001</v>
      </c>
      <c r="E8268">
        <v>99.120002999999997</v>
      </c>
      <c r="F8268">
        <v>99.120002999999997</v>
      </c>
      <c r="G8268">
        <v>0</v>
      </c>
    </row>
    <row r="8269" spans="1:7" x14ac:dyDescent="0.25">
      <c r="A8269" s="1">
        <v>43748</v>
      </c>
      <c r="B8269">
        <v>98.980002999999996</v>
      </c>
      <c r="C8269">
        <v>99.07</v>
      </c>
      <c r="D8269">
        <v>98.620002999999997</v>
      </c>
      <c r="E8269">
        <v>98.709998999999996</v>
      </c>
      <c r="F8269">
        <v>98.709998999999996</v>
      </c>
      <c r="G8269">
        <v>0</v>
      </c>
    </row>
    <row r="8270" spans="1:7" x14ac:dyDescent="0.25">
      <c r="A8270" s="1">
        <v>43749</v>
      </c>
      <c r="B8270">
        <v>98.699996999999996</v>
      </c>
      <c r="C8270">
        <v>98.739998</v>
      </c>
      <c r="D8270">
        <v>98.199996999999996</v>
      </c>
      <c r="E8270">
        <v>98.300003000000004</v>
      </c>
      <c r="F8270">
        <v>98.300003000000004</v>
      </c>
      <c r="G8270">
        <v>0</v>
      </c>
    </row>
    <row r="8271" spans="1:7" x14ac:dyDescent="0.25">
      <c r="A8271" s="1">
        <v>43751</v>
      </c>
      <c r="B8271" t="s">
        <v>444</v>
      </c>
      <c r="C8271" t="s">
        <v>444</v>
      </c>
      <c r="D8271" t="s">
        <v>444</v>
      </c>
      <c r="E8271" t="s">
        <v>444</v>
      </c>
      <c r="F8271" t="s">
        <v>444</v>
      </c>
      <c r="G8271" t="s">
        <v>444</v>
      </c>
    </row>
    <row r="8272" spans="1:7" x14ac:dyDescent="0.25">
      <c r="A8272" s="1">
        <v>43752</v>
      </c>
      <c r="B8272">
        <v>98.360000999999997</v>
      </c>
      <c r="C8272">
        <v>98.529999000000004</v>
      </c>
      <c r="D8272">
        <v>98.339995999999999</v>
      </c>
      <c r="E8272">
        <v>98.449996999999996</v>
      </c>
      <c r="F8272">
        <v>98.449996999999996</v>
      </c>
      <c r="G8272">
        <v>0</v>
      </c>
    </row>
    <row r="8273" spans="1:7" x14ac:dyDescent="0.25">
      <c r="A8273" s="1">
        <v>43753</v>
      </c>
      <c r="B8273">
        <v>98.449996999999996</v>
      </c>
      <c r="C8273">
        <v>98.650002000000001</v>
      </c>
      <c r="D8273">
        <v>98.209998999999996</v>
      </c>
      <c r="E8273">
        <v>98.290001000000004</v>
      </c>
      <c r="F8273">
        <v>98.290001000000004</v>
      </c>
      <c r="G8273">
        <v>0</v>
      </c>
    </row>
    <row r="8274" spans="1:7" x14ac:dyDescent="0.25">
      <c r="A8274" s="1">
        <v>43754</v>
      </c>
      <c r="B8274">
        <v>98.32</v>
      </c>
      <c r="C8274">
        <v>98.419998000000007</v>
      </c>
      <c r="D8274">
        <v>97.900002000000001</v>
      </c>
      <c r="E8274">
        <v>98.010002</v>
      </c>
      <c r="F8274">
        <v>98.010002</v>
      </c>
      <c r="G8274">
        <v>0</v>
      </c>
    </row>
    <row r="8275" spans="1:7" x14ac:dyDescent="0.25">
      <c r="A8275" s="1">
        <v>43755</v>
      </c>
      <c r="B8275">
        <v>97.989998</v>
      </c>
      <c r="C8275">
        <v>98.110000999999997</v>
      </c>
      <c r="D8275">
        <v>97.5</v>
      </c>
      <c r="E8275">
        <v>97.610000999999997</v>
      </c>
      <c r="F8275">
        <v>97.610000999999997</v>
      </c>
      <c r="G8275">
        <v>0</v>
      </c>
    </row>
    <row r="8276" spans="1:7" x14ac:dyDescent="0.25">
      <c r="A8276" s="1">
        <v>43756</v>
      </c>
      <c r="B8276">
        <v>97.599997999999999</v>
      </c>
      <c r="C8276">
        <v>97.660004000000001</v>
      </c>
      <c r="D8276">
        <v>97.139999000000003</v>
      </c>
      <c r="E8276">
        <v>97.279999000000004</v>
      </c>
      <c r="F8276">
        <v>97.279999000000004</v>
      </c>
      <c r="G8276">
        <v>0</v>
      </c>
    </row>
    <row r="8277" spans="1:7" x14ac:dyDescent="0.25">
      <c r="A8277" s="1">
        <v>43758</v>
      </c>
      <c r="B8277" t="s">
        <v>444</v>
      </c>
      <c r="C8277" t="s">
        <v>444</v>
      </c>
      <c r="D8277" t="s">
        <v>444</v>
      </c>
      <c r="E8277" t="s">
        <v>444</v>
      </c>
      <c r="F8277" t="s">
        <v>444</v>
      </c>
      <c r="G8277" t="s">
        <v>444</v>
      </c>
    </row>
    <row r="8278" spans="1:7" x14ac:dyDescent="0.25">
      <c r="A8278" s="1">
        <v>43759</v>
      </c>
      <c r="B8278">
        <v>97.339995999999999</v>
      </c>
      <c r="C8278">
        <v>97.400002000000001</v>
      </c>
      <c r="D8278">
        <v>97.150002000000001</v>
      </c>
      <c r="E8278">
        <v>97.330001999999993</v>
      </c>
      <c r="F8278">
        <v>97.330001999999993</v>
      </c>
      <c r="G8278">
        <v>0</v>
      </c>
    </row>
    <row r="8279" spans="1:7" x14ac:dyDescent="0.25">
      <c r="A8279" s="1">
        <v>43760</v>
      </c>
      <c r="B8279">
        <v>97.309997999999993</v>
      </c>
      <c r="C8279">
        <v>97.57</v>
      </c>
      <c r="D8279">
        <v>97.260002</v>
      </c>
      <c r="E8279">
        <v>97.529999000000004</v>
      </c>
      <c r="F8279">
        <v>97.529999000000004</v>
      </c>
      <c r="G8279">
        <v>0</v>
      </c>
    </row>
    <row r="8280" spans="1:7" x14ac:dyDescent="0.25">
      <c r="A8280" s="1">
        <v>43761</v>
      </c>
      <c r="B8280">
        <v>97.489998</v>
      </c>
      <c r="C8280">
        <v>97.650002000000001</v>
      </c>
      <c r="D8280">
        <v>97.419998000000007</v>
      </c>
      <c r="E8280">
        <v>97.470000999999996</v>
      </c>
      <c r="F8280">
        <v>97.470000999999996</v>
      </c>
      <c r="G8280">
        <v>0</v>
      </c>
    </row>
    <row r="8281" spans="1:7" x14ac:dyDescent="0.25">
      <c r="A8281" s="1">
        <v>43762</v>
      </c>
      <c r="B8281">
        <v>97.459998999999996</v>
      </c>
      <c r="C8281">
        <v>97.779999000000004</v>
      </c>
      <c r="D8281">
        <v>97.279999000000004</v>
      </c>
      <c r="E8281">
        <v>97.629997000000003</v>
      </c>
      <c r="F8281">
        <v>97.629997000000003</v>
      </c>
      <c r="G8281">
        <v>0</v>
      </c>
    </row>
    <row r="8282" spans="1:7" x14ac:dyDescent="0.25">
      <c r="A8282" s="1">
        <v>43763</v>
      </c>
      <c r="B8282">
        <v>97.690002000000007</v>
      </c>
      <c r="C8282">
        <v>97.900002000000001</v>
      </c>
      <c r="D8282">
        <v>97.57</v>
      </c>
      <c r="E8282">
        <v>97.830001999999993</v>
      </c>
      <c r="F8282">
        <v>97.830001999999993</v>
      </c>
      <c r="G8282">
        <v>0</v>
      </c>
    </row>
    <row r="8283" spans="1:7" x14ac:dyDescent="0.25">
      <c r="A8283" s="1">
        <v>43765</v>
      </c>
      <c r="B8283" t="s">
        <v>444</v>
      </c>
      <c r="C8283" t="s">
        <v>444</v>
      </c>
      <c r="D8283" t="s">
        <v>444</v>
      </c>
      <c r="E8283" t="s">
        <v>444</v>
      </c>
      <c r="F8283" t="s">
        <v>444</v>
      </c>
      <c r="G8283" t="s">
        <v>444</v>
      </c>
    </row>
    <row r="8284" spans="1:7" x14ac:dyDescent="0.25">
      <c r="A8284" s="1">
        <v>43766</v>
      </c>
      <c r="B8284">
        <v>97.849997999999999</v>
      </c>
      <c r="C8284">
        <v>97.889999000000003</v>
      </c>
      <c r="D8284">
        <v>97.669998000000007</v>
      </c>
      <c r="E8284">
        <v>97.760002</v>
      </c>
      <c r="F8284">
        <v>97.760002</v>
      </c>
      <c r="G8284">
        <v>0</v>
      </c>
    </row>
    <row r="8285" spans="1:7" x14ac:dyDescent="0.25">
      <c r="A8285" s="1">
        <v>43767</v>
      </c>
      <c r="B8285">
        <v>97.760002</v>
      </c>
      <c r="C8285">
        <v>97.93</v>
      </c>
      <c r="D8285">
        <v>97.610000999999997</v>
      </c>
      <c r="E8285">
        <v>97.690002000000007</v>
      </c>
      <c r="F8285">
        <v>97.690002000000007</v>
      </c>
      <c r="G8285">
        <v>0</v>
      </c>
    </row>
    <row r="8286" spans="1:7" x14ac:dyDescent="0.25">
      <c r="A8286" s="1">
        <v>43768</v>
      </c>
      <c r="B8286">
        <v>97.669998000000007</v>
      </c>
      <c r="C8286">
        <v>98</v>
      </c>
      <c r="D8286">
        <v>97.449996999999996</v>
      </c>
      <c r="E8286">
        <v>97.650002000000001</v>
      </c>
      <c r="F8286">
        <v>97.650002000000001</v>
      </c>
      <c r="G8286">
        <v>0</v>
      </c>
    </row>
    <row r="8287" spans="1:7" x14ac:dyDescent="0.25">
      <c r="A8287" s="1">
        <v>43769</v>
      </c>
      <c r="B8287">
        <v>97.440002000000007</v>
      </c>
      <c r="C8287">
        <v>97.449996999999996</v>
      </c>
      <c r="D8287">
        <v>97.220000999999996</v>
      </c>
      <c r="E8287">
        <v>97.349997999999999</v>
      </c>
      <c r="F8287">
        <v>97.349997999999999</v>
      </c>
      <c r="G8287">
        <v>0</v>
      </c>
    </row>
    <row r="8288" spans="1:7" x14ac:dyDescent="0.25">
      <c r="A8288" s="1">
        <v>43770</v>
      </c>
      <c r="B8288">
        <v>97.300003000000004</v>
      </c>
      <c r="C8288">
        <v>97.449996999999996</v>
      </c>
      <c r="D8288">
        <v>97.110000999999997</v>
      </c>
      <c r="E8288">
        <v>97.239998</v>
      </c>
      <c r="F8288">
        <v>97.239998</v>
      </c>
      <c r="G8288">
        <v>0</v>
      </c>
    </row>
    <row r="8289" spans="1:7" x14ac:dyDescent="0.25">
      <c r="A8289" s="1">
        <v>43772</v>
      </c>
      <c r="B8289" t="s">
        <v>444</v>
      </c>
      <c r="C8289" t="s">
        <v>444</v>
      </c>
      <c r="D8289" t="s">
        <v>444</v>
      </c>
      <c r="E8289" t="s">
        <v>444</v>
      </c>
      <c r="F8289" t="s">
        <v>444</v>
      </c>
      <c r="G8289" t="s">
        <v>444</v>
      </c>
    </row>
    <row r="8290" spans="1:7" x14ac:dyDescent="0.25">
      <c r="A8290" s="1">
        <v>43773</v>
      </c>
      <c r="B8290">
        <v>97.220000999999996</v>
      </c>
      <c r="C8290">
        <v>97.580001999999993</v>
      </c>
      <c r="D8290">
        <v>97.169998000000007</v>
      </c>
      <c r="E8290">
        <v>97.510002</v>
      </c>
      <c r="F8290">
        <v>97.510002</v>
      </c>
      <c r="G8290">
        <v>0</v>
      </c>
    </row>
    <row r="8291" spans="1:7" x14ac:dyDescent="0.25">
      <c r="A8291" s="1">
        <v>43774</v>
      </c>
      <c r="B8291">
        <v>97.550003000000004</v>
      </c>
      <c r="C8291">
        <v>98.010002</v>
      </c>
      <c r="D8291">
        <v>97.470000999999996</v>
      </c>
      <c r="E8291">
        <v>97.980002999999996</v>
      </c>
      <c r="F8291">
        <v>97.980002999999996</v>
      </c>
      <c r="G8291">
        <v>0</v>
      </c>
    </row>
    <row r="8292" spans="1:7" x14ac:dyDescent="0.25">
      <c r="A8292" s="1">
        <v>43775</v>
      </c>
      <c r="B8292">
        <v>97.940002000000007</v>
      </c>
      <c r="C8292">
        <v>97.980002999999996</v>
      </c>
      <c r="D8292">
        <v>97.779999000000004</v>
      </c>
      <c r="E8292">
        <v>97.949996999999996</v>
      </c>
      <c r="F8292">
        <v>97.949996999999996</v>
      </c>
      <c r="G8292">
        <v>0</v>
      </c>
    </row>
    <row r="8293" spans="1:7" x14ac:dyDescent="0.25">
      <c r="A8293" s="1">
        <v>43776</v>
      </c>
      <c r="B8293">
        <v>97.949996999999996</v>
      </c>
      <c r="C8293">
        <v>98.230002999999996</v>
      </c>
      <c r="D8293">
        <v>97.82</v>
      </c>
      <c r="E8293">
        <v>98.139999000000003</v>
      </c>
      <c r="F8293">
        <v>98.139999000000003</v>
      </c>
      <c r="G8293">
        <v>0</v>
      </c>
    </row>
    <row r="8294" spans="1:7" x14ac:dyDescent="0.25">
      <c r="A8294" s="1">
        <v>43777</v>
      </c>
      <c r="B8294">
        <v>98.139999000000003</v>
      </c>
      <c r="C8294">
        <v>98.400002000000001</v>
      </c>
      <c r="D8294">
        <v>98.099997999999999</v>
      </c>
      <c r="E8294">
        <v>98.349997999999999</v>
      </c>
      <c r="F8294">
        <v>98.349997999999999</v>
      </c>
      <c r="G8294">
        <v>0</v>
      </c>
    </row>
    <row r="8295" spans="1:7" x14ac:dyDescent="0.25">
      <c r="A8295" s="1">
        <v>43779</v>
      </c>
      <c r="B8295" t="s">
        <v>444</v>
      </c>
      <c r="C8295" t="s">
        <v>444</v>
      </c>
      <c r="D8295" t="s">
        <v>444</v>
      </c>
      <c r="E8295" t="s">
        <v>444</v>
      </c>
      <c r="F8295" t="s">
        <v>444</v>
      </c>
      <c r="G8295" t="s">
        <v>444</v>
      </c>
    </row>
    <row r="8296" spans="1:7" x14ac:dyDescent="0.25">
      <c r="A8296" s="1">
        <v>43780</v>
      </c>
      <c r="B8296">
        <v>98.370002999999997</v>
      </c>
      <c r="C8296">
        <v>98.379997000000003</v>
      </c>
      <c r="D8296">
        <v>98.129997000000003</v>
      </c>
      <c r="E8296">
        <v>98.199996999999996</v>
      </c>
      <c r="F8296">
        <v>98.199996999999996</v>
      </c>
      <c r="G8296">
        <v>0</v>
      </c>
    </row>
    <row r="8297" spans="1:7" x14ac:dyDescent="0.25">
      <c r="A8297" s="1">
        <v>43781</v>
      </c>
      <c r="B8297">
        <v>98.209998999999996</v>
      </c>
      <c r="C8297">
        <v>98.419998000000007</v>
      </c>
      <c r="D8297">
        <v>98.209998999999996</v>
      </c>
      <c r="E8297">
        <v>98.309997999999993</v>
      </c>
      <c r="F8297">
        <v>98.309997999999993</v>
      </c>
      <c r="G8297">
        <v>0</v>
      </c>
    </row>
    <row r="8298" spans="1:7" x14ac:dyDescent="0.25">
      <c r="A8298" s="1">
        <v>43782</v>
      </c>
      <c r="B8298">
        <v>98.330001999999993</v>
      </c>
      <c r="C8298">
        <v>98.449996999999996</v>
      </c>
      <c r="D8298">
        <v>98.290001000000004</v>
      </c>
      <c r="E8298">
        <v>98.370002999999997</v>
      </c>
      <c r="F8298">
        <v>98.370002999999997</v>
      </c>
      <c r="G8298">
        <v>0</v>
      </c>
    </row>
    <row r="8299" spans="1:7" x14ac:dyDescent="0.25">
      <c r="A8299" s="1">
        <v>43783</v>
      </c>
      <c r="B8299">
        <v>98.339995999999999</v>
      </c>
      <c r="C8299">
        <v>98.419998000000007</v>
      </c>
      <c r="D8299">
        <v>98.110000999999997</v>
      </c>
      <c r="E8299">
        <v>98.160004000000001</v>
      </c>
      <c r="F8299">
        <v>98.160004000000001</v>
      </c>
      <c r="G8299">
        <v>0</v>
      </c>
    </row>
    <row r="8300" spans="1:7" x14ac:dyDescent="0.25">
      <c r="A8300" s="1">
        <v>43784</v>
      </c>
      <c r="B8300">
        <v>98.169998000000007</v>
      </c>
      <c r="C8300">
        <v>98.230002999999996</v>
      </c>
      <c r="D8300">
        <v>97.959998999999996</v>
      </c>
      <c r="E8300">
        <v>98</v>
      </c>
      <c r="F8300">
        <v>98</v>
      </c>
      <c r="G8300">
        <v>0</v>
      </c>
    </row>
    <row r="8301" spans="1:7" x14ac:dyDescent="0.25">
      <c r="A8301" s="1">
        <v>43786</v>
      </c>
      <c r="B8301" t="s">
        <v>444</v>
      </c>
      <c r="C8301" t="s">
        <v>444</v>
      </c>
      <c r="D8301" t="s">
        <v>444</v>
      </c>
      <c r="E8301" t="s">
        <v>444</v>
      </c>
      <c r="F8301" t="s">
        <v>444</v>
      </c>
      <c r="G8301" t="s">
        <v>444</v>
      </c>
    </row>
    <row r="8302" spans="1:7" x14ac:dyDescent="0.25">
      <c r="A8302" s="1">
        <v>43787</v>
      </c>
      <c r="B8302">
        <v>97.980002999999996</v>
      </c>
      <c r="C8302">
        <v>97.980002999999996</v>
      </c>
      <c r="D8302">
        <v>97.68</v>
      </c>
      <c r="E8302">
        <v>97.790001000000004</v>
      </c>
      <c r="F8302">
        <v>97.790001000000004</v>
      </c>
      <c r="G8302">
        <v>0</v>
      </c>
    </row>
    <row r="8303" spans="1:7" x14ac:dyDescent="0.25">
      <c r="A8303" s="1">
        <v>43788</v>
      </c>
      <c r="B8303">
        <v>97.809997999999993</v>
      </c>
      <c r="C8303">
        <v>97.889999000000003</v>
      </c>
      <c r="D8303">
        <v>97.75</v>
      </c>
      <c r="E8303">
        <v>97.860000999999997</v>
      </c>
      <c r="F8303">
        <v>97.860000999999997</v>
      </c>
      <c r="G8303">
        <v>0</v>
      </c>
    </row>
    <row r="8304" spans="1:7" x14ac:dyDescent="0.25">
      <c r="A8304" s="1">
        <v>43789</v>
      </c>
      <c r="B8304">
        <v>97.849997999999999</v>
      </c>
      <c r="C8304">
        <v>98.040001000000004</v>
      </c>
      <c r="D8304">
        <v>97.849997999999999</v>
      </c>
      <c r="E8304">
        <v>97.93</v>
      </c>
      <c r="F8304">
        <v>97.93</v>
      </c>
      <c r="G8304">
        <v>0</v>
      </c>
    </row>
    <row r="8305" spans="1:7" x14ac:dyDescent="0.25">
      <c r="A8305" s="1">
        <v>43790</v>
      </c>
      <c r="B8305">
        <v>97.860000999999997</v>
      </c>
      <c r="C8305">
        <v>98.029999000000004</v>
      </c>
      <c r="D8305">
        <v>97.730002999999996</v>
      </c>
      <c r="E8305">
        <v>97.989998</v>
      </c>
      <c r="F8305">
        <v>97.989998</v>
      </c>
      <c r="G8305">
        <v>0</v>
      </c>
    </row>
    <row r="8306" spans="1:7" x14ac:dyDescent="0.25">
      <c r="A8306" s="1">
        <v>43791</v>
      </c>
      <c r="B8306">
        <v>97.93</v>
      </c>
      <c r="C8306">
        <v>98.309997999999993</v>
      </c>
      <c r="D8306">
        <v>97.839995999999999</v>
      </c>
      <c r="E8306">
        <v>98.269997000000004</v>
      </c>
      <c r="F8306">
        <v>98.269997000000004</v>
      </c>
      <c r="G8306">
        <v>0</v>
      </c>
    </row>
    <row r="8307" spans="1:7" x14ac:dyDescent="0.25">
      <c r="A8307" s="1">
        <v>43793</v>
      </c>
      <c r="B8307" t="s">
        <v>444</v>
      </c>
      <c r="C8307" t="s">
        <v>444</v>
      </c>
      <c r="D8307" t="s">
        <v>444</v>
      </c>
      <c r="E8307" t="s">
        <v>444</v>
      </c>
      <c r="F8307" t="s">
        <v>444</v>
      </c>
      <c r="G8307" t="s">
        <v>444</v>
      </c>
    </row>
    <row r="8308" spans="1:7" x14ac:dyDescent="0.25">
      <c r="A8308" s="1">
        <v>43794</v>
      </c>
      <c r="B8308">
        <v>98.269997000000004</v>
      </c>
      <c r="C8308">
        <v>98.379997000000003</v>
      </c>
      <c r="D8308">
        <v>98.169998000000007</v>
      </c>
      <c r="E8308">
        <v>98.32</v>
      </c>
      <c r="F8308">
        <v>98.32</v>
      </c>
      <c r="G8308">
        <v>0</v>
      </c>
    </row>
    <row r="8309" spans="1:7" x14ac:dyDescent="0.25">
      <c r="A8309" s="1">
        <v>43795</v>
      </c>
      <c r="B8309">
        <v>98.330001999999993</v>
      </c>
      <c r="C8309">
        <v>98.379997000000003</v>
      </c>
      <c r="D8309">
        <v>98.230002999999996</v>
      </c>
      <c r="E8309">
        <v>98.25</v>
      </c>
      <c r="F8309">
        <v>98.25</v>
      </c>
      <c r="G8309">
        <v>0</v>
      </c>
    </row>
    <row r="8310" spans="1:7" x14ac:dyDescent="0.25">
      <c r="A8310" s="1">
        <v>43796</v>
      </c>
      <c r="B8310">
        <v>98.300003000000004</v>
      </c>
      <c r="C8310">
        <v>98.440002000000007</v>
      </c>
      <c r="D8310">
        <v>98.279999000000004</v>
      </c>
      <c r="E8310">
        <v>98.410004000000001</v>
      </c>
      <c r="F8310">
        <v>98.410004000000001</v>
      </c>
      <c r="G8310">
        <v>0</v>
      </c>
    </row>
    <row r="8311" spans="1:7" x14ac:dyDescent="0.25">
      <c r="A8311" s="1">
        <v>43798</v>
      </c>
      <c r="B8311">
        <v>98.349997999999999</v>
      </c>
      <c r="C8311">
        <v>98.540001000000004</v>
      </c>
      <c r="D8311">
        <v>98.230002999999996</v>
      </c>
      <c r="E8311">
        <v>98.269997000000004</v>
      </c>
      <c r="F8311">
        <v>98.269997000000004</v>
      </c>
      <c r="G8311">
        <v>0</v>
      </c>
    </row>
    <row r="8312" spans="1:7" x14ac:dyDescent="0.25">
      <c r="A8312" s="1">
        <v>43800</v>
      </c>
      <c r="B8312" t="s">
        <v>444</v>
      </c>
      <c r="C8312" t="s">
        <v>444</v>
      </c>
      <c r="D8312" t="s">
        <v>444</v>
      </c>
      <c r="E8312" t="s">
        <v>444</v>
      </c>
      <c r="F8312" t="s">
        <v>444</v>
      </c>
      <c r="G8312" t="s">
        <v>444</v>
      </c>
    </row>
    <row r="8313" spans="1:7" x14ac:dyDescent="0.25">
      <c r="A8313" s="1">
        <v>43801</v>
      </c>
      <c r="B8313">
        <v>98.269997000000004</v>
      </c>
      <c r="C8313">
        <v>98.379997000000003</v>
      </c>
      <c r="D8313">
        <v>97.809997999999993</v>
      </c>
      <c r="E8313">
        <v>97.860000999999997</v>
      </c>
      <c r="F8313">
        <v>97.860000999999997</v>
      </c>
      <c r="G8313">
        <v>0</v>
      </c>
    </row>
    <row r="8314" spans="1:7" x14ac:dyDescent="0.25">
      <c r="A8314" s="1">
        <v>43802</v>
      </c>
      <c r="B8314">
        <v>97.889999000000003</v>
      </c>
      <c r="C8314">
        <v>97.940002000000007</v>
      </c>
      <c r="D8314">
        <v>97.639999000000003</v>
      </c>
      <c r="E8314">
        <v>97.739998</v>
      </c>
      <c r="F8314">
        <v>97.739998</v>
      </c>
      <c r="G8314">
        <v>0</v>
      </c>
    </row>
    <row r="8315" spans="1:7" x14ac:dyDescent="0.25">
      <c r="A8315" s="1">
        <v>43803</v>
      </c>
      <c r="B8315">
        <v>97.709998999999996</v>
      </c>
      <c r="C8315">
        <v>97.790001000000004</v>
      </c>
      <c r="D8315">
        <v>97.43</v>
      </c>
      <c r="E8315">
        <v>97.650002000000001</v>
      </c>
      <c r="F8315">
        <v>97.650002000000001</v>
      </c>
      <c r="G8315">
        <v>0</v>
      </c>
    </row>
    <row r="8316" spans="1:7" x14ac:dyDescent="0.25">
      <c r="A8316" s="1">
        <v>43804</v>
      </c>
      <c r="B8316">
        <v>97.589995999999999</v>
      </c>
      <c r="C8316">
        <v>97.599997999999999</v>
      </c>
      <c r="D8316">
        <v>97.360000999999997</v>
      </c>
      <c r="E8316">
        <v>97.410004000000001</v>
      </c>
      <c r="F8316">
        <v>97.410004000000001</v>
      </c>
      <c r="G8316">
        <v>0</v>
      </c>
    </row>
    <row r="8317" spans="1:7" x14ac:dyDescent="0.25">
      <c r="A8317" s="1">
        <v>43805</v>
      </c>
      <c r="B8317">
        <v>97.379997000000003</v>
      </c>
      <c r="C8317">
        <v>97.839995999999999</v>
      </c>
      <c r="D8317">
        <v>97.360000999999997</v>
      </c>
      <c r="E8317">
        <v>97.699996999999996</v>
      </c>
      <c r="F8317">
        <v>97.699996999999996</v>
      </c>
      <c r="G8317">
        <v>0</v>
      </c>
    </row>
    <row r="8318" spans="1:7" x14ac:dyDescent="0.25">
      <c r="A8318" s="1">
        <v>43807</v>
      </c>
      <c r="B8318" t="s">
        <v>444</v>
      </c>
      <c r="C8318" t="s">
        <v>444</v>
      </c>
      <c r="D8318" t="s">
        <v>444</v>
      </c>
      <c r="E8318" t="s">
        <v>444</v>
      </c>
      <c r="F8318" t="s">
        <v>444</v>
      </c>
      <c r="G8318" t="s">
        <v>444</v>
      </c>
    </row>
    <row r="8319" spans="1:7" x14ac:dyDescent="0.25">
      <c r="A8319" s="1">
        <v>43808</v>
      </c>
      <c r="B8319">
        <v>97.68</v>
      </c>
      <c r="C8319">
        <v>97.720000999999996</v>
      </c>
      <c r="D8319">
        <v>97.559997999999993</v>
      </c>
      <c r="E8319">
        <v>97.639999000000003</v>
      </c>
      <c r="F8319">
        <v>97.639999000000003</v>
      </c>
      <c r="G8319">
        <v>0</v>
      </c>
    </row>
    <row r="8320" spans="1:7" x14ac:dyDescent="0.25">
      <c r="A8320" s="1">
        <v>43809</v>
      </c>
      <c r="B8320">
        <v>97.650002000000001</v>
      </c>
      <c r="C8320">
        <v>97.660004000000001</v>
      </c>
      <c r="D8320">
        <v>97.400002000000001</v>
      </c>
      <c r="E8320">
        <v>97.410004000000001</v>
      </c>
      <c r="F8320">
        <v>97.410004000000001</v>
      </c>
      <c r="G8320">
        <v>0</v>
      </c>
    </row>
    <row r="8321" spans="1:7" x14ac:dyDescent="0.25">
      <c r="A8321" s="1">
        <v>43810</v>
      </c>
      <c r="B8321">
        <v>97.510002</v>
      </c>
      <c r="C8321">
        <v>97.599997999999999</v>
      </c>
      <c r="D8321">
        <v>97.040001000000004</v>
      </c>
      <c r="E8321">
        <v>97.160004000000001</v>
      </c>
      <c r="F8321">
        <v>97.160004000000001</v>
      </c>
      <c r="G8321">
        <v>0</v>
      </c>
    </row>
    <row r="8322" spans="1:7" x14ac:dyDescent="0.25">
      <c r="A8322" s="1">
        <v>43811</v>
      </c>
      <c r="B8322">
        <v>97.080001999999993</v>
      </c>
      <c r="C8322">
        <v>97.519997000000004</v>
      </c>
      <c r="D8322">
        <v>97.040001000000004</v>
      </c>
      <c r="E8322">
        <v>97.400002000000001</v>
      </c>
      <c r="F8322">
        <v>97.400002000000001</v>
      </c>
      <c r="G8322">
        <v>0</v>
      </c>
    </row>
    <row r="8323" spans="1:7" x14ac:dyDescent="0.25">
      <c r="A8323" s="1">
        <v>43812</v>
      </c>
      <c r="B8323">
        <v>96.779999000000004</v>
      </c>
      <c r="C8323">
        <v>97.239998</v>
      </c>
      <c r="D8323">
        <v>96.720000999999996</v>
      </c>
      <c r="E8323">
        <v>97.169998000000007</v>
      </c>
      <c r="F8323">
        <v>97.169998000000007</v>
      </c>
      <c r="G8323">
        <v>0</v>
      </c>
    </row>
    <row r="8324" spans="1:7" x14ac:dyDescent="0.25">
      <c r="A8324" s="1">
        <v>43814</v>
      </c>
      <c r="B8324" t="s">
        <v>444</v>
      </c>
      <c r="C8324" t="s">
        <v>444</v>
      </c>
      <c r="D8324" t="s">
        <v>444</v>
      </c>
      <c r="E8324" t="s">
        <v>444</v>
      </c>
      <c r="F8324" t="s">
        <v>444</v>
      </c>
      <c r="G8324" t="s">
        <v>444</v>
      </c>
    </row>
    <row r="8325" spans="1:7" x14ac:dyDescent="0.25">
      <c r="A8325" s="1">
        <v>43815</v>
      </c>
      <c r="B8325">
        <v>97.18</v>
      </c>
      <c r="C8325">
        <v>97.18</v>
      </c>
      <c r="D8325">
        <v>96.93</v>
      </c>
      <c r="E8325">
        <v>97.07</v>
      </c>
      <c r="F8325">
        <v>97.07</v>
      </c>
      <c r="G8325">
        <v>0</v>
      </c>
    </row>
    <row r="8326" spans="1:7" x14ac:dyDescent="0.25">
      <c r="A8326" s="1">
        <v>43816</v>
      </c>
      <c r="B8326">
        <v>97.139999000000003</v>
      </c>
      <c r="C8326">
        <v>97.300003000000004</v>
      </c>
      <c r="D8326">
        <v>97.029999000000004</v>
      </c>
      <c r="E8326">
        <v>97.209998999999996</v>
      </c>
      <c r="F8326">
        <v>97.209998999999996</v>
      </c>
      <c r="G8326">
        <v>0</v>
      </c>
    </row>
    <row r="8327" spans="1:7" x14ac:dyDescent="0.25">
      <c r="A8327" s="1">
        <v>43817</v>
      </c>
      <c r="B8327">
        <v>97.239998</v>
      </c>
      <c r="C8327">
        <v>97.480002999999996</v>
      </c>
      <c r="D8327">
        <v>97.220000999999996</v>
      </c>
      <c r="E8327">
        <v>97.410004000000001</v>
      </c>
      <c r="F8327">
        <v>97.410004000000001</v>
      </c>
      <c r="G8327">
        <v>0</v>
      </c>
    </row>
    <row r="8328" spans="1:7" x14ac:dyDescent="0.25">
      <c r="A8328" s="1">
        <v>43818</v>
      </c>
      <c r="B8328">
        <v>97.400002000000001</v>
      </c>
      <c r="C8328">
        <v>97.489998</v>
      </c>
      <c r="D8328">
        <v>97.220000999999996</v>
      </c>
      <c r="E8328">
        <v>97.419998000000007</v>
      </c>
      <c r="F8328">
        <v>97.419998000000007</v>
      </c>
      <c r="G8328">
        <v>0</v>
      </c>
    </row>
    <row r="8329" spans="1:7" x14ac:dyDescent="0.25">
      <c r="A8329" s="1">
        <v>43819</v>
      </c>
      <c r="B8329">
        <v>97.400002000000001</v>
      </c>
      <c r="C8329">
        <v>97.760002</v>
      </c>
      <c r="D8329">
        <v>97.379997000000003</v>
      </c>
      <c r="E8329">
        <v>97.709998999999996</v>
      </c>
      <c r="F8329">
        <v>97.709998999999996</v>
      </c>
      <c r="G8329">
        <v>0</v>
      </c>
    </row>
    <row r="8330" spans="1:7" x14ac:dyDescent="0.25">
      <c r="A8330" s="1">
        <v>43821</v>
      </c>
      <c r="B8330" t="s">
        <v>444</v>
      </c>
      <c r="C8330" t="s">
        <v>444</v>
      </c>
      <c r="D8330" t="s">
        <v>444</v>
      </c>
      <c r="E8330" t="s">
        <v>444</v>
      </c>
      <c r="F8330" t="s">
        <v>444</v>
      </c>
      <c r="G8330" t="s">
        <v>444</v>
      </c>
    </row>
    <row r="8331" spans="1:7" x14ac:dyDescent="0.25">
      <c r="A8331" s="1">
        <v>43822</v>
      </c>
      <c r="B8331">
        <v>97.669998000000007</v>
      </c>
      <c r="C8331">
        <v>97.82</v>
      </c>
      <c r="D8331">
        <v>97.580001999999993</v>
      </c>
      <c r="E8331">
        <v>97.660004000000001</v>
      </c>
      <c r="F8331">
        <v>97.660004000000001</v>
      </c>
      <c r="G8331">
        <v>0</v>
      </c>
    </row>
    <row r="8332" spans="1:7" x14ac:dyDescent="0.25">
      <c r="A8332" s="1">
        <v>43823</v>
      </c>
      <c r="B8332">
        <v>97.660004000000001</v>
      </c>
      <c r="C8332">
        <v>97.800003000000004</v>
      </c>
      <c r="D8332">
        <v>97.620002999999997</v>
      </c>
      <c r="E8332">
        <v>97.650002000000001</v>
      </c>
      <c r="F8332">
        <v>97.650002000000001</v>
      </c>
      <c r="G8332">
        <v>0</v>
      </c>
    </row>
    <row r="8333" spans="1:7" x14ac:dyDescent="0.25">
      <c r="A8333" s="1">
        <v>43825</v>
      </c>
      <c r="B8333">
        <v>97.629997000000003</v>
      </c>
      <c r="C8333">
        <v>97.709998999999996</v>
      </c>
      <c r="D8333">
        <v>97.489998</v>
      </c>
      <c r="E8333">
        <v>97.589995999999999</v>
      </c>
      <c r="F8333">
        <v>97.589995999999999</v>
      </c>
      <c r="G8333">
        <v>0</v>
      </c>
    </row>
    <row r="8334" spans="1:7" x14ac:dyDescent="0.25">
      <c r="A8334" s="1">
        <v>43826</v>
      </c>
      <c r="B8334">
        <v>97.540001000000004</v>
      </c>
      <c r="C8334">
        <v>97.550003000000004</v>
      </c>
      <c r="D8334">
        <v>96.919998000000007</v>
      </c>
      <c r="E8334">
        <v>96.919998000000007</v>
      </c>
      <c r="F8334">
        <v>96.919998000000007</v>
      </c>
      <c r="G8334">
        <v>0</v>
      </c>
    </row>
    <row r="8335" spans="1:7" x14ac:dyDescent="0.25">
      <c r="A8335" s="1">
        <v>43828</v>
      </c>
      <c r="B8335" t="s">
        <v>444</v>
      </c>
      <c r="C8335" t="s">
        <v>444</v>
      </c>
      <c r="D8335" t="s">
        <v>444</v>
      </c>
      <c r="E8335" t="s">
        <v>444</v>
      </c>
      <c r="F8335" t="s">
        <v>444</v>
      </c>
      <c r="G8335" t="s">
        <v>444</v>
      </c>
    </row>
    <row r="8336" spans="1:7" x14ac:dyDescent="0.25">
      <c r="A8336" s="1">
        <v>43829</v>
      </c>
      <c r="B8336">
        <v>97</v>
      </c>
      <c r="C8336">
        <v>97</v>
      </c>
      <c r="D8336">
        <v>96.610000999999997</v>
      </c>
      <c r="E8336">
        <v>96.739998</v>
      </c>
      <c r="F8336">
        <v>96.739998</v>
      </c>
      <c r="G8336">
        <v>0</v>
      </c>
    </row>
    <row r="8337" spans="1:7" x14ac:dyDescent="0.25">
      <c r="A8337" s="1">
        <v>43830</v>
      </c>
      <c r="B8337">
        <v>96.730002999999996</v>
      </c>
      <c r="C8337">
        <v>96.730002999999996</v>
      </c>
      <c r="D8337">
        <v>96.360000999999997</v>
      </c>
      <c r="E8337">
        <v>96.389999000000003</v>
      </c>
      <c r="F8337">
        <v>96.389999000000003</v>
      </c>
      <c r="G8337">
        <v>0</v>
      </c>
    </row>
    <row r="8338" spans="1:7" x14ac:dyDescent="0.25">
      <c r="A8338" s="1">
        <v>43832</v>
      </c>
      <c r="B8338">
        <v>96.480002999999996</v>
      </c>
      <c r="C8338">
        <v>96.870002999999997</v>
      </c>
      <c r="D8338">
        <v>96.43</v>
      </c>
      <c r="E8338">
        <v>96.849997999999999</v>
      </c>
      <c r="F8338">
        <v>96.849997999999999</v>
      </c>
      <c r="G8338">
        <v>0</v>
      </c>
    </row>
    <row r="8339" spans="1:7" x14ac:dyDescent="0.25">
      <c r="A8339" s="1">
        <v>43833</v>
      </c>
      <c r="B8339">
        <v>96.790001000000004</v>
      </c>
      <c r="C8339">
        <v>97.110000999999997</v>
      </c>
      <c r="D8339">
        <v>96.709998999999996</v>
      </c>
      <c r="E8339">
        <v>96.839995999999999</v>
      </c>
      <c r="F8339">
        <v>96.839995999999999</v>
      </c>
      <c r="G8339">
        <v>0</v>
      </c>
    </row>
    <row r="8340" spans="1:7" x14ac:dyDescent="0.25">
      <c r="A8340" s="1">
        <v>43835</v>
      </c>
      <c r="B8340" t="s">
        <v>444</v>
      </c>
      <c r="C8340" t="s">
        <v>444</v>
      </c>
      <c r="D8340" t="s">
        <v>444</v>
      </c>
      <c r="E8340" t="s">
        <v>444</v>
      </c>
      <c r="F8340" t="s">
        <v>444</v>
      </c>
      <c r="G8340" t="s">
        <v>444</v>
      </c>
    </row>
    <row r="8341" spans="1:7" x14ac:dyDescent="0.25">
      <c r="A8341" s="1">
        <v>43836</v>
      </c>
      <c r="B8341">
        <v>96.900002000000001</v>
      </c>
      <c r="C8341">
        <v>96.900002000000001</v>
      </c>
      <c r="D8341">
        <v>96.540001000000004</v>
      </c>
      <c r="E8341">
        <v>96.669998000000007</v>
      </c>
      <c r="F8341">
        <v>96.669998000000007</v>
      </c>
      <c r="G8341">
        <v>0</v>
      </c>
    </row>
    <row r="8342" spans="1:7" x14ac:dyDescent="0.25">
      <c r="A8342" s="1">
        <v>43837</v>
      </c>
      <c r="B8342">
        <v>96.650002000000001</v>
      </c>
      <c r="C8342">
        <v>97.089995999999999</v>
      </c>
      <c r="D8342">
        <v>96.620002999999997</v>
      </c>
      <c r="E8342">
        <v>96.980002999999996</v>
      </c>
      <c r="F8342">
        <v>96.980002999999996</v>
      </c>
      <c r="G8342">
        <v>0</v>
      </c>
    </row>
    <row r="8343" spans="1:7" x14ac:dyDescent="0.25">
      <c r="A8343" s="1">
        <v>43838</v>
      </c>
      <c r="B8343">
        <v>96.830001999999993</v>
      </c>
      <c r="C8343">
        <v>97.330001999999993</v>
      </c>
      <c r="D8343">
        <v>96.82</v>
      </c>
      <c r="E8343">
        <v>97.300003000000004</v>
      </c>
      <c r="F8343">
        <v>97.300003000000004</v>
      </c>
      <c r="G8343">
        <v>0</v>
      </c>
    </row>
    <row r="8344" spans="1:7" x14ac:dyDescent="0.25">
      <c r="A8344" s="1">
        <v>43839</v>
      </c>
      <c r="B8344">
        <v>97.269997000000004</v>
      </c>
      <c r="C8344">
        <v>97.559997999999993</v>
      </c>
      <c r="D8344">
        <v>97.25</v>
      </c>
      <c r="E8344">
        <v>97.449996999999996</v>
      </c>
      <c r="F8344">
        <v>97.449996999999996</v>
      </c>
      <c r="G8344">
        <v>0</v>
      </c>
    </row>
    <row r="8345" spans="1:7" x14ac:dyDescent="0.25">
      <c r="A8345" s="1">
        <v>43840</v>
      </c>
      <c r="B8345">
        <v>97.43</v>
      </c>
      <c r="C8345">
        <v>97.580001999999993</v>
      </c>
      <c r="D8345">
        <v>97.300003000000004</v>
      </c>
      <c r="E8345">
        <v>97.360000999999997</v>
      </c>
      <c r="F8345">
        <v>97.360000999999997</v>
      </c>
      <c r="G8345">
        <v>0</v>
      </c>
    </row>
    <row r="8346" spans="1:7" x14ac:dyDescent="0.25">
      <c r="A8346" s="1">
        <v>43842</v>
      </c>
      <c r="B8346" t="s">
        <v>444</v>
      </c>
      <c r="C8346" t="s">
        <v>444</v>
      </c>
      <c r="D8346" t="s">
        <v>444</v>
      </c>
      <c r="E8346" t="s">
        <v>444</v>
      </c>
      <c r="F8346" t="s">
        <v>444</v>
      </c>
      <c r="G8346" t="s">
        <v>444</v>
      </c>
    </row>
    <row r="8347" spans="1:7" x14ac:dyDescent="0.25">
      <c r="A8347" s="1">
        <v>43843</v>
      </c>
      <c r="B8347">
        <v>97.349997999999999</v>
      </c>
      <c r="C8347">
        <v>97.529999000000004</v>
      </c>
      <c r="D8347">
        <v>97.309997999999993</v>
      </c>
      <c r="E8347">
        <v>97.349997999999999</v>
      </c>
      <c r="F8347">
        <v>97.349997999999999</v>
      </c>
      <c r="G8347">
        <v>0</v>
      </c>
    </row>
    <row r="8348" spans="1:7" x14ac:dyDescent="0.25">
      <c r="A8348" s="1">
        <v>43844</v>
      </c>
      <c r="B8348">
        <v>97.360000999999997</v>
      </c>
      <c r="C8348">
        <v>97.559997999999993</v>
      </c>
      <c r="D8348">
        <v>97.330001999999993</v>
      </c>
      <c r="E8348">
        <v>97.370002999999997</v>
      </c>
      <c r="F8348">
        <v>97.370002999999997</v>
      </c>
      <c r="G8348">
        <v>0</v>
      </c>
    </row>
    <row r="8349" spans="1:7" x14ac:dyDescent="0.25">
      <c r="A8349" s="1">
        <v>43845</v>
      </c>
      <c r="B8349">
        <v>97.379997000000003</v>
      </c>
      <c r="C8349">
        <v>97.440002000000007</v>
      </c>
      <c r="D8349">
        <v>97.160004000000001</v>
      </c>
      <c r="E8349">
        <v>97.230002999999996</v>
      </c>
      <c r="F8349">
        <v>97.230002999999996</v>
      </c>
      <c r="G8349">
        <v>0</v>
      </c>
    </row>
    <row r="8350" spans="1:7" x14ac:dyDescent="0.25">
      <c r="A8350" s="1">
        <v>43846</v>
      </c>
      <c r="B8350">
        <v>97.18</v>
      </c>
      <c r="C8350">
        <v>97.360000999999997</v>
      </c>
      <c r="D8350">
        <v>97.089995999999999</v>
      </c>
      <c r="E8350">
        <v>97.32</v>
      </c>
      <c r="F8350">
        <v>97.32</v>
      </c>
      <c r="G8350">
        <v>0</v>
      </c>
    </row>
    <row r="8351" spans="1:7" x14ac:dyDescent="0.25">
      <c r="A8351" s="1">
        <v>43847</v>
      </c>
      <c r="B8351">
        <v>97.309997999999993</v>
      </c>
      <c r="C8351">
        <v>97.660004000000001</v>
      </c>
      <c r="D8351">
        <v>97.269997000000004</v>
      </c>
      <c r="E8351">
        <v>97.610000999999997</v>
      </c>
      <c r="F8351">
        <v>97.610000999999997</v>
      </c>
      <c r="G8351">
        <v>0</v>
      </c>
    </row>
    <row r="8352" spans="1:7" x14ac:dyDescent="0.25">
      <c r="A8352" s="1">
        <v>43849</v>
      </c>
      <c r="B8352" t="s">
        <v>444</v>
      </c>
      <c r="C8352" t="s">
        <v>444</v>
      </c>
      <c r="D8352" t="s">
        <v>444</v>
      </c>
      <c r="E8352" t="s">
        <v>444</v>
      </c>
      <c r="F8352" t="s">
        <v>444</v>
      </c>
      <c r="G8352" t="s">
        <v>444</v>
      </c>
    </row>
    <row r="8353" spans="1:7" x14ac:dyDescent="0.25">
      <c r="A8353" s="1">
        <v>43851</v>
      </c>
      <c r="B8353">
        <v>97.629997000000003</v>
      </c>
      <c r="C8353">
        <v>97.660004000000001</v>
      </c>
      <c r="D8353">
        <v>97.389999000000003</v>
      </c>
      <c r="E8353">
        <v>97.529999000000004</v>
      </c>
      <c r="F8353">
        <v>97.529999000000004</v>
      </c>
      <c r="G8353">
        <v>0</v>
      </c>
    </row>
    <row r="8354" spans="1:7" x14ac:dyDescent="0.25">
      <c r="A8354" s="1">
        <v>43852</v>
      </c>
      <c r="B8354">
        <v>97.620002999999997</v>
      </c>
      <c r="C8354">
        <v>97.690002000000007</v>
      </c>
      <c r="D8354">
        <v>97.440002000000007</v>
      </c>
      <c r="E8354">
        <v>97.529999000000004</v>
      </c>
      <c r="F8354">
        <v>97.529999000000004</v>
      </c>
      <c r="G8354">
        <v>0</v>
      </c>
    </row>
    <row r="8355" spans="1:7" x14ac:dyDescent="0.25">
      <c r="A8355" s="1">
        <v>43853</v>
      </c>
      <c r="B8355">
        <v>97.480002999999996</v>
      </c>
      <c r="C8355">
        <v>97.800003000000004</v>
      </c>
      <c r="D8355">
        <v>97.43</v>
      </c>
      <c r="E8355">
        <v>97.690002000000007</v>
      </c>
      <c r="F8355">
        <v>97.690002000000007</v>
      </c>
      <c r="G8355">
        <v>0</v>
      </c>
    </row>
    <row r="8356" spans="1:7" x14ac:dyDescent="0.25">
      <c r="A8356" s="1">
        <v>43854</v>
      </c>
      <c r="B8356">
        <v>97.720000999999996</v>
      </c>
      <c r="C8356">
        <v>97.949996999999996</v>
      </c>
      <c r="D8356">
        <v>97.669998000000007</v>
      </c>
      <c r="E8356">
        <v>97.849997999999999</v>
      </c>
      <c r="F8356">
        <v>97.849997999999999</v>
      </c>
      <c r="G8356">
        <v>0</v>
      </c>
    </row>
    <row r="8357" spans="1:7" x14ac:dyDescent="0.25">
      <c r="A8357" s="1">
        <v>43856</v>
      </c>
      <c r="B8357" t="s">
        <v>444</v>
      </c>
      <c r="C8357" t="s">
        <v>444</v>
      </c>
      <c r="D8357" t="s">
        <v>444</v>
      </c>
      <c r="E8357" t="s">
        <v>444</v>
      </c>
      <c r="F8357" t="s">
        <v>444</v>
      </c>
      <c r="G8357" t="s">
        <v>444</v>
      </c>
    </row>
    <row r="8358" spans="1:7" x14ac:dyDescent="0.25">
      <c r="A8358" s="1">
        <v>43857</v>
      </c>
      <c r="B8358">
        <v>97.879997000000003</v>
      </c>
      <c r="C8358">
        <v>98</v>
      </c>
      <c r="D8358">
        <v>97.779999000000004</v>
      </c>
      <c r="E8358">
        <v>97.959998999999996</v>
      </c>
      <c r="F8358">
        <v>97.959998999999996</v>
      </c>
      <c r="G8358">
        <v>0</v>
      </c>
    </row>
    <row r="8359" spans="1:7" x14ac:dyDescent="0.25">
      <c r="A8359" s="1">
        <v>43858</v>
      </c>
      <c r="B8359">
        <v>97.949996999999996</v>
      </c>
      <c r="C8359">
        <v>98.160004000000001</v>
      </c>
      <c r="D8359">
        <v>97.900002000000001</v>
      </c>
      <c r="E8359">
        <v>98.019997000000004</v>
      </c>
      <c r="F8359">
        <v>98.019997000000004</v>
      </c>
      <c r="G8359">
        <v>0</v>
      </c>
    </row>
    <row r="8360" spans="1:7" x14ac:dyDescent="0.25">
      <c r="A8360" s="1">
        <v>43859</v>
      </c>
      <c r="B8360">
        <v>97.949996999999996</v>
      </c>
      <c r="C8360">
        <v>98.190002000000007</v>
      </c>
      <c r="D8360">
        <v>97.940002000000007</v>
      </c>
      <c r="E8360">
        <v>97.989998</v>
      </c>
      <c r="F8360">
        <v>97.989998</v>
      </c>
      <c r="G8360">
        <v>0</v>
      </c>
    </row>
    <row r="8361" spans="1:7" x14ac:dyDescent="0.25">
      <c r="A8361" s="1">
        <v>43860</v>
      </c>
      <c r="B8361">
        <v>98.029999000000004</v>
      </c>
      <c r="C8361">
        <v>98.07</v>
      </c>
      <c r="D8361">
        <v>97.790001000000004</v>
      </c>
      <c r="E8361">
        <v>97.870002999999997</v>
      </c>
      <c r="F8361">
        <v>97.870002999999997</v>
      </c>
      <c r="G8361">
        <v>0</v>
      </c>
    </row>
    <row r="8362" spans="1:7" x14ac:dyDescent="0.25">
      <c r="A8362" s="1">
        <v>43861</v>
      </c>
      <c r="B8362">
        <v>97.870002999999997</v>
      </c>
      <c r="C8362">
        <v>97.970000999999996</v>
      </c>
      <c r="D8362">
        <v>97.360000999999997</v>
      </c>
      <c r="E8362">
        <v>97.389999000000003</v>
      </c>
      <c r="F8362">
        <v>97.389999000000003</v>
      </c>
      <c r="G8362">
        <v>0</v>
      </c>
    </row>
    <row r="8363" spans="1:7" x14ac:dyDescent="0.25">
      <c r="A8363" s="1">
        <v>43863</v>
      </c>
      <c r="B8363" t="s">
        <v>444</v>
      </c>
      <c r="C8363" t="s">
        <v>444</v>
      </c>
      <c r="D8363" t="s">
        <v>444</v>
      </c>
      <c r="E8363" t="s">
        <v>444</v>
      </c>
      <c r="F8363" t="s">
        <v>444</v>
      </c>
      <c r="G8363" t="s">
        <v>444</v>
      </c>
    </row>
    <row r="8364" spans="1:7" x14ac:dyDescent="0.25">
      <c r="A8364" s="1">
        <v>43864</v>
      </c>
      <c r="B8364">
        <v>97.370002999999997</v>
      </c>
      <c r="C8364">
        <v>97.889999000000003</v>
      </c>
      <c r="D8364">
        <v>97.370002999999997</v>
      </c>
      <c r="E8364">
        <v>97.800003000000004</v>
      </c>
      <c r="F8364">
        <v>97.800003000000004</v>
      </c>
      <c r="G8364">
        <v>0</v>
      </c>
    </row>
    <row r="8365" spans="1:7" x14ac:dyDescent="0.25">
      <c r="A8365" s="1">
        <v>43865</v>
      </c>
      <c r="B8365">
        <v>97.82</v>
      </c>
      <c r="C8365">
        <v>98.010002</v>
      </c>
      <c r="D8365">
        <v>97.790001000000004</v>
      </c>
      <c r="E8365">
        <v>97.959998999999996</v>
      </c>
      <c r="F8365">
        <v>97.959998999999996</v>
      </c>
      <c r="G8365">
        <v>0</v>
      </c>
    </row>
    <row r="8366" spans="1:7" x14ac:dyDescent="0.25">
      <c r="A8366" s="1">
        <v>43866</v>
      </c>
      <c r="B8366">
        <v>97.940002000000007</v>
      </c>
      <c r="C8366">
        <v>98.32</v>
      </c>
      <c r="D8366">
        <v>97.900002000000001</v>
      </c>
      <c r="E8366">
        <v>98.269997000000004</v>
      </c>
      <c r="F8366">
        <v>98.269997000000004</v>
      </c>
      <c r="G8366">
        <v>0</v>
      </c>
    </row>
    <row r="8367" spans="1:7" x14ac:dyDescent="0.25">
      <c r="A8367" s="1">
        <v>43867</v>
      </c>
      <c r="B8367">
        <v>98.290001000000004</v>
      </c>
      <c r="C8367">
        <v>98.57</v>
      </c>
      <c r="D8367">
        <v>98.209998999999996</v>
      </c>
      <c r="E8367">
        <v>98.5</v>
      </c>
      <c r="F8367">
        <v>98.5</v>
      </c>
      <c r="G8367">
        <v>0</v>
      </c>
    </row>
    <row r="8368" spans="1:7" x14ac:dyDescent="0.25">
      <c r="A8368" s="1">
        <v>43868</v>
      </c>
      <c r="B8368">
        <v>98.459998999999996</v>
      </c>
      <c r="C8368">
        <v>98.709998999999996</v>
      </c>
      <c r="D8368">
        <v>98.419998000000007</v>
      </c>
      <c r="E8368">
        <v>98.68</v>
      </c>
      <c r="F8368">
        <v>98.68</v>
      </c>
      <c r="G8368">
        <v>0</v>
      </c>
    </row>
    <row r="8369" spans="1:7" x14ac:dyDescent="0.25">
      <c r="A8369" s="1">
        <v>43870</v>
      </c>
      <c r="B8369" t="s">
        <v>444</v>
      </c>
      <c r="C8369" t="s">
        <v>444</v>
      </c>
      <c r="D8369" t="s">
        <v>444</v>
      </c>
      <c r="E8369" t="s">
        <v>444</v>
      </c>
      <c r="F8369" t="s">
        <v>444</v>
      </c>
      <c r="G8369" t="s">
        <v>444</v>
      </c>
    </row>
    <row r="8370" spans="1:7" x14ac:dyDescent="0.25">
      <c r="A8370" s="1">
        <v>43871</v>
      </c>
      <c r="B8370">
        <v>98.699996999999996</v>
      </c>
      <c r="C8370">
        <v>98.879997000000003</v>
      </c>
      <c r="D8370">
        <v>98.599997999999999</v>
      </c>
      <c r="E8370">
        <v>98.830001999999993</v>
      </c>
      <c r="F8370">
        <v>98.830001999999993</v>
      </c>
      <c r="G8370">
        <v>0</v>
      </c>
    </row>
    <row r="8371" spans="1:7" x14ac:dyDescent="0.25">
      <c r="A8371" s="1">
        <v>43872</v>
      </c>
      <c r="B8371">
        <v>98.860000999999997</v>
      </c>
      <c r="C8371">
        <v>98.949996999999996</v>
      </c>
      <c r="D8371">
        <v>98.709998999999996</v>
      </c>
      <c r="E8371">
        <v>98.720000999999996</v>
      </c>
      <c r="F8371">
        <v>98.720000999999996</v>
      </c>
      <c r="G8371">
        <v>0</v>
      </c>
    </row>
    <row r="8372" spans="1:7" x14ac:dyDescent="0.25">
      <c r="A8372" s="1">
        <v>43873</v>
      </c>
      <c r="B8372">
        <v>98.769997000000004</v>
      </c>
      <c r="C8372">
        <v>99.050003000000004</v>
      </c>
      <c r="D8372">
        <v>98.709998999999996</v>
      </c>
      <c r="E8372">
        <v>99.050003000000004</v>
      </c>
      <c r="F8372">
        <v>99.050003000000004</v>
      </c>
      <c r="G8372">
        <v>0</v>
      </c>
    </row>
    <row r="8373" spans="1:7" x14ac:dyDescent="0.25">
      <c r="A8373" s="1">
        <v>43874</v>
      </c>
      <c r="B8373">
        <v>98.989998</v>
      </c>
      <c r="C8373">
        <v>99.110000999999997</v>
      </c>
      <c r="D8373">
        <v>98.849997999999999</v>
      </c>
      <c r="E8373">
        <v>99.07</v>
      </c>
      <c r="F8373">
        <v>99.07</v>
      </c>
      <c r="G8373">
        <v>0</v>
      </c>
    </row>
    <row r="8374" spans="1:7" x14ac:dyDescent="0.25">
      <c r="A8374" s="1">
        <v>43875</v>
      </c>
      <c r="B8374">
        <v>99.120002999999997</v>
      </c>
      <c r="C8374">
        <v>99.160004000000001</v>
      </c>
      <c r="D8374">
        <v>99</v>
      </c>
      <c r="E8374">
        <v>99.120002999999997</v>
      </c>
      <c r="F8374">
        <v>99.120002999999997</v>
      </c>
      <c r="G8374">
        <v>0</v>
      </c>
    </row>
    <row r="8375" spans="1:7" x14ac:dyDescent="0.25">
      <c r="A8375" s="1">
        <v>43877</v>
      </c>
      <c r="B8375" t="s">
        <v>444</v>
      </c>
      <c r="C8375" t="s">
        <v>444</v>
      </c>
      <c r="D8375" t="s">
        <v>444</v>
      </c>
      <c r="E8375" t="s">
        <v>444</v>
      </c>
      <c r="F8375" t="s">
        <v>444</v>
      </c>
      <c r="G8375" t="s">
        <v>444</v>
      </c>
    </row>
    <row r="8376" spans="1:7" x14ac:dyDescent="0.25">
      <c r="A8376" s="1">
        <v>43879</v>
      </c>
      <c r="B8376">
        <v>99.190002000000007</v>
      </c>
      <c r="C8376">
        <v>99.470000999999996</v>
      </c>
      <c r="D8376">
        <v>99.139999000000003</v>
      </c>
      <c r="E8376">
        <v>99.459998999999996</v>
      </c>
      <c r="F8376">
        <v>99.459998999999996</v>
      </c>
      <c r="G8376">
        <v>0</v>
      </c>
    </row>
    <row r="8377" spans="1:7" x14ac:dyDescent="0.25">
      <c r="A8377" s="1">
        <v>43880</v>
      </c>
      <c r="B8377">
        <v>99.43</v>
      </c>
      <c r="C8377">
        <v>99.720000999999996</v>
      </c>
      <c r="D8377">
        <v>99.379997000000003</v>
      </c>
      <c r="E8377">
        <v>99.599997999999999</v>
      </c>
      <c r="F8377">
        <v>99.599997999999999</v>
      </c>
      <c r="G8377">
        <v>0</v>
      </c>
    </row>
    <row r="8378" spans="1:7" x14ac:dyDescent="0.25">
      <c r="A8378" s="1">
        <v>43881</v>
      </c>
      <c r="B8378">
        <v>99.540001000000004</v>
      </c>
      <c r="C8378">
        <v>99.910004000000001</v>
      </c>
      <c r="D8378">
        <v>99.529999000000004</v>
      </c>
      <c r="E8378">
        <v>99.870002999999997</v>
      </c>
      <c r="F8378">
        <v>99.870002999999997</v>
      </c>
      <c r="G8378">
        <v>0</v>
      </c>
    </row>
    <row r="8379" spans="1:7" x14ac:dyDescent="0.25">
      <c r="A8379" s="1">
        <v>43882</v>
      </c>
      <c r="B8379">
        <v>99.860000999999997</v>
      </c>
      <c r="C8379">
        <v>99.870002999999997</v>
      </c>
      <c r="D8379">
        <v>99.230002999999996</v>
      </c>
      <c r="E8379">
        <v>99.260002</v>
      </c>
      <c r="F8379">
        <v>99.260002</v>
      </c>
      <c r="G8379">
        <v>0</v>
      </c>
    </row>
    <row r="8380" spans="1:7" x14ac:dyDescent="0.25">
      <c r="A8380" s="1">
        <v>43884</v>
      </c>
      <c r="B8380" t="s">
        <v>444</v>
      </c>
      <c r="C8380" t="s">
        <v>444</v>
      </c>
      <c r="D8380" t="s">
        <v>444</v>
      </c>
      <c r="E8380" t="s">
        <v>444</v>
      </c>
      <c r="F8380" t="s">
        <v>444</v>
      </c>
      <c r="G8380" t="s">
        <v>444</v>
      </c>
    </row>
    <row r="8381" spans="1:7" x14ac:dyDescent="0.25">
      <c r="A8381" s="1">
        <v>43885</v>
      </c>
      <c r="B8381">
        <v>99.339995999999999</v>
      </c>
      <c r="C8381">
        <v>99.639999000000003</v>
      </c>
      <c r="D8381">
        <v>99.110000999999997</v>
      </c>
      <c r="E8381">
        <v>99.290001000000004</v>
      </c>
      <c r="F8381">
        <v>99.290001000000004</v>
      </c>
      <c r="G8381">
        <v>0</v>
      </c>
    </row>
    <row r="8382" spans="1:7" x14ac:dyDescent="0.25">
      <c r="A8382" s="1">
        <v>43886</v>
      </c>
      <c r="B8382">
        <v>99.330001999999993</v>
      </c>
      <c r="C8382">
        <v>99.389999000000003</v>
      </c>
      <c r="D8382">
        <v>98.879997000000003</v>
      </c>
      <c r="E8382">
        <v>98.970000999999996</v>
      </c>
      <c r="F8382">
        <v>98.970000999999996</v>
      </c>
      <c r="G8382">
        <v>0</v>
      </c>
    </row>
    <row r="8383" spans="1:7" x14ac:dyDescent="0.25">
      <c r="A8383" s="1">
        <v>43887</v>
      </c>
      <c r="B8383">
        <v>99.080001999999993</v>
      </c>
      <c r="C8383">
        <v>99.269997000000004</v>
      </c>
      <c r="D8383">
        <v>98.910004000000001</v>
      </c>
      <c r="E8383">
        <v>99</v>
      </c>
      <c r="F8383">
        <v>99</v>
      </c>
      <c r="G8383">
        <v>0</v>
      </c>
    </row>
    <row r="8384" spans="1:7" x14ac:dyDescent="0.25">
      <c r="A8384" s="1">
        <v>43888</v>
      </c>
      <c r="B8384">
        <v>99.019997000000004</v>
      </c>
      <c r="C8384">
        <v>99.050003000000004</v>
      </c>
      <c r="D8384">
        <v>98.360000999999997</v>
      </c>
      <c r="E8384">
        <v>98.440002000000007</v>
      </c>
      <c r="F8384">
        <v>98.440002000000007</v>
      </c>
      <c r="G8384">
        <v>0</v>
      </c>
    </row>
    <row r="8385" spans="1:7" x14ac:dyDescent="0.25">
      <c r="A8385" s="1">
        <v>43889</v>
      </c>
      <c r="B8385">
        <v>98.419998000000007</v>
      </c>
      <c r="C8385">
        <v>98.660004000000001</v>
      </c>
      <c r="D8385">
        <v>97.959998999999996</v>
      </c>
      <c r="E8385">
        <v>98.129997000000003</v>
      </c>
      <c r="F8385">
        <v>98.129997000000003</v>
      </c>
      <c r="G8385">
        <v>0</v>
      </c>
    </row>
    <row r="8386" spans="1:7" x14ac:dyDescent="0.25">
      <c r="A8386" s="1">
        <v>43891</v>
      </c>
      <c r="B8386" t="s">
        <v>444</v>
      </c>
      <c r="C8386" t="s">
        <v>444</v>
      </c>
      <c r="D8386" t="s">
        <v>444</v>
      </c>
      <c r="E8386" t="s">
        <v>444</v>
      </c>
      <c r="F8386" t="s">
        <v>444</v>
      </c>
      <c r="G8386" t="s">
        <v>444</v>
      </c>
    </row>
    <row r="8387" spans="1:7" x14ac:dyDescent="0.25">
      <c r="A8387" s="1">
        <v>43892</v>
      </c>
      <c r="B8387">
        <v>98.080001999999993</v>
      </c>
      <c r="C8387">
        <v>98.089995999999999</v>
      </c>
      <c r="D8387">
        <v>97.18</v>
      </c>
      <c r="E8387">
        <v>97.360000999999997</v>
      </c>
      <c r="F8387">
        <v>97.360000999999997</v>
      </c>
      <c r="G8387">
        <v>0</v>
      </c>
    </row>
    <row r="8388" spans="1:7" x14ac:dyDescent="0.25">
      <c r="A8388" s="1">
        <v>43893</v>
      </c>
      <c r="B8388">
        <v>97.559997999999993</v>
      </c>
      <c r="C8388">
        <v>97.699996999999996</v>
      </c>
      <c r="D8388">
        <v>96.980002999999996</v>
      </c>
      <c r="E8388">
        <v>97.150002000000001</v>
      </c>
      <c r="F8388">
        <v>97.150002000000001</v>
      </c>
      <c r="G8388">
        <v>0</v>
      </c>
    </row>
    <row r="8389" spans="1:7" x14ac:dyDescent="0.25">
      <c r="A8389" s="1">
        <v>43894</v>
      </c>
      <c r="B8389">
        <v>97.169998000000007</v>
      </c>
      <c r="C8389">
        <v>97.589995999999999</v>
      </c>
      <c r="D8389">
        <v>97.120002999999997</v>
      </c>
      <c r="E8389">
        <v>97.339995999999999</v>
      </c>
      <c r="F8389">
        <v>97.339995999999999</v>
      </c>
      <c r="G8389">
        <v>0</v>
      </c>
    </row>
    <row r="8390" spans="1:7" x14ac:dyDescent="0.25">
      <c r="A8390" s="1">
        <v>43895</v>
      </c>
      <c r="B8390">
        <v>97.379997000000003</v>
      </c>
      <c r="C8390">
        <v>97.440002000000007</v>
      </c>
      <c r="D8390">
        <v>96.519997000000004</v>
      </c>
      <c r="E8390">
        <v>96.82</v>
      </c>
      <c r="F8390">
        <v>96.82</v>
      </c>
      <c r="G8390">
        <v>0</v>
      </c>
    </row>
    <row r="8391" spans="1:7" x14ac:dyDescent="0.25">
      <c r="A8391" s="1">
        <v>43896</v>
      </c>
      <c r="B8391">
        <v>96.610000999999997</v>
      </c>
      <c r="C8391">
        <v>96.699996999999996</v>
      </c>
      <c r="D8391">
        <v>95.709998999999996</v>
      </c>
      <c r="E8391">
        <v>95.949996999999996</v>
      </c>
      <c r="F8391">
        <v>95.949996999999996</v>
      </c>
      <c r="G8391">
        <v>0</v>
      </c>
    </row>
    <row r="8392" spans="1:7" x14ac:dyDescent="0.25">
      <c r="A8392" s="1">
        <v>43898</v>
      </c>
      <c r="B8392" t="s">
        <v>444</v>
      </c>
      <c r="C8392" t="s">
        <v>444</v>
      </c>
      <c r="D8392" t="s">
        <v>444</v>
      </c>
      <c r="E8392" t="s">
        <v>444</v>
      </c>
      <c r="F8392" t="s">
        <v>444</v>
      </c>
      <c r="G8392" t="s">
        <v>444</v>
      </c>
    </row>
    <row r="8393" spans="1:7" x14ac:dyDescent="0.25">
      <c r="A8393" s="1">
        <v>43899</v>
      </c>
      <c r="B8393">
        <v>95.790001000000004</v>
      </c>
      <c r="C8393">
        <v>95.790001000000004</v>
      </c>
      <c r="D8393">
        <v>94.650002000000001</v>
      </c>
      <c r="E8393">
        <v>94.900002000000001</v>
      </c>
      <c r="F8393">
        <v>94.900002000000001</v>
      </c>
      <c r="G8393">
        <v>0</v>
      </c>
    </row>
    <row r="8394" spans="1:7" x14ac:dyDescent="0.25">
      <c r="A8394" s="1">
        <v>43900</v>
      </c>
      <c r="B8394">
        <v>95.339995999999999</v>
      </c>
      <c r="C8394">
        <v>96.580001999999993</v>
      </c>
      <c r="D8394">
        <v>95.230002999999996</v>
      </c>
      <c r="E8394">
        <v>96.410004000000001</v>
      </c>
      <c r="F8394">
        <v>96.410004000000001</v>
      </c>
      <c r="G8394">
        <v>0</v>
      </c>
    </row>
    <row r="8395" spans="1:7" x14ac:dyDescent="0.25">
      <c r="A8395" s="1">
        <v>43901</v>
      </c>
      <c r="B8395">
        <v>96.330001999999993</v>
      </c>
      <c r="C8395">
        <v>96.620002999999997</v>
      </c>
      <c r="D8395">
        <v>95.910004000000001</v>
      </c>
      <c r="E8395">
        <v>96.510002</v>
      </c>
      <c r="F8395">
        <v>96.510002</v>
      </c>
      <c r="G8395">
        <v>0</v>
      </c>
    </row>
    <row r="8396" spans="1:7" x14ac:dyDescent="0.25">
      <c r="A8396" s="1">
        <v>43902</v>
      </c>
      <c r="B8396">
        <v>96.650002000000001</v>
      </c>
      <c r="C8396">
        <v>98.309997999999993</v>
      </c>
      <c r="D8396">
        <v>96.080001999999993</v>
      </c>
      <c r="E8396">
        <v>97.470000999999996</v>
      </c>
      <c r="F8396">
        <v>97.470000999999996</v>
      </c>
      <c r="G8396">
        <v>0</v>
      </c>
    </row>
    <row r="8397" spans="1:7" x14ac:dyDescent="0.25">
      <c r="A8397" s="1">
        <v>43903</v>
      </c>
      <c r="B8397">
        <v>97.449996999999996</v>
      </c>
      <c r="C8397">
        <v>98.809997999999993</v>
      </c>
      <c r="D8397">
        <v>97.339995999999999</v>
      </c>
      <c r="E8397">
        <v>98.75</v>
      </c>
      <c r="F8397">
        <v>98.75</v>
      </c>
      <c r="G8397">
        <v>0</v>
      </c>
    </row>
    <row r="8398" spans="1:7" x14ac:dyDescent="0.25">
      <c r="A8398" s="1">
        <v>43905</v>
      </c>
      <c r="B8398" t="s">
        <v>444</v>
      </c>
      <c r="C8398" t="s">
        <v>444</v>
      </c>
      <c r="D8398" t="s">
        <v>444</v>
      </c>
      <c r="E8398" t="s">
        <v>444</v>
      </c>
      <c r="F8398" t="s">
        <v>444</v>
      </c>
      <c r="G8398" t="s">
        <v>444</v>
      </c>
    </row>
    <row r="8399" spans="1:7" x14ac:dyDescent="0.25">
      <c r="A8399" s="1">
        <v>43906</v>
      </c>
      <c r="B8399">
        <v>98.470000999999996</v>
      </c>
      <c r="C8399">
        <v>98.470000999999996</v>
      </c>
      <c r="D8399">
        <v>97.449996999999996</v>
      </c>
      <c r="E8399">
        <v>98.089995999999999</v>
      </c>
      <c r="F8399">
        <v>98.089995999999999</v>
      </c>
      <c r="G8399">
        <v>0</v>
      </c>
    </row>
    <row r="8400" spans="1:7" x14ac:dyDescent="0.25">
      <c r="A8400" s="1">
        <v>43907</v>
      </c>
      <c r="B8400">
        <v>98.139999000000003</v>
      </c>
      <c r="C8400">
        <v>99.830001999999993</v>
      </c>
      <c r="D8400">
        <v>97.980002999999996</v>
      </c>
      <c r="E8400">
        <v>99.580001999999993</v>
      </c>
      <c r="F8400">
        <v>99.580001999999993</v>
      </c>
      <c r="G8400">
        <v>0</v>
      </c>
    </row>
    <row r="8401" spans="1:7" x14ac:dyDescent="0.25">
      <c r="A8401" s="1">
        <v>43908</v>
      </c>
      <c r="B8401">
        <v>99.379997000000003</v>
      </c>
      <c r="C8401">
        <v>101.739998</v>
      </c>
      <c r="D8401">
        <v>99.150002000000001</v>
      </c>
      <c r="E8401">
        <v>101.160004</v>
      </c>
      <c r="F8401">
        <v>101.160004</v>
      </c>
      <c r="G8401">
        <v>0</v>
      </c>
    </row>
    <row r="8402" spans="1:7" x14ac:dyDescent="0.25">
      <c r="A8402" s="1">
        <v>43909</v>
      </c>
      <c r="B8402">
        <v>100.790001</v>
      </c>
      <c r="C8402">
        <v>102.839996</v>
      </c>
      <c r="D8402">
        <v>100.769997</v>
      </c>
      <c r="E8402">
        <v>102.760002</v>
      </c>
      <c r="F8402">
        <v>102.760002</v>
      </c>
      <c r="G8402">
        <v>0</v>
      </c>
    </row>
    <row r="8403" spans="1:7" x14ac:dyDescent="0.25">
      <c r="A8403" s="1">
        <v>43910</v>
      </c>
      <c r="B8403">
        <v>102.94000200000001</v>
      </c>
      <c r="C8403">
        <v>102.989998</v>
      </c>
      <c r="D8403">
        <v>101.089996</v>
      </c>
      <c r="E8403">
        <v>102.82</v>
      </c>
      <c r="F8403">
        <v>102.82</v>
      </c>
      <c r="G8403">
        <v>0</v>
      </c>
    </row>
    <row r="8404" spans="1:7" x14ac:dyDescent="0.25">
      <c r="A8404" s="1">
        <v>43912</v>
      </c>
      <c r="B8404" t="s">
        <v>444</v>
      </c>
      <c r="C8404" t="s">
        <v>444</v>
      </c>
      <c r="D8404" t="s">
        <v>444</v>
      </c>
      <c r="E8404" t="s">
        <v>444</v>
      </c>
      <c r="F8404" t="s">
        <v>444</v>
      </c>
      <c r="G8404" t="s">
        <v>444</v>
      </c>
    </row>
    <row r="8405" spans="1:7" x14ac:dyDescent="0.25">
      <c r="A8405" s="1">
        <v>43913</v>
      </c>
      <c r="B8405">
        <v>101.949997</v>
      </c>
      <c r="C8405">
        <v>102.980003</v>
      </c>
      <c r="D8405">
        <v>101.650002</v>
      </c>
      <c r="E8405">
        <v>102.489998</v>
      </c>
      <c r="F8405">
        <v>102.489998</v>
      </c>
      <c r="G8405">
        <v>0</v>
      </c>
    </row>
    <row r="8406" spans="1:7" x14ac:dyDescent="0.25">
      <c r="A8406" s="1">
        <v>43914</v>
      </c>
      <c r="B8406">
        <v>102.129997</v>
      </c>
      <c r="C8406">
        <v>102.209999</v>
      </c>
      <c r="D8406">
        <v>101.050003</v>
      </c>
      <c r="E8406">
        <v>101.739998</v>
      </c>
      <c r="F8406">
        <v>101.739998</v>
      </c>
      <c r="G8406">
        <v>0</v>
      </c>
    </row>
    <row r="8407" spans="1:7" x14ac:dyDescent="0.25">
      <c r="A8407" s="1">
        <v>43915</v>
      </c>
      <c r="B8407">
        <v>101.599998</v>
      </c>
      <c r="C8407">
        <v>101.910004</v>
      </c>
      <c r="D8407">
        <v>100.839996</v>
      </c>
      <c r="E8407">
        <v>101.050003</v>
      </c>
      <c r="F8407">
        <v>101.050003</v>
      </c>
      <c r="G8407">
        <v>0</v>
      </c>
    </row>
    <row r="8408" spans="1:7" x14ac:dyDescent="0.25">
      <c r="A8408" s="1">
        <v>43916</v>
      </c>
      <c r="B8408">
        <v>100.959999</v>
      </c>
      <c r="C8408">
        <v>101.019997</v>
      </c>
      <c r="D8408">
        <v>99.239998</v>
      </c>
      <c r="E8408">
        <v>99.419998000000007</v>
      </c>
      <c r="F8408">
        <v>99.419998000000007</v>
      </c>
      <c r="G8408">
        <v>0</v>
      </c>
    </row>
    <row r="8409" spans="1:7" x14ac:dyDescent="0.25">
      <c r="A8409" s="1">
        <v>43917</v>
      </c>
      <c r="B8409">
        <v>99.290001000000004</v>
      </c>
      <c r="C8409">
        <v>99.809997999999993</v>
      </c>
      <c r="D8409">
        <v>98.269997000000004</v>
      </c>
      <c r="E8409">
        <v>98.370002999999997</v>
      </c>
      <c r="F8409">
        <v>98.370002999999997</v>
      </c>
      <c r="G8409">
        <v>0</v>
      </c>
    </row>
    <row r="8410" spans="1:7" x14ac:dyDescent="0.25">
      <c r="A8410" s="1">
        <v>43919</v>
      </c>
      <c r="B8410" t="s">
        <v>444</v>
      </c>
      <c r="C8410" t="s">
        <v>444</v>
      </c>
      <c r="D8410" t="s">
        <v>444</v>
      </c>
      <c r="E8410" t="s">
        <v>444</v>
      </c>
      <c r="F8410" t="s">
        <v>444</v>
      </c>
      <c r="G8410" t="s">
        <v>444</v>
      </c>
    </row>
    <row r="8411" spans="1:7" x14ac:dyDescent="0.25">
      <c r="A8411" s="1">
        <v>43920</v>
      </c>
      <c r="B8411">
        <v>98.309997999999993</v>
      </c>
      <c r="C8411">
        <v>99.32</v>
      </c>
      <c r="D8411">
        <v>98.290001000000004</v>
      </c>
      <c r="E8411">
        <v>99.18</v>
      </c>
      <c r="F8411">
        <v>99.18</v>
      </c>
      <c r="G8411">
        <v>0</v>
      </c>
    </row>
    <row r="8412" spans="1:7" x14ac:dyDescent="0.25">
      <c r="A8412" s="1">
        <v>43921</v>
      </c>
      <c r="B8412">
        <v>99.25</v>
      </c>
      <c r="C8412">
        <v>99.949996999999996</v>
      </c>
      <c r="D8412">
        <v>98.889999000000003</v>
      </c>
      <c r="E8412">
        <v>99.050003000000004</v>
      </c>
      <c r="F8412">
        <v>99.050003000000004</v>
      </c>
      <c r="G8412">
        <v>0</v>
      </c>
    </row>
    <row r="8413" spans="1:7" x14ac:dyDescent="0.25">
      <c r="A8413" s="1">
        <v>43922</v>
      </c>
      <c r="B8413">
        <v>99.010002</v>
      </c>
      <c r="C8413">
        <v>99.839995999999999</v>
      </c>
      <c r="D8413">
        <v>98.910004000000001</v>
      </c>
      <c r="E8413">
        <v>99.669998000000007</v>
      </c>
      <c r="F8413">
        <v>99.669998000000007</v>
      </c>
      <c r="G8413">
        <v>0</v>
      </c>
    </row>
    <row r="8414" spans="1:7" x14ac:dyDescent="0.25">
      <c r="A8414" s="1">
        <v>43923</v>
      </c>
      <c r="B8414">
        <v>99.510002</v>
      </c>
      <c r="C8414">
        <v>100.410004</v>
      </c>
      <c r="D8414">
        <v>99.339995999999999</v>
      </c>
      <c r="E8414">
        <v>100.18</v>
      </c>
      <c r="F8414">
        <v>100.18</v>
      </c>
      <c r="G8414">
        <v>0</v>
      </c>
    </row>
    <row r="8415" spans="1:7" x14ac:dyDescent="0.25">
      <c r="A8415" s="1">
        <v>43924</v>
      </c>
      <c r="B8415">
        <v>100.199997</v>
      </c>
      <c r="C8415">
        <v>100.849998</v>
      </c>
      <c r="D8415">
        <v>100.139999</v>
      </c>
      <c r="E8415">
        <v>100.58000199999999</v>
      </c>
      <c r="F8415">
        <v>100.58000199999999</v>
      </c>
      <c r="G8415">
        <v>0</v>
      </c>
    </row>
    <row r="8416" spans="1:7" x14ac:dyDescent="0.25">
      <c r="A8416" s="1">
        <v>43926</v>
      </c>
      <c r="B8416" t="s">
        <v>444</v>
      </c>
      <c r="C8416" t="s">
        <v>444</v>
      </c>
      <c r="D8416" t="s">
        <v>444</v>
      </c>
      <c r="E8416" t="s">
        <v>444</v>
      </c>
      <c r="F8416" t="s">
        <v>444</v>
      </c>
      <c r="G8416" t="s">
        <v>444</v>
      </c>
    </row>
    <row r="8417" spans="1:7" x14ac:dyDescent="0.25">
      <c r="A8417" s="1">
        <v>43927</v>
      </c>
      <c r="B8417">
        <v>100.660004</v>
      </c>
      <c r="C8417">
        <v>100.93</v>
      </c>
      <c r="D8417">
        <v>100.480003</v>
      </c>
      <c r="E8417">
        <v>100.69000200000001</v>
      </c>
      <c r="F8417">
        <v>100.69000200000001</v>
      </c>
      <c r="G8417">
        <v>0</v>
      </c>
    </row>
    <row r="8418" spans="1:7" x14ac:dyDescent="0.25">
      <c r="A8418" s="1">
        <v>43928</v>
      </c>
      <c r="B8418">
        <v>100.75</v>
      </c>
      <c r="C8418">
        <v>100.790001</v>
      </c>
      <c r="D8418">
        <v>99.769997000000004</v>
      </c>
      <c r="E8418">
        <v>99.980002999999996</v>
      </c>
      <c r="F8418">
        <v>99.980002999999996</v>
      </c>
      <c r="G8418">
        <v>0</v>
      </c>
    </row>
    <row r="8419" spans="1:7" x14ac:dyDescent="0.25">
      <c r="A8419" s="1">
        <v>43929</v>
      </c>
      <c r="B8419">
        <v>99.910004000000001</v>
      </c>
      <c r="C8419">
        <v>100.43</v>
      </c>
      <c r="D8419">
        <v>99.900002000000001</v>
      </c>
      <c r="E8419">
        <v>100.120003</v>
      </c>
      <c r="F8419">
        <v>100.120003</v>
      </c>
      <c r="G8419">
        <v>0</v>
      </c>
    </row>
    <row r="8420" spans="1:7" x14ac:dyDescent="0.25">
      <c r="A8420" s="1">
        <v>43930</v>
      </c>
      <c r="B8420">
        <v>100.129997</v>
      </c>
      <c r="C8420">
        <v>100.300003</v>
      </c>
      <c r="D8420">
        <v>99.360000999999997</v>
      </c>
      <c r="E8420">
        <v>99.519997000000004</v>
      </c>
      <c r="F8420">
        <v>99.519997000000004</v>
      </c>
      <c r="G8420">
        <v>0</v>
      </c>
    </row>
    <row r="8421" spans="1:7" x14ac:dyDescent="0.25">
      <c r="A8421" s="1">
        <v>43933</v>
      </c>
      <c r="B8421" t="s">
        <v>444</v>
      </c>
      <c r="C8421" t="s">
        <v>444</v>
      </c>
      <c r="D8421" t="s">
        <v>444</v>
      </c>
      <c r="E8421" t="s">
        <v>444</v>
      </c>
      <c r="F8421" t="s">
        <v>444</v>
      </c>
      <c r="G8421" t="s">
        <v>444</v>
      </c>
    </row>
    <row r="8422" spans="1:7" x14ac:dyDescent="0.25">
      <c r="A8422" s="1">
        <v>43934</v>
      </c>
      <c r="B8422">
        <v>99.489998</v>
      </c>
      <c r="C8422">
        <v>99.629997000000003</v>
      </c>
      <c r="D8422">
        <v>99.139999000000003</v>
      </c>
      <c r="E8422">
        <v>99.349997999999999</v>
      </c>
      <c r="F8422">
        <v>99.349997999999999</v>
      </c>
      <c r="G8422">
        <v>0</v>
      </c>
    </row>
    <row r="8423" spans="1:7" x14ac:dyDescent="0.25">
      <c r="A8423" s="1">
        <v>43935</v>
      </c>
      <c r="B8423">
        <v>99.379997000000003</v>
      </c>
      <c r="C8423">
        <v>99.43</v>
      </c>
      <c r="D8423">
        <v>98.830001999999993</v>
      </c>
      <c r="E8423">
        <v>98.889999000000003</v>
      </c>
      <c r="F8423">
        <v>98.889999000000003</v>
      </c>
      <c r="G8423">
        <v>0</v>
      </c>
    </row>
    <row r="8424" spans="1:7" x14ac:dyDescent="0.25">
      <c r="A8424" s="1">
        <v>43936</v>
      </c>
      <c r="B8424">
        <v>98.82</v>
      </c>
      <c r="C8424">
        <v>99.980002999999996</v>
      </c>
      <c r="D8424">
        <v>98.82</v>
      </c>
      <c r="E8424">
        <v>99.459998999999996</v>
      </c>
      <c r="F8424">
        <v>99.459998999999996</v>
      </c>
      <c r="G8424">
        <v>0</v>
      </c>
    </row>
    <row r="8425" spans="1:7" x14ac:dyDescent="0.25">
      <c r="A8425" s="1">
        <v>43937</v>
      </c>
      <c r="B8425">
        <v>99.629997000000003</v>
      </c>
      <c r="C8425">
        <v>100.300003</v>
      </c>
      <c r="D8425">
        <v>99.610000999999997</v>
      </c>
      <c r="E8425">
        <v>100.029999</v>
      </c>
      <c r="F8425">
        <v>100.029999</v>
      </c>
      <c r="G8425">
        <v>0</v>
      </c>
    </row>
    <row r="8426" spans="1:7" x14ac:dyDescent="0.25">
      <c r="A8426" s="1">
        <v>43938</v>
      </c>
      <c r="B8426">
        <v>99.860000999999997</v>
      </c>
      <c r="C8426">
        <v>100.290001</v>
      </c>
      <c r="D8426">
        <v>99.620002999999997</v>
      </c>
      <c r="E8426">
        <v>99.779999000000004</v>
      </c>
      <c r="F8426">
        <v>99.779999000000004</v>
      </c>
      <c r="G8426">
        <v>0</v>
      </c>
    </row>
    <row r="8427" spans="1:7" x14ac:dyDescent="0.25">
      <c r="A8427" s="1">
        <v>43940</v>
      </c>
      <c r="B8427" t="s">
        <v>444</v>
      </c>
      <c r="C8427" t="s">
        <v>444</v>
      </c>
      <c r="D8427" t="s">
        <v>444</v>
      </c>
      <c r="E8427" t="s">
        <v>444</v>
      </c>
      <c r="F8427" t="s">
        <v>444</v>
      </c>
      <c r="G8427" t="s">
        <v>444</v>
      </c>
    </row>
    <row r="8428" spans="1:7" x14ac:dyDescent="0.25">
      <c r="A8428" s="1">
        <v>43941</v>
      </c>
      <c r="B8428">
        <v>99.709998999999996</v>
      </c>
      <c r="C8428">
        <v>100.07</v>
      </c>
      <c r="D8428">
        <v>99.650002000000001</v>
      </c>
      <c r="E8428">
        <v>99.959998999999996</v>
      </c>
      <c r="F8428">
        <v>99.959998999999996</v>
      </c>
      <c r="G8428">
        <v>0</v>
      </c>
    </row>
    <row r="8429" spans="1:7" x14ac:dyDescent="0.25">
      <c r="A8429" s="1">
        <v>43942</v>
      </c>
      <c r="B8429">
        <v>99.940002000000007</v>
      </c>
      <c r="C8429">
        <v>100.480003</v>
      </c>
      <c r="D8429">
        <v>99.93</v>
      </c>
      <c r="E8429">
        <v>100.260002</v>
      </c>
      <c r="F8429">
        <v>100.260002</v>
      </c>
      <c r="G8429">
        <v>0</v>
      </c>
    </row>
    <row r="8430" spans="1:7" x14ac:dyDescent="0.25">
      <c r="A8430" s="1">
        <v>43943</v>
      </c>
      <c r="B8430">
        <v>100.209999</v>
      </c>
      <c r="C8430">
        <v>100.5</v>
      </c>
      <c r="D8430">
        <v>99.900002000000001</v>
      </c>
      <c r="E8430">
        <v>100.389999</v>
      </c>
      <c r="F8430">
        <v>100.389999</v>
      </c>
      <c r="G8430">
        <v>0</v>
      </c>
    </row>
    <row r="8431" spans="1:7" x14ac:dyDescent="0.25">
      <c r="A8431" s="1">
        <v>43944</v>
      </c>
      <c r="B8431">
        <v>100.449997</v>
      </c>
      <c r="C8431">
        <v>100.69000200000001</v>
      </c>
      <c r="D8431">
        <v>100.040001</v>
      </c>
      <c r="E8431">
        <v>100.43</v>
      </c>
      <c r="F8431">
        <v>100.43</v>
      </c>
      <c r="G8431">
        <v>0</v>
      </c>
    </row>
    <row r="8432" spans="1:7" x14ac:dyDescent="0.25">
      <c r="A8432" s="1">
        <v>43945</v>
      </c>
      <c r="B8432">
        <v>100.5</v>
      </c>
      <c r="C8432">
        <v>100.870003</v>
      </c>
      <c r="D8432">
        <v>100.220001</v>
      </c>
      <c r="E8432">
        <v>100.379997</v>
      </c>
      <c r="F8432">
        <v>100.379997</v>
      </c>
      <c r="G8432">
        <v>0</v>
      </c>
    </row>
    <row r="8433" spans="1:7" x14ac:dyDescent="0.25">
      <c r="A8433" s="1">
        <v>43947</v>
      </c>
      <c r="B8433" t="s">
        <v>444</v>
      </c>
      <c r="C8433" t="s">
        <v>444</v>
      </c>
      <c r="D8433" t="s">
        <v>444</v>
      </c>
      <c r="E8433" t="s">
        <v>444</v>
      </c>
      <c r="F8433" t="s">
        <v>444</v>
      </c>
      <c r="G8433" t="s">
        <v>444</v>
      </c>
    </row>
    <row r="8434" spans="1:7" x14ac:dyDescent="0.25">
      <c r="A8434" s="1">
        <v>43948</v>
      </c>
      <c r="B8434">
        <v>100.230003</v>
      </c>
      <c r="C8434">
        <v>100.32</v>
      </c>
      <c r="D8434">
        <v>99.830001999999993</v>
      </c>
      <c r="E8434">
        <v>100.040001</v>
      </c>
      <c r="F8434">
        <v>100.040001</v>
      </c>
      <c r="G8434">
        <v>0</v>
      </c>
    </row>
    <row r="8435" spans="1:7" x14ac:dyDescent="0.25">
      <c r="A8435" s="1">
        <v>43949</v>
      </c>
      <c r="B8435">
        <v>100.05999799999999</v>
      </c>
      <c r="C8435">
        <v>100.209999</v>
      </c>
      <c r="D8435">
        <v>99.449996999999996</v>
      </c>
      <c r="E8435">
        <v>99.870002999999997</v>
      </c>
      <c r="F8435">
        <v>99.870002999999997</v>
      </c>
      <c r="G8435">
        <v>0</v>
      </c>
    </row>
    <row r="8436" spans="1:7" x14ac:dyDescent="0.25">
      <c r="A8436" s="1">
        <v>43950</v>
      </c>
      <c r="B8436">
        <v>99.879997000000003</v>
      </c>
      <c r="C8436">
        <v>99.889999000000003</v>
      </c>
      <c r="D8436">
        <v>99.470000999999996</v>
      </c>
      <c r="E8436">
        <v>99.57</v>
      </c>
      <c r="F8436">
        <v>99.57</v>
      </c>
      <c r="G8436">
        <v>0</v>
      </c>
    </row>
    <row r="8437" spans="1:7" x14ac:dyDescent="0.25">
      <c r="A8437" s="1">
        <v>43951</v>
      </c>
      <c r="B8437">
        <v>99.480002999999996</v>
      </c>
      <c r="C8437">
        <v>99.730002999999996</v>
      </c>
      <c r="D8437">
        <v>98.809997999999993</v>
      </c>
      <c r="E8437">
        <v>99.019997000000004</v>
      </c>
      <c r="F8437">
        <v>99.019997000000004</v>
      </c>
      <c r="G8437">
        <v>0</v>
      </c>
    </row>
    <row r="8438" spans="1:7" x14ac:dyDescent="0.25">
      <c r="A8438" s="1">
        <v>43952</v>
      </c>
      <c r="B8438">
        <v>99.129997000000003</v>
      </c>
      <c r="C8438">
        <v>99.209998999999996</v>
      </c>
      <c r="D8438">
        <v>98.779999000000004</v>
      </c>
      <c r="E8438">
        <v>98.800003000000004</v>
      </c>
      <c r="F8438">
        <v>98.800003000000004</v>
      </c>
      <c r="G8438">
        <v>0</v>
      </c>
    </row>
    <row r="8439" spans="1:7" x14ac:dyDescent="0.25">
      <c r="A8439" s="1">
        <v>43954</v>
      </c>
      <c r="B8439" t="s">
        <v>444</v>
      </c>
      <c r="C8439" t="s">
        <v>444</v>
      </c>
      <c r="D8439" t="s">
        <v>444</v>
      </c>
      <c r="E8439" t="s">
        <v>444</v>
      </c>
      <c r="F8439" t="s">
        <v>444</v>
      </c>
      <c r="G8439" t="s">
        <v>444</v>
      </c>
    </row>
    <row r="8440" spans="1:7" x14ac:dyDescent="0.25">
      <c r="A8440" s="1">
        <v>43955</v>
      </c>
      <c r="B8440">
        <v>99.089995999999999</v>
      </c>
      <c r="C8440">
        <v>99.599997999999999</v>
      </c>
      <c r="D8440">
        <v>99.089995999999999</v>
      </c>
      <c r="E8440">
        <v>99.480002999999996</v>
      </c>
      <c r="F8440">
        <v>99.480002999999996</v>
      </c>
      <c r="G8440">
        <v>0</v>
      </c>
    </row>
    <row r="8441" spans="1:7" x14ac:dyDescent="0.25">
      <c r="A8441" s="1">
        <v>43956</v>
      </c>
      <c r="B8441">
        <v>99.510002</v>
      </c>
      <c r="C8441">
        <v>99.970000999999996</v>
      </c>
      <c r="D8441">
        <v>99.300003000000004</v>
      </c>
      <c r="E8441">
        <v>99.709998999999996</v>
      </c>
      <c r="F8441">
        <v>99.709998999999996</v>
      </c>
      <c r="G8441">
        <v>0</v>
      </c>
    </row>
    <row r="8442" spans="1:7" x14ac:dyDescent="0.25">
      <c r="A8442" s="1">
        <v>43957</v>
      </c>
      <c r="B8442">
        <v>99.800003000000004</v>
      </c>
      <c r="C8442">
        <v>100.199997</v>
      </c>
      <c r="D8442">
        <v>99.75</v>
      </c>
      <c r="E8442">
        <v>100.089996</v>
      </c>
      <c r="F8442">
        <v>100.089996</v>
      </c>
      <c r="G8442">
        <v>0</v>
      </c>
    </row>
    <row r="8443" spans="1:7" x14ac:dyDescent="0.25">
      <c r="A8443" s="1">
        <v>43958</v>
      </c>
      <c r="B8443">
        <v>100.209999</v>
      </c>
      <c r="C8443">
        <v>100.400002</v>
      </c>
      <c r="D8443">
        <v>99.809997999999993</v>
      </c>
      <c r="E8443">
        <v>99.889999000000003</v>
      </c>
      <c r="F8443">
        <v>99.889999000000003</v>
      </c>
      <c r="G8443">
        <v>0</v>
      </c>
    </row>
    <row r="8444" spans="1:7" x14ac:dyDescent="0.25">
      <c r="A8444" s="1">
        <v>43959</v>
      </c>
      <c r="B8444">
        <v>99.839995999999999</v>
      </c>
      <c r="C8444">
        <v>99.940002000000007</v>
      </c>
      <c r="D8444">
        <v>99.459998999999996</v>
      </c>
      <c r="E8444">
        <v>99.730002999999996</v>
      </c>
      <c r="F8444">
        <v>99.730002999999996</v>
      </c>
      <c r="G8444">
        <v>0</v>
      </c>
    </row>
    <row r="8445" spans="1:7" x14ac:dyDescent="0.25">
      <c r="A8445" s="1">
        <v>43961</v>
      </c>
      <c r="B8445" t="s">
        <v>444</v>
      </c>
      <c r="C8445" t="s">
        <v>444</v>
      </c>
      <c r="D8445" t="s">
        <v>444</v>
      </c>
      <c r="E8445" t="s">
        <v>444</v>
      </c>
      <c r="F8445" t="s">
        <v>444</v>
      </c>
      <c r="G8445" t="s">
        <v>444</v>
      </c>
    </row>
    <row r="8446" spans="1:7" x14ac:dyDescent="0.25">
      <c r="A8446" s="1">
        <v>43962</v>
      </c>
      <c r="B8446">
        <v>99.669998000000007</v>
      </c>
      <c r="C8446">
        <v>100.279999</v>
      </c>
      <c r="D8446">
        <v>99.669998000000007</v>
      </c>
      <c r="E8446">
        <v>100.239998</v>
      </c>
      <c r="F8446">
        <v>100.239998</v>
      </c>
      <c r="G8446">
        <v>0</v>
      </c>
    </row>
    <row r="8447" spans="1:7" x14ac:dyDescent="0.25">
      <c r="A8447" s="1">
        <v>43963</v>
      </c>
      <c r="B8447">
        <v>100.230003</v>
      </c>
      <c r="C8447">
        <v>100.44000200000001</v>
      </c>
      <c r="D8447">
        <v>99.660004000000001</v>
      </c>
      <c r="E8447">
        <v>99.93</v>
      </c>
      <c r="F8447">
        <v>99.93</v>
      </c>
      <c r="G8447">
        <v>0</v>
      </c>
    </row>
    <row r="8448" spans="1:7" x14ac:dyDescent="0.25">
      <c r="A8448" s="1">
        <v>43964</v>
      </c>
      <c r="B8448">
        <v>100.010002</v>
      </c>
      <c r="C8448">
        <v>100.279999</v>
      </c>
      <c r="D8448">
        <v>99.580001999999993</v>
      </c>
      <c r="E8448">
        <v>100.239998</v>
      </c>
      <c r="F8448">
        <v>100.239998</v>
      </c>
      <c r="G8448">
        <v>0</v>
      </c>
    </row>
    <row r="8449" spans="1:7" x14ac:dyDescent="0.25">
      <c r="A8449" s="1">
        <v>43965</v>
      </c>
      <c r="B8449">
        <v>100.19000200000001</v>
      </c>
      <c r="C8449">
        <v>100.55999799999999</v>
      </c>
      <c r="D8449">
        <v>100.150002</v>
      </c>
      <c r="E8449">
        <v>100.470001</v>
      </c>
      <c r="F8449">
        <v>100.470001</v>
      </c>
      <c r="G8449">
        <v>0</v>
      </c>
    </row>
    <row r="8450" spans="1:7" x14ac:dyDescent="0.25">
      <c r="A8450" s="1">
        <v>43966</v>
      </c>
      <c r="B8450">
        <v>100.260002</v>
      </c>
      <c r="C8450">
        <v>100.489998</v>
      </c>
      <c r="D8450">
        <v>100.08000199999999</v>
      </c>
      <c r="E8450">
        <v>100.400002</v>
      </c>
      <c r="F8450">
        <v>100.400002</v>
      </c>
      <c r="G8450">
        <v>0</v>
      </c>
    </row>
    <row r="8451" spans="1:7" x14ac:dyDescent="0.25">
      <c r="A8451" s="1">
        <v>43968</v>
      </c>
      <c r="B8451" t="s">
        <v>444</v>
      </c>
      <c r="C8451" t="s">
        <v>444</v>
      </c>
      <c r="D8451" t="s">
        <v>444</v>
      </c>
      <c r="E8451" t="s">
        <v>444</v>
      </c>
      <c r="F8451" t="s">
        <v>444</v>
      </c>
      <c r="G8451" t="s">
        <v>444</v>
      </c>
    </row>
    <row r="8452" spans="1:7" x14ac:dyDescent="0.25">
      <c r="A8452" s="1">
        <v>43969</v>
      </c>
      <c r="B8452">
        <v>100.360001</v>
      </c>
      <c r="C8452">
        <v>100.470001</v>
      </c>
      <c r="D8452">
        <v>99.580001999999993</v>
      </c>
      <c r="E8452">
        <v>99.669998000000007</v>
      </c>
      <c r="F8452">
        <v>99.669998000000007</v>
      </c>
      <c r="G8452">
        <v>0</v>
      </c>
    </row>
    <row r="8453" spans="1:7" x14ac:dyDescent="0.25">
      <c r="A8453" s="1">
        <v>43970</v>
      </c>
      <c r="B8453">
        <v>99.620002999999997</v>
      </c>
      <c r="C8453">
        <v>99.730002999999996</v>
      </c>
      <c r="D8453">
        <v>99.230002999999996</v>
      </c>
      <c r="E8453">
        <v>99.370002999999997</v>
      </c>
      <c r="F8453">
        <v>99.370002999999997</v>
      </c>
      <c r="G8453">
        <v>0</v>
      </c>
    </row>
    <row r="8454" spans="1:7" x14ac:dyDescent="0.25">
      <c r="A8454" s="1">
        <v>43971</v>
      </c>
      <c r="B8454">
        <v>99.550003000000004</v>
      </c>
      <c r="C8454">
        <v>99.559997999999993</v>
      </c>
      <c r="D8454">
        <v>99</v>
      </c>
      <c r="E8454">
        <v>99.120002999999997</v>
      </c>
      <c r="F8454">
        <v>99.120002999999997</v>
      </c>
      <c r="G8454">
        <v>0</v>
      </c>
    </row>
    <row r="8455" spans="1:7" x14ac:dyDescent="0.25">
      <c r="A8455" s="1">
        <v>43972</v>
      </c>
      <c r="B8455">
        <v>99.18</v>
      </c>
      <c r="C8455">
        <v>99.510002</v>
      </c>
      <c r="D8455">
        <v>99.019997000000004</v>
      </c>
      <c r="E8455">
        <v>99.370002999999997</v>
      </c>
      <c r="F8455">
        <v>99.370002999999997</v>
      </c>
      <c r="G8455">
        <v>0</v>
      </c>
    </row>
    <row r="8456" spans="1:7" x14ac:dyDescent="0.25">
      <c r="A8456" s="1">
        <v>43973</v>
      </c>
      <c r="B8456">
        <v>99.419998000000007</v>
      </c>
      <c r="C8456">
        <v>99.870002999999997</v>
      </c>
      <c r="D8456">
        <v>99.389999000000003</v>
      </c>
      <c r="E8456">
        <v>99.860000999999997</v>
      </c>
      <c r="F8456">
        <v>99.860000999999997</v>
      </c>
      <c r="G8456">
        <v>0</v>
      </c>
    </row>
    <row r="8457" spans="1:7" x14ac:dyDescent="0.25">
      <c r="A8457" s="1">
        <v>43975</v>
      </c>
      <c r="B8457" t="s">
        <v>444</v>
      </c>
      <c r="C8457" t="s">
        <v>444</v>
      </c>
      <c r="D8457" t="s">
        <v>444</v>
      </c>
      <c r="E8457" t="s">
        <v>444</v>
      </c>
      <c r="F8457" t="s">
        <v>444</v>
      </c>
      <c r="G8457" t="s">
        <v>444</v>
      </c>
    </row>
    <row r="8458" spans="1:7" x14ac:dyDescent="0.25">
      <c r="A8458" s="1">
        <v>43977</v>
      </c>
      <c r="B8458">
        <v>99.769997000000004</v>
      </c>
      <c r="C8458">
        <v>99.769997000000004</v>
      </c>
      <c r="D8458">
        <v>98.900002000000001</v>
      </c>
      <c r="E8458">
        <v>98.910004000000001</v>
      </c>
      <c r="F8458">
        <v>98.910004000000001</v>
      </c>
      <c r="G8458">
        <v>0</v>
      </c>
    </row>
    <row r="8459" spans="1:7" x14ac:dyDescent="0.25">
      <c r="A8459" s="1">
        <v>43978</v>
      </c>
      <c r="B8459">
        <v>99.019997000000004</v>
      </c>
      <c r="C8459">
        <v>99.339995999999999</v>
      </c>
      <c r="D8459">
        <v>98.720000999999996</v>
      </c>
      <c r="E8459">
        <v>99.059997999999993</v>
      </c>
      <c r="F8459">
        <v>99.059997999999993</v>
      </c>
      <c r="G8459">
        <v>0</v>
      </c>
    </row>
    <row r="8460" spans="1:7" x14ac:dyDescent="0.25">
      <c r="A8460" s="1">
        <v>43979</v>
      </c>
      <c r="B8460">
        <v>98.910004000000001</v>
      </c>
      <c r="C8460">
        <v>99.089995999999999</v>
      </c>
      <c r="D8460">
        <v>98.349997999999999</v>
      </c>
      <c r="E8460">
        <v>98.379997000000003</v>
      </c>
      <c r="F8460">
        <v>98.379997000000003</v>
      </c>
      <c r="G8460">
        <v>0</v>
      </c>
    </row>
    <row r="8461" spans="1:7" x14ac:dyDescent="0.25">
      <c r="A8461" s="1">
        <v>43980</v>
      </c>
      <c r="B8461">
        <v>98.519997000000004</v>
      </c>
      <c r="C8461">
        <v>98.550003000000004</v>
      </c>
      <c r="D8461">
        <v>97.949996999999996</v>
      </c>
      <c r="E8461">
        <v>98.339995999999999</v>
      </c>
      <c r="F8461">
        <v>98.339995999999999</v>
      </c>
      <c r="G8461">
        <v>0</v>
      </c>
    </row>
    <row r="8462" spans="1:7" x14ac:dyDescent="0.25">
      <c r="A8462" s="1">
        <v>43982</v>
      </c>
      <c r="B8462" t="s">
        <v>444</v>
      </c>
      <c r="C8462" t="s">
        <v>444</v>
      </c>
      <c r="D8462" t="s">
        <v>444</v>
      </c>
      <c r="E8462" t="s">
        <v>444</v>
      </c>
      <c r="F8462" t="s">
        <v>444</v>
      </c>
      <c r="G8462" t="s">
        <v>444</v>
      </c>
    </row>
    <row r="8463" spans="1:7" x14ac:dyDescent="0.25">
      <c r="A8463" s="1">
        <v>43983</v>
      </c>
      <c r="B8463">
        <v>98.300003000000004</v>
      </c>
      <c r="C8463">
        <v>98.32</v>
      </c>
      <c r="D8463">
        <v>97.790001000000004</v>
      </c>
      <c r="E8463">
        <v>97.830001999999993</v>
      </c>
      <c r="F8463">
        <v>97.830001999999993</v>
      </c>
      <c r="G8463">
        <v>0</v>
      </c>
    </row>
    <row r="8464" spans="1:7" x14ac:dyDescent="0.25">
      <c r="A8464" s="1">
        <v>43984</v>
      </c>
      <c r="B8464">
        <v>97.839995999999999</v>
      </c>
      <c r="C8464">
        <v>97.910004000000001</v>
      </c>
      <c r="D8464">
        <v>97.43</v>
      </c>
      <c r="E8464">
        <v>97.669998000000007</v>
      </c>
      <c r="F8464">
        <v>97.669998000000007</v>
      </c>
      <c r="G8464">
        <v>0</v>
      </c>
    </row>
    <row r="8465" spans="1:7" x14ac:dyDescent="0.25">
      <c r="A8465" s="1">
        <v>43985</v>
      </c>
      <c r="B8465">
        <v>97.57</v>
      </c>
      <c r="C8465">
        <v>97.629997000000003</v>
      </c>
      <c r="D8465">
        <v>97.190002000000007</v>
      </c>
      <c r="E8465">
        <v>97.279999000000004</v>
      </c>
      <c r="F8465">
        <v>97.279999000000004</v>
      </c>
      <c r="G8465">
        <v>0</v>
      </c>
    </row>
    <row r="8466" spans="1:7" x14ac:dyDescent="0.25">
      <c r="A8466" s="1">
        <v>43986</v>
      </c>
      <c r="B8466">
        <v>97.32</v>
      </c>
      <c r="C8466">
        <v>97.629997000000003</v>
      </c>
      <c r="D8466">
        <v>96.57</v>
      </c>
      <c r="E8466">
        <v>96.68</v>
      </c>
      <c r="F8466">
        <v>96.68</v>
      </c>
      <c r="G8466">
        <v>0</v>
      </c>
    </row>
    <row r="8467" spans="1:7" x14ac:dyDescent="0.25">
      <c r="A8467" s="1">
        <v>43987</v>
      </c>
      <c r="B8467">
        <v>96.739998</v>
      </c>
      <c r="C8467">
        <v>97.029999000000004</v>
      </c>
      <c r="D8467">
        <v>96.440002000000007</v>
      </c>
      <c r="E8467">
        <v>96.940002000000007</v>
      </c>
      <c r="F8467">
        <v>96.940002000000007</v>
      </c>
      <c r="G8467">
        <v>0</v>
      </c>
    </row>
    <row r="8468" spans="1:7" x14ac:dyDescent="0.25">
      <c r="A8468" s="1">
        <v>43989</v>
      </c>
      <c r="B8468" t="s">
        <v>444</v>
      </c>
      <c r="C8468" t="s">
        <v>444</v>
      </c>
      <c r="D8468" t="s">
        <v>444</v>
      </c>
      <c r="E8468" t="s">
        <v>444</v>
      </c>
      <c r="F8468" t="s">
        <v>444</v>
      </c>
      <c r="G8468" t="s">
        <v>444</v>
      </c>
    </row>
    <row r="8469" spans="1:7" x14ac:dyDescent="0.25">
      <c r="A8469" s="1">
        <v>43990</v>
      </c>
      <c r="B8469">
        <v>96.839995999999999</v>
      </c>
      <c r="C8469">
        <v>97.07</v>
      </c>
      <c r="D8469">
        <v>96.599997999999999</v>
      </c>
      <c r="E8469">
        <v>96.620002999999997</v>
      </c>
      <c r="F8469">
        <v>96.620002999999997</v>
      </c>
      <c r="G8469">
        <v>0</v>
      </c>
    </row>
    <row r="8470" spans="1:7" x14ac:dyDescent="0.25">
      <c r="A8470" s="1">
        <v>43991</v>
      </c>
      <c r="B8470">
        <v>96.629997000000003</v>
      </c>
      <c r="C8470">
        <v>97.059997999999993</v>
      </c>
      <c r="D8470">
        <v>96.230002999999996</v>
      </c>
      <c r="E8470">
        <v>96.32</v>
      </c>
      <c r="F8470">
        <v>96.32</v>
      </c>
      <c r="G8470">
        <v>0</v>
      </c>
    </row>
    <row r="8471" spans="1:7" x14ac:dyDescent="0.25">
      <c r="A8471" s="1">
        <v>43992</v>
      </c>
      <c r="B8471">
        <v>96.43</v>
      </c>
      <c r="C8471">
        <v>96.459998999999996</v>
      </c>
      <c r="D8471">
        <v>95.720000999999996</v>
      </c>
      <c r="E8471">
        <v>95.959998999999996</v>
      </c>
      <c r="F8471">
        <v>95.959998999999996</v>
      </c>
      <c r="G8471">
        <v>0</v>
      </c>
    </row>
    <row r="8472" spans="1:7" x14ac:dyDescent="0.25">
      <c r="A8472" s="1">
        <v>43993</v>
      </c>
      <c r="B8472">
        <v>96.089995999999999</v>
      </c>
      <c r="C8472">
        <v>96.830001999999993</v>
      </c>
      <c r="D8472">
        <v>95.949996999999996</v>
      </c>
      <c r="E8472">
        <v>96.730002999999996</v>
      </c>
      <c r="F8472">
        <v>96.730002999999996</v>
      </c>
      <c r="G8472">
        <v>0</v>
      </c>
    </row>
    <row r="8473" spans="1:7" x14ac:dyDescent="0.25">
      <c r="A8473" s="1">
        <v>43994</v>
      </c>
      <c r="B8473">
        <v>96.809997999999993</v>
      </c>
      <c r="C8473">
        <v>97.449996999999996</v>
      </c>
      <c r="D8473">
        <v>96.489998</v>
      </c>
      <c r="E8473">
        <v>97.32</v>
      </c>
      <c r="F8473">
        <v>97.32</v>
      </c>
      <c r="G8473">
        <v>0</v>
      </c>
    </row>
    <row r="8474" spans="1:7" x14ac:dyDescent="0.25">
      <c r="A8474" s="1">
        <v>43996</v>
      </c>
      <c r="B8474" t="s">
        <v>444</v>
      </c>
      <c r="C8474" t="s">
        <v>444</v>
      </c>
      <c r="D8474" t="s">
        <v>444</v>
      </c>
      <c r="E8474" t="s">
        <v>444</v>
      </c>
      <c r="F8474" t="s">
        <v>444</v>
      </c>
      <c r="G8474" t="s">
        <v>444</v>
      </c>
    </row>
    <row r="8475" spans="1:7" x14ac:dyDescent="0.25">
      <c r="A8475" s="1">
        <v>43997</v>
      </c>
      <c r="B8475">
        <v>97.089995999999999</v>
      </c>
      <c r="C8475">
        <v>97.389999000000003</v>
      </c>
      <c r="D8475">
        <v>96.599997999999999</v>
      </c>
      <c r="E8475">
        <v>96.68</v>
      </c>
      <c r="F8475">
        <v>96.68</v>
      </c>
      <c r="G8475">
        <v>0</v>
      </c>
    </row>
    <row r="8476" spans="1:7" x14ac:dyDescent="0.25">
      <c r="A8476" s="1">
        <v>43998</v>
      </c>
      <c r="B8476">
        <v>96.559997999999993</v>
      </c>
      <c r="C8476">
        <v>97.25</v>
      </c>
      <c r="D8476">
        <v>96.43</v>
      </c>
      <c r="E8476">
        <v>96.959998999999996</v>
      </c>
      <c r="F8476">
        <v>96.959998999999996</v>
      </c>
      <c r="G8476">
        <v>0</v>
      </c>
    </row>
    <row r="8477" spans="1:7" x14ac:dyDescent="0.25">
      <c r="A8477" s="1">
        <v>43999</v>
      </c>
      <c r="B8477">
        <v>97.010002</v>
      </c>
      <c r="C8477">
        <v>97.339995999999999</v>
      </c>
      <c r="D8477">
        <v>96.800003000000004</v>
      </c>
      <c r="E8477">
        <v>97.160004000000001</v>
      </c>
      <c r="F8477">
        <v>97.160004000000001</v>
      </c>
      <c r="G8477">
        <v>0</v>
      </c>
    </row>
    <row r="8478" spans="1:7" x14ac:dyDescent="0.25">
      <c r="A8478" s="1">
        <v>44000</v>
      </c>
      <c r="B8478">
        <v>97.080001999999993</v>
      </c>
      <c r="C8478">
        <v>97.580001999999993</v>
      </c>
      <c r="D8478">
        <v>96.949996999999996</v>
      </c>
      <c r="E8478">
        <v>97.419998000000007</v>
      </c>
      <c r="F8478">
        <v>97.419998000000007</v>
      </c>
      <c r="G8478">
        <v>0</v>
      </c>
    </row>
    <row r="8479" spans="1:7" x14ac:dyDescent="0.25">
      <c r="A8479" s="1">
        <v>44001</v>
      </c>
      <c r="B8479">
        <v>97.419998000000007</v>
      </c>
      <c r="C8479">
        <v>97.720000999999996</v>
      </c>
      <c r="D8479">
        <v>97.160004000000001</v>
      </c>
      <c r="E8479">
        <v>97.620002999999997</v>
      </c>
      <c r="F8479">
        <v>97.620002999999997</v>
      </c>
      <c r="G8479">
        <v>0</v>
      </c>
    </row>
    <row r="8480" spans="1:7" x14ac:dyDescent="0.25">
      <c r="A8480" s="1">
        <v>44003</v>
      </c>
      <c r="B8480" t="s">
        <v>444</v>
      </c>
      <c r="C8480" t="s">
        <v>444</v>
      </c>
      <c r="D8480" t="s">
        <v>444</v>
      </c>
      <c r="E8480" t="s">
        <v>444</v>
      </c>
      <c r="F8480" t="s">
        <v>444</v>
      </c>
      <c r="G8480" t="s">
        <v>444</v>
      </c>
    </row>
    <row r="8481" spans="1:7" x14ac:dyDescent="0.25">
      <c r="A8481" s="1">
        <v>44004</v>
      </c>
      <c r="B8481">
        <v>97.660004000000001</v>
      </c>
      <c r="C8481">
        <v>97.739998</v>
      </c>
      <c r="D8481">
        <v>97.010002</v>
      </c>
      <c r="E8481">
        <v>97.040001000000004</v>
      </c>
      <c r="F8481">
        <v>97.040001000000004</v>
      </c>
      <c r="G8481">
        <v>0</v>
      </c>
    </row>
    <row r="8482" spans="1:7" x14ac:dyDescent="0.25">
      <c r="A8482" s="1">
        <v>44005</v>
      </c>
      <c r="B8482">
        <v>96.93</v>
      </c>
      <c r="C8482">
        <v>97.25</v>
      </c>
      <c r="D8482">
        <v>96.389999000000003</v>
      </c>
      <c r="E8482">
        <v>96.690002000000007</v>
      </c>
      <c r="F8482">
        <v>96.690002000000007</v>
      </c>
      <c r="G8482">
        <v>0</v>
      </c>
    </row>
    <row r="8483" spans="1:7" x14ac:dyDescent="0.25">
      <c r="A8483" s="1">
        <v>44006</v>
      </c>
      <c r="B8483">
        <v>96.660004000000001</v>
      </c>
      <c r="C8483">
        <v>97.239998</v>
      </c>
      <c r="D8483">
        <v>96.550003000000004</v>
      </c>
      <c r="E8483">
        <v>97.150002000000001</v>
      </c>
      <c r="F8483">
        <v>97.150002000000001</v>
      </c>
      <c r="G8483">
        <v>0</v>
      </c>
    </row>
    <row r="8484" spans="1:7" x14ac:dyDescent="0.25">
      <c r="A8484" s="1">
        <v>44007</v>
      </c>
      <c r="B8484">
        <v>97.239998</v>
      </c>
      <c r="C8484">
        <v>97.599997999999999</v>
      </c>
      <c r="D8484">
        <v>97.160004000000001</v>
      </c>
      <c r="E8484">
        <v>97.43</v>
      </c>
      <c r="F8484">
        <v>97.43</v>
      </c>
      <c r="G8484">
        <v>0</v>
      </c>
    </row>
    <row r="8485" spans="1:7" x14ac:dyDescent="0.25">
      <c r="A8485" s="1">
        <v>44008</v>
      </c>
      <c r="B8485">
        <v>97.349997999999999</v>
      </c>
      <c r="C8485">
        <v>97.68</v>
      </c>
      <c r="D8485">
        <v>97.260002</v>
      </c>
      <c r="E8485">
        <v>97.5</v>
      </c>
      <c r="F8485">
        <v>97.5</v>
      </c>
      <c r="G8485">
        <v>0</v>
      </c>
    </row>
    <row r="8486" spans="1:7" x14ac:dyDescent="0.25">
      <c r="A8486" s="1">
        <v>44010</v>
      </c>
      <c r="B8486" t="s">
        <v>444</v>
      </c>
      <c r="C8486" t="s">
        <v>444</v>
      </c>
      <c r="D8486" t="s">
        <v>444</v>
      </c>
      <c r="E8486" t="s">
        <v>444</v>
      </c>
      <c r="F8486" t="s">
        <v>444</v>
      </c>
      <c r="G8486" t="s">
        <v>444</v>
      </c>
    </row>
    <row r="8487" spans="1:7" x14ac:dyDescent="0.25">
      <c r="A8487" s="1">
        <v>44011</v>
      </c>
      <c r="B8487">
        <v>97.5</v>
      </c>
      <c r="C8487">
        <v>97.650002000000001</v>
      </c>
      <c r="D8487">
        <v>97.110000999999997</v>
      </c>
      <c r="E8487">
        <v>97.540001000000004</v>
      </c>
      <c r="F8487">
        <v>97.540001000000004</v>
      </c>
      <c r="G8487">
        <v>0</v>
      </c>
    </row>
    <row r="8488" spans="1:7" x14ac:dyDescent="0.25">
      <c r="A8488" s="1">
        <v>44012</v>
      </c>
      <c r="B8488">
        <v>97.400002000000001</v>
      </c>
      <c r="C8488">
        <v>97.800003000000004</v>
      </c>
      <c r="D8488">
        <v>97.230002999999996</v>
      </c>
      <c r="E8488">
        <v>97.389999000000003</v>
      </c>
      <c r="F8488">
        <v>97.389999000000003</v>
      </c>
      <c r="G8488">
        <v>0</v>
      </c>
    </row>
    <row r="8489" spans="1:7" x14ac:dyDescent="0.25">
      <c r="A8489" s="1">
        <v>44013</v>
      </c>
      <c r="B8489">
        <v>97.389999000000003</v>
      </c>
      <c r="C8489">
        <v>97.620002999999997</v>
      </c>
      <c r="D8489">
        <v>97.029999000000004</v>
      </c>
      <c r="E8489">
        <v>97.199996999999996</v>
      </c>
      <c r="F8489">
        <v>97.199996999999996</v>
      </c>
      <c r="G8489">
        <v>0</v>
      </c>
    </row>
    <row r="8490" spans="1:7" x14ac:dyDescent="0.25">
      <c r="A8490" s="1">
        <v>44014</v>
      </c>
      <c r="B8490">
        <v>97.150002000000001</v>
      </c>
      <c r="C8490">
        <v>97.339995999999999</v>
      </c>
      <c r="D8490">
        <v>96.809997999999993</v>
      </c>
      <c r="E8490">
        <v>97.32</v>
      </c>
      <c r="F8490">
        <v>97.32</v>
      </c>
      <c r="G8490">
        <v>0</v>
      </c>
    </row>
    <row r="8491" spans="1:7" x14ac:dyDescent="0.25">
      <c r="A8491" s="1">
        <v>44017</v>
      </c>
      <c r="B8491" t="s">
        <v>444</v>
      </c>
      <c r="C8491" t="s">
        <v>444</v>
      </c>
      <c r="D8491" t="s">
        <v>444</v>
      </c>
      <c r="E8491" t="s">
        <v>444</v>
      </c>
      <c r="F8491" t="s">
        <v>444</v>
      </c>
      <c r="G8491" t="s">
        <v>444</v>
      </c>
    </row>
    <row r="8492" spans="1:7" x14ac:dyDescent="0.25">
      <c r="A8492" s="1">
        <v>44018</v>
      </c>
      <c r="B8492">
        <v>97.150002000000001</v>
      </c>
      <c r="C8492">
        <v>97.199996999999996</v>
      </c>
      <c r="D8492">
        <v>96.57</v>
      </c>
      <c r="E8492">
        <v>96.790001000000004</v>
      </c>
      <c r="F8492">
        <v>96.790001000000004</v>
      </c>
      <c r="G8492">
        <v>0</v>
      </c>
    </row>
    <row r="8493" spans="1:7" x14ac:dyDescent="0.25">
      <c r="A8493" s="1">
        <v>44019</v>
      </c>
      <c r="B8493">
        <v>96.75</v>
      </c>
      <c r="C8493">
        <v>97.150002000000001</v>
      </c>
      <c r="D8493">
        <v>96.599997999999999</v>
      </c>
      <c r="E8493">
        <v>96.879997000000003</v>
      </c>
      <c r="F8493">
        <v>96.879997000000003</v>
      </c>
      <c r="G8493">
        <v>0</v>
      </c>
    </row>
    <row r="8494" spans="1:7" x14ac:dyDescent="0.25">
      <c r="A8494" s="1">
        <v>44020</v>
      </c>
      <c r="B8494">
        <v>96.989998</v>
      </c>
      <c r="C8494">
        <v>97.050003000000004</v>
      </c>
      <c r="D8494">
        <v>96.400002000000001</v>
      </c>
      <c r="E8494">
        <v>96.43</v>
      </c>
      <c r="F8494">
        <v>96.43</v>
      </c>
      <c r="G8494">
        <v>0</v>
      </c>
    </row>
    <row r="8495" spans="1:7" x14ac:dyDescent="0.25">
      <c r="A8495" s="1">
        <v>44021</v>
      </c>
      <c r="B8495">
        <v>96.449996999999996</v>
      </c>
      <c r="C8495">
        <v>96.809997999999993</v>
      </c>
      <c r="D8495">
        <v>96.239998</v>
      </c>
      <c r="E8495">
        <v>96.699996999999996</v>
      </c>
      <c r="F8495">
        <v>96.699996999999996</v>
      </c>
      <c r="G8495">
        <v>0</v>
      </c>
    </row>
    <row r="8496" spans="1:7" x14ac:dyDescent="0.25">
      <c r="A8496" s="1">
        <v>44022</v>
      </c>
      <c r="B8496">
        <v>96.75</v>
      </c>
      <c r="C8496">
        <v>96.970000999999996</v>
      </c>
      <c r="D8496">
        <v>96.440002000000007</v>
      </c>
      <c r="E8496">
        <v>96.650002000000001</v>
      </c>
      <c r="F8496">
        <v>96.650002000000001</v>
      </c>
      <c r="G8496">
        <v>0</v>
      </c>
    </row>
    <row r="8497" spans="1:7" x14ac:dyDescent="0.25">
      <c r="A8497" s="1">
        <v>44024</v>
      </c>
      <c r="B8497" t="s">
        <v>444</v>
      </c>
      <c r="C8497" t="s">
        <v>444</v>
      </c>
      <c r="D8497" t="s">
        <v>444</v>
      </c>
      <c r="E8497" t="s">
        <v>444</v>
      </c>
      <c r="F8497" t="s">
        <v>444</v>
      </c>
      <c r="G8497" t="s">
        <v>444</v>
      </c>
    </row>
    <row r="8498" spans="1:7" x14ac:dyDescent="0.25">
      <c r="A8498" s="1">
        <v>44025</v>
      </c>
      <c r="B8498">
        <v>96.660004000000001</v>
      </c>
      <c r="C8498">
        <v>96.68</v>
      </c>
      <c r="D8498">
        <v>96.269997000000004</v>
      </c>
      <c r="E8498">
        <v>96.459998999999996</v>
      </c>
      <c r="F8498">
        <v>96.459998999999996</v>
      </c>
      <c r="G8498">
        <v>0</v>
      </c>
    </row>
    <row r="8499" spans="1:7" x14ac:dyDescent="0.25">
      <c r="A8499" s="1">
        <v>44026</v>
      </c>
      <c r="B8499">
        <v>96.540001000000004</v>
      </c>
      <c r="C8499">
        <v>96.699996999999996</v>
      </c>
      <c r="D8499">
        <v>96.18</v>
      </c>
      <c r="E8499">
        <v>96.260002</v>
      </c>
      <c r="F8499">
        <v>96.260002</v>
      </c>
      <c r="G8499">
        <v>0</v>
      </c>
    </row>
    <row r="8500" spans="1:7" x14ac:dyDescent="0.25">
      <c r="A8500" s="1">
        <v>44027</v>
      </c>
      <c r="B8500">
        <v>96.169998000000007</v>
      </c>
      <c r="C8500">
        <v>96.25</v>
      </c>
      <c r="D8500">
        <v>95.779999000000004</v>
      </c>
      <c r="E8500">
        <v>96.080001999999993</v>
      </c>
      <c r="F8500">
        <v>96.080001999999993</v>
      </c>
      <c r="G8500">
        <v>0</v>
      </c>
    </row>
    <row r="8501" spans="1:7" x14ac:dyDescent="0.25">
      <c r="A8501" s="1">
        <v>44028</v>
      </c>
      <c r="B8501">
        <v>96</v>
      </c>
      <c r="C8501">
        <v>96.400002000000001</v>
      </c>
      <c r="D8501">
        <v>95.889999000000003</v>
      </c>
      <c r="E8501">
        <v>96.349997999999999</v>
      </c>
      <c r="F8501">
        <v>96.349997999999999</v>
      </c>
      <c r="G8501">
        <v>0</v>
      </c>
    </row>
    <row r="8502" spans="1:7" x14ac:dyDescent="0.25">
      <c r="A8502" s="1">
        <v>44029</v>
      </c>
      <c r="B8502">
        <v>96.279999000000004</v>
      </c>
      <c r="C8502">
        <v>96.330001999999993</v>
      </c>
      <c r="D8502">
        <v>95.900002000000001</v>
      </c>
      <c r="E8502">
        <v>95.940002000000007</v>
      </c>
      <c r="F8502">
        <v>95.940002000000007</v>
      </c>
      <c r="G8502">
        <v>0</v>
      </c>
    </row>
    <row r="8503" spans="1:7" x14ac:dyDescent="0.25">
      <c r="A8503" s="1">
        <v>44031</v>
      </c>
      <c r="B8503" t="s">
        <v>444</v>
      </c>
      <c r="C8503" t="s">
        <v>444</v>
      </c>
      <c r="D8503" t="s">
        <v>444</v>
      </c>
      <c r="E8503" t="s">
        <v>444</v>
      </c>
      <c r="F8503" t="s">
        <v>444</v>
      </c>
      <c r="G8503" t="s">
        <v>444</v>
      </c>
    </row>
    <row r="8504" spans="1:7" x14ac:dyDescent="0.25">
      <c r="A8504" s="1">
        <v>44032</v>
      </c>
      <c r="B8504">
        <v>96.010002</v>
      </c>
      <c r="C8504">
        <v>96.18</v>
      </c>
      <c r="D8504">
        <v>95.730002999999996</v>
      </c>
      <c r="E8504">
        <v>95.830001999999993</v>
      </c>
      <c r="F8504">
        <v>95.830001999999993</v>
      </c>
      <c r="G8504">
        <v>0</v>
      </c>
    </row>
    <row r="8505" spans="1:7" x14ac:dyDescent="0.25">
      <c r="A8505" s="1">
        <v>44033</v>
      </c>
      <c r="B8505">
        <v>95.75</v>
      </c>
      <c r="C8505">
        <v>95.919998000000007</v>
      </c>
      <c r="D8505">
        <v>95.050003000000004</v>
      </c>
      <c r="E8505">
        <v>95.120002999999997</v>
      </c>
      <c r="F8505">
        <v>95.120002999999997</v>
      </c>
      <c r="G8505">
        <v>0</v>
      </c>
    </row>
    <row r="8506" spans="1:7" x14ac:dyDescent="0.25">
      <c r="A8506" s="1">
        <v>44034</v>
      </c>
      <c r="B8506">
        <v>95.129997000000003</v>
      </c>
      <c r="C8506">
        <v>95.410004000000001</v>
      </c>
      <c r="D8506">
        <v>94.830001999999993</v>
      </c>
      <c r="E8506">
        <v>94.970000999999996</v>
      </c>
      <c r="F8506">
        <v>94.970000999999996</v>
      </c>
      <c r="G8506">
        <v>0</v>
      </c>
    </row>
    <row r="8507" spans="1:7" x14ac:dyDescent="0.25">
      <c r="A8507" s="1">
        <v>44035</v>
      </c>
      <c r="B8507">
        <v>94.980002999999996</v>
      </c>
      <c r="C8507">
        <v>95.18</v>
      </c>
      <c r="D8507">
        <v>94.589995999999999</v>
      </c>
      <c r="E8507">
        <v>94.690002000000007</v>
      </c>
      <c r="F8507">
        <v>94.690002000000007</v>
      </c>
      <c r="G8507">
        <v>0</v>
      </c>
    </row>
    <row r="8508" spans="1:7" x14ac:dyDescent="0.25">
      <c r="A8508" s="1">
        <v>44036</v>
      </c>
      <c r="B8508">
        <v>94.769997000000004</v>
      </c>
      <c r="C8508">
        <v>94.830001999999993</v>
      </c>
      <c r="D8508">
        <v>94.330001999999993</v>
      </c>
      <c r="E8508">
        <v>94.440002000000007</v>
      </c>
      <c r="F8508">
        <v>94.440002000000007</v>
      </c>
      <c r="G8508">
        <v>0</v>
      </c>
    </row>
    <row r="8509" spans="1:7" x14ac:dyDescent="0.25">
      <c r="A8509" s="1">
        <v>44038</v>
      </c>
      <c r="B8509" t="s">
        <v>444</v>
      </c>
      <c r="C8509" t="s">
        <v>444</v>
      </c>
      <c r="D8509" t="s">
        <v>444</v>
      </c>
      <c r="E8509" t="s">
        <v>444</v>
      </c>
      <c r="F8509" t="s">
        <v>444</v>
      </c>
      <c r="G8509" t="s">
        <v>444</v>
      </c>
    </row>
    <row r="8510" spans="1:7" x14ac:dyDescent="0.25">
      <c r="A8510" s="1">
        <v>44039</v>
      </c>
      <c r="B8510">
        <v>94.349997999999999</v>
      </c>
      <c r="C8510">
        <v>94.419998000000007</v>
      </c>
      <c r="D8510">
        <v>93.480002999999996</v>
      </c>
      <c r="E8510">
        <v>93.669998000000007</v>
      </c>
      <c r="F8510">
        <v>93.669998000000007</v>
      </c>
      <c r="G8510">
        <v>0</v>
      </c>
    </row>
    <row r="8511" spans="1:7" x14ac:dyDescent="0.25">
      <c r="A8511" s="1">
        <v>44040</v>
      </c>
      <c r="B8511">
        <v>93.580001999999993</v>
      </c>
      <c r="C8511">
        <v>94.010002</v>
      </c>
      <c r="D8511">
        <v>93.489998</v>
      </c>
      <c r="E8511">
        <v>93.760002</v>
      </c>
      <c r="F8511">
        <v>93.760002</v>
      </c>
      <c r="G8511">
        <v>0</v>
      </c>
    </row>
    <row r="8512" spans="1:7" x14ac:dyDescent="0.25">
      <c r="A8512" s="1">
        <v>44041</v>
      </c>
      <c r="B8512">
        <v>93.75</v>
      </c>
      <c r="C8512">
        <v>93.800003000000004</v>
      </c>
      <c r="D8512">
        <v>93.18</v>
      </c>
      <c r="E8512">
        <v>93.260002</v>
      </c>
      <c r="F8512">
        <v>93.260002</v>
      </c>
      <c r="G8512">
        <v>0</v>
      </c>
    </row>
    <row r="8513" spans="1:7" x14ac:dyDescent="0.25">
      <c r="A8513" s="1">
        <v>44042</v>
      </c>
      <c r="B8513">
        <v>93.32</v>
      </c>
      <c r="C8513">
        <v>93.68</v>
      </c>
      <c r="D8513">
        <v>92.93</v>
      </c>
      <c r="E8513">
        <v>93.019997000000004</v>
      </c>
      <c r="F8513">
        <v>93.019997000000004</v>
      </c>
      <c r="G8513">
        <v>0</v>
      </c>
    </row>
    <row r="8514" spans="1:7" x14ac:dyDescent="0.25">
      <c r="A8514" s="1">
        <v>44043</v>
      </c>
      <c r="B8514">
        <v>92.82</v>
      </c>
      <c r="C8514">
        <v>93.540001000000004</v>
      </c>
      <c r="D8514">
        <v>92.550003000000004</v>
      </c>
      <c r="E8514">
        <v>93.489998</v>
      </c>
      <c r="F8514">
        <v>93.489998</v>
      </c>
      <c r="G8514">
        <v>0</v>
      </c>
    </row>
    <row r="8515" spans="1:7" x14ac:dyDescent="0.25">
      <c r="A8515" s="1">
        <v>44045</v>
      </c>
      <c r="B8515" t="s">
        <v>444</v>
      </c>
      <c r="C8515" t="s">
        <v>444</v>
      </c>
      <c r="D8515" t="s">
        <v>444</v>
      </c>
      <c r="E8515" t="s">
        <v>444</v>
      </c>
      <c r="F8515" t="s">
        <v>444</v>
      </c>
      <c r="G8515" t="s">
        <v>444</v>
      </c>
    </row>
    <row r="8516" spans="1:7" x14ac:dyDescent="0.25">
      <c r="A8516" s="1">
        <v>44046</v>
      </c>
      <c r="B8516">
        <v>93.459998999999996</v>
      </c>
      <c r="C8516">
        <v>93.989998</v>
      </c>
      <c r="D8516">
        <v>93.32</v>
      </c>
      <c r="E8516">
        <v>93.5</v>
      </c>
      <c r="F8516">
        <v>93.5</v>
      </c>
      <c r="G8516">
        <v>0</v>
      </c>
    </row>
    <row r="8517" spans="1:7" x14ac:dyDescent="0.25">
      <c r="A8517" s="1">
        <v>44047</v>
      </c>
      <c r="B8517">
        <v>93.559997999999993</v>
      </c>
      <c r="C8517">
        <v>93.830001999999993</v>
      </c>
      <c r="D8517">
        <v>93.230002999999996</v>
      </c>
      <c r="E8517">
        <v>93.379997000000003</v>
      </c>
      <c r="F8517">
        <v>93.379997000000003</v>
      </c>
      <c r="G8517">
        <v>0</v>
      </c>
    </row>
    <row r="8518" spans="1:7" x14ac:dyDescent="0.25">
      <c r="A8518" s="1">
        <v>44048</v>
      </c>
      <c r="B8518">
        <v>93.230002999999996</v>
      </c>
      <c r="C8518">
        <v>93.25</v>
      </c>
      <c r="D8518">
        <v>92.559997999999993</v>
      </c>
      <c r="E8518">
        <v>92.830001999999993</v>
      </c>
      <c r="F8518">
        <v>92.830001999999993</v>
      </c>
      <c r="G8518">
        <v>0</v>
      </c>
    </row>
    <row r="8519" spans="1:7" x14ac:dyDescent="0.25">
      <c r="A8519" s="1">
        <v>44049</v>
      </c>
      <c r="B8519">
        <v>92.769997000000004</v>
      </c>
      <c r="C8519">
        <v>93.089995999999999</v>
      </c>
      <c r="D8519">
        <v>92.519997000000004</v>
      </c>
      <c r="E8519">
        <v>92.790001000000004</v>
      </c>
      <c r="F8519">
        <v>92.790001000000004</v>
      </c>
      <c r="G8519">
        <v>0</v>
      </c>
    </row>
    <row r="8520" spans="1:7" x14ac:dyDescent="0.25">
      <c r="A8520" s="1">
        <v>44050</v>
      </c>
      <c r="B8520">
        <v>92.809997999999993</v>
      </c>
      <c r="C8520">
        <v>93.620002999999997</v>
      </c>
      <c r="D8520">
        <v>92.760002</v>
      </c>
      <c r="E8520">
        <v>93.440002000000007</v>
      </c>
      <c r="F8520">
        <v>93.440002000000007</v>
      </c>
      <c r="G8520">
        <v>0</v>
      </c>
    </row>
    <row r="8521" spans="1:7" x14ac:dyDescent="0.25">
      <c r="A8521" s="1">
        <v>44052</v>
      </c>
      <c r="B8521" t="s">
        <v>444</v>
      </c>
      <c r="C8521" t="s">
        <v>444</v>
      </c>
      <c r="D8521" t="s">
        <v>444</v>
      </c>
      <c r="E8521" t="s">
        <v>444</v>
      </c>
      <c r="F8521" t="s">
        <v>444</v>
      </c>
      <c r="G8521" t="s">
        <v>444</v>
      </c>
    </row>
    <row r="8522" spans="1:7" x14ac:dyDescent="0.25">
      <c r="A8522" s="1">
        <v>44053</v>
      </c>
      <c r="B8522">
        <v>93.389999000000003</v>
      </c>
      <c r="C8522">
        <v>93.699996999999996</v>
      </c>
      <c r="D8522">
        <v>93.300003000000004</v>
      </c>
      <c r="E8522">
        <v>93.580001999999993</v>
      </c>
      <c r="F8522">
        <v>93.580001999999993</v>
      </c>
      <c r="G8522">
        <v>0</v>
      </c>
    </row>
    <row r="8523" spans="1:7" x14ac:dyDescent="0.25">
      <c r="A8523" s="1">
        <v>44054</v>
      </c>
      <c r="B8523">
        <v>93.599997999999999</v>
      </c>
      <c r="C8523">
        <v>93.739998</v>
      </c>
      <c r="D8523">
        <v>93.169998000000007</v>
      </c>
      <c r="E8523">
        <v>93.629997000000003</v>
      </c>
      <c r="F8523">
        <v>93.629997000000003</v>
      </c>
      <c r="G8523">
        <v>0</v>
      </c>
    </row>
    <row r="8524" spans="1:7" x14ac:dyDescent="0.25">
      <c r="A8524" s="1">
        <v>44055</v>
      </c>
      <c r="B8524">
        <v>93.68</v>
      </c>
      <c r="C8524">
        <v>93.910004000000001</v>
      </c>
      <c r="D8524">
        <v>93.269997000000004</v>
      </c>
      <c r="E8524">
        <v>93.440002000000007</v>
      </c>
      <c r="F8524">
        <v>93.440002000000007</v>
      </c>
      <c r="G8524">
        <v>0</v>
      </c>
    </row>
    <row r="8525" spans="1:7" x14ac:dyDescent="0.25">
      <c r="A8525" s="1">
        <v>44056</v>
      </c>
      <c r="B8525">
        <v>93.370002999999997</v>
      </c>
      <c r="C8525">
        <v>93.389999000000003</v>
      </c>
      <c r="D8525">
        <v>92.93</v>
      </c>
      <c r="E8525">
        <v>93.339995999999999</v>
      </c>
      <c r="F8525">
        <v>93.339995999999999</v>
      </c>
      <c r="G8525">
        <v>0</v>
      </c>
    </row>
    <row r="8526" spans="1:7" x14ac:dyDescent="0.25">
      <c r="A8526" s="1">
        <v>44057</v>
      </c>
      <c r="B8526">
        <v>93.220000999999996</v>
      </c>
      <c r="C8526">
        <v>93.410004000000001</v>
      </c>
      <c r="D8526">
        <v>93.019997000000004</v>
      </c>
      <c r="E8526">
        <v>93.099997999999999</v>
      </c>
      <c r="F8526">
        <v>93.099997999999999</v>
      </c>
      <c r="G8526">
        <v>0</v>
      </c>
    </row>
    <row r="8527" spans="1:7" x14ac:dyDescent="0.25">
      <c r="A8527" s="1">
        <v>44059</v>
      </c>
      <c r="B8527" t="s">
        <v>444</v>
      </c>
      <c r="C8527" t="s">
        <v>444</v>
      </c>
      <c r="D8527" t="s">
        <v>444</v>
      </c>
      <c r="E8527" t="s">
        <v>444</v>
      </c>
      <c r="F8527" t="s">
        <v>444</v>
      </c>
      <c r="G8527" t="s">
        <v>444</v>
      </c>
    </row>
    <row r="8528" spans="1:7" x14ac:dyDescent="0.25">
      <c r="A8528" s="1">
        <v>44060</v>
      </c>
      <c r="B8528">
        <v>93.099997999999999</v>
      </c>
      <c r="C8528">
        <v>93.120002999999997</v>
      </c>
      <c r="D8528">
        <v>92.769997000000004</v>
      </c>
      <c r="E8528">
        <v>92.849997999999999</v>
      </c>
      <c r="F8528">
        <v>92.849997999999999</v>
      </c>
      <c r="G8528">
        <v>0</v>
      </c>
    </row>
    <row r="8529" spans="1:7" x14ac:dyDescent="0.25">
      <c r="A8529" s="1">
        <v>44061</v>
      </c>
      <c r="B8529">
        <v>92.82</v>
      </c>
      <c r="C8529">
        <v>92.82</v>
      </c>
      <c r="D8529">
        <v>92.129997000000003</v>
      </c>
      <c r="E8529">
        <v>92.269997000000004</v>
      </c>
      <c r="F8529">
        <v>92.269997000000004</v>
      </c>
      <c r="G8529">
        <v>0</v>
      </c>
    </row>
    <row r="8530" spans="1:7" x14ac:dyDescent="0.25">
      <c r="A8530" s="1">
        <v>44062</v>
      </c>
      <c r="B8530">
        <v>92.279999000000004</v>
      </c>
      <c r="C8530">
        <v>93.050003000000004</v>
      </c>
      <c r="D8530">
        <v>92.150002000000001</v>
      </c>
      <c r="E8530">
        <v>92.889999000000003</v>
      </c>
      <c r="F8530">
        <v>92.889999000000003</v>
      </c>
      <c r="G8530">
        <v>0</v>
      </c>
    </row>
    <row r="8531" spans="1:7" x14ac:dyDescent="0.25">
      <c r="A8531" s="1">
        <v>44063</v>
      </c>
      <c r="B8531">
        <v>92.959998999999996</v>
      </c>
      <c r="C8531">
        <v>93.239998</v>
      </c>
      <c r="D8531">
        <v>92.730002999999996</v>
      </c>
      <c r="E8531">
        <v>92.790001000000004</v>
      </c>
      <c r="F8531">
        <v>92.790001000000004</v>
      </c>
      <c r="G8531">
        <v>0</v>
      </c>
    </row>
    <row r="8532" spans="1:7" x14ac:dyDescent="0.25">
      <c r="A8532" s="1">
        <v>44064</v>
      </c>
      <c r="B8532">
        <v>92.720000999999996</v>
      </c>
      <c r="C8532">
        <v>93.470000999999996</v>
      </c>
      <c r="D8532">
        <v>92.580001999999993</v>
      </c>
      <c r="E8532">
        <v>93.25</v>
      </c>
      <c r="F8532">
        <v>93.25</v>
      </c>
      <c r="G8532">
        <v>0</v>
      </c>
    </row>
    <row r="8533" spans="1:7" x14ac:dyDescent="0.25">
      <c r="A8533" s="1">
        <v>44066</v>
      </c>
      <c r="B8533" t="s">
        <v>444</v>
      </c>
      <c r="C8533" t="s">
        <v>444</v>
      </c>
      <c r="D8533" t="s">
        <v>444</v>
      </c>
      <c r="E8533" t="s">
        <v>444</v>
      </c>
      <c r="F8533" t="s">
        <v>444</v>
      </c>
      <c r="G8533" t="s">
        <v>444</v>
      </c>
    </row>
    <row r="8534" spans="1:7" x14ac:dyDescent="0.25">
      <c r="A8534" s="1">
        <v>44067</v>
      </c>
      <c r="B8534">
        <v>93.199996999999996</v>
      </c>
      <c r="C8534">
        <v>93.339995999999999</v>
      </c>
      <c r="D8534">
        <v>92.839995999999999</v>
      </c>
      <c r="E8534">
        <v>93.300003000000004</v>
      </c>
      <c r="F8534">
        <v>93.300003000000004</v>
      </c>
      <c r="G8534">
        <v>0</v>
      </c>
    </row>
    <row r="8535" spans="1:7" x14ac:dyDescent="0.25">
      <c r="A8535" s="1">
        <v>44068</v>
      </c>
      <c r="B8535">
        <v>93.279999000000004</v>
      </c>
      <c r="C8535">
        <v>93.349997999999999</v>
      </c>
      <c r="D8535">
        <v>92.970000999999996</v>
      </c>
      <c r="E8535">
        <v>93.019997000000004</v>
      </c>
      <c r="F8535">
        <v>93.019997000000004</v>
      </c>
      <c r="G8535">
        <v>0</v>
      </c>
    </row>
    <row r="8536" spans="1:7" x14ac:dyDescent="0.25">
      <c r="A8536" s="1">
        <v>44069</v>
      </c>
      <c r="B8536">
        <v>93.019997000000004</v>
      </c>
      <c r="C8536">
        <v>93.360000999999997</v>
      </c>
      <c r="D8536">
        <v>92.849997999999999</v>
      </c>
      <c r="E8536">
        <v>93.010002</v>
      </c>
      <c r="F8536">
        <v>93.010002</v>
      </c>
      <c r="G8536">
        <v>0</v>
      </c>
    </row>
    <row r="8537" spans="1:7" x14ac:dyDescent="0.25">
      <c r="A8537" s="1">
        <v>44070</v>
      </c>
      <c r="B8537">
        <v>92.849997999999999</v>
      </c>
      <c r="C8537">
        <v>93.32</v>
      </c>
      <c r="D8537">
        <v>92.419998000000007</v>
      </c>
      <c r="E8537">
        <v>93.010002</v>
      </c>
      <c r="F8537">
        <v>93.010002</v>
      </c>
      <c r="G8537">
        <v>0</v>
      </c>
    </row>
    <row r="8538" spans="1:7" x14ac:dyDescent="0.25">
      <c r="A8538" s="1">
        <v>44071</v>
      </c>
      <c r="B8538">
        <v>93.019997000000004</v>
      </c>
      <c r="C8538">
        <v>93.099997999999999</v>
      </c>
      <c r="D8538">
        <v>92.199996999999996</v>
      </c>
      <c r="E8538">
        <v>92.370002999999997</v>
      </c>
      <c r="F8538">
        <v>92.370002999999997</v>
      </c>
      <c r="G8538">
        <v>0</v>
      </c>
    </row>
    <row r="8539" spans="1:7" x14ac:dyDescent="0.25">
      <c r="A8539" s="1">
        <v>44073</v>
      </c>
      <c r="B8539" t="s">
        <v>444</v>
      </c>
      <c r="C8539" t="s">
        <v>444</v>
      </c>
      <c r="D8539" t="s">
        <v>444</v>
      </c>
      <c r="E8539" t="s">
        <v>444</v>
      </c>
      <c r="F8539" t="s">
        <v>444</v>
      </c>
      <c r="G8539" t="s">
        <v>444</v>
      </c>
    </row>
    <row r="8540" spans="1:7" x14ac:dyDescent="0.25">
      <c r="A8540" s="1">
        <v>44074</v>
      </c>
      <c r="B8540">
        <v>92.300003000000004</v>
      </c>
      <c r="C8540">
        <v>92.480002999999996</v>
      </c>
      <c r="D8540">
        <v>91.989998</v>
      </c>
      <c r="E8540">
        <v>92.139999000000003</v>
      </c>
      <c r="F8540">
        <v>92.139999000000003</v>
      </c>
      <c r="G8540">
        <v>0</v>
      </c>
    </row>
    <row r="8541" spans="1:7" x14ac:dyDescent="0.25">
      <c r="A8541" s="1">
        <v>44075</v>
      </c>
      <c r="B8541">
        <v>92.18</v>
      </c>
      <c r="C8541">
        <v>92.400002000000001</v>
      </c>
      <c r="D8541">
        <v>91.75</v>
      </c>
      <c r="E8541">
        <v>92.339995999999999</v>
      </c>
      <c r="F8541">
        <v>92.339995999999999</v>
      </c>
      <c r="G8541">
        <v>0</v>
      </c>
    </row>
    <row r="8542" spans="1:7" x14ac:dyDescent="0.25">
      <c r="A8542" s="1">
        <v>44076</v>
      </c>
      <c r="B8542">
        <v>92.279999000000004</v>
      </c>
      <c r="C8542">
        <v>92.870002999999997</v>
      </c>
      <c r="D8542">
        <v>92.209998999999996</v>
      </c>
      <c r="E8542">
        <v>92.849997999999999</v>
      </c>
      <c r="F8542">
        <v>92.849997999999999</v>
      </c>
      <c r="G8542">
        <v>0</v>
      </c>
    </row>
    <row r="8543" spans="1:7" x14ac:dyDescent="0.25">
      <c r="A8543" s="1">
        <v>44077</v>
      </c>
      <c r="B8543">
        <v>92.660004000000001</v>
      </c>
      <c r="C8543">
        <v>93.07</v>
      </c>
      <c r="D8543">
        <v>92.650002000000001</v>
      </c>
      <c r="E8543">
        <v>92.739998</v>
      </c>
      <c r="F8543">
        <v>92.739998</v>
      </c>
      <c r="G8543">
        <v>0</v>
      </c>
    </row>
    <row r="8544" spans="1:7" x14ac:dyDescent="0.25">
      <c r="A8544" s="1">
        <v>44078</v>
      </c>
      <c r="B8544">
        <v>92.800003000000004</v>
      </c>
      <c r="C8544">
        <v>93.239998</v>
      </c>
      <c r="D8544">
        <v>92.660004000000001</v>
      </c>
      <c r="E8544">
        <v>92.720000999999996</v>
      </c>
      <c r="F8544">
        <v>92.720000999999996</v>
      </c>
      <c r="G8544">
        <v>0</v>
      </c>
    </row>
    <row r="8545" spans="1:7" x14ac:dyDescent="0.25">
      <c r="A8545" s="1">
        <v>44080</v>
      </c>
      <c r="B8545" t="s">
        <v>444</v>
      </c>
      <c r="C8545" t="s">
        <v>444</v>
      </c>
      <c r="D8545" t="s">
        <v>444</v>
      </c>
      <c r="E8545" t="s">
        <v>444</v>
      </c>
      <c r="F8545" t="s">
        <v>444</v>
      </c>
      <c r="G8545" t="s">
        <v>444</v>
      </c>
    </row>
    <row r="8546" spans="1:7" x14ac:dyDescent="0.25">
      <c r="A8546" s="1">
        <v>44082</v>
      </c>
      <c r="B8546">
        <v>93.050003000000004</v>
      </c>
      <c r="C8546">
        <v>93.5</v>
      </c>
      <c r="D8546">
        <v>93</v>
      </c>
      <c r="E8546">
        <v>93.480002999999996</v>
      </c>
      <c r="F8546">
        <v>93.480002999999996</v>
      </c>
      <c r="G8546">
        <v>0</v>
      </c>
    </row>
    <row r="8547" spans="1:7" x14ac:dyDescent="0.25">
      <c r="A8547" s="1">
        <v>44083</v>
      </c>
      <c r="B8547">
        <v>93.580001999999993</v>
      </c>
      <c r="C8547">
        <v>93.660004000000001</v>
      </c>
      <c r="D8547">
        <v>93.139999000000003</v>
      </c>
      <c r="E8547">
        <v>93.260002</v>
      </c>
      <c r="F8547">
        <v>93.260002</v>
      </c>
      <c r="G8547">
        <v>0</v>
      </c>
    </row>
    <row r="8548" spans="1:7" x14ac:dyDescent="0.25">
      <c r="A8548" s="1">
        <v>44084</v>
      </c>
      <c r="B8548">
        <v>93.230002999999996</v>
      </c>
      <c r="C8548">
        <v>93.449996999999996</v>
      </c>
      <c r="D8548">
        <v>92.699996999999996</v>
      </c>
      <c r="E8548">
        <v>93.339995999999999</v>
      </c>
      <c r="F8548">
        <v>93.339995999999999</v>
      </c>
      <c r="G8548">
        <v>0</v>
      </c>
    </row>
    <row r="8549" spans="1:7" x14ac:dyDescent="0.25">
      <c r="A8549" s="1">
        <v>44085</v>
      </c>
      <c r="B8549">
        <v>93.330001999999993</v>
      </c>
      <c r="C8549">
        <v>93.379997000000003</v>
      </c>
      <c r="D8549">
        <v>93.099997999999999</v>
      </c>
      <c r="E8549">
        <v>93.330001999999993</v>
      </c>
      <c r="F8549">
        <v>93.330001999999993</v>
      </c>
      <c r="G8549">
        <v>0</v>
      </c>
    </row>
    <row r="8550" spans="1:7" x14ac:dyDescent="0.25">
      <c r="A8550" s="1">
        <v>44087</v>
      </c>
      <c r="B8550" t="s">
        <v>444</v>
      </c>
      <c r="C8550" t="s">
        <v>444</v>
      </c>
      <c r="D8550" t="s">
        <v>444</v>
      </c>
      <c r="E8550" t="s">
        <v>444</v>
      </c>
      <c r="F8550" t="s">
        <v>444</v>
      </c>
      <c r="G8550" t="s">
        <v>444</v>
      </c>
    </row>
    <row r="8551" spans="1:7" x14ac:dyDescent="0.25">
      <c r="A8551" s="1">
        <v>44088</v>
      </c>
      <c r="B8551">
        <v>93.290001000000004</v>
      </c>
      <c r="C8551">
        <v>93.330001999999993</v>
      </c>
      <c r="D8551">
        <v>92.870002999999997</v>
      </c>
      <c r="E8551">
        <v>93.07</v>
      </c>
      <c r="F8551">
        <v>93.07</v>
      </c>
      <c r="G8551">
        <v>0</v>
      </c>
    </row>
    <row r="8552" spans="1:7" x14ac:dyDescent="0.25">
      <c r="A8552" s="1">
        <v>44089</v>
      </c>
      <c r="B8552">
        <v>93.059997999999993</v>
      </c>
      <c r="C8552">
        <v>93.139999000000003</v>
      </c>
      <c r="D8552">
        <v>92.790001000000004</v>
      </c>
      <c r="E8552">
        <v>93.050003000000004</v>
      </c>
      <c r="F8552">
        <v>93.050003000000004</v>
      </c>
      <c r="G8552">
        <v>0</v>
      </c>
    </row>
    <row r="8553" spans="1:7" x14ac:dyDescent="0.25">
      <c r="A8553" s="1">
        <v>44090</v>
      </c>
      <c r="B8553">
        <v>93.080001999999993</v>
      </c>
      <c r="C8553">
        <v>93.279999000000004</v>
      </c>
      <c r="D8553">
        <v>92.779999000000004</v>
      </c>
      <c r="E8553">
        <v>93.209998999999996</v>
      </c>
      <c r="F8553">
        <v>93.209998999999996</v>
      </c>
      <c r="G8553">
        <v>0</v>
      </c>
    </row>
    <row r="8554" spans="1:7" x14ac:dyDescent="0.25">
      <c r="A8554" s="1">
        <v>44091</v>
      </c>
      <c r="B8554">
        <v>93.150002000000001</v>
      </c>
      <c r="C8554">
        <v>93.589995999999999</v>
      </c>
      <c r="D8554">
        <v>92.870002999999997</v>
      </c>
      <c r="E8554">
        <v>92.970000999999996</v>
      </c>
      <c r="F8554">
        <v>92.970000999999996</v>
      </c>
      <c r="G8554">
        <v>0</v>
      </c>
    </row>
    <row r="8555" spans="1:7" x14ac:dyDescent="0.25">
      <c r="A8555" s="1">
        <v>44092</v>
      </c>
      <c r="B8555">
        <v>92.860000999999997</v>
      </c>
      <c r="C8555">
        <v>93.010002</v>
      </c>
      <c r="D8555">
        <v>92.769997000000004</v>
      </c>
      <c r="E8555">
        <v>92.93</v>
      </c>
      <c r="F8555">
        <v>92.93</v>
      </c>
      <c r="G8555">
        <v>0</v>
      </c>
    </row>
    <row r="8556" spans="1:7" x14ac:dyDescent="0.25">
      <c r="A8556" s="1">
        <v>44094</v>
      </c>
      <c r="B8556" t="s">
        <v>444</v>
      </c>
      <c r="C8556" t="s">
        <v>444</v>
      </c>
      <c r="D8556" t="s">
        <v>444</v>
      </c>
      <c r="E8556" t="s">
        <v>444</v>
      </c>
      <c r="F8556" t="s">
        <v>444</v>
      </c>
      <c r="G8556" t="s">
        <v>444</v>
      </c>
    </row>
    <row r="8557" spans="1:7" x14ac:dyDescent="0.25">
      <c r="A8557" s="1">
        <v>44095</v>
      </c>
      <c r="B8557">
        <v>93.010002</v>
      </c>
      <c r="C8557">
        <v>93.779999000000004</v>
      </c>
      <c r="D8557">
        <v>92.75</v>
      </c>
      <c r="E8557">
        <v>93.540001000000004</v>
      </c>
      <c r="F8557">
        <v>93.540001000000004</v>
      </c>
      <c r="G8557">
        <v>0</v>
      </c>
    </row>
    <row r="8558" spans="1:7" x14ac:dyDescent="0.25">
      <c r="A8558" s="1">
        <v>44096</v>
      </c>
      <c r="B8558">
        <v>93.550003000000004</v>
      </c>
      <c r="C8558">
        <v>94.080001999999993</v>
      </c>
      <c r="D8558">
        <v>93.470000999999996</v>
      </c>
      <c r="E8558">
        <v>93.989998</v>
      </c>
      <c r="F8558">
        <v>93.989998</v>
      </c>
      <c r="G8558">
        <v>0</v>
      </c>
    </row>
    <row r="8559" spans="1:7" x14ac:dyDescent="0.25">
      <c r="A8559" s="1">
        <v>44097</v>
      </c>
      <c r="B8559">
        <v>93.989998</v>
      </c>
      <c r="C8559">
        <v>94.43</v>
      </c>
      <c r="D8559">
        <v>93.93</v>
      </c>
      <c r="E8559">
        <v>94.389999000000003</v>
      </c>
      <c r="F8559">
        <v>94.389999000000003</v>
      </c>
      <c r="G8559">
        <v>0</v>
      </c>
    </row>
    <row r="8560" spans="1:7" x14ac:dyDescent="0.25">
      <c r="A8560" s="1">
        <v>44098</v>
      </c>
      <c r="B8560">
        <v>94.379997000000003</v>
      </c>
      <c r="C8560">
        <v>94.589995999999999</v>
      </c>
      <c r="D8560">
        <v>94.199996999999996</v>
      </c>
      <c r="E8560">
        <v>94.349997999999999</v>
      </c>
      <c r="F8560">
        <v>94.349997999999999</v>
      </c>
      <c r="G8560">
        <v>0</v>
      </c>
    </row>
    <row r="8561" spans="1:7" x14ac:dyDescent="0.25">
      <c r="A8561" s="1">
        <v>44099</v>
      </c>
      <c r="B8561">
        <v>94.32</v>
      </c>
      <c r="C8561">
        <v>94.739998</v>
      </c>
      <c r="D8561">
        <v>94.190002000000007</v>
      </c>
      <c r="E8561">
        <v>94.580001999999993</v>
      </c>
      <c r="F8561">
        <v>94.580001999999993</v>
      </c>
      <c r="G8561">
        <v>0</v>
      </c>
    </row>
    <row r="8562" spans="1:7" x14ac:dyDescent="0.25">
      <c r="A8562" s="1">
        <v>44101</v>
      </c>
      <c r="B8562" t="s">
        <v>444</v>
      </c>
      <c r="C8562" t="s">
        <v>444</v>
      </c>
      <c r="D8562" t="s">
        <v>444</v>
      </c>
      <c r="E8562" t="s">
        <v>444</v>
      </c>
      <c r="F8562" t="s">
        <v>444</v>
      </c>
      <c r="G8562" t="s">
        <v>444</v>
      </c>
    </row>
    <row r="8563" spans="1:7" x14ac:dyDescent="0.25">
      <c r="A8563" s="1">
        <v>44102</v>
      </c>
      <c r="B8563">
        <v>94.580001999999993</v>
      </c>
      <c r="C8563">
        <v>94.639999000000003</v>
      </c>
      <c r="D8563">
        <v>94.150002000000001</v>
      </c>
      <c r="E8563">
        <v>94.260002</v>
      </c>
      <c r="F8563">
        <v>94.260002</v>
      </c>
      <c r="G8563">
        <v>0</v>
      </c>
    </row>
    <row r="8564" spans="1:7" x14ac:dyDescent="0.25">
      <c r="A8564" s="1">
        <v>44103</v>
      </c>
      <c r="B8564">
        <v>94.239998</v>
      </c>
      <c r="C8564">
        <v>94.300003000000004</v>
      </c>
      <c r="D8564">
        <v>93.82</v>
      </c>
      <c r="E8564">
        <v>93.889999000000003</v>
      </c>
      <c r="F8564">
        <v>93.889999000000003</v>
      </c>
      <c r="G8564">
        <v>0</v>
      </c>
    </row>
    <row r="8565" spans="1:7" x14ac:dyDescent="0.25">
      <c r="A8565" s="1">
        <v>44104</v>
      </c>
      <c r="B8565">
        <v>93.849997999999999</v>
      </c>
      <c r="C8565">
        <v>94.190002000000007</v>
      </c>
      <c r="D8565">
        <v>93.669998000000007</v>
      </c>
      <c r="E8565">
        <v>93.889999000000003</v>
      </c>
      <c r="F8565">
        <v>93.889999000000003</v>
      </c>
      <c r="G8565">
        <v>0</v>
      </c>
    </row>
    <row r="8566" spans="1:7" x14ac:dyDescent="0.25">
      <c r="A8566" s="1">
        <v>44105</v>
      </c>
      <c r="B8566">
        <v>93.800003000000004</v>
      </c>
      <c r="C8566">
        <v>93.919998000000007</v>
      </c>
      <c r="D8566">
        <v>93.529999000000004</v>
      </c>
      <c r="E8566">
        <v>93.709998999999996</v>
      </c>
      <c r="F8566">
        <v>93.709998999999996</v>
      </c>
      <c r="G8566">
        <v>0</v>
      </c>
    </row>
    <row r="8567" spans="1:7" x14ac:dyDescent="0.25">
      <c r="A8567" s="1">
        <v>44106</v>
      </c>
      <c r="B8567">
        <v>93.730002999999996</v>
      </c>
      <c r="C8567">
        <v>94.029999000000004</v>
      </c>
      <c r="D8567">
        <v>93.690002000000007</v>
      </c>
      <c r="E8567">
        <v>93.839995999999999</v>
      </c>
      <c r="F8567">
        <v>93.839995999999999</v>
      </c>
      <c r="G8567">
        <v>0</v>
      </c>
    </row>
    <row r="8568" spans="1:7" x14ac:dyDescent="0.25">
      <c r="A8568" s="1">
        <v>44108</v>
      </c>
      <c r="B8568" t="s">
        <v>444</v>
      </c>
      <c r="C8568" t="s">
        <v>444</v>
      </c>
      <c r="D8568" t="s">
        <v>444</v>
      </c>
      <c r="E8568" t="s">
        <v>444</v>
      </c>
      <c r="F8568" t="s">
        <v>444</v>
      </c>
      <c r="G8568" t="s">
        <v>444</v>
      </c>
    </row>
    <row r="8569" spans="1:7" x14ac:dyDescent="0.25">
      <c r="A8569" s="1">
        <v>44109</v>
      </c>
      <c r="B8569">
        <v>93.809997999999993</v>
      </c>
      <c r="C8569">
        <v>93.870002999999997</v>
      </c>
      <c r="D8569">
        <v>93.370002999999997</v>
      </c>
      <c r="E8569">
        <v>93.510002</v>
      </c>
      <c r="F8569">
        <v>93.510002</v>
      </c>
      <c r="G8569">
        <v>0</v>
      </c>
    </row>
    <row r="8570" spans="1:7" x14ac:dyDescent="0.25">
      <c r="A8570" s="1">
        <v>44110</v>
      </c>
      <c r="B8570">
        <v>93.440002000000007</v>
      </c>
      <c r="C8570">
        <v>93.849997999999999</v>
      </c>
      <c r="D8570">
        <v>93.339995999999999</v>
      </c>
      <c r="E8570">
        <v>93.830001999999993</v>
      </c>
      <c r="F8570">
        <v>93.830001999999993</v>
      </c>
      <c r="G8570">
        <v>0</v>
      </c>
    </row>
    <row r="8571" spans="1:7" x14ac:dyDescent="0.25">
      <c r="A8571" s="1">
        <v>44111</v>
      </c>
      <c r="B8571">
        <v>93.830001999999993</v>
      </c>
      <c r="C8571">
        <v>93.900002000000001</v>
      </c>
      <c r="D8571">
        <v>93.559997999999993</v>
      </c>
      <c r="E8571">
        <v>93.629997000000003</v>
      </c>
      <c r="F8571">
        <v>93.629997000000003</v>
      </c>
      <c r="G8571">
        <v>0</v>
      </c>
    </row>
    <row r="8572" spans="1:7" x14ac:dyDescent="0.25">
      <c r="A8572" s="1">
        <v>44112</v>
      </c>
      <c r="B8572">
        <v>93.610000999999997</v>
      </c>
      <c r="C8572">
        <v>93.779999000000004</v>
      </c>
      <c r="D8572">
        <v>93.5</v>
      </c>
      <c r="E8572">
        <v>93.610000999999997</v>
      </c>
      <c r="F8572">
        <v>93.610000999999997</v>
      </c>
      <c r="G8572">
        <v>0</v>
      </c>
    </row>
    <row r="8573" spans="1:7" x14ac:dyDescent="0.25">
      <c r="A8573" s="1">
        <v>44113</v>
      </c>
      <c r="B8573">
        <v>93.559997999999993</v>
      </c>
      <c r="C8573">
        <v>93.589995999999999</v>
      </c>
      <c r="D8573">
        <v>93.010002</v>
      </c>
      <c r="E8573">
        <v>93.059997999999993</v>
      </c>
      <c r="F8573">
        <v>93.059997999999993</v>
      </c>
      <c r="G8573">
        <v>0</v>
      </c>
    </row>
    <row r="8574" spans="1:7" x14ac:dyDescent="0.25">
      <c r="A8574" s="1">
        <v>44115</v>
      </c>
      <c r="B8574" t="s">
        <v>444</v>
      </c>
      <c r="C8574" t="s">
        <v>444</v>
      </c>
      <c r="D8574" t="s">
        <v>444</v>
      </c>
      <c r="E8574" t="s">
        <v>444</v>
      </c>
      <c r="F8574" t="s">
        <v>444</v>
      </c>
      <c r="G8574" t="s">
        <v>444</v>
      </c>
    </row>
    <row r="8575" spans="1:7" x14ac:dyDescent="0.25">
      <c r="A8575" s="1">
        <v>44116</v>
      </c>
      <c r="B8575">
        <v>93.059997999999993</v>
      </c>
      <c r="C8575">
        <v>93.239998</v>
      </c>
      <c r="D8575">
        <v>93.010002</v>
      </c>
      <c r="E8575">
        <v>93.07</v>
      </c>
      <c r="F8575">
        <v>93.07</v>
      </c>
      <c r="G8575">
        <v>0</v>
      </c>
    </row>
    <row r="8576" spans="1:7" x14ac:dyDescent="0.25">
      <c r="A8576" s="1">
        <v>44117</v>
      </c>
      <c r="B8576">
        <v>93.029999000000004</v>
      </c>
      <c r="C8576">
        <v>93.599997999999999</v>
      </c>
      <c r="D8576">
        <v>93.029999000000004</v>
      </c>
      <c r="E8576">
        <v>93.529999000000004</v>
      </c>
      <c r="F8576">
        <v>93.529999000000004</v>
      </c>
      <c r="G8576">
        <v>0</v>
      </c>
    </row>
    <row r="8577" spans="1:7" x14ac:dyDescent="0.25">
      <c r="A8577" s="1">
        <v>44118</v>
      </c>
      <c r="B8577">
        <v>93.540001000000004</v>
      </c>
      <c r="C8577">
        <v>93.669998000000007</v>
      </c>
      <c r="D8577">
        <v>93.25</v>
      </c>
      <c r="E8577">
        <v>93.379997000000003</v>
      </c>
      <c r="F8577">
        <v>93.379997000000003</v>
      </c>
      <c r="G8577">
        <v>0</v>
      </c>
    </row>
    <row r="8578" spans="1:7" x14ac:dyDescent="0.25">
      <c r="A8578" s="1">
        <v>44119</v>
      </c>
      <c r="B8578">
        <v>93.43</v>
      </c>
      <c r="C8578">
        <v>93.900002000000001</v>
      </c>
      <c r="D8578">
        <v>93.370002999999997</v>
      </c>
      <c r="E8578">
        <v>93.860000999999997</v>
      </c>
      <c r="F8578">
        <v>93.860000999999997</v>
      </c>
      <c r="G8578">
        <v>0</v>
      </c>
    </row>
    <row r="8579" spans="1:7" x14ac:dyDescent="0.25">
      <c r="A8579" s="1">
        <v>44120</v>
      </c>
      <c r="B8579">
        <v>93.800003000000004</v>
      </c>
      <c r="C8579">
        <v>93.879997000000003</v>
      </c>
      <c r="D8579">
        <v>93.529999000000004</v>
      </c>
      <c r="E8579">
        <v>93.68</v>
      </c>
      <c r="F8579">
        <v>93.68</v>
      </c>
      <c r="G8579">
        <v>0</v>
      </c>
    </row>
    <row r="8580" spans="1:7" x14ac:dyDescent="0.25">
      <c r="A8580" s="1">
        <v>44122</v>
      </c>
      <c r="B8580" t="s">
        <v>444</v>
      </c>
      <c r="C8580" t="s">
        <v>444</v>
      </c>
      <c r="D8580" t="s">
        <v>444</v>
      </c>
      <c r="E8580" t="s">
        <v>444</v>
      </c>
      <c r="F8580" t="s">
        <v>444</v>
      </c>
      <c r="G8580" t="s">
        <v>444</v>
      </c>
    </row>
    <row r="8581" spans="1:7" x14ac:dyDescent="0.25">
      <c r="A8581" s="1">
        <v>44123</v>
      </c>
      <c r="B8581">
        <v>93.720000999999996</v>
      </c>
      <c r="C8581">
        <v>93.769997000000004</v>
      </c>
      <c r="D8581">
        <v>93.209998999999996</v>
      </c>
      <c r="E8581">
        <v>93.43</v>
      </c>
      <c r="F8581">
        <v>93.43</v>
      </c>
      <c r="G8581">
        <v>0</v>
      </c>
    </row>
    <row r="8582" spans="1:7" x14ac:dyDescent="0.25">
      <c r="A8582" s="1">
        <v>44124</v>
      </c>
      <c r="B8582">
        <v>93.419998000000007</v>
      </c>
      <c r="C8582">
        <v>93.5</v>
      </c>
      <c r="D8582">
        <v>93</v>
      </c>
      <c r="E8582">
        <v>93.07</v>
      </c>
      <c r="F8582">
        <v>93.07</v>
      </c>
      <c r="G8582">
        <v>0</v>
      </c>
    </row>
    <row r="8583" spans="1:7" x14ac:dyDescent="0.25">
      <c r="A8583" s="1">
        <v>44125</v>
      </c>
      <c r="B8583">
        <v>93.050003000000004</v>
      </c>
      <c r="C8583">
        <v>93.07</v>
      </c>
      <c r="D8583">
        <v>92.470000999999996</v>
      </c>
      <c r="E8583">
        <v>92.610000999999997</v>
      </c>
      <c r="F8583">
        <v>92.610000999999997</v>
      </c>
      <c r="G8583">
        <v>0</v>
      </c>
    </row>
    <row r="8584" spans="1:7" x14ac:dyDescent="0.25">
      <c r="A8584" s="1">
        <v>44126</v>
      </c>
      <c r="B8584">
        <v>92.669998000000007</v>
      </c>
      <c r="C8584">
        <v>92.970000999999996</v>
      </c>
      <c r="D8584">
        <v>92.610000999999997</v>
      </c>
      <c r="E8584">
        <v>92.949996999999996</v>
      </c>
      <c r="F8584">
        <v>92.949996999999996</v>
      </c>
      <c r="G8584">
        <v>0</v>
      </c>
    </row>
    <row r="8585" spans="1:7" x14ac:dyDescent="0.25">
      <c r="A8585" s="1">
        <v>44127</v>
      </c>
      <c r="B8585">
        <v>92.93</v>
      </c>
      <c r="C8585">
        <v>93.129997000000003</v>
      </c>
      <c r="D8585">
        <v>92.660004000000001</v>
      </c>
      <c r="E8585">
        <v>92.769997000000004</v>
      </c>
      <c r="F8585">
        <v>92.769997000000004</v>
      </c>
      <c r="G8585">
        <v>0</v>
      </c>
    </row>
    <row r="8586" spans="1:7" x14ac:dyDescent="0.25">
      <c r="A8586" s="1">
        <v>44129</v>
      </c>
      <c r="B8586" t="s">
        <v>444</v>
      </c>
      <c r="C8586" t="s">
        <v>444</v>
      </c>
      <c r="D8586" t="s">
        <v>444</v>
      </c>
      <c r="E8586" t="s">
        <v>444</v>
      </c>
      <c r="F8586" t="s">
        <v>444</v>
      </c>
      <c r="G8586" t="s">
        <v>444</v>
      </c>
    </row>
    <row r="8587" spans="1:7" x14ac:dyDescent="0.25">
      <c r="A8587" s="1">
        <v>44130</v>
      </c>
      <c r="B8587">
        <v>92.760002</v>
      </c>
      <c r="C8587">
        <v>93.110000999999997</v>
      </c>
      <c r="D8587">
        <v>92.739998</v>
      </c>
      <c r="E8587">
        <v>93.050003000000004</v>
      </c>
      <c r="F8587">
        <v>93.050003000000004</v>
      </c>
      <c r="G8587">
        <v>0</v>
      </c>
    </row>
    <row r="8588" spans="1:7" x14ac:dyDescent="0.25">
      <c r="A8588" s="1">
        <v>44131</v>
      </c>
      <c r="B8588">
        <v>93.07</v>
      </c>
      <c r="C8588">
        <v>93.129997000000003</v>
      </c>
      <c r="D8588">
        <v>92.790001000000004</v>
      </c>
      <c r="E8588">
        <v>92.940002000000007</v>
      </c>
      <c r="F8588">
        <v>92.940002000000007</v>
      </c>
      <c r="G8588">
        <v>0</v>
      </c>
    </row>
    <row r="8589" spans="1:7" x14ac:dyDescent="0.25">
      <c r="A8589" s="1">
        <v>44132</v>
      </c>
      <c r="B8589">
        <v>93.150002000000001</v>
      </c>
      <c r="C8589">
        <v>93.650002000000001</v>
      </c>
      <c r="D8589">
        <v>93.050003000000004</v>
      </c>
      <c r="E8589">
        <v>93.410004000000001</v>
      </c>
      <c r="F8589">
        <v>93.410004000000001</v>
      </c>
      <c r="G8589">
        <v>0</v>
      </c>
    </row>
    <row r="8590" spans="1:7" x14ac:dyDescent="0.25">
      <c r="A8590" s="1">
        <v>44133</v>
      </c>
      <c r="B8590">
        <v>93.459998999999996</v>
      </c>
      <c r="C8590">
        <v>94.099997999999999</v>
      </c>
      <c r="D8590">
        <v>93.339995999999999</v>
      </c>
      <c r="E8590">
        <v>93.959998999999996</v>
      </c>
      <c r="F8590">
        <v>93.959998999999996</v>
      </c>
      <c r="G8590">
        <v>0</v>
      </c>
    </row>
    <row r="8591" spans="1:7" x14ac:dyDescent="0.25">
      <c r="A8591" s="1">
        <v>44134</v>
      </c>
      <c r="B8591">
        <v>93.919998000000007</v>
      </c>
      <c r="C8591">
        <v>94.080001999999993</v>
      </c>
      <c r="D8591">
        <v>93.650002000000001</v>
      </c>
      <c r="E8591">
        <v>94.040001000000004</v>
      </c>
      <c r="F8591">
        <v>94.040001000000004</v>
      </c>
      <c r="G8591">
        <v>0</v>
      </c>
    </row>
    <row r="8592" spans="1:7" x14ac:dyDescent="0.25">
      <c r="A8592" s="1">
        <v>44136</v>
      </c>
      <c r="B8592" t="s">
        <v>444</v>
      </c>
      <c r="C8592" t="s">
        <v>444</v>
      </c>
      <c r="D8592" t="s">
        <v>444</v>
      </c>
      <c r="E8592" t="s">
        <v>444</v>
      </c>
      <c r="F8592" t="s">
        <v>444</v>
      </c>
      <c r="G8592" t="s">
        <v>444</v>
      </c>
    </row>
    <row r="8593" spans="1:7" x14ac:dyDescent="0.25">
      <c r="A8593" s="1">
        <v>44137</v>
      </c>
      <c r="B8593">
        <v>93.889999000000003</v>
      </c>
      <c r="C8593">
        <v>94.290001000000004</v>
      </c>
      <c r="D8593">
        <v>93.889999000000003</v>
      </c>
      <c r="E8593">
        <v>94.050003000000004</v>
      </c>
      <c r="F8593">
        <v>94.050003000000004</v>
      </c>
      <c r="G8593">
        <v>0</v>
      </c>
    </row>
    <row r="8594" spans="1:7" x14ac:dyDescent="0.25">
      <c r="A8594" s="1">
        <v>44138</v>
      </c>
      <c r="B8594">
        <v>94.050003000000004</v>
      </c>
      <c r="C8594">
        <v>94.050003000000004</v>
      </c>
      <c r="D8594">
        <v>93.290001000000004</v>
      </c>
      <c r="E8594">
        <v>93.550003000000004</v>
      </c>
      <c r="F8594">
        <v>93.550003000000004</v>
      </c>
      <c r="G8594">
        <v>0</v>
      </c>
    </row>
    <row r="8595" spans="1:7" x14ac:dyDescent="0.25">
      <c r="A8595" s="1">
        <v>44139</v>
      </c>
      <c r="B8595">
        <v>93.089995999999999</v>
      </c>
      <c r="C8595">
        <v>94.300003000000004</v>
      </c>
      <c r="D8595">
        <v>93.089995999999999</v>
      </c>
      <c r="E8595">
        <v>93.410004000000001</v>
      </c>
      <c r="F8595">
        <v>93.410004000000001</v>
      </c>
      <c r="G8595">
        <v>0</v>
      </c>
    </row>
    <row r="8596" spans="1:7" x14ac:dyDescent="0.25">
      <c r="A8596" s="1">
        <v>44140</v>
      </c>
      <c r="B8596">
        <v>93.339995999999999</v>
      </c>
      <c r="C8596">
        <v>93.550003000000004</v>
      </c>
      <c r="D8596">
        <v>92.489998</v>
      </c>
      <c r="E8596">
        <v>92.529999000000004</v>
      </c>
      <c r="F8596">
        <v>92.529999000000004</v>
      </c>
      <c r="G8596">
        <v>0</v>
      </c>
    </row>
    <row r="8597" spans="1:7" x14ac:dyDescent="0.25">
      <c r="A8597" s="1">
        <v>44141</v>
      </c>
      <c r="B8597">
        <v>92.57</v>
      </c>
      <c r="C8597">
        <v>92.82</v>
      </c>
      <c r="D8597">
        <v>92.18</v>
      </c>
      <c r="E8597">
        <v>92.230002999999996</v>
      </c>
      <c r="F8597">
        <v>92.230002999999996</v>
      </c>
      <c r="G8597">
        <v>0</v>
      </c>
    </row>
    <row r="8598" spans="1:7" x14ac:dyDescent="0.25">
      <c r="A8598" s="1">
        <v>44143</v>
      </c>
      <c r="B8598" t="s">
        <v>444</v>
      </c>
      <c r="C8598" t="s">
        <v>444</v>
      </c>
      <c r="D8598" t="s">
        <v>444</v>
      </c>
      <c r="E8598" t="s">
        <v>444</v>
      </c>
      <c r="F8598" t="s">
        <v>444</v>
      </c>
      <c r="G8598" t="s">
        <v>444</v>
      </c>
    </row>
    <row r="8599" spans="1:7" x14ac:dyDescent="0.25">
      <c r="A8599" s="1">
        <v>44144</v>
      </c>
      <c r="B8599">
        <v>92.239998</v>
      </c>
      <c r="C8599">
        <v>92.959998999999996</v>
      </c>
      <c r="D8599">
        <v>92.129997000000003</v>
      </c>
      <c r="E8599">
        <v>92.730002999999996</v>
      </c>
      <c r="F8599">
        <v>92.730002999999996</v>
      </c>
      <c r="G8599">
        <v>0</v>
      </c>
    </row>
    <row r="8600" spans="1:7" x14ac:dyDescent="0.25">
      <c r="A8600" s="1">
        <v>44145</v>
      </c>
      <c r="B8600">
        <v>92.760002</v>
      </c>
      <c r="C8600">
        <v>92.970000999999996</v>
      </c>
      <c r="D8600">
        <v>92.599997999999999</v>
      </c>
      <c r="E8600">
        <v>92.75</v>
      </c>
      <c r="F8600">
        <v>92.75</v>
      </c>
      <c r="G8600">
        <v>0</v>
      </c>
    </row>
    <row r="8601" spans="1:7" x14ac:dyDescent="0.25">
      <c r="A8601" s="1">
        <v>44146</v>
      </c>
      <c r="B8601">
        <v>92.699996999999996</v>
      </c>
      <c r="C8601">
        <v>93.209998999999996</v>
      </c>
      <c r="D8601">
        <v>92.610000999999997</v>
      </c>
      <c r="E8601">
        <v>93.040001000000004</v>
      </c>
      <c r="F8601">
        <v>93.040001000000004</v>
      </c>
      <c r="G8601">
        <v>0</v>
      </c>
    </row>
    <row r="8602" spans="1:7" x14ac:dyDescent="0.25">
      <c r="A8602" s="1">
        <v>44147</v>
      </c>
      <c r="B8602">
        <v>93.010002</v>
      </c>
      <c r="C8602">
        <v>93.139999000000003</v>
      </c>
      <c r="D8602">
        <v>92.779999000000004</v>
      </c>
      <c r="E8602">
        <v>92.959998999999996</v>
      </c>
      <c r="F8602">
        <v>92.959998999999996</v>
      </c>
      <c r="G8602">
        <v>0</v>
      </c>
    </row>
    <row r="8603" spans="1:7" x14ac:dyDescent="0.25">
      <c r="A8603" s="1">
        <v>44148</v>
      </c>
      <c r="B8603">
        <v>92.949996999999996</v>
      </c>
      <c r="C8603">
        <v>93.010002</v>
      </c>
      <c r="D8603">
        <v>92.709998999999996</v>
      </c>
      <c r="E8603">
        <v>92.760002</v>
      </c>
      <c r="F8603">
        <v>92.760002</v>
      </c>
      <c r="G8603">
        <v>0</v>
      </c>
    </row>
    <row r="8604" spans="1:7" x14ac:dyDescent="0.25">
      <c r="A8604" s="1">
        <v>44150</v>
      </c>
      <c r="B8604" t="s">
        <v>444</v>
      </c>
      <c r="C8604" t="s">
        <v>444</v>
      </c>
      <c r="D8604" t="s">
        <v>444</v>
      </c>
      <c r="E8604" t="s">
        <v>444</v>
      </c>
      <c r="F8604" t="s">
        <v>444</v>
      </c>
      <c r="G8604" t="s">
        <v>444</v>
      </c>
    </row>
    <row r="8605" spans="1:7" x14ac:dyDescent="0.25">
      <c r="A8605" s="1">
        <v>44151</v>
      </c>
      <c r="B8605">
        <v>92.720000999999996</v>
      </c>
      <c r="C8605">
        <v>92.839995999999999</v>
      </c>
      <c r="D8605">
        <v>92.459998999999996</v>
      </c>
      <c r="E8605">
        <v>92.57</v>
      </c>
      <c r="F8605">
        <v>92.57</v>
      </c>
      <c r="G8605">
        <v>0</v>
      </c>
    </row>
    <row r="8606" spans="1:7" x14ac:dyDescent="0.25">
      <c r="A8606" s="1">
        <v>44152</v>
      </c>
      <c r="B8606">
        <v>92.489998</v>
      </c>
      <c r="C8606">
        <v>92.610000999999997</v>
      </c>
      <c r="D8606">
        <v>92.269997000000004</v>
      </c>
      <c r="E8606">
        <v>92.419998000000007</v>
      </c>
      <c r="F8606">
        <v>92.419998000000007</v>
      </c>
      <c r="G8606">
        <v>0</v>
      </c>
    </row>
    <row r="8607" spans="1:7" x14ac:dyDescent="0.25">
      <c r="A8607" s="1">
        <v>44153</v>
      </c>
      <c r="B8607">
        <v>92.440002000000007</v>
      </c>
      <c r="C8607">
        <v>92.510002</v>
      </c>
      <c r="D8607">
        <v>92.209998999999996</v>
      </c>
      <c r="E8607">
        <v>92.32</v>
      </c>
      <c r="F8607">
        <v>92.32</v>
      </c>
      <c r="G8607">
        <v>0</v>
      </c>
    </row>
    <row r="8608" spans="1:7" x14ac:dyDescent="0.25">
      <c r="A8608" s="1">
        <v>44154</v>
      </c>
      <c r="B8608">
        <v>92.559997999999993</v>
      </c>
      <c r="C8608">
        <v>92.720000999999996</v>
      </c>
      <c r="D8608">
        <v>92.239998</v>
      </c>
      <c r="E8608">
        <v>92.290001000000004</v>
      </c>
      <c r="F8608">
        <v>92.290001000000004</v>
      </c>
      <c r="G8608">
        <v>0</v>
      </c>
    </row>
    <row r="8609" spans="1:7" x14ac:dyDescent="0.25">
      <c r="A8609" s="1">
        <v>44155</v>
      </c>
      <c r="B8609">
        <v>92.339995999999999</v>
      </c>
      <c r="C8609">
        <v>92.43</v>
      </c>
      <c r="D8609">
        <v>92.209998999999996</v>
      </c>
      <c r="E8609">
        <v>92.389999000000003</v>
      </c>
      <c r="F8609">
        <v>92.389999000000003</v>
      </c>
      <c r="G8609">
        <v>0</v>
      </c>
    </row>
    <row r="8610" spans="1:7" x14ac:dyDescent="0.25">
      <c r="A8610" s="1">
        <v>44157</v>
      </c>
      <c r="B8610" t="s">
        <v>444</v>
      </c>
      <c r="C8610" t="s">
        <v>444</v>
      </c>
      <c r="D8610" t="s">
        <v>444</v>
      </c>
      <c r="E8610" t="s">
        <v>444</v>
      </c>
      <c r="F8610" t="s">
        <v>444</v>
      </c>
      <c r="G8610" t="s">
        <v>444</v>
      </c>
    </row>
    <row r="8611" spans="1:7" x14ac:dyDescent="0.25">
      <c r="A8611" s="1">
        <v>44158</v>
      </c>
      <c r="B8611">
        <v>92.400002000000001</v>
      </c>
      <c r="C8611">
        <v>92.800003000000004</v>
      </c>
      <c r="D8611">
        <v>92.019997000000004</v>
      </c>
      <c r="E8611">
        <v>92.510002</v>
      </c>
      <c r="F8611">
        <v>92.510002</v>
      </c>
      <c r="G8611">
        <v>0</v>
      </c>
    </row>
    <row r="8612" spans="1:7" x14ac:dyDescent="0.25">
      <c r="A8612" s="1">
        <v>44159</v>
      </c>
      <c r="B8612">
        <v>92.529999000000004</v>
      </c>
      <c r="C8612">
        <v>92.559997999999993</v>
      </c>
      <c r="D8612">
        <v>92.129997000000003</v>
      </c>
      <c r="E8612">
        <v>92.230002999999996</v>
      </c>
      <c r="F8612">
        <v>92.230002999999996</v>
      </c>
      <c r="G8612">
        <v>0</v>
      </c>
    </row>
    <row r="8613" spans="1:7" x14ac:dyDescent="0.25">
      <c r="A8613" s="1">
        <v>44160</v>
      </c>
      <c r="B8613">
        <v>92.110000999999997</v>
      </c>
      <c r="C8613">
        <v>92.260002</v>
      </c>
      <c r="D8613">
        <v>91.93</v>
      </c>
      <c r="E8613">
        <v>91.989998</v>
      </c>
      <c r="F8613">
        <v>91.989998</v>
      </c>
      <c r="G8613">
        <v>0</v>
      </c>
    </row>
    <row r="8614" spans="1:7" x14ac:dyDescent="0.25">
      <c r="A8614" s="1">
        <v>44162</v>
      </c>
      <c r="B8614">
        <v>92.019997000000004</v>
      </c>
      <c r="C8614">
        <v>92.050003000000004</v>
      </c>
      <c r="D8614">
        <v>91.760002</v>
      </c>
      <c r="E8614">
        <v>91.790001000000004</v>
      </c>
      <c r="F8614">
        <v>91.790001000000004</v>
      </c>
      <c r="G8614">
        <v>0</v>
      </c>
    </row>
    <row r="8615" spans="1:7" x14ac:dyDescent="0.25">
      <c r="A8615" s="1">
        <v>44164</v>
      </c>
      <c r="B8615" t="s">
        <v>444</v>
      </c>
      <c r="C8615" t="s">
        <v>444</v>
      </c>
      <c r="D8615" t="s">
        <v>444</v>
      </c>
      <c r="E8615" t="s">
        <v>444</v>
      </c>
      <c r="F8615" t="s">
        <v>444</v>
      </c>
      <c r="G8615" t="s">
        <v>444</v>
      </c>
    </row>
    <row r="8616" spans="1:7" x14ac:dyDescent="0.25">
      <c r="A8616" s="1">
        <v>44165</v>
      </c>
      <c r="B8616">
        <v>91.779999000000004</v>
      </c>
      <c r="C8616">
        <v>92.050003000000004</v>
      </c>
      <c r="D8616">
        <v>91.510002</v>
      </c>
      <c r="E8616">
        <v>91.870002999999997</v>
      </c>
      <c r="F8616">
        <v>91.870002999999997</v>
      </c>
      <c r="G8616">
        <v>0</v>
      </c>
    </row>
    <row r="8617" spans="1:7" x14ac:dyDescent="0.25">
      <c r="A8617" s="1">
        <v>44166</v>
      </c>
      <c r="B8617">
        <v>91.949996999999996</v>
      </c>
      <c r="C8617">
        <v>91.949996999999996</v>
      </c>
      <c r="D8617">
        <v>91.160004000000001</v>
      </c>
      <c r="E8617">
        <v>91.309997999999993</v>
      </c>
      <c r="F8617">
        <v>91.309997999999993</v>
      </c>
      <c r="G8617">
        <v>0</v>
      </c>
    </row>
    <row r="8618" spans="1:7" x14ac:dyDescent="0.25">
      <c r="A8618" s="1">
        <v>44167</v>
      </c>
      <c r="B8618">
        <v>91.190002000000007</v>
      </c>
      <c r="C8618">
        <v>91.5</v>
      </c>
      <c r="D8618">
        <v>90.989998</v>
      </c>
      <c r="E8618">
        <v>91.120002999999997</v>
      </c>
      <c r="F8618">
        <v>91.120002999999997</v>
      </c>
      <c r="G8618">
        <v>0</v>
      </c>
    </row>
    <row r="8619" spans="1:7" x14ac:dyDescent="0.25">
      <c r="A8619" s="1">
        <v>44168</v>
      </c>
      <c r="B8619">
        <v>91.059997999999993</v>
      </c>
      <c r="C8619">
        <v>91.089995999999999</v>
      </c>
      <c r="D8619">
        <v>90.510002</v>
      </c>
      <c r="E8619">
        <v>90.709998999999996</v>
      </c>
      <c r="F8619">
        <v>90.709998999999996</v>
      </c>
      <c r="G8619">
        <v>0</v>
      </c>
    </row>
    <row r="8620" spans="1:7" x14ac:dyDescent="0.25">
      <c r="A8620" s="1">
        <v>44169</v>
      </c>
      <c r="B8620">
        <v>90.709998999999996</v>
      </c>
      <c r="C8620">
        <v>90.870002999999997</v>
      </c>
      <c r="D8620">
        <v>90.480002999999996</v>
      </c>
      <c r="E8620">
        <v>90.699996999999996</v>
      </c>
      <c r="F8620">
        <v>90.699996999999996</v>
      </c>
      <c r="G8620">
        <v>0</v>
      </c>
    </row>
    <row r="8621" spans="1:7" x14ac:dyDescent="0.25">
      <c r="A8621" s="1">
        <v>44171</v>
      </c>
      <c r="B8621" t="s">
        <v>444</v>
      </c>
      <c r="C8621" t="s">
        <v>444</v>
      </c>
      <c r="D8621" t="s">
        <v>444</v>
      </c>
      <c r="E8621" t="s">
        <v>444</v>
      </c>
      <c r="F8621" t="s">
        <v>444</v>
      </c>
      <c r="G8621" t="s">
        <v>444</v>
      </c>
    </row>
    <row r="8622" spans="1:7" x14ac:dyDescent="0.25">
      <c r="A8622" s="1">
        <v>44172</v>
      </c>
      <c r="B8622">
        <v>90.809997999999993</v>
      </c>
      <c r="C8622">
        <v>91.239998</v>
      </c>
      <c r="D8622">
        <v>90.620002999999997</v>
      </c>
      <c r="E8622">
        <v>90.790001000000004</v>
      </c>
      <c r="F8622">
        <v>90.790001000000004</v>
      </c>
      <c r="G8622">
        <v>0</v>
      </c>
    </row>
    <row r="8623" spans="1:7" x14ac:dyDescent="0.25">
      <c r="A8623" s="1">
        <v>44173</v>
      </c>
      <c r="B8623">
        <v>90.900002000000001</v>
      </c>
      <c r="C8623">
        <v>91.019997000000004</v>
      </c>
      <c r="D8623">
        <v>90.75</v>
      </c>
      <c r="E8623">
        <v>90.970000999999996</v>
      </c>
      <c r="F8623">
        <v>90.970000999999996</v>
      </c>
      <c r="G8623">
        <v>0</v>
      </c>
    </row>
    <row r="8624" spans="1:7" x14ac:dyDescent="0.25">
      <c r="A8624" s="1">
        <v>44174</v>
      </c>
      <c r="B8624">
        <v>90.919998000000007</v>
      </c>
      <c r="C8624">
        <v>91.199996999999996</v>
      </c>
      <c r="D8624">
        <v>90.690002000000007</v>
      </c>
      <c r="E8624">
        <v>91.089995999999999</v>
      </c>
      <c r="F8624">
        <v>91.089995999999999</v>
      </c>
      <c r="G8624">
        <v>0</v>
      </c>
    </row>
    <row r="8625" spans="1:7" x14ac:dyDescent="0.25">
      <c r="A8625" s="1">
        <v>44175</v>
      </c>
      <c r="B8625">
        <v>91.059997999999993</v>
      </c>
      <c r="C8625">
        <v>91.150002000000001</v>
      </c>
      <c r="D8625">
        <v>90.669998000000007</v>
      </c>
      <c r="E8625">
        <v>90.790001000000004</v>
      </c>
      <c r="F8625">
        <v>90.790001000000004</v>
      </c>
      <c r="G8625">
        <v>0</v>
      </c>
    </row>
    <row r="8626" spans="1:7" x14ac:dyDescent="0.25">
      <c r="A8626" s="1">
        <v>44176</v>
      </c>
      <c r="B8626">
        <v>90.739998</v>
      </c>
      <c r="C8626">
        <v>91.040001000000004</v>
      </c>
      <c r="D8626">
        <v>90.620002999999997</v>
      </c>
      <c r="E8626">
        <v>90.980002999999996</v>
      </c>
      <c r="F8626">
        <v>90.980002999999996</v>
      </c>
      <c r="G8626">
        <v>0</v>
      </c>
    </row>
    <row r="8627" spans="1:7" x14ac:dyDescent="0.25">
      <c r="A8627" s="1">
        <v>44178</v>
      </c>
      <c r="B8627" t="s">
        <v>444</v>
      </c>
      <c r="C8627" t="s">
        <v>444</v>
      </c>
      <c r="D8627" t="s">
        <v>444</v>
      </c>
      <c r="E8627" t="s">
        <v>444</v>
      </c>
      <c r="F8627" t="s">
        <v>444</v>
      </c>
      <c r="G8627" t="s">
        <v>444</v>
      </c>
    </row>
    <row r="8628" spans="1:7" x14ac:dyDescent="0.25">
      <c r="A8628" s="1">
        <v>44179</v>
      </c>
      <c r="B8628">
        <v>90.980002999999996</v>
      </c>
      <c r="C8628">
        <v>90.980002999999996</v>
      </c>
      <c r="D8628">
        <v>90.419998000000007</v>
      </c>
      <c r="E8628">
        <v>90.709998999999996</v>
      </c>
      <c r="F8628">
        <v>90.709998999999996</v>
      </c>
      <c r="G8628">
        <v>0</v>
      </c>
    </row>
    <row r="8629" spans="1:7" x14ac:dyDescent="0.25">
      <c r="A8629" s="1">
        <v>44180</v>
      </c>
      <c r="B8629">
        <v>90.690002000000007</v>
      </c>
      <c r="C8629">
        <v>90.82</v>
      </c>
      <c r="D8629">
        <v>90.419998000000007</v>
      </c>
      <c r="E8629">
        <v>90.470000999999996</v>
      </c>
      <c r="F8629">
        <v>90.470000999999996</v>
      </c>
      <c r="G8629">
        <v>0</v>
      </c>
    </row>
    <row r="8630" spans="1:7" x14ac:dyDescent="0.25">
      <c r="A8630" s="1">
        <v>44181</v>
      </c>
      <c r="B8630">
        <v>90.489998</v>
      </c>
      <c r="C8630">
        <v>90.699996999999996</v>
      </c>
      <c r="D8630">
        <v>90.129997000000003</v>
      </c>
      <c r="E8630">
        <v>90.449996999999996</v>
      </c>
      <c r="F8630">
        <v>90.449996999999996</v>
      </c>
      <c r="G8630">
        <v>0</v>
      </c>
    </row>
    <row r="8631" spans="1:7" x14ac:dyDescent="0.25">
      <c r="A8631" s="1">
        <v>44182</v>
      </c>
      <c r="B8631">
        <v>90.269997000000004</v>
      </c>
      <c r="C8631">
        <v>90.269997000000004</v>
      </c>
      <c r="D8631">
        <v>89.730002999999996</v>
      </c>
      <c r="E8631">
        <v>89.82</v>
      </c>
      <c r="F8631">
        <v>89.82</v>
      </c>
      <c r="G8631">
        <v>0</v>
      </c>
    </row>
    <row r="8632" spans="1:7" x14ac:dyDescent="0.25">
      <c r="A8632" s="1">
        <v>44183</v>
      </c>
      <c r="B8632">
        <v>89.830001999999993</v>
      </c>
      <c r="C8632">
        <v>90.129997000000003</v>
      </c>
      <c r="D8632">
        <v>89.830001999999993</v>
      </c>
      <c r="E8632">
        <v>90.019997000000004</v>
      </c>
      <c r="F8632">
        <v>90.019997000000004</v>
      </c>
      <c r="G8632">
        <v>0</v>
      </c>
    </row>
    <row r="8633" spans="1:7" x14ac:dyDescent="0.25">
      <c r="A8633" s="1">
        <v>44185</v>
      </c>
      <c r="B8633" t="s">
        <v>444</v>
      </c>
      <c r="C8633" t="s">
        <v>444</v>
      </c>
      <c r="D8633" t="s">
        <v>444</v>
      </c>
      <c r="E8633" t="s">
        <v>444</v>
      </c>
      <c r="F8633" t="s">
        <v>444</v>
      </c>
      <c r="G8633" t="s">
        <v>444</v>
      </c>
    </row>
    <row r="8634" spans="1:7" x14ac:dyDescent="0.25">
      <c r="A8634" s="1">
        <v>44186</v>
      </c>
      <c r="B8634">
        <v>89.919998000000007</v>
      </c>
      <c r="C8634">
        <v>91.019997000000004</v>
      </c>
      <c r="D8634">
        <v>89.919998000000007</v>
      </c>
      <c r="E8634">
        <v>90.040001000000004</v>
      </c>
      <c r="F8634">
        <v>90.040001000000004</v>
      </c>
      <c r="G8634">
        <v>0</v>
      </c>
    </row>
    <row r="8635" spans="1:7" x14ac:dyDescent="0.25">
      <c r="A8635" s="1">
        <v>44187</v>
      </c>
      <c r="B8635">
        <v>90.089995999999999</v>
      </c>
      <c r="C8635">
        <v>90.720000999999996</v>
      </c>
      <c r="D8635">
        <v>90.059997999999993</v>
      </c>
      <c r="E8635">
        <v>90.650002000000001</v>
      </c>
      <c r="F8635">
        <v>90.650002000000001</v>
      </c>
      <c r="G8635">
        <v>0</v>
      </c>
    </row>
    <row r="8636" spans="1:7" x14ac:dyDescent="0.25">
      <c r="A8636" s="1">
        <v>44188</v>
      </c>
      <c r="B8636">
        <v>90.519997000000004</v>
      </c>
      <c r="C8636">
        <v>90.669998000000007</v>
      </c>
      <c r="D8636">
        <v>90.160004000000001</v>
      </c>
      <c r="E8636">
        <v>90.410004000000001</v>
      </c>
      <c r="F8636">
        <v>90.410004000000001</v>
      </c>
      <c r="G8636">
        <v>0</v>
      </c>
    </row>
    <row r="8637" spans="1:7" x14ac:dyDescent="0.25">
      <c r="A8637" s="1">
        <v>44189</v>
      </c>
      <c r="B8637">
        <v>90.279999000000004</v>
      </c>
      <c r="C8637">
        <v>90.379997000000003</v>
      </c>
      <c r="D8637">
        <v>90.150002000000001</v>
      </c>
      <c r="E8637">
        <v>90.330001999999993</v>
      </c>
      <c r="F8637">
        <v>90.330001999999993</v>
      </c>
      <c r="G8637">
        <v>0</v>
      </c>
    </row>
    <row r="8638" spans="1:7" x14ac:dyDescent="0.25">
      <c r="A8638" s="1">
        <v>44192</v>
      </c>
      <c r="B8638" t="s">
        <v>444</v>
      </c>
      <c r="C8638" t="s">
        <v>444</v>
      </c>
      <c r="D8638" t="s">
        <v>444</v>
      </c>
      <c r="E8638" t="s">
        <v>444</v>
      </c>
      <c r="F8638" t="s">
        <v>444</v>
      </c>
      <c r="G8638" t="s">
        <v>444</v>
      </c>
    </row>
    <row r="8639" spans="1:7" x14ac:dyDescent="0.25">
      <c r="A8639" s="1">
        <v>44193</v>
      </c>
      <c r="B8639">
        <v>90.220000999999996</v>
      </c>
      <c r="C8639">
        <v>90.379997000000003</v>
      </c>
      <c r="D8639">
        <v>89.980002999999996</v>
      </c>
      <c r="E8639">
        <v>90.339995999999999</v>
      </c>
      <c r="F8639">
        <v>90.339995999999999</v>
      </c>
      <c r="G8639">
        <v>0</v>
      </c>
    </row>
    <row r="8640" spans="1:7" x14ac:dyDescent="0.25">
      <c r="A8640" s="1">
        <v>44194</v>
      </c>
      <c r="B8640">
        <v>90.209998999999996</v>
      </c>
      <c r="C8640">
        <v>90.230002999999996</v>
      </c>
      <c r="D8640">
        <v>89.849997999999999</v>
      </c>
      <c r="E8640">
        <v>90.010002</v>
      </c>
      <c r="F8640">
        <v>90.010002</v>
      </c>
      <c r="G8640">
        <v>0</v>
      </c>
    </row>
    <row r="8641" spans="1:7" x14ac:dyDescent="0.25">
      <c r="A8641" s="1">
        <v>44195</v>
      </c>
      <c r="B8641">
        <v>89.980002999999996</v>
      </c>
      <c r="C8641">
        <v>89.980002999999996</v>
      </c>
      <c r="D8641">
        <v>89.559997999999993</v>
      </c>
      <c r="E8641">
        <v>89.629997000000003</v>
      </c>
      <c r="F8641">
        <v>89.629997000000003</v>
      </c>
      <c r="G8641">
        <v>0</v>
      </c>
    </row>
    <row r="8642" spans="1:7" x14ac:dyDescent="0.25">
      <c r="A8642" s="1">
        <v>44196</v>
      </c>
      <c r="B8642">
        <v>89.610000999999997</v>
      </c>
      <c r="C8642">
        <v>89.980002999999996</v>
      </c>
      <c r="D8642">
        <v>89.519997000000004</v>
      </c>
      <c r="E8642">
        <v>89.940002000000007</v>
      </c>
      <c r="F8642">
        <v>89.940002000000007</v>
      </c>
      <c r="G8642">
        <v>0</v>
      </c>
    </row>
    <row r="8643" spans="1:7" x14ac:dyDescent="0.25">
      <c r="A8643" s="1">
        <v>44199</v>
      </c>
      <c r="B8643" t="s">
        <v>444</v>
      </c>
      <c r="C8643" t="s">
        <v>444</v>
      </c>
      <c r="D8643" t="s">
        <v>444</v>
      </c>
      <c r="E8643" t="s">
        <v>444</v>
      </c>
      <c r="F8643" t="s">
        <v>444</v>
      </c>
      <c r="G8643" t="s">
        <v>444</v>
      </c>
    </row>
    <row r="8644" spans="1:7" x14ac:dyDescent="0.25">
      <c r="A8644" s="1">
        <v>44200</v>
      </c>
      <c r="B8644">
        <v>89.93</v>
      </c>
      <c r="C8644">
        <v>89.940002000000007</v>
      </c>
      <c r="D8644">
        <v>89.419998000000007</v>
      </c>
      <c r="E8644">
        <v>89.879997000000003</v>
      </c>
      <c r="F8644">
        <v>89.879997000000003</v>
      </c>
      <c r="G8644">
        <v>0</v>
      </c>
    </row>
    <row r="8645" spans="1:7" x14ac:dyDescent="0.25">
      <c r="A8645" s="1">
        <v>44201</v>
      </c>
      <c r="B8645">
        <v>89.900002000000001</v>
      </c>
      <c r="C8645">
        <v>89.900002000000001</v>
      </c>
      <c r="D8645">
        <v>89.43</v>
      </c>
      <c r="E8645">
        <v>89.440002000000007</v>
      </c>
      <c r="F8645">
        <v>89.440002000000007</v>
      </c>
      <c r="G8645">
        <v>0</v>
      </c>
    </row>
    <row r="8646" spans="1:7" x14ac:dyDescent="0.25">
      <c r="A8646" s="1">
        <v>44202</v>
      </c>
      <c r="B8646">
        <v>89.480002999999996</v>
      </c>
      <c r="C8646">
        <v>89.800003000000004</v>
      </c>
      <c r="D8646">
        <v>89.209998999999996</v>
      </c>
      <c r="E8646">
        <v>89.529999000000004</v>
      </c>
      <c r="F8646">
        <v>89.529999000000004</v>
      </c>
      <c r="G8646">
        <v>0</v>
      </c>
    </row>
    <row r="8647" spans="1:7" x14ac:dyDescent="0.25">
      <c r="A8647" s="1">
        <v>44203</v>
      </c>
      <c r="B8647">
        <v>89.32</v>
      </c>
      <c r="C8647">
        <v>89.970000999999996</v>
      </c>
      <c r="D8647">
        <v>89.32</v>
      </c>
      <c r="E8647">
        <v>89.830001999999993</v>
      </c>
      <c r="F8647">
        <v>89.830001999999993</v>
      </c>
      <c r="G8647">
        <v>0</v>
      </c>
    </row>
    <row r="8648" spans="1:7" x14ac:dyDescent="0.25">
      <c r="A8648" s="1">
        <v>44204</v>
      </c>
      <c r="B8648">
        <v>89.830001999999993</v>
      </c>
      <c r="C8648">
        <v>90.25</v>
      </c>
      <c r="D8648">
        <v>89.660004000000001</v>
      </c>
      <c r="E8648">
        <v>90.099997999999999</v>
      </c>
      <c r="F8648">
        <v>90.099997999999999</v>
      </c>
      <c r="G8648">
        <v>0</v>
      </c>
    </row>
    <row r="8649" spans="1:7" x14ac:dyDescent="0.25">
      <c r="A8649" s="1">
        <v>44206</v>
      </c>
      <c r="B8649" t="s">
        <v>444</v>
      </c>
      <c r="C8649" t="s">
        <v>444</v>
      </c>
      <c r="D8649" t="s">
        <v>444</v>
      </c>
      <c r="E8649" t="s">
        <v>444</v>
      </c>
      <c r="F8649" t="s">
        <v>444</v>
      </c>
      <c r="G8649" t="s">
        <v>444</v>
      </c>
    </row>
    <row r="8650" spans="1:7" x14ac:dyDescent="0.25">
      <c r="A8650" s="1">
        <v>44207</v>
      </c>
      <c r="B8650">
        <v>90.07</v>
      </c>
      <c r="C8650">
        <v>90.730002999999996</v>
      </c>
      <c r="D8650">
        <v>90.029999000000004</v>
      </c>
      <c r="E8650">
        <v>90.540001000000004</v>
      </c>
      <c r="F8650">
        <v>90.540001000000004</v>
      </c>
      <c r="G8650">
        <v>0</v>
      </c>
    </row>
    <row r="8651" spans="1:7" x14ac:dyDescent="0.25">
      <c r="A8651" s="1">
        <v>44208</v>
      </c>
      <c r="B8651">
        <v>90.519997000000004</v>
      </c>
      <c r="C8651">
        <v>90.620002999999997</v>
      </c>
      <c r="D8651">
        <v>90.029999000000004</v>
      </c>
      <c r="E8651">
        <v>90.050003000000004</v>
      </c>
      <c r="F8651">
        <v>90.050003000000004</v>
      </c>
      <c r="G8651">
        <v>0</v>
      </c>
    </row>
    <row r="8652" spans="1:7" x14ac:dyDescent="0.25">
      <c r="A8652" s="1">
        <v>44209</v>
      </c>
      <c r="B8652">
        <v>90</v>
      </c>
      <c r="C8652">
        <v>90.449996999999996</v>
      </c>
      <c r="D8652">
        <v>89.919998000000007</v>
      </c>
      <c r="E8652">
        <v>90.32</v>
      </c>
      <c r="F8652">
        <v>90.32</v>
      </c>
      <c r="G8652">
        <v>0</v>
      </c>
    </row>
    <row r="8653" spans="1:7" x14ac:dyDescent="0.25">
      <c r="A8653" s="1">
        <v>44210</v>
      </c>
      <c r="B8653">
        <v>90.279999000000004</v>
      </c>
      <c r="C8653">
        <v>90.580001999999993</v>
      </c>
      <c r="D8653">
        <v>90.080001999999993</v>
      </c>
      <c r="E8653">
        <v>90.239998</v>
      </c>
      <c r="F8653">
        <v>90.239998</v>
      </c>
      <c r="G8653">
        <v>0</v>
      </c>
    </row>
    <row r="8654" spans="1:7" x14ac:dyDescent="0.25">
      <c r="A8654" s="1">
        <v>44211</v>
      </c>
      <c r="B8654">
        <v>90.220000999999996</v>
      </c>
      <c r="C8654">
        <v>90.800003000000004</v>
      </c>
      <c r="D8654">
        <v>90.220000999999996</v>
      </c>
      <c r="E8654">
        <v>90.779999000000004</v>
      </c>
      <c r="F8654">
        <v>90.779999000000004</v>
      </c>
      <c r="G8654">
        <v>0</v>
      </c>
    </row>
    <row r="8655" spans="1:7" x14ac:dyDescent="0.25">
      <c r="A8655" s="1">
        <v>44213</v>
      </c>
      <c r="B8655" t="s">
        <v>444</v>
      </c>
      <c r="C8655" t="s">
        <v>444</v>
      </c>
      <c r="D8655" t="s">
        <v>444</v>
      </c>
      <c r="E8655" t="s">
        <v>444</v>
      </c>
      <c r="F8655" t="s">
        <v>444</v>
      </c>
      <c r="G8655" t="s">
        <v>444</v>
      </c>
    </row>
    <row r="8656" spans="1:7" x14ac:dyDescent="0.25">
      <c r="A8656" s="1">
        <v>44215</v>
      </c>
      <c r="B8656">
        <v>90.730002999999996</v>
      </c>
      <c r="C8656">
        <v>90.760002</v>
      </c>
      <c r="D8656">
        <v>90.400002000000001</v>
      </c>
      <c r="E8656">
        <v>90.5</v>
      </c>
      <c r="F8656">
        <v>90.5</v>
      </c>
      <c r="G8656">
        <v>0</v>
      </c>
    </row>
    <row r="8657" spans="1:7" x14ac:dyDescent="0.25">
      <c r="A8657" s="1">
        <v>44216</v>
      </c>
      <c r="B8657">
        <v>90.410004000000001</v>
      </c>
      <c r="C8657">
        <v>90.699996999999996</v>
      </c>
      <c r="D8657">
        <v>90.279999000000004</v>
      </c>
      <c r="E8657">
        <v>90.470000999999996</v>
      </c>
      <c r="F8657">
        <v>90.470000999999996</v>
      </c>
      <c r="G8657">
        <v>0</v>
      </c>
    </row>
    <row r="8658" spans="1:7" x14ac:dyDescent="0.25">
      <c r="A8658" s="1">
        <v>44217</v>
      </c>
      <c r="B8658">
        <v>90.419998000000007</v>
      </c>
      <c r="C8658">
        <v>90.449996999999996</v>
      </c>
      <c r="D8658">
        <v>90.050003000000004</v>
      </c>
      <c r="E8658">
        <v>90.129997000000003</v>
      </c>
      <c r="F8658">
        <v>90.129997000000003</v>
      </c>
      <c r="G8658">
        <v>0</v>
      </c>
    </row>
    <row r="8659" spans="1:7" x14ac:dyDescent="0.25">
      <c r="A8659" s="1">
        <v>44218</v>
      </c>
      <c r="B8659">
        <v>90.050003000000004</v>
      </c>
      <c r="C8659">
        <v>90.309997999999993</v>
      </c>
      <c r="D8659">
        <v>90.050003000000004</v>
      </c>
      <c r="E8659">
        <v>90.239998</v>
      </c>
      <c r="F8659">
        <v>90.239998</v>
      </c>
      <c r="G8659">
        <v>0</v>
      </c>
    </row>
    <row r="8660" spans="1:7" x14ac:dyDescent="0.25">
      <c r="A8660" s="1">
        <v>44220</v>
      </c>
      <c r="B8660" t="s">
        <v>444</v>
      </c>
      <c r="C8660" t="s">
        <v>444</v>
      </c>
      <c r="D8660" t="s">
        <v>444</v>
      </c>
      <c r="E8660" t="s">
        <v>444</v>
      </c>
      <c r="F8660" t="s">
        <v>444</v>
      </c>
      <c r="G8660" t="s">
        <v>444</v>
      </c>
    </row>
    <row r="8661" spans="1:7" x14ac:dyDescent="0.25">
      <c r="A8661" s="1">
        <v>44221</v>
      </c>
      <c r="B8661">
        <v>90.230002999999996</v>
      </c>
      <c r="C8661">
        <v>90.519997000000004</v>
      </c>
      <c r="D8661">
        <v>90.080001999999993</v>
      </c>
      <c r="E8661">
        <v>90.389999000000003</v>
      </c>
      <c r="F8661">
        <v>90.389999000000003</v>
      </c>
      <c r="G8661">
        <v>0</v>
      </c>
    </row>
    <row r="8662" spans="1:7" x14ac:dyDescent="0.25">
      <c r="A8662" s="1">
        <v>44222</v>
      </c>
      <c r="B8662">
        <v>90.389999000000003</v>
      </c>
      <c r="C8662">
        <v>90.610000999999997</v>
      </c>
      <c r="D8662">
        <v>90.120002999999997</v>
      </c>
      <c r="E8662">
        <v>90.169998000000007</v>
      </c>
      <c r="F8662">
        <v>90.169998000000007</v>
      </c>
      <c r="G8662">
        <v>0</v>
      </c>
    </row>
    <row r="8663" spans="1:7" x14ac:dyDescent="0.25">
      <c r="A8663" s="1">
        <v>44223</v>
      </c>
      <c r="B8663">
        <v>90.150002000000001</v>
      </c>
      <c r="C8663">
        <v>90.879997000000003</v>
      </c>
      <c r="D8663">
        <v>90.150002000000001</v>
      </c>
      <c r="E8663">
        <v>90.650002000000001</v>
      </c>
      <c r="F8663">
        <v>90.650002000000001</v>
      </c>
      <c r="G8663">
        <v>0</v>
      </c>
    </row>
    <row r="8664" spans="1:7" x14ac:dyDescent="0.25">
      <c r="A8664" s="1">
        <v>44224</v>
      </c>
      <c r="B8664">
        <v>90.730002999999996</v>
      </c>
      <c r="C8664">
        <v>90.860000999999997</v>
      </c>
      <c r="D8664">
        <v>90.410004000000001</v>
      </c>
      <c r="E8664">
        <v>90.459998999999996</v>
      </c>
      <c r="F8664">
        <v>90.459998999999996</v>
      </c>
      <c r="G8664">
        <v>0</v>
      </c>
    </row>
    <row r="8665" spans="1:7" x14ac:dyDescent="0.25">
      <c r="A8665" s="1">
        <v>44225</v>
      </c>
      <c r="B8665">
        <v>90.559997999999993</v>
      </c>
      <c r="C8665">
        <v>90.779999000000004</v>
      </c>
      <c r="D8665">
        <v>90.360000999999997</v>
      </c>
      <c r="E8665">
        <v>90.580001999999993</v>
      </c>
      <c r="F8665">
        <v>90.580001999999993</v>
      </c>
      <c r="G8665">
        <v>0</v>
      </c>
    </row>
    <row r="8666" spans="1:7" x14ac:dyDescent="0.25">
      <c r="A8666" s="1">
        <v>44227</v>
      </c>
      <c r="B8666" t="s">
        <v>444</v>
      </c>
      <c r="C8666" t="s">
        <v>444</v>
      </c>
      <c r="D8666" t="s">
        <v>444</v>
      </c>
      <c r="E8666" t="s">
        <v>444</v>
      </c>
      <c r="F8666" t="s">
        <v>444</v>
      </c>
      <c r="G8666" t="s">
        <v>444</v>
      </c>
    </row>
    <row r="8667" spans="1:7" x14ac:dyDescent="0.25">
      <c r="A8667" s="1">
        <v>44228</v>
      </c>
      <c r="B8667">
        <v>90.529999000000004</v>
      </c>
      <c r="C8667">
        <v>91.059997999999993</v>
      </c>
      <c r="D8667">
        <v>90.5</v>
      </c>
      <c r="E8667">
        <v>91.019997000000004</v>
      </c>
      <c r="F8667">
        <v>91.019997000000004</v>
      </c>
      <c r="G8667">
        <v>0</v>
      </c>
    </row>
    <row r="8668" spans="1:7" x14ac:dyDescent="0.25">
      <c r="A8668" s="1">
        <v>44229</v>
      </c>
      <c r="B8668">
        <v>91</v>
      </c>
      <c r="C8668">
        <v>91.290001000000004</v>
      </c>
      <c r="D8668">
        <v>90.800003000000004</v>
      </c>
      <c r="E8668">
        <v>91.199996999999996</v>
      </c>
      <c r="F8668">
        <v>91.199996999999996</v>
      </c>
      <c r="G8668">
        <v>0</v>
      </c>
    </row>
    <row r="8669" spans="1:7" x14ac:dyDescent="0.25">
      <c r="A8669" s="1">
        <v>44230</v>
      </c>
      <c r="B8669">
        <v>91.050003000000004</v>
      </c>
      <c r="C8669">
        <v>91.309997999999993</v>
      </c>
      <c r="D8669">
        <v>90.989998</v>
      </c>
      <c r="E8669">
        <v>91.120002999999997</v>
      </c>
      <c r="F8669">
        <v>91.120002999999997</v>
      </c>
      <c r="G8669">
        <v>0</v>
      </c>
    </row>
    <row r="8670" spans="1:7" x14ac:dyDescent="0.25">
      <c r="A8670" s="1">
        <v>44231</v>
      </c>
      <c r="B8670">
        <v>91.089995999999999</v>
      </c>
      <c r="C8670">
        <v>91.580001999999993</v>
      </c>
      <c r="D8670">
        <v>91.089995999999999</v>
      </c>
      <c r="E8670">
        <v>91.529999000000004</v>
      </c>
      <c r="F8670">
        <v>91.529999000000004</v>
      </c>
      <c r="G8670">
        <v>0</v>
      </c>
    </row>
    <row r="8671" spans="1:7" x14ac:dyDescent="0.25">
      <c r="A8671" s="1">
        <v>44232</v>
      </c>
      <c r="B8671">
        <v>91.489998</v>
      </c>
      <c r="C8671">
        <v>91.599997999999999</v>
      </c>
      <c r="D8671">
        <v>90.980002999999996</v>
      </c>
      <c r="E8671">
        <v>91.040001000000004</v>
      </c>
      <c r="F8671">
        <v>91.040001000000004</v>
      </c>
      <c r="G8671">
        <v>0</v>
      </c>
    </row>
    <row r="8672" spans="1:7" x14ac:dyDescent="0.25">
      <c r="A8672" s="1">
        <v>44234</v>
      </c>
      <c r="B8672" t="s">
        <v>444</v>
      </c>
      <c r="C8672" t="s">
        <v>444</v>
      </c>
      <c r="D8672" t="s">
        <v>444</v>
      </c>
      <c r="E8672" t="s">
        <v>444</v>
      </c>
      <c r="F8672" t="s">
        <v>444</v>
      </c>
      <c r="G8672" t="s">
        <v>444</v>
      </c>
    </row>
    <row r="8673" spans="1:7" x14ac:dyDescent="0.25">
      <c r="A8673" s="1">
        <v>44235</v>
      </c>
      <c r="B8673">
        <v>91</v>
      </c>
      <c r="C8673">
        <v>91.239998</v>
      </c>
      <c r="D8673">
        <v>90.900002000000001</v>
      </c>
      <c r="E8673">
        <v>90.93</v>
      </c>
      <c r="F8673">
        <v>90.93</v>
      </c>
      <c r="G8673">
        <v>0</v>
      </c>
    </row>
    <row r="8674" spans="1:7" x14ac:dyDescent="0.25">
      <c r="A8674" s="1">
        <v>44236</v>
      </c>
      <c r="B8674">
        <v>90.910004000000001</v>
      </c>
      <c r="C8674">
        <v>90.93</v>
      </c>
      <c r="D8674">
        <v>90.43</v>
      </c>
      <c r="E8674">
        <v>90.440002000000007</v>
      </c>
      <c r="F8674">
        <v>90.440002000000007</v>
      </c>
      <c r="G8674">
        <v>0</v>
      </c>
    </row>
    <row r="8675" spans="1:7" x14ac:dyDescent="0.25">
      <c r="A8675" s="1">
        <v>44237</v>
      </c>
      <c r="B8675">
        <v>90.489998</v>
      </c>
      <c r="C8675">
        <v>90.529999000000004</v>
      </c>
      <c r="D8675">
        <v>90.25</v>
      </c>
      <c r="E8675">
        <v>90.370002999999997</v>
      </c>
      <c r="F8675">
        <v>90.370002999999997</v>
      </c>
      <c r="G8675">
        <v>0</v>
      </c>
    </row>
    <row r="8676" spans="1:7" x14ac:dyDescent="0.25">
      <c r="A8676" s="1">
        <v>44238</v>
      </c>
      <c r="B8676">
        <v>90.459998999999996</v>
      </c>
      <c r="C8676">
        <v>90.470000999999996</v>
      </c>
      <c r="D8676">
        <v>90.260002</v>
      </c>
      <c r="E8676">
        <v>90.419998000000007</v>
      </c>
      <c r="F8676">
        <v>90.419998000000007</v>
      </c>
      <c r="G8676">
        <v>0</v>
      </c>
    </row>
    <row r="8677" spans="1:7" x14ac:dyDescent="0.25">
      <c r="A8677" s="1">
        <v>44239</v>
      </c>
      <c r="B8677">
        <v>90.410004000000001</v>
      </c>
      <c r="C8677">
        <v>90.739998</v>
      </c>
      <c r="D8677">
        <v>90.379997000000003</v>
      </c>
      <c r="E8677">
        <v>90.480002999999996</v>
      </c>
      <c r="F8677">
        <v>90.480002999999996</v>
      </c>
      <c r="G8677">
        <v>0</v>
      </c>
    </row>
    <row r="8678" spans="1:7" x14ac:dyDescent="0.25">
      <c r="A8678" s="1">
        <v>44241</v>
      </c>
      <c r="B8678" t="s">
        <v>444</v>
      </c>
      <c r="C8678" t="s">
        <v>444</v>
      </c>
      <c r="D8678" t="s">
        <v>444</v>
      </c>
      <c r="E8678" t="s">
        <v>444</v>
      </c>
      <c r="F8678" t="s">
        <v>444</v>
      </c>
      <c r="G8678" t="s">
        <v>444</v>
      </c>
    </row>
    <row r="8679" spans="1:7" x14ac:dyDescent="0.25">
      <c r="A8679" s="1">
        <v>44243</v>
      </c>
      <c r="B8679">
        <v>90.290001000000004</v>
      </c>
      <c r="C8679">
        <v>90.639999000000003</v>
      </c>
      <c r="D8679">
        <v>90.120002999999997</v>
      </c>
      <c r="E8679">
        <v>90.510002</v>
      </c>
      <c r="F8679">
        <v>90.510002</v>
      </c>
      <c r="G8679">
        <v>0</v>
      </c>
    </row>
    <row r="8680" spans="1:7" x14ac:dyDescent="0.25">
      <c r="A8680" s="1">
        <v>44244</v>
      </c>
      <c r="B8680">
        <v>90.709998999999996</v>
      </c>
      <c r="C8680">
        <v>91.059997999999993</v>
      </c>
      <c r="D8680">
        <v>90.620002999999997</v>
      </c>
      <c r="E8680">
        <v>90.949996999999996</v>
      </c>
      <c r="F8680">
        <v>90.949996999999996</v>
      </c>
      <c r="G8680">
        <v>0</v>
      </c>
    </row>
    <row r="8681" spans="1:7" x14ac:dyDescent="0.25">
      <c r="A8681" s="1">
        <v>44245</v>
      </c>
      <c r="B8681">
        <v>90.900002000000001</v>
      </c>
      <c r="C8681">
        <v>90.980002999999996</v>
      </c>
      <c r="D8681">
        <v>90.540001000000004</v>
      </c>
      <c r="E8681">
        <v>90.589995999999999</v>
      </c>
      <c r="F8681">
        <v>90.589995999999999</v>
      </c>
      <c r="G8681">
        <v>0</v>
      </c>
    </row>
    <row r="8682" spans="1:7" x14ac:dyDescent="0.25">
      <c r="A8682" s="1">
        <v>44246</v>
      </c>
      <c r="B8682">
        <v>90.57</v>
      </c>
      <c r="C8682">
        <v>90.650002000000001</v>
      </c>
      <c r="D8682">
        <v>90.18</v>
      </c>
      <c r="E8682">
        <v>90.360000999999997</v>
      </c>
      <c r="F8682">
        <v>90.360000999999997</v>
      </c>
      <c r="G8682">
        <v>0</v>
      </c>
    </row>
    <row r="8683" spans="1:7" x14ac:dyDescent="0.25">
      <c r="A8683" s="1">
        <v>44248</v>
      </c>
      <c r="B8683" t="s">
        <v>444</v>
      </c>
      <c r="C8683" t="s">
        <v>444</v>
      </c>
      <c r="D8683" t="s">
        <v>444</v>
      </c>
      <c r="E8683" t="s">
        <v>444</v>
      </c>
      <c r="F8683" t="s">
        <v>444</v>
      </c>
      <c r="G8683" t="s">
        <v>444</v>
      </c>
    </row>
    <row r="8684" spans="1:7" x14ac:dyDescent="0.25">
      <c r="A8684" s="1">
        <v>44249</v>
      </c>
      <c r="B8684">
        <v>90.339995999999999</v>
      </c>
      <c r="C8684">
        <v>90.580001999999993</v>
      </c>
      <c r="D8684">
        <v>90</v>
      </c>
      <c r="E8684">
        <v>90.010002</v>
      </c>
      <c r="F8684">
        <v>90.010002</v>
      </c>
      <c r="G8684">
        <v>0</v>
      </c>
    </row>
    <row r="8685" spans="1:7" x14ac:dyDescent="0.25">
      <c r="A8685" s="1">
        <v>44250</v>
      </c>
      <c r="B8685">
        <v>90.019997000000004</v>
      </c>
      <c r="C8685">
        <v>90.260002</v>
      </c>
      <c r="D8685">
        <v>89.940002000000007</v>
      </c>
      <c r="E8685">
        <v>90.169998000000007</v>
      </c>
      <c r="F8685">
        <v>90.169998000000007</v>
      </c>
      <c r="G8685">
        <v>0</v>
      </c>
    </row>
    <row r="8686" spans="1:7" x14ac:dyDescent="0.25">
      <c r="A8686" s="1">
        <v>44251</v>
      </c>
      <c r="B8686">
        <v>90.099997999999999</v>
      </c>
      <c r="C8686">
        <v>90.43</v>
      </c>
      <c r="D8686">
        <v>89.980002999999996</v>
      </c>
      <c r="E8686">
        <v>90.18</v>
      </c>
      <c r="F8686">
        <v>90.18</v>
      </c>
      <c r="G8686">
        <v>0</v>
      </c>
    </row>
    <row r="8687" spans="1:7" x14ac:dyDescent="0.25">
      <c r="A8687" s="1">
        <v>44252</v>
      </c>
      <c r="B8687">
        <v>90.07</v>
      </c>
      <c r="C8687">
        <v>90.290001000000004</v>
      </c>
      <c r="D8687">
        <v>89.68</v>
      </c>
      <c r="E8687">
        <v>90.129997000000003</v>
      </c>
      <c r="F8687">
        <v>90.129997000000003</v>
      </c>
      <c r="G8687">
        <v>0</v>
      </c>
    </row>
    <row r="8688" spans="1:7" x14ac:dyDescent="0.25">
      <c r="A8688" s="1">
        <v>44253</v>
      </c>
      <c r="B8688">
        <v>90.360000999999997</v>
      </c>
      <c r="C8688">
        <v>90.970000999999996</v>
      </c>
      <c r="D8688">
        <v>90.129997000000003</v>
      </c>
      <c r="E8688">
        <v>90.93</v>
      </c>
      <c r="F8688">
        <v>90.93</v>
      </c>
      <c r="G8688">
        <v>0</v>
      </c>
    </row>
    <row r="8689" spans="1:7" x14ac:dyDescent="0.25">
      <c r="A8689" s="1">
        <v>44255</v>
      </c>
      <c r="B8689" t="s">
        <v>444</v>
      </c>
      <c r="C8689" t="s">
        <v>444</v>
      </c>
      <c r="D8689" t="s">
        <v>444</v>
      </c>
      <c r="E8689" t="s">
        <v>444</v>
      </c>
      <c r="F8689" t="s">
        <v>444</v>
      </c>
      <c r="G8689" t="s">
        <v>444</v>
      </c>
    </row>
    <row r="8690" spans="1:7" x14ac:dyDescent="0.25">
      <c r="A8690" s="1">
        <v>44256</v>
      </c>
      <c r="B8690">
        <v>90.93</v>
      </c>
      <c r="C8690">
        <v>91.139999000000003</v>
      </c>
      <c r="D8690">
        <v>90.690002000000007</v>
      </c>
      <c r="E8690">
        <v>91.040001000000004</v>
      </c>
      <c r="F8690">
        <v>91.040001000000004</v>
      </c>
      <c r="G8690">
        <v>0</v>
      </c>
    </row>
    <row r="8691" spans="1:7" x14ac:dyDescent="0.25">
      <c r="A8691" s="1">
        <v>44257</v>
      </c>
      <c r="B8691">
        <v>91.029999000000004</v>
      </c>
      <c r="C8691">
        <v>91.389999000000003</v>
      </c>
      <c r="D8691">
        <v>90.730002999999996</v>
      </c>
      <c r="E8691">
        <v>90.790001000000004</v>
      </c>
      <c r="F8691">
        <v>90.790001000000004</v>
      </c>
      <c r="G8691">
        <v>0</v>
      </c>
    </row>
    <row r="8692" spans="1:7" x14ac:dyDescent="0.25">
      <c r="A8692" s="1">
        <v>44258</v>
      </c>
      <c r="B8692">
        <v>90.790001000000004</v>
      </c>
      <c r="C8692">
        <v>91.059997999999993</v>
      </c>
      <c r="D8692">
        <v>90.629997000000003</v>
      </c>
      <c r="E8692">
        <v>90.949996999999996</v>
      </c>
      <c r="F8692">
        <v>90.949996999999996</v>
      </c>
      <c r="G8692">
        <v>0</v>
      </c>
    </row>
    <row r="8693" spans="1:7" x14ac:dyDescent="0.25">
      <c r="A8693" s="1">
        <v>44259</v>
      </c>
      <c r="B8693">
        <v>91.010002</v>
      </c>
      <c r="C8693">
        <v>91.669998000000007</v>
      </c>
      <c r="D8693">
        <v>90.970000999999996</v>
      </c>
      <c r="E8693">
        <v>91.629997000000003</v>
      </c>
      <c r="F8693">
        <v>91.629997000000003</v>
      </c>
      <c r="G8693">
        <v>0</v>
      </c>
    </row>
    <row r="8694" spans="1:7" x14ac:dyDescent="0.25">
      <c r="A8694" s="1">
        <v>44260</v>
      </c>
      <c r="B8694">
        <v>91.660004000000001</v>
      </c>
      <c r="C8694">
        <v>92.190002000000007</v>
      </c>
      <c r="D8694">
        <v>91.620002999999997</v>
      </c>
      <c r="E8694">
        <v>91.980002999999996</v>
      </c>
      <c r="F8694">
        <v>91.980002999999996</v>
      </c>
      <c r="G8694">
        <v>0</v>
      </c>
    </row>
    <row r="8695" spans="1:7" x14ac:dyDescent="0.25">
      <c r="A8695" s="1">
        <v>44262</v>
      </c>
      <c r="B8695" t="s">
        <v>444</v>
      </c>
      <c r="C8695" t="s">
        <v>444</v>
      </c>
      <c r="D8695" t="s">
        <v>444</v>
      </c>
      <c r="E8695" t="s">
        <v>444</v>
      </c>
      <c r="F8695" t="s">
        <v>444</v>
      </c>
      <c r="G8695" t="s">
        <v>444</v>
      </c>
    </row>
    <row r="8696" spans="1:7" x14ac:dyDescent="0.25">
      <c r="A8696" s="1">
        <v>44263</v>
      </c>
      <c r="B8696">
        <v>91.989998</v>
      </c>
      <c r="C8696">
        <v>92.419998000000007</v>
      </c>
      <c r="D8696">
        <v>91.839995999999999</v>
      </c>
      <c r="E8696">
        <v>92.309997999999993</v>
      </c>
      <c r="F8696">
        <v>92.309997999999993</v>
      </c>
      <c r="G8696">
        <v>0</v>
      </c>
    </row>
    <row r="8697" spans="1:7" x14ac:dyDescent="0.25">
      <c r="A8697" s="1">
        <v>44264</v>
      </c>
      <c r="B8697">
        <v>92.459998999999996</v>
      </c>
      <c r="C8697">
        <v>92.5</v>
      </c>
      <c r="D8697">
        <v>91.910004000000001</v>
      </c>
      <c r="E8697">
        <v>91.959998999999996</v>
      </c>
      <c r="F8697">
        <v>91.959998999999996</v>
      </c>
      <c r="G8697">
        <v>0</v>
      </c>
    </row>
    <row r="8698" spans="1:7" x14ac:dyDescent="0.25">
      <c r="A8698" s="1">
        <v>44265</v>
      </c>
      <c r="B8698">
        <v>92.050003000000004</v>
      </c>
      <c r="C8698">
        <v>92.239998</v>
      </c>
      <c r="D8698">
        <v>91.769997000000004</v>
      </c>
      <c r="E8698">
        <v>91.790001000000004</v>
      </c>
      <c r="F8698">
        <v>91.790001000000004</v>
      </c>
      <c r="G8698">
        <v>0</v>
      </c>
    </row>
    <row r="8699" spans="1:7" x14ac:dyDescent="0.25">
      <c r="A8699" s="1">
        <v>44266</v>
      </c>
      <c r="B8699">
        <v>91.790001000000004</v>
      </c>
      <c r="C8699">
        <v>91.879997000000003</v>
      </c>
      <c r="D8699">
        <v>91.370002999999997</v>
      </c>
      <c r="E8699">
        <v>91.419998000000007</v>
      </c>
      <c r="F8699">
        <v>91.419998000000007</v>
      </c>
      <c r="G8699">
        <v>0</v>
      </c>
    </row>
    <row r="8700" spans="1:7" x14ac:dyDescent="0.25">
      <c r="A8700" s="1">
        <v>44267</v>
      </c>
      <c r="B8700">
        <v>91.43</v>
      </c>
      <c r="C8700">
        <v>91.959998999999996</v>
      </c>
      <c r="D8700">
        <v>91.400002000000001</v>
      </c>
      <c r="E8700">
        <v>91.68</v>
      </c>
      <c r="F8700">
        <v>91.68</v>
      </c>
      <c r="G8700">
        <v>0</v>
      </c>
    </row>
    <row r="8701" spans="1:7" x14ac:dyDescent="0.25">
      <c r="A8701" s="1">
        <v>44269</v>
      </c>
      <c r="B8701" t="s">
        <v>444</v>
      </c>
      <c r="C8701" t="s">
        <v>444</v>
      </c>
      <c r="D8701" t="s">
        <v>444</v>
      </c>
      <c r="E8701" t="s">
        <v>444</v>
      </c>
      <c r="F8701" t="s">
        <v>444</v>
      </c>
      <c r="G8701" t="s">
        <v>444</v>
      </c>
    </row>
    <row r="8702" spans="1:7" x14ac:dyDescent="0.25">
      <c r="A8702" s="1">
        <v>44270</v>
      </c>
      <c r="B8702">
        <v>91.660004000000001</v>
      </c>
      <c r="C8702">
        <v>91.970000999999996</v>
      </c>
      <c r="D8702">
        <v>91.540001000000004</v>
      </c>
      <c r="E8702">
        <v>91.830001999999993</v>
      </c>
      <c r="F8702">
        <v>91.830001999999993</v>
      </c>
      <c r="G8702">
        <v>0</v>
      </c>
    </row>
    <row r="8703" spans="1:7" x14ac:dyDescent="0.25">
      <c r="A8703" s="1">
        <v>44271</v>
      </c>
      <c r="B8703">
        <v>91.830001999999993</v>
      </c>
      <c r="C8703">
        <v>92.029999000000004</v>
      </c>
      <c r="D8703">
        <v>91.68</v>
      </c>
      <c r="E8703">
        <v>91.870002999999997</v>
      </c>
      <c r="F8703">
        <v>91.870002999999997</v>
      </c>
      <c r="G8703">
        <v>0</v>
      </c>
    </row>
    <row r="8704" spans="1:7" x14ac:dyDescent="0.25">
      <c r="A8704" s="1">
        <v>44272</v>
      </c>
      <c r="B8704">
        <v>91.860000999999997</v>
      </c>
      <c r="C8704">
        <v>92</v>
      </c>
      <c r="D8704">
        <v>91.370002999999997</v>
      </c>
      <c r="E8704">
        <v>91.400002000000001</v>
      </c>
      <c r="F8704">
        <v>91.400002000000001</v>
      </c>
      <c r="G8704">
        <v>0</v>
      </c>
    </row>
    <row r="8705" spans="1:7" x14ac:dyDescent="0.25">
      <c r="A8705" s="1">
        <v>44273</v>
      </c>
      <c r="B8705">
        <v>91.400002000000001</v>
      </c>
      <c r="C8705">
        <v>91.900002000000001</v>
      </c>
      <c r="D8705">
        <v>91.300003000000004</v>
      </c>
      <c r="E8705">
        <v>91.849997999999999</v>
      </c>
      <c r="F8705">
        <v>91.849997999999999</v>
      </c>
      <c r="G8705">
        <v>0</v>
      </c>
    </row>
    <row r="8706" spans="1:7" x14ac:dyDescent="0.25">
      <c r="A8706" s="1">
        <v>44274</v>
      </c>
      <c r="B8706">
        <v>91.830001999999993</v>
      </c>
      <c r="C8706">
        <v>92.169998000000007</v>
      </c>
      <c r="D8706">
        <v>91.660004000000001</v>
      </c>
      <c r="E8706">
        <v>91.919998000000007</v>
      </c>
      <c r="F8706">
        <v>91.919998000000007</v>
      </c>
      <c r="G8706">
        <v>0</v>
      </c>
    </row>
    <row r="8707" spans="1:7" x14ac:dyDescent="0.25">
      <c r="A8707" s="1">
        <v>44276</v>
      </c>
      <c r="B8707" t="s">
        <v>444</v>
      </c>
      <c r="C8707" t="s">
        <v>444</v>
      </c>
      <c r="D8707" t="s">
        <v>444</v>
      </c>
      <c r="E8707" t="s">
        <v>444</v>
      </c>
      <c r="F8707" t="s">
        <v>444</v>
      </c>
      <c r="G8707" t="s">
        <v>444</v>
      </c>
    </row>
    <row r="8708" spans="1:7" x14ac:dyDescent="0.25">
      <c r="A8708" s="1">
        <v>44277</v>
      </c>
      <c r="B8708">
        <v>91.739998</v>
      </c>
      <c r="C8708">
        <v>92.150002000000001</v>
      </c>
      <c r="D8708">
        <v>91.709998999999996</v>
      </c>
      <c r="E8708">
        <v>91.800003000000004</v>
      </c>
      <c r="F8708">
        <v>91.800003000000004</v>
      </c>
      <c r="G8708">
        <v>0</v>
      </c>
    </row>
    <row r="8709" spans="1:7" x14ac:dyDescent="0.25">
      <c r="A8709" s="1">
        <v>44278</v>
      </c>
      <c r="B8709">
        <v>91.800003000000004</v>
      </c>
      <c r="C8709">
        <v>92.400002000000001</v>
      </c>
      <c r="D8709">
        <v>91.760002</v>
      </c>
      <c r="E8709">
        <v>92.339995999999999</v>
      </c>
      <c r="F8709">
        <v>92.339995999999999</v>
      </c>
      <c r="G8709">
        <v>0</v>
      </c>
    </row>
    <row r="8710" spans="1:7" x14ac:dyDescent="0.25">
      <c r="A8710" s="1">
        <v>44279</v>
      </c>
      <c r="B8710">
        <v>92.389999000000003</v>
      </c>
      <c r="C8710">
        <v>92.610000999999997</v>
      </c>
      <c r="D8710">
        <v>92.339995999999999</v>
      </c>
      <c r="E8710">
        <v>92.529999000000004</v>
      </c>
      <c r="F8710">
        <v>92.529999000000004</v>
      </c>
      <c r="G8710">
        <v>0</v>
      </c>
    </row>
    <row r="8711" spans="1:7" x14ac:dyDescent="0.25">
      <c r="A8711" s="1">
        <v>44280</v>
      </c>
      <c r="B8711">
        <v>92.599997999999999</v>
      </c>
      <c r="C8711">
        <v>92.919998000000007</v>
      </c>
      <c r="D8711">
        <v>92.510002</v>
      </c>
      <c r="E8711">
        <v>92.879997000000003</v>
      </c>
      <c r="F8711">
        <v>92.879997000000003</v>
      </c>
      <c r="G8711">
        <v>0</v>
      </c>
    </row>
    <row r="8712" spans="1:7" x14ac:dyDescent="0.25">
      <c r="A8712" s="1">
        <v>44281</v>
      </c>
      <c r="B8712">
        <v>92.809997999999993</v>
      </c>
      <c r="C8712">
        <v>92.870002999999997</v>
      </c>
      <c r="D8712">
        <v>92.650002000000001</v>
      </c>
      <c r="E8712">
        <v>92.769997000000004</v>
      </c>
      <c r="F8712">
        <v>92.769997000000004</v>
      </c>
      <c r="G8712">
        <v>0</v>
      </c>
    </row>
    <row r="8713" spans="1:7" x14ac:dyDescent="0.25">
      <c r="A8713" s="1">
        <v>44283</v>
      </c>
      <c r="B8713" t="s">
        <v>444</v>
      </c>
      <c r="C8713" t="s">
        <v>444</v>
      </c>
      <c r="D8713" t="s">
        <v>444</v>
      </c>
      <c r="E8713" t="s">
        <v>444</v>
      </c>
      <c r="F8713" t="s">
        <v>444</v>
      </c>
      <c r="G8713" t="s">
        <v>444</v>
      </c>
    </row>
    <row r="8714" spans="1:7" x14ac:dyDescent="0.25">
      <c r="A8714" s="1">
        <v>44284</v>
      </c>
      <c r="B8714">
        <v>92.720000999999996</v>
      </c>
      <c r="C8714">
        <v>92.959998999999996</v>
      </c>
      <c r="D8714">
        <v>92.720000999999996</v>
      </c>
      <c r="E8714">
        <v>92.940002000000007</v>
      </c>
      <c r="F8714">
        <v>92.940002000000007</v>
      </c>
      <c r="G8714">
        <v>0</v>
      </c>
    </row>
    <row r="8715" spans="1:7" x14ac:dyDescent="0.25">
      <c r="A8715" s="1">
        <v>44285</v>
      </c>
      <c r="B8715">
        <v>92.910004000000001</v>
      </c>
      <c r="C8715">
        <v>93.349997999999999</v>
      </c>
      <c r="D8715">
        <v>92.879997000000003</v>
      </c>
      <c r="E8715">
        <v>93.300003000000004</v>
      </c>
      <c r="F8715">
        <v>93.300003000000004</v>
      </c>
      <c r="G8715">
        <v>0</v>
      </c>
    </row>
    <row r="8716" spans="1:7" x14ac:dyDescent="0.25">
      <c r="A8716" s="1">
        <v>44286</v>
      </c>
      <c r="B8716">
        <v>93.239998</v>
      </c>
      <c r="C8716">
        <v>93.440002000000007</v>
      </c>
      <c r="D8716">
        <v>92.989998</v>
      </c>
      <c r="E8716">
        <v>93.230002999999996</v>
      </c>
      <c r="F8716">
        <v>93.230002999999996</v>
      </c>
      <c r="G8716">
        <v>0</v>
      </c>
    </row>
    <row r="8717" spans="1:7" x14ac:dyDescent="0.25">
      <c r="A8717" s="1">
        <v>44287</v>
      </c>
      <c r="B8717">
        <v>93.220000999999996</v>
      </c>
      <c r="C8717">
        <v>93.339995999999999</v>
      </c>
      <c r="D8717">
        <v>92.879997000000003</v>
      </c>
      <c r="E8717">
        <v>92.93</v>
      </c>
      <c r="F8717">
        <v>92.93</v>
      </c>
      <c r="G8717">
        <v>0</v>
      </c>
    </row>
    <row r="8718" spans="1:7" x14ac:dyDescent="0.25">
      <c r="A8718" s="1">
        <v>44290</v>
      </c>
      <c r="B8718" t="s">
        <v>444</v>
      </c>
      <c r="C8718" t="s">
        <v>444</v>
      </c>
      <c r="D8718" t="s">
        <v>444</v>
      </c>
      <c r="E8718" t="s">
        <v>444</v>
      </c>
      <c r="F8718" t="s">
        <v>444</v>
      </c>
      <c r="G8718" t="s">
        <v>444</v>
      </c>
    </row>
    <row r="8719" spans="1:7" x14ac:dyDescent="0.25">
      <c r="A8719" s="1">
        <v>44291</v>
      </c>
      <c r="B8719">
        <v>93.010002</v>
      </c>
      <c r="C8719">
        <v>93.110000999999997</v>
      </c>
      <c r="D8719">
        <v>92.540001000000004</v>
      </c>
      <c r="E8719">
        <v>92.599997999999999</v>
      </c>
      <c r="F8719">
        <v>92.599997999999999</v>
      </c>
      <c r="G8719">
        <v>0</v>
      </c>
    </row>
    <row r="8720" spans="1:7" x14ac:dyDescent="0.25">
      <c r="A8720" s="1">
        <v>44292</v>
      </c>
      <c r="B8720">
        <v>92.57</v>
      </c>
      <c r="C8720">
        <v>92.790001000000004</v>
      </c>
      <c r="D8720">
        <v>92.269997000000004</v>
      </c>
      <c r="E8720">
        <v>92.339995999999999</v>
      </c>
      <c r="F8720">
        <v>92.339995999999999</v>
      </c>
      <c r="G8720">
        <v>0</v>
      </c>
    </row>
    <row r="8721" spans="1:7" x14ac:dyDescent="0.25">
      <c r="A8721" s="1">
        <v>44293</v>
      </c>
      <c r="B8721">
        <v>92.32</v>
      </c>
      <c r="C8721">
        <v>92.5</v>
      </c>
      <c r="D8721">
        <v>92.139999000000003</v>
      </c>
      <c r="E8721">
        <v>92.459998999999996</v>
      </c>
      <c r="F8721">
        <v>92.459998999999996</v>
      </c>
      <c r="G8721">
        <v>0</v>
      </c>
    </row>
    <row r="8722" spans="1:7" x14ac:dyDescent="0.25">
      <c r="A8722" s="1">
        <v>44294</v>
      </c>
      <c r="B8722">
        <v>92.419998000000007</v>
      </c>
      <c r="C8722">
        <v>92.480002999999996</v>
      </c>
      <c r="D8722">
        <v>92</v>
      </c>
      <c r="E8722">
        <v>92.059997999999993</v>
      </c>
      <c r="F8722">
        <v>92.059997999999993</v>
      </c>
      <c r="G8722">
        <v>0</v>
      </c>
    </row>
    <row r="8723" spans="1:7" x14ac:dyDescent="0.25">
      <c r="A8723" s="1">
        <v>44295</v>
      </c>
      <c r="B8723">
        <v>92.07</v>
      </c>
      <c r="C8723">
        <v>92.410004000000001</v>
      </c>
      <c r="D8723">
        <v>92.029999000000004</v>
      </c>
      <c r="E8723">
        <v>92.160004000000001</v>
      </c>
      <c r="F8723">
        <v>92.160004000000001</v>
      </c>
      <c r="G8723">
        <v>0</v>
      </c>
    </row>
    <row r="8724" spans="1:7" x14ac:dyDescent="0.25">
      <c r="A8724" s="1">
        <v>44297</v>
      </c>
      <c r="B8724" t="s">
        <v>444</v>
      </c>
      <c r="C8724" t="s">
        <v>444</v>
      </c>
      <c r="D8724" t="s">
        <v>444</v>
      </c>
      <c r="E8724" t="s">
        <v>444</v>
      </c>
      <c r="F8724" t="s">
        <v>444</v>
      </c>
      <c r="G8724" t="s">
        <v>444</v>
      </c>
    </row>
    <row r="8725" spans="1:7" x14ac:dyDescent="0.25">
      <c r="A8725" s="1">
        <v>44298</v>
      </c>
      <c r="B8725">
        <v>92.18</v>
      </c>
      <c r="C8725">
        <v>92.330001999999993</v>
      </c>
      <c r="D8725">
        <v>92.010002</v>
      </c>
      <c r="E8725">
        <v>92.139999000000003</v>
      </c>
      <c r="F8725">
        <v>92.139999000000003</v>
      </c>
      <c r="G8725">
        <v>0</v>
      </c>
    </row>
    <row r="8726" spans="1:7" x14ac:dyDescent="0.25">
      <c r="A8726" s="1">
        <v>44299</v>
      </c>
      <c r="B8726">
        <v>92.080001999999993</v>
      </c>
      <c r="C8726">
        <v>92.330001999999993</v>
      </c>
      <c r="D8726">
        <v>91.790001000000004</v>
      </c>
      <c r="E8726">
        <v>91.849997999999999</v>
      </c>
      <c r="F8726">
        <v>91.849997999999999</v>
      </c>
      <c r="G8726">
        <v>0</v>
      </c>
    </row>
    <row r="8727" spans="1:7" x14ac:dyDescent="0.25">
      <c r="A8727" s="1">
        <v>44300</v>
      </c>
      <c r="B8727">
        <v>91.830001999999993</v>
      </c>
      <c r="C8727">
        <v>91.830001999999993</v>
      </c>
      <c r="D8727">
        <v>91.57</v>
      </c>
      <c r="E8727">
        <v>91.690002000000007</v>
      </c>
      <c r="F8727">
        <v>91.690002000000007</v>
      </c>
      <c r="G8727">
        <v>0</v>
      </c>
    </row>
    <row r="8728" spans="1:7" x14ac:dyDescent="0.25">
      <c r="A8728" s="1">
        <v>44301</v>
      </c>
      <c r="B8728">
        <v>91.629997000000003</v>
      </c>
      <c r="C8728">
        <v>91.75</v>
      </c>
      <c r="D8728">
        <v>91.489998</v>
      </c>
      <c r="E8728">
        <v>91.669998000000007</v>
      </c>
      <c r="F8728">
        <v>91.669998000000007</v>
      </c>
      <c r="G8728">
        <v>0</v>
      </c>
    </row>
    <row r="8729" spans="1:7" x14ac:dyDescent="0.25">
      <c r="A8729" s="1">
        <v>44302</v>
      </c>
      <c r="B8729">
        <v>91.660004000000001</v>
      </c>
      <c r="C8729">
        <v>91.809997999999993</v>
      </c>
      <c r="D8729">
        <v>91.489998</v>
      </c>
      <c r="E8729">
        <v>91.559997999999993</v>
      </c>
      <c r="F8729">
        <v>91.559997999999993</v>
      </c>
      <c r="G8729">
        <v>0</v>
      </c>
    </row>
    <row r="8730" spans="1:7" x14ac:dyDescent="0.25">
      <c r="A8730" s="1">
        <v>44304</v>
      </c>
      <c r="B8730" t="s">
        <v>444</v>
      </c>
      <c r="C8730" t="s">
        <v>444</v>
      </c>
      <c r="D8730" t="s">
        <v>444</v>
      </c>
      <c r="E8730" t="s">
        <v>444</v>
      </c>
      <c r="F8730" t="s">
        <v>444</v>
      </c>
      <c r="G8730" t="s">
        <v>444</v>
      </c>
    </row>
    <row r="8731" spans="1:7" x14ac:dyDescent="0.25">
      <c r="A8731" s="1">
        <v>44305</v>
      </c>
      <c r="B8731">
        <v>91.540001000000004</v>
      </c>
      <c r="C8731">
        <v>91.75</v>
      </c>
      <c r="D8731">
        <v>91.029999000000004</v>
      </c>
      <c r="E8731">
        <v>91.07</v>
      </c>
      <c r="F8731">
        <v>91.07</v>
      </c>
      <c r="G8731">
        <v>0</v>
      </c>
    </row>
    <row r="8732" spans="1:7" x14ac:dyDescent="0.25">
      <c r="A8732" s="1">
        <v>44306</v>
      </c>
      <c r="B8732">
        <v>91.050003000000004</v>
      </c>
      <c r="C8732">
        <v>91.279999000000004</v>
      </c>
      <c r="D8732">
        <v>90.860000999999997</v>
      </c>
      <c r="E8732">
        <v>91.239998</v>
      </c>
      <c r="F8732">
        <v>91.239998</v>
      </c>
      <c r="G8732">
        <v>0</v>
      </c>
    </row>
    <row r="8733" spans="1:7" x14ac:dyDescent="0.25">
      <c r="A8733" s="1">
        <v>44307</v>
      </c>
      <c r="B8733">
        <v>91.209998999999996</v>
      </c>
      <c r="C8733">
        <v>91.43</v>
      </c>
      <c r="D8733">
        <v>91.089995999999999</v>
      </c>
      <c r="E8733">
        <v>91.160004000000001</v>
      </c>
      <c r="F8733">
        <v>91.160004000000001</v>
      </c>
      <c r="G8733">
        <v>0</v>
      </c>
    </row>
    <row r="8734" spans="1:7" x14ac:dyDescent="0.25">
      <c r="A8734" s="1">
        <v>44308</v>
      </c>
      <c r="B8734">
        <v>91.110000999999997</v>
      </c>
      <c r="C8734">
        <v>91.419998000000007</v>
      </c>
      <c r="D8734">
        <v>91</v>
      </c>
      <c r="E8734">
        <v>91.330001999999993</v>
      </c>
      <c r="F8734">
        <v>91.330001999999993</v>
      </c>
      <c r="G8734">
        <v>0</v>
      </c>
    </row>
    <row r="8735" spans="1:7" x14ac:dyDescent="0.25">
      <c r="A8735" s="1">
        <v>44309</v>
      </c>
      <c r="B8735">
        <v>91.290001000000004</v>
      </c>
      <c r="C8735">
        <v>91.300003000000004</v>
      </c>
      <c r="D8735">
        <v>90.809997999999993</v>
      </c>
      <c r="E8735">
        <v>90.860000999999997</v>
      </c>
      <c r="F8735">
        <v>90.860000999999997</v>
      </c>
      <c r="G8735">
        <v>0</v>
      </c>
    </row>
    <row r="8736" spans="1:7" x14ac:dyDescent="0.25">
      <c r="A8736" s="1">
        <v>44311</v>
      </c>
      <c r="B8736" t="s">
        <v>444</v>
      </c>
      <c r="C8736" t="s">
        <v>444</v>
      </c>
      <c r="D8736" t="s">
        <v>444</v>
      </c>
      <c r="E8736" t="s">
        <v>444</v>
      </c>
      <c r="F8736" t="s">
        <v>444</v>
      </c>
      <c r="G8736" t="s">
        <v>444</v>
      </c>
    </row>
    <row r="8737" spans="1:7" x14ac:dyDescent="0.25">
      <c r="A8737" s="1">
        <v>44312</v>
      </c>
      <c r="B8737">
        <v>90.830001999999993</v>
      </c>
      <c r="C8737">
        <v>90.989998</v>
      </c>
      <c r="D8737">
        <v>90.68</v>
      </c>
      <c r="E8737">
        <v>90.809997999999993</v>
      </c>
      <c r="F8737">
        <v>90.809997999999993</v>
      </c>
      <c r="G8737">
        <v>0</v>
      </c>
    </row>
    <row r="8738" spans="1:7" x14ac:dyDescent="0.25">
      <c r="A8738" s="1">
        <v>44313</v>
      </c>
      <c r="B8738">
        <v>90.879997000000003</v>
      </c>
      <c r="C8738">
        <v>91.07</v>
      </c>
      <c r="D8738">
        <v>90.809997999999993</v>
      </c>
      <c r="E8738">
        <v>90.910004000000001</v>
      </c>
      <c r="F8738">
        <v>90.910004000000001</v>
      </c>
      <c r="G8738">
        <v>0</v>
      </c>
    </row>
    <row r="8739" spans="1:7" x14ac:dyDescent="0.25">
      <c r="A8739" s="1">
        <v>44314</v>
      </c>
      <c r="B8739">
        <v>90.900002000000001</v>
      </c>
      <c r="C8739">
        <v>91.129997000000003</v>
      </c>
      <c r="D8739">
        <v>90.550003000000004</v>
      </c>
      <c r="E8739">
        <v>90.610000999999997</v>
      </c>
      <c r="F8739">
        <v>90.610000999999997</v>
      </c>
      <c r="G8739">
        <v>0</v>
      </c>
    </row>
    <row r="8740" spans="1:7" x14ac:dyDescent="0.25">
      <c r="A8740" s="1">
        <v>44315</v>
      </c>
      <c r="B8740">
        <v>90.550003000000004</v>
      </c>
      <c r="C8740">
        <v>90.790001000000004</v>
      </c>
      <c r="D8740">
        <v>90.419998000000007</v>
      </c>
      <c r="E8740">
        <v>90.610000999999997</v>
      </c>
      <c r="F8740">
        <v>90.610000999999997</v>
      </c>
      <c r="G8740">
        <v>0</v>
      </c>
    </row>
    <row r="8741" spans="1:7" x14ac:dyDescent="0.25">
      <c r="A8741" s="1">
        <v>44316</v>
      </c>
      <c r="B8741">
        <v>90.629997000000003</v>
      </c>
      <c r="C8741">
        <v>91.32</v>
      </c>
      <c r="D8741">
        <v>90.589995999999999</v>
      </c>
      <c r="E8741">
        <v>91.279999000000004</v>
      </c>
      <c r="F8741">
        <v>91.279999000000004</v>
      </c>
      <c r="G8741">
        <v>0</v>
      </c>
    </row>
    <row r="8742" spans="1:7" x14ac:dyDescent="0.25">
      <c r="A8742" s="1">
        <v>44318</v>
      </c>
      <c r="B8742" t="s">
        <v>444</v>
      </c>
      <c r="C8742" t="s">
        <v>444</v>
      </c>
      <c r="D8742" t="s">
        <v>444</v>
      </c>
      <c r="E8742" t="s">
        <v>444</v>
      </c>
      <c r="F8742" t="s">
        <v>444</v>
      </c>
      <c r="G8742" t="s">
        <v>444</v>
      </c>
    </row>
    <row r="8743" spans="1:7" x14ac:dyDescent="0.25">
      <c r="A8743" s="1">
        <v>44319</v>
      </c>
      <c r="B8743">
        <v>91.300003000000004</v>
      </c>
      <c r="C8743">
        <v>91.389999000000003</v>
      </c>
      <c r="D8743">
        <v>90.870002999999997</v>
      </c>
      <c r="E8743">
        <v>90.949996999999996</v>
      </c>
      <c r="F8743">
        <v>90.949996999999996</v>
      </c>
      <c r="G8743">
        <v>0</v>
      </c>
    </row>
    <row r="8744" spans="1:7" x14ac:dyDescent="0.25">
      <c r="A8744" s="1">
        <v>44320</v>
      </c>
      <c r="B8744">
        <v>91</v>
      </c>
      <c r="C8744">
        <v>91.400002000000001</v>
      </c>
      <c r="D8744">
        <v>90.989998</v>
      </c>
      <c r="E8744">
        <v>91.290001000000004</v>
      </c>
      <c r="F8744">
        <v>91.290001000000004</v>
      </c>
      <c r="G8744">
        <v>0</v>
      </c>
    </row>
    <row r="8745" spans="1:7" x14ac:dyDescent="0.25">
      <c r="A8745" s="1">
        <v>44321</v>
      </c>
      <c r="B8745">
        <v>91.279999000000004</v>
      </c>
      <c r="C8745">
        <v>91.440002000000007</v>
      </c>
      <c r="D8745">
        <v>91.169998000000007</v>
      </c>
      <c r="E8745">
        <v>91.309997999999993</v>
      </c>
      <c r="F8745">
        <v>91.309997999999993</v>
      </c>
      <c r="G8745">
        <v>0</v>
      </c>
    </row>
    <row r="8746" spans="1:7" x14ac:dyDescent="0.25">
      <c r="A8746" s="1">
        <v>44322</v>
      </c>
      <c r="B8746">
        <v>91.269997000000004</v>
      </c>
      <c r="C8746">
        <v>91.379997000000003</v>
      </c>
      <c r="D8746">
        <v>90.879997000000003</v>
      </c>
      <c r="E8746">
        <v>90.949996999999996</v>
      </c>
      <c r="F8746">
        <v>90.949996999999996</v>
      </c>
      <c r="G8746">
        <v>0</v>
      </c>
    </row>
    <row r="8747" spans="1:7" x14ac:dyDescent="0.25">
      <c r="A8747" s="1">
        <v>44323</v>
      </c>
      <c r="B8747">
        <v>90.879997000000003</v>
      </c>
      <c r="C8747">
        <v>90.959998999999996</v>
      </c>
      <c r="D8747">
        <v>90.190002000000007</v>
      </c>
      <c r="E8747">
        <v>90.230002999999996</v>
      </c>
      <c r="F8747">
        <v>90.230002999999996</v>
      </c>
      <c r="G8747">
        <v>0</v>
      </c>
    </row>
    <row r="8748" spans="1:7" x14ac:dyDescent="0.25">
      <c r="A8748" s="1">
        <v>44325</v>
      </c>
      <c r="B8748" t="s">
        <v>444</v>
      </c>
      <c r="C8748" t="s">
        <v>444</v>
      </c>
      <c r="D8748" t="s">
        <v>444</v>
      </c>
      <c r="E8748" t="s">
        <v>444</v>
      </c>
      <c r="F8748" t="s">
        <v>444</v>
      </c>
      <c r="G8748" t="s">
        <v>444</v>
      </c>
    </row>
    <row r="8749" spans="1:7" x14ac:dyDescent="0.25">
      <c r="A8749" s="1">
        <v>44326</v>
      </c>
      <c r="B8749">
        <v>90.230002999999996</v>
      </c>
      <c r="C8749">
        <v>90.339995999999999</v>
      </c>
      <c r="D8749">
        <v>90.040001000000004</v>
      </c>
      <c r="E8749">
        <v>90.209998999999996</v>
      </c>
      <c r="F8749">
        <v>90.209998999999996</v>
      </c>
      <c r="G8749">
        <v>0</v>
      </c>
    </row>
    <row r="8750" spans="1:7" x14ac:dyDescent="0.25">
      <c r="A8750" s="1">
        <v>44327</v>
      </c>
      <c r="B8750">
        <v>90.239998</v>
      </c>
      <c r="C8750">
        <v>90.360000999999997</v>
      </c>
      <c r="D8750">
        <v>89.980002999999996</v>
      </c>
      <c r="E8750">
        <v>90.139999000000003</v>
      </c>
      <c r="F8750">
        <v>90.139999000000003</v>
      </c>
      <c r="G8750">
        <v>0</v>
      </c>
    </row>
    <row r="8751" spans="1:7" x14ac:dyDescent="0.25">
      <c r="A8751" s="1">
        <v>44328</v>
      </c>
      <c r="B8751">
        <v>90.190002000000007</v>
      </c>
      <c r="C8751">
        <v>90.800003000000004</v>
      </c>
      <c r="D8751">
        <v>90.160004000000001</v>
      </c>
      <c r="E8751">
        <v>90.709998999999996</v>
      </c>
      <c r="F8751">
        <v>90.709998999999996</v>
      </c>
      <c r="G8751">
        <v>0</v>
      </c>
    </row>
    <row r="8752" spans="1:7" x14ac:dyDescent="0.25">
      <c r="A8752" s="1">
        <v>44329</v>
      </c>
      <c r="B8752">
        <v>90.75</v>
      </c>
      <c r="C8752">
        <v>90.910004000000001</v>
      </c>
      <c r="D8752">
        <v>90.589995999999999</v>
      </c>
      <c r="E8752">
        <v>90.75</v>
      </c>
      <c r="F8752">
        <v>90.75</v>
      </c>
      <c r="G8752">
        <v>0</v>
      </c>
    </row>
    <row r="8753" spans="1:7" x14ac:dyDescent="0.25">
      <c r="A8753" s="1">
        <v>44330</v>
      </c>
      <c r="B8753">
        <v>90.760002</v>
      </c>
      <c r="C8753">
        <v>90.800003000000004</v>
      </c>
      <c r="D8753">
        <v>90.279999000000004</v>
      </c>
      <c r="E8753">
        <v>90.32</v>
      </c>
      <c r="F8753">
        <v>90.32</v>
      </c>
      <c r="G8753">
        <v>0</v>
      </c>
    </row>
    <row r="8754" spans="1:7" x14ac:dyDescent="0.25">
      <c r="A8754" s="1">
        <v>44332</v>
      </c>
      <c r="B8754" t="s">
        <v>444</v>
      </c>
      <c r="C8754" t="s">
        <v>444</v>
      </c>
      <c r="D8754" t="s">
        <v>444</v>
      </c>
      <c r="E8754" t="s">
        <v>444</v>
      </c>
      <c r="F8754" t="s">
        <v>444</v>
      </c>
      <c r="G8754" t="s">
        <v>444</v>
      </c>
    </row>
    <row r="8755" spans="1:7" x14ac:dyDescent="0.25">
      <c r="A8755" s="1">
        <v>44333</v>
      </c>
      <c r="B8755">
        <v>90.300003000000004</v>
      </c>
      <c r="C8755">
        <v>90.43</v>
      </c>
      <c r="D8755">
        <v>90.150002000000001</v>
      </c>
      <c r="E8755">
        <v>90.220000999999996</v>
      </c>
      <c r="F8755">
        <v>90.220000999999996</v>
      </c>
      <c r="G8755">
        <v>0</v>
      </c>
    </row>
    <row r="8756" spans="1:7" x14ac:dyDescent="0.25">
      <c r="A8756" s="1">
        <v>44334</v>
      </c>
      <c r="B8756">
        <v>90.18</v>
      </c>
      <c r="C8756">
        <v>90.199996999999996</v>
      </c>
      <c r="D8756">
        <v>89.690002000000007</v>
      </c>
      <c r="E8756">
        <v>89.75</v>
      </c>
      <c r="F8756">
        <v>89.75</v>
      </c>
      <c r="G8756">
        <v>0</v>
      </c>
    </row>
    <row r="8757" spans="1:7" x14ac:dyDescent="0.25">
      <c r="A8757" s="1">
        <v>44335</v>
      </c>
      <c r="B8757">
        <v>89.779999000000004</v>
      </c>
      <c r="C8757">
        <v>90.290001000000004</v>
      </c>
      <c r="D8757">
        <v>89.690002000000007</v>
      </c>
      <c r="E8757">
        <v>90.190002000000007</v>
      </c>
      <c r="F8757">
        <v>90.190002000000007</v>
      </c>
      <c r="G8757">
        <v>0</v>
      </c>
    </row>
    <row r="8758" spans="1:7" x14ac:dyDescent="0.25">
      <c r="A8758" s="1">
        <v>44336</v>
      </c>
      <c r="B8758">
        <v>90.209998999999996</v>
      </c>
      <c r="C8758">
        <v>90.230002999999996</v>
      </c>
      <c r="D8758">
        <v>89.760002</v>
      </c>
      <c r="E8758">
        <v>89.809997999999993</v>
      </c>
      <c r="F8758">
        <v>89.809997999999993</v>
      </c>
      <c r="G8758">
        <v>0</v>
      </c>
    </row>
    <row r="8759" spans="1:7" x14ac:dyDescent="0.25">
      <c r="A8759" s="1">
        <v>44337</v>
      </c>
      <c r="B8759">
        <v>89.779999000000004</v>
      </c>
      <c r="C8759">
        <v>90.150002000000001</v>
      </c>
      <c r="D8759">
        <v>89.650002000000001</v>
      </c>
      <c r="E8759">
        <v>90.019997000000004</v>
      </c>
      <c r="F8759">
        <v>90.019997000000004</v>
      </c>
      <c r="G8759">
        <v>0</v>
      </c>
    </row>
    <row r="8760" spans="1:7" x14ac:dyDescent="0.25">
      <c r="A8760" s="1">
        <v>44339</v>
      </c>
      <c r="B8760" t="s">
        <v>444</v>
      </c>
      <c r="C8760" t="s">
        <v>444</v>
      </c>
      <c r="D8760" t="s">
        <v>444</v>
      </c>
      <c r="E8760" t="s">
        <v>444</v>
      </c>
      <c r="F8760" t="s">
        <v>444</v>
      </c>
      <c r="G8760" t="s">
        <v>444</v>
      </c>
    </row>
    <row r="8761" spans="1:7" x14ac:dyDescent="0.25">
      <c r="A8761" s="1">
        <v>44340</v>
      </c>
      <c r="B8761">
        <v>90.029999000000004</v>
      </c>
      <c r="C8761">
        <v>90.099997999999999</v>
      </c>
      <c r="D8761">
        <v>89.760002</v>
      </c>
      <c r="E8761">
        <v>89.830001999999993</v>
      </c>
      <c r="F8761">
        <v>89.830001999999993</v>
      </c>
      <c r="G8761">
        <v>0</v>
      </c>
    </row>
    <row r="8762" spans="1:7" x14ac:dyDescent="0.25">
      <c r="A8762" s="1">
        <v>44341</v>
      </c>
      <c r="B8762">
        <v>89.849997999999999</v>
      </c>
      <c r="C8762">
        <v>89.870002999999997</v>
      </c>
      <c r="D8762">
        <v>89.540001000000004</v>
      </c>
      <c r="E8762">
        <v>89.639999000000003</v>
      </c>
      <c r="F8762">
        <v>89.639999000000003</v>
      </c>
      <c r="G8762">
        <v>0</v>
      </c>
    </row>
    <row r="8763" spans="1:7" x14ac:dyDescent="0.25">
      <c r="A8763" s="1">
        <v>44342</v>
      </c>
      <c r="B8763">
        <v>89.690002000000007</v>
      </c>
      <c r="C8763">
        <v>90.110000999999997</v>
      </c>
      <c r="D8763">
        <v>89.589995999999999</v>
      </c>
      <c r="E8763">
        <v>90.040001000000004</v>
      </c>
      <c r="F8763">
        <v>90.040001000000004</v>
      </c>
      <c r="G8763">
        <v>0</v>
      </c>
    </row>
    <row r="8764" spans="1:7" x14ac:dyDescent="0.25">
      <c r="A8764" s="1">
        <v>44343</v>
      </c>
      <c r="B8764">
        <v>90.080001999999993</v>
      </c>
      <c r="C8764">
        <v>90.18</v>
      </c>
      <c r="D8764">
        <v>89.889999000000003</v>
      </c>
      <c r="E8764">
        <v>89.970000999999996</v>
      </c>
      <c r="F8764">
        <v>89.970000999999996</v>
      </c>
      <c r="G8764">
        <v>0</v>
      </c>
    </row>
    <row r="8765" spans="1:7" x14ac:dyDescent="0.25">
      <c r="A8765" s="1">
        <v>44344</v>
      </c>
      <c r="B8765">
        <v>90.029999000000004</v>
      </c>
      <c r="C8765">
        <v>90.440002000000007</v>
      </c>
      <c r="D8765">
        <v>89.980002999999996</v>
      </c>
      <c r="E8765">
        <v>90.029999000000004</v>
      </c>
      <c r="F8765">
        <v>90.029999000000004</v>
      </c>
      <c r="G8765">
        <v>0</v>
      </c>
    </row>
    <row r="8766" spans="1:7" x14ac:dyDescent="0.25">
      <c r="A8766" s="1">
        <v>44346</v>
      </c>
      <c r="B8766" t="s">
        <v>444</v>
      </c>
      <c r="C8766" t="s">
        <v>444</v>
      </c>
      <c r="D8766" t="s">
        <v>444</v>
      </c>
      <c r="E8766" t="s">
        <v>444</v>
      </c>
      <c r="F8766" t="s">
        <v>444</v>
      </c>
      <c r="G8766" t="s">
        <v>444</v>
      </c>
    </row>
    <row r="8767" spans="1:7" x14ac:dyDescent="0.25">
      <c r="A8767" s="1">
        <v>44348</v>
      </c>
      <c r="B8767">
        <v>89.809997999999993</v>
      </c>
      <c r="C8767">
        <v>89.940002000000007</v>
      </c>
      <c r="D8767">
        <v>89.660004000000001</v>
      </c>
      <c r="E8767">
        <v>89.830001999999993</v>
      </c>
      <c r="F8767">
        <v>89.830001999999993</v>
      </c>
      <c r="G8767">
        <v>0</v>
      </c>
    </row>
    <row r="8768" spans="1:7" x14ac:dyDescent="0.25">
      <c r="A8768" s="1">
        <v>44349</v>
      </c>
      <c r="B8768">
        <v>89.919998000000007</v>
      </c>
      <c r="C8768">
        <v>90.25</v>
      </c>
      <c r="D8768">
        <v>89.860000999999997</v>
      </c>
      <c r="E8768">
        <v>89.900002000000001</v>
      </c>
      <c r="F8768">
        <v>89.900002000000001</v>
      </c>
      <c r="G8768">
        <v>0</v>
      </c>
    </row>
    <row r="8769" spans="1:7" x14ac:dyDescent="0.25">
      <c r="A8769" s="1">
        <v>44350</v>
      </c>
      <c r="B8769">
        <v>89.93</v>
      </c>
      <c r="C8769">
        <v>90.550003000000004</v>
      </c>
      <c r="D8769">
        <v>89.889999000000003</v>
      </c>
      <c r="E8769">
        <v>90.5</v>
      </c>
      <c r="F8769">
        <v>90.5</v>
      </c>
      <c r="G8769">
        <v>0</v>
      </c>
    </row>
    <row r="8770" spans="1:7" x14ac:dyDescent="0.25">
      <c r="A8770" s="1">
        <v>44351</v>
      </c>
      <c r="B8770">
        <v>90.470000999999996</v>
      </c>
      <c r="C8770">
        <v>90.629997000000003</v>
      </c>
      <c r="D8770">
        <v>90.029999000000004</v>
      </c>
      <c r="E8770">
        <v>90.139999000000003</v>
      </c>
      <c r="F8770">
        <v>90.139999000000003</v>
      </c>
      <c r="G8770">
        <v>0</v>
      </c>
    </row>
    <row r="8771" spans="1:7" x14ac:dyDescent="0.25">
      <c r="A8771" s="1">
        <v>44353</v>
      </c>
      <c r="B8771" t="s">
        <v>444</v>
      </c>
      <c r="C8771" t="s">
        <v>444</v>
      </c>
      <c r="D8771" t="s">
        <v>444</v>
      </c>
      <c r="E8771" t="s">
        <v>444</v>
      </c>
      <c r="F8771" t="s">
        <v>444</v>
      </c>
      <c r="G8771" t="s">
        <v>444</v>
      </c>
    </row>
    <row r="8772" spans="1:7" x14ac:dyDescent="0.25">
      <c r="A8772" s="1">
        <v>44354</v>
      </c>
      <c r="B8772">
        <v>90.129997000000003</v>
      </c>
      <c r="C8772">
        <v>90.300003000000004</v>
      </c>
      <c r="D8772">
        <v>89.910004000000001</v>
      </c>
      <c r="E8772">
        <v>89.949996999999996</v>
      </c>
      <c r="F8772">
        <v>89.949996999999996</v>
      </c>
      <c r="G8772">
        <v>0</v>
      </c>
    </row>
    <row r="8773" spans="1:7" x14ac:dyDescent="0.25">
      <c r="A8773" s="1">
        <v>44355</v>
      </c>
      <c r="B8773">
        <v>89.989998</v>
      </c>
      <c r="C8773">
        <v>90.18</v>
      </c>
      <c r="D8773">
        <v>89.959998999999996</v>
      </c>
      <c r="E8773">
        <v>90.080001999999993</v>
      </c>
      <c r="F8773">
        <v>90.080001999999993</v>
      </c>
      <c r="G8773">
        <v>0</v>
      </c>
    </row>
    <row r="8774" spans="1:7" x14ac:dyDescent="0.25">
      <c r="A8774" s="1">
        <v>44356</v>
      </c>
      <c r="B8774">
        <v>90.129997000000003</v>
      </c>
      <c r="C8774">
        <v>90.169998000000007</v>
      </c>
      <c r="D8774">
        <v>89.839995999999999</v>
      </c>
      <c r="E8774">
        <v>90.120002999999997</v>
      </c>
      <c r="F8774">
        <v>90.120002999999997</v>
      </c>
      <c r="G8774">
        <v>0</v>
      </c>
    </row>
    <row r="8775" spans="1:7" x14ac:dyDescent="0.25">
      <c r="A8775" s="1">
        <v>44357</v>
      </c>
      <c r="B8775">
        <v>90.139999000000003</v>
      </c>
      <c r="C8775">
        <v>90.309997999999993</v>
      </c>
      <c r="D8775">
        <v>89.980002999999996</v>
      </c>
      <c r="E8775">
        <v>90.080001999999993</v>
      </c>
      <c r="F8775">
        <v>90.080001999999993</v>
      </c>
      <c r="G8775">
        <v>0</v>
      </c>
    </row>
    <row r="8776" spans="1:7" x14ac:dyDescent="0.25">
      <c r="A8776" s="1">
        <v>44358</v>
      </c>
      <c r="B8776">
        <v>90.07</v>
      </c>
      <c r="C8776">
        <v>90.610000999999997</v>
      </c>
      <c r="D8776">
        <v>89.959998999999996</v>
      </c>
      <c r="E8776">
        <v>90.559997999999993</v>
      </c>
      <c r="F8776">
        <v>90.559997999999993</v>
      </c>
      <c r="G8776">
        <v>0</v>
      </c>
    </row>
    <row r="8777" spans="1:7" x14ac:dyDescent="0.25">
      <c r="A8777" s="1">
        <v>44360</v>
      </c>
      <c r="B8777" t="s">
        <v>444</v>
      </c>
      <c r="C8777" t="s">
        <v>444</v>
      </c>
      <c r="D8777" t="s">
        <v>444</v>
      </c>
      <c r="E8777" t="s">
        <v>444</v>
      </c>
      <c r="F8777" t="s">
        <v>444</v>
      </c>
      <c r="G8777" t="s">
        <v>444</v>
      </c>
    </row>
    <row r="8778" spans="1:7" x14ac:dyDescent="0.25">
      <c r="A8778" s="1">
        <v>44361</v>
      </c>
      <c r="B8778">
        <v>90.510002</v>
      </c>
      <c r="C8778">
        <v>90.599997999999999</v>
      </c>
      <c r="D8778">
        <v>90.410004000000001</v>
      </c>
      <c r="E8778">
        <v>90.519997000000004</v>
      </c>
      <c r="F8778">
        <v>90.519997000000004</v>
      </c>
      <c r="G8778">
        <v>0</v>
      </c>
    </row>
    <row r="8779" spans="1:7" x14ac:dyDescent="0.25">
      <c r="A8779" s="1">
        <v>44362</v>
      </c>
      <c r="B8779">
        <v>90.480002999999996</v>
      </c>
      <c r="C8779">
        <v>90.68</v>
      </c>
      <c r="D8779">
        <v>90.349997999999999</v>
      </c>
      <c r="E8779">
        <v>90.540001000000004</v>
      </c>
      <c r="F8779">
        <v>90.540001000000004</v>
      </c>
      <c r="G8779">
        <v>0</v>
      </c>
    </row>
    <row r="8780" spans="1:7" x14ac:dyDescent="0.25">
      <c r="A8780" s="1">
        <v>44363</v>
      </c>
      <c r="B8780">
        <v>90.540001000000004</v>
      </c>
      <c r="C8780">
        <v>91.400002000000001</v>
      </c>
      <c r="D8780">
        <v>90.440002000000007</v>
      </c>
      <c r="E8780">
        <v>91.129997000000003</v>
      </c>
      <c r="F8780">
        <v>91.129997000000003</v>
      </c>
      <c r="G8780">
        <v>0</v>
      </c>
    </row>
    <row r="8781" spans="1:7" x14ac:dyDescent="0.25">
      <c r="A8781" s="1">
        <v>44364</v>
      </c>
      <c r="B8781">
        <v>91.43</v>
      </c>
      <c r="C8781">
        <v>92.010002</v>
      </c>
      <c r="D8781">
        <v>91.309997999999993</v>
      </c>
      <c r="E8781">
        <v>91.889999000000003</v>
      </c>
      <c r="F8781">
        <v>91.889999000000003</v>
      </c>
      <c r="G8781">
        <v>0</v>
      </c>
    </row>
    <row r="8782" spans="1:7" x14ac:dyDescent="0.25">
      <c r="A8782" s="1">
        <v>44365</v>
      </c>
      <c r="B8782">
        <v>91.879997000000003</v>
      </c>
      <c r="C8782">
        <v>92.410004000000001</v>
      </c>
      <c r="D8782">
        <v>91.809997999999993</v>
      </c>
      <c r="E8782">
        <v>92.230002999999996</v>
      </c>
      <c r="F8782">
        <v>92.230002999999996</v>
      </c>
      <c r="G8782">
        <v>0</v>
      </c>
    </row>
    <row r="8783" spans="1:7" x14ac:dyDescent="0.25">
      <c r="A8783" s="1">
        <v>44367</v>
      </c>
      <c r="B8783" t="s">
        <v>444</v>
      </c>
      <c r="C8783" t="s">
        <v>444</v>
      </c>
      <c r="D8783" t="s">
        <v>444</v>
      </c>
      <c r="E8783" t="s">
        <v>444</v>
      </c>
      <c r="F8783" t="s">
        <v>444</v>
      </c>
      <c r="G8783" t="s">
        <v>444</v>
      </c>
    </row>
    <row r="8784" spans="1:7" x14ac:dyDescent="0.25">
      <c r="A8784" s="1">
        <v>44368</v>
      </c>
      <c r="B8784">
        <v>92.32</v>
      </c>
      <c r="C8784">
        <v>92.370002999999997</v>
      </c>
      <c r="D8784">
        <v>91.830001999999993</v>
      </c>
      <c r="E8784">
        <v>91.860000999999997</v>
      </c>
      <c r="F8784">
        <v>91.860000999999997</v>
      </c>
      <c r="G8784">
        <v>0</v>
      </c>
    </row>
    <row r="8785" spans="1:7" x14ac:dyDescent="0.25">
      <c r="A8785" s="1">
        <v>44369</v>
      </c>
      <c r="B8785">
        <v>91.879997000000003</v>
      </c>
      <c r="C8785">
        <v>92.139999000000003</v>
      </c>
      <c r="D8785">
        <v>91.650002000000001</v>
      </c>
      <c r="E8785">
        <v>91.730002999999996</v>
      </c>
      <c r="F8785">
        <v>91.730002999999996</v>
      </c>
      <c r="G8785">
        <v>0</v>
      </c>
    </row>
    <row r="8786" spans="1:7" x14ac:dyDescent="0.25">
      <c r="A8786" s="1">
        <v>44370</v>
      </c>
      <c r="B8786">
        <v>91.730002999999996</v>
      </c>
      <c r="C8786">
        <v>91.900002000000001</v>
      </c>
      <c r="D8786">
        <v>91.510002</v>
      </c>
      <c r="E8786">
        <v>91.800003000000004</v>
      </c>
      <c r="F8786">
        <v>91.800003000000004</v>
      </c>
      <c r="G8786">
        <v>0</v>
      </c>
    </row>
    <row r="8787" spans="1:7" x14ac:dyDescent="0.25">
      <c r="A8787" s="1">
        <v>44371</v>
      </c>
      <c r="B8787">
        <v>91.800003000000004</v>
      </c>
      <c r="C8787">
        <v>91.910004000000001</v>
      </c>
      <c r="D8787">
        <v>91.660004000000001</v>
      </c>
      <c r="E8787">
        <v>91.82</v>
      </c>
      <c r="F8787">
        <v>91.82</v>
      </c>
      <c r="G8787">
        <v>0</v>
      </c>
    </row>
    <row r="8788" spans="1:7" x14ac:dyDescent="0.25">
      <c r="A8788" s="1">
        <v>44372</v>
      </c>
      <c r="B8788">
        <v>91.830001999999993</v>
      </c>
      <c r="C8788">
        <v>91.879997000000003</v>
      </c>
      <c r="D8788">
        <v>91.529999000000004</v>
      </c>
      <c r="E8788">
        <v>91.809997999999993</v>
      </c>
      <c r="F8788">
        <v>91.809997999999993</v>
      </c>
      <c r="G8788">
        <v>0</v>
      </c>
    </row>
    <row r="8789" spans="1:7" x14ac:dyDescent="0.25">
      <c r="A8789" s="1">
        <v>44374</v>
      </c>
      <c r="B8789" t="s">
        <v>444</v>
      </c>
      <c r="C8789" t="s">
        <v>444</v>
      </c>
      <c r="D8789" t="s">
        <v>444</v>
      </c>
      <c r="E8789" t="s">
        <v>444</v>
      </c>
      <c r="F8789" t="s">
        <v>444</v>
      </c>
      <c r="G8789" t="s">
        <v>444</v>
      </c>
    </row>
    <row r="8790" spans="1:7" x14ac:dyDescent="0.25">
      <c r="A8790" s="1">
        <v>44375</v>
      </c>
      <c r="B8790">
        <v>91.809997999999993</v>
      </c>
      <c r="C8790">
        <v>92.019997000000004</v>
      </c>
      <c r="D8790">
        <v>91.699996999999996</v>
      </c>
      <c r="E8790">
        <v>91.879997000000003</v>
      </c>
      <c r="F8790">
        <v>91.879997000000003</v>
      </c>
      <c r="G8790">
        <v>0</v>
      </c>
    </row>
    <row r="8791" spans="1:7" x14ac:dyDescent="0.25">
      <c r="A8791" s="1">
        <v>44376</v>
      </c>
      <c r="B8791">
        <v>91.879997000000003</v>
      </c>
      <c r="C8791">
        <v>92.190002000000007</v>
      </c>
      <c r="D8791">
        <v>91.860000999999997</v>
      </c>
      <c r="E8791">
        <v>92.050003000000004</v>
      </c>
      <c r="F8791">
        <v>92.050003000000004</v>
      </c>
      <c r="G8791">
        <v>0</v>
      </c>
    </row>
    <row r="8792" spans="1:7" x14ac:dyDescent="0.25">
      <c r="A8792" s="1">
        <v>44377</v>
      </c>
      <c r="B8792">
        <v>92.080001999999993</v>
      </c>
      <c r="C8792">
        <v>92.449996999999996</v>
      </c>
      <c r="D8792">
        <v>92</v>
      </c>
      <c r="E8792">
        <v>92.440002000000007</v>
      </c>
      <c r="F8792">
        <v>92.440002000000007</v>
      </c>
      <c r="G8792">
        <v>0</v>
      </c>
    </row>
    <row r="8793" spans="1:7" x14ac:dyDescent="0.25">
      <c r="A8793" s="1">
        <v>44378</v>
      </c>
      <c r="B8793">
        <v>92.349997999999999</v>
      </c>
      <c r="C8793">
        <v>92.599997999999999</v>
      </c>
      <c r="D8793">
        <v>92.260002</v>
      </c>
      <c r="E8793">
        <v>92.599997999999999</v>
      </c>
      <c r="F8793">
        <v>92.599997999999999</v>
      </c>
      <c r="G8793">
        <v>0</v>
      </c>
    </row>
    <row r="8794" spans="1:7" x14ac:dyDescent="0.25">
      <c r="A8794" s="1">
        <v>44379</v>
      </c>
      <c r="B8794">
        <v>92.57</v>
      </c>
      <c r="C8794">
        <v>92.739998</v>
      </c>
      <c r="D8794">
        <v>92.18</v>
      </c>
      <c r="E8794">
        <v>92.230002999999996</v>
      </c>
      <c r="F8794">
        <v>92.230002999999996</v>
      </c>
      <c r="G8794">
        <v>0</v>
      </c>
    </row>
    <row r="8795" spans="1:7" x14ac:dyDescent="0.25">
      <c r="A8795" s="1">
        <v>44381</v>
      </c>
      <c r="B8795" t="s">
        <v>444</v>
      </c>
      <c r="C8795" t="s">
        <v>444</v>
      </c>
      <c r="D8795" t="s">
        <v>444</v>
      </c>
      <c r="E8795" t="s">
        <v>444</v>
      </c>
      <c r="F8795" t="s">
        <v>444</v>
      </c>
      <c r="G8795" t="s">
        <v>444</v>
      </c>
    </row>
    <row r="8796" spans="1:7" x14ac:dyDescent="0.25">
      <c r="A8796" s="1">
        <v>44383</v>
      </c>
      <c r="B8796">
        <v>92.239998</v>
      </c>
      <c r="C8796">
        <v>92.660004000000001</v>
      </c>
      <c r="D8796">
        <v>92</v>
      </c>
      <c r="E8796">
        <v>92.550003000000004</v>
      </c>
      <c r="F8796">
        <v>92.550003000000004</v>
      </c>
      <c r="G8796">
        <v>0</v>
      </c>
    </row>
    <row r="8797" spans="1:7" x14ac:dyDescent="0.25">
      <c r="A8797" s="1">
        <v>44384</v>
      </c>
      <c r="B8797">
        <v>92.529999000000004</v>
      </c>
      <c r="C8797">
        <v>92.849997999999999</v>
      </c>
      <c r="D8797">
        <v>92.43</v>
      </c>
      <c r="E8797">
        <v>92.639999000000003</v>
      </c>
      <c r="F8797">
        <v>92.639999000000003</v>
      </c>
      <c r="G8797">
        <v>0</v>
      </c>
    </row>
    <row r="8798" spans="1:7" x14ac:dyDescent="0.25">
      <c r="A8798" s="1">
        <v>44385</v>
      </c>
      <c r="B8798">
        <v>92.699996999999996</v>
      </c>
      <c r="C8798">
        <v>92.790001000000004</v>
      </c>
      <c r="D8798">
        <v>92.239998</v>
      </c>
      <c r="E8798">
        <v>92.360000999999997</v>
      </c>
      <c r="F8798">
        <v>92.360000999999997</v>
      </c>
      <c r="G8798">
        <v>0</v>
      </c>
    </row>
    <row r="8799" spans="1:7" x14ac:dyDescent="0.25">
      <c r="A8799" s="1">
        <v>44386</v>
      </c>
      <c r="B8799">
        <v>92.360000999999997</v>
      </c>
      <c r="C8799">
        <v>92.540001000000004</v>
      </c>
      <c r="D8799">
        <v>92.089995999999999</v>
      </c>
      <c r="E8799">
        <v>92.129997000000003</v>
      </c>
      <c r="F8799">
        <v>92.129997000000003</v>
      </c>
      <c r="G8799">
        <v>0</v>
      </c>
    </row>
    <row r="8800" spans="1:7" x14ac:dyDescent="0.25">
      <c r="A8800" s="1">
        <v>44388</v>
      </c>
      <c r="B8800" t="s">
        <v>444</v>
      </c>
      <c r="C8800" t="s">
        <v>444</v>
      </c>
      <c r="D8800" t="s">
        <v>444</v>
      </c>
      <c r="E8800" t="s">
        <v>444</v>
      </c>
      <c r="F8800" t="s">
        <v>444</v>
      </c>
      <c r="G8800" t="s">
        <v>444</v>
      </c>
    </row>
    <row r="8801" spans="1:7" x14ac:dyDescent="0.25">
      <c r="A8801" s="1">
        <v>44389</v>
      </c>
      <c r="B8801">
        <v>92.099997999999999</v>
      </c>
      <c r="C8801">
        <v>92.419998000000007</v>
      </c>
      <c r="D8801">
        <v>92.080001999999993</v>
      </c>
      <c r="E8801">
        <v>92.230002999999996</v>
      </c>
      <c r="F8801">
        <v>92.230002999999996</v>
      </c>
      <c r="G8801">
        <v>0</v>
      </c>
    </row>
    <row r="8802" spans="1:7" x14ac:dyDescent="0.25">
      <c r="A8802" s="1">
        <v>44390</v>
      </c>
      <c r="B8802">
        <v>92.230002999999996</v>
      </c>
      <c r="C8802">
        <v>92.809997999999993</v>
      </c>
      <c r="D8802">
        <v>92.139999000000003</v>
      </c>
      <c r="E8802">
        <v>92.75</v>
      </c>
      <c r="F8802">
        <v>92.75</v>
      </c>
      <c r="G8802">
        <v>0</v>
      </c>
    </row>
    <row r="8803" spans="1:7" x14ac:dyDescent="0.25">
      <c r="A8803" s="1">
        <v>44391</v>
      </c>
      <c r="B8803">
        <v>92.800003000000004</v>
      </c>
      <c r="C8803">
        <v>92.830001999999993</v>
      </c>
      <c r="D8803">
        <v>92.349997999999999</v>
      </c>
      <c r="E8803">
        <v>92.410004000000001</v>
      </c>
      <c r="F8803">
        <v>92.410004000000001</v>
      </c>
      <c r="G8803">
        <v>0</v>
      </c>
    </row>
    <row r="8804" spans="1:7" x14ac:dyDescent="0.25">
      <c r="A8804" s="1">
        <v>44392</v>
      </c>
      <c r="B8804">
        <v>92.400002000000001</v>
      </c>
      <c r="C8804">
        <v>92.690002000000007</v>
      </c>
      <c r="D8804">
        <v>92.269997000000004</v>
      </c>
      <c r="E8804">
        <v>92.620002999999997</v>
      </c>
      <c r="F8804">
        <v>92.620002999999997</v>
      </c>
      <c r="G8804">
        <v>0</v>
      </c>
    </row>
    <row r="8805" spans="1:7" x14ac:dyDescent="0.25">
      <c r="A8805" s="1">
        <v>44393</v>
      </c>
      <c r="B8805">
        <v>92.589995999999999</v>
      </c>
      <c r="C8805">
        <v>92.760002</v>
      </c>
      <c r="D8805">
        <v>92.529999000000004</v>
      </c>
      <c r="E8805">
        <v>92.690002000000007</v>
      </c>
      <c r="F8805">
        <v>92.690002000000007</v>
      </c>
      <c r="G8805">
        <v>0</v>
      </c>
    </row>
    <row r="8806" spans="1:7" x14ac:dyDescent="0.25">
      <c r="A8806" s="1">
        <v>44395</v>
      </c>
      <c r="B8806" t="s">
        <v>444</v>
      </c>
      <c r="C8806" t="s">
        <v>444</v>
      </c>
      <c r="D8806" t="s">
        <v>444</v>
      </c>
      <c r="E8806" t="s">
        <v>444</v>
      </c>
      <c r="F8806" t="s">
        <v>444</v>
      </c>
      <c r="G8806" t="s">
        <v>444</v>
      </c>
    </row>
    <row r="8807" spans="1:7" x14ac:dyDescent="0.25">
      <c r="A8807" s="1">
        <v>44396</v>
      </c>
      <c r="B8807">
        <v>92.709998999999996</v>
      </c>
      <c r="C8807">
        <v>93.040001000000004</v>
      </c>
      <c r="D8807">
        <v>92.639999000000003</v>
      </c>
      <c r="E8807">
        <v>92.889999000000003</v>
      </c>
      <c r="F8807">
        <v>92.889999000000003</v>
      </c>
      <c r="G8807">
        <v>0</v>
      </c>
    </row>
    <row r="8808" spans="1:7" x14ac:dyDescent="0.25">
      <c r="A8808" s="1">
        <v>44397</v>
      </c>
      <c r="B8808">
        <v>92.879997000000003</v>
      </c>
      <c r="C8808">
        <v>93.169998000000007</v>
      </c>
      <c r="D8808">
        <v>92.800003000000004</v>
      </c>
      <c r="E8808">
        <v>92.970000999999996</v>
      </c>
      <c r="F8808">
        <v>92.970000999999996</v>
      </c>
      <c r="G8808">
        <v>0</v>
      </c>
    </row>
    <row r="8809" spans="1:7" x14ac:dyDescent="0.25">
      <c r="A8809" s="1">
        <v>44398</v>
      </c>
      <c r="B8809">
        <v>92.970000999999996</v>
      </c>
      <c r="C8809">
        <v>93.190002000000007</v>
      </c>
      <c r="D8809">
        <v>92.730002999999996</v>
      </c>
      <c r="E8809">
        <v>92.75</v>
      </c>
      <c r="F8809">
        <v>92.75</v>
      </c>
      <c r="G8809">
        <v>0</v>
      </c>
    </row>
    <row r="8810" spans="1:7" x14ac:dyDescent="0.25">
      <c r="A8810" s="1">
        <v>44399</v>
      </c>
      <c r="B8810">
        <v>92.800003000000004</v>
      </c>
      <c r="C8810">
        <v>92.919998000000007</v>
      </c>
      <c r="D8810">
        <v>92.510002</v>
      </c>
      <c r="E8810">
        <v>92.82</v>
      </c>
      <c r="F8810">
        <v>92.82</v>
      </c>
      <c r="G8810">
        <v>0</v>
      </c>
    </row>
    <row r="8811" spans="1:7" x14ac:dyDescent="0.25">
      <c r="A8811" s="1">
        <v>44400</v>
      </c>
      <c r="B8811">
        <v>92.809997999999993</v>
      </c>
      <c r="C8811">
        <v>93.019997000000004</v>
      </c>
      <c r="D8811">
        <v>92.779999000000004</v>
      </c>
      <c r="E8811">
        <v>92.910004000000001</v>
      </c>
      <c r="F8811">
        <v>92.910004000000001</v>
      </c>
      <c r="G8811">
        <v>0</v>
      </c>
    </row>
    <row r="8812" spans="1:7" x14ac:dyDescent="0.25">
      <c r="A8812" s="1">
        <v>44402</v>
      </c>
      <c r="B8812" t="s">
        <v>444</v>
      </c>
      <c r="C8812" t="s">
        <v>444</v>
      </c>
      <c r="D8812" t="s">
        <v>444</v>
      </c>
      <c r="E8812" t="s">
        <v>444</v>
      </c>
      <c r="F8812" t="s">
        <v>444</v>
      </c>
      <c r="G8812" t="s">
        <v>444</v>
      </c>
    </row>
    <row r="8813" spans="1:7" x14ac:dyDescent="0.25">
      <c r="A8813" s="1">
        <v>44403</v>
      </c>
      <c r="B8813">
        <v>92.910004000000001</v>
      </c>
      <c r="C8813">
        <v>92.959998999999996</v>
      </c>
      <c r="D8813">
        <v>92.529999000000004</v>
      </c>
      <c r="E8813">
        <v>92.650002000000001</v>
      </c>
      <c r="F8813">
        <v>92.650002000000001</v>
      </c>
      <c r="G8813">
        <v>0</v>
      </c>
    </row>
    <row r="8814" spans="1:7" x14ac:dyDescent="0.25">
      <c r="A8814" s="1">
        <v>44404</v>
      </c>
      <c r="B8814">
        <v>92.629997000000003</v>
      </c>
      <c r="C8814">
        <v>92.839995999999999</v>
      </c>
      <c r="D8814">
        <v>92.32</v>
      </c>
      <c r="E8814">
        <v>92.43</v>
      </c>
      <c r="F8814">
        <v>92.43</v>
      </c>
      <c r="G8814">
        <v>0</v>
      </c>
    </row>
    <row r="8815" spans="1:7" x14ac:dyDescent="0.25">
      <c r="A8815" s="1">
        <v>44405</v>
      </c>
      <c r="B8815">
        <v>92.459998999999996</v>
      </c>
      <c r="C8815">
        <v>92.75</v>
      </c>
      <c r="D8815">
        <v>92.239998</v>
      </c>
      <c r="E8815">
        <v>92.32</v>
      </c>
      <c r="F8815">
        <v>92.32</v>
      </c>
      <c r="G8815">
        <v>0</v>
      </c>
    </row>
    <row r="8816" spans="1:7" x14ac:dyDescent="0.25">
      <c r="A8816" s="1">
        <v>44406</v>
      </c>
      <c r="B8816">
        <v>92.269997000000004</v>
      </c>
      <c r="C8816">
        <v>92.290001000000004</v>
      </c>
      <c r="D8816">
        <v>91.860000999999997</v>
      </c>
      <c r="E8816">
        <v>91.860000999999997</v>
      </c>
      <c r="F8816">
        <v>91.860000999999997</v>
      </c>
      <c r="G8816">
        <v>0</v>
      </c>
    </row>
    <row r="8817" spans="1:7" x14ac:dyDescent="0.25">
      <c r="A8817" s="1">
        <v>44407</v>
      </c>
      <c r="B8817">
        <v>91.849997999999999</v>
      </c>
      <c r="C8817">
        <v>92.199996999999996</v>
      </c>
      <c r="D8817">
        <v>91.779999000000004</v>
      </c>
      <c r="E8817">
        <v>92.169998000000007</v>
      </c>
      <c r="F8817">
        <v>92.169998000000007</v>
      </c>
      <c r="G8817">
        <v>0</v>
      </c>
    </row>
    <row r="8818" spans="1:7" x14ac:dyDescent="0.25">
      <c r="A8818" s="1">
        <v>44409</v>
      </c>
      <c r="B8818" t="s">
        <v>444</v>
      </c>
      <c r="C8818" t="s">
        <v>444</v>
      </c>
      <c r="D8818" t="s">
        <v>444</v>
      </c>
      <c r="E8818" t="s">
        <v>444</v>
      </c>
      <c r="F8818" t="s">
        <v>444</v>
      </c>
      <c r="G8818" t="s">
        <v>444</v>
      </c>
    </row>
    <row r="8819" spans="1:7" x14ac:dyDescent="0.25">
      <c r="A8819" s="1">
        <v>44410</v>
      </c>
      <c r="B8819">
        <v>92.089995999999999</v>
      </c>
      <c r="C8819">
        <v>92.169998000000007</v>
      </c>
      <c r="D8819">
        <v>91.910004000000001</v>
      </c>
      <c r="E8819">
        <v>92.050003000000004</v>
      </c>
      <c r="F8819">
        <v>92.050003000000004</v>
      </c>
      <c r="G8819">
        <v>0</v>
      </c>
    </row>
    <row r="8820" spans="1:7" x14ac:dyDescent="0.25">
      <c r="A8820" s="1">
        <v>44411</v>
      </c>
      <c r="B8820">
        <v>92.059997999999993</v>
      </c>
      <c r="C8820">
        <v>92.160004000000001</v>
      </c>
      <c r="D8820">
        <v>91.889999000000003</v>
      </c>
      <c r="E8820">
        <v>92.080001999999993</v>
      </c>
      <c r="F8820">
        <v>92.080001999999993</v>
      </c>
      <c r="G8820">
        <v>0</v>
      </c>
    </row>
    <row r="8821" spans="1:7" x14ac:dyDescent="0.25">
      <c r="A8821" s="1">
        <v>44412</v>
      </c>
      <c r="B8821">
        <v>92.040001000000004</v>
      </c>
      <c r="C8821">
        <v>92.309997999999993</v>
      </c>
      <c r="D8821">
        <v>91.82</v>
      </c>
      <c r="E8821">
        <v>92.269997000000004</v>
      </c>
      <c r="F8821">
        <v>92.269997000000004</v>
      </c>
      <c r="G8821">
        <v>0</v>
      </c>
    </row>
    <row r="8822" spans="1:7" x14ac:dyDescent="0.25">
      <c r="A8822" s="1">
        <v>44413</v>
      </c>
      <c r="B8822">
        <v>92.279999000000004</v>
      </c>
      <c r="C8822">
        <v>92.349997999999999</v>
      </c>
      <c r="D8822">
        <v>92.120002999999997</v>
      </c>
      <c r="E8822">
        <v>92.239998</v>
      </c>
      <c r="F8822">
        <v>92.239998</v>
      </c>
      <c r="G8822">
        <v>0</v>
      </c>
    </row>
    <row r="8823" spans="1:7" x14ac:dyDescent="0.25">
      <c r="A8823" s="1">
        <v>44414</v>
      </c>
      <c r="B8823">
        <v>92.269997000000004</v>
      </c>
      <c r="C8823">
        <v>92.839995999999999</v>
      </c>
      <c r="D8823">
        <v>92.260002</v>
      </c>
      <c r="E8823">
        <v>92.800003000000004</v>
      </c>
      <c r="F8823">
        <v>92.800003000000004</v>
      </c>
      <c r="G8823">
        <v>0</v>
      </c>
    </row>
    <row r="8824" spans="1:7" x14ac:dyDescent="0.25">
      <c r="A8824" s="1">
        <v>44416</v>
      </c>
      <c r="B8824" t="s">
        <v>444</v>
      </c>
      <c r="C8824" t="s">
        <v>444</v>
      </c>
      <c r="D8824" t="s">
        <v>444</v>
      </c>
      <c r="E8824" t="s">
        <v>444</v>
      </c>
      <c r="F8824" t="s">
        <v>444</v>
      </c>
      <c r="G8824" t="s">
        <v>444</v>
      </c>
    </row>
    <row r="8825" spans="1:7" x14ac:dyDescent="0.25">
      <c r="A8825" s="1">
        <v>44417</v>
      </c>
      <c r="B8825">
        <v>92.779999000000004</v>
      </c>
      <c r="C8825">
        <v>92.989998</v>
      </c>
      <c r="D8825">
        <v>92.720000999999996</v>
      </c>
      <c r="E8825">
        <v>92.949996999999996</v>
      </c>
      <c r="F8825">
        <v>92.949996999999996</v>
      </c>
      <c r="G8825">
        <v>0</v>
      </c>
    </row>
    <row r="8826" spans="1:7" x14ac:dyDescent="0.25">
      <c r="A8826" s="1">
        <v>44418</v>
      </c>
      <c r="B8826">
        <v>92.980002999999996</v>
      </c>
      <c r="C8826">
        <v>93.139999000000003</v>
      </c>
      <c r="D8826">
        <v>92.940002000000007</v>
      </c>
      <c r="E8826">
        <v>93.059997999999993</v>
      </c>
      <c r="F8826">
        <v>93.059997999999993</v>
      </c>
      <c r="G8826">
        <v>0</v>
      </c>
    </row>
    <row r="8827" spans="1:7" x14ac:dyDescent="0.25">
      <c r="A8827" s="1">
        <v>44419</v>
      </c>
      <c r="B8827">
        <v>93.07</v>
      </c>
      <c r="C8827">
        <v>93.190002000000007</v>
      </c>
      <c r="D8827">
        <v>92.800003000000004</v>
      </c>
      <c r="E8827">
        <v>92.910004000000001</v>
      </c>
      <c r="F8827">
        <v>92.910004000000001</v>
      </c>
      <c r="G8827">
        <v>0</v>
      </c>
    </row>
    <row r="8828" spans="1:7" x14ac:dyDescent="0.25">
      <c r="A8828" s="1">
        <v>44420</v>
      </c>
      <c r="B8828">
        <v>92.889999000000003</v>
      </c>
      <c r="C8828">
        <v>93.040001000000004</v>
      </c>
      <c r="D8828">
        <v>92.849997999999999</v>
      </c>
      <c r="E8828">
        <v>93.040001000000004</v>
      </c>
      <c r="F8828">
        <v>93.040001000000004</v>
      </c>
      <c r="G8828">
        <v>0</v>
      </c>
    </row>
    <row r="8829" spans="1:7" x14ac:dyDescent="0.25">
      <c r="A8829" s="1">
        <v>44421</v>
      </c>
      <c r="B8829">
        <v>92.970000999999996</v>
      </c>
      <c r="C8829">
        <v>93.010002</v>
      </c>
      <c r="D8829">
        <v>92.470000999999996</v>
      </c>
      <c r="E8829">
        <v>92.519997000000004</v>
      </c>
      <c r="F8829">
        <v>92.519997000000004</v>
      </c>
      <c r="G8829">
        <v>0</v>
      </c>
    </row>
    <row r="8830" spans="1:7" x14ac:dyDescent="0.25">
      <c r="A8830" s="1">
        <v>44423</v>
      </c>
      <c r="B8830" t="s">
        <v>444</v>
      </c>
      <c r="C8830" t="s">
        <v>444</v>
      </c>
      <c r="D8830" t="s">
        <v>444</v>
      </c>
      <c r="E8830" t="s">
        <v>444</v>
      </c>
      <c r="F8830" t="s">
        <v>444</v>
      </c>
      <c r="G8830" t="s">
        <v>444</v>
      </c>
    </row>
    <row r="8831" spans="1:7" x14ac:dyDescent="0.25">
      <c r="A8831" s="1">
        <v>44424</v>
      </c>
      <c r="B8831">
        <v>92.519997000000004</v>
      </c>
      <c r="C8831">
        <v>92.660004000000001</v>
      </c>
      <c r="D8831">
        <v>92.480002999999996</v>
      </c>
      <c r="E8831">
        <v>92.629997000000003</v>
      </c>
      <c r="F8831">
        <v>92.629997000000003</v>
      </c>
      <c r="G8831">
        <v>0</v>
      </c>
    </row>
    <row r="8832" spans="1:7" x14ac:dyDescent="0.25">
      <c r="A8832" s="1">
        <v>44425</v>
      </c>
      <c r="B8832">
        <v>92.620002999999997</v>
      </c>
      <c r="C8832">
        <v>93.169998000000007</v>
      </c>
      <c r="D8832">
        <v>92.610000999999997</v>
      </c>
      <c r="E8832">
        <v>93.129997000000003</v>
      </c>
      <c r="F8832">
        <v>93.129997000000003</v>
      </c>
      <c r="G8832">
        <v>0</v>
      </c>
    </row>
    <row r="8833" spans="1:7" x14ac:dyDescent="0.25">
      <c r="A8833" s="1">
        <v>44426</v>
      </c>
      <c r="B8833">
        <v>93.139999000000003</v>
      </c>
      <c r="C8833">
        <v>93.260002</v>
      </c>
      <c r="D8833">
        <v>92.959998999999996</v>
      </c>
      <c r="E8833">
        <v>93.139999000000003</v>
      </c>
      <c r="F8833">
        <v>93.139999000000003</v>
      </c>
      <c r="G8833">
        <v>0</v>
      </c>
    </row>
    <row r="8834" spans="1:7" x14ac:dyDescent="0.25">
      <c r="A8834" s="1">
        <v>44427</v>
      </c>
      <c r="B8834">
        <v>93.139999000000003</v>
      </c>
      <c r="C8834">
        <v>93.580001999999993</v>
      </c>
      <c r="D8834">
        <v>93.139999000000003</v>
      </c>
      <c r="E8834">
        <v>93.57</v>
      </c>
      <c r="F8834">
        <v>93.57</v>
      </c>
      <c r="G8834">
        <v>0</v>
      </c>
    </row>
    <row r="8835" spans="1:7" x14ac:dyDescent="0.25">
      <c r="A8835" s="1">
        <v>44428</v>
      </c>
      <c r="B8835">
        <v>93.559997999999993</v>
      </c>
      <c r="C8835">
        <v>93.730002999999996</v>
      </c>
      <c r="D8835">
        <v>93.43</v>
      </c>
      <c r="E8835">
        <v>93.5</v>
      </c>
      <c r="F8835">
        <v>93.5</v>
      </c>
      <c r="G8835">
        <v>0</v>
      </c>
    </row>
    <row r="8836" spans="1:7" x14ac:dyDescent="0.25">
      <c r="A8836" s="1">
        <v>44430</v>
      </c>
      <c r="B8836" t="s">
        <v>444</v>
      </c>
      <c r="C8836" t="s">
        <v>444</v>
      </c>
      <c r="D8836" t="s">
        <v>444</v>
      </c>
      <c r="E8836" t="s">
        <v>444</v>
      </c>
      <c r="F8836" t="s">
        <v>444</v>
      </c>
      <c r="G8836" t="s">
        <v>444</v>
      </c>
    </row>
    <row r="8837" spans="1:7" x14ac:dyDescent="0.25">
      <c r="A8837" s="1">
        <v>44431</v>
      </c>
      <c r="B8837">
        <v>93.459998999999996</v>
      </c>
      <c r="C8837">
        <v>93.510002</v>
      </c>
      <c r="D8837">
        <v>92.949996999999996</v>
      </c>
      <c r="E8837">
        <v>92.959998999999996</v>
      </c>
      <c r="F8837">
        <v>92.959998999999996</v>
      </c>
      <c r="G8837">
        <v>0</v>
      </c>
    </row>
    <row r="8838" spans="1:7" x14ac:dyDescent="0.25">
      <c r="A8838" s="1">
        <v>44432</v>
      </c>
      <c r="B8838">
        <v>92.989998</v>
      </c>
      <c r="C8838">
        <v>93.080001999999993</v>
      </c>
      <c r="D8838">
        <v>92.809997999999993</v>
      </c>
      <c r="E8838">
        <v>92.889999000000003</v>
      </c>
      <c r="F8838">
        <v>92.889999000000003</v>
      </c>
      <c r="G8838">
        <v>0</v>
      </c>
    </row>
    <row r="8839" spans="1:7" x14ac:dyDescent="0.25">
      <c r="A8839" s="1">
        <v>44433</v>
      </c>
      <c r="B8839">
        <v>92.879997000000003</v>
      </c>
      <c r="C8839">
        <v>93.129997000000003</v>
      </c>
      <c r="D8839">
        <v>92.809997999999993</v>
      </c>
      <c r="E8839">
        <v>92.830001999999993</v>
      </c>
      <c r="F8839">
        <v>92.830001999999993</v>
      </c>
      <c r="G8839">
        <v>0</v>
      </c>
    </row>
    <row r="8840" spans="1:7" x14ac:dyDescent="0.25">
      <c r="A8840" s="1">
        <v>44434</v>
      </c>
      <c r="B8840">
        <v>92.830001999999993</v>
      </c>
      <c r="C8840">
        <v>93.080001999999993</v>
      </c>
      <c r="D8840">
        <v>92.809997999999993</v>
      </c>
      <c r="E8840">
        <v>93.059997999999993</v>
      </c>
      <c r="F8840">
        <v>93.059997999999993</v>
      </c>
      <c r="G8840">
        <v>0</v>
      </c>
    </row>
    <row r="8841" spans="1:7" x14ac:dyDescent="0.25">
      <c r="A8841" s="1">
        <v>44435</v>
      </c>
      <c r="B8841">
        <v>93.029999000000004</v>
      </c>
      <c r="C8841">
        <v>93.18</v>
      </c>
      <c r="D8841">
        <v>92.629997000000003</v>
      </c>
      <c r="E8841">
        <v>92.690002000000007</v>
      </c>
      <c r="F8841">
        <v>92.690002000000007</v>
      </c>
      <c r="G8841">
        <v>0</v>
      </c>
    </row>
    <row r="8842" spans="1:7" x14ac:dyDescent="0.25">
      <c r="A8842" s="1">
        <v>44437</v>
      </c>
      <c r="B8842" t="s">
        <v>444</v>
      </c>
      <c r="C8842" t="s">
        <v>444</v>
      </c>
      <c r="D8842" t="s">
        <v>444</v>
      </c>
      <c r="E8842" t="s">
        <v>444</v>
      </c>
      <c r="F8842" t="s">
        <v>444</v>
      </c>
      <c r="G8842" t="s">
        <v>444</v>
      </c>
    </row>
    <row r="8843" spans="1:7" x14ac:dyDescent="0.25">
      <c r="A8843" s="1">
        <v>44438</v>
      </c>
      <c r="B8843">
        <v>92.68</v>
      </c>
      <c r="C8843">
        <v>92.790001000000004</v>
      </c>
      <c r="D8843">
        <v>92.599997999999999</v>
      </c>
      <c r="E8843">
        <v>92.650002000000001</v>
      </c>
      <c r="F8843">
        <v>92.650002000000001</v>
      </c>
      <c r="G8843">
        <v>0</v>
      </c>
    </row>
    <row r="8844" spans="1:7" x14ac:dyDescent="0.25">
      <c r="A8844" s="1">
        <v>44439</v>
      </c>
      <c r="B8844">
        <v>92.709998999999996</v>
      </c>
      <c r="C8844">
        <v>92.75</v>
      </c>
      <c r="D8844">
        <v>92.400002000000001</v>
      </c>
      <c r="E8844">
        <v>92.629997000000003</v>
      </c>
      <c r="F8844">
        <v>92.629997000000003</v>
      </c>
      <c r="G8844">
        <v>0</v>
      </c>
    </row>
    <row r="8845" spans="1:7" x14ac:dyDescent="0.25">
      <c r="A8845" s="1">
        <v>44440</v>
      </c>
      <c r="B8845">
        <v>92.660004000000001</v>
      </c>
      <c r="C8845">
        <v>92.790001000000004</v>
      </c>
      <c r="D8845">
        <v>92.379997000000003</v>
      </c>
      <c r="E8845">
        <v>92.449996999999996</v>
      </c>
      <c r="F8845">
        <v>92.449996999999996</v>
      </c>
      <c r="G8845">
        <v>0</v>
      </c>
    </row>
    <row r="8846" spans="1:7" x14ac:dyDescent="0.25">
      <c r="A8846" s="1">
        <v>44441</v>
      </c>
      <c r="B8846">
        <v>92.510002</v>
      </c>
      <c r="C8846">
        <v>92.540001000000004</v>
      </c>
      <c r="D8846">
        <v>92.209998999999996</v>
      </c>
      <c r="E8846">
        <v>92.230002999999996</v>
      </c>
      <c r="F8846">
        <v>92.230002999999996</v>
      </c>
      <c r="G8846">
        <v>0</v>
      </c>
    </row>
    <row r="8847" spans="1:7" x14ac:dyDescent="0.25">
      <c r="A8847" s="1">
        <v>44442</v>
      </c>
      <c r="B8847">
        <v>92.220000999999996</v>
      </c>
      <c r="C8847">
        <v>92.260002</v>
      </c>
      <c r="D8847">
        <v>91.949996999999996</v>
      </c>
      <c r="E8847">
        <v>92.040001000000004</v>
      </c>
      <c r="F8847">
        <v>92.040001000000004</v>
      </c>
      <c r="G8847">
        <v>0</v>
      </c>
    </row>
    <row r="8848" spans="1:7" x14ac:dyDescent="0.25">
      <c r="A8848" s="1">
        <v>44444</v>
      </c>
      <c r="B8848" t="s">
        <v>444</v>
      </c>
      <c r="C8848" t="s">
        <v>444</v>
      </c>
      <c r="D8848" t="s">
        <v>444</v>
      </c>
      <c r="E8848" t="s">
        <v>444</v>
      </c>
      <c r="F8848" t="s">
        <v>444</v>
      </c>
      <c r="G8848" t="s">
        <v>444</v>
      </c>
    </row>
    <row r="8849" spans="1:7" x14ac:dyDescent="0.25">
      <c r="A8849" s="1">
        <v>44446</v>
      </c>
      <c r="B8849">
        <v>92.199996999999996</v>
      </c>
      <c r="C8849">
        <v>92.57</v>
      </c>
      <c r="D8849">
        <v>92.099997999999999</v>
      </c>
      <c r="E8849">
        <v>92.519997000000004</v>
      </c>
      <c r="F8849">
        <v>92.519997000000004</v>
      </c>
      <c r="G8849">
        <v>0</v>
      </c>
    </row>
    <row r="8850" spans="1:7" x14ac:dyDescent="0.25">
      <c r="A8850" s="1">
        <v>44447</v>
      </c>
      <c r="B8850">
        <v>92.540001000000004</v>
      </c>
      <c r="C8850">
        <v>92.860000999999997</v>
      </c>
      <c r="D8850">
        <v>92.470000999999996</v>
      </c>
      <c r="E8850">
        <v>92.650002000000001</v>
      </c>
      <c r="F8850">
        <v>92.650002000000001</v>
      </c>
      <c r="G8850">
        <v>0</v>
      </c>
    </row>
    <row r="8851" spans="1:7" x14ac:dyDescent="0.25">
      <c r="A8851" s="1">
        <v>44448</v>
      </c>
      <c r="B8851">
        <v>92.709998999999996</v>
      </c>
      <c r="C8851">
        <v>92.760002</v>
      </c>
      <c r="D8851">
        <v>92.379997000000003</v>
      </c>
      <c r="E8851">
        <v>92.480002999999996</v>
      </c>
      <c r="F8851">
        <v>92.480002999999996</v>
      </c>
      <c r="G8851">
        <v>0</v>
      </c>
    </row>
    <row r="8852" spans="1:7" x14ac:dyDescent="0.25">
      <c r="A8852" s="1">
        <v>44449</v>
      </c>
      <c r="B8852">
        <v>92.529999000000004</v>
      </c>
      <c r="C8852">
        <v>92.650002000000001</v>
      </c>
      <c r="D8852">
        <v>92.330001999999993</v>
      </c>
      <c r="E8852">
        <v>92.580001999999993</v>
      </c>
      <c r="F8852">
        <v>92.580001999999993</v>
      </c>
      <c r="G8852">
        <v>0</v>
      </c>
    </row>
    <row r="8853" spans="1:7" x14ac:dyDescent="0.25">
      <c r="A8853" s="1">
        <v>44451</v>
      </c>
      <c r="B8853" t="s">
        <v>444</v>
      </c>
      <c r="C8853" t="s">
        <v>444</v>
      </c>
      <c r="D8853" t="s">
        <v>444</v>
      </c>
      <c r="E8853" t="s">
        <v>444</v>
      </c>
      <c r="F8853" t="s">
        <v>444</v>
      </c>
      <c r="G8853" t="s">
        <v>444</v>
      </c>
    </row>
    <row r="8854" spans="1:7" x14ac:dyDescent="0.25">
      <c r="A8854" s="1">
        <v>44452</v>
      </c>
      <c r="B8854">
        <v>92.610000999999997</v>
      </c>
      <c r="C8854">
        <v>92.889999000000003</v>
      </c>
      <c r="D8854">
        <v>92.57</v>
      </c>
      <c r="E8854">
        <v>92.620002999999997</v>
      </c>
      <c r="F8854">
        <v>92.620002999999997</v>
      </c>
      <c r="G8854">
        <v>0</v>
      </c>
    </row>
    <row r="8855" spans="1:7" x14ac:dyDescent="0.25">
      <c r="A8855" s="1">
        <v>44453</v>
      </c>
      <c r="B8855">
        <v>92.620002999999997</v>
      </c>
      <c r="C8855">
        <v>92.68</v>
      </c>
      <c r="D8855">
        <v>92.32</v>
      </c>
      <c r="E8855">
        <v>92.650002000000001</v>
      </c>
      <c r="F8855">
        <v>92.650002000000001</v>
      </c>
      <c r="G8855">
        <v>0</v>
      </c>
    </row>
    <row r="8856" spans="1:7" x14ac:dyDescent="0.25">
      <c r="A8856" s="1">
        <v>44454</v>
      </c>
      <c r="B8856">
        <v>92.68</v>
      </c>
      <c r="C8856">
        <v>92.68</v>
      </c>
      <c r="D8856">
        <v>92.419998000000007</v>
      </c>
      <c r="E8856">
        <v>92.489998</v>
      </c>
      <c r="F8856">
        <v>92.489998</v>
      </c>
      <c r="G8856">
        <v>0</v>
      </c>
    </row>
    <row r="8857" spans="1:7" x14ac:dyDescent="0.25">
      <c r="A8857" s="1">
        <v>44455</v>
      </c>
      <c r="B8857">
        <v>92.459998999999996</v>
      </c>
      <c r="C8857">
        <v>92.959998999999996</v>
      </c>
      <c r="D8857">
        <v>92.459998999999996</v>
      </c>
      <c r="E8857">
        <v>92.860000999999997</v>
      </c>
      <c r="F8857">
        <v>92.860000999999997</v>
      </c>
      <c r="G8857">
        <v>0</v>
      </c>
    </row>
    <row r="8858" spans="1:7" x14ac:dyDescent="0.25">
      <c r="A8858" s="1">
        <v>44456</v>
      </c>
      <c r="B8858">
        <v>92.879997000000003</v>
      </c>
      <c r="C8858">
        <v>93.25</v>
      </c>
      <c r="D8858">
        <v>92.769997000000004</v>
      </c>
      <c r="E8858">
        <v>93.199996999999996</v>
      </c>
      <c r="F8858">
        <v>93.199996999999996</v>
      </c>
      <c r="G8858">
        <v>0</v>
      </c>
    </row>
    <row r="8859" spans="1:7" x14ac:dyDescent="0.25">
      <c r="A8859" s="1">
        <v>44458</v>
      </c>
      <c r="B8859" t="s">
        <v>444</v>
      </c>
      <c r="C8859" t="s">
        <v>444</v>
      </c>
      <c r="D8859" t="s">
        <v>444</v>
      </c>
      <c r="E8859" t="s">
        <v>444</v>
      </c>
      <c r="F8859" t="s">
        <v>444</v>
      </c>
      <c r="G8859" t="s">
        <v>444</v>
      </c>
    </row>
    <row r="8860" spans="1:7" x14ac:dyDescent="0.25">
      <c r="A8860" s="1">
        <v>44459</v>
      </c>
      <c r="B8860">
        <v>93.25</v>
      </c>
      <c r="C8860">
        <v>93.449996999999996</v>
      </c>
      <c r="D8860">
        <v>93.190002000000007</v>
      </c>
      <c r="E8860">
        <v>93.239998</v>
      </c>
      <c r="F8860">
        <v>93.239998</v>
      </c>
      <c r="G8860">
        <v>0</v>
      </c>
    </row>
    <row r="8861" spans="1:7" x14ac:dyDescent="0.25">
      <c r="A8861" s="1">
        <v>44460</v>
      </c>
      <c r="B8861">
        <v>93.239998</v>
      </c>
      <c r="C8861">
        <v>93.290001000000004</v>
      </c>
      <c r="D8861">
        <v>93.050003000000004</v>
      </c>
      <c r="E8861">
        <v>93.199996999999996</v>
      </c>
      <c r="F8861">
        <v>93.199996999999996</v>
      </c>
      <c r="G8861">
        <v>0</v>
      </c>
    </row>
    <row r="8862" spans="1:7" x14ac:dyDescent="0.25">
      <c r="A8862" s="1">
        <v>44461</v>
      </c>
      <c r="B8862">
        <v>93.230002999999996</v>
      </c>
      <c r="C8862">
        <v>93.510002</v>
      </c>
      <c r="D8862">
        <v>92.989998</v>
      </c>
      <c r="E8862">
        <v>93.459998999999996</v>
      </c>
      <c r="F8862">
        <v>93.459998999999996</v>
      </c>
      <c r="G8862">
        <v>0</v>
      </c>
    </row>
    <row r="8863" spans="1:7" x14ac:dyDescent="0.25">
      <c r="A8863" s="1">
        <v>44462</v>
      </c>
      <c r="B8863">
        <v>93.480002999999996</v>
      </c>
      <c r="C8863">
        <v>93.519997000000004</v>
      </c>
      <c r="D8863">
        <v>92.980002999999996</v>
      </c>
      <c r="E8863">
        <v>93.099997999999999</v>
      </c>
      <c r="F8863">
        <v>93.099997999999999</v>
      </c>
      <c r="G8863">
        <v>0</v>
      </c>
    </row>
    <row r="8864" spans="1:7" x14ac:dyDescent="0.25">
      <c r="A8864" s="1">
        <v>44463</v>
      </c>
      <c r="B8864">
        <v>93.07</v>
      </c>
      <c r="C8864">
        <v>93.419998000000007</v>
      </c>
      <c r="D8864">
        <v>93.050003000000004</v>
      </c>
      <c r="E8864">
        <v>93.330001999999993</v>
      </c>
      <c r="F8864">
        <v>93.330001999999993</v>
      </c>
      <c r="G8864">
        <v>0</v>
      </c>
    </row>
    <row r="8865" spans="1:7" x14ac:dyDescent="0.25">
      <c r="A8865" s="1">
        <v>44465</v>
      </c>
      <c r="B8865" t="s">
        <v>444</v>
      </c>
      <c r="C8865" t="s">
        <v>444</v>
      </c>
      <c r="D8865" t="s">
        <v>444</v>
      </c>
      <c r="E8865" t="s">
        <v>444</v>
      </c>
      <c r="F8865" t="s">
        <v>444</v>
      </c>
      <c r="G8865" t="s">
        <v>444</v>
      </c>
    </row>
    <row r="8866" spans="1:7" x14ac:dyDescent="0.25">
      <c r="A8866" s="1">
        <v>44466</v>
      </c>
      <c r="B8866">
        <v>93.279999000000004</v>
      </c>
      <c r="C8866">
        <v>93.489998</v>
      </c>
      <c r="D8866">
        <v>93.209998999999996</v>
      </c>
      <c r="E8866">
        <v>93.379997000000003</v>
      </c>
      <c r="F8866">
        <v>93.379997000000003</v>
      </c>
      <c r="G8866">
        <v>0</v>
      </c>
    </row>
    <row r="8867" spans="1:7" x14ac:dyDescent="0.25">
      <c r="A8867" s="1">
        <v>44467</v>
      </c>
      <c r="B8867">
        <v>93.410004000000001</v>
      </c>
      <c r="C8867">
        <v>93.809997999999993</v>
      </c>
      <c r="D8867">
        <v>93.360000999999997</v>
      </c>
      <c r="E8867">
        <v>93.769997000000004</v>
      </c>
      <c r="F8867">
        <v>93.769997000000004</v>
      </c>
      <c r="G8867">
        <v>0</v>
      </c>
    </row>
    <row r="8868" spans="1:7" x14ac:dyDescent="0.25">
      <c r="A8868" s="1">
        <v>44468</v>
      </c>
      <c r="B8868">
        <v>93.720000999999996</v>
      </c>
      <c r="C8868">
        <v>94.43</v>
      </c>
      <c r="D8868">
        <v>93.669998000000007</v>
      </c>
      <c r="E8868">
        <v>94.339995999999999</v>
      </c>
      <c r="F8868">
        <v>94.339995999999999</v>
      </c>
      <c r="G8868">
        <v>0</v>
      </c>
    </row>
    <row r="8869" spans="1:7" x14ac:dyDescent="0.25">
      <c r="A8869" s="1">
        <v>44469</v>
      </c>
      <c r="B8869">
        <v>94.349997999999999</v>
      </c>
      <c r="C8869">
        <v>94.5</v>
      </c>
      <c r="D8869">
        <v>94.110000999999997</v>
      </c>
      <c r="E8869">
        <v>94.25</v>
      </c>
      <c r="F8869">
        <v>94.25</v>
      </c>
      <c r="G8869">
        <v>0</v>
      </c>
    </row>
    <row r="8870" spans="1:7" x14ac:dyDescent="0.25">
      <c r="A8870" s="1">
        <v>44470</v>
      </c>
      <c r="B8870">
        <v>94.309997999999993</v>
      </c>
      <c r="C8870">
        <v>94.389999000000003</v>
      </c>
      <c r="D8870">
        <v>93.989998</v>
      </c>
      <c r="E8870">
        <v>94.040001000000004</v>
      </c>
      <c r="F8870">
        <v>94.040001000000004</v>
      </c>
      <c r="G8870">
        <v>0</v>
      </c>
    </row>
    <row r="8871" spans="1:7" x14ac:dyDescent="0.25">
      <c r="A8871" s="1">
        <v>44472</v>
      </c>
      <c r="B8871" t="s">
        <v>444</v>
      </c>
      <c r="C8871" t="s">
        <v>444</v>
      </c>
      <c r="D8871" t="s">
        <v>444</v>
      </c>
      <c r="E8871" t="s">
        <v>444</v>
      </c>
      <c r="F8871" t="s">
        <v>444</v>
      </c>
      <c r="G8871" t="s">
        <v>444</v>
      </c>
    </row>
    <row r="8872" spans="1:7" x14ac:dyDescent="0.25">
      <c r="A8872" s="1">
        <v>44473</v>
      </c>
      <c r="B8872">
        <v>94.07</v>
      </c>
      <c r="C8872">
        <v>94.099997999999999</v>
      </c>
      <c r="D8872">
        <v>93.68</v>
      </c>
      <c r="E8872">
        <v>93.809997999999993</v>
      </c>
      <c r="F8872">
        <v>93.809997999999993</v>
      </c>
      <c r="G8872">
        <v>0</v>
      </c>
    </row>
    <row r="8873" spans="1:7" x14ac:dyDescent="0.25">
      <c r="A8873" s="1">
        <v>44474</v>
      </c>
      <c r="B8873">
        <v>93.830001999999993</v>
      </c>
      <c r="C8873">
        <v>94.07</v>
      </c>
      <c r="D8873">
        <v>93.809997999999993</v>
      </c>
      <c r="E8873">
        <v>93.980002999999996</v>
      </c>
      <c r="F8873">
        <v>93.980002999999996</v>
      </c>
      <c r="G8873">
        <v>0</v>
      </c>
    </row>
    <row r="8874" spans="1:7" x14ac:dyDescent="0.25">
      <c r="A8874" s="1">
        <v>44475</v>
      </c>
      <c r="B8874">
        <v>93.989998</v>
      </c>
      <c r="C8874">
        <v>94.449996999999996</v>
      </c>
      <c r="D8874">
        <v>93.980002999999996</v>
      </c>
      <c r="E8874">
        <v>94.269997000000004</v>
      </c>
      <c r="F8874">
        <v>94.269997000000004</v>
      </c>
      <c r="G8874">
        <v>0</v>
      </c>
    </row>
    <row r="8875" spans="1:7" x14ac:dyDescent="0.25">
      <c r="A8875" s="1">
        <v>44476</v>
      </c>
      <c r="B8875">
        <v>94.230002999999996</v>
      </c>
      <c r="C8875">
        <v>94.279999000000004</v>
      </c>
      <c r="D8875">
        <v>94.080001999999993</v>
      </c>
      <c r="E8875">
        <v>94.220000999999996</v>
      </c>
      <c r="F8875">
        <v>94.220000999999996</v>
      </c>
      <c r="G8875">
        <v>0</v>
      </c>
    </row>
    <row r="8876" spans="1:7" x14ac:dyDescent="0.25">
      <c r="A8876" s="1">
        <v>44477</v>
      </c>
      <c r="B8876">
        <v>94.209998999999996</v>
      </c>
      <c r="C8876">
        <v>94.339995999999999</v>
      </c>
      <c r="D8876">
        <v>93.940002000000007</v>
      </c>
      <c r="E8876">
        <v>94.07</v>
      </c>
      <c r="F8876">
        <v>94.07</v>
      </c>
      <c r="G8876">
        <v>0</v>
      </c>
    </row>
    <row r="8877" spans="1:7" x14ac:dyDescent="0.25">
      <c r="A8877" s="1">
        <v>44479</v>
      </c>
      <c r="B8877" t="s">
        <v>444</v>
      </c>
      <c r="C8877" t="s">
        <v>444</v>
      </c>
      <c r="D8877" t="s">
        <v>444</v>
      </c>
      <c r="E8877" t="s">
        <v>444</v>
      </c>
      <c r="F8877" t="s">
        <v>444</v>
      </c>
      <c r="G8877" t="s">
        <v>444</v>
      </c>
    </row>
    <row r="8878" spans="1:7" x14ac:dyDescent="0.25">
      <c r="A8878" s="1">
        <v>44480</v>
      </c>
      <c r="B8878">
        <v>94.099997999999999</v>
      </c>
      <c r="C8878">
        <v>94.400002000000001</v>
      </c>
      <c r="D8878">
        <v>94.029999000000004</v>
      </c>
      <c r="E8878">
        <v>94.32</v>
      </c>
      <c r="F8878">
        <v>94.32</v>
      </c>
      <c r="G8878">
        <v>0</v>
      </c>
    </row>
    <row r="8879" spans="1:7" x14ac:dyDescent="0.25">
      <c r="A8879" s="1">
        <v>44481</v>
      </c>
      <c r="B8879">
        <v>94.370002999999997</v>
      </c>
      <c r="C8879">
        <v>94.559997999999993</v>
      </c>
      <c r="D8879">
        <v>94.230002999999996</v>
      </c>
      <c r="E8879">
        <v>94.519997000000004</v>
      </c>
      <c r="F8879">
        <v>94.519997000000004</v>
      </c>
      <c r="G8879">
        <v>0</v>
      </c>
    </row>
    <row r="8880" spans="1:7" x14ac:dyDescent="0.25">
      <c r="A8880" s="1">
        <v>44482</v>
      </c>
      <c r="B8880">
        <v>94.519997000000004</v>
      </c>
      <c r="C8880">
        <v>94.529999000000004</v>
      </c>
      <c r="D8880">
        <v>94.010002</v>
      </c>
      <c r="E8880">
        <v>94.080001999999993</v>
      </c>
      <c r="F8880">
        <v>94.080001999999993</v>
      </c>
      <c r="G8880">
        <v>0</v>
      </c>
    </row>
    <row r="8881" spans="1:7" x14ac:dyDescent="0.25">
      <c r="A8881" s="1">
        <v>44483</v>
      </c>
      <c r="B8881">
        <v>94.019997000000004</v>
      </c>
      <c r="C8881">
        <v>94.089995999999999</v>
      </c>
      <c r="D8881">
        <v>93.760002</v>
      </c>
      <c r="E8881">
        <v>93.959998999999996</v>
      </c>
      <c r="F8881">
        <v>93.959998999999996</v>
      </c>
      <c r="G8881">
        <v>0</v>
      </c>
    </row>
    <row r="8882" spans="1:7" x14ac:dyDescent="0.25">
      <c r="A8882" s="1">
        <v>44484</v>
      </c>
      <c r="B8882">
        <v>94.029999000000004</v>
      </c>
      <c r="C8882">
        <v>94.07</v>
      </c>
      <c r="D8882">
        <v>93.849997999999999</v>
      </c>
      <c r="E8882">
        <v>93.940002000000007</v>
      </c>
      <c r="F8882">
        <v>93.940002000000007</v>
      </c>
      <c r="G8882">
        <v>0</v>
      </c>
    </row>
    <row r="8883" spans="1:7" x14ac:dyDescent="0.25">
      <c r="A8883" s="1">
        <v>44486</v>
      </c>
      <c r="B8883" t="s">
        <v>444</v>
      </c>
      <c r="C8883" t="s">
        <v>444</v>
      </c>
      <c r="D8883" t="s">
        <v>444</v>
      </c>
      <c r="E8883" t="s">
        <v>444</v>
      </c>
      <c r="F8883" t="s">
        <v>444</v>
      </c>
      <c r="G8883" t="s">
        <v>444</v>
      </c>
    </row>
    <row r="8884" spans="1:7" x14ac:dyDescent="0.25">
      <c r="A8884" s="1">
        <v>44487</v>
      </c>
      <c r="B8884">
        <v>93.949996999999996</v>
      </c>
      <c r="C8884">
        <v>94.169998000000007</v>
      </c>
      <c r="D8884">
        <v>93.870002999999997</v>
      </c>
      <c r="E8884">
        <v>93.949996999999996</v>
      </c>
      <c r="F8884">
        <v>93.949996999999996</v>
      </c>
      <c r="G8884">
        <v>0</v>
      </c>
    </row>
    <row r="8885" spans="1:7" x14ac:dyDescent="0.25">
      <c r="A8885" s="1">
        <v>44488</v>
      </c>
      <c r="B8885">
        <v>93.949996999999996</v>
      </c>
      <c r="C8885">
        <v>93.949996999999996</v>
      </c>
      <c r="D8885">
        <v>93.5</v>
      </c>
      <c r="E8885">
        <v>93.790001000000004</v>
      </c>
      <c r="F8885">
        <v>93.790001000000004</v>
      </c>
      <c r="G8885">
        <v>0</v>
      </c>
    </row>
    <row r="8886" spans="1:7" x14ac:dyDescent="0.25">
      <c r="A8886" s="1">
        <v>44489</v>
      </c>
      <c r="B8886">
        <v>93.809997999999993</v>
      </c>
      <c r="C8886">
        <v>93.879997000000003</v>
      </c>
      <c r="D8886">
        <v>93.540001000000004</v>
      </c>
      <c r="E8886">
        <v>93.559997999999993</v>
      </c>
      <c r="F8886">
        <v>93.559997999999993</v>
      </c>
      <c r="G8886">
        <v>0</v>
      </c>
    </row>
    <row r="8887" spans="1:7" x14ac:dyDescent="0.25">
      <c r="A8887" s="1">
        <v>44490</v>
      </c>
      <c r="B8887">
        <v>93.580001999999993</v>
      </c>
      <c r="C8887">
        <v>93.790001000000004</v>
      </c>
      <c r="D8887">
        <v>93.5</v>
      </c>
      <c r="E8887">
        <v>93.769997000000004</v>
      </c>
      <c r="F8887">
        <v>93.769997000000004</v>
      </c>
      <c r="G8887">
        <v>0</v>
      </c>
    </row>
    <row r="8888" spans="1:7" x14ac:dyDescent="0.25">
      <c r="A8888" s="1">
        <v>44491</v>
      </c>
      <c r="B8888">
        <v>93.75</v>
      </c>
      <c r="C8888">
        <v>93.790001000000004</v>
      </c>
      <c r="D8888">
        <v>93.540001000000004</v>
      </c>
      <c r="E8888">
        <v>93.610000999999997</v>
      </c>
      <c r="F8888">
        <v>93.610000999999997</v>
      </c>
      <c r="G8888">
        <v>0</v>
      </c>
    </row>
    <row r="8889" spans="1:7" x14ac:dyDescent="0.25">
      <c r="A8889" s="1">
        <v>44493</v>
      </c>
      <c r="B8889" t="s">
        <v>444</v>
      </c>
      <c r="C8889" t="s">
        <v>444</v>
      </c>
      <c r="D8889" t="s">
        <v>444</v>
      </c>
      <c r="E8889" t="s">
        <v>444</v>
      </c>
      <c r="F8889" t="s">
        <v>444</v>
      </c>
      <c r="G8889" t="s">
        <v>444</v>
      </c>
    </row>
    <row r="8890" spans="1:7" x14ac:dyDescent="0.25">
      <c r="A8890" s="1">
        <v>44494</v>
      </c>
      <c r="B8890">
        <v>93.660004000000001</v>
      </c>
      <c r="C8890">
        <v>93.959998999999996</v>
      </c>
      <c r="D8890">
        <v>93.480002999999996</v>
      </c>
      <c r="E8890">
        <v>93.809997999999993</v>
      </c>
      <c r="F8890">
        <v>93.809997999999993</v>
      </c>
      <c r="G8890">
        <v>0</v>
      </c>
    </row>
    <row r="8891" spans="1:7" x14ac:dyDescent="0.25">
      <c r="A8891" s="1">
        <v>44495</v>
      </c>
      <c r="B8891">
        <v>93.839995999999999</v>
      </c>
      <c r="C8891">
        <v>94.019997000000004</v>
      </c>
      <c r="D8891">
        <v>93.709998999999996</v>
      </c>
      <c r="E8891">
        <v>93.949996999999996</v>
      </c>
      <c r="F8891">
        <v>93.949996999999996</v>
      </c>
      <c r="G8891">
        <v>0</v>
      </c>
    </row>
    <row r="8892" spans="1:7" x14ac:dyDescent="0.25">
      <c r="A8892" s="1">
        <v>44496</v>
      </c>
      <c r="B8892">
        <v>93.970000999999996</v>
      </c>
      <c r="C8892">
        <v>94.010002</v>
      </c>
      <c r="D8892">
        <v>93.690002000000007</v>
      </c>
      <c r="E8892">
        <v>93.860000999999997</v>
      </c>
      <c r="F8892">
        <v>93.860000999999997</v>
      </c>
      <c r="G8892">
        <v>0</v>
      </c>
    </row>
    <row r="8893" spans="1:7" x14ac:dyDescent="0.25">
      <c r="A8893" s="1">
        <v>44497</v>
      </c>
      <c r="B8893">
        <v>93.879997000000003</v>
      </c>
      <c r="C8893">
        <v>93.970000999999996</v>
      </c>
      <c r="D8893">
        <v>93.279999000000004</v>
      </c>
      <c r="E8893">
        <v>93.349997999999999</v>
      </c>
      <c r="F8893">
        <v>93.349997999999999</v>
      </c>
      <c r="G8893">
        <v>0</v>
      </c>
    </row>
    <row r="8894" spans="1:7" x14ac:dyDescent="0.25">
      <c r="A8894" s="1">
        <v>44498</v>
      </c>
      <c r="B8894">
        <v>93.360000999999997</v>
      </c>
      <c r="C8894">
        <v>94.300003000000004</v>
      </c>
      <c r="D8894">
        <v>93.32</v>
      </c>
      <c r="E8894">
        <v>94.120002999999997</v>
      </c>
      <c r="F8894">
        <v>94.120002999999997</v>
      </c>
      <c r="G8894">
        <v>0</v>
      </c>
    </row>
    <row r="8895" spans="1:7" x14ac:dyDescent="0.25">
      <c r="A8895" s="1">
        <v>44500</v>
      </c>
      <c r="B8895" t="s">
        <v>444</v>
      </c>
      <c r="C8895" t="s">
        <v>444</v>
      </c>
      <c r="D8895" t="s">
        <v>444</v>
      </c>
      <c r="E8895" t="s">
        <v>444</v>
      </c>
      <c r="F8895" t="s">
        <v>444</v>
      </c>
      <c r="G8895" t="s">
        <v>444</v>
      </c>
    </row>
    <row r="8896" spans="1:7" x14ac:dyDescent="0.25">
      <c r="A8896" s="1">
        <v>44501</v>
      </c>
      <c r="B8896">
        <v>94.129997000000003</v>
      </c>
      <c r="C8896">
        <v>94.309997999999993</v>
      </c>
      <c r="D8896">
        <v>93.860000999999997</v>
      </c>
      <c r="E8896">
        <v>93.879997000000003</v>
      </c>
      <c r="F8896">
        <v>93.879997000000003</v>
      </c>
      <c r="G8896">
        <v>0</v>
      </c>
    </row>
    <row r="8897" spans="1:7" x14ac:dyDescent="0.25">
      <c r="A8897" s="1">
        <v>44502</v>
      </c>
      <c r="B8897">
        <v>93.93</v>
      </c>
      <c r="C8897">
        <v>94.129997000000003</v>
      </c>
      <c r="D8897">
        <v>93.82</v>
      </c>
      <c r="E8897">
        <v>94.089995999999999</v>
      </c>
      <c r="F8897">
        <v>94.089995999999999</v>
      </c>
      <c r="G8897">
        <v>0</v>
      </c>
    </row>
    <row r="8898" spans="1:7" x14ac:dyDescent="0.25">
      <c r="A8898" s="1">
        <v>44503</v>
      </c>
      <c r="B8898">
        <v>94.120002999999997</v>
      </c>
      <c r="C8898">
        <v>94.209998999999996</v>
      </c>
      <c r="D8898">
        <v>93.82</v>
      </c>
      <c r="E8898">
        <v>93.860000999999997</v>
      </c>
      <c r="F8898">
        <v>93.860000999999997</v>
      </c>
      <c r="G8898">
        <v>0</v>
      </c>
    </row>
    <row r="8899" spans="1:7" x14ac:dyDescent="0.25">
      <c r="A8899" s="1">
        <v>44504</v>
      </c>
      <c r="B8899">
        <v>93.860000999999997</v>
      </c>
      <c r="C8899">
        <v>94.470000999999996</v>
      </c>
      <c r="D8899">
        <v>93.830001999999993</v>
      </c>
      <c r="E8899">
        <v>94.349997999999999</v>
      </c>
      <c r="F8899">
        <v>94.349997999999999</v>
      </c>
      <c r="G8899">
        <v>0</v>
      </c>
    </row>
    <row r="8900" spans="1:7" x14ac:dyDescent="0.25">
      <c r="A8900" s="1">
        <v>44505</v>
      </c>
      <c r="B8900">
        <v>94.339995999999999</v>
      </c>
      <c r="C8900">
        <v>94.620002999999997</v>
      </c>
      <c r="D8900">
        <v>94.190002000000007</v>
      </c>
      <c r="E8900">
        <v>94.32</v>
      </c>
      <c r="F8900">
        <v>94.32</v>
      </c>
      <c r="G8900">
        <v>0</v>
      </c>
    </row>
    <row r="8901" spans="1:7" x14ac:dyDescent="0.25">
      <c r="A8901" s="1">
        <v>44507</v>
      </c>
      <c r="B8901" t="s">
        <v>444</v>
      </c>
      <c r="C8901" t="s">
        <v>444</v>
      </c>
      <c r="D8901" t="s">
        <v>444</v>
      </c>
      <c r="E8901" t="s">
        <v>444</v>
      </c>
      <c r="F8901" t="s">
        <v>444</v>
      </c>
      <c r="G8901" t="s">
        <v>444</v>
      </c>
    </row>
    <row r="8902" spans="1:7" x14ac:dyDescent="0.25">
      <c r="A8902" s="1">
        <v>44508</v>
      </c>
      <c r="B8902">
        <v>94.25</v>
      </c>
      <c r="C8902">
        <v>94.379997000000003</v>
      </c>
      <c r="D8902">
        <v>93.989998</v>
      </c>
      <c r="E8902">
        <v>94.050003000000004</v>
      </c>
      <c r="F8902">
        <v>94.050003000000004</v>
      </c>
      <c r="G8902">
        <v>0</v>
      </c>
    </row>
    <row r="8903" spans="1:7" x14ac:dyDescent="0.25">
      <c r="A8903" s="1">
        <v>44509</v>
      </c>
      <c r="B8903">
        <v>94.089995999999999</v>
      </c>
      <c r="C8903">
        <v>94.150002000000001</v>
      </c>
      <c r="D8903">
        <v>93.879997000000003</v>
      </c>
      <c r="E8903">
        <v>93.959998999999996</v>
      </c>
      <c r="F8903">
        <v>93.959998999999996</v>
      </c>
      <c r="G8903">
        <v>0</v>
      </c>
    </row>
    <row r="8904" spans="1:7" x14ac:dyDescent="0.25">
      <c r="A8904" s="1">
        <v>44510</v>
      </c>
      <c r="B8904">
        <v>93.980002999999996</v>
      </c>
      <c r="C8904">
        <v>94.900002000000001</v>
      </c>
      <c r="D8904">
        <v>93.970000999999996</v>
      </c>
      <c r="E8904">
        <v>94.849997999999999</v>
      </c>
      <c r="F8904">
        <v>94.849997999999999</v>
      </c>
      <c r="G8904">
        <v>0</v>
      </c>
    </row>
    <row r="8905" spans="1:7" x14ac:dyDescent="0.25">
      <c r="A8905" s="1">
        <v>44511</v>
      </c>
      <c r="B8905">
        <v>94.839995999999999</v>
      </c>
      <c r="C8905">
        <v>95.199996999999996</v>
      </c>
      <c r="D8905">
        <v>94.839995999999999</v>
      </c>
      <c r="E8905">
        <v>95.18</v>
      </c>
      <c r="F8905">
        <v>95.18</v>
      </c>
      <c r="G8905">
        <v>0</v>
      </c>
    </row>
    <row r="8906" spans="1:7" x14ac:dyDescent="0.25">
      <c r="A8906" s="1">
        <v>44512</v>
      </c>
      <c r="B8906">
        <v>95.18</v>
      </c>
      <c r="C8906">
        <v>95.269997000000004</v>
      </c>
      <c r="D8906">
        <v>95</v>
      </c>
      <c r="E8906">
        <v>95.129997000000003</v>
      </c>
      <c r="F8906">
        <v>95.129997000000003</v>
      </c>
      <c r="G8906">
        <v>0</v>
      </c>
    </row>
    <row r="8907" spans="1:7" x14ac:dyDescent="0.25">
      <c r="A8907" s="1">
        <v>44514</v>
      </c>
      <c r="B8907" t="s">
        <v>444</v>
      </c>
      <c r="C8907" t="s">
        <v>444</v>
      </c>
      <c r="D8907" t="s">
        <v>444</v>
      </c>
      <c r="E8907" t="s">
        <v>444</v>
      </c>
      <c r="F8907" t="s">
        <v>444</v>
      </c>
      <c r="G8907" t="s">
        <v>444</v>
      </c>
    </row>
    <row r="8908" spans="1:7" x14ac:dyDescent="0.25">
      <c r="A8908" s="1">
        <v>44515</v>
      </c>
      <c r="B8908">
        <v>95.120002999999997</v>
      </c>
      <c r="C8908">
        <v>95.599997999999999</v>
      </c>
      <c r="D8908">
        <v>94.970000999999996</v>
      </c>
      <c r="E8908">
        <v>95.410004000000001</v>
      </c>
      <c r="F8908">
        <v>95.410004000000001</v>
      </c>
      <c r="G8908">
        <v>0</v>
      </c>
    </row>
    <row r="8909" spans="1:7" x14ac:dyDescent="0.25">
      <c r="A8909" s="1">
        <v>44516</v>
      </c>
      <c r="B8909">
        <v>95.470000999999996</v>
      </c>
      <c r="C8909">
        <v>95.980002999999996</v>
      </c>
      <c r="D8909">
        <v>95.400002000000001</v>
      </c>
      <c r="E8909">
        <v>95.919998000000007</v>
      </c>
      <c r="F8909">
        <v>95.919998000000007</v>
      </c>
      <c r="G8909">
        <v>0</v>
      </c>
    </row>
    <row r="8910" spans="1:7" x14ac:dyDescent="0.25">
      <c r="A8910" s="1">
        <v>44517</v>
      </c>
      <c r="B8910">
        <v>95.940002000000007</v>
      </c>
      <c r="C8910">
        <v>96.239998</v>
      </c>
      <c r="D8910">
        <v>95.730002999999996</v>
      </c>
      <c r="E8910">
        <v>95.830001999999993</v>
      </c>
      <c r="F8910">
        <v>95.830001999999993</v>
      </c>
      <c r="G8910">
        <v>0</v>
      </c>
    </row>
    <row r="8911" spans="1:7" x14ac:dyDescent="0.25">
      <c r="A8911" s="1">
        <v>44518</v>
      </c>
      <c r="B8911">
        <v>95.800003000000004</v>
      </c>
      <c r="C8911">
        <v>95.839995999999999</v>
      </c>
      <c r="D8911">
        <v>95.519997000000004</v>
      </c>
      <c r="E8911">
        <v>95.540001000000004</v>
      </c>
      <c r="F8911">
        <v>95.540001000000004</v>
      </c>
      <c r="G8911">
        <v>0</v>
      </c>
    </row>
    <row r="8912" spans="1:7" x14ac:dyDescent="0.25">
      <c r="A8912" s="1">
        <v>44519</v>
      </c>
      <c r="B8912">
        <v>95.589995999999999</v>
      </c>
      <c r="C8912">
        <v>96.239998</v>
      </c>
      <c r="D8912">
        <v>95.580001999999993</v>
      </c>
      <c r="E8912">
        <v>96.07</v>
      </c>
      <c r="F8912">
        <v>96.07</v>
      </c>
      <c r="G8912">
        <v>0</v>
      </c>
    </row>
    <row r="8913" spans="1:7" x14ac:dyDescent="0.25">
      <c r="A8913" s="1">
        <v>44521</v>
      </c>
      <c r="B8913" t="s">
        <v>444</v>
      </c>
      <c r="C8913" t="s">
        <v>444</v>
      </c>
      <c r="D8913" t="s">
        <v>444</v>
      </c>
      <c r="E8913" t="s">
        <v>444</v>
      </c>
      <c r="F8913" t="s">
        <v>444</v>
      </c>
      <c r="G8913" t="s">
        <v>444</v>
      </c>
    </row>
    <row r="8914" spans="1:7" x14ac:dyDescent="0.25">
      <c r="A8914" s="1">
        <v>44522</v>
      </c>
      <c r="B8914">
        <v>96.07</v>
      </c>
      <c r="C8914">
        <v>96.550003000000004</v>
      </c>
      <c r="D8914">
        <v>96.040001000000004</v>
      </c>
      <c r="E8914">
        <v>96.5</v>
      </c>
      <c r="F8914">
        <v>96.5</v>
      </c>
      <c r="G8914">
        <v>0</v>
      </c>
    </row>
    <row r="8915" spans="1:7" x14ac:dyDescent="0.25">
      <c r="A8915" s="1">
        <v>44523</v>
      </c>
      <c r="B8915">
        <v>96.459998999999996</v>
      </c>
      <c r="C8915">
        <v>96.610000999999997</v>
      </c>
      <c r="D8915">
        <v>96.309997999999993</v>
      </c>
      <c r="E8915">
        <v>96.489998</v>
      </c>
      <c r="F8915">
        <v>96.489998</v>
      </c>
      <c r="G8915">
        <v>0</v>
      </c>
    </row>
    <row r="8916" spans="1:7" x14ac:dyDescent="0.25">
      <c r="A8916" s="1">
        <v>44524</v>
      </c>
      <c r="B8916">
        <v>96.529999000000004</v>
      </c>
      <c r="C8916">
        <v>96.940002000000007</v>
      </c>
      <c r="D8916">
        <v>96.440002000000007</v>
      </c>
      <c r="E8916">
        <v>96.839995999999999</v>
      </c>
      <c r="F8916">
        <v>96.839995999999999</v>
      </c>
      <c r="G8916">
        <v>0</v>
      </c>
    </row>
    <row r="8917" spans="1:7" x14ac:dyDescent="0.25">
      <c r="A8917" s="1">
        <v>44525</v>
      </c>
      <c r="B8917" t="s">
        <v>444</v>
      </c>
      <c r="C8917" t="s">
        <v>444</v>
      </c>
      <c r="D8917" t="s">
        <v>444</v>
      </c>
      <c r="E8917" t="s">
        <v>444</v>
      </c>
      <c r="F8917" t="s">
        <v>444</v>
      </c>
      <c r="G8917" t="s">
        <v>444</v>
      </c>
    </row>
    <row r="8918" spans="1:7" x14ac:dyDescent="0.25">
      <c r="A8918" s="1">
        <v>44526</v>
      </c>
      <c r="B8918">
        <v>96.720000999999996</v>
      </c>
      <c r="C8918">
        <v>96.769997000000004</v>
      </c>
      <c r="D8918">
        <v>95.75</v>
      </c>
      <c r="E8918">
        <v>96.089995999999999</v>
      </c>
      <c r="F8918">
        <v>96.089995999999999</v>
      </c>
      <c r="G8918">
        <v>0</v>
      </c>
    </row>
    <row r="8919" spans="1:7" x14ac:dyDescent="0.25">
      <c r="A8919" s="1">
        <v>44528</v>
      </c>
      <c r="B8919" t="s">
        <v>444</v>
      </c>
      <c r="C8919" t="s">
        <v>444</v>
      </c>
      <c r="D8919" t="s">
        <v>444</v>
      </c>
      <c r="E8919" t="s">
        <v>444</v>
      </c>
      <c r="F8919" t="s">
        <v>444</v>
      </c>
      <c r="G8919" t="s">
        <v>444</v>
      </c>
    </row>
    <row r="8920" spans="1:7" x14ac:dyDescent="0.25">
      <c r="A8920" s="1">
        <v>44529</v>
      </c>
      <c r="B8920">
        <v>96.139999000000003</v>
      </c>
      <c r="C8920">
        <v>96.449996999999996</v>
      </c>
      <c r="D8920">
        <v>96.139999000000003</v>
      </c>
      <c r="E8920">
        <v>96.339995999999999</v>
      </c>
      <c r="F8920">
        <v>96.339995999999999</v>
      </c>
      <c r="G8920">
        <v>0</v>
      </c>
    </row>
    <row r="8921" spans="1:7" x14ac:dyDescent="0.25">
      <c r="A8921" s="1">
        <v>44530</v>
      </c>
      <c r="B8921">
        <v>96.220000999999996</v>
      </c>
      <c r="C8921">
        <v>96.639999000000003</v>
      </c>
      <c r="D8921">
        <v>95.519997000000004</v>
      </c>
      <c r="E8921">
        <v>95.989998</v>
      </c>
      <c r="F8921">
        <v>95.989998</v>
      </c>
      <c r="G8921">
        <v>0</v>
      </c>
    </row>
    <row r="8922" spans="1:7" x14ac:dyDescent="0.25">
      <c r="A8922" s="1">
        <v>44531</v>
      </c>
      <c r="B8922">
        <v>95.940002000000007</v>
      </c>
      <c r="C8922">
        <v>96.139999000000003</v>
      </c>
      <c r="D8922">
        <v>95.669998000000007</v>
      </c>
      <c r="E8922">
        <v>96.050003000000004</v>
      </c>
      <c r="F8922">
        <v>96.050003000000004</v>
      </c>
      <c r="G8922">
        <v>0</v>
      </c>
    </row>
    <row r="8923" spans="1:7" x14ac:dyDescent="0.25">
      <c r="A8923" s="1">
        <v>44532</v>
      </c>
      <c r="B8923">
        <v>96.07</v>
      </c>
      <c r="C8923">
        <v>96.18</v>
      </c>
      <c r="D8923">
        <v>95.830001999999993</v>
      </c>
      <c r="E8923">
        <v>96.129997000000003</v>
      </c>
      <c r="F8923">
        <v>96.129997000000003</v>
      </c>
      <c r="G8923">
        <v>0</v>
      </c>
    </row>
    <row r="8924" spans="1:7" x14ac:dyDescent="0.25">
      <c r="A8924" s="1">
        <v>44533</v>
      </c>
      <c r="B8924">
        <v>96.120002999999997</v>
      </c>
      <c r="C8924">
        <v>96.449996999999996</v>
      </c>
      <c r="D8924">
        <v>95.970000999999996</v>
      </c>
      <c r="E8924">
        <v>96.120002999999997</v>
      </c>
      <c r="F8924">
        <v>96.120002999999997</v>
      </c>
      <c r="G8924">
        <v>0</v>
      </c>
    </row>
    <row r="8925" spans="1:7" x14ac:dyDescent="0.25">
      <c r="A8925" s="1">
        <v>44535</v>
      </c>
      <c r="B8925" t="s">
        <v>444</v>
      </c>
      <c r="C8925" t="s">
        <v>444</v>
      </c>
      <c r="D8925" t="s">
        <v>444</v>
      </c>
      <c r="E8925" t="s">
        <v>444</v>
      </c>
      <c r="F8925" t="s">
        <v>444</v>
      </c>
      <c r="G8925" t="s">
        <v>444</v>
      </c>
    </row>
    <row r="8926" spans="1:7" x14ac:dyDescent="0.25">
      <c r="A8926" s="1">
        <v>44536</v>
      </c>
      <c r="B8926">
        <v>96.150002000000001</v>
      </c>
      <c r="C8926">
        <v>96.43</v>
      </c>
      <c r="D8926">
        <v>96.129997000000003</v>
      </c>
      <c r="E8926">
        <v>96.290001000000004</v>
      </c>
      <c r="F8926">
        <v>96.290001000000004</v>
      </c>
      <c r="G8926">
        <v>0</v>
      </c>
    </row>
    <row r="8927" spans="1:7" x14ac:dyDescent="0.25">
      <c r="A8927" s="1">
        <v>44537</v>
      </c>
      <c r="B8927">
        <v>96.300003000000004</v>
      </c>
      <c r="C8927">
        <v>96.589995999999999</v>
      </c>
      <c r="D8927">
        <v>96.169998000000007</v>
      </c>
      <c r="E8927">
        <v>96.370002999999997</v>
      </c>
      <c r="F8927">
        <v>96.370002999999997</v>
      </c>
      <c r="G8927">
        <v>0</v>
      </c>
    </row>
    <row r="8928" spans="1:7" x14ac:dyDescent="0.25">
      <c r="A8928" s="1">
        <v>44538</v>
      </c>
      <c r="B8928">
        <v>96.260002</v>
      </c>
      <c r="C8928">
        <v>96.379997000000003</v>
      </c>
      <c r="D8928">
        <v>95.849997999999999</v>
      </c>
      <c r="E8928">
        <v>95.889999000000003</v>
      </c>
      <c r="F8928">
        <v>95.889999000000003</v>
      </c>
      <c r="G8928">
        <v>0</v>
      </c>
    </row>
    <row r="8929" spans="1:7" x14ac:dyDescent="0.25">
      <c r="A8929" s="1">
        <v>44539</v>
      </c>
      <c r="B8929">
        <v>95.959998999999996</v>
      </c>
      <c r="C8929">
        <v>96.339995999999999</v>
      </c>
      <c r="D8929">
        <v>95.959998999999996</v>
      </c>
      <c r="E8929">
        <v>96.269997000000004</v>
      </c>
      <c r="F8929">
        <v>96.269997000000004</v>
      </c>
      <c r="G8929">
        <v>0</v>
      </c>
    </row>
    <row r="8930" spans="1:7" x14ac:dyDescent="0.25">
      <c r="A8930" s="1">
        <v>44540</v>
      </c>
      <c r="B8930">
        <v>96.220000999999996</v>
      </c>
      <c r="C8930">
        <v>96.43</v>
      </c>
      <c r="D8930">
        <v>95.980002999999996</v>
      </c>
      <c r="E8930">
        <v>96.050003000000004</v>
      </c>
      <c r="F8930">
        <v>96.050003000000004</v>
      </c>
      <c r="G8930">
        <v>0</v>
      </c>
    </row>
    <row r="8931" spans="1:7" x14ac:dyDescent="0.25">
      <c r="A8931" s="1">
        <v>44542</v>
      </c>
      <c r="B8931" t="s">
        <v>444</v>
      </c>
      <c r="C8931" t="s">
        <v>444</v>
      </c>
      <c r="D8931" t="s">
        <v>444</v>
      </c>
      <c r="E8931" t="s">
        <v>444</v>
      </c>
      <c r="F8931" t="s">
        <v>444</v>
      </c>
      <c r="G8931" t="s">
        <v>444</v>
      </c>
    </row>
    <row r="8932" spans="1:7" x14ac:dyDescent="0.25">
      <c r="A8932" s="1">
        <v>44543</v>
      </c>
      <c r="B8932">
        <v>96.050003000000004</v>
      </c>
      <c r="C8932">
        <v>96.449996999999996</v>
      </c>
      <c r="D8932">
        <v>96.050003000000004</v>
      </c>
      <c r="E8932">
        <v>96.32</v>
      </c>
      <c r="F8932">
        <v>96.32</v>
      </c>
      <c r="G8932">
        <v>0</v>
      </c>
    </row>
    <row r="8933" spans="1:7" x14ac:dyDescent="0.25">
      <c r="A8933" s="1">
        <v>44544</v>
      </c>
      <c r="B8933">
        <v>96.349997999999999</v>
      </c>
      <c r="C8933">
        <v>96.589995999999999</v>
      </c>
      <c r="D8933">
        <v>96.099997999999999</v>
      </c>
      <c r="E8933">
        <v>96.57</v>
      </c>
      <c r="F8933">
        <v>96.57</v>
      </c>
      <c r="G8933">
        <v>0</v>
      </c>
    </row>
    <row r="8934" spans="1:7" x14ac:dyDescent="0.25">
      <c r="A8934" s="1">
        <v>44545</v>
      </c>
      <c r="B8934">
        <v>96.550003000000004</v>
      </c>
      <c r="C8934">
        <v>96.910004000000001</v>
      </c>
      <c r="D8934">
        <v>96.300003000000004</v>
      </c>
      <c r="E8934">
        <v>96.510002</v>
      </c>
      <c r="F8934">
        <v>96.510002</v>
      </c>
      <c r="G8934">
        <v>0</v>
      </c>
    </row>
    <row r="8935" spans="1:7" x14ac:dyDescent="0.25">
      <c r="A8935" s="1">
        <v>44546</v>
      </c>
      <c r="B8935">
        <v>96.43</v>
      </c>
      <c r="C8935">
        <v>96.449996999999996</v>
      </c>
      <c r="D8935">
        <v>95.849997999999999</v>
      </c>
      <c r="E8935">
        <v>96.040001000000004</v>
      </c>
      <c r="F8935">
        <v>96.040001000000004</v>
      </c>
      <c r="G8935">
        <v>0</v>
      </c>
    </row>
    <row r="8936" spans="1:7" x14ac:dyDescent="0.25">
      <c r="A8936" s="1">
        <v>44547</v>
      </c>
      <c r="B8936">
        <v>96</v>
      </c>
      <c r="C8936">
        <v>96.690002000000007</v>
      </c>
      <c r="D8936">
        <v>95.879997000000003</v>
      </c>
      <c r="E8936">
        <v>96.57</v>
      </c>
      <c r="F8936">
        <v>96.57</v>
      </c>
      <c r="G8936">
        <v>0</v>
      </c>
    </row>
    <row r="8937" spans="1:7" x14ac:dyDescent="0.25">
      <c r="A8937" s="1">
        <v>44549</v>
      </c>
      <c r="B8937" t="s">
        <v>444</v>
      </c>
      <c r="C8937" t="s">
        <v>444</v>
      </c>
      <c r="D8937" t="s">
        <v>444</v>
      </c>
      <c r="E8937" t="s">
        <v>444</v>
      </c>
      <c r="F8937" t="s">
        <v>444</v>
      </c>
      <c r="G8937" t="s">
        <v>444</v>
      </c>
    </row>
    <row r="8938" spans="1:7" x14ac:dyDescent="0.25">
      <c r="A8938" s="1">
        <v>44550</v>
      </c>
      <c r="B8938">
        <v>96.669998000000007</v>
      </c>
      <c r="C8938">
        <v>96.690002000000007</v>
      </c>
      <c r="D8938">
        <v>96.339995999999999</v>
      </c>
      <c r="E8938">
        <v>96.550003000000004</v>
      </c>
      <c r="F8938">
        <v>96.550003000000004</v>
      </c>
      <c r="G8938">
        <v>0</v>
      </c>
    </row>
    <row r="8939" spans="1:7" x14ac:dyDescent="0.25">
      <c r="A8939" s="1">
        <v>44551</v>
      </c>
      <c r="B8939">
        <v>96.540001000000004</v>
      </c>
      <c r="C8939">
        <v>96.639999000000003</v>
      </c>
      <c r="D8939">
        <v>96.339995999999999</v>
      </c>
      <c r="E8939">
        <v>96.489998</v>
      </c>
      <c r="F8939">
        <v>96.489998</v>
      </c>
      <c r="G8939">
        <v>0</v>
      </c>
    </row>
    <row r="8940" spans="1:7" x14ac:dyDescent="0.25">
      <c r="A8940" s="1">
        <v>44552</v>
      </c>
      <c r="B8940">
        <v>96.470000999999996</v>
      </c>
      <c r="C8940">
        <v>96.599997999999999</v>
      </c>
      <c r="D8940">
        <v>96.019997000000004</v>
      </c>
      <c r="E8940">
        <v>96.080001999999993</v>
      </c>
      <c r="F8940">
        <v>96.080001999999993</v>
      </c>
      <c r="G8940">
        <v>0</v>
      </c>
    </row>
    <row r="8941" spans="1:7" x14ac:dyDescent="0.25">
      <c r="A8941" s="1">
        <v>44553</v>
      </c>
      <c r="B8941">
        <v>96.029999000000004</v>
      </c>
      <c r="C8941">
        <v>96.279999000000004</v>
      </c>
      <c r="D8941">
        <v>95.989998</v>
      </c>
      <c r="E8941">
        <v>96.019997000000004</v>
      </c>
      <c r="F8941">
        <v>96.019997000000004</v>
      </c>
      <c r="G8941">
        <v>0</v>
      </c>
    </row>
    <row r="8942" spans="1:7" x14ac:dyDescent="0.25">
      <c r="A8942" s="1">
        <v>44556</v>
      </c>
      <c r="B8942" t="s">
        <v>444</v>
      </c>
      <c r="C8942" t="s">
        <v>444</v>
      </c>
      <c r="D8942" t="s">
        <v>444</v>
      </c>
      <c r="E8942" t="s">
        <v>444</v>
      </c>
      <c r="F8942" t="s">
        <v>444</v>
      </c>
      <c r="G8942" t="s">
        <v>444</v>
      </c>
    </row>
    <row r="8943" spans="1:7" x14ac:dyDescent="0.25">
      <c r="A8943" s="1">
        <v>44557</v>
      </c>
      <c r="B8943">
        <v>96.150002000000001</v>
      </c>
      <c r="C8943">
        <v>96.260002</v>
      </c>
      <c r="D8943">
        <v>96.050003000000004</v>
      </c>
      <c r="E8943">
        <v>96.089995999999999</v>
      </c>
      <c r="F8943">
        <v>96.089995999999999</v>
      </c>
      <c r="G8943">
        <v>0</v>
      </c>
    </row>
    <row r="8944" spans="1:7" x14ac:dyDescent="0.25">
      <c r="A8944" s="1">
        <v>44558</v>
      </c>
      <c r="B8944">
        <v>96.07</v>
      </c>
      <c r="C8944">
        <v>96.279999000000004</v>
      </c>
      <c r="D8944">
        <v>96</v>
      </c>
      <c r="E8944">
        <v>96.199996999999996</v>
      </c>
      <c r="F8944">
        <v>96.199996999999996</v>
      </c>
      <c r="G8944">
        <v>0</v>
      </c>
    </row>
    <row r="8945" spans="1:7" x14ac:dyDescent="0.25">
      <c r="A8945" s="1">
        <v>44559</v>
      </c>
      <c r="B8945">
        <v>96.150002000000001</v>
      </c>
      <c r="C8945">
        <v>96.400002000000001</v>
      </c>
      <c r="D8945">
        <v>95.760002</v>
      </c>
      <c r="E8945">
        <v>95.93</v>
      </c>
      <c r="F8945">
        <v>95.93</v>
      </c>
      <c r="G8945">
        <v>0</v>
      </c>
    </row>
    <row r="8946" spans="1:7" x14ac:dyDescent="0.25">
      <c r="A8946" s="1">
        <v>44560</v>
      </c>
      <c r="B8946">
        <v>95.889999000000003</v>
      </c>
      <c r="C8946">
        <v>96.220000999999996</v>
      </c>
      <c r="D8946">
        <v>95.860000999999997</v>
      </c>
      <c r="E8946">
        <v>95.970000999999996</v>
      </c>
      <c r="F8946">
        <v>95.970000999999996</v>
      </c>
      <c r="G8946">
        <v>0</v>
      </c>
    </row>
    <row r="8947" spans="1:7" x14ac:dyDescent="0.25">
      <c r="A8947" s="1">
        <v>44561</v>
      </c>
      <c r="B8947">
        <v>95.989998</v>
      </c>
      <c r="C8947">
        <v>96.110000999999997</v>
      </c>
      <c r="D8947">
        <v>95.57</v>
      </c>
      <c r="E8947">
        <v>95.669998000000007</v>
      </c>
      <c r="F8947">
        <v>95.669998000000007</v>
      </c>
      <c r="G8947">
        <v>0</v>
      </c>
    </row>
    <row r="8948" spans="1:7" x14ac:dyDescent="0.25">
      <c r="A8948" s="1">
        <v>44563</v>
      </c>
      <c r="B8948" t="s">
        <v>444</v>
      </c>
      <c r="C8948" t="s">
        <v>444</v>
      </c>
      <c r="D8948" t="s">
        <v>444</v>
      </c>
      <c r="E8948" t="s">
        <v>444</v>
      </c>
      <c r="F8948" t="s">
        <v>444</v>
      </c>
      <c r="G8948" t="s">
        <v>444</v>
      </c>
    </row>
    <row r="8949" spans="1:7" x14ac:dyDescent="0.25">
      <c r="A8949" s="1">
        <v>44564</v>
      </c>
      <c r="B8949">
        <v>95.669998000000007</v>
      </c>
      <c r="C8949">
        <v>96.330001999999993</v>
      </c>
      <c r="D8949">
        <v>95.629997000000003</v>
      </c>
      <c r="E8949">
        <v>96.239998</v>
      </c>
      <c r="F8949">
        <v>96.239998</v>
      </c>
      <c r="G8949">
        <v>0</v>
      </c>
    </row>
    <row r="8950" spans="1:7" x14ac:dyDescent="0.25">
      <c r="A8950" s="1">
        <v>44565</v>
      </c>
      <c r="B8950">
        <v>96.190002000000007</v>
      </c>
      <c r="C8950">
        <v>96.459998999999996</v>
      </c>
      <c r="D8950">
        <v>96.029999000000004</v>
      </c>
      <c r="E8950">
        <v>96.290001000000004</v>
      </c>
      <c r="F8950">
        <v>96.290001000000004</v>
      </c>
      <c r="G8950">
        <v>0</v>
      </c>
    </row>
    <row r="8951" spans="1:7" x14ac:dyDescent="0.25">
      <c r="A8951" s="1">
        <v>44566</v>
      </c>
      <c r="B8951">
        <v>96.309997999999993</v>
      </c>
      <c r="C8951">
        <v>96.330001999999993</v>
      </c>
      <c r="D8951">
        <v>95.889999000000003</v>
      </c>
      <c r="E8951">
        <v>96.190002000000007</v>
      </c>
      <c r="F8951">
        <v>96.190002000000007</v>
      </c>
      <c r="G8951">
        <v>0</v>
      </c>
    </row>
    <row r="8952" spans="1:7" x14ac:dyDescent="0.25">
      <c r="A8952" s="1">
        <v>44567</v>
      </c>
      <c r="B8952">
        <v>96.199996999999996</v>
      </c>
      <c r="C8952">
        <v>96.389999000000003</v>
      </c>
      <c r="D8952">
        <v>96.040001000000004</v>
      </c>
      <c r="E8952">
        <v>96.25</v>
      </c>
      <c r="F8952">
        <v>96.25</v>
      </c>
      <c r="G8952">
        <v>0</v>
      </c>
    </row>
    <row r="8953" spans="1:7" x14ac:dyDescent="0.25">
      <c r="A8953" s="1">
        <v>44568</v>
      </c>
      <c r="B8953">
        <v>96.260002</v>
      </c>
      <c r="C8953">
        <v>96.300003000000004</v>
      </c>
      <c r="D8953">
        <v>95.709998999999996</v>
      </c>
      <c r="E8953">
        <v>95.739998</v>
      </c>
      <c r="F8953">
        <v>95.739998</v>
      </c>
      <c r="G8953">
        <v>0</v>
      </c>
    </row>
    <row r="8954" spans="1:7" x14ac:dyDescent="0.25">
      <c r="A8954" s="1">
        <v>44570</v>
      </c>
      <c r="B8954" t="s">
        <v>444</v>
      </c>
      <c r="C8954" t="s">
        <v>444</v>
      </c>
      <c r="D8954" t="s">
        <v>444</v>
      </c>
      <c r="E8954" t="s">
        <v>444</v>
      </c>
      <c r="F8954" t="s">
        <v>444</v>
      </c>
      <c r="G8954" t="s">
        <v>444</v>
      </c>
    </row>
    <row r="8955" spans="1:7" x14ac:dyDescent="0.25">
      <c r="A8955" s="1">
        <v>44571</v>
      </c>
      <c r="B8955">
        <v>95.739998</v>
      </c>
      <c r="C8955">
        <v>96.230002999999996</v>
      </c>
      <c r="D8955">
        <v>95.739998</v>
      </c>
      <c r="E8955">
        <v>95.989998</v>
      </c>
      <c r="F8955">
        <v>95.989998</v>
      </c>
      <c r="G8955">
        <v>0</v>
      </c>
    </row>
    <row r="8956" spans="1:7" x14ac:dyDescent="0.25">
      <c r="A8956" s="1">
        <v>44572</v>
      </c>
      <c r="B8956">
        <v>95.93</v>
      </c>
      <c r="C8956">
        <v>96.07</v>
      </c>
      <c r="D8956">
        <v>95.580001999999993</v>
      </c>
      <c r="E8956">
        <v>95.620002999999997</v>
      </c>
      <c r="F8956">
        <v>95.620002999999997</v>
      </c>
      <c r="G8956">
        <v>0</v>
      </c>
    </row>
    <row r="8957" spans="1:7" x14ac:dyDescent="0.25">
      <c r="A8957" s="1">
        <v>44573</v>
      </c>
      <c r="B8957">
        <v>95.580001999999993</v>
      </c>
      <c r="C8957">
        <v>95.690002000000007</v>
      </c>
      <c r="D8957">
        <v>94.910004000000001</v>
      </c>
      <c r="E8957">
        <v>95</v>
      </c>
      <c r="F8957">
        <v>95</v>
      </c>
      <c r="G8957">
        <v>0</v>
      </c>
    </row>
    <row r="8958" spans="1:7" x14ac:dyDescent="0.25">
      <c r="A8958" s="1">
        <v>44574</v>
      </c>
      <c r="B8958">
        <v>94.989998</v>
      </c>
      <c r="C8958">
        <v>95.019997000000004</v>
      </c>
      <c r="D8958">
        <v>94.660004000000001</v>
      </c>
      <c r="E8958">
        <v>94.790001000000004</v>
      </c>
      <c r="F8958">
        <v>94.790001000000004</v>
      </c>
      <c r="G8958">
        <v>0</v>
      </c>
    </row>
    <row r="8959" spans="1:7" x14ac:dyDescent="0.25">
      <c r="A8959" s="1">
        <v>44575</v>
      </c>
      <c r="B8959">
        <v>94.870002999999997</v>
      </c>
      <c r="C8959">
        <v>95.269997000000004</v>
      </c>
      <c r="D8959">
        <v>94.629997000000003</v>
      </c>
      <c r="E8959">
        <v>95.169998000000007</v>
      </c>
      <c r="F8959">
        <v>95.169998000000007</v>
      </c>
      <c r="G8959">
        <v>0</v>
      </c>
    </row>
    <row r="8960" spans="1:7" x14ac:dyDescent="0.25">
      <c r="A8960" s="1">
        <v>44577</v>
      </c>
      <c r="B8960" t="s">
        <v>444</v>
      </c>
      <c r="C8960" t="s">
        <v>444</v>
      </c>
      <c r="D8960" t="s">
        <v>444</v>
      </c>
      <c r="E8960" t="s">
        <v>444</v>
      </c>
      <c r="F8960" t="s">
        <v>444</v>
      </c>
      <c r="G8960" t="s">
        <v>444</v>
      </c>
    </row>
    <row r="8961" spans="1:7" x14ac:dyDescent="0.25">
      <c r="A8961" s="1">
        <v>44579</v>
      </c>
      <c r="B8961">
        <v>95.220000999999996</v>
      </c>
      <c r="C8961">
        <v>95.830001999999993</v>
      </c>
      <c r="D8961">
        <v>95.129997000000003</v>
      </c>
      <c r="E8961">
        <v>95.730002999999996</v>
      </c>
      <c r="F8961">
        <v>95.730002999999996</v>
      </c>
      <c r="G8961">
        <v>0</v>
      </c>
    </row>
    <row r="8962" spans="1:7" x14ac:dyDescent="0.25">
      <c r="A8962" s="1">
        <v>44580</v>
      </c>
      <c r="B8962">
        <v>95.769997000000004</v>
      </c>
      <c r="C8962">
        <v>95.790001000000004</v>
      </c>
      <c r="D8962">
        <v>95.489998</v>
      </c>
      <c r="E8962">
        <v>95.510002</v>
      </c>
      <c r="F8962">
        <v>95.510002</v>
      </c>
      <c r="G8962">
        <v>0</v>
      </c>
    </row>
    <row r="8963" spans="1:7" x14ac:dyDescent="0.25">
      <c r="A8963" s="1">
        <v>44581</v>
      </c>
      <c r="B8963">
        <v>95.589995999999999</v>
      </c>
      <c r="C8963">
        <v>95.860000999999997</v>
      </c>
      <c r="D8963">
        <v>95.419998000000007</v>
      </c>
      <c r="E8963">
        <v>95.739998</v>
      </c>
      <c r="F8963">
        <v>95.739998</v>
      </c>
      <c r="G8963">
        <v>0</v>
      </c>
    </row>
    <row r="8964" spans="1:7" x14ac:dyDescent="0.25">
      <c r="A8964" s="1">
        <v>44582</v>
      </c>
      <c r="B8964">
        <v>95.809997999999993</v>
      </c>
      <c r="C8964">
        <v>95.839995999999999</v>
      </c>
      <c r="D8964">
        <v>95.5</v>
      </c>
      <c r="E8964">
        <v>95.639999000000003</v>
      </c>
      <c r="F8964">
        <v>95.639999000000003</v>
      </c>
      <c r="G8964">
        <v>0</v>
      </c>
    </row>
    <row r="8965" spans="1:7" x14ac:dyDescent="0.25">
      <c r="A8965" s="1">
        <v>44584</v>
      </c>
      <c r="B8965" t="s">
        <v>444</v>
      </c>
      <c r="C8965" t="s">
        <v>444</v>
      </c>
      <c r="D8965" t="s">
        <v>444</v>
      </c>
      <c r="E8965" t="s">
        <v>444</v>
      </c>
      <c r="F8965" t="s">
        <v>444</v>
      </c>
      <c r="G8965" t="s">
        <v>444</v>
      </c>
    </row>
    <row r="8966" spans="1:7" x14ac:dyDescent="0.25">
      <c r="A8966" s="1">
        <v>44585</v>
      </c>
      <c r="B8966">
        <v>95.639999000000003</v>
      </c>
      <c r="C8966">
        <v>96.129997000000003</v>
      </c>
      <c r="D8966">
        <v>95.629997000000003</v>
      </c>
      <c r="E8966">
        <v>95.919998000000007</v>
      </c>
      <c r="F8966">
        <v>95.919998000000007</v>
      </c>
      <c r="G8966">
        <v>0</v>
      </c>
    </row>
    <row r="8967" spans="1:7" x14ac:dyDescent="0.25">
      <c r="A8967" s="1">
        <v>44586</v>
      </c>
      <c r="B8967">
        <v>95.93</v>
      </c>
      <c r="C8967">
        <v>96.269997000000004</v>
      </c>
      <c r="D8967">
        <v>95.900002000000001</v>
      </c>
      <c r="E8967">
        <v>95.949996999999996</v>
      </c>
      <c r="F8967">
        <v>95.949996999999996</v>
      </c>
      <c r="G8967">
        <v>0</v>
      </c>
    </row>
    <row r="8968" spans="1:7" x14ac:dyDescent="0.25">
      <c r="A8968" s="1">
        <v>44587</v>
      </c>
      <c r="B8968">
        <v>95.959998999999996</v>
      </c>
      <c r="C8968">
        <v>96.540001000000004</v>
      </c>
      <c r="D8968">
        <v>95.910004000000001</v>
      </c>
      <c r="E8968">
        <v>96.489998</v>
      </c>
      <c r="F8968">
        <v>96.489998</v>
      </c>
      <c r="G8968">
        <v>0</v>
      </c>
    </row>
    <row r="8969" spans="1:7" x14ac:dyDescent="0.25">
      <c r="A8969" s="1">
        <v>44588</v>
      </c>
      <c r="B8969">
        <v>96.550003000000004</v>
      </c>
      <c r="C8969">
        <v>97.290001000000004</v>
      </c>
      <c r="D8969">
        <v>96.529999000000004</v>
      </c>
      <c r="E8969">
        <v>97.260002</v>
      </c>
      <c r="F8969">
        <v>97.260002</v>
      </c>
      <c r="G8969">
        <v>0</v>
      </c>
    </row>
    <row r="8970" spans="1:7" x14ac:dyDescent="0.25">
      <c r="A8970" s="1">
        <v>44589</v>
      </c>
      <c r="B8970">
        <v>97.25</v>
      </c>
      <c r="C8970">
        <v>97.440002000000007</v>
      </c>
      <c r="D8970">
        <v>97.059997999999993</v>
      </c>
      <c r="E8970">
        <v>97.269997000000004</v>
      </c>
      <c r="F8970">
        <v>97.269997000000004</v>
      </c>
      <c r="G8970">
        <v>0</v>
      </c>
    </row>
    <row r="8971" spans="1:7" x14ac:dyDescent="0.25">
      <c r="A8971" s="1">
        <v>44591</v>
      </c>
      <c r="B8971" t="s">
        <v>444</v>
      </c>
      <c r="C8971" t="s">
        <v>444</v>
      </c>
      <c r="D8971" t="s">
        <v>444</v>
      </c>
      <c r="E8971" t="s">
        <v>444</v>
      </c>
      <c r="F8971" t="s">
        <v>444</v>
      </c>
      <c r="G8971" t="s">
        <v>444</v>
      </c>
    </row>
    <row r="8972" spans="1:7" x14ac:dyDescent="0.25">
      <c r="A8972" s="1">
        <v>44592</v>
      </c>
      <c r="B8972">
        <v>97.220000999999996</v>
      </c>
      <c r="C8972">
        <v>97.300003000000004</v>
      </c>
      <c r="D8972">
        <v>96.519997000000004</v>
      </c>
      <c r="E8972">
        <v>96.540001000000004</v>
      </c>
      <c r="F8972">
        <v>96.540001000000004</v>
      </c>
      <c r="G8972">
        <v>0</v>
      </c>
    </row>
    <row r="8973" spans="1:7" x14ac:dyDescent="0.25">
      <c r="A8973" s="1">
        <v>44593</v>
      </c>
      <c r="B8973">
        <v>96.699996999999996</v>
      </c>
      <c r="C8973">
        <v>96.720000999999996</v>
      </c>
      <c r="D8973">
        <v>96.239998</v>
      </c>
      <c r="E8973">
        <v>96.389999000000003</v>
      </c>
      <c r="F8973">
        <v>96.389999000000003</v>
      </c>
      <c r="G8973">
        <v>0</v>
      </c>
    </row>
    <row r="8974" spans="1:7" x14ac:dyDescent="0.25">
      <c r="A8974" s="1">
        <v>44594</v>
      </c>
      <c r="B8974">
        <v>96.269997000000004</v>
      </c>
      <c r="C8974">
        <v>96.300003000000004</v>
      </c>
      <c r="D8974">
        <v>95.809997999999993</v>
      </c>
      <c r="E8974">
        <v>95.940002000000007</v>
      </c>
      <c r="F8974">
        <v>95.940002000000007</v>
      </c>
      <c r="G8974">
        <v>0</v>
      </c>
    </row>
    <row r="8975" spans="1:7" x14ac:dyDescent="0.25">
      <c r="A8975" s="1">
        <v>44595</v>
      </c>
      <c r="B8975">
        <v>96.019997000000004</v>
      </c>
      <c r="C8975">
        <v>96.25</v>
      </c>
      <c r="D8975">
        <v>95.239998</v>
      </c>
      <c r="E8975">
        <v>95.379997000000003</v>
      </c>
      <c r="F8975">
        <v>95.379997000000003</v>
      </c>
      <c r="G8975">
        <v>0</v>
      </c>
    </row>
    <row r="8976" spans="1:7" x14ac:dyDescent="0.25">
      <c r="A8976" s="1">
        <v>44596</v>
      </c>
      <c r="B8976">
        <v>95.309997999999993</v>
      </c>
      <c r="C8976">
        <v>95.699996999999996</v>
      </c>
      <c r="D8976">
        <v>95.139999000000003</v>
      </c>
      <c r="E8976">
        <v>95.480002999999996</v>
      </c>
      <c r="F8976">
        <v>95.480002999999996</v>
      </c>
      <c r="G8976">
        <v>0</v>
      </c>
    </row>
    <row r="8977" spans="1:7" x14ac:dyDescent="0.25">
      <c r="A8977" s="1">
        <v>44598</v>
      </c>
      <c r="B8977" t="s">
        <v>444</v>
      </c>
      <c r="C8977" t="s">
        <v>444</v>
      </c>
      <c r="D8977" t="s">
        <v>444</v>
      </c>
      <c r="E8977" t="s">
        <v>444</v>
      </c>
      <c r="F8977" t="s">
        <v>444</v>
      </c>
      <c r="G8977" t="s">
        <v>444</v>
      </c>
    </row>
    <row r="8978" spans="1:7" x14ac:dyDescent="0.25">
      <c r="A8978" s="1">
        <v>44599</v>
      </c>
      <c r="B8978">
        <v>95.480002999999996</v>
      </c>
      <c r="C8978">
        <v>95.629997000000003</v>
      </c>
      <c r="D8978">
        <v>95.349997999999999</v>
      </c>
      <c r="E8978">
        <v>95.400002000000001</v>
      </c>
      <c r="F8978">
        <v>95.400002000000001</v>
      </c>
      <c r="G8978">
        <v>0</v>
      </c>
    </row>
    <row r="8979" spans="1:7" x14ac:dyDescent="0.25">
      <c r="A8979" s="1">
        <v>44600</v>
      </c>
      <c r="B8979">
        <v>95.43</v>
      </c>
      <c r="C8979">
        <v>95.75</v>
      </c>
      <c r="D8979">
        <v>95.400002000000001</v>
      </c>
      <c r="E8979">
        <v>95.639999000000003</v>
      </c>
      <c r="F8979">
        <v>95.639999000000003</v>
      </c>
      <c r="G8979">
        <v>0</v>
      </c>
    </row>
    <row r="8980" spans="1:7" x14ac:dyDescent="0.25">
      <c r="A8980" s="1">
        <v>44601</v>
      </c>
      <c r="B8980">
        <v>95.589995999999999</v>
      </c>
      <c r="C8980">
        <v>95.669998000000007</v>
      </c>
      <c r="D8980">
        <v>95.379997000000003</v>
      </c>
      <c r="E8980">
        <v>95.489998</v>
      </c>
      <c r="F8980">
        <v>95.489998</v>
      </c>
      <c r="G8980">
        <v>0</v>
      </c>
    </row>
    <row r="8981" spans="1:7" x14ac:dyDescent="0.25">
      <c r="A8981" s="1">
        <v>44602</v>
      </c>
      <c r="B8981">
        <v>95.57</v>
      </c>
      <c r="C8981">
        <v>96</v>
      </c>
      <c r="D8981">
        <v>95.169998000000007</v>
      </c>
      <c r="E8981">
        <v>95.550003000000004</v>
      </c>
      <c r="F8981">
        <v>95.550003000000004</v>
      </c>
      <c r="G8981">
        <v>0</v>
      </c>
    </row>
    <row r="8982" spans="1:7" x14ac:dyDescent="0.25">
      <c r="A8982" s="1">
        <v>44603</v>
      </c>
      <c r="B8982">
        <v>95.940002000000007</v>
      </c>
      <c r="C8982">
        <v>96.110000999999997</v>
      </c>
      <c r="D8982">
        <v>95.639999000000003</v>
      </c>
      <c r="E8982">
        <v>96.080001999999993</v>
      </c>
      <c r="F8982">
        <v>96.080001999999993</v>
      </c>
      <c r="G8982">
        <v>0</v>
      </c>
    </row>
    <row r="8983" spans="1:7" x14ac:dyDescent="0.25">
      <c r="A8983" s="1">
        <v>44605</v>
      </c>
      <c r="B8983" t="s">
        <v>444</v>
      </c>
      <c r="C8983" t="s">
        <v>444</v>
      </c>
      <c r="D8983" t="s">
        <v>444</v>
      </c>
      <c r="E8983" t="s">
        <v>444</v>
      </c>
      <c r="F8983" t="s">
        <v>444</v>
      </c>
      <c r="G8983" t="s">
        <v>444</v>
      </c>
    </row>
    <row r="8984" spans="1:7" x14ac:dyDescent="0.25">
      <c r="A8984" s="1">
        <v>44606</v>
      </c>
      <c r="B8984">
        <v>96.029999000000004</v>
      </c>
      <c r="C8984">
        <v>96.440002000000007</v>
      </c>
      <c r="D8984">
        <v>95.910004000000001</v>
      </c>
      <c r="E8984">
        <v>96.370002999999997</v>
      </c>
      <c r="F8984">
        <v>96.370002999999997</v>
      </c>
      <c r="G8984">
        <v>0</v>
      </c>
    </row>
    <row r="8985" spans="1:7" x14ac:dyDescent="0.25">
      <c r="A8985" s="1">
        <v>44607</v>
      </c>
      <c r="B8985">
        <v>96.239998</v>
      </c>
      <c r="C8985">
        <v>96.290001000000004</v>
      </c>
      <c r="D8985">
        <v>95.959998999999996</v>
      </c>
      <c r="E8985">
        <v>95.989998</v>
      </c>
      <c r="F8985">
        <v>95.989998</v>
      </c>
      <c r="G8985">
        <v>0</v>
      </c>
    </row>
    <row r="8986" spans="1:7" x14ac:dyDescent="0.25">
      <c r="A8986" s="1">
        <v>44608</v>
      </c>
      <c r="B8986">
        <v>96.010002</v>
      </c>
      <c r="C8986">
        <v>96.059997999999993</v>
      </c>
      <c r="D8986">
        <v>95.68</v>
      </c>
      <c r="E8986">
        <v>95.699996999999996</v>
      </c>
      <c r="F8986">
        <v>95.699996999999996</v>
      </c>
      <c r="G8986">
        <v>0</v>
      </c>
    </row>
    <row r="8987" spans="1:7" x14ac:dyDescent="0.25">
      <c r="A8987" s="1">
        <v>44609</v>
      </c>
      <c r="B8987">
        <v>95.769997000000004</v>
      </c>
      <c r="C8987">
        <v>96.110000999999997</v>
      </c>
      <c r="D8987">
        <v>95.709998999999996</v>
      </c>
      <c r="E8987">
        <v>95.800003000000004</v>
      </c>
      <c r="F8987">
        <v>95.800003000000004</v>
      </c>
      <c r="G8987">
        <v>0</v>
      </c>
    </row>
    <row r="8988" spans="1:7" x14ac:dyDescent="0.25">
      <c r="A8988" s="1">
        <v>44610</v>
      </c>
      <c r="B8988">
        <v>95.830001999999993</v>
      </c>
      <c r="C8988">
        <v>96.169998000000007</v>
      </c>
      <c r="D8988">
        <v>95.730002999999996</v>
      </c>
      <c r="E8988">
        <v>96.040001000000004</v>
      </c>
      <c r="F8988">
        <v>96.040001000000004</v>
      </c>
      <c r="G8988">
        <v>0</v>
      </c>
    </row>
    <row r="8989" spans="1:7" x14ac:dyDescent="0.25">
      <c r="A8989" s="1">
        <v>44612</v>
      </c>
      <c r="B8989" t="s">
        <v>444</v>
      </c>
      <c r="C8989" t="s">
        <v>444</v>
      </c>
      <c r="D8989" t="s">
        <v>444</v>
      </c>
      <c r="E8989" t="s">
        <v>444</v>
      </c>
      <c r="F8989" t="s">
        <v>444</v>
      </c>
      <c r="G8989" t="s">
        <v>444</v>
      </c>
    </row>
    <row r="8990" spans="1:7" x14ac:dyDescent="0.25">
      <c r="A8990" s="1">
        <v>44614</v>
      </c>
      <c r="B8990">
        <v>96.080001999999993</v>
      </c>
      <c r="C8990">
        <v>96.260002</v>
      </c>
      <c r="D8990">
        <v>95.839995999999999</v>
      </c>
      <c r="E8990">
        <v>96.029999000000004</v>
      </c>
      <c r="F8990">
        <v>96.029999000000004</v>
      </c>
      <c r="G8990">
        <v>0</v>
      </c>
    </row>
    <row r="8991" spans="1:7" x14ac:dyDescent="0.25">
      <c r="A8991" s="1">
        <v>44615</v>
      </c>
      <c r="B8991">
        <v>96.040001000000004</v>
      </c>
      <c r="C8991">
        <v>96.239998</v>
      </c>
      <c r="D8991">
        <v>95.849997999999999</v>
      </c>
      <c r="E8991">
        <v>96.190002000000007</v>
      </c>
      <c r="F8991">
        <v>96.190002000000007</v>
      </c>
      <c r="G8991">
        <v>0</v>
      </c>
    </row>
    <row r="8992" spans="1:7" x14ac:dyDescent="0.25">
      <c r="A8992" s="1">
        <v>44616</v>
      </c>
      <c r="B8992">
        <v>96.220000999999996</v>
      </c>
      <c r="C8992">
        <v>97.739998</v>
      </c>
      <c r="D8992">
        <v>96.220000999999996</v>
      </c>
      <c r="E8992">
        <v>97.139999000000003</v>
      </c>
      <c r="F8992">
        <v>97.139999000000003</v>
      </c>
      <c r="G8992">
        <v>0</v>
      </c>
    </row>
    <row r="8993" spans="1:7" x14ac:dyDescent="0.25">
      <c r="A8993" s="1">
        <v>44617</v>
      </c>
      <c r="B8993">
        <v>97</v>
      </c>
      <c r="C8993">
        <v>97.220000999999996</v>
      </c>
      <c r="D8993">
        <v>96.519997000000004</v>
      </c>
      <c r="E8993">
        <v>96.620002999999997</v>
      </c>
      <c r="F8993">
        <v>96.620002999999997</v>
      </c>
      <c r="G8993">
        <v>0</v>
      </c>
    </row>
    <row r="8994" spans="1:7" x14ac:dyDescent="0.25">
      <c r="A8994" s="1">
        <v>44619</v>
      </c>
      <c r="B8994" t="s">
        <v>444</v>
      </c>
      <c r="C8994" t="s">
        <v>444</v>
      </c>
      <c r="D8994" t="s">
        <v>444</v>
      </c>
      <c r="E8994" t="s">
        <v>444</v>
      </c>
      <c r="F8994" t="s">
        <v>444</v>
      </c>
      <c r="G8994" t="s">
        <v>444</v>
      </c>
    </row>
    <row r="8995" spans="1:7" x14ac:dyDescent="0.25">
      <c r="A8995" s="1">
        <v>44620</v>
      </c>
      <c r="B8995">
        <v>96.540001000000004</v>
      </c>
      <c r="C8995">
        <v>97.419998000000007</v>
      </c>
      <c r="D8995">
        <v>96.540001000000004</v>
      </c>
      <c r="E8995">
        <v>96.709998999999996</v>
      </c>
      <c r="F8995">
        <v>96.709998999999996</v>
      </c>
      <c r="G8995">
        <v>0</v>
      </c>
    </row>
    <row r="8996" spans="1:7" x14ac:dyDescent="0.25">
      <c r="A8996" s="1">
        <v>44621</v>
      </c>
      <c r="B8996">
        <v>96.769997000000004</v>
      </c>
      <c r="C8996">
        <v>97.580001999999993</v>
      </c>
      <c r="D8996">
        <v>96.629997000000003</v>
      </c>
      <c r="E8996">
        <v>97.410004000000001</v>
      </c>
      <c r="F8996">
        <v>97.410004000000001</v>
      </c>
      <c r="G8996">
        <v>0</v>
      </c>
    </row>
    <row r="8997" spans="1:7" x14ac:dyDescent="0.25">
      <c r="A8997" s="1">
        <v>44622</v>
      </c>
      <c r="B8997">
        <v>97.370002999999997</v>
      </c>
      <c r="C8997">
        <v>97.830001999999993</v>
      </c>
      <c r="D8997">
        <v>97.290001000000004</v>
      </c>
      <c r="E8997">
        <v>97.389999000000003</v>
      </c>
      <c r="F8997">
        <v>97.389999000000003</v>
      </c>
      <c r="G8997">
        <v>0</v>
      </c>
    </row>
    <row r="8998" spans="1:7" x14ac:dyDescent="0.25">
      <c r="A8998" s="1">
        <v>44623</v>
      </c>
      <c r="B8998">
        <v>97.470000999999996</v>
      </c>
      <c r="C8998">
        <v>97.949996999999996</v>
      </c>
      <c r="D8998">
        <v>97.43</v>
      </c>
      <c r="E8998">
        <v>97.790001000000004</v>
      </c>
      <c r="F8998">
        <v>97.790001000000004</v>
      </c>
      <c r="G8998">
        <v>0</v>
      </c>
    </row>
    <row r="8999" spans="1:7" x14ac:dyDescent="0.25">
      <c r="A8999" s="1">
        <v>44624</v>
      </c>
      <c r="B8999">
        <v>98.040001000000004</v>
      </c>
      <c r="C8999">
        <v>98.919998000000007</v>
      </c>
      <c r="D8999">
        <v>97.839995999999999</v>
      </c>
      <c r="E8999">
        <v>98.650002000000001</v>
      </c>
      <c r="F8999">
        <v>98.650002000000001</v>
      </c>
      <c r="G8999">
        <v>0</v>
      </c>
    </row>
    <row r="9000" spans="1:7" x14ac:dyDescent="0.25">
      <c r="A9000" s="1">
        <v>44626</v>
      </c>
      <c r="B9000" t="s">
        <v>444</v>
      </c>
      <c r="C9000" t="s">
        <v>444</v>
      </c>
      <c r="D9000" t="s">
        <v>444</v>
      </c>
      <c r="E9000" t="s">
        <v>444</v>
      </c>
      <c r="F9000" t="s">
        <v>444</v>
      </c>
      <c r="G9000" t="s">
        <v>444</v>
      </c>
    </row>
    <row r="9001" spans="1:7" x14ac:dyDescent="0.25">
      <c r="A9001" s="1">
        <v>44627</v>
      </c>
      <c r="B9001">
        <v>98.57</v>
      </c>
      <c r="C9001">
        <v>99.419998000000007</v>
      </c>
      <c r="D9001">
        <v>98.57</v>
      </c>
      <c r="E9001">
        <v>99.290001000000004</v>
      </c>
      <c r="F9001">
        <v>99.290001000000004</v>
      </c>
      <c r="G9001">
        <v>0</v>
      </c>
    </row>
    <row r="9002" spans="1:7" x14ac:dyDescent="0.25">
      <c r="A9002" s="1">
        <v>44628</v>
      </c>
      <c r="B9002">
        <v>99.239998</v>
      </c>
      <c r="C9002">
        <v>99.32</v>
      </c>
      <c r="D9002">
        <v>98.709998999999996</v>
      </c>
      <c r="E9002">
        <v>99.059997999999993</v>
      </c>
      <c r="F9002">
        <v>99.059997999999993</v>
      </c>
      <c r="G9002">
        <v>0</v>
      </c>
    </row>
    <row r="9003" spans="1:7" x14ac:dyDescent="0.25">
      <c r="A9003" s="1">
        <v>44629</v>
      </c>
      <c r="B9003">
        <v>99.120002999999997</v>
      </c>
      <c r="C9003">
        <v>99.120002999999997</v>
      </c>
      <c r="D9003">
        <v>97.849997999999999</v>
      </c>
      <c r="E9003">
        <v>97.970000999999996</v>
      </c>
      <c r="F9003">
        <v>97.970000999999996</v>
      </c>
      <c r="G9003">
        <v>0</v>
      </c>
    </row>
    <row r="9004" spans="1:7" x14ac:dyDescent="0.25">
      <c r="A9004" s="1">
        <v>44630</v>
      </c>
      <c r="B9004">
        <v>98.059997999999993</v>
      </c>
      <c r="C9004">
        <v>98.599997999999999</v>
      </c>
      <c r="D9004">
        <v>97.709998999999996</v>
      </c>
      <c r="E9004">
        <v>98.510002</v>
      </c>
      <c r="F9004">
        <v>98.510002</v>
      </c>
      <c r="G9004">
        <v>0</v>
      </c>
    </row>
    <row r="9005" spans="1:7" x14ac:dyDescent="0.25">
      <c r="A9005" s="1">
        <v>44631</v>
      </c>
      <c r="B9005">
        <v>98.360000999999997</v>
      </c>
      <c r="C9005">
        <v>99.160004000000001</v>
      </c>
      <c r="D9005">
        <v>98.269997000000004</v>
      </c>
      <c r="E9005">
        <v>99.120002999999997</v>
      </c>
      <c r="F9005">
        <v>99.120002999999997</v>
      </c>
      <c r="G9005">
        <v>0</v>
      </c>
    </row>
    <row r="9006" spans="1:7" x14ac:dyDescent="0.25">
      <c r="A9006" s="1">
        <v>44633</v>
      </c>
      <c r="B9006" t="s">
        <v>444</v>
      </c>
      <c r="C9006" t="s">
        <v>444</v>
      </c>
      <c r="D9006" t="s">
        <v>444</v>
      </c>
      <c r="E9006" t="s">
        <v>444</v>
      </c>
      <c r="F9006" t="s">
        <v>444</v>
      </c>
      <c r="G9006" t="s">
        <v>444</v>
      </c>
    </row>
    <row r="9007" spans="1:7" x14ac:dyDescent="0.25">
      <c r="A9007" s="1">
        <v>44634</v>
      </c>
      <c r="B9007">
        <v>99.129997000000003</v>
      </c>
      <c r="C9007">
        <v>99.290001000000004</v>
      </c>
      <c r="D9007">
        <v>98.68</v>
      </c>
      <c r="E9007">
        <v>99.059997999999993</v>
      </c>
      <c r="F9007">
        <v>99.059997999999993</v>
      </c>
      <c r="G9007">
        <v>0</v>
      </c>
    </row>
    <row r="9008" spans="1:7" x14ac:dyDescent="0.25">
      <c r="A9008" s="1">
        <v>44635</v>
      </c>
      <c r="B9008">
        <v>99.129997000000003</v>
      </c>
      <c r="C9008">
        <v>99.199996999999996</v>
      </c>
      <c r="D9008">
        <v>98.639999000000003</v>
      </c>
      <c r="E9008">
        <v>99.07</v>
      </c>
      <c r="F9008">
        <v>99.07</v>
      </c>
      <c r="G9008">
        <v>0</v>
      </c>
    </row>
    <row r="9009" spans="1:7" x14ac:dyDescent="0.25">
      <c r="A9009" s="1">
        <v>44636</v>
      </c>
      <c r="B9009">
        <v>98.889999000000003</v>
      </c>
      <c r="C9009">
        <v>99.080001999999993</v>
      </c>
      <c r="D9009">
        <v>98.300003000000004</v>
      </c>
      <c r="E9009">
        <v>98.379997000000003</v>
      </c>
      <c r="F9009">
        <v>98.379997000000003</v>
      </c>
      <c r="G9009">
        <v>0</v>
      </c>
    </row>
    <row r="9010" spans="1:7" x14ac:dyDescent="0.25">
      <c r="A9010" s="1">
        <v>44637</v>
      </c>
      <c r="B9010">
        <v>98.5</v>
      </c>
      <c r="C9010">
        <v>98.510002</v>
      </c>
      <c r="D9010">
        <v>97.730002999999996</v>
      </c>
      <c r="E9010">
        <v>98.010002</v>
      </c>
      <c r="F9010">
        <v>98.010002</v>
      </c>
      <c r="G9010">
        <v>0</v>
      </c>
    </row>
    <row r="9011" spans="1:7" x14ac:dyDescent="0.25">
      <c r="A9011" s="1">
        <v>44638</v>
      </c>
      <c r="B9011">
        <v>98</v>
      </c>
      <c r="C9011">
        <v>98.620002999999997</v>
      </c>
      <c r="D9011">
        <v>97.839995999999999</v>
      </c>
      <c r="E9011">
        <v>98.230002999999996</v>
      </c>
      <c r="F9011">
        <v>98.230002999999996</v>
      </c>
      <c r="G9011">
        <v>0</v>
      </c>
    </row>
    <row r="9012" spans="1:7" x14ac:dyDescent="0.25">
      <c r="A9012" s="1">
        <v>44640</v>
      </c>
      <c r="B9012" t="s">
        <v>444</v>
      </c>
      <c r="C9012" t="s">
        <v>444</v>
      </c>
      <c r="D9012" t="s">
        <v>444</v>
      </c>
      <c r="E9012" t="s">
        <v>444</v>
      </c>
      <c r="F9012" t="s">
        <v>444</v>
      </c>
      <c r="G9012" t="s">
        <v>444</v>
      </c>
    </row>
    <row r="9013" spans="1:7" x14ac:dyDescent="0.25">
      <c r="A9013" s="1">
        <v>44641</v>
      </c>
      <c r="B9013">
        <v>98.239998</v>
      </c>
      <c r="C9013">
        <v>98.529999000000004</v>
      </c>
      <c r="D9013">
        <v>98.160004000000001</v>
      </c>
      <c r="E9013">
        <v>98.5</v>
      </c>
      <c r="F9013">
        <v>98.5</v>
      </c>
      <c r="G9013">
        <v>0</v>
      </c>
    </row>
    <row r="9014" spans="1:7" x14ac:dyDescent="0.25">
      <c r="A9014" s="1">
        <v>44642</v>
      </c>
      <c r="B9014">
        <v>98.489998</v>
      </c>
      <c r="C9014">
        <v>98.970000999999996</v>
      </c>
      <c r="D9014">
        <v>98.32</v>
      </c>
      <c r="E9014">
        <v>98.489998</v>
      </c>
      <c r="F9014">
        <v>98.489998</v>
      </c>
      <c r="G9014">
        <v>0</v>
      </c>
    </row>
    <row r="9015" spans="1:7" x14ac:dyDescent="0.25">
      <c r="A9015" s="1">
        <v>44643</v>
      </c>
      <c r="B9015">
        <v>98.480002999999996</v>
      </c>
      <c r="C9015">
        <v>98.879997000000003</v>
      </c>
      <c r="D9015">
        <v>98.389999000000003</v>
      </c>
      <c r="E9015">
        <v>98.620002999999997</v>
      </c>
      <c r="F9015">
        <v>98.620002999999997</v>
      </c>
      <c r="G9015">
        <v>0</v>
      </c>
    </row>
    <row r="9016" spans="1:7" x14ac:dyDescent="0.25">
      <c r="A9016" s="1">
        <v>44644</v>
      </c>
      <c r="B9016">
        <v>98.639999000000003</v>
      </c>
      <c r="C9016">
        <v>98.959998999999996</v>
      </c>
      <c r="D9016">
        <v>98.599997999999999</v>
      </c>
      <c r="E9016">
        <v>98.790001000000004</v>
      </c>
      <c r="F9016">
        <v>98.790001000000004</v>
      </c>
      <c r="G9016">
        <v>0</v>
      </c>
    </row>
    <row r="9017" spans="1:7" x14ac:dyDescent="0.25">
      <c r="A9017" s="1">
        <v>44645</v>
      </c>
      <c r="B9017">
        <v>98.75</v>
      </c>
      <c r="C9017">
        <v>98.830001999999993</v>
      </c>
      <c r="D9017">
        <v>98.400002000000001</v>
      </c>
      <c r="E9017">
        <v>98.809997999999993</v>
      </c>
      <c r="F9017">
        <v>98.809997999999993</v>
      </c>
      <c r="G9017">
        <v>0</v>
      </c>
    </row>
    <row r="9018" spans="1:7" x14ac:dyDescent="0.25">
      <c r="A9018" s="1">
        <v>44647</v>
      </c>
      <c r="B9018" t="s">
        <v>444</v>
      </c>
      <c r="C9018" t="s">
        <v>444</v>
      </c>
      <c r="D9018" t="s">
        <v>444</v>
      </c>
      <c r="E9018" t="s">
        <v>444</v>
      </c>
      <c r="F9018" t="s">
        <v>444</v>
      </c>
      <c r="G9018" t="s">
        <v>444</v>
      </c>
    </row>
    <row r="9019" spans="1:7" x14ac:dyDescent="0.25">
      <c r="A9019" s="1">
        <v>44648</v>
      </c>
      <c r="B9019">
        <v>98.809997999999993</v>
      </c>
      <c r="C9019">
        <v>99.370002999999997</v>
      </c>
      <c r="D9019">
        <v>98.800003000000004</v>
      </c>
      <c r="E9019">
        <v>99.089995999999999</v>
      </c>
      <c r="F9019">
        <v>99.089995999999999</v>
      </c>
      <c r="G9019">
        <v>0</v>
      </c>
    </row>
    <row r="9020" spans="1:7" x14ac:dyDescent="0.25">
      <c r="A9020" s="1">
        <v>44649</v>
      </c>
      <c r="B9020">
        <v>99.080001999999993</v>
      </c>
      <c r="C9020">
        <v>99.300003000000004</v>
      </c>
      <c r="D9020">
        <v>98.040001000000004</v>
      </c>
      <c r="E9020">
        <v>98.400002000000001</v>
      </c>
      <c r="F9020">
        <v>98.400002000000001</v>
      </c>
      <c r="G9020">
        <v>0</v>
      </c>
    </row>
    <row r="9021" spans="1:7" x14ac:dyDescent="0.25">
      <c r="A9021" s="1">
        <v>44650</v>
      </c>
      <c r="B9021">
        <v>98.370002999999997</v>
      </c>
      <c r="C9021">
        <v>98.43</v>
      </c>
      <c r="D9021">
        <v>97.690002000000007</v>
      </c>
      <c r="E9021">
        <v>97.790001000000004</v>
      </c>
      <c r="F9021">
        <v>97.790001000000004</v>
      </c>
      <c r="G9021">
        <v>0</v>
      </c>
    </row>
    <row r="9022" spans="1:7" x14ac:dyDescent="0.25">
      <c r="A9022" s="1">
        <v>44651</v>
      </c>
      <c r="B9022">
        <v>97.830001999999993</v>
      </c>
      <c r="C9022">
        <v>98.400002000000001</v>
      </c>
      <c r="D9022">
        <v>97.690002000000007</v>
      </c>
      <c r="E9022">
        <v>98.309997999999993</v>
      </c>
      <c r="F9022">
        <v>98.309997999999993</v>
      </c>
      <c r="G9022">
        <v>0</v>
      </c>
    </row>
    <row r="9023" spans="1:7" x14ac:dyDescent="0.25">
      <c r="A9023" s="1">
        <v>44652</v>
      </c>
      <c r="B9023">
        <v>98.339995999999999</v>
      </c>
      <c r="C9023">
        <v>98.739998</v>
      </c>
      <c r="D9023">
        <v>98.309997999999993</v>
      </c>
      <c r="E9023">
        <v>98.629997000000003</v>
      </c>
      <c r="F9023">
        <v>98.629997000000003</v>
      </c>
      <c r="G9023">
        <v>0</v>
      </c>
    </row>
    <row r="9024" spans="1:7" x14ac:dyDescent="0.25">
      <c r="A9024" s="1">
        <v>44654</v>
      </c>
      <c r="B9024" t="s">
        <v>444</v>
      </c>
      <c r="C9024" t="s">
        <v>444</v>
      </c>
      <c r="D9024" t="s">
        <v>444</v>
      </c>
      <c r="E9024" t="s">
        <v>444</v>
      </c>
      <c r="F9024" t="s">
        <v>444</v>
      </c>
      <c r="G9024" t="s">
        <v>444</v>
      </c>
    </row>
    <row r="9025" spans="1:7" x14ac:dyDescent="0.25">
      <c r="A9025" s="1">
        <v>44655</v>
      </c>
      <c r="B9025">
        <v>98.57</v>
      </c>
      <c r="C9025">
        <v>99.080001999999993</v>
      </c>
      <c r="D9025">
        <v>98.519997000000004</v>
      </c>
      <c r="E9025">
        <v>98.989998</v>
      </c>
      <c r="F9025">
        <v>98.989998</v>
      </c>
      <c r="G9025">
        <v>0</v>
      </c>
    </row>
    <row r="9026" spans="1:7" x14ac:dyDescent="0.25">
      <c r="A9026" s="1">
        <v>44656</v>
      </c>
      <c r="B9026">
        <v>99</v>
      </c>
      <c r="C9026">
        <v>99.519997000000004</v>
      </c>
      <c r="D9026">
        <v>98.839995999999999</v>
      </c>
      <c r="E9026">
        <v>99.470000999999996</v>
      </c>
      <c r="F9026">
        <v>99.470000999999996</v>
      </c>
      <c r="G9026">
        <v>0</v>
      </c>
    </row>
    <row r="9027" spans="1:7" x14ac:dyDescent="0.25">
      <c r="A9027" s="1">
        <v>44657</v>
      </c>
      <c r="B9027">
        <v>99.470000999999996</v>
      </c>
      <c r="C9027">
        <v>99.769997000000004</v>
      </c>
      <c r="D9027">
        <v>99.309997999999993</v>
      </c>
      <c r="E9027">
        <v>99.599997999999999</v>
      </c>
      <c r="F9027">
        <v>99.599997999999999</v>
      </c>
      <c r="G9027">
        <v>0</v>
      </c>
    </row>
    <row r="9028" spans="1:7" x14ac:dyDescent="0.25">
      <c r="A9028" s="1">
        <v>44658</v>
      </c>
      <c r="B9028">
        <v>99.650002000000001</v>
      </c>
      <c r="C9028">
        <v>99.830001999999993</v>
      </c>
      <c r="D9028">
        <v>99.400002000000001</v>
      </c>
      <c r="E9028">
        <v>99.75</v>
      </c>
      <c r="F9028">
        <v>99.75</v>
      </c>
      <c r="G9028">
        <v>0</v>
      </c>
    </row>
    <row r="9029" spans="1:7" x14ac:dyDescent="0.25">
      <c r="A9029" s="1">
        <v>44659</v>
      </c>
      <c r="B9029">
        <v>99.82</v>
      </c>
      <c r="C9029">
        <v>100.19000200000001</v>
      </c>
      <c r="D9029">
        <v>99.739998</v>
      </c>
      <c r="E9029">
        <v>99.800003000000004</v>
      </c>
      <c r="F9029">
        <v>99.800003000000004</v>
      </c>
      <c r="G9029">
        <v>0</v>
      </c>
    </row>
    <row r="9030" spans="1:7" x14ac:dyDescent="0.25">
      <c r="A9030" s="1">
        <v>44661</v>
      </c>
      <c r="B9030" t="s">
        <v>444</v>
      </c>
      <c r="C9030" t="s">
        <v>444</v>
      </c>
      <c r="D9030" t="s">
        <v>444</v>
      </c>
      <c r="E9030" t="s">
        <v>444</v>
      </c>
      <c r="F9030" t="s">
        <v>444</v>
      </c>
      <c r="G9030" t="s">
        <v>444</v>
      </c>
    </row>
    <row r="9031" spans="1:7" x14ac:dyDescent="0.25">
      <c r="A9031" s="1">
        <v>44662</v>
      </c>
      <c r="B9031">
        <v>99.839995999999999</v>
      </c>
      <c r="C9031">
        <v>100.050003</v>
      </c>
      <c r="D9031">
        <v>99.620002999999997</v>
      </c>
      <c r="E9031">
        <v>99.93</v>
      </c>
      <c r="F9031">
        <v>99.93</v>
      </c>
      <c r="G9031">
        <v>0</v>
      </c>
    </row>
    <row r="9032" spans="1:7" x14ac:dyDescent="0.25">
      <c r="A9032" s="1">
        <v>44663</v>
      </c>
      <c r="B9032">
        <v>100.040001</v>
      </c>
      <c r="C9032">
        <v>100.33000199999999</v>
      </c>
      <c r="D9032">
        <v>99.739998</v>
      </c>
      <c r="E9032">
        <v>100.290001</v>
      </c>
      <c r="F9032">
        <v>100.290001</v>
      </c>
      <c r="G9032">
        <v>0</v>
      </c>
    </row>
    <row r="9033" spans="1:7" x14ac:dyDescent="0.25">
      <c r="A9033" s="1">
        <v>44664</v>
      </c>
      <c r="B9033">
        <v>100.339996</v>
      </c>
      <c r="C9033">
        <v>100.519997</v>
      </c>
      <c r="D9033">
        <v>99.830001999999993</v>
      </c>
      <c r="E9033">
        <v>99.879997000000003</v>
      </c>
      <c r="F9033">
        <v>99.879997000000003</v>
      </c>
      <c r="G9033">
        <v>0</v>
      </c>
    </row>
    <row r="9034" spans="1:7" x14ac:dyDescent="0.25">
      <c r="A9034" s="1">
        <v>44665</v>
      </c>
      <c r="B9034">
        <v>99.790001000000004</v>
      </c>
      <c r="C9034">
        <v>100.760002</v>
      </c>
      <c r="D9034">
        <v>99.57</v>
      </c>
      <c r="E9034">
        <v>100.32</v>
      </c>
      <c r="F9034">
        <v>100.32</v>
      </c>
      <c r="G9034">
        <v>0</v>
      </c>
    </row>
    <row r="9035" spans="1:7" x14ac:dyDescent="0.25">
      <c r="A9035" s="1">
        <v>44668</v>
      </c>
      <c r="B9035" t="s">
        <v>444</v>
      </c>
      <c r="C9035" t="s">
        <v>444</v>
      </c>
      <c r="D9035" t="s">
        <v>444</v>
      </c>
      <c r="E9035" t="s">
        <v>444</v>
      </c>
      <c r="F9035" t="s">
        <v>444</v>
      </c>
      <c r="G9035" t="s">
        <v>444</v>
      </c>
    </row>
    <row r="9036" spans="1:7" x14ac:dyDescent="0.25">
      <c r="A9036" s="1">
        <v>44669</v>
      </c>
      <c r="B9036">
        <v>100.5</v>
      </c>
      <c r="C9036">
        <v>100.860001</v>
      </c>
      <c r="D9036">
        <v>100.459999</v>
      </c>
      <c r="E9036">
        <v>100.779999</v>
      </c>
      <c r="F9036">
        <v>100.779999</v>
      </c>
      <c r="G9036">
        <v>0</v>
      </c>
    </row>
    <row r="9037" spans="1:7" x14ac:dyDescent="0.25">
      <c r="A9037" s="1">
        <v>44670</v>
      </c>
      <c r="B9037">
        <v>100.83000199999999</v>
      </c>
      <c r="C9037">
        <v>101.029999</v>
      </c>
      <c r="D9037">
        <v>100.699997</v>
      </c>
      <c r="E9037">
        <v>100.959999</v>
      </c>
      <c r="F9037">
        <v>100.959999</v>
      </c>
      <c r="G9037">
        <v>0</v>
      </c>
    </row>
    <row r="9038" spans="1:7" x14ac:dyDescent="0.25">
      <c r="A9038" s="1">
        <v>44671</v>
      </c>
      <c r="B9038">
        <v>100.980003</v>
      </c>
      <c r="C9038">
        <v>101.040001</v>
      </c>
      <c r="D9038">
        <v>100.220001</v>
      </c>
      <c r="E9038">
        <v>100.389999</v>
      </c>
      <c r="F9038">
        <v>100.389999</v>
      </c>
      <c r="G9038">
        <v>0</v>
      </c>
    </row>
    <row r="9039" spans="1:7" x14ac:dyDescent="0.25">
      <c r="A9039" s="1">
        <v>44672</v>
      </c>
      <c r="B9039">
        <v>100.349998</v>
      </c>
      <c r="C9039">
        <v>100.639999</v>
      </c>
      <c r="D9039">
        <v>99.82</v>
      </c>
      <c r="E9039">
        <v>100.58000199999999</v>
      </c>
      <c r="F9039">
        <v>100.58000199999999</v>
      </c>
      <c r="G9039">
        <v>0</v>
      </c>
    </row>
    <row r="9040" spans="1:7" x14ac:dyDescent="0.25">
      <c r="A9040" s="1">
        <v>44673</v>
      </c>
      <c r="B9040">
        <v>100.620003</v>
      </c>
      <c r="C9040">
        <v>101.33000199999999</v>
      </c>
      <c r="D9040">
        <v>100.470001</v>
      </c>
      <c r="E9040">
        <v>101.220001</v>
      </c>
      <c r="F9040">
        <v>101.220001</v>
      </c>
      <c r="G9040">
        <v>0</v>
      </c>
    </row>
    <row r="9041" spans="1:7" x14ac:dyDescent="0.25">
      <c r="A9041" s="1">
        <v>44675</v>
      </c>
      <c r="B9041" t="s">
        <v>444</v>
      </c>
      <c r="C9041" t="s">
        <v>444</v>
      </c>
      <c r="D9041" t="s">
        <v>444</v>
      </c>
      <c r="E9041" t="s">
        <v>444</v>
      </c>
      <c r="F9041" t="s">
        <v>444</v>
      </c>
      <c r="G9041" t="s">
        <v>444</v>
      </c>
    </row>
    <row r="9042" spans="1:7" x14ac:dyDescent="0.25">
      <c r="A9042" s="1">
        <v>44676</v>
      </c>
      <c r="B9042">
        <v>101.120003</v>
      </c>
      <c r="C9042">
        <v>101.860001</v>
      </c>
      <c r="D9042">
        <v>101.040001</v>
      </c>
      <c r="E9042">
        <v>101.75</v>
      </c>
      <c r="F9042">
        <v>101.75</v>
      </c>
      <c r="G9042">
        <v>0</v>
      </c>
    </row>
    <row r="9043" spans="1:7" x14ac:dyDescent="0.25">
      <c r="A9043" s="1">
        <v>44677</v>
      </c>
      <c r="B9043">
        <v>101.730003</v>
      </c>
      <c r="C9043">
        <v>102.360001</v>
      </c>
      <c r="D9043">
        <v>101.510002</v>
      </c>
      <c r="E9043">
        <v>102.300003</v>
      </c>
      <c r="F9043">
        <v>102.300003</v>
      </c>
      <c r="G9043">
        <v>0</v>
      </c>
    </row>
    <row r="9044" spans="1:7" x14ac:dyDescent="0.25">
      <c r="A9044" s="1">
        <v>44678</v>
      </c>
      <c r="B9044">
        <v>102.279999</v>
      </c>
      <c r="C9044">
        <v>103.279999</v>
      </c>
      <c r="D9044">
        <v>102.220001</v>
      </c>
      <c r="E9044">
        <v>102.949997</v>
      </c>
      <c r="F9044">
        <v>102.949997</v>
      </c>
      <c r="G9044">
        <v>0</v>
      </c>
    </row>
    <row r="9045" spans="1:7" x14ac:dyDescent="0.25">
      <c r="A9045" s="1">
        <v>44679</v>
      </c>
      <c r="B9045">
        <v>103.040001</v>
      </c>
      <c r="C9045">
        <v>103.93</v>
      </c>
      <c r="D9045">
        <v>102.980003</v>
      </c>
      <c r="E9045">
        <v>103.620003</v>
      </c>
      <c r="F9045">
        <v>103.620003</v>
      </c>
      <c r="G9045">
        <v>0</v>
      </c>
    </row>
    <row r="9046" spans="1:7" x14ac:dyDescent="0.25">
      <c r="A9046" s="1">
        <v>44680</v>
      </c>
      <c r="B9046">
        <v>103.66999800000001</v>
      </c>
      <c r="C9046">
        <v>103.66999800000001</v>
      </c>
      <c r="D9046">
        <v>102.82</v>
      </c>
      <c r="E9046">
        <v>102.959999</v>
      </c>
      <c r="F9046">
        <v>102.959999</v>
      </c>
      <c r="G9046">
        <v>0</v>
      </c>
    </row>
    <row r="9047" spans="1:7" x14ac:dyDescent="0.25">
      <c r="A9047" s="1">
        <v>44682</v>
      </c>
      <c r="B9047" t="s">
        <v>444</v>
      </c>
      <c r="C9047" t="s">
        <v>444</v>
      </c>
      <c r="D9047" t="s">
        <v>444</v>
      </c>
      <c r="E9047" t="s">
        <v>444</v>
      </c>
      <c r="F9047" t="s">
        <v>444</v>
      </c>
      <c r="G9047" t="s">
        <v>444</v>
      </c>
    </row>
    <row r="9048" spans="1:7" x14ac:dyDescent="0.25">
      <c r="A9048" s="1">
        <v>44683</v>
      </c>
      <c r="B9048">
        <v>103.209999</v>
      </c>
      <c r="C9048">
        <v>103.75</v>
      </c>
      <c r="D9048">
        <v>103.110001</v>
      </c>
      <c r="E9048">
        <v>103.739998</v>
      </c>
      <c r="F9048">
        <v>103.739998</v>
      </c>
      <c r="G9048">
        <v>0</v>
      </c>
    </row>
    <row r="9049" spans="1:7" x14ac:dyDescent="0.25">
      <c r="A9049" s="1">
        <v>44684</v>
      </c>
      <c r="B9049">
        <v>103.599998</v>
      </c>
      <c r="C9049">
        <v>103.66999800000001</v>
      </c>
      <c r="D9049">
        <v>103.029999</v>
      </c>
      <c r="E9049">
        <v>103.470001</v>
      </c>
      <c r="F9049">
        <v>103.470001</v>
      </c>
      <c r="G9049">
        <v>0</v>
      </c>
    </row>
    <row r="9050" spans="1:7" x14ac:dyDescent="0.25">
      <c r="A9050" s="1">
        <v>44685</v>
      </c>
      <c r="B9050">
        <v>103.459999</v>
      </c>
      <c r="C9050">
        <v>103.620003</v>
      </c>
      <c r="D9050">
        <v>102.459999</v>
      </c>
      <c r="E9050">
        <v>102.589996</v>
      </c>
      <c r="F9050">
        <v>102.589996</v>
      </c>
      <c r="G9050">
        <v>0</v>
      </c>
    </row>
    <row r="9051" spans="1:7" x14ac:dyDescent="0.25">
      <c r="A9051" s="1">
        <v>44686</v>
      </c>
      <c r="B9051">
        <v>102.68</v>
      </c>
      <c r="C9051">
        <v>103.94000200000001</v>
      </c>
      <c r="D9051">
        <v>102.349998</v>
      </c>
      <c r="E9051">
        <v>103.75</v>
      </c>
      <c r="F9051">
        <v>103.75</v>
      </c>
      <c r="G9051">
        <v>0</v>
      </c>
    </row>
    <row r="9052" spans="1:7" x14ac:dyDescent="0.25">
      <c r="A9052" s="1">
        <v>44687</v>
      </c>
      <c r="B9052">
        <v>103.55999799999999</v>
      </c>
      <c r="C9052">
        <v>104.05999799999999</v>
      </c>
      <c r="D9052">
        <v>103.19000200000001</v>
      </c>
      <c r="E9052">
        <v>103.660004</v>
      </c>
      <c r="F9052">
        <v>103.660004</v>
      </c>
      <c r="G9052">
        <v>0</v>
      </c>
    </row>
    <row r="9053" spans="1:7" x14ac:dyDescent="0.25">
      <c r="A9053" s="1">
        <v>44689</v>
      </c>
      <c r="B9053" t="s">
        <v>444</v>
      </c>
      <c r="C9053" t="s">
        <v>444</v>
      </c>
      <c r="D9053" t="s">
        <v>444</v>
      </c>
      <c r="E9053" t="s">
        <v>444</v>
      </c>
      <c r="F9053" t="s">
        <v>444</v>
      </c>
      <c r="G9053" t="s">
        <v>444</v>
      </c>
    </row>
    <row r="9054" spans="1:7" x14ac:dyDescent="0.25">
      <c r="A9054" s="1">
        <v>44690</v>
      </c>
      <c r="B9054">
        <v>103.660004</v>
      </c>
      <c r="C9054">
        <v>104.19000200000001</v>
      </c>
      <c r="D9054">
        <v>103.389999</v>
      </c>
      <c r="E9054">
        <v>103.650002</v>
      </c>
      <c r="F9054">
        <v>103.650002</v>
      </c>
      <c r="G9054">
        <v>0</v>
      </c>
    </row>
    <row r="9055" spans="1:7" x14ac:dyDescent="0.25">
      <c r="A9055" s="1">
        <v>44691</v>
      </c>
      <c r="B9055">
        <v>103.730003</v>
      </c>
      <c r="C9055">
        <v>103.980003</v>
      </c>
      <c r="D9055">
        <v>103.5</v>
      </c>
      <c r="E9055">
        <v>103.91999800000001</v>
      </c>
      <c r="F9055">
        <v>103.91999800000001</v>
      </c>
      <c r="G9055">
        <v>0</v>
      </c>
    </row>
    <row r="9056" spans="1:7" x14ac:dyDescent="0.25">
      <c r="A9056" s="1">
        <v>44692</v>
      </c>
      <c r="B9056">
        <v>103.900002</v>
      </c>
      <c r="C9056">
        <v>104.110001</v>
      </c>
      <c r="D9056">
        <v>103.370003</v>
      </c>
      <c r="E9056">
        <v>103.849998</v>
      </c>
      <c r="F9056">
        <v>103.849998</v>
      </c>
      <c r="G9056">
        <v>0</v>
      </c>
    </row>
    <row r="9057" spans="1:7" x14ac:dyDescent="0.25">
      <c r="A9057" s="1">
        <v>44693</v>
      </c>
      <c r="B9057">
        <v>104.010002</v>
      </c>
      <c r="C9057">
        <v>104.93</v>
      </c>
      <c r="D9057">
        <v>103.879997</v>
      </c>
      <c r="E9057">
        <v>104.849998</v>
      </c>
      <c r="F9057">
        <v>104.849998</v>
      </c>
      <c r="G9057">
        <v>0</v>
      </c>
    </row>
    <row r="9058" spans="1:7" x14ac:dyDescent="0.25">
      <c r="A9058" s="1">
        <v>44694</v>
      </c>
      <c r="B9058">
        <v>104.769997</v>
      </c>
      <c r="C9058">
        <v>105.010002</v>
      </c>
      <c r="D9058">
        <v>104.470001</v>
      </c>
      <c r="E9058">
        <v>104.55999799999999</v>
      </c>
      <c r="F9058">
        <v>104.55999799999999</v>
      </c>
      <c r="G9058">
        <v>0</v>
      </c>
    </row>
    <row r="9059" spans="1:7" x14ac:dyDescent="0.25">
      <c r="A9059" s="1">
        <v>44696</v>
      </c>
      <c r="B9059" t="s">
        <v>444</v>
      </c>
      <c r="C9059" t="s">
        <v>444</v>
      </c>
      <c r="D9059" t="s">
        <v>444</v>
      </c>
      <c r="E9059" t="s">
        <v>444</v>
      </c>
      <c r="F9059" t="s">
        <v>444</v>
      </c>
      <c r="G9059" t="s">
        <v>444</v>
      </c>
    </row>
    <row r="9060" spans="1:7" x14ac:dyDescent="0.25">
      <c r="A9060" s="1">
        <v>44697</v>
      </c>
      <c r="B9060">
        <v>104.470001</v>
      </c>
      <c r="C9060">
        <v>104.639999</v>
      </c>
      <c r="D9060">
        <v>104.139999</v>
      </c>
      <c r="E9060">
        <v>104.19000200000001</v>
      </c>
      <c r="F9060">
        <v>104.19000200000001</v>
      </c>
      <c r="G9060">
        <v>0</v>
      </c>
    </row>
    <row r="9061" spans="1:7" x14ac:dyDescent="0.25">
      <c r="A9061" s="1">
        <v>44698</v>
      </c>
      <c r="B9061">
        <v>104.16999800000001</v>
      </c>
      <c r="C9061">
        <v>104.230003</v>
      </c>
      <c r="D9061">
        <v>103.230003</v>
      </c>
      <c r="E9061">
        <v>103.360001</v>
      </c>
      <c r="F9061">
        <v>103.360001</v>
      </c>
      <c r="G9061">
        <v>0</v>
      </c>
    </row>
    <row r="9062" spans="1:7" x14ac:dyDescent="0.25">
      <c r="A9062" s="1">
        <v>44699</v>
      </c>
      <c r="B9062">
        <v>103.339996</v>
      </c>
      <c r="C9062">
        <v>103.93</v>
      </c>
      <c r="D9062">
        <v>103.19000200000001</v>
      </c>
      <c r="E9062">
        <v>103.80999799999999</v>
      </c>
      <c r="F9062">
        <v>103.80999799999999</v>
      </c>
      <c r="G9062">
        <v>0</v>
      </c>
    </row>
    <row r="9063" spans="1:7" x14ac:dyDescent="0.25">
      <c r="A9063" s="1">
        <v>44700</v>
      </c>
      <c r="B9063">
        <v>103.83000199999999</v>
      </c>
      <c r="C9063">
        <v>103.879997</v>
      </c>
      <c r="D9063">
        <v>102.660004</v>
      </c>
      <c r="E9063">
        <v>102.720001</v>
      </c>
      <c r="F9063">
        <v>102.720001</v>
      </c>
      <c r="G9063">
        <v>0</v>
      </c>
    </row>
    <row r="9064" spans="1:7" x14ac:dyDescent="0.25">
      <c r="A9064" s="1">
        <v>44701</v>
      </c>
      <c r="B9064">
        <v>102.900002</v>
      </c>
      <c r="C9064">
        <v>103.260002</v>
      </c>
      <c r="D9064">
        <v>102.769997</v>
      </c>
      <c r="E9064">
        <v>103.150002</v>
      </c>
      <c r="F9064">
        <v>103.150002</v>
      </c>
      <c r="G9064">
        <v>0</v>
      </c>
    </row>
    <row r="9065" spans="1:7" x14ac:dyDescent="0.25">
      <c r="A9065" s="1">
        <v>44703</v>
      </c>
      <c r="B9065" t="s">
        <v>444</v>
      </c>
      <c r="C9065" t="s">
        <v>444</v>
      </c>
      <c r="D9065" t="s">
        <v>444</v>
      </c>
      <c r="E9065" t="s">
        <v>444</v>
      </c>
      <c r="F9065" t="s">
        <v>444</v>
      </c>
      <c r="G9065" t="s">
        <v>444</v>
      </c>
    </row>
    <row r="9066" spans="1:7" x14ac:dyDescent="0.25">
      <c r="A9066" s="1">
        <v>44704</v>
      </c>
      <c r="B9066">
        <v>103.029999</v>
      </c>
      <c r="C9066">
        <v>103.050003</v>
      </c>
      <c r="D9066">
        <v>102.040001</v>
      </c>
      <c r="E9066">
        <v>102.08000199999999</v>
      </c>
      <c r="F9066">
        <v>102.08000199999999</v>
      </c>
      <c r="G9066">
        <v>0</v>
      </c>
    </row>
    <row r="9067" spans="1:7" x14ac:dyDescent="0.25">
      <c r="A9067" s="1">
        <v>44705</v>
      </c>
      <c r="B9067">
        <v>102.110001</v>
      </c>
      <c r="C9067">
        <v>102.32</v>
      </c>
      <c r="D9067">
        <v>101.650002</v>
      </c>
      <c r="E9067">
        <v>101.860001</v>
      </c>
      <c r="F9067">
        <v>101.860001</v>
      </c>
      <c r="G9067">
        <v>0</v>
      </c>
    </row>
    <row r="9068" spans="1:7" x14ac:dyDescent="0.25">
      <c r="A9068" s="1">
        <v>44706</v>
      </c>
      <c r="B9068">
        <v>101.769997</v>
      </c>
      <c r="C9068">
        <v>102.449997</v>
      </c>
      <c r="D9068">
        <v>101.730003</v>
      </c>
      <c r="E9068">
        <v>102.05999799999999</v>
      </c>
      <c r="F9068">
        <v>102.05999799999999</v>
      </c>
      <c r="G9068">
        <v>0</v>
      </c>
    </row>
    <row r="9069" spans="1:7" x14ac:dyDescent="0.25">
      <c r="A9069" s="1">
        <v>44707</v>
      </c>
      <c r="B9069">
        <v>102.019997</v>
      </c>
      <c r="C9069">
        <v>102.269997</v>
      </c>
      <c r="D9069">
        <v>101.739998</v>
      </c>
      <c r="E9069">
        <v>101.83000199999999</v>
      </c>
      <c r="F9069">
        <v>101.83000199999999</v>
      </c>
      <c r="G9069">
        <v>0</v>
      </c>
    </row>
    <row r="9070" spans="1:7" x14ac:dyDescent="0.25">
      <c r="A9070" s="1">
        <v>44708</v>
      </c>
      <c r="B9070">
        <v>101.720001</v>
      </c>
      <c r="C9070">
        <v>101.94000200000001</v>
      </c>
      <c r="D9070">
        <v>101.43</v>
      </c>
      <c r="E9070">
        <v>101.66999800000001</v>
      </c>
      <c r="F9070">
        <v>101.66999800000001</v>
      </c>
      <c r="G9070">
        <v>0</v>
      </c>
    </row>
    <row r="9071" spans="1:7" x14ac:dyDescent="0.25">
      <c r="A9071" s="1">
        <v>44710</v>
      </c>
      <c r="B9071" t="s">
        <v>444</v>
      </c>
      <c r="C9071" t="s">
        <v>444</v>
      </c>
      <c r="D9071" t="s">
        <v>444</v>
      </c>
      <c r="E9071" t="s">
        <v>444</v>
      </c>
      <c r="F9071" t="s">
        <v>444</v>
      </c>
      <c r="G9071" t="s">
        <v>444</v>
      </c>
    </row>
    <row r="9072" spans="1:7" x14ac:dyDescent="0.25">
      <c r="A9072" s="1">
        <v>44711</v>
      </c>
      <c r="B9072">
        <v>101.639999</v>
      </c>
      <c r="C9072">
        <v>101.720001</v>
      </c>
      <c r="D9072">
        <v>101.300003</v>
      </c>
      <c r="E9072">
        <v>101.370003</v>
      </c>
      <c r="F9072">
        <v>101.370003</v>
      </c>
      <c r="G9072">
        <v>0</v>
      </c>
    </row>
    <row r="9073" spans="1:7" x14ac:dyDescent="0.25">
      <c r="A9073" s="1">
        <v>44712</v>
      </c>
      <c r="B9073">
        <v>101.44000200000001</v>
      </c>
      <c r="C9073">
        <v>102.16999800000001</v>
      </c>
      <c r="D9073">
        <v>101.410004</v>
      </c>
      <c r="E9073">
        <v>101.75</v>
      </c>
      <c r="F9073">
        <v>101.75</v>
      </c>
      <c r="G9073">
        <v>0</v>
      </c>
    </row>
    <row r="9074" spans="1:7" x14ac:dyDescent="0.25">
      <c r="A9074" s="1">
        <v>44713</v>
      </c>
      <c r="B9074">
        <v>101.760002</v>
      </c>
      <c r="C9074">
        <v>102.730003</v>
      </c>
      <c r="D9074">
        <v>101.739998</v>
      </c>
      <c r="E9074">
        <v>102.550003</v>
      </c>
      <c r="F9074">
        <v>102.550003</v>
      </c>
      <c r="G9074">
        <v>0</v>
      </c>
    </row>
    <row r="9075" spans="1:7" x14ac:dyDescent="0.25">
      <c r="A9075" s="1">
        <v>44714</v>
      </c>
      <c r="B9075">
        <v>102.550003</v>
      </c>
      <c r="C9075">
        <v>102.620003</v>
      </c>
      <c r="D9075">
        <v>101.739998</v>
      </c>
      <c r="E9075">
        <v>101.769997</v>
      </c>
      <c r="F9075">
        <v>101.769997</v>
      </c>
      <c r="G9075">
        <v>0</v>
      </c>
    </row>
    <row r="9076" spans="1:7" x14ac:dyDescent="0.25">
      <c r="A9076" s="1">
        <v>44715</v>
      </c>
      <c r="B9076">
        <v>101.75</v>
      </c>
      <c r="C9076">
        <v>102.230003</v>
      </c>
      <c r="D9076">
        <v>101.639999</v>
      </c>
      <c r="E9076">
        <v>102.139999</v>
      </c>
      <c r="F9076">
        <v>102.139999</v>
      </c>
      <c r="G9076">
        <v>0</v>
      </c>
    </row>
    <row r="9077" spans="1:7" x14ac:dyDescent="0.25">
      <c r="A9077" s="1">
        <v>44717</v>
      </c>
      <c r="B9077" t="s">
        <v>444</v>
      </c>
      <c r="C9077" t="s">
        <v>444</v>
      </c>
      <c r="D9077" t="s">
        <v>444</v>
      </c>
      <c r="E9077" t="s">
        <v>444</v>
      </c>
      <c r="F9077" t="s">
        <v>444</v>
      </c>
      <c r="G9077" t="s">
        <v>444</v>
      </c>
    </row>
    <row r="9078" spans="1:7" x14ac:dyDescent="0.25">
      <c r="A9078" s="1">
        <v>44718</v>
      </c>
      <c r="B9078">
        <v>102.16999800000001</v>
      </c>
      <c r="C9078">
        <v>102.470001</v>
      </c>
      <c r="D9078">
        <v>101.849998</v>
      </c>
      <c r="E9078">
        <v>102.44000200000001</v>
      </c>
      <c r="F9078">
        <v>102.44000200000001</v>
      </c>
      <c r="G9078">
        <v>0</v>
      </c>
    </row>
    <row r="9079" spans="1:7" x14ac:dyDescent="0.25">
      <c r="A9079" s="1">
        <v>44719</v>
      </c>
      <c r="B9079">
        <v>102.489998</v>
      </c>
      <c r="C9079">
        <v>102.839996</v>
      </c>
      <c r="D9079">
        <v>102.260002</v>
      </c>
      <c r="E9079">
        <v>102.32</v>
      </c>
      <c r="F9079">
        <v>102.32</v>
      </c>
      <c r="G9079">
        <v>0</v>
      </c>
    </row>
    <row r="9080" spans="1:7" x14ac:dyDescent="0.25">
      <c r="A9080" s="1">
        <v>44720</v>
      </c>
      <c r="B9080">
        <v>102.389999</v>
      </c>
      <c r="C9080">
        <v>102.779999</v>
      </c>
      <c r="D9080">
        <v>102.269997</v>
      </c>
      <c r="E9080">
        <v>102.540001</v>
      </c>
      <c r="F9080">
        <v>102.540001</v>
      </c>
      <c r="G9080">
        <v>0</v>
      </c>
    </row>
    <row r="9081" spans="1:7" x14ac:dyDescent="0.25">
      <c r="A9081" s="1">
        <v>44721</v>
      </c>
      <c r="B9081">
        <v>102.55999799999999</v>
      </c>
      <c r="C9081">
        <v>103.370003</v>
      </c>
      <c r="D9081">
        <v>102.150002</v>
      </c>
      <c r="E9081">
        <v>103.220001</v>
      </c>
      <c r="F9081">
        <v>103.220001</v>
      </c>
      <c r="G9081">
        <v>0</v>
      </c>
    </row>
    <row r="9082" spans="1:7" x14ac:dyDescent="0.25">
      <c r="A9082" s="1">
        <v>44722</v>
      </c>
      <c r="B9082">
        <v>103.339996</v>
      </c>
      <c r="C9082">
        <v>104.230003</v>
      </c>
      <c r="D9082">
        <v>103.050003</v>
      </c>
      <c r="E9082">
        <v>104.150002</v>
      </c>
      <c r="F9082">
        <v>104.150002</v>
      </c>
      <c r="G9082">
        <v>0</v>
      </c>
    </row>
    <row r="9083" spans="1:7" x14ac:dyDescent="0.25">
      <c r="A9083" s="1">
        <v>44724</v>
      </c>
      <c r="B9083" t="s">
        <v>444</v>
      </c>
      <c r="C9083" t="s">
        <v>444</v>
      </c>
      <c r="D9083" t="s">
        <v>444</v>
      </c>
      <c r="E9083" t="s">
        <v>444</v>
      </c>
      <c r="F9083" t="s">
        <v>444</v>
      </c>
      <c r="G9083" t="s">
        <v>444</v>
      </c>
    </row>
    <row r="9084" spans="1:7" x14ac:dyDescent="0.25">
      <c r="A9084" s="1">
        <v>44725</v>
      </c>
      <c r="B9084">
        <v>104.209999</v>
      </c>
      <c r="C9084">
        <v>105.290001</v>
      </c>
      <c r="D9084">
        <v>104.209999</v>
      </c>
      <c r="E9084">
        <v>105.08000199999999</v>
      </c>
      <c r="F9084">
        <v>105.08000199999999</v>
      </c>
      <c r="G9084">
        <v>0</v>
      </c>
    </row>
    <row r="9085" spans="1:7" x14ac:dyDescent="0.25">
      <c r="A9085" s="1">
        <v>44726</v>
      </c>
      <c r="B9085">
        <v>105.19000200000001</v>
      </c>
      <c r="C9085">
        <v>105.650002</v>
      </c>
      <c r="D9085">
        <v>104.620003</v>
      </c>
      <c r="E9085">
        <v>105.519997</v>
      </c>
      <c r="F9085">
        <v>105.519997</v>
      </c>
      <c r="G9085">
        <v>0</v>
      </c>
    </row>
    <row r="9086" spans="1:7" x14ac:dyDescent="0.25">
      <c r="A9086" s="1">
        <v>44727</v>
      </c>
      <c r="B9086">
        <v>105.349998</v>
      </c>
      <c r="C9086">
        <v>105.790001</v>
      </c>
      <c r="D9086">
        <v>104.660004</v>
      </c>
      <c r="E9086">
        <v>105.160004</v>
      </c>
      <c r="F9086">
        <v>105.160004</v>
      </c>
      <c r="G9086">
        <v>0</v>
      </c>
    </row>
    <row r="9087" spans="1:7" x14ac:dyDescent="0.25">
      <c r="A9087" s="1">
        <v>44728</v>
      </c>
      <c r="B9087">
        <v>104.900002</v>
      </c>
      <c r="C9087">
        <v>105.489998</v>
      </c>
      <c r="D9087">
        <v>103.41999800000001</v>
      </c>
      <c r="E9087">
        <v>103.629997</v>
      </c>
      <c r="F9087">
        <v>103.629997</v>
      </c>
      <c r="G9087">
        <v>0</v>
      </c>
    </row>
    <row r="9088" spans="1:7" x14ac:dyDescent="0.25">
      <c r="A9088" s="1">
        <v>44729</v>
      </c>
      <c r="B9088">
        <v>103.879997</v>
      </c>
      <c r="C9088">
        <v>105.089996</v>
      </c>
      <c r="D9088">
        <v>103.83000199999999</v>
      </c>
      <c r="E9088">
        <v>104.699997</v>
      </c>
      <c r="F9088">
        <v>104.699997</v>
      </c>
      <c r="G9088">
        <v>0</v>
      </c>
    </row>
    <row r="9089" spans="1:7" x14ac:dyDescent="0.25">
      <c r="A9089" s="1">
        <v>44731</v>
      </c>
      <c r="B9089" t="s">
        <v>444</v>
      </c>
      <c r="C9089" t="s">
        <v>444</v>
      </c>
      <c r="D9089" t="s">
        <v>444</v>
      </c>
      <c r="E9089" t="s">
        <v>444</v>
      </c>
      <c r="F9089" t="s">
        <v>444</v>
      </c>
      <c r="G9089" t="s">
        <v>444</v>
      </c>
    </row>
    <row r="9090" spans="1:7" x14ac:dyDescent="0.25">
      <c r="A9090" s="1">
        <v>44732</v>
      </c>
      <c r="B9090">
        <v>104.650002</v>
      </c>
      <c r="C9090">
        <v>104.82</v>
      </c>
      <c r="D9090">
        <v>104.230003</v>
      </c>
      <c r="E9090">
        <v>104.480003</v>
      </c>
      <c r="F9090">
        <v>104.480003</v>
      </c>
      <c r="G9090">
        <v>0</v>
      </c>
    </row>
    <row r="9091" spans="1:7" x14ac:dyDescent="0.25">
      <c r="A9091" s="1">
        <v>44733</v>
      </c>
      <c r="B9091">
        <v>104.44000200000001</v>
      </c>
      <c r="C9091">
        <v>104.540001</v>
      </c>
      <c r="D9091">
        <v>103.94000200000001</v>
      </c>
      <c r="E9091">
        <v>104.44000200000001</v>
      </c>
      <c r="F9091">
        <v>104.44000200000001</v>
      </c>
      <c r="G9091">
        <v>0</v>
      </c>
    </row>
    <row r="9092" spans="1:7" x14ac:dyDescent="0.25">
      <c r="A9092" s="1">
        <v>44734</v>
      </c>
      <c r="B9092">
        <v>104.43</v>
      </c>
      <c r="C9092">
        <v>104.949997</v>
      </c>
      <c r="D9092">
        <v>103.860001</v>
      </c>
      <c r="E9092">
        <v>104.199997</v>
      </c>
      <c r="F9092">
        <v>104.199997</v>
      </c>
      <c r="G9092">
        <v>0</v>
      </c>
    </row>
    <row r="9093" spans="1:7" x14ac:dyDescent="0.25">
      <c r="A9093" s="1">
        <v>44735</v>
      </c>
      <c r="B9093">
        <v>104.209999</v>
      </c>
      <c r="C9093">
        <v>104.769997</v>
      </c>
      <c r="D9093">
        <v>104.05999799999999</v>
      </c>
      <c r="E9093">
        <v>104.43</v>
      </c>
      <c r="F9093">
        <v>104.43</v>
      </c>
      <c r="G9093">
        <v>0</v>
      </c>
    </row>
    <row r="9094" spans="1:7" x14ac:dyDescent="0.25">
      <c r="A9094" s="1">
        <v>44736</v>
      </c>
      <c r="B9094">
        <v>104.379997</v>
      </c>
      <c r="C9094">
        <v>104.510002</v>
      </c>
      <c r="D9094">
        <v>103.949997</v>
      </c>
      <c r="E9094">
        <v>104.19000200000001</v>
      </c>
      <c r="F9094">
        <v>104.19000200000001</v>
      </c>
      <c r="G9094">
        <v>0</v>
      </c>
    </row>
    <row r="9095" spans="1:7" x14ac:dyDescent="0.25">
      <c r="A9095" s="1">
        <v>44738</v>
      </c>
      <c r="B9095" t="s">
        <v>444</v>
      </c>
      <c r="C9095" t="s">
        <v>444</v>
      </c>
      <c r="D9095" t="s">
        <v>444</v>
      </c>
      <c r="E9095" t="s">
        <v>444</v>
      </c>
      <c r="F9095" t="s">
        <v>444</v>
      </c>
      <c r="G9095" t="s">
        <v>444</v>
      </c>
    </row>
    <row r="9096" spans="1:7" x14ac:dyDescent="0.25">
      <c r="A9096" s="1">
        <v>44739</v>
      </c>
      <c r="B9096">
        <v>104.120003</v>
      </c>
      <c r="C9096">
        <v>104.209999</v>
      </c>
      <c r="D9096">
        <v>103.66999800000001</v>
      </c>
      <c r="E9096">
        <v>103.94000200000001</v>
      </c>
      <c r="F9096">
        <v>103.94000200000001</v>
      </c>
      <c r="G9096">
        <v>0</v>
      </c>
    </row>
    <row r="9097" spans="1:7" x14ac:dyDescent="0.25">
      <c r="A9097" s="1">
        <v>44740</v>
      </c>
      <c r="B9097">
        <v>103.970001</v>
      </c>
      <c r="C9097">
        <v>104.610001</v>
      </c>
      <c r="D9097">
        <v>103.769997</v>
      </c>
      <c r="E9097">
        <v>104.510002</v>
      </c>
      <c r="F9097">
        <v>104.510002</v>
      </c>
      <c r="G9097">
        <v>0</v>
      </c>
    </row>
    <row r="9098" spans="1:7" x14ac:dyDescent="0.25">
      <c r="A9098" s="1">
        <v>44741</v>
      </c>
      <c r="B9098">
        <v>104.459999</v>
      </c>
      <c r="C9098">
        <v>105.150002</v>
      </c>
      <c r="D9098">
        <v>104.360001</v>
      </c>
      <c r="E9098">
        <v>105.110001</v>
      </c>
      <c r="F9098">
        <v>105.110001</v>
      </c>
      <c r="G9098">
        <v>0</v>
      </c>
    </row>
    <row r="9099" spans="1:7" x14ac:dyDescent="0.25">
      <c r="A9099" s="1">
        <v>44742</v>
      </c>
      <c r="B9099">
        <v>105.05999799999999</v>
      </c>
      <c r="C9099">
        <v>105.540001</v>
      </c>
      <c r="D9099">
        <v>104.650002</v>
      </c>
      <c r="E9099">
        <v>104.69000200000001</v>
      </c>
      <c r="F9099">
        <v>104.69000200000001</v>
      </c>
      <c r="G9099">
        <v>0</v>
      </c>
    </row>
    <row r="9100" spans="1:7" x14ac:dyDescent="0.25">
      <c r="A9100" s="1">
        <v>44743</v>
      </c>
      <c r="B9100">
        <v>104.779999</v>
      </c>
      <c r="C9100">
        <v>105.639999</v>
      </c>
      <c r="D9100">
        <v>104.739998</v>
      </c>
      <c r="E9100">
        <v>105.139999</v>
      </c>
      <c r="F9100">
        <v>105.139999</v>
      </c>
      <c r="G9100">
        <v>0</v>
      </c>
    </row>
    <row r="9101" spans="1:7" x14ac:dyDescent="0.25">
      <c r="A9101" s="1">
        <v>44745</v>
      </c>
      <c r="B9101" t="s">
        <v>444</v>
      </c>
      <c r="C9101" t="s">
        <v>444</v>
      </c>
      <c r="D9101" t="s">
        <v>444</v>
      </c>
      <c r="E9101" t="s">
        <v>444</v>
      </c>
      <c r="F9101" t="s">
        <v>444</v>
      </c>
      <c r="G9101" t="s">
        <v>444</v>
      </c>
    </row>
    <row r="9102" spans="1:7" x14ac:dyDescent="0.25">
      <c r="A9102" s="1">
        <v>44746</v>
      </c>
      <c r="B9102">
        <v>105.120003</v>
      </c>
      <c r="C9102">
        <v>105.25</v>
      </c>
      <c r="D9102">
        <v>104.82</v>
      </c>
      <c r="E9102">
        <v>105.19000200000001</v>
      </c>
      <c r="F9102">
        <v>105.19000200000001</v>
      </c>
      <c r="G9102">
        <v>0</v>
      </c>
    </row>
    <row r="9103" spans="1:7" x14ac:dyDescent="0.25">
      <c r="A9103" s="1">
        <v>44747</v>
      </c>
      <c r="B9103">
        <v>105.139999</v>
      </c>
      <c r="C9103">
        <v>106.790001</v>
      </c>
      <c r="D9103">
        <v>105.050003</v>
      </c>
      <c r="E9103">
        <v>106.5</v>
      </c>
      <c r="F9103">
        <v>106.5</v>
      </c>
      <c r="G9103">
        <v>0</v>
      </c>
    </row>
    <row r="9104" spans="1:7" x14ac:dyDescent="0.25">
      <c r="A9104" s="1">
        <v>44748</v>
      </c>
      <c r="B9104">
        <v>106.489998</v>
      </c>
      <c r="C9104">
        <v>107.260002</v>
      </c>
      <c r="D9104">
        <v>106.360001</v>
      </c>
      <c r="E9104">
        <v>107.099998</v>
      </c>
      <c r="F9104">
        <v>107.099998</v>
      </c>
      <c r="G9104">
        <v>0</v>
      </c>
    </row>
    <row r="9105" spans="1:7" x14ac:dyDescent="0.25">
      <c r="A9105" s="1">
        <v>44749</v>
      </c>
      <c r="B9105">
        <v>107.07</v>
      </c>
      <c r="C9105">
        <v>107.239998</v>
      </c>
      <c r="D9105">
        <v>106.709999</v>
      </c>
      <c r="E9105">
        <v>107.129997</v>
      </c>
      <c r="F9105">
        <v>107.129997</v>
      </c>
      <c r="G9105">
        <v>0</v>
      </c>
    </row>
    <row r="9106" spans="1:7" x14ac:dyDescent="0.25">
      <c r="A9106" s="1">
        <v>44750</v>
      </c>
      <c r="B9106">
        <v>107.040001</v>
      </c>
      <c r="C9106">
        <v>107.790001</v>
      </c>
      <c r="D9106">
        <v>106.80999799999999</v>
      </c>
      <c r="E9106">
        <v>107.010002</v>
      </c>
      <c r="F9106">
        <v>107.010002</v>
      </c>
      <c r="G9106">
        <v>0</v>
      </c>
    </row>
    <row r="9107" spans="1:7" x14ac:dyDescent="0.25">
      <c r="A9107" s="1">
        <v>44752</v>
      </c>
      <c r="B9107" t="s">
        <v>444</v>
      </c>
      <c r="C9107" t="s">
        <v>444</v>
      </c>
      <c r="D9107" t="s">
        <v>444</v>
      </c>
      <c r="E9107" t="s">
        <v>444</v>
      </c>
      <c r="F9107" t="s">
        <v>444</v>
      </c>
      <c r="G9107" t="s">
        <v>444</v>
      </c>
    </row>
    <row r="9108" spans="1:7" x14ac:dyDescent="0.25">
      <c r="A9108" s="1">
        <v>44753</v>
      </c>
      <c r="B9108">
        <v>106.91999800000001</v>
      </c>
      <c r="C9108">
        <v>108.269997</v>
      </c>
      <c r="D9108">
        <v>106.91999800000001</v>
      </c>
      <c r="E9108">
        <v>108.019997</v>
      </c>
      <c r="F9108">
        <v>108.019997</v>
      </c>
      <c r="G9108">
        <v>0</v>
      </c>
    </row>
    <row r="9109" spans="1:7" x14ac:dyDescent="0.25">
      <c r="A9109" s="1">
        <v>44754</v>
      </c>
      <c r="B9109">
        <v>108.18</v>
      </c>
      <c r="C9109">
        <v>108.55999799999999</v>
      </c>
      <c r="D9109">
        <v>107.839996</v>
      </c>
      <c r="E9109">
        <v>108.07</v>
      </c>
      <c r="F9109">
        <v>108.07</v>
      </c>
      <c r="G9109">
        <v>0</v>
      </c>
    </row>
    <row r="9110" spans="1:7" x14ac:dyDescent="0.25">
      <c r="A9110" s="1">
        <v>44755</v>
      </c>
      <c r="B9110">
        <v>108.19000200000001</v>
      </c>
      <c r="C9110">
        <v>108.58000199999999</v>
      </c>
      <c r="D9110">
        <v>107.480003</v>
      </c>
      <c r="E9110">
        <v>107.959999</v>
      </c>
      <c r="F9110">
        <v>107.959999</v>
      </c>
      <c r="G9110">
        <v>0</v>
      </c>
    </row>
    <row r="9111" spans="1:7" x14ac:dyDescent="0.25">
      <c r="A9111" s="1">
        <v>44756</v>
      </c>
      <c r="B9111">
        <v>108.199997</v>
      </c>
      <c r="C9111">
        <v>109.290001</v>
      </c>
      <c r="D9111">
        <v>108.199997</v>
      </c>
      <c r="E9111">
        <v>108.540001</v>
      </c>
      <c r="F9111">
        <v>108.540001</v>
      </c>
      <c r="G9111">
        <v>0</v>
      </c>
    </row>
    <row r="9112" spans="1:7" x14ac:dyDescent="0.25">
      <c r="A9112" s="1">
        <v>44757</v>
      </c>
      <c r="B9112">
        <v>108.66999800000001</v>
      </c>
      <c r="C9112">
        <v>108.709999</v>
      </c>
      <c r="D9112">
        <v>107.910004</v>
      </c>
      <c r="E9112">
        <v>108.05999799999999</v>
      </c>
      <c r="F9112">
        <v>108.05999799999999</v>
      </c>
      <c r="G9112">
        <v>0</v>
      </c>
    </row>
    <row r="9113" spans="1:7" x14ac:dyDescent="0.25">
      <c r="A9113" s="1">
        <v>44759</v>
      </c>
      <c r="B9113" t="s">
        <v>444</v>
      </c>
      <c r="C9113" t="s">
        <v>444</v>
      </c>
      <c r="D9113" t="s">
        <v>444</v>
      </c>
      <c r="E9113" t="s">
        <v>444</v>
      </c>
      <c r="F9113" t="s">
        <v>444</v>
      </c>
      <c r="G9113" t="s">
        <v>444</v>
      </c>
    </row>
    <row r="9114" spans="1:7" x14ac:dyDescent="0.25">
      <c r="A9114" s="1">
        <v>44760</v>
      </c>
      <c r="B9114">
        <v>107.980003</v>
      </c>
      <c r="C9114">
        <v>108.040001</v>
      </c>
      <c r="D9114">
        <v>106.889999</v>
      </c>
      <c r="E9114">
        <v>107.370003</v>
      </c>
      <c r="F9114">
        <v>107.370003</v>
      </c>
      <c r="G9114">
        <v>0</v>
      </c>
    </row>
    <row r="9115" spans="1:7" x14ac:dyDescent="0.25">
      <c r="A9115" s="1">
        <v>44761</v>
      </c>
      <c r="B9115">
        <v>107.489998</v>
      </c>
      <c r="C9115">
        <v>107.629997</v>
      </c>
      <c r="D9115">
        <v>106.400002</v>
      </c>
      <c r="E9115">
        <v>106.68</v>
      </c>
      <c r="F9115">
        <v>106.68</v>
      </c>
      <c r="G9115">
        <v>0</v>
      </c>
    </row>
    <row r="9116" spans="1:7" x14ac:dyDescent="0.25">
      <c r="A9116" s="1">
        <v>44762</v>
      </c>
      <c r="B9116">
        <v>106.66999800000001</v>
      </c>
      <c r="C9116">
        <v>107.260002</v>
      </c>
      <c r="D9116">
        <v>106.389999</v>
      </c>
      <c r="E9116">
        <v>107.08000199999999</v>
      </c>
      <c r="F9116">
        <v>107.08000199999999</v>
      </c>
      <c r="G9116">
        <v>0</v>
      </c>
    </row>
    <row r="9117" spans="1:7" x14ac:dyDescent="0.25">
      <c r="A9117" s="1">
        <v>44763</v>
      </c>
      <c r="B9117">
        <v>107.089996</v>
      </c>
      <c r="C9117">
        <v>107.32</v>
      </c>
      <c r="D9117">
        <v>106.41999800000001</v>
      </c>
      <c r="E9117">
        <v>106.910004</v>
      </c>
      <c r="F9117">
        <v>106.910004</v>
      </c>
      <c r="G9117">
        <v>0</v>
      </c>
    </row>
    <row r="9118" spans="1:7" x14ac:dyDescent="0.25">
      <c r="A9118" s="1">
        <v>44764</v>
      </c>
      <c r="B9118">
        <v>106.589996</v>
      </c>
      <c r="C9118">
        <v>107.360001</v>
      </c>
      <c r="D9118">
        <v>106.110001</v>
      </c>
      <c r="E9118">
        <v>106.730003</v>
      </c>
      <c r="F9118">
        <v>106.730003</v>
      </c>
      <c r="G9118">
        <v>0</v>
      </c>
    </row>
    <row r="9119" spans="1:7" x14ac:dyDescent="0.25">
      <c r="A9119" s="1">
        <v>44766</v>
      </c>
      <c r="B9119" t="s">
        <v>444</v>
      </c>
      <c r="C9119" t="s">
        <v>444</v>
      </c>
      <c r="D9119" t="s">
        <v>444</v>
      </c>
      <c r="E9119" t="s">
        <v>444</v>
      </c>
      <c r="F9119" t="s">
        <v>444</v>
      </c>
      <c r="G9119" t="s">
        <v>444</v>
      </c>
    </row>
    <row r="9120" spans="1:7" x14ac:dyDescent="0.25">
      <c r="A9120" s="1">
        <v>44767</v>
      </c>
      <c r="B9120">
        <v>106.550003</v>
      </c>
      <c r="C9120">
        <v>106.879997</v>
      </c>
      <c r="D9120">
        <v>106.19000200000001</v>
      </c>
      <c r="E9120">
        <v>106.480003</v>
      </c>
      <c r="F9120">
        <v>106.480003</v>
      </c>
      <c r="G9120">
        <v>0</v>
      </c>
    </row>
    <row r="9121" spans="1:7" x14ac:dyDescent="0.25">
      <c r="A9121" s="1">
        <v>44768</v>
      </c>
      <c r="B9121">
        <v>106.449997</v>
      </c>
      <c r="C9121">
        <v>107.279999</v>
      </c>
      <c r="D9121">
        <v>106.199997</v>
      </c>
      <c r="E9121">
        <v>107.19000200000001</v>
      </c>
      <c r="F9121">
        <v>107.19000200000001</v>
      </c>
      <c r="G9121">
        <v>0</v>
      </c>
    </row>
    <row r="9122" spans="1:7" x14ac:dyDescent="0.25">
      <c r="A9122" s="1">
        <v>44769</v>
      </c>
      <c r="B9122">
        <v>107.129997</v>
      </c>
      <c r="C9122">
        <v>107.43</v>
      </c>
      <c r="D9122">
        <v>106.260002</v>
      </c>
      <c r="E9122">
        <v>106.449997</v>
      </c>
      <c r="F9122">
        <v>106.449997</v>
      </c>
      <c r="G9122">
        <v>0</v>
      </c>
    </row>
    <row r="9123" spans="1:7" x14ac:dyDescent="0.25">
      <c r="A9123" s="1">
        <v>44770</v>
      </c>
      <c r="B9123">
        <v>106.370003</v>
      </c>
      <c r="C9123">
        <v>106.980003</v>
      </c>
      <c r="D9123">
        <v>106.05999799999999</v>
      </c>
      <c r="E9123">
        <v>106.349998</v>
      </c>
      <c r="F9123">
        <v>106.349998</v>
      </c>
      <c r="G9123">
        <v>0</v>
      </c>
    </row>
    <row r="9124" spans="1:7" x14ac:dyDescent="0.25">
      <c r="A9124" s="1">
        <v>44771</v>
      </c>
      <c r="B9124">
        <v>106.209999</v>
      </c>
      <c r="C9124">
        <v>106.660004</v>
      </c>
      <c r="D9124">
        <v>105.540001</v>
      </c>
      <c r="E9124">
        <v>105.900002</v>
      </c>
      <c r="F9124">
        <v>105.900002</v>
      </c>
      <c r="G9124">
        <v>0</v>
      </c>
    </row>
    <row r="9125" spans="1:7" x14ac:dyDescent="0.25">
      <c r="A9125" s="1">
        <v>44773</v>
      </c>
      <c r="B9125" t="s">
        <v>444</v>
      </c>
      <c r="C9125" t="s">
        <v>444</v>
      </c>
      <c r="D9125" t="s">
        <v>444</v>
      </c>
      <c r="E9125" t="s">
        <v>444</v>
      </c>
      <c r="F9125" t="s">
        <v>444</v>
      </c>
      <c r="G9125" t="s">
        <v>444</v>
      </c>
    </row>
    <row r="9126" spans="1:7" x14ac:dyDescent="0.25">
      <c r="A9126" s="1">
        <v>44774</v>
      </c>
      <c r="B9126">
        <v>105.83000199999999</v>
      </c>
      <c r="C9126">
        <v>106.029999</v>
      </c>
      <c r="D9126">
        <v>105.239998</v>
      </c>
      <c r="E9126">
        <v>105.449997</v>
      </c>
      <c r="F9126">
        <v>105.449997</v>
      </c>
      <c r="G9126">
        <v>0</v>
      </c>
    </row>
    <row r="9127" spans="1:7" x14ac:dyDescent="0.25">
      <c r="A9127" s="1">
        <v>44775</v>
      </c>
      <c r="B9127">
        <v>105.360001</v>
      </c>
      <c r="C9127">
        <v>106.339996</v>
      </c>
      <c r="D9127">
        <v>105.050003</v>
      </c>
      <c r="E9127">
        <v>106.239998</v>
      </c>
      <c r="F9127">
        <v>106.239998</v>
      </c>
      <c r="G9127">
        <v>0</v>
      </c>
    </row>
    <row r="9128" spans="1:7" x14ac:dyDescent="0.25">
      <c r="A9128" s="1">
        <v>44776</v>
      </c>
      <c r="B9128">
        <v>106.43</v>
      </c>
      <c r="C9128">
        <v>106.82</v>
      </c>
      <c r="D9128">
        <v>105.970001</v>
      </c>
      <c r="E9128">
        <v>106.510002</v>
      </c>
      <c r="F9128">
        <v>106.510002</v>
      </c>
      <c r="G9128">
        <v>0</v>
      </c>
    </row>
    <row r="9129" spans="1:7" x14ac:dyDescent="0.25">
      <c r="A9129" s="1">
        <v>44777</v>
      </c>
      <c r="B9129">
        <v>106.480003</v>
      </c>
      <c r="C9129">
        <v>106.510002</v>
      </c>
      <c r="D9129">
        <v>105.66999800000001</v>
      </c>
      <c r="E9129">
        <v>105.69000200000001</v>
      </c>
      <c r="F9129">
        <v>105.69000200000001</v>
      </c>
      <c r="G9129">
        <v>0</v>
      </c>
    </row>
    <row r="9130" spans="1:7" x14ac:dyDescent="0.25">
      <c r="A9130" s="1">
        <v>44778</v>
      </c>
      <c r="B9130">
        <v>105.720001</v>
      </c>
      <c r="C9130">
        <v>106.93</v>
      </c>
      <c r="D9130">
        <v>105.69000200000001</v>
      </c>
      <c r="E9130">
        <v>106.620003</v>
      </c>
      <c r="F9130">
        <v>106.620003</v>
      </c>
      <c r="G9130">
        <v>0</v>
      </c>
    </row>
    <row r="9131" spans="1:7" x14ac:dyDescent="0.25">
      <c r="A9131" s="1">
        <v>44780</v>
      </c>
      <c r="B9131" t="s">
        <v>444</v>
      </c>
      <c r="C9131" t="s">
        <v>444</v>
      </c>
      <c r="D9131" t="s">
        <v>444</v>
      </c>
      <c r="E9131" t="s">
        <v>444</v>
      </c>
      <c r="F9131" t="s">
        <v>444</v>
      </c>
      <c r="G9131" t="s">
        <v>444</v>
      </c>
    </row>
    <row r="9132" spans="1:7" x14ac:dyDescent="0.25">
      <c r="A9132" s="1">
        <v>44781</v>
      </c>
      <c r="B9132">
        <v>106.58000199999999</v>
      </c>
      <c r="C9132">
        <v>106.800003</v>
      </c>
      <c r="D9132">
        <v>106.089996</v>
      </c>
      <c r="E9132">
        <v>106.44000200000001</v>
      </c>
      <c r="F9132">
        <v>106.44000200000001</v>
      </c>
      <c r="G9132">
        <v>0</v>
      </c>
    </row>
    <row r="9133" spans="1:7" x14ac:dyDescent="0.25">
      <c r="A9133" s="1">
        <v>44782</v>
      </c>
      <c r="B9133">
        <v>106.339996</v>
      </c>
      <c r="C9133">
        <v>106.410004</v>
      </c>
      <c r="D9133">
        <v>105.970001</v>
      </c>
      <c r="E9133">
        <v>106.370003</v>
      </c>
      <c r="F9133">
        <v>106.370003</v>
      </c>
      <c r="G9133">
        <v>0</v>
      </c>
    </row>
    <row r="9134" spans="1:7" x14ac:dyDescent="0.25">
      <c r="A9134" s="1">
        <v>44783</v>
      </c>
      <c r="B9134">
        <v>106.339996</v>
      </c>
      <c r="C9134">
        <v>106.400002</v>
      </c>
      <c r="D9134">
        <v>104.639999</v>
      </c>
      <c r="E9134">
        <v>105.199997</v>
      </c>
      <c r="F9134">
        <v>105.199997</v>
      </c>
      <c r="G9134">
        <v>0</v>
      </c>
    </row>
    <row r="9135" spans="1:7" x14ac:dyDescent="0.25">
      <c r="A9135" s="1">
        <v>44784</v>
      </c>
      <c r="B9135">
        <v>105.209999</v>
      </c>
      <c r="C9135">
        <v>105.459999</v>
      </c>
      <c r="D9135">
        <v>104.650002</v>
      </c>
      <c r="E9135">
        <v>105.089996</v>
      </c>
      <c r="F9135">
        <v>105.089996</v>
      </c>
      <c r="G9135">
        <v>0</v>
      </c>
    </row>
    <row r="9136" spans="1:7" x14ac:dyDescent="0.25">
      <c r="A9136" s="1">
        <v>44785</v>
      </c>
      <c r="B9136">
        <v>105.160004</v>
      </c>
      <c r="C9136">
        <v>105.879997</v>
      </c>
      <c r="D9136">
        <v>105.089996</v>
      </c>
      <c r="E9136">
        <v>105.629997</v>
      </c>
      <c r="F9136">
        <v>105.629997</v>
      </c>
      <c r="G9136">
        <v>0</v>
      </c>
    </row>
    <row r="9137" spans="1:7" x14ac:dyDescent="0.25">
      <c r="A9137" s="1">
        <v>44787</v>
      </c>
      <c r="B9137" t="s">
        <v>444</v>
      </c>
      <c r="C9137" t="s">
        <v>444</v>
      </c>
      <c r="D9137" t="s">
        <v>444</v>
      </c>
      <c r="E9137" t="s">
        <v>444</v>
      </c>
      <c r="F9137" t="s">
        <v>444</v>
      </c>
      <c r="G9137" t="s">
        <v>444</v>
      </c>
    </row>
    <row r="9138" spans="1:7" x14ac:dyDescent="0.25">
      <c r="A9138" s="1">
        <v>44788</v>
      </c>
      <c r="B9138">
        <v>105.66999800000001</v>
      </c>
      <c r="C9138">
        <v>106.550003</v>
      </c>
      <c r="D9138">
        <v>105.550003</v>
      </c>
      <c r="E9138">
        <v>106.550003</v>
      </c>
      <c r="F9138">
        <v>106.550003</v>
      </c>
      <c r="G9138">
        <v>0</v>
      </c>
    </row>
    <row r="9139" spans="1:7" x14ac:dyDescent="0.25">
      <c r="A9139" s="1">
        <v>44789</v>
      </c>
      <c r="B9139">
        <v>106.480003</v>
      </c>
      <c r="C9139">
        <v>106.94000200000001</v>
      </c>
      <c r="D9139">
        <v>106.32</v>
      </c>
      <c r="E9139">
        <v>106.5</v>
      </c>
      <c r="F9139">
        <v>106.5</v>
      </c>
      <c r="G9139">
        <v>0</v>
      </c>
    </row>
    <row r="9140" spans="1:7" x14ac:dyDescent="0.25">
      <c r="A9140" s="1">
        <v>44790</v>
      </c>
      <c r="B9140">
        <v>106.449997</v>
      </c>
      <c r="C9140">
        <v>106.889999</v>
      </c>
      <c r="D9140">
        <v>106.30999799999999</v>
      </c>
      <c r="E9140">
        <v>106.57</v>
      </c>
      <c r="F9140">
        <v>106.57</v>
      </c>
      <c r="G9140">
        <v>0</v>
      </c>
    </row>
    <row r="9141" spans="1:7" x14ac:dyDescent="0.25">
      <c r="A9141" s="1">
        <v>44791</v>
      </c>
      <c r="B9141">
        <v>106.68</v>
      </c>
      <c r="C9141">
        <v>107.55999799999999</v>
      </c>
      <c r="D9141">
        <v>106.510002</v>
      </c>
      <c r="E9141">
        <v>107.480003</v>
      </c>
      <c r="F9141">
        <v>107.480003</v>
      </c>
      <c r="G9141">
        <v>0</v>
      </c>
    </row>
    <row r="9142" spans="1:7" x14ac:dyDescent="0.25">
      <c r="A9142" s="1">
        <v>44792</v>
      </c>
      <c r="B9142">
        <v>107.5</v>
      </c>
      <c r="C9142">
        <v>108.220001</v>
      </c>
      <c r="D9142">
        <v>107.470001</v>
      </c>
      <c r="E9142">
        <v>108.16999800000001</v>
      </c>
      <c r="F9142">
        <v>108.16999800000001</v>
      </c>
      <c r="G9142">
        <v>0</v>
      </c>
    </row>
    <row r="9143" spans="1:7" x14ac:dyDescent="0.25">
      <c r="A9143" s="1">
        <v>44794</v>
      </c>
      <c r="B9143" t="s">
        <v>444</v>
      </c>
      <c r="C9143" t="s">
        <v>444</v>
      </c>
      <c r="D9143" t="s">
        <v>444</v>
      </c>
      <c r="E9143" t="s">
        <v>444</v>
      </c>
      <c r="F9143" t="s">
        <v>444</v>
      </c>
      <c r="G9143" t="s">
        <v>444</v>
      </c>
    </row>
    <row r="9144" spans="1:7" x14ac:dyDescent="0.25">
      <c r="A9144" s="1">
        <v>44795</v>
      </c>
      <c r="B9144">
        <v>108.099998</v>
      </c>
      <c r="C9144">
        <v>109.099998</v>
      </c>
      <c r="D9144">
        <v>108.08000199999999</v>
      </c>
      <c r="E9144">
        <v>109.050003</v>
      </c>
      <c r="F9144">
        <v>109.050003</v>
      </c>
      <c r="G9144">
        <v>0</v>
      </c>
    </row>
    <row r="9145" spans="1:7" x14ac:dyDescent="0.25">
      <c r="A9145" s="1">
        <v>44796</v>
      </c>
      <c r="B9145">
        <v>109</v>
      </c>
      <c r="C9145">
        <v>109.269997</v>
      </c>
      <c r="D9145">
        <v>108.08000199999999</v>
      </c>
      <c r="E9145">
        <v>108.620003</v>
      </c>
      <c r="F9145">
        <v>108.620003</v>
      </c>
      <c r="G9145">
        <v>0</v>
      </c>
    </row>
    <row r="9146" spans="1:7" x14ac:dyDescent="0.25">
      <c r="A9146" s="1">
        <v>44797</v>
      </c>
      <c r="B9146">
        <v>108.519997</v>
      </c>
      <c r="C9146">
        <v>109.110001</v>
      </c>
      <c r="D9146">
        <v>108.360001</v>
      </c>
      <c r="E9146">
        <v>108.68</v>
      </c>
      <c r="F9146">
        <v>108.68</v>
      </c>
      <c r="G9146">
        <v>0</v>
      </c>
    </row>
    <row r="9147" spans="1:7" x14ac:dyDescent="0.25">
      <c r="A9147" s="1">
        <v>44798</v>
      </c>
      <c r="B9147">
        <v>108.629997</v>
      </c>
      <c r="C9147">
        <v>108.69000200000001</v>
      </c>
      <c r="D9147">
        <v>107.989998</v>
      </c>
      <c r="E9147">
        <v>108.470001</v>
      </c>
      <c r="F9147">
        <v>108.470001</v>
      </c>
      <c r="G9147">
        <v>0</v>
      </c>
    </row>
    <row r="9148" spans="1:7" x14ac:dyDescent="0.25">
      <c r="A9148" s="1">
        <v>44799</v>
      </c>
      <c r="B9148">
        <v>108.470001</v>
      </c>
      <c r="C9148">
        <v>108.870003</v>
      </c>
      <c r="D9148">
        <v>107.589996</v>
      </c>
      <c r="E9148">
        <v>108.800003</v>
      </c>
      <c r="F9148">
        <v>108.800003</v>
      </c>
      <c r="G9148">
        <v>0</v>
      </c>
    </row>
    <row r="9149" spans="1:7" x14ac:dyDescent="0.25">
      <c r="A9149" s="1">
        <v>44801</v>
      </c>
      <c r="B9149" t="s">
        <v>444</v>
      </c>
      <c r="C9149" t="s">
        <v>444</v>
      </c>
      <c r="D9149" t="s">
        <v>444</v>
      </c>
      <c r="E9149" t="s">
        <v>444</v>
      </c>
      <c r="F9149" t="s">
        <v>444</v>
      </c>
      <c r="G9149" t="s">
        <v>444</v>
      </c>
    </row>
    <row r="9150" spans="1:7" x14ac:dyDescent="0.25">
      <c r="A9150" s="1">
        <v>44802</v>
      </c>
      <c r="B9150">
        <v>108.839996</v>
      </c>
      <c r="C9150">
        <v>109.480003</v>
      </c>
      <c r="D9150">
        <v>108.489998</v>
      </c>
      <c r="E9150">
        <v>108.839996</v>
      </c>
      <c r="F9150">
        <v>108.839996</v>
      </c>
      <c r="G9150">
        <v>0</v>
      </c>
    </row>
    <row r="9151" spans="1:7" x14ac:dyDescent="0.25">
      <c r="A9151" s="1">
        <v>44803</v>
      </c>
      <c r="B9151">
        <v>108.699997</v>
      </c>
      <c r="C9151">
        <v>109.110001</v>
      </c>
      <c r="D9151">
        <v>108.290001</v>
      </c>
      <c r="E9151">
        <v>108.769997</v>
      </c>
      <c r="F9151">
        <v>108.769997</v>
      </c>
      <c r="G9151">
        <v>0</v>
      </c>
    </row>
    <row r="9152" spans="1:7" x14ac:dyDescent="0.25">
      <c r="A9152" s="1">
        <v>44804</v>
      </c>
      <c r="B9152">
        <v>108.75</v>
      </c>
      <c r="C9152">
        <v>109.199997</v>
      </c>
      <c r="D9152">
        <v>108.379997</v>
      </c>
      <c r="E9152">
        <v>108.699997</v>
      </c>
      <c r="F9152">
        <v>108.699997</v>
      </c>
      <c r="G9152">
        <v>0</v>
      </c>
    </row>
    <row r="9153" spans="1:7" x14ac:dyDescent="0.25">
      <c r="A9153" s="1">
        <v>44805</v>
      </c>
      <c r="B9153">
        <v>108.839996</v>
      </c>
      <c r="C9153">
        <v>109.980003</v>
      </c>
      <c r="D9153">
        <v>108.769997</v>
      </c>
      <c r="E9153">
        <v>109.69000200000001</v>
      </c>
      <c r="F9153">
        <v>109.69000200000001</v>
      </c>
      <c r="G9153">
        <v>0</v>
      </c>
    </row>
    <row r="9154" spans="1:7" x14ac:dyDescent="0.25">
      <c r="A9154" s="1">
        <v>44806</v>
      </c>
      <c r="B9154">
        <v>109.639999</v>
      </c>
      <c r="C9154">
        <v>109.720001</v>
      </c>
      <c r="D9154">
        <v>108.93</v>
      </c>
      <c r="E9154">
        <v>109.529999</v>
      </c>
      <c r="F9154">
        <v>109.529999</v>
      </c>
      <c r="G9154">
        <v>0</v>
      </c>
    </row>
    <row r="9155" spans="1:7" x14ac:dyDescent="0.25">
      <c r="A9155" s="1">
        <v>44808</v>
      </c>
      <c r="B9155" t="s">
        <v>444</v>
      </c>
      <c r="C9155" t="s">
        <v>444</v>
      </c>
      <c r="D9155" t="s">
        <v>444</v>
      </c>
      <c r="E9155" t="s">
        <v>444</v>
      </c>
      <c r="F9155" t="s">
        <v>444</v>
      </c>
      <c r="G9155" t="s">
        <v>444</v>
      </c>
    </row>
    <row r="9156" spans="1:7" x14ac:dyDescent="0.25">
      <c r="A9156" s="1">
        <v>44809</v>
      </c>
      <c r="B9156" t="s">
        <v>444</v>
      </c>
      <c r="C9156" t="s">
        <v>444</v>
      </c>
      <c r="D9156" t="s">
        <v>444</v>
      </c>
      <c r="E9156" t="s">
        <v>444</v>
      </c>
      <c r="F9156" t="s">
        <v>444</v>
      </c>
      <c r="G9156" t="s">
        <v>444</v>
      </c>
    </row>
    <row r="9157" spans="1:7" x14ac:dyDescent="0.25">
      <c r="A9157" s="1">
        <v>44810</v>
      </c>
      <c r="B9157">
        <v>109.599998</v>
      </c>
      <c r="C9157">
        <v>110.550003</v>
      </c>
      <c r="D9157">
        <v>109.379997</v>
      </c>
      <c r="E9157">
        <v>110.209999</v>
      </c>
      <c r="F9157">
        <v>110.209999</v>
      </c>
      <c r="G9157">
        <v>0</v>
      </c>
    </row>
    <row r="9158" spans="1:7" x14ac:dyDescent="0.25">
      <c r="A9158" s="1">
        <v>44811</v>
      </c>
      <c r="B9158">
        <v>110.32</v>
      </c>
      <c r="C9158">
        <v>110.790001</v>
      </c>
      <c r="D9158">
        <v>109.540001</v>
      </c>
      <c r="E9158">
        <v>109.839996</v>
      </c>
      <c r="F9158">
        <v>109.839996</v>
      </c>
      <c r="G9158">
        <v>0</v>
      </c>
    </row>
    <row r="9159" spans="1:7" x14ac:dyDescent="0.25">
      <c r="A9159" s="1">
        <v>44812</v>
      </c>
      <c r="B9159">
        <v>109.66999800000001</v>
      </c>
      <c r="C9159">
        <v>110.239998</v>
      </c>
      <c r="D9159">
        <v>109.33000199999999</v>
      </c>
      <c r="E9159">
        <v>109.709999</v>
      </c>
      <c r="F9159">
        <v>109.709999</v>
      </c>
      <c r="G9159">
        <v>0</v>
      </c>
    </row>
    <row r="9160" spans="1:7" x14ac:dyDescent="0.25">
      <c r="A9160" s="1">
        <v>44813</v>
      </c>
      <c r="B9160">
        <v>109.540001</v>
      </c>
      <c r="C9160">
        <v>109.540001</v>
      </c>
      <c r="D9160">
        <v>108.360001</v>
      </c>
      <c r="E9160">
        <v>109</v>
      </c>
      <c r="F9160">
        <v>109</v>
      </c>
      <c r="G9160">
        <v>0</v>
      </c>
    </row>
    <row r="9161" spans="1:7" x14ac:dyDescent="0.25">
      <c r="A9161" s="1">
        <v>44815</v>
      </c>
      <c r="B9161" t="s">
        <v>444</v>
      </c>
      <c r="C9161" t="s">
        <v>444</v>
      </c>
      <c r="D9161" t="s">
        <v>444</v>
      </c>
      <c r="E9161" t="s">
        <v>444</v>
      </c>
      <c r="F9161" t="s">
        <v>444</v>
      </c>
      <c r="G9161" t="s">
        <v>444</v>
      </c>
    </row>
    <row r="9162" spans="1:7" x14ac:dyDescent="0.25">
      <c r="A9162" s="1">
        <v>44816</v>
      </c>
      <c r="B9162">
        <v>108.599998</v>
      </c>
      <c r="C9162">
        <v>108.860001</v>
      </c>
      <c r="D9162">
        <v>107.80999799999999</v>
      </c>
      <c r="E9162">
        <v>108.33000199999999</v>
      </c>
      <c r="F9162">
        <v>108.33000199999999</v>
      </c>
      <c r="G9162">
        <v>0</v>
      </c>
    </row>
    <row r="9163" spans="1:7" x14ac:dyDescent="0.25">
      <c r="A9163" s="1">
        <v>44817</v>
      </c>
      <c r="B9163">
        <v>108.230003</v>
      </c>
      <c r="C9163">
        <v>109.959999</v>
      </c>
      <c r="D9163">
        <v>107.68</v>
      </c>
      <c r="E9163">
        <v>109.82</v>
      </c>
      <c r="F9163">
        <v>109.82</v>
      </c>
      <c r="G9163">
        <v>0</v>
      </c>
    </row>
    <row r="9164" spans="1:7" x14ac:dyDescent="0.25">
      <c r="A9164" s="1">
        <v>44818</v>
      </c>
      <c r="B9164">
        <v>109.93</v>
      </c>
      <c r="C9164">
        <v>109.93</v>
      </c>
      <c r="D9164">
        <v>109.279999</v>
      </c>
      <c r="E9164">
        <v>109.660004</v>
      </c>
      <c r="F9164">
        <v>109.660004</v>
      </c>
      <c r="G9164">
        <v>0</v>
      </c>
    </row>
    <row r="9165" spans="1:7" x14ac:dyDescent="0.25">
      <c r="A9165" s="1">
        <v>44819</v>
      </c>
      <c r="B9165">
        <v>109.610001</v>
      </c>
      <c r="C9165">
        <v>109.91999800000001</v>
      </c>
      <c r="D9165">
        <v>109.41999800000001</v>
      </c>
      <c r="E9165">
        <v>109.739998</v>
      </c>
      <c r="F9165">
        <v>109.739998</v>
      </c>
      <c r="G9165">
        <v>0</v>
      </c>
    </row>
    <row r="9166" spans="1:7" x14ac:dyDescent="0.25">
      <c r="A9166" s="1">
        <v>44820</v>
      </c>
      <c r="B9166">
        <v>109.800003</v>
      </c>
      <c r="C9166">
        <v>110.260002</v>
      </c>
      <c r="D9166">
        <v>109.480003</v>
      </c>
      <c r="E9166">
        <v>109.760002</v>
      </c>
      <c r="F9166">
        <v>109.760002</v>
      </c>
      <c r="G9166">
        <v>0</v>
      </c>
    </row>
    <row r="9167" spans="1:7" x14ac:dyDescent="0.25">
      <c r="A9167" s="1">
        <v>44822</v>
      </c>
      <c r="B9167" t="s">
        <v>444</v>
      </c>
      <c r="C9167" t="s">
        <v>444</v>
      </c>
      <c r="D9167" t="s">
        <v>444</v>
      </c>
      <c r="E9167" t="s">
        <v>444</v>
      </c>
      <c r="F9167" t="s">
        <v>444</v>
      </c>
      <c r="G9167" t="s">
        <v>444</v>
      </c>
    </row>
    <row r="9168" spans="1:7" x14ac:dyDescent="0.25">
      <c r="A9168" s="1">
        <v>44823</v>
      </c>
      <c r="B9168">
        <v>109.639999</v>
      </c>
      <c r="C9168">
        <v>110.18</v>
      </c>
      <c r="D9168">
        <v>109.489998</v>
      </c>
      <c r="E9168">
        <v>109.739998</v>
      </c>
      <c r="F9168">
        <v>109.739998</v>
      </c>
      <c r="G9168">
        <v>0</v>
      </c>
    </row>
    <row r="9169" spans="1:7" x14ac:dyDescent="0.25">
      <c r="A9169" s="1">
        <v>44824</v>
      </c>
      <c r="B9169">
        <v>109.58000199999999</v>
      </c>
      <c r="C9169">
        <v>110.290001</v>
      </c>
      <c r="D9169">
        <v>109.360001</v>
      </c>
      <c r="E9169">
        <v>110.220001</v>
      </c>
      <c r="F9169">
        <v>110.220001</v>
      </c>
      <c r="G9169">
        <v>0</v>
      </c>
    </row>
    <row r="9170" spans="1:7" x14ac:dyDescent="0.25">
      <c r="A9170" s="1">
        <v>44825</v>
      </c>
      <c r="B9170">
        <v>110.160004</v>
      </c>
      <c r="C9170">
        <v>111.58000199999999</v>
      </c>
      <c r="D9170">
        <v>110.129997</v>
      </c>
      <c r="E9170">
        <v>110.639999</v>
      </c>
      <c r="F9170">
        <v>110.639999</v>
      </c>
      <c r="G9170">
        <v>0</v>
      </c>
    </row>
    <row r="9171" spans="1:7" x14ac:dyDescent="0.25">
      <c r="A9171" s="1">
        <v>44826</v>
      </c>
      <c r="B9171">
        <v>111.480003</v>
      </c>
      <c r="C9171">
        <v>111.80999799999999</v>
      </c>
      <c r="D9171">
        <v>110.459999</v>
      </c>
      <c r="E9171">
        <v>111.349998</v>
      </c>
      <c r="F9171">
        <v>111.349998</v>
      </c>
      <c r="G9171">
        <v>0</v>
      </c>
    </row>
    <row r="9172" spans="1:7" x14ac:dyDescent="0.25">
      <c r="A9172" s="1">
        <v>44827</v>
      </c>
      <c r="B9172">
        <v>111.239998</v>
      </c>
      <c r="C9172">
        <v>113.230003</v>
      </c>
      <c r="D9172">
        <v>111.08000199999999</v>
      </c>
      <c r="E9172">
        <v>113.19000200000001</v>
      </c>
      <c r="F9172">
        <v>113.19000200000001</v>
      </c>
      <c r="G9172">
        <v>0</v>
      </c>
    </row>
    <row r="9173" spans="1:7" x14ac:dyDescent="0.25">
      <c r="A9173" s="1">
        <v>44829</v>
      </c>
      <c r="B9173" t="s">
        <v>444</v>
      </c>
      <c r="C9173" t="s">
        <v>444</v>
      </c>
      <c r="D9173" t="s">
        <v>444</v>
      </c>
      <c r="E9173" t="s">
        <v>444</v>
      </c>
      <c r="F9173" t="s">
        <v>444</v>
      </c>
      <c r="G9173" t="s">
        <v>444</v>
      </c>
    </row>
    <row r="9174" spans="1:7" x14ac:dyDescent="0.25">
      <c r="A9174" s="1">
        <v>44830</v>
      </c>
      <c r="B9174">
        <v>113.019997</v>
      </c>
      <c r="C9174">
        <v>114.529999</v>
      </c>
      <c r="D9174">
        <v>112.94000200000001</v>
      </c>
      <c r="E9174">
        <v>114.099998</v>
      </c>
      <c r="F9174">
        <v>114.099998</v>
      </c>
      <c r="G9174">
        <v>0</v>
      </c>
    </row>
    <row r="9175" spans="1:7" x14ac:dyDescent="0.25">
      <c r="A9175" s="1">
        <v>44831</v>
      </c>
      <c r="B9175">
        <v>114.019997</v>
      </c>
      <c r="C9175">
        <v>114.470001</v>
      </c>
      <c r="D9175">
        <v>113.33000199999999</v>
      </c>
      <c r="E9175">
        <v>114.110001</v>
      </c>
      <c r="F9175">
        <v>114.110001</v>
      </c>
      <c r="G9175">
        <v>0</v>
      </c>
    </row>
    <row r="9176" spans="1:7" x14ac:dyDescent="0.25">
      <c r="A9176" s="1">
        <v>44832</v>
      </c>
      <c r="B9176">
        <v>114.19000200000001</v>
      </c>
      <c r="C9176">
        <v>114.779999</v>
      </c>
      <c r="D9176">
        <v>112.55999799999999</v>
      </c>
      <c r="E9176">
        <v>112.599998</v>
      </c>
      <c r="F9176">
        <v>112.599998</v>
      </c>
      <c r="G9176">
        <v>0</v>
      </c>
    </row>
    <row r="9177" spans="1:7" x14ac:dyDescent="0.25">
      <c r="A9177" s="1">
        <v>44833</v>
      </c>
      <c r="B9177">
        <v>113.010002</v>
      </c>
      <c r="C9177">
        <v>113.790001</v>
      </c>
      <c r="D9177">
        <v>111.91999800000001</v>
      </c>
      <c r="E9177">
        <v>112.25</v>
      </c>
      <c r="F9177">
        <v>112.25</v>
      </c>
      <c r="G9177">
        <v>0</v>
      </c>
    </row>
    <row r="9178" spans="1:7" x14ac:dyDescent="0.25">
      <c r="A9178" s="1">
        <v>44834</v>
      </c>
      <c r="B9178">
        <v>111.75</v>
      </c>
      <c r="C9178">
        <v>112.66999800000001</v>
      </c>
      <c r="D9178">
        <v>111.58000199999999</v>
      </c>
      <c r="E9178">
        <v>112.120003</v>
      </c>
      <c r="F9178">
        <v>112.120003</v>
      </c>
      <c r="G9178">
        <v>0</v>
      </c>
    </row>
    <row r="9179" spans="1:7" x14ac:dyDescent="0.25">
      <c r="A9179" s="1">
        <v>44836</v>
      </c>
      <c r="B9179" t="s">
        <v>444</v>
      </c>
      <c r="C9179" t="s">
        <v>444</v>
      </c>
      <c r="D9179" t="s">
        <v>444</v>
      </c>
      <c r="E9179" t="s">
        <v>444</v>
      </c>
      <c r="F9179" t="s">
        <v>444</v>
      </c>
      <c r="G9179" t="s">
        <v>444</v>
      </c>
    </row>
    <row r="9180" spans="1:7" x14ac:dyDescent="0.25">
      <c r="A9180" s="1">
        <v>44837</v>
      </c>
      <c r="B9180">
        <v>112.16999800000001</v>
      </c>
      <c r="C9180">
        <v>112.540001</v>
      </c>
      <c r="D9180">
        <v>111.470001</v>
      </c>
      <c r="E9180">
        <v>111.75</v>
      </c>
      <c r="F9180">
        <v>111.75</v>
      </c>
      <c r="G9180">
        <v>0</v>
      </c>
    </row>
    <row r="9181" spans="1:7" x14ac:dyDescent="0.25">
      <c r="A9181" s="1">
        <v>44838</v>
      </c>
      <c r="B9181">
        <v>111.589996</v>
      </c>
      <c r="C9181">
        <v>111.889999</v>
      </c>
      <c r="D9181">
        <v>110.05999799999999</v>
      </c>
      <c r="E9181">
        <v>110.07</v>
      </c>
      <c r="F9181">
        <v>110.07</v>
      </c>
      <c r="G9181">
        <v>0</v>
      </c>
    </row>
    <row r="9182" spans="1:7" x14ac:dyDescent="0.25">
      <c r="A9182" s="1">
        <v>44839</v>
      </c>
      <c r="B9182">
        <v>110.230003</v>
      </c>
      <c r="C9182">
        <v>111.739998</v>
      </c>
      <c r="D9182">
        <v>110.089996</v>
      </c>
      <c r="E9182">
        <v>111.07</v>
      </c>
      <c r="F9182">
        <v>111.07</v>
      </c>
      <c r="G9182">
        <v>0</v>
      </c>
    </row>
    <row r="9183" spans="1:7" x14ac:dyDescent="0.25">
      <c r="A9183" s="1">
        <v>44840</v>
      </c>
      <c r="B9183">
        <v>111.019997</v>
      </c>
      <c r="C9183">
        <v>112.30999799999999</v>
      </c>
      <c r="D9183">
        <v>110.779999</v>
      </c>
      <c r="E9183">
        <v>112.260002</v>
      </c>
      <c r="F9183">
        <v>112.260002</v>
      </c>
      <c r="G9183">
        <v>0</v>
      </c>
    </row>
    <row r="9184" spans="1:7" x14ac:dyDescent="0.25">
      <c r="A9184" s="1">
        <v>44841</v>
      </c>
      <c r="B9184">
        <v>112.25</v>
      </c>
      <c r="C9184">
        <v>112.879997</v>
      </c>
      <c r="D9184">
        <v>111.949997</v>
      </c>
      <c r="E9184">
        <v>112.800003</v>
      </c>
      <c r="F9184">
        <v>112.800003</v>
      </c>
      <c r="G9184">
        <v>0</v>
      </c>
    </row>
    <row r="9185" spans="1:7" x14ac:dyDescent="0.25">
      <c r="A9185" s="1">
        <v>44843</v>
      </c>
      <c r="B9185" t="s">
        <v>444</v>
      </c>
      <c r="C9185" t="s">
        <v>444</v>
      </c>
      <c r="D9185" t="s">
        <v>444</v>
      </c>
      <c r="E9185" t="s">
        <v>444</v>
      </c>
      <c r="F9185" t="s">
        <v>444</v>
      </c>
      <c r="G9185" t="s">
        <v>444</v>
      </c>
    </row>
    <row r="9186" spans="1:7" x14ac:dyDescent="0.25">
      <c r="A9186" s="1">
        <v>44844</v>
      </c>
      <c r="B9186">
        <v>112.75</v>
      </c>
      <c r="C9186">
        <v>113.33000199999999</v>
      </c>
      <c r="D9186">
        <v>112.620003</v>
      </c>
      <c r="E9186">
        <v>113.139999</v>
      </c>
      <c r="F9186">
        <v>113.139999</v>
      </c>
      <c r="G9186">
        <v>0</v>
      </c>
    </row>
    <row r="9187" spans="1:7" x14ac:dyDescent="0.25">
      <c r="A9187" s="1">
        <v>44845</v>
      </c>
      <c r="B9187">
        <v>113.08000199999999</v>
      </c>
      <c r="C9187">
        <v>113.5</v>
      </c>
      <c r="D9187">
        <v>112.410004</v>
      </c>
      <c r="E9187">
        <v>113.220001</v>
      </c>
      <c r="F9187">
        <v>113.220001</v>
      </c>
      <c r="G9187">
        <v>0</v>
      </c>
    </row>
    <row r="9188" spans="1:7" x14ac:dyDescent="0.25">
      <c r="A9188" s="1">
        <v>44846</v>
      </c>
      <c r="B9188">
        <v>113.30999799999999</v>
      </c>
      <c r="C9188">
        <v>113.589996</v>
      </c>
      <c r="D9188">
        <v>113.050003</v>
      </c>
      <c r="E9188">
        <v>113.32</v>
      </c>
      <c r="F9188">
        <v>113.32</v>
      </c>
      <c r="G9188">
        <v>0</v>
      </c>
    </row>
    <row r="9189" spans="1:7" x14ac:dyDescent="0.25">
      <c r="A9189" s="1">
        <v>44847</v>
      </c>
      <c r="B9189">
        <v>113.239998</v>
      </c>
      <c r="C9189">
        <v>113.91999800000001</v>
      </c>
      <c r="D9189">
        <v>112.150002</v>
      </c>
      <c r="E9189">
        <v>112.360001</v>
      </c>
      <c r="F9189">
        <v>112.360001</v>
      </c>
      <c r="G9189">
        <v>0</v>
      </c>
    </row>
    <row r="9190" spans="1:7" x14ac:dyDescent="0.25">
      <c r="A9190" s="1">
        <v>44848</v>
      </c>
      <c r="B9190">
        <v>112.470001</v>
      </c>
      <c r="C9190">
        <v>113.41999800000001</v>
      </c>
      <c r="D9190">
        <v>112.160004</v>
      </c>
      <c r="E9190">
        <v>113.30999799999999</v>
      </c>
      <c r="F9190">
        <v>113.30999799999999</v>
      </c>
      <c r="G9190">
        <v>0</v>
      </c>
    </row>
    <row r="9191" spans="1:7" x14ac:dyDescent="0.25">
      <c r="A9191" s="1">
        <v>44850</v>
      </c>
      <c r="B9191" t="s">
        <v>444</v>
      </c>
      <c r="C9191" t="s">
        <v>444</v>
      </c>
      <c r="D9191" t="s">
        <v>444</v>
      </c>
      <c r="E9191" t="s">
        <v>444</v>
      </c>
      <c r="F9191" t="s">
        <v>444</v>
      </c>
      <c r="G9191" t="s">
        <v>444</v>
      </c>
    </row>
    <row r="9192" spans="1:7" x14ac:dyDescent="0.25">
      <c r="A9192" s="1">
        <v>44851</v>
      </c>
      <c r="B9192">
        <v>113.220001</v>
      </c>
      <c r="C9192">
        <v>113.220001</v>
      </c>
      <c r="D9192">
        <v>111.91999800000001</v>
      </c>
      <c r="E9192">
        <v>112.040001</v>
      </c>
      <c r="F9192">
        <v>112.040001</v>
      </c>
      <c r="G9192">
        <v>0</v>
      </c>
    </row>
    <row r="9193" spans="1:7" x14ac:dyDescent="0.25">
      <c r="A9193" s="1">
        <v>44852</v>
      </c>
      <c r="B9193">
        <v>112.07</v>
      </c>
      <c r="C9193">
        <v>112.459999</v>
      </c>
      <c r="D9193">
        <v>111.769997</v>
      </c>
      <c r="E9193">
        <v>112.129997</v>
      </c>
      <c r="F9193">
        <v>112.129997</v>
      </c>
      <c r="G9193">
        <v>0</v>
      </c>
    </row>
    <row r="9194" spans="1:7" x14ac:dyDescent="0.25">
      <c r="A9194" s="1">
        <v>44853</v>
      </c>
      <c r="B9194">
        <v>111.91999800000001</v>
      </c>
      <c r="C9194">
        <v>113.099998</v>
      </c>
      <c r="D9194">
        <v>111.91999800000001</v>
      </c>
      <c r="E9194">
        <v>112.980003</v>
      </c>
      <c r="F9194">
        <v>112.980003</v>
      </c>
      <c r="G9194">
        <v>0</v>
      </c>
    </row>
    <row r="9195" spans="1:7" x14ac:dyDescent="0.25">
      <c r="A9195" s="1">
        <v>44854</v>
      </c>
      <c r="B9195">
        <v>112.989998</v>
      </c>
      <c r="C9195">
        <v>113.089996</v>
      </c>
      <c r="D9195">
        <v>112.16999800000001</v>
      </c>
      <c r="E9195">
        <v>112.879997</v>
      </c>
      <c r="F9195">
        <v>112.879997</v>
      </c>
      <c r="G9195">
        <v>0</v>
      </c>
    </row>
    <row r="9196" spans="1:7" x14ac:dyDescent="0.25">
      <c r="A9196" s="1">
        <v>44855</v>
      </c>
      <c r="B9196">
        <v>112.94000200000001</v>
      </c>
      <c r="C9196">
        <v>113.94000200000001</v>
      </c>
      <c r="D9196">
        <v>111.699997</v>
      </c>
      <c r="E9196">
        <v>112.010002</v>
      </c>
      <c r="F9196">
        <v>112.010002</v>
      </c>
      <c r="G9196">
        <v>0</v>
      </c>
    </row>
    <row r="9197" spans="1:7" x14ac:dyDescent="0.25">
      <c r="A9197" s="1">
        <v>44857</v>
      </c>
      <c r="B9197" t="s">
        <v>444</v>
      </c>
      <c r="C9197" t="s">
        <v>444</v>
      </c>
      <c r="D9197" t="s">
        <v>444</v>
      </c>
      <c r="E9197" t="s">
        <v>444</v>
      </c>
      <c r="F9197" t="s">
        <v>444</v>
      </c>
      <c r="G9197" t="s">
        <v>444</v>
      </c>
    </row>
    <row r="9198" spans="1:7" x14ac:dyDescent="0.25">
      <c r="A9198" s="1">
        <v>44858</v>
      </c>
      <c r="B9198">
        <v>111.879997</v>
      </c>
      <c r="C9198">
        <v>112.529999</v>
      </c>
      <c r="D9198">
        <v>111.470001</v>
      </c>
      <c r="E9198">
        <v>111.989998</v>
      </c>
      <c r="F9198">
        <v>111.989998</v>
      </c>
      <c r="G9198">
        <v>0</v>
      </c>
    </row>
    <row r="9199" spans="1:7" x14ac:dyDescent="0.25">
      <c r="A9199" s="1">
        <v>44859</v>
      </c>
      <c r="B9199">
        <v>111.82</v>
      </c>
      <c r="C9199">
        <v>112.129997</v>
      </c>
      <c r="D9199">
        <v>110.760002</v>
      </c>
      <c r="E9199">
        <v>110.949997</v>
      </c>
      <c r="F9199">
        <v>110.949997</v>
      </c>
      <c r="G9199">
        <v>0</v>
      </c>
    </row>
    <row r="9200" spans="1:7" x14ac:dyDescent="0.25">
      <c r="A9200" s="1">
        <v>44860</v>
      </c>
      <c r="B9200">
        <v>110.959999</v>
      </c>
      <c r="C9200">
        <v>111.139999</v>
      </c>
      <c r="D9200">
        <v>109.629997</v>
      </c>
      <c r="E9200">
        <v>109.699997</v>
      </c>
      <c r="F9200">
        <v>109.699997</v>
      </c>
      <c r="G9200">
        <v>0</v>
      </c>
    </row>
    <row r="9201" spans="1:7" x14ac:dyDescent="0.25">
      <c r="A9201" s="1">
        <v>44861</v>
      </c>
      <c r="B9201">
        <v>109.620003</v>
      </c>
      <c r="C9201">
        <v>110.620003</v>
      </c>
      <c r="D9201">
        <v>109.540001</v>
      </c>
      <c r="E9201">
        <v>110.589996</v>
      </c>
      <c r="F9201">
        <v>110.589996</v>
      </c>
      <c r="G9201">
        <v>0</v>
      </c>
    </row>
    <row r="9202" spans="1:7" x14ac:dyDescent="0.25">
      <c r="A9202" s="1">
        <v>44862</v>
      </c>
      <c r="B9202">
        <v>110.5</v>
      </c>
      <c r="C9202">
        <v>111.040001</v>
      </c>
      <c r="D9202">
        <v>110.290001</v>
      </c>
      <c r="E9202">
        <v>110.66999800000001</v>
      </c>
      <c r="F9202">
        <v>110.66999800000001</v>
      </c>
      <c r="G9202">
        <v>0</v>
      </c>
    </row>
    <row r="9203" spans="1:7" x14ac:dyDescent="0.25">
      <c r="A9203" s="1">
        <v>44864</v>
      </c>
      <c r="B9203" t="s">
        <v>444</v>
      </c>
      <c r="C9203" t="s">
        <v>444</v>
      </c>
      <c r="D9203" t="s">
        <v>444</v>
      </c>
      <c r="E9203" t="s">
        <v>444</v>
      </c>
      <c r="F9203" t="s">
        <v>444</v>
      </c>
      <c r="G9203" t="s">
        <v>444</v>
      </c>
    </row>
    <row r="9204" spans="1:7" x14ac:dyDescent="0.25">
      <c r="A9204" s="1">
        <v>44865</v>
      </c>
      <c r="B9204">
        <v>110.66999800000001</v>
      </c>
      <c r="C9204">
        <v>111.66999800000001</v>
      </c>
      <c r="D9204">
        <v>110.66999800000001</v>
      </c>
      <c r="E9204">
        <v>111.529999</v>
      </c>
      <c r="F9204">
        <v>111.529999</v>
      </c>
      <c r="G9204">
        <v>0</v>
      </c>
    </row>
    <row r="9205" spans="1:7" x14ac:dyDescent="0.25">
      <c r="A9205" s="1">
        <v>44866</v>
      </c>
      <c r="B9205">
        <v>111.519997</v>
      </c>
      <c r="C9205">
        <v>111.779999</v>
      </c>
      <c r="D9205">
        <v>110.720001</v>
      </c>
      <c r="E9205">
        <v>111.480003</v>
      </c>
      <c r="F9205">
        <v>111.480003</v>
      </c>
      <c r="G9205">
        <v>0</v>
      </c>
    </row>
    <row r="9206" spans="1:7" x14ac:dyDescent="0.25">
      <c r="A9206" s="1">
        <v>44867</v>
      </c>
      <c r="B9206">
        <v>111.540001</v>
      </c>
      <c r="C9206">
        <v>112.150002</v>
      </c>
      <c r="D9206">
        <v>110.43</v>
      </c>
      <c r="E9206">
        <v>111.349998</v>
      </c>
      <c r="F9206">
        <v>111.349998</v>
      </c>
      <c r="G9206">
        <v>0</v>
      </c>
    </row>
    <row r="9207" spans="1:7" x14ac:dyDescent="0.25">
      <c r="A9207" s="1">
        <v>44868</v>
      </c>
      <c r="B9207">
        <v>112.16999800000001</v>
      </c>
      <c r="C9207">
        <v>113.150002</v>
      </c>
      <c r="D9207">
        <v>111.82</v>
      </c>
      <c r="E9207">
        <v>112.93</v>
      </c>
      <c r="F9207">
        <v>112.93</v>
      </c>
      <c r="G9207">
        <v>0</v>
      </c>
    </row>
    <row r="9208" spans="1:7" x14ac:dyDescent="0.25">
      <c r="A9208" s="1">
        <v>44869</v>
      </c>
      <c r="B9208">
        <v>112.970001</v>
      </c>
      <c r="C9208">
        <v>112.989998</v>
      </c>
      <c r="D9208">
        <v>110.720001</v>
      </c>
      <c r="E9208">
        <v>110.879997</v>
      </c>
      <c r="F9208">
        <v>110.879997</v>
      </c>
      <c r="G9208">
        <v>0</v>
      </c>
    </row>
    <row r="9209" spans="1:7" x14ac:dyDescent="0.25">
      <c r="A9209" s="1">
        <v>44871</v>
      </c>
      <c r="B9209" t="s">
        <v>444</v>
      </c>
      <c r="C9209" t="s">
        <v>444</v>
      </c>
      <c r="D9209" t="s">
        <v>444</v>
      </c>
      <c r="E9209" t="s">
        <v>444</v>
      </c>
      <c r="F9209" t="s">
        <v>444</v>
      </c>
      <c r="G9209" t="s">
        <v>444</v>
      </c>
    </row>
    <row r="9210" spans="1:7" x14ac:dyDescent="0.25">
      <c r="A9210" s="1">
        <v>44872</v>
      </c>
      <c r="B9210">
        <v>110.790001</v>
      </c>
      <c r="C9210">
        <v>111.269997</v>
      </c>
      <c r="D9210">
        <v>110.050003</v>
      </c>
      <c r="E9210">
        <v>110.120003</v>
      </c>
      <c r="F9210">
        <v>110.120003</v>
      </c>
      <c r="G9210">
        <v>0</v>
      </c>
    </row>
    <row r="9211" spans="1:7" x14ac:dyDescent="0.25">
      <c r="A9211" s="1">
        <v>44873</v>
      </c>
      <c r="B9211">
        <v>110.05999799999999</v>
      </c>
      <c r="C9211">
        <v>110.610001</v>
      </c>
      <c r="D9211">
        <v>109.370003</v>
      </c>
      <c r="E9211">
        <v>109.620003</v>
      </c>
      <c r="F9211">
        <v>109.620003</v>
      </c>
      <c r="G9211">
        <v>0</v>
      </c>
    </row>
    <row r="9212" spans="1:7" x14ac:dyDescent="0.25">
      <c r="A9212" s="1">
        <v>44874</v>
      </c>
      <c r="B9212">
        <v>109.650002</v>
      </c>
      <c r="C9212">
        <v>110.639999</v>
      </c>
      <c r="D9212">
        <v>109.449997</v>
      </c>
      <c r="E9212">
        <v>110.550003</v>
      </c>
      <c r="F9212">
        <v>110.550003</v>
      </c>
      <c r="G9212">
        <v>0</v>
      </c>
    </row>
    <row r="9213" spans="1:7" x14ac:dyDescent="0.25">
      <c r="A9213" s="1">
        <v>44875</v>
      </c>
      <c r="B9213">
        <v>110.300003</v>
      </c>
      <c r="C9213">
        <v>110.989998</v>
      </c>
      <c r="D9213">
        <v>107.709999</v>
      </c>
      <c r="E9213">
        <v>108.209999</v>
      </c>
      <c r="F9213">
        <v>108.209999</v>
      </c>
      <c r="G9213">
        <v>0</v>
      </c>
    </row>
    <row r="9214" spans="1:7" x14ac:dyDescent="0.25">
      <c r="A9214" s="1">
        <v>44876</v>
      </c>
      <c r="B9214">
        <v>108.239998</v>
      </c>
      <c r="C9214">
        <v>108.44000200000001</v>
      </c>
      <c r="D9214">
        <v>106.279999</v>
      </c>
      <c r="E9214">
        <v>106.290001</v>
      </c>
      <c r="F9214">
        <v>106.290001</v>
      </c>
      <c r="G9214">
        <v>0</v>
      </c>
    </row>
    <row r="9215" spans="1:7" x14ac:dyDescent="0.25">
      <c r="A9215" s="1">
        <v>44878</v>
      </c>
      <c r="B9215" t="s">
        <v>444</v>
      </c>
      <c r="C9215" t="s">
        <v>444</v>
      </c>
      <c r="D9215" t="s">
        <v>444</v>
      </c>
      <c r="E9215" t="s">
        <v>444</v>
      </c>
      <c r="F9215" t="s">
        <v>444</v>
      </c>
      <c r="G9215" t="s">
        <v>444</v>
      </c>
    </row>
    <row r="9216" spans="1:7" x14ac:dyDescent="0.25">
      <c r="A9216" s="1">
        <v>44879</v>
      </c>
      <c r="B9216">
        <v>106.480003</v>
      </c>
      <c r="C9216">
        <v>107.269997</v>
      </c>
      <c r="D9216">
        <v>106.480003</v>
      </c>
      <c r="E9216">
        <v>106.660004</v>
      </c>
      <c r="F9216">
        <v>106.660004</v>
      </c>
      <c r="G9216">
        <v>0</v>
      </c>
    </row>
    <row r="9217" spans="1:7" x14ac:dyDescent="0.25">
      <c r="A9217" s="1">
        <v>44880</v>
      </c>
      <c r="B9217">
        <v>107</v>
      </c>
      <c r="C9217">
        <v>107.099998</v>
      </c>
      <c r="D9217">
        <v>105.339996</v>
      </c>
      <c r="E9217">
        <v>106.400002</v>
      </c>
      <c r="F9217">
        <v>106.400002</v>
      </c>
      <c r="G9217">
        <v>0</v>
      </c>
    </row>
    <row r="9218" spans="1:7" x14ac:dyDescent="0.25">
      <c r="A9218" s="1">
        <v>44881</v>
      </c>
      <c r="B9218">
        <v>106.58000199999999</v>
      </c>
      <c r="C9218">
        <v>106.779999</v>
      </c>
      <c r="D9218">
        <v>105.860001</v>
      </c>
      <c r="E9218">
        <v>106.279999</v>
      </c>
      <c r="F9218">
        <v>106.279999</v>
      </c>
      <c r="G9218">
        <v>0</v>
      </c>
    </row>
    <row r="9219" spans="1:7" x14ac:dyDescent="0.25">
      <c r="A9219" s="1">
        <v>44882</v>
      </c>
      <c r="B9219">
        <v>106.269997</v>
      </c>
      <c r="C9219">
        <v>107.239998</v>
      </c>
      <c r="D9219">
        <v>106.099998</v>
      </c>
      <c r="E9219">
        <v>106.69000200000001</v>
      </c>
      <c r="F9219">
        <v>106.69000200000001</v>
      </c>
      <c r="G9219">
        <v>0</v>
      </c>
    </row>
    <row r="9220" spans="1:7" x14ac:dyDescent="0.25">
      <c r="A9220" s="1">
        <v>44883</v>
      </c>
      <c r="B9220">
        <v>106.69000200000001</v>
      </c>
      <c r="C9220">
        <v>107.040001</v>
      </c>
      <c r="D9220">
        <v>106.339996</v>
      </c>
      <c r="E9220">
        <v>106.93</v>
      </c>
      <c r="F9220">
        <v>106.93</v>
      </c>
      <c r="G9220">
        <v>0</v>
      </c>
    </row>
    <row r="9221" spans="1:7" x14ac:dyDescent="0.25">
      <c r="A9221" s="1">
        <v>44885</v>
      </c>
      <c r="B9221" t="s">
        <v>444</v>
      </c>
      <c r="C9221" t="s">
        <v>444</v>
      </c>
      <c r="D9221" t="s">
        <v>444</v>
      </c>
      <c r="E9221" t="s">
        <v>444</v>
      </c>
      <c r="F9221" t="s">
        <v>444</v>
      </c>
      <c r="G9221" t="s">
        <v>444</v>
      </c>
    </row>
    <row r="9222" spans="1:7" x14ac:dyDescent="0.25">
      <c r="A9222" s="1">
        <v>44886</v>
      </c>
      <c r="B9222">
        <v>106.970001</v>
      </c>
      <c r="C9222">
        <v>107.989998</v>
      </c>
      <c r="D9222">
        <v>106.889999</v>
      </c>
      <c r="E9222">
        <v>107.839996</v>
      </c>
      <c r="F9222">
        <v>107.839996</v>
      </c>
      <c r="G9222">
        <v>0</v>
      </c>
    </row>
    <row r="9223" spans="1:7" x14ac:dyDescent="0.25">
      <c r="A9223" s="1">
        <v>44887</v>
      </c>
      <c r="B9223">
        <v>107.699997</v>
      </c>
      <c r="C9223">
        <v>107.75</v>
      </c>
      <c r="D9223">
        <v>107.120003</v>
      </c>
      <c r="E9223">
        <v>107.220001</v>
      </c>
      <c r="F9223">
        <v>107.220001</v>
      </c>
      <c r="G9223">
        <v>0</v>
      </c>
    </row>
    <row r="9224" spans="1:7" x14ac:dyDescent="0.25">
      <c r="A9224" s="1">
        <v>44888</v>
      </c>
      <c r="B9224">
        <v>107.08000199999999</v>
      </c>
      <c r="C9224">
        <v>107.220001</v>
      </c>
      <c r="D9224">
        <v>106.029999</v>
      </c>
      <c r="E9224">
        <v>106.08000199999999</v>
      </c>
      <c r="F9224">
        <v>106.08000199999999</v>
      </c>
      <c r="G9224">
        <v>0</v>
      </c>
    </row>
    <row r="9225" spans="1:7" x14ac:dyDescent="0.25">
      <c r="A9225" s="1">
        <v>44890</v>
      </c>
      <c r="B9225">
        <v>105.959999</v>
      </c>
      <c r="C9225">
        <v>106.41999800000001</v>
      </c>
      <c r="D9225">
        <v>105.69000200000001</v>
      </c>
      <c r="E9225">
        <v>105.959999</v>
      </c>
      <c r="F9225">
        <v>105.959999</v>
      </c>
      <c r="G9225">
        <v>0</v>
      </c>
    </row>
    <row r="9226" spans="1:7" x14ac:dyDescent="0.25">
      <c r="A9226" s="1">
        <v>44892</v>
      </c>
      <c r="B9226" t="s">
        <v>444</v>
      </c>
      <c r="C9226" t="s">
        <v>444</v>
      </c>
      <c r="D9226" t="s">
        <v>444</v>
      </c>
      <c r="E9226" t="s">
        <v>444</v>
      </c>
      <c r="F9226" t="s">
        <v>444</v>
      </c>
      <c r="G9226" t="s">
        <v>444</v>
      </c>
    </row>
    <row r="9227" spans="1:7" x14ac:dyDescent="0.25">
      <c r="A9227" s="1">
        <v>44893</v>
      </c>
      <c r="B9227">
        <v>106.05999799999999</v>
      </c>
      <c r="C9227">
        <v>106.75</v>
      </c>
      <c r="D9227">
        <v>105.32</v>
      </c>
      <c r="E9227">
        <v>106.68</v>
      </c>
      <c r="F9227">
        <v>106.68</v>
      </c>
      <c r="G9227">
        <v>0</v>
      </c>
    </row>
    <row r="9228" spans="1:7" x14ac:dyDescent="0.25">
      <c r="A9228" s="1">
        <v>44894</v>
      </c>
      <c r="B9228">
        <v>106.57</v>
      </c>
      <c r="C9228">
        <v>106.879997</v>
      </c>
      <c r="D9228">
        <v>106.05999799999999</v>
      </c>
      <c r="E9228">
        <v>106.82</v>
      </c>
      <c r="F9228">
        <v>106.82</v>
      </c>
      <c r="G9228">
        <v>0</v>
      </c>
    </row>
    <row r="9229" spans="1:7" x14ac:dyDescent="0.25">
      <c r="A9229" s="1">
        <v>44895</v>
      </c>
      <c r="B9229">
        <v>106.720001</v>
      </c>
      <c r="C9229">
        <v>107.199997</v>
      </c>
      <c r="D9229">
        <v>105.779999</v>
      </c>
      <c r="E9229">
        <v>105.949997</v>
      </c>
      <c r="F9229">
        <v>105.949997</v>
      </c>
      <c r="G9229">
        <v>0</v>
      </c>
    </row>
    <row r="9230" spans="1:7" x14ac:dyDescent="0.25">
      <c r="A9230" s="1">
        <v>44896</v>
      </c>
      <c r="B9230">
        <v>105.699997</v>
      </c>
      <c r="C9230">
        <v>105.900002</v>
      </c>
      <c r="D9230">
        <v>104.660004</v>
      </c>
      <c r="E9230">
        <v>104.730003</v>
      </c>
      <c r="F9230">
        <v>104.730003</v>
      </c>
      <c r="G9230">
        <v>0</v>
      </c>
    </row>
    <row r="9231" spans="1:7" x14ac:dyDescent="0.25">
      <c r="A9231" s="1">
        <v>44897</v>
      </c>
      <c r="B9231">
        <v>104.82</v>
      </c>
      <c r="C9231">
        <v>105.589996</v>
      </c>
      <c r="D9231">
        <v>104.379997</v>
      </c>
      <c r="E9231">
        <v>104.550003</v>
      </c>
      <c r="F9231">
        <v>104.550003</v>
      </c>
      <c r="G9231">
        <v>0</v>
      </c>
    </row>
    <row r="9232" spans="1:7" x14ac:dyDescent="0.25">
      <c r="A9232" s="1">
        <v>44899</v>
      </c>
      <c r="B9232" t="s">
        <v>444</v>
      </c>
      <c r="C9232" t="s">
        <v>444</v>
      </c>
      <c r="D9232" t="s">
        <v>444</v>
      </c>
      <c r="E9232" t="s">
        <v>444</v>
      </c>
      <c r="F9232" t="s">
        <v>444</v>
      </c>
      <c r="G9232" t="s">
        <v>444</v>
      </c>
    </row>
    <row r="9233" spans="1:7" x14ac:dyDescent="0.25">
      <c r="A9233" s="1">
        <v>44900</v>
      </c>
      <c r="B9233">
        <v>104.510002</v>
      </c>
      <c r="C9233">
        <v>105.400002</v>
      </c>
      <c r="D9233">
        <v>104.110001</v>
      </c>
      <c r="E9233">
        <v>105.290001</v>
      </c>
      <c r="F9233">
        <v>105.290001</v>
      </c>
      <c r="G9233">
        <v>0</v>
      </c>
    </row>
    <row r="9234" spans="1:7" x14ac:dyDescent="0.25">
      <c r="A9234" s="1">
        <v>44901</v>
      </c>
      <c r="B9234">
        <v>105.160004</v>
      </c>
      <c r="C9234">
        <v>105.629997</v>
      </c>
      <c r="D9234">
        <v>104.889999</v>
      </c>
      <c r="E9234">
        <v>105.58000199999999</v>
      </c>
      <c r="F9234">
        <v>105.58000199999999</v>
      </c>
      <c r="G9234">
        <v>0</v>
      </c>
    </row>
    <row r="9235" spans="1:7" x14ac:dyDescent="0.25">
      <c r="A9235" s="1">
        <v>44902</v>
      </c>
      <c r="B9235">
        <v>105.629997</v>
      </c>
      <c r="C9235">
        <v>105.82</v>
      </c>
      <c r="D9235">
        <v>104.879997</v>
      </c>
      <c r="E9235">
        <v>105.099998</v>
      </c>
      <c r="F9235">
        <v>105.099998</v>
      </c>
      <c r="G9235">
        <v>0</v>
      </c>
    </row>
    <row r="9236" spans="1:7" x14ac:dyDescent="0.25">
      <c r="A9236" s="1">
        <v>44903</v>
      </c>
      <c r="B9236">
        <v>105.199997</v>
      </c>
      <c r="C9236">
        <v>105.43</v>
      </c>
      <c r="D9236">
        <v>104.720001</v>
      </c>
      <c r="E9236">
        <v>104.769997</v>
      </c>
      <c r="F9236">
        <v>104.769997</v>
      </c>
      <c r="G9236">
        <v>0</v>
      </c>
    </row>
    <row r="9237" spans="1:7" x14ac:dyDescent="0.25">
      <c r="A9237" s="1">
        <v>44904</v>
      </c>
      <c r="B9237">
        <v>104.860001</v>
      </c>
      <c r="C9237">
        <v>105.139999</v>
      </c>
      <c r="D9237">
        <v>104.480003</v>
      </c>
      <c r="E9237">
        <v>104.80999799999999</v>
      </c>
      <c r="F9237">
        <v>104.80999799999999</v>
      </c>
      <c r="G9237">
        <v>0</v>
      </c>
    </row>
    <row r="9238" spans="1:7" x14ac:dyDescent="0.25">
      <c r="A9238" s="1">
        <v>44906</v>
      </c>
      <c r="B9238" t="s">
        <v>444</v>
      </c>
      <c r="C9238" t="s">
        <v>444</v>
      </c>
      <c r="D9238" t="s">
        <v>444</v>
      </c>
      <c r="E9238" t="s">
        <v>444</v>
      </c>
      <c r="F9238" t="s">
        <v>444</v>
      </c>
      <c r="G9238" t="s">
        <v>444</v>
      </c>
    </row>
    <row r="9239" spans="1:7" x14ac:dyDescent="0.25">
      <c r="A9239" s="1">
        <v>44907</v>
      </c>
      <c r="B9239">
        <v>104.93</v>
      </c>
      <c r="C9239">
        <v>105.25</v>
      </c>
      <c r="D9239">
        <v>104.66999800000001</v>
      </c>
      <c r="E9239">
        <v>105.129997</v>
      </c>
      <c r="F9239">
        <v>105.129997</v>
      </c>
      <c r="G9239">
        <v>0</v>
      </c>
    </row>
    <row r="9240" spans="1:7" x14ac:dyDescent="0.25">
      <c r="A9240" s="1">
        <v>44908</v>
      </c>
      <c r="B9240">
        <v>104.989998</v>
      </c>
      <c r="C9240">
        <v>105.099998</v>
      </c>
      <c r="D9240">
        <v>103.589996</v>
      </c>
      <c r="E9240">
        <v>103.980003</v>
      </c>
      <c r="F9240">
        <v>103.980003</v>
      </c>
      <c r="G9240">
        <v>0</v>
      </c>
    </row>
    <row r="9241" spans="1:7" x14ac:dyDescent="0.25">
      <c r="A9241" s="1">
        <v>44909</v>
      </c>
      <c r="B9241">
        <v>104.07</v>
      </c>
      <c r="C9241">
        <v>104.160004</v>
      </c>
      <c r="D9241">
        <v>103.449997</v>
      </c>
      <c r="E9241">
        <v>103.769997</v>
      </c>
      <c r="F9241">
        <v>103.769997</v>
      </c>
      <c r="G9241">
        <v>0</v>
      </c>
    </row>
    <row r="9242" spans="1:7" x14ac:dyDescent="0.25">
      <c r="A9242" s="1">
        <v>44910</v>
      </c>
      <c r="B9242">
        <v>103.66999800000001</v>
      </c>
      <c r="C9242">
        <v>104.879997</v>
      </c>
      <c r="D9242">
        <v>103.540001</v>
      </c>
      <c r="E9242">
        <v>104.55999799999999</v>
      </c>
      <c r="F9242">
        <v>104.55999799999999</v>
      </c>
      <c r="G9242">
        <v>0</v>
      </c>
    </row>
    <row r="9243" spans="1:7" x14ac:dyDescent="0.25">
      <c r="A9243" s="1">
        <v>44911</v>
      </c>
      <c r="B9243">
        <v>104.449997</v>
      </c>
      <c r="C9243">
        <v>104.839996</v>
      </c>
      <c r="D9243">
        <v>104.209999</v>
      </c>
      <c r="E9243">
        <v>104.699997</v>
      </c>
      <c r="F9243">
        <v>104.699997</v>
      </c>
      <c r="G9243">
        <v>0</v>
      </c>
    </row>
    <row r="9244" spans="1:7" x14ac:dyDescent="0.25">
      <c r="A9244" s="1">
        <v>44913</v>
      </c>
      <c r="B9244" t="s">
        <v>444</v>
      </c>
      <c r="C9244" t="s">
        <v>444</v>
      </c>
      <c r="D9244" t="s">
        <v>444</v>
      </c>
      <c r="E9244" t="s">
        <v>444</v>
      </c>
      <c r="F9244" t="s">
        <v>444</v>
      </c>
      <c r="G9244" t="s">
        <v>444</v>
      </c>
    </row>
    <row r="9245" spans="1:7" x14ac:dyDescent="0.25">
      <c r="A9245" s="1">
        <v>44914</v>
      </c>
      <c r="B9245">
        <v>104.839996</v>
      </c>
      <c r="C9245">
        <v>104.93</v>
      </c>
      <c r="D9245">
        <v>104.129997</v>
      </c>
      <c r="E9245">
        <v>104.720001</v>
      </c>
      <c r="F9245">
        <v>104.720001</v>
      </c>
      <c r="G9245">
        <v>0</v>
      </c>
    </row>
    <row r="9246" spans="1:7" x14ac:dyDescent="0.25">
      <c r="A9246" s="1">
        <v>44915</v>
      </c>
      <c r="B9246">
        <v>104.730003</v>
      </c>
      <c r="C9246">
        <v>104.790001</v>
      </c>
      <c r="D9246">
        <v>103.779999</v>
      </c>
      <c r="E9246">
        <v>103.970001</v>
      </c>
      <c r="F9246">
        <v>103.970001</v>
      </c>
      <c r="G9246">
        <v>0</v>
      </c>
    </row>
    <row r="9247" spans="1:7" x14ac:dyDescent="0.25">
      <c r="A9247" s="1">
        <v>44916</v>
      </c>
      <c r="B9247">
        <v>103.949997</v>
      </c>
      <c r="C9247">
        <v>104.379997</v>
      </c>
      <c r="D9247">
        <v>103.849998</v>
      </c>
      <c r="E9247">
        <v>104.160004</v>
      </c>
      <c r="F9247">
        <v>104.160004</v>
      </c>
      <c r="G9247">
        <v>0</v>
      </c>
    </row>
    <row r="9248" spans="1:7" x14ac:dyDescent="0.25">
      <c r="A9248" s="1">
        <v>44917</v>
      </c>
      <c r="B9248">
        <v>104.220001</v>
      </c>
      <c r="C9248">
        <v>104.599998</v>
      </c>
      <c r="D9248">
        <v>103.75</v>
      </c>
      <c r="E9248">
        <v>104.43</v>
      </c>
      <c r="F9248">
        <v>104.43</v>
      </c>
      <c r="G9248">
        <v>0</v>
      </c>
    </row>
    <row r="9249" spans="1:7" x14ac:dyDescent="0.25">
      <c r="A9249" s="1">
        <v>44918</v>
      </c>
      <c r="B9249">
        <v>104.389999</v>
      </c>
      <c r="C9249">
        <v>104.540001</v>
      </c>
      <c r="D9249">
        <v>104.120003</v>
      </c>
      <c r="E9249">
        <v>104.30999799999999</v>
      </c>
      <c r="F9249">
        <v>104.30999799999999</v>
      </c>
      <c r="G9249">
        <v>0</v>
      </c>
    </row>
    <row r="9250" spans="1:7" x14ac:dyDescent="0.25">
      <c r="A9250" s="1">
        <v>44920</v>
      </c>
      <c r="B9250" t="s">
        <v>444</v>
      </c>
      <c r="C9250" t="s">
        <v>444</v>
      </c>
      <c r="D9250" t="s">
        <v>444</v>
      </c>
      <c r="E9250" t="s">
        <v>444</v>
      </c>
      <c r="F9250" t="s">
        <v>444</v>
      </c>
      <c r="G9250" t="s">
        <v>444</v>
      </c>
    </row>
    <row r="9251" spans="1:7" x14ac:dyDescent="0.25">
      <c r="A9251" s="1">
        <v>44921</v>
      </c>
      <c r="B9251" t="s">
        <v>444</v>
      </c>
      <c r="C9251" t="s">
        <v>444</v>
      </c>
      <c r="D9251" t="s">
        <v>444</v>
      </c>
      <c r="E9251" t="s">
        <v>444</v>
      </c>
      <c r="F9251" t="s">
        <v>444</v>
      </c>
      <c r="G9251" t="s">
        <v>444</v>
      </c>
    </row>
    <row r="9252" spans="1:7" x14ac:dyDescent="0.25">
      <c r="A9252" s="1">
        <v>44922</v>
      </c>
      <c r="B9252">
        <v>104.120003</v>
      </c>
      <c r="C9252">
        <v>104.400002</v>
      </c>
      <c r="D9252">
        <v>103.889999</v>
      </c>
      <c r="E9252">
        <v>104.18</v>
      </c>
      <c r="F9252">
        <v>104.18</v>
      </c>
      <c r="G9252">
        <v>0</v>
      </c>
    </row>
    <row r="9253" spans="1:7" x14ac:dyDescent="0.25">
      <c r="A9253" s="1">
        <v>44923</v>
      </c>
      <c r="B9253">
        <v>104.33000199999999</v>
      </c>
      <c r="C9253">
        <v>104.55999799999999</v>
      </c>
      <c r="D9253">
        <v>103.849998</v>
      </c>
      <c r="E9253">
        <v>104.459999</v>
      </c>
      <c r="F9253">
        <v>104.459999</v>
      </c>
      <c r="G9253">
        <v>0</v>
      </c>
    </row>
    <row r="9254" spans="1:7" x14ac:dyDescent="0.25">
      <c r="A9254" s="1">
        <v>44924</v>
      </c>
      <c r="B9254">
        <v>104.370003</v>
      </c>
      <c r="C9254">
        <v>104.449997</v>
      </c>
      <c r="D9254">
        <v>103.779999</v>
      </c>
      <c r="E9254">
        <v>103.839996</v>
      </c>
      <c r="F9254">
        <v>103.839996</v>
      </c>
      <c r="G9254">
        <v>0</v>
      </c>
    </row>
    <row r="9255" spans="1:7" x14ac:dyDescent="0.25">
      <c r="A9255" s="1">
        <v>44925</v>
      </c>
      <c r="B9255">
        <v>103.949997</v>
      </c>
      <c r="C9255">
        <v>104.099998</v>
      </c>
      <c r="D9255">
        <v>103.389999</v>
      </c>
      <c r="E9255">
        <v>103.519997</v>
      </c>
      <c r="F9255">
        <v>103.519997</v>
      </c>
      <c r="G9255">
        <v>0</v>
      </c>
    </row>
    <row r="9256" spans="1:7" x14ac:dyDescent="0.25">
      <c r="A9256" s="1">
        <v>44927</v>
      </c>
      <c r="B9256" t="s">
        <v>444</v>
      </c>
      <c r="C9256" t="s">
        <v>444</v>
      </c>
      <c r="D9256" t="s">
        <v>444</v>
      </c>
      <c r="E9256" t="s">
        <v>444</v>
      </c>
      <c r="F9256" t="s">
        <v>444</v>
      </c>
      <c r="G9256" t="s">
        <v>444</v>
      </c>
    </row>
    <row r="9257" spans="1:7" x14ac:dyDescent="0.25">
      <c r="A9257" s="1">
        <v>44928</v>
      </c>
      <c r="B9257" t="s">
        <v>444</v>
      </c>
      <c r="C9257" t="s">
        <v>444</v>
      </c>
      <c r="D9257" t="s">
        <v>444</v>
      </c>
      <c r="E9257" t="s">
        <v>444</v>
      </c>
      <c r="F9257" t="s">
        <v>444</v>
      </c>
      <c r="G9257" t="s">
        <v>444</v>
      </c>
    </row>
    <row r="9258" spans="1:7" x14ac:dyDescent="0.25">
      <c r="A9258" s="1">
        <v>44929</v>
      </c>
      <c r="B9258">
        <v>103.660004</v>
      </c>
      <c r="C9258">
        <v>104.860001</v>
      </c>
      <c r="D9258">
        <v>103.470001</v>
      </c>
      <c r="E9258">
        <v>104.519997</v>
      </c>
      <c r="F9258">
        <v>104.519997</v>
      </c>
      <c r="G9258">
        <v>0</v>
      </c>
    </row>
    <row r="9259" spans="1:7" x14ac:dyDescent="0.25">
      <c r="A9259" s="1">
        <v>44930</v>
      </c>
      <c r="B9259">
        <v>104.58000199999999</v>
      </c>
      <c r="C9259">
        <v>104.599998</v>
      </c>
      <c r="D9259">
        <v>103.83000199999999</v>
      </c>
      <c r="E9259">
        <v>104.25</v>
      </c>
      <c r="F9259">
        <v>104.25</v>
      </c>
      <c r="G9259">
        <v>0</v>
      </c>
    </row>
    <row r="9260" spans="1:7" x14ac:dyDescent="0.25">
      <c r="A9260" s="1">
        <v>44931</v>
      </c>
      <c r="B9260">
        <v>104.07</v>
      </c>
      <c r="C9260">
        <v>105.269997</v>
      </c>
      <c r="D9260">
        <v>103.989998</v>
      </c>
      <c r="E9260">
        <v>105.040001</v>
      </c>
      <c r="F9260">
        <v>105.040001</v>
      </c>
      <c r="G9260">
        <v>0</v>
      </c>
    </row>
    <row r="9261" spans="1:7" x14ac:dyDescent="0.25">
      <c r="A9261" s="1">
        <v>44932</v>
      </c>
      <c r="B9261">
        <v>105.050003</v>
      </c>
      <c r="C9261">
        <v>105.629997</v>
      </c>
      <c r="D9261">
        <v>103.870003</v>
      </c>
      <c r="E9261">
        <v>103.879997</v>
      </c>
      <c r="F9261">
        <v>103.879997</v>
      </c>
      <c r="G9261">
        <v>0</v>
      </c>
    </row>
    <row r="9262" spans="1:7" x14ac:dyDescent="0.25">
      <c r="A9262" s="1">
        <v>44934</v>
      </c>
      <c r="B9262" t="s">
        <v>444</v>
      </c>
      <c r="C9262" t="s">
        <v>444</v>
      </c>
      <c r="D9262" t="s">
        <v>444</v>
      </c>
      <c r="E9262" t="s">
        <v>444</v>
      </c>
      <c r="F9262" t="s">
        <v>444</v>
      </c>
      <c r="G9262" t="s">
        <v>444</v>
      </c>
    </row>
    <row r="9263" spans="1:7" x14ac:dyDescent="0.25">
      <c r="A9263" s="1">
        <v>44935</v>
      </c>
      <c r="B9263">
        <v>103.910004</v>
      </c>
      <c r="C9263">
        <v>103.94000200000001</v>
      </c>
      <c r="D9263">
        <v>102.94000200000001</v>
      </c>
      <c r="E9263">
        <v>103</v>
      </c>
      <c r="F9263">
        <v>103</v>
      </c>
      <c r="G9263">
        <v>0</v>
      </c>
    </row>
    <row r="9264" spans="1:7" x14ac:dyDescent="0.25">
      <c r="A9264" s="1">
        <v>44936</v>
      </c>
      <c r="B9264">
        <v>103.290001</v>
      </c>
      <c r="C9264">
        <v>103.489998</v>
      </c>
      <c r="D9264">
        <v>103.029999</v>
      </c>
      <c r="E9264">
        <v>103.239998</v>
      </c>
      <c r="F9264">
        <v>103.239998</v>
      </c>
      <c r="G9264">
        <v>0</v>
      </c>
    </row>
    <row r="9265" spans="1:7" x14ac:dyDescent="0.25">
      <c r="A9265" s="1">
        <v>44937</v>
      </c>
      <c r="B9265">
        <v>103.220001</v>
      </c>
      <c r="C9265">
        <v>103.480003</v>
      </c>
      <c r="D9265">
        <v>103.110001</v>
      </c>
      <c r="E9265">
        <v>103.19000200000001</v>
      </c>
      <c r="F9265">
        <v>103.19000200000001</v>
      </c>
      <c r="G9265">
        <v>0</v>
      </c>
    </row>
    <row r="9266" spans="1:7" x14ac:dyDescent="0.25">
      <c r="A9266" s="1">
        <v>44938</v>
      </c>
      <c r="B9266">
        <v>103.05999799999999</v>
      </c>
      <c r="C9266">
        <v>103.290001</v>
      </c>
      <c r="D9266">
        <v>102.08000199999999</v>
      </c>
      <c r="E9266">
        <v>102.25</v>
      </c>
      <c r="F9266">
        <v>102.25</v>
      </c>
      <c r="G9266">
        <v>0</v>
      </c>
    </row>
    <row r="9267" spans="1:7" x14ac:dyDescent="0.25">
      <c r="A9267" s="1">
        <v>44939</v>
      </c>
      <c r="B9267">
        <v>102.209999</v>
      </c>
      <c r="C9267">
        <v>102.650002</v>
      </c>
      <c r="D9267">
        <v>101.989998</v>
      </c>
      <c r="E9267">
        <v>102.199997</v>
      </c>
      <c r="F9267">
        <v>102.199997</v>
      </c>
      <c r="G9267">
        <v>0</v>
      </c>
    </row>
    <row r="9268" spans="1:7" x14ac:dyDescent="0.25">
      <c r="A9268" s="1">
        <v>44941</v>
      </c>
      <c r="B9268" t="s">
        <v>444</v>
      </c>
      <c r="C9268" t="s">
        <v>444</v>
      </c>
      <c r="D9268" t="s">
        <v>444</v>
      </c>
      <c r="E9268" t="s">
        <v>444</v>
      </c>
      <c r="F9268" t="s">
        <v>444</v>
      </c>
      <c r="G9268" t="s">
        <v>444</v>
      </c>
    </row>
    <row r="9269" spans="1:7" x14ac:dyDescent="0.25">
      <c r="A9269" s="1">
        <v>44942</v>
      </c>
      <c r="B9269">
        <v>102.18</v>
      </c>
      <c r="C9269">
        <v>102.55999799999999</v>
      </c>
      <c r="D9269">
        <v>101.769997</v>
      </c>
      <c r="E9269">
        <v>102.370003</v>
      </c>
      <c r="F9269">
        <v>102.370003</v>
      </c>
      <c r="G9269">
        <v>0</v>
      </c>
    </row>
    <row r="9270" spans="1:7" x14ac:dyDescent="0.25">
      <c r="A9270" s="1">
        <v>44943</v>
      </c>
      <c r="B9270">
        <v>102.32</v>
      </c>
      <c r="C9270">
        <v>102.55999799999999</v>
      </c>
      <c r="D9270">
        <v>101.94000200000001</v>
      </c>
      <c r="E9270">
        <v>102.389999</v>
      </c>
      <c r="F9270">
        <v>102.389999</v>
      </c>
      <c r="G9270">
        <v>0</v>
      </c>
    </row>
    <row r="9271" spans="1:7" x14ac:dyDescent="0.25">
      <c r="A9271" s="1">
        <v>44944</v>
      </c>
      <c r="B9271">
        <v>102.470001</v>
      </c>
      <c r="C9271">
        <v>102.900002</v>
      </c>
      <c r="D9271">
        <v>101.529999</v>
      </c>
      <c r="E9271">
        <v>102.360001</v>
      </c>
      <c r="F9271">
        <v>102.360001</v>
      </c>
      <c r="G9271">
        <v>0</v>
      </c>
    </row>
    <row r="9272" spans="1:7" x14ac:dyDescent="0.25">
      <c r="A9272" s="1">
        <v>44945</v>
      </c>
      <c r="B9272">
        <v>102.379997</v>
      </c>
      <c r="C9272">
        <v>102.480003</v>
      </c>
      <c r="D9272">
        <v>101.989998</v>
      </c>
      <c r="E9272">
        <v>102.05999799999999</v>
      </c>
      <c r="F9272">
        <v>102.05999799999999</v>
      </c>
      <c r="G9272">
        <v>0</v>
      </c>
    </row>
    <row r="9273" spans="1:7" x14ac:dyDescent="0.25">
      <c r="A9273" s="1">
        <v>44946</v>
      </c>
      <c r="B9273">
        <v>102.08000199999999</v>
      </c>
      <c r="C9273">
        <v>102.550003</v>
      </c>
      <c r="D9273">
        <v>101.94000200000001</v>
      </c>
      <c r="E9273">
        <v>102.010002</v>
      </c>
      <c r="F9273">
        <v>102.010002</v>
      </c>
      <c r="G9273">
        <v>0</v>
      </c>
    </row>
    <row r="9274" spans="1:7" x14ac:dyDescent="0.25">
      <c r="A9274" s="1">
        <v>44948</v>
      </c>
      <c r="B9274" t="s">
        <v>444</v>
      </c>
      <c r="C9274" t="s">
        <v>444</v>
      </c>
      <c r="D9274" t="s">
        <v>444</v>
      </c>
      <c r="E9274" t="s">
        <v>444</v>
      </c>
      <c r="F9274" t="s">
        <v>444</v>
      </c>
      <c r="G9274" t="s">
        <v>444</v>
      </c>
    </row>
    <row r="9275" spans="1:7" x14ac:dyDescent="0.25">
      <c r="A9275" s="1">
        <v>44949</v>
      </c>
      <c r="B9275">
        <v>101.989998</v>
      </c>
      <c r="C9275">
        <v>102.279999</v>
      </c>
      <c r="D9275">
        <v>101.589996</v>
      </c>
      <c r="E9275">
        <v>102.139999</v>
      </c>
      <c r="F9275">
        <v>102.139999</v>
      </c>
      <c r="G9275">
        <v>0</v>
      </c>
    </row>
    <row r="9276" spans="1:7" x14ac:dyDescent="0.25">
      <c r="A9276" s="1">
        <v>44950</v>
      </c>
      <c r="B9276">
        <v>101.989998</v>
      </c>
      <c r="C9276">
        <v>102.43</v>
      </c>
      <c r="D9276">
        <v>101.720001</v>
      </c>
      <c r="E9276">
        <v>101.91999800000001</v>
      </c>
      <c r="F9276">
        <v>101.91999800000001</v>
      </c>
      <c r="G9276">
        <v>0</v>
      </c>
    </row>
    <row r="9277" spans="1:7" x14ac:dyDescent="0.25">
      <c r="A9277" s="1">
        <v>44951</v>
      </c>
      <c r="B9277">
        <v>102.010002</v>
      </c>
      <c r="C9277">
        <v>102.120003</v>
      </c>
      <c r="D9277">
        <v>101.58000199999999</v>
      </c>
      <c r="E9277">
        <v>101.639999</v>
      </c>
      <c r="F9277">
        <v>101.639999</v>
      </c>
      <c r="G9277">
        <v>0</v>
      </c>
    </row>
    <row r="9278" spans="1:7" x14ac:dyDescent="0.25">
      <c r="A9278" s="1">
        <v>44952</v>
      </c>
      <c r="B9278">
        <v>101.58000199999999</v>
      </c>
      <c r="C9278">
        <v>102.18</v>
      </c>
      <c r="D9278">
        <v>101.5</v>
      </c>
      <c r="E9278">
        <v>101.839996</v>
      </c>
      <c r="F9278">
        <v>101.839996</v>
      </c>
      <c r="G9278">
        <v>0</v>
      </c>
    </row>
    <row r="9279" spans="1:7" x14ac:dyDescent="0.25">
      <c r="A9279" s="1">
        <v>44953</v>
      </c>
      <c r="B9279">
        <v>101.720001</v>
      </c>
      <c r="C9279">
        <v>102.19000200000001</v>
      </c>
      <c r="D9279">
        <v>101.68</v>
      </c>
      <c r="E9279">
        <v>101.93</v>
      </c>
      <c r="F9279">
        <v>101.93</v>
      </c>
      <c r="G9279">
        <v>0</v>
      </c>
    </row>
    <row r="9280" spans="1:7" x14ac:dyDescent="0.25">
      <c r="A9280" s="1">
        <v>44955</v>
      </c>
      <c r="B9280" t="s">
        <v>444</v>
      </c>
      <c r="C9280" t="s">
        <v>444</v>
      </c>
      <c r="D9280" t="s">
        <v>444</v>
      </c>
      <c r="E9280" t="s">
        <v>444</v>
      </c>
      <c r="F9280" t="s">
        <v>444</v>
      </c>
      <c r="G9280" t="s">
        <v>444</v>
      </c>
    </row>
    <row r="9281" spans="1:7" x14ac:dyDescent="0.25">
      <c r="A9281" s="1">
        <v>44956</v>
      </c>
      <c r="B9281">
        <v>101.91999800000001</v>
      </c>
      <c r="C9281">
        <v>102.30999799999999</v>
      </c>
      <c r="D9281">
        <v>101.660004</v>
      </c>
      <c r="E9281">
        <v>102.279999</v>
      </c>
      <c r="F9281">
        <v>102.279999</v>
      </c>
      <c r="G9281">
        <v>0</v>
      </c>
    </row>
    <row r="9282" spans="1:7" x14ac:dyDescent="0.25">
      <c r="A9282" s="1">
        <v>44957</v>
      </c>
      <c r="B9282">
        <v>102.19000200000001</v>
      </c>
      <c r="C9282">
        <v>102.610001</v>
      </c>
      <c r="D9282">
        <v>102.010002</v>
      </c>
      <c r="E9282">
        <v>102.099998</v>
      </c>
      <c r="F9282">
        <v>102.099998</v>
      </c>
      <c r="G9282">
        <v>0</v>
      </c>
    </row>
    <row r="9283" spans="1:7" x14ac:dyDescent="0.25">
      <c r="A9283" s="1">
        <v>44958</v>
      </c>
      <c r="B9283">
        <v>102.099998</v>
      </c>
      <c r="C9283">
        <v>102.19000200000001</v>
      </c>
      <c r="D9283">
        <v>101.040001</v>
      </c>
      <c r="E9283">
        <v>101.220001</v>
      </c>
      <c r="F9283">
        <v>101.220001</v>
      </c>
      <c r="G9283">
        <v>0</v>
      </c>
    </row>
    <row r="9284" spans="1:7" x14ac:dyDescent="0.25">
      <c r="A9284" s="1">
        <v>44959</v>
      </c>
      <c r="B9284">
        <v>100.849998</v>
      </c>
      <c r="C9284">
        <v>101.910004</v>
      </c>
      <c r="D9284">
        <v>100.82</v>
      </c>
      <c r="E9284">
        <v>101.75</v>
      </c>
      <c r="F9284">
        <v>101.75</v>
      </c>
      <c r="G9284">
        <v>0</v>
      </c>
    </row>
    <row r="9285" spans="1:7" x14ac:dyDescent="0.25">
      <c r="A9285" s="1">
        <v>44960</v>
      </c>
      <c r="B9285">
        <v>101.83000199999999</v>
      </c>
      <c r="C9285">
        <v>103.010002</v>
      </c>
      <c r="D9285">
        <v>101.550003</v>
      </c>
      <c r="E9285">
        <v>102.91999800000001</v>
      </c>
      <c r="F9285">
        <v>102.91999800000001</v>
      </c>
      <c r="G9285">
        <v>0</v>
      </c>
    </row>
    <row r="9286" spans="1:7" x14ac:dyDescent="0.25">
      <c r="A9286" s="1">
        <v>44962</v>
      </c>
      <c r="B9286" t="s">
        <v>444</v>
      </c>
      <c r="C9286" t="s">
        <v>444</v>
      </c>
      <c r="D9286" t="s">
        <v>444</v>
      </c>
      <c r="E9286" t="s">
        <v>444</v>
      </c>
      <c r="F9286" t="s">
        <v>444</v>
      </c>
      <c r="G9286" t="s">
        <v>444</v>
      </c>
    </row>
    <row r="9287" spans="1:7" x14ac:dyDescent="0.25">
      <c r="A9287" s="1">
        <v>44963</v>
      </c>
      <c r="B9287">
        <v>103.010002</v>
      </c>
      <c r="C9287">
        <v>103.769997</v>
      </c>
      <c r="D9287">
        <v>103.010002</v>
      </c>
      <c r="E9287">
        <v>103.620003</v>
      </c>
      <c r="F9287">
        <v>103.620003</v>
      </c>
      <c r="G9287">
        <v>0</v>
      </c>
    </row>
    <row r="9288" spans="1:7" x14ac:dyDescent="0.25">
      <c r="A9288" s="1">
        <v>44964</v>
      </c>
      <c r="B9288">
        <v>103.540001</v>
      </c>
      <c r="C9288">
        <v>103.959999</v>
      </c>
      <c r="D9288">
        <v>103</v>
      </c>
      <c r="E9288">
        <v>103.43</v>
      </c>
      <c r="F9288">
        <v>103.43</v>
      </c>
      <c r="G9288">
        <v>0</v>
      </c>
    </row>
    <row r="9289" spans="1:7" x14ac:dyDescent="0.25">
      <c r="A9289" s="1">
        <v>44965</v>
      </c>
      <c r="B9289">
        <v>103.269997</v>
      </c>
      <c r="C9289">
        <v>103.519997</v>
      </c>
      <c r="D9289">
        <v>103</v>
      </c>
      <c r="E9289">
        <v>103.410004</v>
      </c>
      <c r="F9289">
        <v>103.410004</v>
      </c>
      <c r="G9289">
        <v>0</v>
      </c>
    </row>
    <row r="9290" spans="1:7" x14ac:dyDescent="0.25">
      <c r="A9290" s="1">
        <v>44966</v>
      </c>
      <c r="B9290">
        <v>103.43</v>
      </c>
      <c r="C9290">
        <v>103.550003</v>
      </c>
      <c r="D9290">
        <v>102.639999</v>
      </c>
      <c r="E9290">
        <v>103.220001</v>
      </c>
      <c r="F9290">
        <v>103.220001</v>
      </c>
      <c r="G9290">
        <v>0</v>
      </c>
    </row>
    <row r="9291" spans="1:7" x14ac:dyDescent="0.25">
      <c r="A9291" s="1">
        <v>44967</v>
      </c>
      <c r="B9291">
        <v>103.260002</v>
      </c>
      <c r="C9291">
        <v>103.68</v>
      </c>
      <c r="D9291">
        <v>102.900002</v>
      </c>
      <c r="E9291">
        <v>103.629997</v>
      </c>
      <c r="F9291">
        <v>103.629997</v>
      </c>
      <c r="G9291">
        <v>0</v>
      </c>
    </row>
    <row r="9292" spans="1:7" x14ac:dyDescent="0.25">
      <c r="A9292" s="1">
        <v>44969</v>
      </c>
      <c r="B9292" t="s">
        <v>444</v>
      </c>
      <c r="C9292" t="s">
        <v>444</v>
      </c>
      <c r="D9292" t="s">
        <v>444</v>
      </c>
      <c r="E9292" t="s">
        <v>444</v>
      </c>
      <c r="F9292" t="s">
        <v>444</v>
      </c>
      <c r="G9292" t="s">
        <v>444</v>
      </c>
    </row>
    <row r="9293" spans="1:7" x14ac:dyDescent="0.25">
      <c r="A9293" s="1">
        <v>44970</v>
      </c>
      <c r="B9293">
        <v>103.58000199999999</v>
      </c>
      <c r="C9293">
        <v>103.839996</v>
      </c>
      <c r="D9293">
        <v>103.239998</v>
      </c>
      <c r="E9293">
        <v>103.349998</v>
      </c>
      <c r="F9293">
        <v>103.349998</v>
      </c>
      <c r="G9293">
        <v>0</v>
      </c>
    </row>
    <row r="9294" spans="1:7" x14ac:dyDescent="0.25">
      <c r="A9294" s="1">
        <v>44971</v>
      </c>
      <c r="B9294">
        <v>103.220001</v>
      </c>
      <c r="C9294">
        <v>103.519997</v>
      </c>
      <c r="D9294">
        <v>102.589996</v>
      </c>
      <c r="E9294">
        <v>103.230003</v>
      </c>
      <c r="F9294">
        <v>103.230003</v>
      </c>
      <c r="G9294">
        <v>0</v>
      </c>
    </row>
    <row r="9295" spans="1:7" x14ac:dyDescent="0.25">
      <c r="A9295" s="1">
        <v>44972</v>
      </c>
      <c r="B9295">
        <v>103.209999</v>
      </c>
      <c r="C9295">
        <v>104.110001</v>
      </c>
      <c r="D9295">
        <v>103.160004</v>
      </c>
      <c r="E9295">
        <v>103.91999800000001</v>
      </c>
      <c r="F9295">
        <v>103.91999800000001</v>
      </c>
      <c r="G9295">
        <v>0</v>
      </c>
    </row>
    <row r="9296" spans="1:7" x14ac:dyDescent="0.25">
      <c r="A9296" s="1">
        <v>44973</v>
      </c>
      <c r="B9296">
        <v>103.879997</v>
      </c>
      <c r="C9296">
        <v>104.230003</v>
      </c>
      <c r="D9296">
        <v>103.529999</v>
      </c>
      <c r="E9296">
        <v>103.860001</v>
      </c>
      <c r="F9296">
        <v>103.860001</v>
      </c>
      <c r="G9296">
        <v>0</v>
      </c>
    </row>
    <row r="9297" spans="1:7" x14ac:dyDescent="0.25">
      <c r="A9297" s="1">
        <v>44974</v>
      </c>
      <c r="B9297">
        <v>104.199997</v>
      </c>
      <c r="C9297">
        <v>104.66999800000001</v>
      </c>
      <c r="D9297">
        <v>103.839996</v>
      </c>
      <c r="E9297">
        <v>103.860001</v>
      </c>
      <c r="F9297">
        <v>103.860001</v>
      </c>
      <c r="G9297">
        <v>0</v>
      </c>
    </row>
    <row r="9298" spans="1:7" x14ac:dyDescent="0.25">
      <c r="A9298" s="1">
        <v>44976</v>
      </c>
      <c r="B9298" t="s">
        <v>444</v>
      </c>
      <c r="C9298" t="s">
        <v>444</v>
      </c>
      <c r="D9298" t="s">
        <v>444</v>
      </c>
      <c r="E9298" t="s">
        <v>444</v>
      </c>
      <c r="F9298" t="s">
        <v>444</v>
      </c>
      <c r="G9298" t="s">
        <v>444</v>
      </c>
    </row>
    <row r="9299" spans="1:7" x14ac:dyDescent="0.25">
      <c r="A9299" s="1">
        <v>44978</v>
      </c>
      <c r="B9299">
        <v>103.910004</v>
      </c>
      <c r="C9299">
        <v>104.260002</v>
      </c>
      <c r="D9299">
        <v>103.769997</v>
      </c>
      <c r="E9299">
        <v>104.18</v>
      </c>
      <c r="F9299">
        <v>104.18</v>
      </c>
      <c r="G9299">
        <v>0</v>
      </c>
    </row>
    <row r="9300" spans="1:7" x14ac:dyDescent="0.25">
      <c r="A9300" s="1">
        <v>44979</v>
      </c>
      <c r="B9300">
        <v>104.129997</v>
      </c>
      <c r="C9300">
        <v>104.599998</v>
      </c>
      <c r="D9300">
        <v>104.010002</v>
      </c>
      <c r="E9300">
        <v>104.589996</v>
      </c>
      <c r="F9300">
        <v>104.589996</v>
      </c>
      <c r="G9300">
        <v>0</v>
      </c>
    </row>
    <row r="9301" spans="1:7" x14ac:dyDescent="0.25">
      <c r="A9301" s="1">
        <v>44980</v>
      </c>
      <c r="B9301">
        <v>104.5</v>
      </c>
      <c r="C9301">
        <v>104.779999</v>
      </c>
      <c r="D9301">
        <v>104.30999799999999</v>
      </c>
      <c r="E9301">
        <v>104.599998</v>
      </c>
      <c r="F9301">
        <v>104.599998</v>
      </c>
      <c r="G9301">
        <v>0</v>
      </c>
    </row>
    <row r="9302" spans="1:7" x14ac:dyDescent="0.25">
      <c r="A9302" s="1">
        <v>44981</v>
      </c>
      <c r="B9302">
        <v>104.55999799999999</v>
      </c>
      <c r="C9302">
        <v>105.32</v>
      </c>
      <c r="D9302">
        <v>104.41999800000001</v>
      </c>
      <c r="E9302">
        <v>105.209999</v>
      </c>
      <c r="F9302">
        <v>105.209999</v>
      </c>
      <c r="G9302">
        <v>0</v>
      </c>
    </row>
    <row r="9303" spans="1:7" x14ac:dyDescent="0.25">
      <c r="A9303" s="1">
        <v>44983</v>
      </c>
      <c r="B9303" t="s">
        <v>444</v>
      </c>
      <c r="C9303" t="s">
        <v>444</v>
      </c>
      <c r="D9303" t="s">
        <v>444</v>
      </c>
      <c r="E9303" t="s">
        <v>444</v>
      </c>
      <c r="F9303" t="s">
        <v>444</v>
      </c>
      <c r="G9303" t="s">
        <v>444</v>
      </c>
    </row>
    <row r="9304" spans="1:7" x14ac:dyDescent="0.25">
      <c r="A9304" s="1">
        <v>44984</v>
      </c>
      <c r="B9304">
        <v>105.260002</v>
      </c>
      <c r="C9304">
        <v>105.360001</v>
      </c>
      <c r="D9304">
        <v>104.550003</v>
      </c>
      <c r="E9304">
        <v>104.66999800000001</v>
      </c>
      <c r="F9304">
        <v>104.66999800000001</v>
      </c>
      <c r="G9304">
        <v>0</v>
      </c>
    </row>
    <row r="9305" spans="1:7" x14ac:dyDescent="0.25">
      <c r="A9305" s="1">
        <v>44985</v>
      </c>
      <c r="B9305">
        <v>104.629997</v>
      </c>
      <c r="C9305">
        <v>105</v>
      </c>
      <c r="D9305">
        <v>104.41999800000001</v>
      </c>
      <c r="E9305">
        <v>104.870003</v>
      </c>
      <c r="F9305">
        <v>104.870003</v>
      </c>
      <c r="G930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AF5A0-0ED7-429F-BEB3-6A58948D71D5}">
  <dimension ref="A1:B1010"/>
  <sheetViews>
    <sheetView workbookViewId="0">
      <selection activeCell="B11" sqref="B11"/>
    </sheetView>
  </sheetViews>
  <sheetFormatPr defaultRowHeight="15" x14ac:dyDescent="0.25"/>
  <cols>
    <col min="1" max="1" width="9.7109375" bestFit="1" customWidth="1"/>
    <col min="2" max="2" width="8.140625" bestFit="1" customWidth="1"/>
  </cols>
  <sheetData>
    <row r="1" spans="1:2" x14ac:dyDescent="0.25">
      <c r="A1" t="s">
        <v>445</v>
      </c>
      <c r="B1" t="s">
        <v>443</v>
      </c>
    </row>
    <row r="2" spans="1:2" x14ac:dyDescent="0.25">
      <c r="A2" s="1">
        <v>14246</v>
      </c>
      <c r="B2">
        <v>29923</v>
      </c>
    </row>
    <row r="3" spans="1:2" x14ac:dyDescent="0.25">
      <c r="A3" s="1">
        <v>14277</v>
      </c>
      <c r="B3">
        <v>30100</v>
      </c>
    </row>
    <row r="4" spans="1:2" x14ac:dyDescent="0.25">
      <c r="A4" s="1">
        <v>14305</v>
      </c>
      <c r="B4">
        <v>30280</v>
      </c>
    </row>
    <row r="5" spans="1:2" x14ac:dyDescent="0.25">
      <c r="A5" s="1">
        <v>14336</v>
      </c>
      <c r="B5">
        <v>30094</v>
      </c>
    </row>
    <row r="6" spans="1:2" x14ac:dyDescent="0.25">
      <c r="A6" s="1">
        <v>14366</v>
      </c>
      <c r="B6">
        <v>30299</v>
      </c>
    </row>
    <row r="7" spans="1:2" x14ac:dyDescent="0.25">
      <c r="A7" s="1">
        <v>14397</v>
      </c>
      <c r="B7">
        <v>30502</v>
      </c>
    </row>
    <row r="8" spans="1:2" x14ac:dyDescent="0.25">
      <c r="A8" s="1">
        <v>14427</v>
      </c>
      <c r="B8">
        <v>30419</v>
      </c>
    </row>
    <row r="9" spans="1:2" x14ac:dyDescent="0.25">
      <c r="A9" s="1">
        <v>14458</v>
      </c>
      <c r="B9">
        <v>30663</v>
      </c>
    </row>
    <row r="10" spans="1:2" x14ac:dyDescent="0.25">
      <c r="A10" s="1">
        <v>14489</v>
      </c>
      <c r="B10">
        <v>31031</v>
      </c>
    </row>
    <row r="11" spans="1:2" x14ac:dyDescent="0.25">
      <c r="A11" s="1">
        <v>14519</v>
      </c>
      <c r="B11">
        <v>31411</v>
      </c>
    </row>
    <row r="12" spans="1:2" x14ac:dyDescent="0.25">
      <c r="A12" s="1">
        <v>14550</v>
      </c>
      <c r="B12">
        <v>31470</v>
      </c>
    </row>
    <row r="13" spans="1:2" x14ac:dyDescent="0.25">
      <c r="A13" s="1">
        <v>14580</v>
      </c>
      <c r="B13">
        <v>31542</v>
      </c>
    </row>
    <row r="14" spans="1:2" x14ac:dyDescent="0.25">
      <c r="A14" s="1">
        <v>14611</v>
      </c>
      <c r="B14">
        <v>31603</v>
      </c>
    </row>
    <row r="15" spans="1:2" x14ac:dyDescent="0.25">
      <c r="A15" s="1">
        <v>14642</v>
      </c>
      <c r="B15">
        <v>31715</v>
      </c>
    </row>
    <row r="16" spans="1:2" x14ac:dyDescent="0.25">
      <c r="A16" s="1">
        <v>14671</v>
      </c>
      <c r="B16">
        <v>31825</v>
      </c>
    </row>
    <row r="17" spans="1:2" x14ac:dyDescent="0.25">
      <c r="A17" s="1">
        <v>14702</v>
      </c>
      <c r="B17">
        <v>31701</v>
      </c>
    </row>
    <row r="18" spans="1:2" x14ac:dyDescent="0.25">
      <c r="A18" s="1">
        <v>14732</v>
      </c>
      <c r="B18">
        <v>31879</v>
      </c>
    </row>
    <row r="19" spans="1:2" x14ac:dyDescent="0.25">
      <c r="A19" s="1">
        <v>14763</v>
      </c>
      <c r="B19">
        <v>31977</v>
      </c>
    </row>
    <row r="20" spans="1:2" x14ac:dyDescent="0.25">
      <c r="A20" s="1">
        <v>14793</v>
      </c>
      <c r="B20">
        <v>31942</v>
      </c>
    </row>
    <row r="21" spans="1:2" x14ac:dyDescent="0.25">
      <c r="A21" s="1">
        <v>14824</v>
      </c>
      <c r="B21">
        <v>32352</v>
      </c>
    </row>
    <row r="22" spans="1:2" x14ac:dyDescent="0.25">
      <c r="A22" s="1">
        <v>14855</v>
      </c>
      <c r="B22">
        <v>32810</v>
      </c>
    </row>
    <row r="23" spans="1:2" x14ac:dyDescent="0.25">
      <c r="A23" s="1">
        <v>14885</v>
      </c>
      <c r="B23">
        <v>33267</v>
      </c>
    </row>
    <row r="24" spans="1:2" x14ac:dyDescent="0.25">
      <c r="A24" s="1">
        <v>14916</v>
      </c>
      <c r="B24">
        <v>33669</v>
      </c>
    </row>
    <row r="25" spans="1:2" x14ac:dyDescent="0.25">
      <c r="A25" s="1">
        <v>14946</v>
      </c>
      <c r="B25">
        <v>34174</v>
      </c>
    </row>
    <row r="26" spans="1:2" x14ac:dyDescent="0.25">
      <c r="A26" s="1">
        <v>14977</v>
      </c>
      <c r="B26">
        <v>34481</v>
      </c>
    </row>
    <row r="27" spans="1:2" x14ac:dyDescent="0.25">
      <c r="A27" s="1">
        <v>15008</v>
      </c>
      <c r="B27">
        <v>34843</v>
      </c>
    </row>
    <row r="28" spans="1:2" x14ac:dyDescent="0.25">
      <c r="A28" s="1">
        <v>15036</v>
      </c>
      <c r="B28">
        <v>35092</v>
      </c>
    </row>
    <row r="29" spans="1:2" x14ac:dyDescent="0.25">
      <c r="A29" s="1">
        <v>15067</v>
      </c>
      <c r="B29">
        <v>35468</v>
      </c>
    </row>
    <row r="30" spans="1:2" x14ac:dyDescent="0.25">
      <c r="A30" s="1">
        <v>15097</v>
      </c>
      <c r="B30">
        <v>36182</v>
      </c>
    </row>
    <row r="31" spans="1:2" x14ac:dyDescent="0.25">
      <c r="A31" s="1">
        <v>15128</v>
      </c>
      <c r="B31">
        <v>36650</v>
      </c>
    </row>
    <row r="32" spans="1:2" x14ac:dyDescent="0.25">
      <c r="A32" s="1">
        <v>15158</v>
      </c>
      <c r="B32">
        <v>37137</v>
      </c>
    </row>
    <row r="33" spans="1:2" x14ac:dyDescent="0.25">
      <c r="A33" s="1">
        <v>15189</v>
      </c>
      <c r="B33">
        <v>37544</v>
      </c>
    </row>
    <row r="34" spans="1:2" x14ac:dyDescent="0.25">
      <c r="A34" s="1">
        <v>15220</v>
      </c>
      <c r="B34">
        <v>37835</v>
      </c>
    </row>
    <row r="35" spans="1:2" x14ac:dyDescent="0.25">
      <c r="A35" s="1">
        <v>15250</v>
      </c>
      <c r="B35">
        <v>37949</v>
      </c>
    </row>
    <row r="36" spans="1:2" x14ac:dyDescent="0.25">
      <c r="A36" s="1">
        <v>15281</v>
      </c>
      <c r="B36">
        <v>38024</v>
      </c>
    </row>
    <row r="37" spans="1:2" x14ac:dyDescent="0.25">
      <c r="A37" s="1">
        <v>15311</v>
      </c>
      <c r="B37">
        <v>38104</v>
      </c>
    </row>
    <row r="38" spans="1:2" x14ac:dyDescent="0.25">
      <c r="A38" s="1">
        <v>15342</v>
      </c>
      <c r="B38">
        <v>38347</v>
      </c>
    </row>
    <row r="39" spans="1:2" x14ac:dyDescent="0.25">
      <c r="A39" s="1">
        <v>15373</v>
      </c>
      <c r="B39">
        <v>38512</v>
      </c>
    </row>
    <row r="40" spans="1:2" x14ac:dyDescent="0.25">
      <c r="A40" s="1">
        <v>15401</v>
      </c>
      <c r="B40">
        <v>38935</v>
      </c>
    </row>
    <row r="41" spans="1:2" x14ac:dyDescent="0.25">
      <c r="A41" s="1">
        <v>15432</v>
      </c>
      <c r="B41">
        <v>39352</v>
      </c>
    </row>
    <row r="42" spans="1:2" x14ac:dyDescent="0.25">
      <c r="A42" s="1">
        <v>15462</v>
      </c>
      <c r="B42">
        <v>39771</v>
      </c>
    </row>
    <row r="43" spans="1:2" x14ac:dyDescent="0.25">
      <c r="A43" s="1">
        <v>15493</v>
      </c>
      <c r="B43">
        <v>40029</v>
      </c>
    </row>
    <row r="44" spans="1:2" x14ac:dyDescent="0.25">
      <c r="A44" s="1">
        <v>15523</v>
      </c>
      <c r="B44">
        <v>40472</v>
      </c>
    </row>
    <row r="45" spans="1:2" x14ac:dyDescent="0.25">
      <c r="A45" s="1">
        <v>15554</v>
      </c>
      <c r="B45">
        <v>40988</v>
      </c>
    </row>
    <row r="46" spans="1:2" x14ac:dyDescent="0.25">
      <c r="A46" s="1">
        <v>15585</v>
      </c>
      <c r="B46">
        <v>41259</v>
      </c>
    </row>
    <row r="47" spans="1:2" x14ac:dyDescent="0.25">
      <c r="A47" s="1">
        <v>15615</v>
      </c>
      <c r="B47">
        <v>41515</v>
      </c>
    </row>
    <row r="48" spans="1:2" x14ac:dyDescent="0.25">
      <c r="A48" s="1">
        <v>15646</v>
      </c>
      <c r="B48">
        <v>41674</v>
      </c>
    </row>
    <row r="49" spans="1:2" x14ac:dyDescent="0.25">
      <c r="A49" s="1">
        <v>15676</v>
      </c>
      <c r="B49">
        <v>41915</v>
      </c>
    </row>
    <row r="50" spans="1:2" x14ac:dyDescent="0.25">
      <c r="A50" s="1">
        <v>15707</v>
      </c>
      <c r="B50">
        <v>42172</v>
      </c>
    </row>
    <row r="51" spans="1:2" x14ac:dyDescent="0.25">
      <c r="A51" s="1">
        <v>15738</v>
      </c>
      <c r="B51">
        <v>42393</v>
      </c>
    </row>
    <row r="52" spans="1:2" x14ac:dyDescent="0.25">
      <c r="A52" s="1">
        <v>15766</v>
      </c>
      <c r="B52">
        <v>42552</v>
      </c>
    </row>
    <row r="53" spans="1:2" x14ac:dyDescent="0.25">
      <c r="A53" s="1">
        <v>15797</v>
      </c>
      <c r="B53">
        <v>42647</v>
      </c>
    </row>
    <row r="54" spans="1:2" x14ac:dyDescent="0.25">
      <c r="A54" s="1">
        <v>15827</v>
      </c>
      <c r="B54">
        <v>42596</v>
      </c>
    </row>
    <row r="55" spans="1:2" x14ac:dyDescent="0.25">
      <c r="A55" s="1">
        <v>15858</v>
      </c>
      <c r="B55">
        <v>42781</v>
      </c>
    </row>
    <row r="56" spans="1:2" x14ac:dyDescent="0.25">
      <c r="A56" s="1">
        <v>15888</v>
      </c>
      <c r="B56">
        <v>42700</v>
      </c>
    </row>
    <row r="57" spans="1:2" x14ac:dyDescent="0.25">
      <c r="A57" s="1">
        <v>15919</v>
      </c>
      <c r="B57">
        <v>42546</v>
      </c>
    </row>
    <row r="58" spans="1:2" x14ac:dyDescent="0.25">
      <c r="A58" s="1">
        <v>15950</v>
      </c>
      <c r="B58">
        <v>42492</v>
      </c>
    </row>
    <row r="59" spans="1:2" x14ac:dyDescent="0.25">
      <c r="A59" s="1">
        <v>15980</v>
      </c>
      <c r="B59">
        <v>42675</v>
      </c>
    </row>
    <row r="60" spans="1:2" x14ac:dyDescent="0.25">
      <c r="A60" s="1">
        <v>16011</v>
      </c>
      <c r="B60">
        <v>42821</v>
      </c>
    </row>
    <row r="61" spans="1:2" x14ac:dyDescent="0.25">
      <c r="A61" s="1">
        <v>16041</v>
      </c>
      <c r="B61">
        <v>42746</v>
      </c>
    </row>
    <row r="62" spans="1:2" x14ac:dyDescent="0.25">
      <c r="A62" s="1">
        <v>16072</v>
      </c>
      <c r="B62">
        <v>42654</v>
      </c>
    </row>
    <row r="63" spans="1:2" x14ac:dyDescent="0.25">
      <c r="A63" s="1">
        <v>16103</v>
      </c>
      <c r="B63">
        <v>42538</v>
      </c>
    </row>
    <row r="64" spans="1:2" x14ac:dyDescent="0.25">
      <c r="A64" s="1">
        <v>16132</v>
      </c>
      <c r="B64">
        <v>42294</v>
      </c>
    </row>
    <row r="65" spans="1:2" x14ac:dyDescent="0.25">
      <c r="A65" s="1">
        <v>16163</v>
      </c>
      <c r="B65">
        <v>42063</v>
      </c>
    </row>
    <row r="66" spans="1:2" x14ac:dyDescent="0.25">
      <c r="A66" s="1">
        <v>16193</v>
      </c>
      <c r="B66">
        <v>41985</v>
      </c>
    </row>
    <row r="67" spans="1:2" x14ac:dyDescent="0.25">
      <c r="A67" s="1">
        <v>16224</v>
      </c>
      <c r="B67">
        <v>41947</v>
      </c>
    </row>
    <row r="68" spans="1:2" x14ac:dyDescent="0.25">
      <c r="A68" s="1">
        <v>16254</v>
      </c>
      <c r="B68">
        <v>41904</v>
      </c>
    </row>
    <row r="69" spans="1:2" x14ac:dyDescent="0.25">
      <c r="A69" s="1">
        <v>16285</v>
      </c>
      <c r="B69">
        <v>41850</v>
      </c>
    </row>
    <row r="70" spans="1:2" x14ac:dyDescent="0.25">
      <c r="A70" s="1">
        <v>16316</v>
      </c>
      <c r="B70">
        <v>41679</v>
      </c>
    </row>
    <row r="71" spans="1:2" x14ac:dyDescent="0.25">
      <c r="A71" s="1">
        <v>16346</v>
      </c>
      <c r="B71">
        <v>41708</v>
      </c>
    </row>
    <row r="72" spans="1:2" x14ac:dyDescent="0.25">
      <c r="A72" s="1">
        <v>16377</v>
      </c>
      <c r="B72">
        <v>41711</v>
      </c>
    </row>
    <row r="73" spans="1:2" x14ac:dyDescent="0.25">
      <c r="A73" s="1">
        <v>16407</v>
      </c>
      <c r="B73">
        <v>41860</v>
      </c>
    </row>
    <row r="74" spans="1:2" x14ac:dyDescent="0.25">
      <c r="A74" s="1">
        <v>16438</v>
      </c>
      <c r="B74">
        <v>41895</v>
      </c>
    </row>
    <row r="75" spans="1:2" x14ac:dyDescent="0.25">
      <c r="A75" s="1">
        <v>16469</v>
      </c>
      <c r="B75">
        <v>41897</v>
      </c>
    </row>
    <row r="76" spans="1:2" x14ac:dyDescent="0.25">
      <c r="A76" s="1">
        <v>16497</v>
      </c>
      <c r="B76">
        <v>41798</v>
      </c>
    </row>
    <row r="77" spans="1:2" x14ac:dyDescent="0.25">
      <c r="A77" s="1">
        <v>16528</v>
      </c>
      <c r="B77">
        <v>41446</v>
      </c>
    </row>
    <row r="78" spans="1:2" x14ac:dyDescent="0.25">
      <c r="A78" s="1">
        <v>16558</v>
      </c>
      <c r="B78">
        <v>41304</v>
      </c>
    </row>
    <row r="79" spans="1:2" x14ac:dyDescent="0.25">
      <c r="A79" s="1">
        <v>16589</v>
      </c>
      <c r="B79">
        <v>41149</v>
      </c>
    </row>
    <row r="80" spans="1:2" x14ac:dyDescent="0.25">
      <c r="A80" s="1">
        <v>16619</v>
      </c>
      <c r="B80">
        <v>40874</v>
      </c>
    </row>
    <row r="81" spans="1:2" x14ac:dyDescent="0.25">
      <c r="A81" s="1">
        <v>16650</v>
      </c>
      <c r="B81">
        <v>40466</v>
      </c>
    </row>
    <row r="82" spans="1:2" x14ac:dyDescent="0.25">
      <c r="A82" s="1">
        <v>16681</v>
      </c>
      <c r="B82">
        <v>38507</v>
      </c>
    </row>
    <row r="83" spans="1:2" x14ac:dyDescent="0.25">
      <c r="A83" s="1">
        <v>16711</v>
      </c>
      <c r="B83">
        <v>38600</v>
      </c>
    </row>
    <row r="84" spans="1:2" x14ac:dyDescent="0.25">
      <c r="A84" s="1">
        <v>16742</v>
      </c>
      <c r="B84">
        <v>38996</v>
      </c>
    </row>
    <row r="85" spans="1:2" x14ac:dyDescent="0.25">
      <c r="A85" s="1">
        <v>16772</v>
      </c>
      <c r="B85">
        <v>39110</v>
      </c>
    </row>
    <row r="86" spans="1:2" x14ac:dyDescent="0.25">
      <c r="A86" s="1">
        <v>16803</v>
      </c>
      <c r="B86">
        <v>39829</v>
      </c>
    </row>
    <row r="87" spans="1:2" x14ac:dyDescent="0.25">
      <c r="A87" s="1">
        <v>16834</v>
      </c>
      <c r="B87">
        <v>39244</v>
      </c>
    </row>
    <row r="88" spans="1:2" x14ac:dyDescent="0.25">
      <c r="A88" s="1">
        <v>16862</v>
      </c>
      <c r="B88">
        <v>40195</v>
      </c>
    </row>
    <row r="89" spans="1:2" x14ac:dyDescent="0.25">
      <c r="A89" s="1">
        <v>16893</v>
      </c>
      <c r="B89">
        <v>40913</v>
      </c>
    </row>
    <row r="90" spans="1:2" x14ac:dyDescent="0.25">
      <c r="A90" s="1">
        <v>16923</v>
      </c>
      <c r="B90">
        <v>41349</v>
      </c>
    </row>
    <row r="91" spans="1:2" x14ac:dyDescent="0.25">
      <c r="A91" s="1">
        <v>16954</v>
      </c>
      <c r="B91">
        <v>41735</v>
      </c>
    </row>
    <row r="92" spans="1:2" x14ac:dyDescent="0.25">
      <c r="A92" s="1">
        <v>16984</v>
      </c>
      <c r="B92">
        <v>42153</v>
      </c>
    </row>
    <row r="93" spans="1:2" x14ac:dyDescent="0.25">
      <c r="A93" s="1">
        <v>17015</v>
      </c>
      <c r="B93">
        <v>42642</v>
      </c>
    </row>
    <row r="94" spans="1:2" x14ac:dyDescent="0.25">
      <c r="A94" s="1">
        <v>17046</v>
      </c>
      <c r="B94">
        <v>42915</v>
      </c>
    </row>
    <row r="95" spans="1:2" x14ac:dyDescent="0.25">
      <c r="A95" s="1">
        <v>17076</v>
      </c>
      <c r="B95">
        <v>43093</v>
      </c>
    </row>
    <row r="96" spans="1:2" x14ac:dyDescent="0.25">
      <c r="A96" s="1">
        <v>17107</v>
      </c>
      <c r="B96">
        <v>43395</v>
      </c>
    </row>
    <row r="97" spans="1:2" x14ac:dyDescent="0.25">
      <c r="A97" s="1">
        <v>17137</v>
      </c>
      <c r="B97">
        <v>43379</v>
      </c>
    </row>
    <row r="98" spans="1:2" x14ac:dyDescent="0.25">
      <c r="A98" s="1">
        <v>17168</v>
      </c>
      <c r="B98">
        <v>43535</v>
      </c>
    </row>
    <row r="99" spans="1:2" x14ac:dyDescent="0.25">
      <c r="A99" s="1">
        <v>17199</v>
      </c>
      <c r="B99">
        <v>43557</v>
      </c>
    </row>
    <row r="100" spans="1:2" x14ac:dyDescent="0.25">
      <c r="A100" s="1">
        <v>17227</v>
      </c>
      <c r="B100">
        <v>43607</v>
      </c>
    </row>
    <row r="101" spans="1:2" x14ac:dyDescent="0.25">
      <c r="A101" s="1">
        <v>17258</v>
      </c>
      <c r="B101">
        <v>43499</v>
      </c>
    </row>
    <row r="102" spans="1:2" x14ac:dyDescent="0.25">
      <c r="A102" s="1">
        <v>17288</v>
      </c>
      <c r="B102">
        <v>43638</v>
      </c>
    </row>
    <row r="103" spans="1:2" x14ac:dyDescent="0.25">
      <c r="A103" s="1">
        <v>17319</v>
      </c>
      <c r="B103">
        <v>43810</v>
      </c>
    </row>
    <row r="104" spans="1:2" x14ac:dyDescent="0.25">
      <c r="A104" s="1">
        <v>17349</v>
      </c>
      <c r="B104">
        <v>43743</v>
      </c>
    </row>
    <row r="105" spans="1:2" x14ac:dyDescent="0.25">
      <c r="A105" s="1">
        <v>17380</v>
      </c>
      <c r="B105">
        <v>43960</v>
      </c>
    </row>
    <row r="106" spans="1:2" x14ac:dyDescent="0.25">
      <c r="A106" s="1">
        <v>17411</v>
      </c>
      <c r="B106">
        <v>44203</v>
      </c>
    </row>
    <row r="107" spans="1:2" x14ac:dyDescent="0.25">
      <c r="A107" s="1">
        <v>17441</v>
      </c>
      <c r="B107">
        <v>44411</v>
      </c>
    </row>
    <row r="108" spans="1:2" x14ac:dyDescent="0.25">
      <c r="A108" s="1">
        <v>17472</v>
      </c>
      <c r="B108">
        <v>44484</v>
      </c>
    </row>
    <row r="109" spans="1:2" x14ac:dyDescent="0.25">
      <c r="A109" s="1">
        <v>17502</v>
      </c>
      <c r="B109">
        <v>44581</v>
      </c>
    </row>
    <row r="110" spans="1:2" x14ac:dyDescent="0.25">
      <c r="A110" s="1">
        <v>17533</v>
      </c>
      <c r="B110">
        <v>44679</v>
      </c>
    </row>
    <row r="111" spans="1:2" x14ac:dyDescent="0.25">
      <c r="A111" s="1">
        <v>17564</v>
      </c>
      <c r="B111">
        <v>44533</v>
      </c>
    </row>
    <row r="112" spans="1:2" x14ac:dyDescent="0.25">
      <c r="A112" s="1">
        <v>17593</v>
      </c>
      <c r="B112">
        <v>44683</v>
      </c>
    </row>
    <row r="113" spans="1:2" x14ac:dyDescent="0.25">
      <c r="A113" s="1">
        <v>17624</v>
      </c>
      <c r="B113">
        <v>44379</v>
      </c>
    </row>
    <row r="114" spans="1:2" x14ac:dyDescent="0.25">
      <c r="A114" s="1">
        <v>17654</v>
      </c>
      <c r="B114">
        <v>44796</v>
      </c>
    </row>
    <row r="115" spans="1:2" x14ac:dyDescent="0.25">
      <c r="A115" s="1">
        <v>17685</v>
      </c>
      <c r="B115">
        <v>45034</v>
      </c>
    </row>
    <row r="116" spans="1:2" x14ac:dyDescent="0.25">
      <c r="A116" s="1">
        <v>17715</v>
      </c>
      <c r="B116">
        <v>45160</v>
      </c>
    </row>
    <row r="117" spans="1:2" x14ac:dyDescent="0.25">
      <c r="A117" s="1">
        <v>17746</v>
      </c>
      <c r="B117">
        <v>45178</v>
      </c>
    </row>
    <row r="118" spans="1:2" x14ac:dyDescent="0.25">
      <c r="A118" s="1">
        <v>17777</v>
      </c>
      <c r="B118">
        <v>45294</v>
      </c>
    </row>
    <row r="119" spans="1:2" x14ac:dyDescent="0.25">
      <c r="A119" s="1">
        <v>17807</v>
      </c>
      <c r="B119">
        <v>45245</v>
      </c>
    </row>
    <row r="120" spans="1:2" x14ac:dyDescent="0.25">
      <c r="A120" s="1">
        <v>17838</v>
      </c>
      <c r="B120">
        <v>45192</v>
      </c>
    </row>
    <row r="121" spans="1:2" x14ac:dyDescent="0.25">
      <c r="A121" s="1">
        <v>17868</v>
      </c>
      <c r="B121">
        <v>45032</v>
      </c>
    </row>
    <row r="122" spans="1:2" x14ac:dyDescent="0.25">
      <c r="A122" s="1">
        <v>17899</v>
      </c>
      <c r="B122">
        <v>44668</v>
      </c>
    </row>
    <row r="123" spans="1:2" x14ac:dyDescent="0.25">
      <c r="A123" s="1">
        <v>17930</v>
      </c>
      <c r="B123">
        <v>44497</v>
      </c>
    </row>
    <row r="124" spans="1:2" x14ac:dyDescent="0.25">
      <c r="A124" s="1">
        <v>17958</v>
      </c>
      <c r="B124">
        <v>44240</v>
      </c>
    </row>
    <row r="125" spans="1:2" x14ac:dyDescent="0.25">
      <c r="A125" s="1">
        <v>17989</v>
      </c>
      <c r="B125">
        <v>44236</v>
      </c>
    </row>
    <row r="126" spans="1:2" x14ac:dyDescent="0.25">
      <c r="A126" s="1">
        <v>18019</v>
      </c>
      <c r="B126">
        <v>43984</v>
      </c>
    </row>
    <row r="127" spans="1:2" x14ac:dyDescent="0.25">
      <c r="A127" s="1">
        <v>18050</v>
      </c>
      <c r="B127">
        <v>43739</v>
      </c>
    </row>
    <row r="128" spans="1:2" x14ac:dyDescent="0.25">
      <c r="A128" s="1">
        <v>18080</v>
      </c>
      <c r="B128">
        <v>43531</v>
      </c>
    </row>
    <row r="129" spans="1:2" x14ac:dyDescent="0.25">
      <c r="A129" s="1">
        <v>18111</v>
      </c>
      <c r="B129">
        <v>43624</v>
      </c>
    </row>
    <row r="130" spans="1:2" x14ac:dyDescent="0.25">
      <c r="A130" s="1">
        <v>18142</v>
      </c>
      <c r="B130">
        <v>43780</v>
      </c>
    </row>
    <row r="131" spans="1:2" x14ac:dyDescent="0.25">
      <c r="A131" s="1">
        <v>18172</v>
      </c>
      <c r="B131">
        <v>42942</v>
      </c>
    </row>
    <row r="132" spans="1:2" x14ac:dyDescent="0.25">
      <c r="A132" s="1">
        <v>18203</v>
      </c>
      <c r="B132">
        <v>43242</v>
      </c>
    </row>
    <row r="133" spans="1:2" x14ac:dyDescent="0.25">
      <c r="A133" s="1">
        <v>18233</v>
      </c>
      <c r="B133">
        <v>43522</v>
      </c>
    </row>
    <row r="134" spans="1:2" x14ac:dyDescent="0.25">
      <c r="A134" s="1">
        <v>18264</v>
      </c>
      <c r="B134">
        <v>43526</v>
      </c>
    </row>
    <row r="135" spans="1:2" x14ac:dyDescent="0.25">
      <c r="A135" s="1">
        <v>18295</v>
      </c>
      <c r="B135">
        <v>43297</v>
      </c>
    </row>
    <row r="136" spans="1:2" x14ac:dyDescent="0.25">
      <c r="A136" s="1">
        <v>18323</v>
      </c>
      <c r="B136">
        <v>43954</v>
      </c>
    </row>
    <row r="137" spans="1:2" x14ac:dyDescent="0.25">
      <c r="A137" s="1">
        <v>18354</v>
      </c>
      <c r="B137">
        <v>44382</v>
      </c>
    </row>
    <row r="138" spans="1:2" x14ac:dyDescent="0.25">
      <c r="A138" s="1">
        <v>18384</v>
      </c>
      <c r="B138">
        <v>44718</v>
      </c>
    </row>
    <row r="139" spans="1:2" x14ac:dyDescent="0.25">
      <c r="A139" s="1">
        <v>18415</v>
      </c>
      <c r="B139">
        <v>45083</v>
      </c>
    </row>
    <row r="140" spans="1:2" x14ac:dyDescent="0.25">
      <c r="A140" s="1">
        <v>18445</v>
      </c>
      <c r="B140">
        <v>45454</v>
      </c>
    </row>
    <row r="141" spans="1:2" x14ac:dyDescent="0.25">
      <c r="A141" s="1">
        <v>18476</v>
      </c>
      <c r="B141">
        <v>46192</v>
      </c>
    </row>
    <row r="142" spans="1:2" x14ac:dyDescent="0.25">
      <c r="A142" s="1">
        <v>18507</v>
      </c>
      <c r="B142">
        <v>46438</v>
      </c>
    </row>
    <row r="143" spans="1:2" x14ac:dyDescent="0.25">
      <c r="A143" s="1">
        <v>18537</v>
      </c>
      <c r="B143">
        <v>46706</v>
      </c>
    </row>
    <row r="144" spans="1:2" x14ac:dyDescent="0.25">
      <c r="A144" s="1">
        <v>18568</v>
      </c>
      <c r="B144">
        <v>46776</v>
      </c>
    </row>
    <row r="145" spans="1:2" x14ac:dyDescent="0.25">
      <c r="A145" s="1">
        <v>18598</v>
      </c>
      <c r="B145">
        <v>46861</v>
      </c>
    </row>
    <row r="146" spans="1:2" x14ac:dyDescent="0.25">
      <c r="A146" s="1">
        <v>18629</v>
      </c>
      <c r="B146">
        <v>47288</v>
      </c>
    </row>
    <row r="147" spans="1:2" x14ac:dyDescent="0.25">
      <c r="A147" s="1">
        <v>18660</v>
      </c>
      <c r="B147">
        <v>47577</v>
      </c>
    </row>
    <row r="148" spans="1:2" x14ac:dyDescent="0.25">
      <c r="A148" s="1">
        <v>18688</v>
      </c>
      <c r="B148">
        <v>47873</v>
      </c>
    </row>
    <row r="149" spans="1:2" x14ac:dyDescent="0.25">
      <c r="A149" s="1">
        <v>18719</v>
      </c>
      <c r="B149">
        <v>47861</v>
      </c>
    </row>
    <row r="150" spans="1:2" x14ac:dyDescent="0.25">
      <c r="A150" s="1">
        <v>18749</v>
      </c>
      <c r="B150">
        <v>47952</v>
      </c>
    </row>
    <row r="151" spans="1:2" x14ac:dyDescent="0.25">
      <c r="A151" s="1">
        <v>18780</v>
      </c>
      <c r="B151">
        <v>48064</v>
      </c>
    </row>
    <row r="152" spans="1:2" x14ac:dyDescent="0.25">
      <c r="A152" s="1">
        <v>18810</v>
      </c>
      <c r="B152">
        <v>48061</v>
      </c>
    </row>
    <row r="153" spans="1:2" x14ac:dyDescent="0.25">
      <c r="A153" s="1">
        <v>18841</v>
      </c>
      <c r="B153">
        <v>48012</v>
      </c>
    </row>
    <row r="154" spans="1:2" x14ac:dyDescent="0.25">
      <c r="A154" s="1">
        <v>18872</v>
      </c>
      <c r="B154">
        <v>47954</v>
      </c>
    </row>
    <row r="155" spans="1:2" x14ac:dyDescent="0.25">
      <c r="A155" s="1">
        <v>18902</v>
      </c>
      <c r="B155">
        <v>48006</v>
      </c>
    </row>
    <row r="156" spans="1:2" x14ac:dyDescent="0.25">
      <c r="A156" s="1">
        <v>18933</v>
      </c>
      <c r="B156">
        <v>48147</v>
      </c>
    </row>
    <row r="157" spans="1:2" x14ac:dyDescent="0.25">
      <c r="A157" s="1">
        <v>18963</v>
      </c>
      <c r="B157">
        <v>48314</v>
      </c>
    </row>
    <row r="158" spans="1:2" x14ac:dyDescent="0.25">
      <c r="A158" s="1">
        <v>18994</v>
      </c>
      <c r="B158">
        <v>48296</v>
      </c>
    </row>
    <row r="159" spans="1:2" x14ac:dyDescent="0.25">
      <c r="A159" s="1">
        <v>19025</v>
      </c>
      <c r="B159">
        <v>48522</v>
      </c>
    </row>
    <row r="160" spans="1:2" x14ac:dyDescent="0.25">
      <c r="A160" s="1">
        <v>19054</v>
      </c>
      <c r="B160">
        <v>48504</v>
      </c>
    </row>
    <row r="161" spans="1:2" x14ac:dyDescent="0.25">
      <c r="A161" s="1">
        <v>19085</v>
      </c>
      <c r="B161">
        <v>48620</v>
      </c>
    </row>
    <row r="162" spans="1:2" x14ac:dyDescent="0.25">
      <c r="A162" s="1">
        <v>19115</v>
      </c>
      <c r="B162">
        <v>48642</v>
      </c>
    </row>
    <row r="163" spans="1:2" x14ac:dyDescent="0.25">
      <c r="A163" s="1">
        <v>19146</v>
      </c>
      <c r="B163">
        <v>48282</v>
      </c>
    </row>
    <row r="164" spans="1:2" x14ac:dyDescent="0.25">
      <c r="A164" s="1">
        <v>19176</v>
      </c>
      <c r="B164">
        <v>48143</v>
      </c>
    </row>
    <row r="165" spans="1:2" x14ac:dyDescent="0.25">
      <c r="A165" s="1">
        <v>19207</v>
      </c>
      <c r="B165">
        <v>48924</v>
      </c>
    </row>
    <row r="166" spans="1:2" x14ac:dyDescent="0.25">
      <c r="A166" s="1">
        <v>19238</v>
      </c>
      <c r="B166">
        <v>49320</v>
      </c>
    </row>
    <row r="167" spans="1:2" x14ac:dyDescent="0.25">
      <c r="A167" s="1">
        <v>19268</v>
      </c>
      <c r="B167">
        <v>49597</v>
      </c>
    </row>
    <row r="168" spans="1:2" x14ac:dyDescent="0.25">
      <c r="A168" s="1">
        <v>19299</v>
      </c>
      <c r="B168">
        <v>49816</v>
      </c>
    </row>
    <row r="169" spans="1:2" x14ac:dyDescent="0.25">
      <c r="A169" s="1">
        <v>19329</v>
      </c>
      <c r="B169">
        <v>50166</v>
      </c>
    </row>
    <row r="170" spans="1:2" x14ac:dyDescent="0.25">
      <c r="A170" s="1">
        <v>19360</v>
      </c>
      <c r="B170">
        <v>50144</v>
      </c>
    </row>
    <row r="171" spans="1:2" x14ac:dyDescent="0.25">
      <c r="A171" s="1">
        <v>19391</v>
      </c>
      <c r="B171">
        <v>50339</v>
      </c>
    </row>
    <row r="172" spans="1:2" x14ac:dyDescent="0.25">
      <c r="A172" s="1">
        <v>19419</v>
      </c>
      <c r="B172">
        <v>50473</v>
      </c>
    </row>
    <row r="173" spans="1:2" x14ac:dyDescent="0.25">
      <c r="A173" s="1">
        <v>19450</v>
      </c>
      <c r="B173">
        <v>50435</v>
      </c>
    </row>
    <row r="174" spans="1:2" x14ac:dyDescent="0.25">
      <c r="A174" s="1">
        <v>19480</v>
      </c>
      <c r="B174">
        <v>50490</v>
      </c>
    </row>
    <row r="175" spans="1:2" x14ac:dyDescent="0.25">
      <c r="A175" s="1">
        <v>19511</v>
      </c>
      <c r="B175">
        <v>50519</v>
      </c>
    </row>
    <row r="176" spans="1:2" x14ac:dyDescent="0.25">
      <c r="A176" s="1">
        <v>19541</v>
      </c>
      <c r="B176">
        <v>50536</v>
      </c>
    </row>
    <row r="177" spans="1:2" x14ac:dyDescent="0.25">
      <c r="A177" s="1">
        <v>19572</v>
      </c>
      <c r="B177">
        <v>50489</v>
      </c>
    </row>
    <row r="178" spans="1:2" x14ac:dyDescent="0.25">
      <c r="A178" s="1">
        <v>19603</v>
      </c>
      <c r="B178">
        <v>50368</v>
      </c>
    </row>
    <row r="179" spans="1:2" x14ac:dyDescent="0.25">
      <c r="A179" s="1">
        <v>19633</v>
      </c>
      <c r="B179">
        <v>50240</v>
      </c>
    </row>
    <row r="180" spans="1:2" x14ac:dyDescent="0.25">
      <c r="A180" s="1">
        <v>19664</v>
      </c>
      <c r="B180">
        <v>49908</v>
      </c>
    </row>
    <row r="181" spans="1:2" x14ac:dyDescent="0.25">
      <c r="A181" s="1">
        <v>19694</v>
      </c>
      <c r="B181">
        <v>49703</v>
      </c>
    </row>
    <row r="182" spans="1:2" x14ac:dyDescent="0.25">
      <c r="A182" s="1">
        <v>19725</v>
      </c>
      <c r="B182">
        <v>49469</v>
      </c>
    </row>
    <row r="183" spans="1:2" x14ac:dyDescent="0.25">
      <c r="A183" s="1">
        <v>19756</v>
      </c>
      <c r="B183">
        <v>49382</v>
      </c>
    </row>
    <row r="184" spans="1:2" x14ac:dyDescent="0.25">
      <c r="A184" s="1">
        <v>19784</v>
      </c>
      <c r="B184">
        <v>49157</v>
      </c>
    </row>
    <row r="185" spans="1:2" x14ac:dyDescent="0.25">
      <c r="A185" s="1">
        <v>19815</v>
      </c>
      <c r="B185">
        <v>49179</v>
      </c>
    </row>
    <row r="186" spans="1:2" x14ac:dyDescent="0.25">
      <c r="A186" s="1">
        <v>19845</v>
      </c>
      <c r="B186">
        <v>48965</v>
      </c>
    </row>
    <row r="187" spans="1:2" x14ac:dyDescent="0.25">
      <c r="A187" s="1">
        <v>19876</v>
      </c>
      <c r="B187">
        <v>48895</v>
      </c>
    </row>
    <row r="188" spans="1:2" x14ac:dyDescent="0.25">
      <c r="A188" s="1">
        <v>19906</v>
      </c>
      <c r="B188">
        <v>48835</v>
      </c>
    </row>
    <row r="189" spans="1:2" x14ac:dyDescent="0.25">
      <c r="A189" s="1">
        <v>19937</v>
      </c>
      <c r="B189">
        <v>48826</v>
      </c>
    </row>
    <row r="190" spans="1:2" x14ac:dyDescent="0.25">
      <c r="A190" s="1">
        <v>19968</v>
      </c>
      <c r="B190">
        <v>48886</v>
      </c>
    </row>
    <row r="191" spans="1:2" x14ac:dyDescent="0.25">
      <c r="A191" s="1">
        <v>19998</v>
      </c>
      <c r="B191">
        <v>48942</v>
      </c>
    </row>
    <row r="192" spans="1:2" x14ac:dyDescent="0.25">
      <c r="A192" s="1">
        <v>20029</v>
      </c>
      <c r="B192">
        <v>49180</v>
      </c>
    </row>
    <row r="193" spans="1:2" x14ac:dyDescent="0.25">
      <c r="A193" s="1">
        <v>20059</v>
      </c>
      <c r="B193">
        <v>49331</v>
      </c>
    </row>
    <row r="194" spans="1:2" x14ac:dyDescent="0.25">
      <c r="A194" s="1">
        <v>20090</v>
      </c>
      <c r="B194">
        <v>49496</v>
      </c>
    </row>
    <row r="195" spans="1:2" x14ac:dyDescent="0.25">
      <c r="A195" s="1">
        <v>20121</v>
      </c>
      <c r="B195">
        <v>49644</v>
      </c>
    </row>
    <row r="196" spans="1:2" x14ac:dyDescent="0.25">
      <c r="A196" s="1">
        <v>20149</v>
      </c>
      <c r="B196">
        <v>49962</v>
      </c>
    </row>
    <row r="197" spans="1:2" x14ac:dyDescent="0.25">
      <c r="A197" s="1">
        <v>20180</v>
      </c>
      <c r="B197">
        <v>50248</v>
      </c>
    </row>
    <row r="198" spans="1:2" x14ac:dyDescent="0.25">
      <c r="A198" s="1">
        <v>20210</v>
      </c>
      <c r="B198">
        <v>50512</v>
      </c>
    </row>
    <row r="199" spans="1:2" x14ac:dyDescent="0.25">
      <c r="A199" s="1">
        <v>20241</v>
      </c>
      <c r="B199">
        <v>50790</v>
      </c>
    </row>
    <row r="200" spans="1:2" x14ac:dyDescent="0.25">
      <c r="A200" s="1">
        <v>20271</v>
      </c>
      <c r="B200">
        <v>50987</v>
      </c>
    </row>
    <row r="201" spans="1:2" x14ac:dyDescent="0.25">
      <c r="A201" s="1">
        <v>20302</v>
      </c>
      <c r="B201">
        <v>51111</v>
      </c>
    </row>
    <row r="202" spans="1:2" x14ac:dyDescent="0.25">
      <c r="A202" s="1">
        <v>20333</v>
      </c>
      <c r="B202">
        <v>51266</v>
      </c>
    </row>
    <row r="203" spans="1:2" x14ac:dyDescent="0.25">
      <c r="A203" s="1">
        <v>20363</v>
      </c>
      <c r="B203">
        <v>51429</v>
      </c>
    </row>
    <row r="204" spans="1:2" x14ac:dyDescent="0.25">
      <c r="A204" s="1">
        <v>20394</v>
      </c>
      <c r="B204">
        <v>51592</v>
      </c>
    </row>
    <row r="205" spans="1:2" x14ac:dyDescent="0.25">
      <c r="A205" s="1">
        <v>20424</v>
      </c>
      <c r="B205">
        <v>51805</v>
      </c>
    </row>
    <row r="206" spans="1:2" x14ac:dyDescent="0.25">
      <c r="A206" s="1">
        <v>20455</v>
      </c>
      <c r="B206">
        <v>51975</v>
      </c>
    </row>
    <row r="207" spans="1:2" x14ac:dyDescent="0.25">
      <c r="A207" s="1">
        <v>20486</v>
      </c>
      <c r="B207">
        <v>52167</v>
      </c>
    </row>
    <row r="208" spans="1:2" x14ac:dyDescent="0.25">
      <c r="A208" s="1">
        <v>20515</v>
      </c>
      <c r="B208">
        <v>52294</v>
      </c>
    </row>
    <row r="209" spans="1:2" x14ac:dyDescent="0.25">
      <c r="A209" s="1">
        <v>20546</v>
      </c>
      <c r="B209">
        <v>52375</v>
      </c>
    </row>
    <row r="210" spans="1:2" x14ac:dyDescent="0.25">
      <c r="A210" s="1">
        <v>20576</v>
      </c>
      <c r="B210">
        <v>52506</v>
      </c>
    </row>
    <row r="211" spans="1:2" x14ac:dyDescent="0.25">
      <c r="A211" s="1">
        <v>20607</v>
      </c>
      <c r="B211">
        <v>52586</v>
      </c>
    </row>
    <row r="212" spans="1:2" x14ac:dyDescent="0.25">
      <c r="A212" s="1">
        <v>20637</v>
      </c>
      <c r="B212">
        <v>51955</v>
      </c>
    </row>
    <row r="213" spans="1:2" x14ac:dyDescent="0.25">
      <c r="A213" s="1">
        <v>20668</v>
      </c>
      <c r="B213">
        <v>52631</v>
      </c>
    </row>
    <row r="214" spans="1:2" x14ac:dyDescent="0.25">
      <c r="A214" s="1">
        <v>20699</v>
      </c>
      <c r="B214">
        <v>52604</v>
      </c>
    </row>
    <row r="215" spans="1:2" x14ac:dyDescent="0.25">
      <c r="A215" s="1">
        <v>20729</v>
      </c>
      <c r="B215">
        <v>52777</v>
      </c>
    </row>
    <row r="216" spans="1:2" x14ac:dyDescent="0.25">
      <c r="A216" s="1">
        <v>20760</v>
      </c>
      <c r="B216">
        <v>52821</v>
      </c>
    </row>
    <row r="217" spans="1:2" x14ac:dyDescent="0.25">
      <c r="A217" s="1">
        <v>20790</v>
      </c>
      <c r="B217">
        <v>52929</v>
      </c>
    </row>
    <row r="218" spans="1:2" x14ac:dyDescent="0.25">
      <c r="A218" s="1">
        <v>20821</v>
      </c>
      <c r="B218">
        <v>52887</v>
      </c>
    </row>
    <row r="219" spans="1:2" x14ac:dyDescent="0.25">
      <c r="A219" s="1">
        <v>20852</v>
      </c>
      <c r="B219">
        <v>53097</v>
      </c>
    </row>
    <row r="220" spans="1:2" x14ac:dyDescent="0.25">
      <c r="A220" s="1">
        <v>20880</v>
      </c>
      <c r="B220">
        <v>53156</v>
      </c>
    </row>
    <row r="221" spans="1:2" x14ac:dyDescent="0.25">
      <c r="A221" s="1">
        <v>20911</v>
      </c>
      <c r="B221">
        <v>53238</v>
      </c>
    </row>
    <row r="222" spans="1:2" x14ac:dyDescent="0.25">
      <c r="A222" s="1">
        <v>20941</v>
      </c>
      <c r="B222">
        <v>53150</v>
      </c>
    </row>
    <row r="223" spans="1:2" x14ac:dyDescent="0.25">
      <c r="A223" s="1">
        <v>20972</v>
      </c>
      <c r="B223">
        <v>53067</v>
      </c>
    </row>
    <row r="224" spans="1:2" x14ac:dyDescent="0.25">
      <c r="A224" s="1">
        <v>21002</v>
      </c>
      <c r="B224">
        <v>53123</v>
      </c>
    </row>
    <row r="225" spans="1:2" x14ac:dyDescent="0.25">
      <c r="A225" s="1">
        <v>21033</v>
      </c>
      <c r="B225">
        <v>53128</v>
      </c>
    </row>
    <row r="226" spans="1:2" x14ac:dyDescent="0.25">
      <c r="A226" s="1">
        <v>21064</v>
      </c>
      <c r="B226">
        <v>52934</v>
      </c>
    </row>
    <row r="227" spans="1:2" x14ac:dyDescent="0.25">
      <c r="A227" s="1">
        <v>21094</v>
      </c>
      <c r="B227">
        <v>52763</v>
      </c>
    </row>
    <row r="228" spans="1:2" x14ac:dyDescent="0.25">
      <c r="A228" s="1">
        <v>21125</v>
      </c>
      <c r="B228">
        <v>52558</v>
      </c>
    </row>
    <row r="229" spans="1:2" x14ac:dyDescent="0.25">
      <c r="A229" s="1">
        <v>21155</v>
      </c>
      <c r="B229">
        <v>52384</v>
      </c>
    </row>
    <row r="230" spans="1:2" x14ac:dyDescent="0.25">
      <c r="A230" s="1">
        <v>21186</v>
      </c>
      <c r="B230">
        <v>52076</v>
      </c>
    </row>
    <row r="231" spans="1:2" x14ac:dyDescent="0.25">
      <c r="A231" s="1">
        <v>21217</v>
      </c>
      <c r="B231">
        <v>51576</v>
      </c>
    </row>
    <row r="232" spans="1:2" x14ac:dyDescent="0.25">
      <c r="A232" s="1">
        <v>21245</v>
      </c>
      <c r="B232">
        <v>51299</v>
      </c>
    </row>
    <row r="233" spans="1:2" x14ac:dyDescent="0.25">
      <c r="A233" s="1">
        <v>21276</v>
      </c>
      <c r="B233">
        <v>51027</v>
      </c>
    </row>
    <row r="234" spans="1:2" x14ac:dyDescent="0.25">
      <c r="A234" s="1">
        <v>21306</v>
      </c>
      <c r="B234">
        <v>50914</v>
      </c>
    </row>
    <row r="235" spans="1:2" x14ac:dyDescent="0.25">
      <c r="A235" s="1">
        <v>21337</v>
      </c>
      <c r="B235">
        <v>50914</v>
      </c>
    </row>
    <row r="236" spans="1:2" x14ac:dyDescent="0.25">
      <c r="A236" s="1">
        <v>21367</v>
      </c>
      <c r="B236">
        <v>51039</v>
      </c>
    </row>
    <row r="237" spans="1:2" x14ac:dyDescent="0.25">
      <c r="A237" s="1">
        <v>21398</v>
      </c>
      <c r="B237">
        <v>51233</v>
      </c>
    </row>
    <row r="238" spans="1:2" x14ac:dyDescent="0.25">
      <c r="A238" s="1">
        <v>21429</v>
      </c>
      <c r="B238">
        <v>51506</v>
      </c>
    </row>
    <row r="239" spans="1:2" x14ac:dyDescent="0.25">
      <c r="A239" s="1">
        <v>21459</v>
      </c>
      <c r="B239">
        <v>51485</v>
      </c>
    </row>
    <row r="240" spans="1:2" x14ac:dyDescent="0.25">
      <c r="A240" s="1">
        <v>21490</v>
      </c>
      <c r="B240">
        <v>51944</v>
      </c>
    </row>
    <row r="241" spans="1:2" x14ac:dyDescent="0.25">
      <c r="A241" s="1">
        <v>21520</v>
      </c>
      <c r="B241">
        <v>52085</v>
      </c>
    </row>
    <row r="242" spans="1:2" x14ac:dyDescent="0.25">
      <c r="A242" s="1">
        <v>21551</v>
      </c>
      <c r="B242">
        <v>52478</v>
      </c>
    </row>
    <row r="243" spans="1:2" x14ac:dyDescent="0.25">
      <c r="A243" s="1">
        <v>21582</v>
      </c>
      <c r="B243">
        <v>52688</v>
      </c>
    </row>
    <row r="244" spans="1:2" x14ac:dyDescent="0.25">
      <c r="A244" s="1">
        <v>21610</v>
      </c>
      <c r="B244">
        <v>53014</v>
      </c>
    </row>
    <row r="245" spans="1:2" x14ac:dyDescent="0.25">
      <c r="A245" s="1">
        <v>21641</v>
      </c>
      <c r="B245">
        <v>53321</v>
      </c>
    </row>
    <row r="246" spans="1:2" x14ac:dyDescent="0.25">
      <c r="A246" s="1">
        <v>21671</v>
      </c>
      <c r="B246">
        <v>53550</v>
      </c>
    </row>
    <row r="247" spans="1:2" x14ac:dyDescent="0.25">
      <c r="A247" s="1">
        <v>21702</v>
      </c>
      <c r="B247">
        <v>53681</v>
      </c>
    </row>
    <row r="248" spans="1:2" x14ac:dyDescent="0.25">
      <c r="A248" s="1">
        <v>21732</v>
      </c>
      <c r="B248">
        <v>53804</v>
      </c>
    </row>
    <row r="249" spans="1:2" x14ac:dyDescent="0.25">
      <c r="A249" s="1">
        <v>21763</v>
      </c>
      <c r="B249">
        <v>53336</v>
      </c>
    </row>
    <row r="250" spans="1:2" x14ac:dyDescent="0.25">
      <c r="A250" s="1">
        <v>21794</v>
      </c>
      <c r="B250">
        <v>53428</v>
      </c>
    </row>
    <row r="251" spans="1:2" x14ac:dyDescent="0.25">
      <c r="A251" s="1">
        <v>21824</v>
      </c>
      <c r="B251">
        <v>53358</v>
      </c>
    </row>
    <row r="252" spans="1:2" x14ac:dyDescent="0.25">
      <c r="A252" s="1">
        <v>21855</v>
      </c>
      <c r="B252">
        <v>53634</v>
      </c>
    </row>
    <row r="253" spans="1:2" x14ac:dyDescent="0.25">
      <c r="A253" s="1">
        <v>21885</v>
      </c>
      <c r="B253">
        <v>54174</v>
      </c>
    </row>
    <row r="254" spans="1:2" x14ac:dyDescent="0.25">
      <c r="A254" s="1">
        <v>21916</v>
      </c>
      <c r="B254">
        <v>54274</v>
      </c>
    </row>
    <row r="255" spans="1:2" x14ac:dyDescent="0.25">
      <c r="A255" s="1">
        <v>21947</v>
      </c>
      <c r="B255">
        <v>54513</v>
      </c>
    </row>
    <row r="256" spans="1:2" x14ac:dyDescent="0.25">
      <c r="A256" s="1">
        <v>21976</v>
      </c>
      <c r="B256">
        <v>54454</v>
      </c>
    </row>
    <row r="257" spans="1:2" x14ac:dyDescent="0.25">
      <c r="A257" s="1">
        <v>22007</v>
      </c>
      <c r="B257">
        <v>54813</v>
      </c>
    </row>
    <row r="258" spans="1:2" x14ac:dyDescent="0.25">
      <c r="A258" s="1">
        <v>22037</v>
      </c>
      <c r="B258">
        <v>54475</v>
      </c>
    </row>
    <row r="259" spans="1:2" x14ac:dyDescent="0.25">
      <c r="A259" s="1">
        <v>22068</v>
      </c>
      <c r="B259">
        <v>54348</v>
      </c>
    </row>
    <row r="260" spans="1:2" x14ac:dyDescent="0.25">
      <c r="A260" s="1">
        <v>22098</v>
      </c>
      <c r="B260">
        <v>54306</v>
      </c>
    </row>
    <row r="261" spans="1:2" x14ac:dyDescent="0.25">
      <c r="A261" s="1">
        <v>22129</v>
      </c>
      <c r="B261">
        <v>54272</v>
      </c>
    </row>
    <row r="262" spans="1:2" x14ac:dyDescent="0.25">
      <c r="A262" s="1">
        <v>22160</v>
      </c>
      <c r="B262">
        <v>54227</v>
      </c>
    </row>
    <row r="263" spans="1:2" x14ac:dyDescent="0.25">
      <c r="A263" s="1">
        <v>22190</v>
      </c>
      <c r="B263">
        <v>54142</v>
      </c>
    </row>
    <row r="264" spans="1:2" x14ac:dyDescent="0.25">
      <c r="A264" s="1">
        <v>22221</v>
      </c>
      <c r="B264">
        <v>53961</v>
      </c>
    </row>
    <row r="265" spans="1:2" x14ac:dyDescent="0.25">
      <c r="A265" s="1">
        <v>22251</v>
      </c>
      <c r="B265">
        <v>53742</v>
      </c>
    </row>
    <row r="266" spans="1:2" x14ac:dyDescent="0.25">
      <c r="A266" s="1">
        <v>22282</v>
      </c>
      <c r="B266">
        <v>53683</v>
      </c>
    </row>
    <row r="267" spans="1:2" x14ac:dyDescent="0.25">
      <c r="A267" s="1">
        <v>22313</v>
      </c>
      <c r="B267">
        <v>53557</v>
      </c>
    </row>
    <row r="268" spans="1:2" x14ac:dyDescent="0.25">
      <c r="A268" s="1">
        <v>22341</v>
      </c>
      <c r="B268">
        <v>53659</v>
      </c>
    </row>
    <row r="269" spans="1:2" x14ac:dyDescent="0.25">
      <c r="A269" s="1">
        <v>22372</v>
      </c>
      <c r="B269">
        <v>53627</v>
      </c>
    </row>
    <row r="270" spans="1:2" x14ac:dyDescent="0.25">
      <c r="A270" s="1">
        <v>22402</v>
      </c>
      <c r="B270">
        <v>53786</v>
      </c>
    </row>
    <row r="271" spans="1:2" x14ac:dyDescent="0.25">
      <c r="A271" s="1">
        <v>22433</v>
      </c>
      <c r="B271">
        <v>53977</v>
      </c>
    </row>
    <row r="272" spans="1:2" x14ac:dyDescent="0.25">
      <c r="A272" s="1">
        <v>22463</v>
      </c>
      <c r="B272">
        <v>54123</v>
      </c>
    </row>
    <row r="273" spans="1:2" x14ac:dyDescent="0.25">
      <c r="A273" s="1">
        <v>22494</v>
      </c>
      <c r="B273">
        <v>54298</v>
      </c>
    </row>
    <row r="274" spans="1:2" x14ac:dyDescent="0.25">
      <c r="A274" s="1">
        <v>22525</v>
      </c>
      <c r="B274">
        <v>54388</v>
      </c>
    </row>
    <row r="275" spans="1:2" x14ac:dyDescent="0.25">
      <c r="A275" s="1">
        <v>22555</v>
      </c>
      <c r="B275">
        <v>54522</v>
      </c>
    </row>
    <row r="276" spans="1:2" x14ac:dyDescent="0.25">
      <c r="A276" s="1">
        <v>22586</v>
      </c>
      <c r="B276">
        <v>54742</v>
      </c>
    </row>
    <row r="277" spans="1:2" x14ac:dyDescent="0.25">
      <c r="A277" s="1">
        <v>22616</v>
      </c>
      <c r="B277">
        <v>54872</v>
      </c>
    </row>
    <row r="278" spans="1:2" x14ac:dyDescent="0.25">
      <c r="A278" s="1">
        <v>22647</v>
      </c>
      <c r="B278">
        <v>54891</v>
      </c>
    </row>
    <row r="279" spans="1:2" x14ac:dyDescent="0.25">
      <c r="A279" s="1">
        <v>22678</v>
      </c>
      <c r="B279">
        <v>55188</v>
      </c>
    </row>
    <row r="280" spans="1:2" x14ac:dyDescent="0.25">
      <c r="A280" s="1">
        <v>22706</v>
      </c>
      <c r="B280">
        <v>55275</v>
      </c>
    </row>
    <row r="281" spans="1:2" x14ac:dyDescent="0.25">
      <c r="A281" s="1">
        <v>22737</v>
      </c>
      <c r="B281">
        <v>55602</v>
      </c>
    </row>
    <row r="282" spans="1:2" x14ac:dyDescent="0.25">
      <c r="A282" s="1">
        <v>22767</v>
      </c>
      <c r="B282">
        <v>55628</v>
      </c>
    </row>
    <row r="283" spans="1:2" x14ac:dyDescent="0.25">
      <c r="A283" s="1">
        <v>22798</v>
      </c>
      <c r="B283">
        <v>55644</v>
      </c>
    </row>
    <row r="284" spans="1:2" x14ac:dyDescent="0.25">
      <c r="A284" s="1">
        <v>22828</v>
      </c>
      <c r="B284">
        <v>55746</v>
      </c>
    </row>
    <row r="285" spans="1:2" x14ac:dyDescent="0.25">
      <c r="A285" s="1">
        <v>22859</v>
      </c>
      <c r="B285">
        <v>55838</v>
      </c>
    </row>
    <row r="286" spans="1:2" x14ac:dyDescent="0.25">
      <c r="A286" s="1">
        <v>22890</v>
      </c>
      <c r="B286">
        <v>55978</v>
      </c>
    </row>
    <row r="287" spans="1:2" x14ac:dyDescent="0.25">
      <c r="A287" s="1">
        <v>22920</v>
      </c>
      <c r="B287">
        <v>56041</v>
      </c>
    </row>
    <row r="288" spans="1:2" x14ac:dyDescent="0.25">
      <c r="A288" s="1">
        <v>22951</v>
      </c>
      <c r="B288">
        <v>56056</v>
      </c>
    </row>
    <row r="289" spans="1:2" x14ac:dyDescent="0.25">
      <c r="A289" s="1">
        <v>22981</v>
      </c>
      <c r="B289">
        <v>56028</v>
      </c>
    </row>
    <row r="290" spans="1:2" x14ac:dyDescent="0.25">
      <c r="A290" s="1">
        <v>23012</v>
      </c>
      <c r="B290">
        <v>56115</v>
      </c>
    </row>
    <row r="291" spans="1:2" x14ac:dyDescent="0.25">
      <c r="A291" s="1">
        <v>23043</v>
      </c>
      <c r="B291">
        <v>56230</v>
      </c>
    </row>
    <row r="292" spans="1:2" x14ac:dyDescent="0.25">
      <c r="A292" s="1">
        <v>23071</v>
      </c>
      <c r="B292">
        <v>56320</v>
      </c>
    </row>
    <row r="293" spans="1:2" x14ac:dyDescent="0.25">
      <c r="A293" s="1">
        <v>23102</v>
      </c>
      <c r="B293">
        <v>56580</v>
      </c>
    </row>
    <row r="294" spans="1:2" x14ac:dyDescent="0.25">
      <c r="A294" s="1">
        <v>23132</v>
      </c>
      <c r="B294">
        <v>56616</v>
      </c>
    </row>
    <row r="295" spans="1:2" x14ac:dyDescent="0.25">
      <c r="A295" s="1">
        <v>23163</v>
      </c>
      <c r="B295">
        <v>56659</v>
      </c>
    </row>
    <row r="296" spans="1:2" x14ac:dyDescent="0.25">
      <c r="A296" s="1">
        <v>23193</v>
      </c>
      <c r="B296">
        <v>56794</v>
      </c>
    </row>
    <row r="297" spans="1:2" x14ac:dyDescent="0.25">
      <c r="A297" s="1">
        <v>23224</v>
      </c>
      <c r="B297">
        <v>56910</v>
      </c>
    </row>
    <row r="298" spans="1:2" x14ac:dyDescent="0.25">
      <c r="A298" s="1">
        <v>23255</v>
      </c>
      <c r="B298">
        <v>57078</v>
      </c>
    </row>
    <row r="299" spans="1:2" x14ac:dyDescent="0.25">
      <c r="A299" s="1">
        <v>23285</v>
      </c>
      <c r="B299">
        <v>57283</v>
      </c>
    </row>
    <row r="300" spans="1:2" x14ac:dyDescent="0.25">
      <c r="A300" s="1">
        <v>23316</v>
      </c>
      <c r="B300">
        <v>57255</v>
      </c>
    </row>
    <row r="301" spans="1:2" x14ac:dyDescent="0.25">
      <c r="A301" s="1">
        <v>23346</v>
      </c>
      <c r="B301">
        <v>57361</v>
      </c>
    </row>
    <row r="302" spans="1:2" x14ac:dyDescent="0.25">
      <c r="A302" s="1">
        <v>23377</v>
      </c>
      <c r="B302">
        <v>57487</v>
      </c>
    </row>
    <row r="303" spans="1:2" x14ac:dyDescent="0.25">
      <c r="A303" s="1">
        <v>23408</v>
      </c>
      <c r="B303">
        <v>57753</v>
      </c>
    </row>
    <row r="304" spans="1:2" x14ac:dyDescent="0.25">
      <c r="A304" s="1">
        <v>23437</v>
      </c>
      <c r="B304">
        <v>57897</v>
      </c>
    </row>
    <row r="305" spans="1:2" x14ac:dyDescent="0.25">
      <c r="A305" s="1">
        <v>23468</v>
      </c>
      <c r="B305">
        <v>57922</v>
      </c>
    </row>
    <row r="306" spans="1:2" x14ac:dyDescent="0.25">
      <c r="A306" s="1">
        <v>23498</v>
      </c>
      <c r="B306">
        <v>58089</v>
      </c>
    </row>
    <row r="307" spans="1:2" x14ac:dyDescent="0.25">
      <c r="A307" s="1">
        <v>23529</v>
      </c>
      <c r="B307">
        <v>58219</v>
      </c>
    </row>
    <row r="308" spans="1:2" x14ac:dyDescent="0.25">
      <c r="A308" s="1">
        <v>23559</v>
      </c>
      <c r="B308">
        <v>58412</v>
      </c>
    </row>
    <row r="309" spans="1:2" x14ac:dyDescent="0.25">
      <c r="A309" s="1">
        <v>23590</v>
      </c>
      <c r="B309">
        <v>58619</v>
      </c>
    </row>
    <row r="310" spans="1:2" x14ac:dyDescent="0.25">
      <c r="A310" s="1">
        <v>23621</v>
      </c>
      <c r="B310">
        <v>58903</v>
      </c>
    </row>
    <row r="311" spans="1:2" x14ac:dyDescent="0.25">
      <c r="A311" s="1">
        <v>23651</v>
      </c>
      <c r="B311">
        <v>58793</v>
      </c>
    </row>
    <row r="312" spans="1:2" x14ac:dyDescent="0.25">
      <c r="A312" s="1">
        <v>23682</v>
      </c>
      <c r="B312">
        <v>59218</v>
      </c>
    </row>
    <row r="313" spans="1:2" x14ac:dyDescent="0.25">
      <c r="A313" s="1">
        <v>23712</v>
      </c>
      <c r="B313">
        <v>59421</v>
      </c>
    </row>
    <row r="314" spans="1:2" x14ac:dyDescent="0.25">
      <c r="A314" s="1">
        <v>23743</v>
      </c>
      <c r="B314">
        <v>59582</v>
      </c>
    </row>
    <row r="315" spans="1:2" x14ac:dyDescent="0.25">
      <c r="A315" s="1">
        <v>23774</v>
      </c>
      <c r="B315">
        <v>59800</v>
      </c>
    </row>
    <row r="316" spans="1:2" x14ac:dyDescent="0.25">
      <c r="A316" s="1">
        <v>23802</v>
      </c>
      <c r="B316">
        <v>60003</v>
      </c>
    </row>
    <row r="317" spans="1:2" x14ac:dyDescent="0.25">
      <c r="A317" s="1">
        <v>23833</v>
      </c>
      <c r="B317">
        <v>60259</v>
      </c>
    </row>
    <row r="318" spans="1:2" x14ac:dyDescent="0.25">
      <c r="A318" s="1">
        <v>23863</v>
      </c>
      <c r="B318">
        <v>60491</v>
      </c>
    </row>
    <row r="319" spans="1:2" x14ac:dyDescent="0.25">
      <c r="A319" s="1">
        <v>23894</v>
      </c>
      <c r="B319">
        <v>60690</v>
      </c>
    </row>
    <row r="320" spans="1:2" x14ac:dyDescent="0.25">
      <c r="A320" s="1">
        <v>23924</v>
      </c>
      <c r="B320">
        <v>60965</v>
      </c>
    </row>
    <row r="321" spans="1:2" x14ac:dyDescent="0.25">
      <c r="A321" s="1">
        <v>23955</v>
      </c>
      <c r="B321">
        <v>61228</v>
      </c>
    </row>
    <row r="322" spans="1:2" x14ac:dyDescent="0.25">
      <c r="A322" s="1">
        <v>23986</v>
      </c>
      <c r="B322">
        <v>61490</v>
      </c>
    </row>
    <row r="323" spans="1:2" x14ac:dyDescent="0.25">
      <c r="A323" s="1">
        <v>24016</v>
      </c>
      <c r="B323">
        <v>61719</v>
      </c>
    </row>
    <row r="324" spans="1:2" x14ac:dyDescent="0.25">
      <c r="A324" s="1">
        <v>24047</v>
      </c>
      <c r="B324">
        <v>61996</v>
      </c>
    </row>
    <row r="325" spans="1:2" x14ac:dyDescent="0.25">
      <c r="A325" s="1">
        <v>24077</v>
      </c>
      <c r="B325">
        <v>62322</v>
      </c>
    </row>
    <row r="326" spans="1:2" x14ac:dyDescent="0.25">
      <c r="A326" s="1">
        <v>24108</v>
      </c>
      <c r="B326">
        <v>62529</v>
      </c>
    </row>
    <row r="327" spans="1:2" x14ac:dyDescent="0.25">
      <c r="A327" s="1">
        <v>24139</v>
      </c>
      <c r="B327">
        <v>62796</v>
      </c>
    </row>
    <row r="328" spans="1:2" x14ac:dyDescent="0.25">
      <c r="A328" s="1">
        <v>24167</v>
      </c>
      <c r="B328">
        <v>63192</v>
      </c>
    </row>
    <row r="329" spans="1:2" x14ac:dyDescent="0.25">
      <c r="A329" s="1">
        <v>24198</v>
      </c>
      <c r="B329">
        <v>63437</v>
      </c>
    </row>
    <row r="330" spans="1:2" x14ac:dyDescent="0.25">
      <c r="A330" s="1">
        <v>24228</v>
      </c>
      <c r="B330">
        <v>63712</v>
      </c>
    </row>
    <row r="331" spans="1:2" x14ac:dyDescent="0.25">
      <c r="A331" s="1">
        <v>24259</v>
      </c>
      <c r="B331">
        <v>64111</v>
      </c>
    </row>
    <row r="332" spans="1:2" x14ac:dyDescent="0.25">
      <c r="A332" s="1">
        <v>24289</v>
      </c>
      <c r="B332">
        <v>64301</v>
      </c>
    </row>
    <row r="333" spans="1:2" x14ac:dyDescent="0.25">
      <c r="A333" s="1">
        <v>24320</v>
      </c>
      <c r="B333">
        <v>64507</v>
      </c>
    </row>
    <row r="334" spans="1:2" x14ac:dyDescent="0.25">
      <c r="A334" s="1">
        <v>24351</v>
      </c>
      <c r="B334">
        <v>64643</v>
      </c>
    </row>
    <row r="335" spans="1:2" x14ac:dyDescent="0.25">
      <c r="A335" s="1">
        <v>24381</v>
      </c>
      <c r="B335">
        <v>64854</v>
      </c>
    </row>
    <row r="336" spans="1:2" x14ac:dyDescent="0.25">
      <c r="A336" s="1">
        <v>24412</v>
      </c>
      <c r="B336">
        <v>65019</v>
      </c>
    </row>
    <row r="337" spans="1:2" x14ac:dyDescent="0.25">
      <c r="A337" s="1">
        <v>24442</v>
      </c>
      <c r="B337">
        <v>65199</v>
      </c>
    </row>
    <row r="338" spans="1:2" x14ac:dyDescent="0.25">
      <c r="A338" s="1">
        <v>24473</v>
      </c>
      <c r="B338">
        <v>65407</v>
      </c>
    </row>
    <row r="339" spans="1:2" x14ac:dyDescent="0.25">
      <c r="A339" s="1">
        <v>24504</v>
      </c>
      <c r="B339">
        <v>65429</v>
      </c>
    </row>
    <row r="340" spans="1:2" x14ac:dyDescent="0.25">
      <c r="A340" s="1">
        <v>24532</v>
      </c>
      <c r="B340">
        <v>65530</v>
      </c>
    </row>
    <row r="341" spans="1:2" x14ac:dyDescent="0.25">
      <c r="A341" s="1">
        <v>24563</v>
      </c>
      <c r="B341">
        <v>65466</v>
      </c>
    </row>
    <row r="342" spans="1:2" x14ac:dyDescent="0.25">
      <c r="A342" s="1">
        <v>24593</v>
      </c>
      <c r="B342">
        <v>65620</v>
      </c>
    </row>
    <row r="343" spans="1:2" x14ac:dyDescent="0.25">
      <c r="A343" s="1">
        <v>24624</v>
      </c>
      <c r="B343">
        <v>65750</v>
      </c>
    </row>
    <row r="344" spans="1:2" x14ac:dyDescent="0.25">
      <c r="A344" s="1">
        <v>24654</v>
      </c>
      <c r="B344">
        <v>65888</v>
      </c>
    </row>
    <row r="345" spans="1:2" x14ac:dyDescent="0.25">
      <c r="A345" s="1">
        <v>24685</v>
      </c>
      <c r="B345">
        <v>66143</v>
      </c>
    </row>
    <row r="346" spans="1:2" x14ac:dyDescent="0.25">
      <c r="A346" s="1">
        <v>24716</v>
      </c>
      <c r="B346">
        <v>66164</v>
      </c>
    </row>
    <row r="347" spans="1:2" x14ac:dyDescent="0.25">
      <c r="A347" s="1">
        <v>24746</v>
      </c>
      <c r="B347">
        <v>66225</v>
      </c>
    </row>
    <row r="348" spans="1:2" x14ac:dyDescent="0.25">
      <c r="A348" s="1">
        <v>24777</v>
      </c>
      <c r="B348">
        <v>66703</v>
      </c>
    </row>
    <row r="349" spans="1:2" x14ac:dyDescent="0.25">
      <c r="A349" s="1">
        <v>24807</v>
      </c>
      <c r="B349">
        <v>66900</v>
      </c>
    </row>
    <row r="350" spans="1:2" x14ac:dyDescent="0.25">
      <c r="A350" s="1">
        <v>24838</v>
      </c>
      <c r="B350">
        <v>66804</v>
      </c>
    </row>
    <row r="351" spans="1:2" x14ac:dyDescent="0.25">
      <c r="A351" s="1">
        <v>24869</v>
      </c>
      <c r="B351">
        <v>67215</v>
      </c>
    </row>
    <row r="352" spans="1:2" x14ac:dyDescent="0.25">
      <c r="A352" s="1">
        <v>24898</v>
      </c>
      <c r="B352">
        <v>67295</v>
      </c>
    </row>
    <row r="353" spans="1:2" x14ac:dyDescent="0.25">
      <c r="A353" s="1">
        <v>24929</v>
      </c>
      <c r="B353">
        <v>67556</v>
      </c>
    </row>
    <row r="354" spans="1:2" x14ac:dyDescent="0.25">
      <c r="A354" s="1">
        <v>24959</v>
      </c>
      <c r="B354">
        <v>67652</v>
      </c>
    </row>
    <row r="355" spans="1:2" x14ac:dyDescent="0.25">
      <c r="A355" s="1">
        <v>24990</v>
      </c>
      <c r="B355">
        <v>67905</v>
      </c>
    </row>
    <row r="356" spans="1:2" x14ac:dyDescent="0.25">
      <c r="A356" s="1">
        <v>25020</v>
      </c>
      <c r="B356">
        <v>68126</v>
      </c>
    </row>
    <row r="357" spans="1:2" x14ac:dyDescent="0.25">
      <c r="A357" s="1">
        <v>25051</v>
      </c>
      <c r="B357">
        <v>68330</v>
      </c>
    </row>
    <row r="358" spans="1:2" x14ac:dyDescent="0.25">
      <c r="A358" s="1">
        <v>25082</v>
      </c>
      <c r="B358">
        <v>68484</v>
      </c>
    </row>
    <row r="359" spans="1:2" x14ac:dyDescent="0.25">
      <c r="A359" s="1">
        <v>25112</v>
      </c>
      <c r="B359">
        <v>68721</v>
      </c>
    </row>
    <row r="360" spans="1:2" x14ac:dyDescent="0.25">
      <c r="A360" s="1">
        <v>25143</v>
      </c>
      <c r="B360">
        <v>68984</v>
      </c>
    </row>
    <row r="361" spans="1:2" x14ac:dyDescent="0.25">
      <c r="A361" s="1">
        <v>25173</v>
      </c>
      <c r="B361">
        <v>69248</v>
      </c>
    </row>
    <row r="362" spans="1:2" x14ac:dyDescent="0.25">
      <c r="A362" s="1">
        <v>25204</v>
      </c>
      <c r="B362">
        <v>69439</v>
      </c>
    </row>
    <row r="363" spans="1:2" x14ac:dyDescent="0.25">
      <c r="A363" s="1">
        <v>25235</v>
      </c>
      <c r="B363">
        <v>69699</v>
      </c>
    </row>
    <row r="364" spans="1:2" x14ac:dyDescent="0.25">
      <c r="A364" s="1">
        <v>25263</v>
      </c>
      <c r="B364">
        <v>69905</v>
      </c>
    </row>
    <row r="365" spans="1:2" x14ac:dyDescent="0.25">
      <c r="A365" s="1">
        <v>25294</v>
      </c>
      <c r="B365">
        <v>70072</v>
      </c>
    </row>
    <row r="366" spans="1:2" x14ac:dyDescent="0.25">
      <c r="A366" s="1">
        <v>25324</v>
      </c>
      <c r="B366">
        <v>70328</v>
      </c>
    </row>
    <row r="367" spans="1:2" x14ac:dyDescent="0.25">
      <c r="A367" s="1">
        <v>25355</v>
      </c>
      <c r="B367">
        <v>70636</v>
      </c>
    </row>
    <row r="368" spans="1:2" x14ac:dyDescent="0.25">
      <c r="A368" s="1">
        <v>25385</v>
      </c>
      <c r="B368">
        <v>70729</v>
      </c>
    </row>
    <row r="369" spans="1:2" x14ac:dyDescent="0.25">
      <c r="A369" s="1">
        <v>25416</v>
      </c>
      <c r="B369">
        <v>71008</v>
      </c>
    </row>
    <row r="370" spans="1:2" x14ac:dyDescent="0.25">
      <c r="A370" s="1">
        <v>25447</v>
      </c>
      <c r="B370">
        <v>70914</v>
      </c>
    </row>
    <row r="371" spans="1:2" x14ac:dyDescent="0.25">
      <c r="A371" s="1">
        <v>25477</v>
      </c>
      <c r="B371">
        <v>71121</v>
      </c>
    </row>
    <row r="372" spans="1:2" x14ac:dyDescent="0.25">
      <c r="A372" s="1">
        <v>25508</v>
      </c>
      <c r="B372">
        <v>71086</v>
      </c>
    </row>
    <row r="373" spans="1:2" x14ac:dyDescent="0.25">
      <c r="A373" s="1">
        <v>25538</v>
      </c>
      <c r="B373">
        <v>71241</v>
      </c>
    </row>
    <row r="374" spans="1:2" x14ac:dyDescent="0.25">
      <c r="A374" s="1">
        <v>25569</v>
      </c>
      <c r="B374">
        <v>71176</v>
      </c>
    </row>
    <row r="375" spans="1:2" x14ac:dyDescent="0.25">
      <c r="A375" s="1">
        <v>25600</v>
      </c>
      <c r="B375">
        <v>71305</v>
      </c>
    </row>
    <row r="376" spans="1:2" x14ac:dyDescent="0.25">
      <c r="A376" s="1">
        <v>25628</v>
      </c>
      <c r="B376">
        <v>71451</v>
      </c>
    </row>
    <row r="377" spans="1:2" x14ac:dyDescent="0.25">
      <c r="A377" s="1">
        <v>25659</v>
      </c>
      <c r="B377">
        <v>71348</v>
      </c>
    </row>
    <row r="378" spans="1:2" x14ac:dyDescent="0.25">
      <c r="A378" s="1">
        <v>25689</v>
      </c>
      <c r="B378">
        <v>71124</v>
      </c>
    </row>
    <row r="379" spans="1:2" x14ac:dyDescent="0.25">
      <c r="A379" s="1">
        <v>25720</v>
      </c>
      <c r="B379">
        <v>71029</v>
      </c>
    </row>
    <row r="380" spans="1:2" x14ac:dyDescent="0.25">
      <c r="A380" s="1">
        <v>25750</v>
      </c>
      <c r="B380">
        <v>71053</v>
      </c>
    </row>
    <row r="381" spans="1:2" x14ac:dyDescent="0.25">
      <c r="A381" s="1">
        <v>25781</v>
      </c>
      <c r="B381">
        <v>70937</v>
      </c>
    </row>
    <row r="382" spans="1:2" x14ac:dyDescent="0.25">
      <c r="A382" s="1">
        <v>25812</v>
      </c>
      <c r="B382">
        <v>70944</v>
      </c>
    </row>
    <row r="383" spans="1:2" x14ac:dyDescent="0.25">
      <c r="A383" s="1">
        <v>25842</v>
      </c>
      <c r="B383">
        <v>70521</v>
      </c>
    </row>
    <row r="384" spans="1:2" x14ac:dyDescent="0.25">
      <c r="A384" s="1">
        <v>25873</v>
      </c>
      <c r="B384">
        <v>70409</v>
      </c>
    </row>
    <row r="385" spans="1:2" x14ac:dyDescent="0.25">
      <c r="A385" s="1">
        <v>25903</v>
      </c>
      <c r="B385">
        <v>70792</v>
      </c>
    </row>
    <row r="386" spans="1:2" x14ac:dyDescent="0.25">
      <c r="A386" s="1">
        <v>25934</v>
      </c>
      <c r="B386">
        <v>70865</v>
      </c>
    </row>
    <row r="387" spans="1:2" x14ac:dyDescent="0.25">
      <c r="A387" s="1">
        <v>25965</v>
      </c>
      <c r="B387">
        <v>70807</v>
      </c>
    </row>
    <row r="388" spans="1:2" x14ac:dyDescent="0.25">
      <c r="A388" s="1">
        <v>25993</v>
      </c>
      <c r="B388">
        <v>70860</v>
      </c>
    </row>
    <row r="389" spans="1:2" x14ac:dyDescent="0.25">
      <c r="A389" s="1">
        <v>26024</v>
      </c>
      <c r="B389">
        <v>71036</v>
      </c>
    </row>
    <row r="390" spans="1:2" x14ac:dyDescent="0.25">
      <c r="A390" s="1">
        <v>26054</v>
      </c>
      <c r="B390">
        <v>71247</v>
      </c>
    </row>
    <row r="391" spans="1:2" x14ac:dyDescent="0.25">
      <c r="A391" s="1">
        <v>26085</v>
      </c>
      <c r="B391">
        <v>71254</v>
      </c>
    </row>
    <row r="392" spans="1:2" x14ac:dyDescent="0.25">
      <c r="A392" s="1">
        <v>26115</v>
      </c>
      <c r="B392">
        <v>71315</v>
      </c>
    </row>
    <row r="393" spans="1:2" x14ac:dyDescent="0.25">
      <c r="A393" s="1">
        <v>26146</v>
      </c>
      <c r="B393">
        <v>71373</v>
      </c>
    </row>
    <row r="394" spans="1:2" x14ac:dyDescent="0.25">
      <c r="A394" s="1">
        <v>26177</v>
      </c>
      <c r="B394">
        <v>71614</v>
      </c>
    </row>
    <row r="395" spans="1:2" x14ac:dyDescent="0.25">
      <c r="A395" s="1">
        <v>26207</v>
      </c>
      <c r="B395">
        <v>71642</v>
      </c>
    </row>
    <row r="396" spans="1:2" x14ac:dyDescent="0.25">
      <c r="A396" s="1">
        <v>26238</v>
      </c>
      <c r="B396">
        <v>71847</v>
      </c>
    </row>
    <row r="397" spans="1:2" x14ac:dyDescent="0.25">
      <c r="A397" s="1">
        <v>26268</v>
      </c>
      <c r="B397">
        <v>72109</v>
      </c>
    </row>
    <row r="398" spans="1:2" x14ac:dyDescent="0.25">
      <c r="A398" s="1">
        <v>26299</v>
      </c>
      <c r="B398">
        <v>72441</v>
      </c>
    </row>
    <row r="399" spans="1:2" x14ac:dyDescent="0.25">
      <c r="A399" s="1">
        <v>26330</v>
      </c>
      <c r="B399">
        <v>72648</v>
      </c>
    </row>
    <row r="400" spans="1:2" x14ac:dyDescent="0.25">
      <c r="A400" s="1">
        <v>26359</v>
      </c>
      <c r="B400">
        <v>72944</v>
      </c>
    </row>
    <row r="401" spans="1:2" x14ac:dyDescent="0.25">
      <c r="A401" s="1">
        <v>26390</v>
      </c>
      <c r="B401">
        <v>73162</v>
      </c>
    </row>
    <row r="402" spans="1:2" x14ac:dyDescent="0.25">
      <c r="A402" s="1">
        <v>26420</v>
      </c>
      <c r="B402">
        <v>73469</v>
      </c>
    </row>
    <row r="403" spans="1:2" x14ac:dyDescent="0.25">
      <c r="A403" s="1">
        <v>26451</v>
      </c>
      <c r="B403">
        <v>73758</v>
      </c>
    </row>
    <row r="404" spans="1:2" x14ac:dyDescent="0.25">
      <c r="A404" s="1">
        <v>26481</v>
      </c>
      <c r="B404">
        <v>73709</v>
      </c>
    </row>
    <row r="405" spans="1:2" x14ac:dyDescent="0.25">
      <c r="A405" s="1">
        <v>26512</v>
      </c>
      <c r="B405">
        <v>74141</v>
      </c>
    </row>
    <row r="406" spans="1:2" x14ac:dyDescent="0.25">
      <c r="A406" s="1">
        <v>26543</v>
      </c>
      <c r="B406">
        <v>74264</v>
      </c>
    </row>
    <row r="407" spans="1:2" x14ac:dyDescent="0.25">
      <c r="A407" s="1">
        <v>26573</v>
      </c>
      <c r="B407">
        <v>74674</v>
      </c>
    </row>
    <row r="408" spans="1:2" x14ac:dyDescent="0.25">
      <c r="A408" s="1">
        <v>26604</v>
      </c>
      <c r="B408">
        <v>74973</v>
      </c>
    </row>
    <row r="409" spans="1:2" x14ac:dyDescent="0.25">
      <c r="A409" s="1">
        <v>26634</v>
      </c>
      <c r="B409">
        <v>75268</v>
      </c>
    </row>
    <row r="410" spans="1:2" x14ac:dyDescent="0.25">
      <c r="A410" s="1">
        <v>26665</v>
      </c>
      <c r="B410">
        <v>75617</v>
      </c>
    </row>
    <row r="411" spans="1:2" x14ac:dyDescent="0.25">
      <c r="A411" s="1">
        <v>26696</v>
      </c>
      <c r="B411">
        <v>76014</v>
      </c>
    </row>
    <row r="412" spans="1:2" x14ac:dyDescent="0.25">
      <c r="A412" s="1">
        <v>26724</v>
      </c>
      <c r="B412">
        <v>76284</v>
      </c>
    </row>
    <row r="413" spans="1:2" x14ac:dyDescent="0.25">
      <c r="A413" s="1">
        <v>26755</v>
      </c>
      <c r="B413">
        <v>76455</v>
      </c>
    </row>
    <row r="414" spans="1:2" x14ac:dyDescent="0.25">
      <c r="A414" s="1">
        <v>26785</v>
      </c>
      <c r="B414">
        <v>76648</v>
      </c>
    </row>
    <row r="415" spans="1:2" x14ac:dyDescent="0.25">
      <c r="A415" s="1">
        <v>26816</v>
      </c>
      <c r="B415">
        <v>76887</v>
      </c>
    </row>
    <row r="416" spans="1:2" x14ac:dyDescent="0.25">
      <c r="A416" s="1">
        <v>26846</v>
      </c>
      <c r="B416">
        <v>76913</v>
      </c>
    </row>
    <row r="417" spans="1:2" x14ac:dyDescent="0.25">
      <c r="A417" s="1">
        <v>26877</v>
      </c>
      <c r="B417">
        <v>77168</v>
      </c>
    </row>
    <row r="418" spans="1:2" x14ac:dyDescent="0.25">
      <c r="A418" s="1">
        <v>26908</v>
      </c>
      <c r="B418">
        <v>77276</v>
      </c>
    </row>
    <row r="419" spans="1:2" x14ac:dyDescent="0.25">
      <c r="A419" s="1">
        <v>26938</v>
      </c>
      <c r="B419">
        <v>77607</v>
      </c>
    </row>
    <row r="420" spans="1:2" x14ac:dyDescent="0.25">
      <c r="A420" s="1">
        <v>26969</v>
      </c>
      <c r="B420">
        <v>77920</v>
      </c>
    </row>
    <row r="421" spans="1:2" x14ac:dyDescent="0.25">
      <c r="A421" s="1">
        <v>26999</v>
      </c>
      <c r="B421">
        <v>78031</v>
      </c>
    </row>
    <row r="422" spans="1:2" x14ac:dyDescent="0.25">
      <c r="A422" s="1">
        <v>27030</v>
      </c>
      <c r="B422">
        <v>78100</v>
      </c>
    </row>
    <row r="423" spans="1:2" x14ac:dyDescent="0.25">
      <c r="A423" s="1">
        <v>27061</v>
      </c>
      <c r="B423">
        <v>78254</v>
      </c>
    </row>
    <row r="424" spans="1:2" x14ac:dyDescent="0.25">
      <c r="A424" s="1">
        <v>27089</v>
      </c>
      <c r="B424">
        <v>78296</v>
      </c>
    </row>
    <row r="425" spans="1:2" x14ac:dyDescent="0.25">
      <c r="A425" s="1">
        <v>27120</v>
      </c>
      <c r="B425">
        <v>78382</v>
      </c>
    </row>
    <row r="426" spans="1:2" x14ac:dyDescent="0.25">
      <c r="A426" s="1">
        <v>27150</v>
      </c>
      <c r="B426">
        <v>78549</v>
      </c>
    </row>
    <row r="427" spans="1:2" x14ac:dyDescent="0.25">
      <c r="A427" s="1">
        <v>27181</v>
      </c>
      <c r="B427">
        <v>78604</v>
      </c>
    </row>
    <row r="428" spans="1:2" x14ac:dyDescent="0.25">
      <c r="A428" s="1">
        <v>27211</v>
      </c>
      <c r="B428">
        <v>78636</v>
      </c>
    </row>
    <row r="429" spans="1:2" x14ac:dyDescent="0.25">
      <c r="A429" s="1">
        <v>27242</v>
      </c>
      <c r="B429">
        <v>78619</v>
      </c>
    </row>
    <row r="430" spans="1:2" x14ac:dyDescent="0.25">
      <c r="A430" s="1">
        <v>27273</v>
      </c>
      <c r="B430">
        <v>78610</v>
      </c>
    </row>
    <row r="431" spans="1:2" x14ac:dyDescent="0.25">
      <c r="A431" s="1">
        <v>27303</v>
      </c>
      <c r="B431">
        <v>78630</v>
      </c>
    </row>
    <row r="432" spans="1:2" x14ac:dyDescent="0.25">
      <c r="A432" s="1">
        <v>27334</v>
      </c>
      <c r="B432">
        <v>78265</v>
      </c>
    </row>
    <row r="433" spans="1:2" x14ac:dyDescent="0.25">
      <c r="A433" s="1">
        <v>27364</v>
      </c>
      <c r="B433">
        <v>77652</v>
      </c>
    </row>
    <row r="434" spans="1:2" x14ac:dyDescent="0.25">
      <c r="A434" s="1">
        <v>27395</v>
      </c>
      <c r="B434">
        <v>77293</v>
      </c>
    </row>
    <row r="435" spans="1:2" x14ac:dyDescent="0.25">
      <c r="A435" s="1">
        <v>27426</v>
      </c>
      <c r="B435">
        <v>76918</v>
      </c>
    </row>
    <row r="436" spans="1:2" x14ac:dyDescent="0.25">
      <c r="A436" s="1">
        <v>27454</v>
      </c>
      <c r="B436">
        <v>76648</v>
      </c>
    </row>
    <row r="437" spans="1:2" x14ac:dyDescent="0.25">
      <c r="A437" s="1">
        <v>27485</v>
      </c>
      <c r="B437">
        <v>76460</v>
      </c>
    </row>
    <row r="438" spans="1:2" x14ac:dyDescent="0.25">
      <c r="A438" s="1">
        <v>27515</v>
      </c>
      <c r="B438">
        <v>76624</v>
      </c>
    </row>
    <row r="439" spans="1:2" x14ac:dyDescent="0.25">
      <c r="A439" s="1">
        <v>27546</v>
      </c>
      <c r="B439">
        <v>76521</v>
      </c>
    </row>
    <row r="440" spans="1:2" x14ac:dyDescent="0.25">
      <c r="A440" s="1">
        <v>27576</v>
      </c>
      <c r="B440">
        <v>76770</v>
      </c>
    </row>
    <row r="441" spans="1:2" x14ac:dyDescent="0.25">
      <c r="A441" s="1">
        <v>27607</v>
      </c>
      <c r="B441">
        <v>77153</v>
      </c>
    </row>
    <row r="442" spans="1:2" x14ac:dyDescent="0.25">
      <c r="A442" s="1">
        <v>27638</v>
      </c>
      <c r="B442">
        <v>77228</v>
      </c>
    </row>
    <row r="443" spans="1:2" x14ac:dyDescent="0.25">
      <c r="A443" s="1">
        <v>27668</v>
      </c>
      <c r="B443">
        <v>77540</v>
      </c>
    </row>
    <row r="444" spans="1:2" x14ac:dyDescent="0.25">
      <c r="A444" s="1">
        <v>27699</v>
      </c>
      <c r="B444">
        <v>77685</v>
      </c>
    </row>
    <row r="445" spans="1:2" x14ac:dyDescent="0.25">
      <c r="A445" s="1">
        <v>27729</v>
      </c>
      <c r="B445">
        <v>78017</v>
      </c>
    </row>
    <row r="446" spans="1:2" x14ac:dyDescent="0.25">
      <c r="A446" s="1">
        <v>27760</v>
      </c>
      <c r="B446">
        <v>78503</v>
      </c>
    </row>
    <row r="447" spans="1:2" x14ac:dyDescent="0.25">
      <c r="A447" s="1">
        <v>27791</v>
      </c>
      <c r="B447">
        <v>78816</v>
      </c>
    </row>
    <row r="448" spans="1:2" x14ac:dyDescent="0.25">
      <c r="A448" s="1">
        <v>27820</v>
      </c>
      <c r="B448">
        <v>79048</v>
      </c>
    </row>
    <row r="449" spans="1:2" x14ac:dyDescent="0.25">
      <c r="A449" s="1">
        <v>27851</v>
      </c>
      <c r="B449">
        <v>79292</v>
      </c>
    </row>
    <row r="450" spans="1:2" x14ac:dyDescent="0.25">
      <c r="A450" s="1">
        <v>27881</v>
      </c>
      <c r="B450">
        <v>79312</v>
      </c>
    </row>
    <row r="451" spans="1:2" x14ac:dyDescent="0.25">
      <c r="A451" s="1">
        <v>27912</v>
      </c>
      <c r="B451">
        <v>79376</v>
      </c>
    </row>
    <row r="452" spans="1:2" x14ac:dyDescent="0.25">
      <c r="A452" s="1">
        <v>27942</v>
      </c>
      <c r="B452">
        <v>79547</v>
      </c>
    </row>
    <row r="453" spans="1:2" x14ac:dyDescent="0.25">
      <c r="A453" s="1">
        <v>27973</v>
      </c>
      <c r="B453">
        <v>79704</v>
      </c>
    </row>
    <row r="454" spans="1:2" x14ac:dyDescent="0.25">
      <c r="A454" s="1">
        <v>28004</v>
      </c>
      <c r="B454">
        <v>79892</v>
      </c>
    </row>
    <row r="455" spans="1:2" x14ac:dyDescent="0.25">
      <c r="A455" s="1">
        <v>28034</v>
      </c>
      <c r="B455">
        <v>79911</v>
      </c>
    </row>
    <row r="456" spans="1:2" x14ac:dyDescent="0.25">
      <c r="A456" s="1">
        <v>28065</v>
      </c>
      <c r="B456">
        <v>80240</v>
      </c>
    </row>
    <row r="457" spans="1:2" x14ac:dyDescent="0.25">
      <c r="A457" s="1">
        <v>28095</v>
      </c>
      <c r="B457">
        <v>80448</v>
      </c>
    </row>
    <row r="458" spans="1:2" x14ac:dyDescent="0.25">
      <c r="A458" s="1">
        <v>28126</v>
      </c>
      <c r="B458">
        <v>80690</v>
      </c>
    </row>
    <row r="459" spans="1:2" x14ac:dyDescent="0.25">
      <c r="A459" s="1">
        <v>28157</v>
      </c>
      <c r="B459">
        <v>80988</v>
      </c>
    </row>
    <row r="460" spans="1:2" x14ac:dyDescent="0.25">
      <c r="A460" s="1">
        <v>28185</v>
      </c>
      <c r="B460">
        <v>81391</v>
      </c>
    </row>
    <row r="461" spans="1:2" x14ac:dyDescent="0.25">
      <c r="A461" s="1">
        <v>28216</v>
      </c>
      <c r="B461">
        <v>81728</v>
      </c>
    </row>
    <row r="462" spans="1:2" x14ac:dyDescent="0.25">
      <c r="A462" s="1">
        <v>28246</v>
      </c>
      <c r="B462">
        <v>82088</v>
      </c>
    </row>
    <row r="463" spans="1:2" x14ac:dyDescent="0.25">
      <c r="A463" s="1">
        <v>28277</v>
      </c>
      <c r="B463">
        <v>82488</v>
      </c>
    </row>
    <row r="464" spans="1:2" x14ac:dyDescent="0.25">
      <c r="A464" s="1">
        <v>28307</v>
      </c>
      <c r="B464">
        <v>82834</v>
      </c>
    </row>
    <row r="465" spans="1:2" x14ac:dyDescent="0.25">
      <c r="A465" s="1">
        <v>28338</v>
      </c>
      <c r="B465">
        <v>83075</v>
      </c>
    </row>
    <row r="466" spans="1:2" x14ac:dyDescent="0.25">
      <c r="A466" s="1">
        <v>28369</v>
      </c>
      <c r="B466">
        <v>83532</v>
      </c>
    </row>
    <row r="467" spans="1:2" x14ac:dyDescent="0.25">
      <c r="A467" s="1">
        <v>28399</v>
      </c>
      <c r="B467">
        <v>83800</v>
      </c>
    </row>
    <row r="468" spans="1:2" x14ac:dyDescent="0.25">
      <c r="A468" s="1">
        <v>28430</v>
      </c>
      <c r="B468">
        <v>84173</v>
      </c>
    </row>
    <row r="469" spans="1:2" x14ac:dyDescent="0.25">
      <c r="A469" s="1">
        <v>28460</v>
      </c>
      <c r="B469">
        <v>84410</v>
      </c>
    </row>
    <row r="470" spans="1:2" x14ac:dyDescent="0.25">
      <c r="A470" s="1">
        <v>28491</v>
      </c>
      <c r="B470">
        <v>84594</v>
      </c>
    </row>
    <row r="471" spans="1:2" x14ac:dyDescent="0.25">
      <c r="A471" s="1">
        <v>28522</v>
      </c>
      <c r="B471">
        <v>84948</v>
      </c>
    </row>
    <row r="472" spans="1:2" x14ac:dyDescent="0.25">
      <c r="A472" s="1">
        <v>28550</v>
      </c>
      <c r="B472">
        <v>85460</v>
      </c>
    </row>
    <row r="473" spans="1:2" x14ac:dyDescent="0.25">
      <c r="A473" s="1">
        <v>28581</v>
      </c>
      <c r="B473">
        <v>86162</v>
      </c>
    </row>
    <row r="474" spans="1:2" x14ac:dyDescent="0.25">
      <c r="A474" s="1">
        <v>28611</v>
      </c>
      <c r="B474">
        <v>86509</v>
      </c>
    </row>
    <row r="475" spans="1:2" x14ac:dyDescent="0.25">
      <c r="A475" s="1">
        <v>28642</v>
      </c>
      <c r="B475">
        <v>86950</v>
      </c>
    </row>
    <row r="476" spans="1:2" x14ac:dyDescent="0.25">
      <c r="A476" s="1">
        <v>28672</v>
      </c>
      <c r="B476">
        <v>87204</v>
      </c>
    </row>
    <row r="477" spans="1:2" x14ac:dyDescent="0.25">
      <c r="A477" s="1">
        <v>28703</v>
      </c>
      <c r="B477">
        <v>87483</v>
      </c>
    </row>
    <row r="478" spans="1:2" x14ac:dyDescent="0.25">
      <c r="A478" s="1">
        <v>28734</v>
      </c>
      <c r="B478">
        <v>87621</v>
      </c>
    </row>
    <row r="479" spans="1:2" x14ac:dyDescent="0.25">
      <c r="A479" s="1">
        <v>28764</v>
      </c>
      <c r="B479">
        <v>87956</v>
      </c>
    </row>
    <row r="480" spans="1:2" x14ac:dyDescent="0.25">
      <c r="A480" s="1">
        <v>28795</v>
      </c>
      <c r="B480">
        <v>88391</v>
      </c>
    </row>
    <row r="481" spans="1:2" x14ac:dyDescent="0.25">
      <c r="A481" s="1">
        <v>28825</v>
      </c>
      <c r="B481">
        <v>88671</v>
      </c>
    </row>
    <row r="482" spans="1:2" x14ac:dyDescent="0.25">
      <c r="A482" s="1">
        <v>28856</v>
      </c>
      <c r="B482">
        <v>88808</v>
      </c>
    </row>
    <row r="483" spans="1:2" x14ac:dyDescent="0.25">
      <c r="A483" s="1">
        <v>28887</v>
      </c>
      <c r="B483">
        <v>89055</v>
      </c>
    </row>
    <row r="484" spans="1:2" x14ac:dyDescent="0.25">
      <c r="A484" s="1">
        <v>28915</v>
      </c>
      <c r="B484">
        <v>89479</v>
      </c>
    </row>
    <row r="485" spans="1:2" x14ac:dyDescent="0.25">
      <c r="A485" s="1">
        <v>28946</v>
      </c>
      <c r="B485">
        <v>89417</v>
      </c>
    </row>
    <row r="486" spans="1:2" x14ac:dyDescent="0.25">
      <c r="A486" s="1">
        <v>28976</v>
      </c>
      <c r="B486">
        <v>89789</v>
      </c>
    </row>
    <row r="487" spans="1:2" x14ac:dyDescent="0.25">
      <c r="A487" s="1">
        <v>29007</v>
      </c>
      <c r="B487">
        <v>90108</v>
      </c>
    </row>
    <row r="488" spans="1:2" x14ac:dyDescent="0.25">
      <c r="A488" s="1">
        <v>29037</v>
      </c>
      <c r="B488">
        <v>90217</v>
      </c>
    </row>
    <row r="489" spans="1:2" x14ac:dyDescent="0.25">
      <c r="A489" s="1">
        <v>29068</v>
      </c>
      <c r="B489">
        <v>90300</v>
      </c>
    </row>
    <row r="490" spans="1:2" x14ac:dyDescent="0.25">
      <c r="A490" s="1">
        <v>29099</v>
      </c>
      <c r="B490">
        <v>90327</v>
      </c>
    </row>
    <row r="491" spans="1:2" x14ac:dyDescent="0.25">
      <c r="A491" s="1">
        <v>29129</v>
      </c>
      <c r="B491">
        <v>90481</v>
      </c>
    </row>
    <row r="492" spans="1:2" x14ac:dyDescent="0.25">
      <c r="A492" s="1">
        <v>29160</v>
      </c>
      <c r="B492">
        <v>90573</v>
      </c>
    </row>
    <row r="493" spans="1:2" x14ac:dyDescent="0.25">
      <c r="A493" s="1">
        <v>29190</v>
      </c>
      <c r="B493">
        <v>90672</v>
      </c>
    </row>
    <row r="494" spans="1:2" x14ac:dyDescent="0.25">
      <c r="A494" s="1">
        <v>29221</v>
      </c>
      <c r="B494">
        <v>90800</v>
      </c>
    </row>
    <row r="495" spans="1:2" x14ac:dyDescent="0.25">
      <c r="A495" s="1">
        <v>29252</v>
      </c>
      <c r="B495">
        <v>90883</v>
      </c>
    </row>
    <row r="496" spans="1:2" x14ac:dyDescent="0.25">
      <c r="A496" s="1">
        <v>29281</v>
      </c>
      <c r="B496">
        <v>90994</v>
      </c>
    </row>
    <row r="497" spans="1:2" x14ac:dyDescent="0.25">
      <c r="A497" s="1">
        <v>29312</v>
      </c>
      <c r="B497">
        <v>90849</v>
      </c>
    </row>
    <row r="498" spans="1:2" x14ac:dyDescent="0.25">
      <c r="A498" s="1">
        <v>29342</v>
      </c>
      <c r="B498">
        <v>90420</v>
      </c>
    </row>
    <row r="499" spans="1:2" x14ac:dyDescent="0.25">
      <c r="A499" s="1">
        <v>29373</v>
      </c>
      <c r="B499">
        <v>90101</v>
      </c>
    </row>
    <row r="500" spans="1:2" x14ac:dyDescent="0.25">
      <c r="A500" s="1">
        <v>29403</v>
      </c>
      <c r="B500">
        <v>89840</v>
      </c>
    </row>
    <row r="501" spans="1:2" x14ac:dyDescent="0.25">
      <c r="A501" s="1">
        <v>29434</v>
      </c>
      <c r="B501">
        <v>90099</v>
      </c>
    </row>
    <row r="502" spans="1:2" x14ac:dyDescent="0.25">
      <c r="A502" s="1">
        <v>29465</v>
      </c>
      <c r="B502">
        <v>90213</v>
      </c>
    </row>
    <row r="503" spans="1:2" x14ac:dyDescent="0.25">
      <c r="A503" s="1">
        <v>29495</v>
      </c>
      <c r="B503">
        <v>90490</v>
      </c>
    </row>
    <row r="504" spans="1:2" x14ac:dyDescent="0.25">
      <c r="A504" s="1">
        <v>29526</v>
      </c>
      <c r="B504">
        <v>90747</v>
      </c>
    </row>
    <row r="505" spans="1:2" x14ac:dyDescent="0.25">
      <c r="A505" s="1">
        <v>29556</v>
      </c>
      <c r="B505">
        <v>90943</v>
      </c>
    </row>
    <row r="506" spans="1:2" x14ac:dyDescent="0.25">
      <c r="A506" s="1">
        <v>29587</v>
      </c>
      <c r="B506">
        <v>91033</v>
      </c>
    </row>
    <row r="507" spans="1:2" x14ac:dyDescent="0.25">
      <c r="A507" s="1">
        <v>29618</v>
      </c>
      <c r="B507">
        <v>91105</v>
      </c>
    </row>
    <row r="508" spans="1:2" x14ac:dyDescent="0.25">
      <c r="A508" s="1">
        <v>29646</v>
      </c>
      <c r="B508">
        <v>91210</v>
      </c>
    </row>
    <row r="509" spans="1:2" x14ac:dyDescent="0.25">
      <c r="A509" s="1">
        <v>29677</v>
      </c>
      <c r="B509">
        <v>91283</v>
      </c>
    </row>
    <row r="510" spans="1:2" x14ac:dyDescent="0.25">
      <c r="A510" s="1">
        <v>29707</v>
      </c>
      <c r="B510">
        <v>91296</v>
      </c>
    </row>
    <row r="511" spans="1:2" x14ac:dyDescent="0.25">
      <c r="A511" s="1">
        <v>29738</v>
      </c>
      <c r="B511">
        <v>91490</v>
      </c>
    </row>
    <row r="512" spans="1:2" x14ac:dyDescent="0.25">
      <c r="A512" s="1">
        <v>29768</v>
      </c>
      <c r="B512">
        <v>91601</v>
      </c>
    </row>
    <row r="513" spans="1:2" x14ac:dyDescent="0.25">
      <c r="A513" s="1">
        <v>29799</v>
      </c>
      <c r="B513">
        <v>91565</v>
      </c>
    </row>
    <row r="514" spans="1:2" x14ac:dyDescent="0.25">
      <c r="A514" s="1">
        <v>29830</v>
      </c>
      <c r="B514">
        <v>91477</v>
      </c>
    </row>
    <row r="515" spans="1:2" x14ac:dyDescent="0.25">
      <c r="A515" s="1">
        <v>29860</v>
      </c>
      <c r="B515">
        <v>91380</v>
      </c>
    </row>
    <row r="516" spans="1:2" x14ac:dyDescent="0.25">
      <c r="A516" s="1">
        <v>29891</v>
      </c>
      <c r="B516">
        <v>91171</v>
      </c>
    </row>
    <row r="517" spans="1:2" x14ac:dyDescent="0.25">
      <c r="A517" s="1">
        <v>29921</v>
      </c>
      <c r="B517">
        <v>90895</v>
      </c>
    </row>
    <row r="518" spans="1:2" x14ac:dyDescent="0.25">
      <c r="A518" s="1">
        <v>29952</v>
      </c>
      <c r="B518">
        <v>90565</v>
      </c>
    </row>
    <row r="519" spans="1:2" x14ac:dyDescent="0.25">
      <c r="A519" s="1">
        <v>29983</v>
      </c>
      <c r="B519">
        <v>90563</v>
      </c>
    </row>
    <row r="520" spans="1:2" x14ac:dyDescent="0.25">
      <c r="A520" s="1">
        <v>30011</v>
      </c>
      <c r="B520">
        <v>90434</v>
      </c>
    </row>
    <row r="521" spans="1:2" x14ac:dyDescent="0.25">
      <c r="A521" s="1">
        <v>30042</v>
      </c>
      <c r="B521">
        <v>90150</v>
      </c>
    </row>
    <row r="522" spans="1:2" x14ac:dyDescent="0.25">
      <c r="A522" s="1">
        <v>30072</v>
      </c>
      <c r="B522">
        <v>90107</v>
      </c>
    </row>
    <row r="523" spans="1:2" x14ac:dyDescent="0.25">
      <c r="A523" s="1">
        <v>30103</v>
      </c>
      <c r="B523">
        <v>89865</v>
      </c>
    </row>
    <row r="524" spans="1:2" x14ac:dyDescent="0.25">
      <c r="A524" s="1">
        <v>30133</v>
      </c>
      <c r="B524">
        <v>89521</v>
      </c>
    </row>
    <row r="525" spans="1:2" x14ac:dyDescent="0.25">
      <c r="A525" s="1">
        <v>30164</v>
      </c>
      <c r="B525">
        <v>89363</v>
      </c>
    </row>
    <row r="526" spans="1:2" x14ac:dyDescent="0.25">
      <c r="A526" s="1">
        <v>30195</v>
      </c>
      <c r="B526">
        <v>89183</v>
      </c>
    </row>
    <row r="527" spans="1:2" x14ac:dyDescent="0.25">
      <c r="A527" s="1">
        <v>30225</v>
      </c>
      <c r="B527">
        <v>88907</v>
      </c>
    </row>
    <row r="528" spans="1:2" x14ac:dyDescent="0.25">
      <c r="A528" s="1">
        <v>30256</v>
      </c>
      <c r="B528">
        <v>88786</v>
      </c>
    </row>
    <row r="529" spans="1:2" x14ac:dyDescent="0.25">
      <c r="A529" s="1">
        <v>30286</v>
      </c>
      <c r="B529">
        <v>88771</v>
      </c>
    </row>
    <row r="530" spans="1:2" x14ac:dyDescent="0.25">
      <c r="A530" s="1">
        <v>30317</v>
      </c>
      <c r="B530">
        <v>88990</v>
      </c>
    </row>
    <row r="531" spans="1:2" x14ac:dyDescent="0.25">
      <c r="A531" s="1">
        <v>30348</v>
      </c>
      <c r="B531">
        <v>88917</v>
      </c>
    </row>
    <row r="532" spans="1:2" x14ac:dyDescent="0.25">
      <c r="A532" s="1">
        <v>30376</v>
      </c>
      <c r="B532">
        <v>89090</v>
      </c>
    </row>
    <row r="533" spans="1:2" x14ac:dyDescent="0.25">
      <c r="A533" s="1">
        <v>30407</v>
      </c>
      <c r="B533">
        <v>89364</v>
      </c>
    </row>
    <row r="534" spans="1:2" x14ac:dyDescent="0.25">
      <c r="A534" s="1">
        <v>30437</v>
      </c>
      <c r="B534">
        <v>89644</v>
      </c>
    </row>
    <row r="535" spans="1:2" x14ac:dyDescent="0.25">
      <c r="A535" s="1">
        <v>30468</v>
      </c>
      <c r="B535">
        <v>90021</v>
      </c>
    </row>
    <row r="536" spans="1:2" x14ac:dyDescent="0.25">
      <c r="A536" s="1">
        <v>30498</v>
      </c>
      <c r="B536">
        <v>90437</v>
      </c>
    </row>
    <row r="537" spans="1:2" x14ac:dyDescent="0.25">
      <c r="A537" s="1">
        <v>30529</v>
      </c>
      <c r="B537">
        <v>90129</v>
      </c>
    </row>
    <row r="538" spans="1:2" x14ac:dyDescent="0.25">
      <c r="A538" s="1">
        <v>30560</v>
      </c>
      <c r="B538">
        <v>91247</v>
      </c>
    </row>
    <row r="539" spans="1:2" x14ac:dyDescent="0.25">
      <c r="A539" s="1">
        <v>30590</v>
      </c>
      <c r="B539">
        <v>91520</v>
      </c>
    </row>
    <row r="540" spans="1:2" x14ac:dyDescent="0.25">
      <c r="A540" s="1">
        <v>30621</v>
      </c>
      <c r="B540">
        <v>91875</v>
      </c>
    </row>
    <row r="541" spans="1:2" x14ac:dyDescent="0.25">
      <c r="A541" s="1">
        <v>30651</v>
      </c>
      <c r="B541">
        <v>92230</v>
      </c>
    </row>
    <row r="542" spans="1:2" x14ac:dyDescent="0.25">
      <c r="A542" s="1">
        <v>30682</v>
      </c>
      <c r="B542">
        <v>92673</v>
      </c>
    </row>
    <row r="543" spans="1:2" x14ac:dyDescent="0.25">
      <c r="A543" s="1">
        <v>30713</v>
      </c>
      <c r="B543">
        <v>93157</v>
      </c>
    </row>
    <row r="544" spans="1:2" x14ac:dyDescent="0.25">
      <c r="A544" s="1">
        <v>30742</v>
      </c>
      <c r="B544">
        <v>93429</v>
      </c>
    </row>
    <row r="545" spans="1:2" x14ac:dyDescent="0.25">
      <c r="A545" s="1">
        <v>30773</v>
      </c>
      <c r="B545">
        <v>93792</v>
      </c>
    </row>
    <row r="546" spans="1:2" x14ac:dyDescent="0.25">
      <c r="A546" s="1">
        <v>30803</v>
      </c>
      <c r="B546">
        <v>94098</v>
      </c>
    </row>
    <row r="547" spans="1:2" x14ac:dyDescent="0.25">
      <c r="A547" s="1">
        <v>30834</v>
      </c>
      <c r="B547">
        <v>94479</v>
      </c>
    </row>
    <row r="548" spans="1:2" x14ac:dyDescent="0.25">
      <c r="A548" s="1">
        <v>30864</v>
      </c>
      <c r="B548">
        <v>94789</v>
      </c>
    </row>
    <row r="549" spans="1:2" x14ac:dyDescent="0.25">
      <c r="A549" s="1">
        <v>30895</v>
      </c>
      <c r="B549">
        <v>95032</v>
      </c>
    </row>
    <row r="550" spans="1:2" x14ac:dyDescent="0.25">
      <c r="A550" s="1">
        <v>30926</v>
      </c>
      <c r="B550">
        <v>95344</v>
      </c>
    </row>
    <row r="551" spans="1:2" x14ac:dyDescent="0.25">
      <c r="A551" s="1">
        <v>30956</v>
      </c>
      <c r="B551">
        <v>95629</v>
      </c>
    </row>
    <row r="552" spans="1:2" x14ac:dyDescent="0.25">
      <c r="A552" s="1">
        <v>30987</v>
      </c>
      <c r="B552">
        <v>95982</v>
      </c>
    </row>
    <row r="553" spans="1:2" x14ac:dyDescent="0.25">
      <c r="A553" s="1">
        <v>31017</v>
      </c>
      <c r="B553">
        <v>96107</v>
      </c>
    </row>
    <row r="554" spans="1:2" x14ac:dyDescent="0.25">
      <c r="A554" s="1">
        <v>31048</v>
      </c>
      <c r="B554">
        <v>96372</v>
      </c>
    </row>
    <row r="555" spans="1:2" x14ac:dyDescent="0.25">
      <c r="A555" s="1">
        <v>31079</v>
      </c>
      <c r="B555">
        <v>96503</v>
      </c>
    </row>
    <row r="556" spans="1:2" x14ac:dyDescent="0.25">
      <c r="A556" s="1">
        <v>31107</v>
      </c>
      <c r="B556">
        <v>96842</v>
      </c>
    </row>
    <row r="557" spans="1:2" x14ac:dyDescent="0.25">
      <c r="A557" s="1">
        <v>31138</v>
      </c>
      <c r="B557">
        <v>97038</v>
      </c>
    </row>
    <row r="558" spans="1:2" x14ac:dyDescent="0.25">
      <c r="A558" s="1">
        <v>31168</v>
      </c>
      <c r="B558">
        <v>97312</v>
      </c>
    </row>
    <row r="559" spans="1:2" x14ac:dyDescent="0.25">
      <c r="A559" s="1">
        <v>31199</v>
      </c>
      <c r="B559">
        <v>97459</v>
      </c>
    </row>
    <row r="560" spans="1:2" x14ac:dyDescent="0.25">
      <c r="A560" s="1">
        <v>31229</v>
      </c>
      <c r="B560">
        <v>97648</v>
      </c>
    </row>
    <row r="561" spans="1:2" x14ac:dyDescent="0.25">
      <c r="A561" s="1">
        <v>31260</v>
      </c>
      <c r="B561">
        <v>97840</v>
      </c>
    </row>
    <row r="562" spans="1:2" x14ac:dyDescent="0.25">
      <c r="A562" s="1">
        <v>31291</v>
      </c>
      <c r="B562">
        <v>98045</v>
      </c>
    </row>
    <row r="563" spans="1:2" x14ac:dyDescent="0.25">
      <c r="A563" s="1">
        <v>31321</v>
      </c>
      <c r="B563">
        <v>98233</v>
      </c>
    </row>
    <row r="564" spans="1:2" x14ac:dyDescent="0.25">
      <c r="A564" s="1">
        <v>31352</v>
      </c>
      <c r="B564">
        <v>98443</v>
      </c>
    </row>
    <row r="565" spans="1:2" x14ac:dyDescent="0.25">
      <c r="A565" s="1">
        <v>31382</v>
      </c>
      <c r="B565">
        <v>98609</v>
      </c>
    </row>
    <row r="566" spans="1:2" x14ac:dyDescent="0.25">
      <c r="A566" s="1">
        <v>31413</v>
      </c>
      <c r="B566">
        <v>98732</v>
      </c>
    </row>
    <row r="567" spans="1:2" x14ac:dyDescent="0.25">
      <c r="A567" s="1">
        <v>31444</v>
      </c>
      <c r="B567">
        <v>98847</v>
      </c>
    </row>
    <row r="568" spans="1:2" x14ac:dyDescent="0.25">
      <c r="A568" s="1">
        <v>31472</v>
      </c>
      <c r="B568">
        <v>98934</v>
      </c>
    </row>
    <row r="569" spans="1:2" x14ac:dyDescent="0.25">
      <c r="A569" s="1">
        <v>31503</v>
      </c>
      <c r="B569">
        <v>99121</v>
      </c>
    </row>
    <row r="570" spans="1:2" x14ac:dyDescent="0.25">
      <c r="A570" s="1">
        <v>31533</v>
      </c>
      <c r="B570">
        <v>99248</v>
      </c>
    </row>
    <row r="571" spans="1:2" x14ac:dyDescent="0.25">
      <c r="A571" s="1">
        <v>31564</v>
      </c>
      <c r="B571">
        <v>99155</v>
      </c>
    </row>
    <row r="572" spans="1:2" x14ac:dyDescent="0.25">
      <c r="A572" s="1">
        <v>31594</v>
      </c>
      <c r="B572">
        <v>99473</v>
      </c>
    </row>
    <row r="573" spans="1:2" x14ac:dyDescent="0.25">
      <c r="A573" s="1">
        <v>31625</v>
      </c>
      <c r="B573">
        <v>99588</v>
      </c>
    </row>
    <row r="574" spans="1:2" x14ac:dyDescent="0.25">
      <c r="A574" s="1">
        <v>31656</v>
      </c>
      <c r="B574">
        <v>99934</v>
      </c>
    </row>
    <row r="575" spans="1:2" x14ac:dyDescent="0.25">
      <c r="A575" s="1">
        <v>31686</v>
      </c>
      <c r="B575">
        <v>100121</v>
      </c>
    </row>
    <row r="576" spans="1:2" x14ac:dyDescent="0.25">
      <c r="A576" s="1">
        <v>31717</v>
      </c>
      <c r="B576">
        <v>100308</v>
      </c>
    </row>
    <row r="577" spans="1:2" x14ac:dyDescent="0.25">
      <c r="A577" s="1">
        <v>31747</v>
      </c>
      <c r="B577">
        <v>100509</v>
      </c>
    </row>
    <row r="578" spans="1:2" x14ac:dyDescent="0.25">
      <c r="A578" s="1">
        <v>31778</v>
      </c>
      <c r="B578">
        <v>100678</v>
      </c>
    </row>
    <row r="579" spans="1:2" x14ac:dyDescent="0.25">
      <c r="A579" s="1">
        <v>31809</v>
      </c>
      <c r="B579">
        <v>100919</v>
      </c>
    </row>
    <row r="580" spans="1:2" x14ac:dyDescent="0.25">
      <c r="A580" s="1">
        <v>31837</v>
      </c>
      <c r="B580">
        <v>101164</v>
      </c>
    </row>
    <row r="581" spans="1:2" x14ac:dyDescent="0.25">
      <c r="A581" s="1">
        <v>31868</v>
      </c>
      <c r="B581">
        <v>101499</v>
      </c>
    </row>
    <row r="582" spans="1:2" x14ac:dyDescent="0.25">
      <c r="A582" s="1">
        <v>31898</v>
      </c>
      <c r="B582">
        <v>101728</v>
      </c>
    </row>
    <row r="583" spans="1:2" x14ac:dyDescent="0.25">
      <c r="A583" s="1">
        <v>31929</v>
      </c>
      <c r="B583">
        <v>101900</v>
      </c>
    </row>
    <row r="584" spans="1:2" x14ac:dyDescent="0.25">
      <c r="A584" s="1">
        <v>31959</v>
      </c>
      <c r="B584">
        <v>102247</v>
      </c>
    </row>
    <row r="585" spans="1:2" x14ac:dyDescent="0.25">
      <c r="A585" s="1">
        <v>31990</v>
      </c>
      <c r="B585">
        <v>102420</v>
      </c>
    </row>
    <row r="586" spans="1:2" x14ac:dyDescent="0.25">
      <c r="A586" s="1">
        <v>32021</v>
      </c>
      <c r="B586">
        <v>102647</v>
      </c>
    </row>
    <row r="587" spans="1:2" x14ac:dyDescent="0.25">
      <c r="A587" s="1">
        <v>32051</v>
      </c>
      <c r="B587">
        <v>103138</v>
      </c>
    </row>
    <row r="588" spans="1:2" x14ac:dyDescent="0.25">
      <c r="A588" s="1">
        <v>32082</v>
      </c>
      <c r="B588">
        <v>103372</v>
      </c>
    </row>
    <row r="589" spans="1:2" x14ac:dyDescent="0.25">
      <c r="A589" s="1">
        <v>32112</v>
      </c>
      <c r="B589">
        <v>103661</v>
      </c>
    </row>
    <row r="590" spans="1:2" x14ac:dyDescent="0.25">
      <c r="A590" s="1">
        <v>32143</v>
      </c>
      <c r="B590">
        <v>103753</v>
      </c>
    </row>
    <row r="591" spans="1:2" x14ac:dyDescent="0.25">
      <c r="A591" s="1">
        <v>32174</v>
      </c>
      <c r="B591">
        <v>104214</v>
      </c>
    </row>
    <row r="592" spans="1:2" x14ac:dyDescent="0.25">
      <c r="A592" s="1">
        <v>32203</v>
      </c>
      <c r="B592">
        <v>104489</v>
      </c>
    </row>
    <row r="593" spans="1:2" x14ac:dyDescent="0.25">
      <c r="A593" s="1">
        <v>32234</v>
      </c>
      <c r="B593">
        <v>104732</v>
      </c>
    </row>
    <row r="594" spans="1:2" x14ac:dyDescent="0.25">
      <c r="A594" s="1">
        <v>32264</v>
      </c>
      <c r="B594">
        <v>104962</v>
      </c>
    </row>
    <row r="595" spans="1:2" x14ac:dyDescent="0.25">
      <c r="A595" s="1">
        <v>32295</v>
      </c>
      <c r="B595">
        <v>105326</v>
      </c>
    </row>
    <row r="596" spans="1:2" x14ac:dyDescent="0.25">
      <c r="A596" s="1">
        <v>32325</v>
      </c>
      <c r="B596">
        <v>105550</v>
      </c>
    </row>
    <row r="597" spans="1:2" x14ac:dyDescent="0.25">
      <c r="A597" s="1">
        <v>32356</v>
      </c>
      <c r="B597">
        <v>105674</v>
      </c>
    </row>
    <row r="598" spans="1:2" x14ac:dyDescent="0.25">
      <c r="A598" s="1">
        <v>32387</v>
      </c>
      <c r="B598">
        <v>106013</v>
      </c>
    </row>
    <row r="599" spans="1:2" x14ac:dyDescent="0.25">
      <c r="A599" s="1">
        <v>32417</v>
      </c>
      <c r="B599">
        <v>106276</v>
      </c>
    </row>
    <row r="600" spans="1:2" x14ac:dyDescent="0.25">
      <c r="A600" s="1">
        <v>32448</v>
      </c>
      <c r="B600">
        <v>106617</v>
      </c>
    </row>
    <row r="601" spans="1:2" x14ac:dyDescent="0.25">
      <c r="A601" s="1">
        <v>32478</v>
      </c>
      <c r="B601">
        <v>106898</v>
      </c>
    </row>
    <row r="602" spans="1:2" x14ac:dyDescent="0.25">
      <c r="A602" s="1">
        <v>32509</v>
      </c>
      <c r="B602">
        <v>107161</v>
      </c>
    </row>
    <row r="603" spans="1:2" x14ac:dyDescent="0.25">
      <c r="A603" s="1">
        <v>32540</v>
      </c>
      <c r="B603">
        <v>107427</v>
      </c>
    </row>
    <row r="604" spans="1:2" x14ac:dyDescent="0.25">
      <c r="A604" s="1">
        <v>32568</v>
      </c>
      <c r="B604">
        <v>107621</v>
      </c>
    </row>
    <row r="605" spans="1:2" x14ac:dyDescent="0.25">
      <c r="A605" s="1">
        <v>32599</v>
      </c>
      <c r="B605">
        <v>107791</v>
      </c>
    </row>
    <row r="606" spans="1:2" x14ac:dyDescent="0.25">
      <c r="A606" s="1">
        <v>32629</v>
      </c>
      <c r="B606">
        <v>107913</v>
      </c>
    </row>
    <row r="607" spans="1:2" x14ac:dyDescent="0.25">
      <c r="A607" s="1">
        <v>32660</v>
      </c>
      <c r="B607">
        <v>108027</v>
      </c>
    </row>
    <row r="608" spans="1:2" x14ac:dyDescent="0.25">
      <c r="A608" s="1">
        <v>32690</v>
      </c>
      <c r="B608">
        <v>108069</v>
      </c>
    </row>
    <row r="609" spans="1:2" x14ac:dyDescent="0.25">
      <c r="A609" s="1">
        <v>32721</v>
      </c>
      <c r="B609">
        <v>108120</v>
      </c>
    </row>
    <row r="610" spans="1:2" x14ac:dyDescent="0.25">
      <c r="A610" s="1">
        <v>32752</v>
      </c>
      <c r="B610">
        <v>108369</v>
      </c>
    </row>
    <row r="611" spans="1:2" x14ac:dyDescent="0.25">
      <c r="A611" s="1">
        <v>32782</v>
      </c>
      <c r="B611">
        <v>108476</v>
      </c>
    </row>
    <row r="612" spans="1:2" x14ac:dyDescent="0.25">
      <c r="A612" s="1">
        <v>32813</v>
      </c>
      <c r="B612">
        <v>108752</v>
      </c>
    </row>
    <row r="613" spans="1:2" x14ac:dyDescent="0.25">
      <c r="A613" s="1">
        <v>32843</v>
      </c>
      <c r="B613">
        <v>108836</v>
      </c>
    </row>
    <row r="614" spans="1:2" x14ac:dyDescent="0.25">
      <c r="A614" s="1">
        <v>32874</v>
      </c>
      <c r="B614">
        <v>109188</v>
      </c>
    </row>
    <row r="615" spans="1:2" x14ac:dyDescent="0.25">
      <c r="A615" s="1">
        <v>32905</v>
      </c>
      <c r="B615">
        <v>109432</v>
      </c>
    </row>
    <row r="616" spans="1:2" x14ac:dyDescent="0.25">
      <c r="A616" s="1">
        <v>32933</v>
      </c>
      <c r="B616">
        <v>109636</v>
      </c>
    </row>
    <row r="617" spans="1:2" x14ac:dyDescent="0.25">
      <c r="A617" s="1">
        <v>32964</v>
      </c>
      <c r="B617">
        <v>109670</v>
      </c>
    </row>
    <row r="618" spans="1:2" x14ac:dyDescent="0.25">
      <c r="A618" s="1">
        <v>32994</v>
      </c>
      <c r="B618">
        <v>109833</v>
      </c>
    </row>
    <row r="619" spans="1:2" x14ac:dyDescent="0.25">
      <c r="A619" s="1">
        <v>33025</v>
      </c>
      <c r="B619">
        <v>109857</v>
      </c>
    </row>
    <row r="620" spans="1:2" x14ac:dyDescent="0.25">
      <c r="A620" s="1">
        <v>33055</v>
      </c>
      <c r="B620">
        <v>109823</v>
      </c>
    </row>
    <row r="621" spans="1:2" x14ac:dyDescent="0.25">
      <c r="A621" s="1">
        <v>33086</v>
      </c>
      <c r="B621">
        <v>109609</v>
      </c>
    </row>
    <row r="622" spans="1:2" x14ac:dyDescent="0.25">
      <c r="A622" s="1">
        <v>33117</v>
      </c>
      <c r="B622">
        <v>109521</v>
      </c>
    </row>
    <row r="623" spans="1:2" x14ac:dyDescent="0.25">
      <c r="A623" s="1">
        <v>33147</v>
      </c>
      <c r="B623">
        <v>109373</v>
      </c>
    </row>
    <row r="624" spans="1:2" x14ac:dyDescent="0.25">
      <c r="A624" s="1">
        <v>33178</v>
      </c>
      <c r="B624">
        <v>109220</v>
      </c>
    </row>
    <row r="625" spans="1:2" x14ac:dyDescent="0.25">
      <c r="A625" s="1">
        <v>33208</v>
      </c>
      <c r="B625">
        <v>109172</v>
      </c>
    </row>
    <row r="626" spans="1:2" x14ac:dyDescent="0.25">
      <c r="A626" s="1">
        <v>33239</v>
      </c>
      <c r="B626">
        <v>109050</v>
      </c>
    </row>
    <row r="627" spans="1:2" x14ac:dyDescent="0.25">
      <c r="A627" s="1">
        <v>33270</v>
      </c>
      <c r="B627">
        <v>108731</v>
      </c>
    </row>
    <row r="628" spans="1:2" x14ac:dyDescent="0.25">
      <c r="A628" s="1">
        <v>33298</v>
      </c>
      <c r="B628">
        <v>108568</v>
      </c>
    </row>
    <row r="629" spans="1:2" x14ac:dyDescent="0.25">
      <c r="A629" s="1">
        <v>33329</v>
      </c>
      <c r="B629">
        <v>108351</v>
      </c>
    </row>
    <row r="630" spans="1:2" x14ac:dyDescent="0.25">
      <c r="A630" s="1">
        <v>33359</v>
      </c>
      <c r="B630">
        <v>108249</v>
      </c>
    </row>
    <row r="631" spans="1:2" x14ac:dyDescent="0.25">
      <c r="A631" s="1">
        <v>33390</v>
      </c>
      <c r="B631">
        <v>108337</v>
      </c>
    </row>
    <row r="632" spans="1:2" x14ac:dyDescent="0.25">
      <c r="A632" s="1">
        <v>33420</v>
      </c>
      <c r="B632">
        <v>108290</v>
      </c>
    </row>
    <row r="633" spans="1:2" x14ac:dyDescent="0.25">
      <c r="A633" s="1">
        <v>33451</v>
      </c>
      <c r="B633">
        <v>108301</v>
      </c>
    </row>
    <row r="634" spans="1:2" x14ac:dyDescent="0.25">
      <c r="A634" s="1">
        <v>33482</v>
      </c>
      <c r="B634">
        <v>108334</v>
      </c>
    </row>
    <row r="635" spans="1:2" x14ac:dyDescent="0.25">
      <c r="A635" s="1">
        <v>33512</v>
      </c>
      <c r="B635">
        <v>108361</v>
      </c>
    </row>
    <row r="636" spans="1:2" x14ac:dyDescent="0.25">
      <c r="A636" s="1">
        <v>33543</v>
      </c>
      <c r="B636">
        <v>108301</v>
      </c>
    </row>
    <row r="637" spans="1:2" x14ac:dyDescent="0.25">
      <c r="A637" s="1">
        <v>33573</v>
      </c>
      <c r="B637">
        <v>108333</v>
      </c>
    </row>
    <row r="638" spans="1:2" x14ac:dyDescent="0.25">
      <c r="A638" s="1">
        <v>33604</v>
      </c>
      <c r="B638">
        <v>108367</v>
      </c>
    </row>
    <row r="639" spans="1:2" x14ac:dyDescent="0.25">
      <c r="A639" s="1">
        <v>33635</v>
      </c>
      <c r="B639">
        <v>108313</v>
      </c>
    </row>
    <row r="640" spans="1:2" x14ac:dyDescent="0.25">
      <c r="A640" s="1">
        <v>33664</v>
      </c>
      <c r="B640">
        <v>108360</v>
      </c>
    </row>
    <row r="641" spans="1:2" x14ac:dyDescent="0.25">
      <c r="A641" s="1">
        <v>33695</v>
      </c>
      <c r="B641">
        <v>108515</v>
      </c>
    </row>
    <row r="642" spans="1:2" x14ac:dyDescent="0.25">
      <c r="A642" s="1">
        <v>33725</v>
      </c>
      <c r="B642">
        <v>108648</v>
      </c>
    </row>
    <row r="643" spans="1:2" x14ac:dyDescent="0.25">
      <c r="A643" s="1">
        <v>33756</v>
      </c>
      <c r="B643">
        <v>108717</v>
      </c>
    </row>
    <row r="644" spans="1:2" x14ac:dyDescent="0.25">
      <c r="A644" s="1">
        <v>33786</v>
      </c>
      <c r="B644">
        <v>108799</v>
      </c>
    </row>
    <row r="645" spans="1:2" x14ac:dyDescent="0.25">
      <c r="A645" s="1">
        <v>33817</v>
      </c>
      <c r="B645">
        <v>108922</v>
      </c>
    </row>
    <row r="646" spans="1:2" x14ac:dyDescent="0.25">
      <c r="A646" s="1">
        <v>33848</v>
      </c>
      <c r="B646">
        <v>108955</v>
      </c>
    </row>
    <row r="647" spans="1:2" x14ac:dyDescent="0.25">
      <c r="A647" s="1">
        <v>33878</v>
      </c>
      <c r="B647">
        <v>109135</v>
      </c>
    </row>
    <row r="648" spans="1:2" x14ac:dyDescent="0.25">
      <c r="A648" s="1">
        <v>33909</v>
      </c>
      <c r="B648">
        <v>109279</v>
      </c>
    </row>
    <row r="649" spans="1:2" x14ac:dyDescent="0.25">
      <c r="A649" s="1">
        <v>33939</v>
      </c>
      <c r="B649">
        <v>109502</v>
      </c>
    </row>
    <row r="650" spans="1:2" x14ac:dyDescent="0.25">
      <c r="A650" s="1">
        <v>33970</v>
      </c>
      <c r="B650">
        <v>109794</v>
      </c>
    </row>
    <row r="651" spans="1:2" x14ac:dyDescent="0.25">
      <c r="A651" s="1">
        <v>34001</v>
      </c>
      <c r="B651">
        <v>110044</v>
      </c>
    </row>
    <row r="652" spans="1:2" x14ac:dyDescent="0.25">
      <c r="A652" s="1">
        <v>34029</v>
      </c>
      <c r="B652">
        <v>109992</v>
      </c>
    </row>
    <row r="653" spans="1:2" x14ac:dyDescent="0.25">
      <c r="A653" s="1">
        <v>34060</v>
      </c>
      <c r="B653">
        <v>110295</v>
      </c>
    </row>
    <row r="654" spans="1:2" x14ac:dyDescent="0.25">
      <c r="A654" s="1">
        <v>34090</v>
      </c>
      <c r="B654">
        <v>110570</v>
      </c>
    </row>
    <row r="655" spans="1:2" x14ac:dyDescent="0.25">
      <c r="A655" s="1">
        <v>34121</v>
      </c>
      <c r="B655">
        <v>110751</v>
      </c>
    </row>
    <row r="656" spans="1:2" x14ac:dyDescent="0.25">
      <c r="A656" s="1">
        <v>34151</v>
      </c>
      <c r="B656">
        <v>111060</v>
      </c>
    </row>
    <row r="657" spans="1:2" x14ac:dyDescent="0.25">
      <c r="A657" s="1">
        <v>34182</v>
      </c>
      <c r="B657">
        <v>111209</v>
      </c>
    </row>
    <row r="658" spans="1:2" x14ac:dyDescent="0.25">
      <c r="A658" s="1">
        <v>34213</v>
      </c>
      <c r="B658">
        <v>111455</v>
      </c>
    </row>
    <row r="659" spans="1:2" x14ac:dyDescent="0.25">
      <c r="A659" s="1">
        <v>34243</v>
      </c>
      <c r="B659">
        <v>111733</v>
      </c>
    </row>
    <row r="660" spans="1:2" x14ac:dyDescent="0.25">
      <c r="A660" s="1">
        <v>34274</v>
      </c>
      <c r="B660">
        <v>111989</v>
      </c>
    </row>
    <row r="661" spans="1:2" x14ac:dyDescent="0.25">
      <c r="A661" s="1">
        <v>34304</v>
      </c>
      <c r="B661">
        <v>112323</v>
      </c>
    </row>
    <row r="662" spans="1:2" x14ac:dyDescent="0.25">
      <c r="A662" s="1">
        <v>34335</v>
      </c>
      <c r="B662">
        <v>112598</v>
      </c>
    </row>
    <row r="663" spans="1:2" x14ac:dyDescent="0.25">
      <c r="A663" s="1">
        <v>34366</v>
      </c>
      <c r="B663">
        <v>112779</v>
      </c>
    </row>
    <row r="664" spans="1:2" x14ac:dyDescent="0.25">
      <c r="A664" s="1">
        <v>34394</v>
      </c>
      <c r="B664">
        <v>113240</v>
      </c>
    </row>
    <row r="665" spans="1:2" x14ac:dyDescent="0.25">
      <c r="A665" s="1">
        <v>34425</v>
      </c>
      <c r="B665">
        <v>113587</v>
      </c>
    </row>
    <row r="666" spans="1:2" x14ac:dyDescent="0.25">
      <c r="A666" s="1">
        <v>34455</v>
      </c>
      <c r="B666">
        <v>113923</v>
      </c>
    </row>
    <row r="667" spans="1:2" x14ac:dyDescent="0.25">
      <c r="A667" s="1">
        <v>34486</v>
      </c>
      <c r="B667">
        <v>114237</v>
      </c>
    </row>
    <row r="668" spans="1:2" x14ac:dyDescent="0.25">
      <c r="A668" s="1">
        <v>34516</v>
      </c>
      <c r="B668">
        <v>114607</v>
      </c>
    </row>
    <row r="669" spans="1:2" x14ac:dyDescent="0.25">
      <c r="A669" s="1">
        <v>34547</v>
      </c>
      <c r="B669">
        <v>114899</v>
      </c>
    </row>
    <row r="670" spans="1:2" x14ac:dyDescent="0.25">
      <c r="A670" s="1">
        <v>34578</v>
      </c>
      <c r="B670">
        <v>115254</v>
      </c>
    </row>
    <row r="671" spans="1:2" x14ac:dyDescent="0.25">
      <c r="A671" s="1">
        <v>34608</v>
      </c>
      <c r="B671">
        <v>115457</v>
      </c>
    </row>
    <row r="672" spans="1:2" x14ac:dyDescent="0.25">
      <c r="A672" s="1">
        <v>34639</v>
      </c>
      <c r="B672">
        <v>115872</v>
      </c>
    </row>
    <row r="673" spans="1:2" x14ac:dyDescent="0.25">
      <c r="A673" s="1">
        <v>34669</v>
      </c>
      <c r="B673">
        <v>116174</v>
      </c>
    </row>
    <row r="674" spans="1:2" x14ac:dyDescent="0.25">
      <c r="A674" s="1">
        <v>34700</v>
      </c>
      <c r="B674">
        <v>116504</v>
      </c>
    </row>
    <row r="675" spans="1:2" x14ac:dyDescent="0.25">
      <c r="A675" s="1">
        <v>34731</v>
      </c>
      <c r="B675">
        <v>116692</v>
      </c>
    </row>
    <row r="676" spans="1:2" x14ac:dyDescent="0.25">
      <c r="A676" s="1">
        <v>34759</v>
      </c>
      <c r="B676">
        <v>116907</v>
      </c>
    </row>
    <row r="677" spans="1:2" x14ac:dyDescent="0.25">
      <c r="A677" s="1">
        <v>34790</v>
      </c>
      <c r="B677">
        <v>117065</v>
      </c>
    </row>
    <row r="678" spans="1:2" x14ac:dyDescent="0.25">
      <c r="A678" s="1">
        <v>34820</v>
      </c>
      <c r="B678">
        <v>117050</v>
      </c>
    </row>
    <row r="679" spans="1:2" x14ac:dyDescent="0.25">
      <c r="A679" s="1">
        <v>34851</v>
      </c>
      <c r="B679">
        <v>117285</v>
      </c>
    </row>
    <row r="680" spans="1:2" x14ac:dyDescent="0.25">
      <c r="A680" s="1">
        <v>34881</v>
      </c>
      <c r="B680">
        <v>117377</v>
      </c>
    </row>
    <row r="681" spans="1:2" x14ac:dyDescent="0.25">
      <c r="A681" s="1">
        <v>34912</v>
      </c>
      <c r="B681">
        <v>117639</v>
      </c>
    </row>
    <row r="682" spans="1:2" x14ac:dyDescent="0.25">
      <c r="A682" s="1">
        <v>34943</v>
      </c>
      <c r="B682">
        <v>117880</v>
      </c>
    </row>
    <row r="683" spans="1:2" x14ac:dyDescent="0.25">
      <c r="A683" s="1">
        <v>34973</v>
      </c>
      <c r="B683">
        <v>118029</v>
      </c>
    </row>
    <row r="684" spans="1:2" x14ac:dyDescent="0.25">
      <c r="A684" s="1">
        <v>35004</v>
      </c>
      <c r="B684">
        <v>118168</v>
      </c>
    </row>
    <row r="685" spans="1:2" x14ac:dyDescent="0.25">
      <c r="A685" s="1">
        <v>35034</v>
      </c>
      <c r="B685">
        <v>118325</v>
      </c>
    </row>
    <row r="686" spans="1:2" x14ac:dyDescent="0.25">
      <c r="A686" s="1">
        <v>35065</v>
      </c>
      <c r="B686">
        <v>118318</v>
      </c>
    </row>
    <row r="687" spans="1:2" x14ac:dyDescent="0.25">
      <c r="A687" s="1">
        <v>35096</v>
      </c>
      <c r="B687">
        <v>118734</v>
      </c>
    </row>
    <row r="688" spans="1:2" x14ac:dyDescent="0.25">
      <c r="A688" s="1">
        <v>35125</v>
      </c>
      <c r="B688">
        <v>118990</v>
      </c>
    </row>
    <row r="689" spans="1:2" x14ac:dyDescent="0.25">
      <c r="A689" s="1">
        <v>35156</v>
      </c>
      <c r="B689">
        <v>119156</v>
      </c>
    </row>
    <row r="690" spans="1:2" x14ac:dyDescent="0.25">
      <c r="A690" s="1">
        <v>35186</v>
      </c>
      <c r="B690">
        <v>119489</v>
      </c>
    </row>
    <row r="691" spans="1:2" x14ac:dyDescent="0.25">
      <c r="A691" s="1">
        <v>35217</v>
      </c>
      <c r="B691">
        <v>119770</v>
      </c>
    </row>
    <row r="692" spans="1:2" x14ac:dyDescent="0.25">
      <c r="A692" s="1">
        <v>35247</v>
      </c>
      <c r="B692">
        <v>120015</v>
      </c>
    </row>
    <row r="693" spans="1:2" x14ac:dyDescent="0.25">
      <c r="A693" s="1">
        <v>35278</v>
      </c>
      <c r="B693">
        <v>120201</v>
      </c>
    </row>
    <row r="694" spans="1:2" x14ac:dyDescent="0.25">
      <c r="A694" s="1">
        <v>35309</v>
      </c>
      <c r="B694">
        <v>120402</v>
      </c>
    </row>
    <row r="695" spans="1:2" x14ac:dyDescent="0.25">
      <c r="A695" s="1">
        <v>35339</v>
      </c>
      <c r="B695">
        <v>120663</v>
      </c>
    </row>
    <row r="696" spans="1:2" x14ac:dyDescent="0.25">
      <c r="A696" s="1">
        <v>35370</v>
      </c>
      <c r="B696">
        <v>120949</v>
      </c>
    </row>
    <row r="697" spans="1:2" x14ac:dyDescent="0.25">
      <c r="A697" s="1">
        <v>35400</v>
      </c>
      <c r="B697">
        <v>121145</v>
      </c>
    </row>
    <row r="698" spans="1:2" x14ac:dyDescent="0.25">
      <c r="A698" s="1">
        <v>35431</v>
      </c>
      <c r="B698">
        <v>121363</v>
      </c>
    </row>
    <row r="699" spans="1:2" x14ac:dyDescent="0.25">
      <c r="A699" s="1">
        <v>35462</v>
      </c>
      <c r="B699">
        <v>121675</v>
      </c>
    </row>
    <row r="700" spans="1:2" x14ac:dyDescent="0.25">
      <c r="A700" s="1">
        <v>35490</v>
      </c>
      <c r="B700">
        <v>121989</v>
      </c>
    </row>
    <row r="701" spans="1:2" x14ac:dyDescent="0.25">
      <c r="A701" s="1">
        <v>35521</v>
      </c>
      <c r="B701">
        <v>122284</v>
      </c>
    </row>
    <row r="702" spans="1:2" x14ac:dyDescent="0.25">
      <c r="A702" s="1">
        <v>35551</v>
      </c>
      <c r="B702">
        <v>122551</v>
      </c>
    </row>
    <row r="703" spans="1:2" x14ac:dyDescent="0.25">
      <c r="A703" s="1">
        <v>35582</v>
      </c>
      <c r="B703">
        <v>122816</v>
      </c>
    </row>
    <row r="704" spans="1:2" x14ac:dyDescent="0.25">
      <c r="A704" s="1">
        <v>35612</v>
      </c>
      <c r="B704">
        <v>123112</v>
      </c>
    </row>
    <row r="705" spans="1:2" x14ac:dyDescent="0.25">
      <c r="A705" s="1">
        <v>35643</v>
      </c>
      <c r="B705">
        <v>123092</v>
      </c>
    </row>
    <row r="706" spans="1:2" x14ac:dyDescent="0.25">
      <c r="A706" s="1">
        <v>35674</v>
      </c>
      <c r="B706">
        <v>123577</v>
      </c>
    </row>
    <row r="707" spans="1:2" x14ac:dyDescent="0.25">
      <c r="A707" s="1">
        <v>35704</v>
      </c>
      <c r="B707">
        <v>123924</v>
      </c>
    </row>
    <row r="708" spans="1:2" x14ac:dyDescent="0.25">
      <c r="A708" s="1">
        <v>35735</v>
      </c>
      <c r="B708">
        <v>124229</v>
      </c>
    </row>
    <row r="709" spans="1:2" x14ac:dyDescent="0.25">
      <c r="A709" s="1">
        <v>35765</v>
      </c>
      <c r="B709">
        <v>124551</v>
      </c>
    </row>
    <row r="710" spans="1:2" x14ac:dyDescent="0.25">
      <c r="A710" s="1">
        <v>35796</v>
      </c>
      <c r="B710">
        <v>124813</v>
      </c>
    </row>
    <row r="711" spans="1:2" x14ac:dyDescent="0.25">
      <c r="A711" s="1">
        <v>35827</v>
      </c>
      <c r="B711">
        <v>125019</v>
      </c>
    </row>
    <row r="712" spans="1:2" x14ac:dyDescent="0.25">
      <c r="A712" s="1">
        <v>35855</v>
      </c>
      <c r="B712">
        <v>125164</v>
      </c>
    </row>
    <row r="713" spans="1:2" x14ac:dyDescent="0.25">
      <c r="A713" s="1">
        <v>35886</v>
      </c>
      <c r="B713">
        <v>125447</v>
      </c>
    </row>
    <row r="714" spans="1:2" x14ac:dyDescent="0.25">
      <c r="A714" s="1">
        <v>35916</v>
      </c>
      <c r="B714">
        <v>125847</v>
      </c>
    </row>
    <row r="715" spans="1:2" x14ac:dyDescent="0.25">
      <c r="A715" s="1">
        <v>35947</v>
      </c>
      <c r="B715">
        <v>126078</v>
      </c>
    </row>
    <row r="716" spans="1:2" x14ac:dyDescent="0.25">
      <c r="A716" s="1">
        <v>35977</v>
      </c>
      <c r="B716">
        <v>126208</v>
      </c>
    </row>
    <row r="717" spans="1:2" x14ac:dyDescent="0.25">
      <c r="A717" s="1">
        <v>36008</v>
      </c>
      <c r="B717">
        <v>126547</v>
      </c>
    </row>
    <row r="718" spans="1:2" x14ac:dyDescent="0.25">
      <c r="A718" s="1">
        <v>36039</v>
      </c>
      <c r="B718">
        <v>126745</v>
      </c>
    </row>
    <row r="719" spans="1:2" x14ac:dyDescent="0.25">
      <c r="A719" s="1">
        <v>36069</v>
      </c>
      <c r="B719">
        <v>126950</v>
      </c>
    </row>
    <row r="720" spans="1:2" x14ac:dyDescent="0.25">
      <c r="A720" s="1">
        <v>36100</v>
      </c>
      <c r="B720">
        <v>127224</v>
      </c>
    </row>
    <row r="721" spans="1:2" x14ac:dyDescent="0.25">
      <c r="A721" s="1">
        <v>36130</v>
      </c>
      <c r="B721">
        <v>127599</v>
      </c>
    </row>
    <row r="722" spans="1:2" x14ac:dyDescent="0.25">
      <c r="A722" s="1">
        <v>36161</v>
      </c>
      <c r="B722">
        <v>127704</v>
      </c>
    </row>
    <row r="723" spans="1:2" x14ac:dyDescent="0.25">
      <c r="A723" s="1">
        <v>36192</v>
      </c>
      <c r="B723">
        <v>128118</v>
      </c>
    </row>
    <row r="724" spans="1:2" x14ac:dyDescent="0.25">
      <c r="A724" s="1">
        <v>36220</v>
      </c>
      <c r="B724">
        <v>128234</v>
      </c>
    </row>
    <row r="725" spans="1:2" x14ac:dyDescent="0.25">
      <c r="A725" s="1">
        <v>36251</v>
      </c>
      <c r="B725">
        <v>128598</v>
      </c>
    </row>
    <row r="726" spans="1:2" x14ac:dyDescent="0.25">
      <c r="A726" s="1">
        <v>36281</v>
      </c>
      <c r="B726">
        <v>128810</v>
      </c>
    </row>
    <row r="727" spans="1:2" x14ac:dyDescent="0.25">
      <c r="A727" s="1">
        <v>36312</v>
      </c>
      <c r="B727">
        <v>129088</v>
      </c>
    </row>
    <row r="728" spans="1:2" x14ac:dyDescent="0.25">
      <c r="A728" s="1">
        <v>36342</v>
      </c>
      <c r="B728">
        <v>129422</v>
      </c>
    </row>
    <row r="729" spans="1:2" x14ac:dyDescent="0.25">
      <c r="A729" s="1">
        <v>36373</v>
      </c>
      <c r="B729">
        <v>129569</v>
      </c>
    </row>
    <row r="730" spans="1:2" x14ac:dyDescent="0.25">
      <c r="A730" s="1">
        <v>36404</v>
      </c>
      <c r="B730">
        <v>129781</v>
      </c>
    </row>
    <row r="731" spans="1:2" x14ac:dyDescent="0.25">
      <c r="A731" s="1">
        <v>36434</v>
      </c>
      <c r="B731">
        <v>130179</v>
      </c>
    </row>
    <row r="732" spans="1:2" x14ac:dyDescent="0.25">
      <c r="A732" s="1">
        <v>36465</v>
      </c>
      <c r="B732">
        <v>130466</v>
      </c>
    </row>
    <row r="733" spans="1:2" x14ac:dyDescent="0.25">
      <c r="A733" s="1">
        <v>36495</v>
      </c>
      <c r="B733">
        <v>130780</v>
      </c>
    </row>
    <row r="734" spans="1:2" x14ac:dyDescent="0.25">
      <c r="A734" s="1">
        <v>36526</v>
      </c>
      <c r="B734">
        <v>131009</v>
      </c>
    </row>
    <row r="735" spans="1:2" x14ac:dyDescent="0.25">
      <c r="A735" s="1">
        <v>36557</v>
      </c>
      <c r="B735">
        <v>131120</v>
      </c>
    </row>
    <row r="736" spans="1:2" x14ac:dyDescent="0.25">
      <c r="A736" s="1">
        <v>36586</v>
      </c>
      <c r="B736">
        <v>131605</v>
      </c>
    </row>
    <row r="737" spans="1:2" x14ac:dyDescent="0.25">
      <c r="A737" s="1">
        <v>36617</v>
      </c>
      <c r="B737">
        <v>131884</v>
      </c>
    </row>
    <row r="738" spans="1:2" x14ac:dyDescent="0.25">
      <c r="A738" s="1">
        <v>36647</v>
      </c>
      <c r="B738">
        <v>132106</v>
      </c>
    </row>
    <row r="739" spans="1:2" x14ac:dyDescent="0.25">
      <c r="A739" s="1">
        <v>36678</v>
      </c>
      <c r="B739">
        <v>132060</v>
      </c>
    </row>
    <row r="740" spans="1:2" x14ac:dyDescent="0.25">
      <c r="A740" s="1">
        <v>36708</v>
      </c>
      <c r="B740">
        <v>132226</v>
      </c>
    </row>
    <row r="741" spans="1:2" x14ac:dyDescent="0.25">
      <c r="A741" s="1">
        <v>36739</v>
      </c>
      <c r="B741">
        <v>132231</v>
      </c>
    </row>
    <row r="742" spans="1:2" x14ac:dyDescent="0.25">
      <c r="A742" s="1">
        <v>36770</v>
      </c>
      <c r="B742">
        <v>132356</v>
      </c>
    </row>
    <row r="743" spans="1:2" x14ac:dyDescent="0.25">
      <c r="A743" s="1">
        <v>36800</v>
      </c>
      <c r="B743">
        <v>132352</v>
      </c>
    </row>
    <row r="744" spans="1:2" x14ac:dyDescent="0.25">
      <c r="A744" s="1">
        <v>36831</v>
      </c>
      <c r="B744">
        <v>132553</v>
      </c>
    </row>
    <row r="745" spans="1:2" x14ac:dyDescent="0.25">
      <c r="A745" s="1">
        <v>36861</v>
      </c>
      <c r="B745">
        <v>132718</v>
      </c>
    </row>
    <row r="746" spans="1:2" x14ac:dyDescent="0.25">
      <c r="A746" s="1">
        <v>36892</v>
      </c>
      <c r="B746">
        <v>132698</v>
      </c>
    </row>
    <row r="747" spans="1:2" x14ac:dyDescent="0.25">
      <c r="A747" s="1">
        <v>36923</v>
      </c>
      <c r="B747">
        <v>132785</v>
      </c>
    </row>
    <row r="748" spans="1:2" x14ac:dyDescent="0.25">
      <c r="A748" s="1">
        <v>36951</v>
      </c>
      <c r="B748">
        <v>132753</v>
      </c>
    </row>
    <row r="749" spans="1:2" x14ac:dyDescent="0.25">
      <c r="A749" s="1">
        <v>36982</v>
      </c>
      <c r="B749">
        <v>132456</v>
      </c>
    </row>
    <row r="750" spans="1:2" x14ac:dyDescent="0.25">
      <c r="A750" s="1">
        <v>37012</v>
      </c>
      <c r="B750">
        <v>132412</v>
      </c>
    </row>
    <row r="751" spans="1:2" x14ac:dyDescent="0.25">
      <c r="A751" s="1">
        <v>37043</v>
      </c>
      <c r="B751">
        <v>132296</v>
      </c>
    </row>
    <row r="752" spans="1:2" x14ac:dyDescent="0.25">
      <c r="A752" s="1">
        <v>37073</v>
      </c>
      <c r="B752">
        <v>132171</v>
      </c>
    </row>
    <row r="753" spans="1:2" x14ac:dyDescent="0.25">
      <c r="A753" s="1">
        <v>37104</v>
      </c>
      <c r="B753">
        <v>132024</v>
      </c>
    </row>
    <row r="754" spans="1:2" x14ac:dyDescent="0.25">
      <c r="A754" s="1">
        <v>37135</v>
      </c>
      <c r="B754">
        <v>131765</v>
      </c>
    </row>
    <row r="755" spans="1:2" x14ac:dyDescent="0.25">
      <c r="A755" s="1">
        <v>37165</v>
      </c>
      <c r="B755">
        <v>131452</v>
      </c>
    </row>
    <row r="756" spans="1:2" x14ac:dyDescent="0.25">
      <c r="A756" s="1">
        <v>37196</v>
      </c>
      <c r="B756">
        <v>131142</v>
      </c>
    </row>
    <row r="757" spans="1:2" x14ac:dyDescent="0.25">
      <c r="A757" s="1">
        <v>37226</v>
      </c>
      <c r="B757">
        <v>130985</v>
      </c>
    </row>
    <row r="758" spans="1:2" x14ac:dyDescent="0.25">
      <c r="A758" s="1">
        <v>37257</v>
      </c>
      <c r="B758">
        <v>130852</v>
      </c>
    </row>
    <row r="759" spans="1:2" x14ac:dyDescent="0.25">
      <c r="A759" s="1">
        <v>37288</v>
      </c>
      <c r="B759">
        <v>130732</v>
      </c>
    </row>
    <row r="760" spans="1:2" x14ac:dyDescent="0.25">
      <c r="A760" s="1">
        <v>37316</v>
      </c>
      <c r="B760">
        <v>130721</v>
      </c>
    </row>
    <row r="761" spans="1:2" x14ac:dyDescent="0.25">
      <c r="A761" s="1">
        <v>37347</v>
      </c>
      <c r="B761">
        <v>130617</v>
      </c>
    </row>
    <row r="762" spans="1:2" x14ac:dyDescent="0.25">
      <c r="A762" s="1">
        <v>37377</v>
      </c>
      <c r="B762">
        <v>130633</v>
      </c>
    </row>
    <row r="763" spans="1:2" x14ac:dyDescent="0.25">
      <c r="A763" s="1">
        <v>37408</v>
      </c>
      <c r="B763">
        <v>130683</v>
      </c>
    </row>
    <row r="764" spans="1:2" x14ac:dyDescent="0.25">
      <c r="A764" s="1">
        <v>37438</v>
      </c>
      <c r="B764">
        <v>130583</v>
      </c>
    </row>
    <row r="765" spans="1:2" x14ac:dyDescent="0.25">
      <c r="A765" s="1">
        <v>37469</v>
      </c>
      <c r="B765">
        <v>130587</v>
      </c>
    </row>
    <row r="766" spans="1:2" x14ac:dyDescent="0.25">
      <c r="A766" s="1">
        <v>37500</v>
      </c>
      <c r="B766">
        <v>130498</v>
      </c>
    </row>
    <row r="767" spans="1:2" x14ac:dyDescent="0.25">
      <c r="A767" s="1">
        <v>37530</v>
      </c>
      <c r="B767">
        <v>130621</v>
      </c>
    </row>
    <row r="768" spans="1:2" x14ac:dyDescent="0.25">
      <c r="A768" s="1">
        <v>37561</v>
      </c>
      <c r="B768">
        <v>130618</v>
      </c>
    </row>
    <row r="769" spans="1:2" x14ac:dyDescent="0.25">
      <c r="A769" s="1">
        <v>37591</v>
      </c>
      <c r="B769">
        <v>130470</v>
      </c>
    </row>
    <row r="770" spans="1:2" x14ac:dyDescent="0.25">
      <c r="A770" s="1">
        <v>37622</v>
      </c>
      <c r="B770">
        <v>130579</v>
      </c>
    </row>
    <row r="771" spans="1:2" x14ac:dyDescent="0.25">
      <c r="A771" s="1">
        <v>37653</v>
      </c>
      <c r="B771">
        <v>130443</v>
      </c>
    </row>
    <row r="772" spans="1:2" x14ac:dyDescent="0.25">
      <c r="A772" s="1">
        <v>37681</v>
      </c>
      <c r="B772">
        <v>130233</v>
      </c>
    </row>
    <row r="773" spans="1:2" x14ac:dyDescent="0.25">
      <c r="A773" s="1">
        <v>37712</v>
      </c>
      <c r="B773">
        <v>130176</v>
      </c>
    </row>
    <row r="774" spans="1:2" x14ac:dyDescent="0.25">
      <c r="A774" s="1">
        <v>37742</v>
      </c>
      <c r="B774">
        <v>130197</v>
      </c>
    </row>
    <row r="775" spans="1:2" x14ac:dyDescent="0.25">
      <c r="A775" s="1">
        <v>37773</v>
      </c>
      <c r="B775">
        <v>130192</v>
      </c>
    </row>
    <row r="776" spans="1:2" x14ac:dyDescent="0.25">
      <c r="A776" s="1">
        <v>37803</v>
      </c>
      <c r="B776">
        <v>130183</v>
      </c>
    </row>
    <row r="777" spans="1:2" x14ac:dyDescent="0.25">
      <c r="A777" s="1">
        <v>37834</v>
      </c>
      <c r="B777">
        <v>130153</v>
      </c>
    </row>
    <row r="778" spans="1:2" x14ac:dyDescent="0.25">
      <c r="A778" s="1">
        <v>37865</v>
      </c>
      <c r="B778">
        <v>130252</v>
      </c>
    </row>
    <row r="779" spans="1:2" x14ac:dyDescent="0.25">
      <c r="A779" s="1">
        <v>37895</v>
      </c>
      <c r="B779">
        <v>130439</v>
      </c>
    </row>
    <row r="780" spans="1:2" x14ac:dyDescent="0.25">
      <c r="A780" s="1">
        <v>37926</v>
      </c>
      <c r="B780">
        <v>130482</v>
      </c>
    </row>
    <row r="781" spans="1:2" x14ac:dyDescent="0.25">
      <c r="A781" s="1">
        <v>37956</v>
      </c>
      <c r="B781">
        <v>130595</v>
      </c>
    </row>
    <row r="782" spans="1:2" x14ac:dyDescent="0.25">
      <c r="A782" s="1">
        <v>37987</v>
      </c>
      <c r="B782">
        <v>130765</v>
      </c>
    </row>
    <row r="783" spans="1:2" x14ac:dyDescent="0.25">
      <c r="A783" s="1">
        <v>38018</v>
      </c>
      <c r="B783">
        <v>130822</v>
      </c>
    </row>
    <row r="784" spans="1:2" x14ac:dyDescent="0.25">
      <c r="A784" s="1">
        <v>38047</v>
      </c>
      <c r="B784">
        <v>131139</v>
      </c>
    </row>
    <row r="785" spans="1:2" x14ac:dyDescent="0.25">
      <c r="A785" s="1">
        <v>38078</v>
      </c>
      <c r="B785">
        <v>131410</v>
      </c>
    </row>
    <row r="786" spans="1:2" x14ac:dyDescent="0.25">
      <c r="A786" s="1">
        <v>38108</v>
      </c>
      <c r="B786">
        <v>131694</v>
      </c>
    </row>
    <row r="787" spans="1:2" x14ac:dyDescent="0.25">
      <c r="A787" s="1">
        <v>38139</v>
      </c>
      <c r="B787">
        <v>131789</v>
      </c>
    </row>
    <row r="788" spans="1:2" x14ac:dyDescent="0.25">
      <c r="A788" s="1">
        <v>38169</v>
      </c>
      <c r="B788">
        <v>131849</v>
      </c>
    </row>
    <row r="789" spans="1:2" x14ac:dyDescent="0.25">
      <c r="A789" s="1">
        <v>38200</v>
      </c>
      <c r="B789">
        <v>131936</v>
      </c>
    </row>
    <row r="790" spans="1:2" x14ac:dyDescent="0.25">
      <c r="A790" s="1">
        <v>38231</v>
      </c>
      <c r="B790">
        <v>132082</v>
      </c>
    </row>
    <row r="791" spans="1:2" x14ac:dyDescent="0.25">
      <c r="A791" s="1">
        <v>38261</v>
      </c>
      <c r="B791">
        <v>132433</v>
      </c>
    </row>
    <row r="792" spans="1:2" x14ac:dyDescent="0.25">
      <c r="A792" s="1">
        <v>38292</v>
      </c>
      <c r="B792">
        <v>132509</v>
      </c>
    </row>
    <row r="793" spans="1:2" x14ac:dyDescent="0.25">
      <c r="A793" s="1">
        <v>38322</v>
      </c>
      <c r="B793">
        <v>132633</v>
      </c>
    </row>
    <row r="794" spans="1:2" x14ac:dyDescent="0.25">
      <c r="A794" s="1">
        <v>38353</v>
      </c>
      <c r="B794">
        <v>132778</v>
      </c>
    </row>
    <row r="795" spans="1:2" x14ac:dyDescent="0.25">
      <c r="A795" s="1">
        <v>38384</v>
      </c>
      <c r="B795">
        <v>133033</v>
      </c>
    </row>
    <row r="796" spans="1:2" x14ac:dyDescent="0.25">
      <c r="A796" s="1">
        <v>38412</v>
      </c>
      <c r="B796">
        <v>133153</v>
      </c>
    </row>
    <row r="797" spans="1:2" x14ac:dyDescent="0.25">
      <c r="A797" s="1">
        <v>38443</v>
      </c>
      <c r="B797">
        <v>133516</v>
      </c>
    </row>
    <row r="798" spans="1:2" x14ac:dyDescent="0.25">
      <c r="A798" s="1">
        <v>38473</v>
      </c>
      <c r="B798">
        <v>133687</v>
      </c>
    </row>
    <row r="799" spans="1:2" x14ac:dyDescent="0.25">
      <c r="A799" s="1">
        <v>38504</v>
      </c>
      <c r="B799">
        <v>133940</v>
      </c>
    </row>
    <row r="800" spans="1:2" x14ac:dyDescent="0.25">
      <c r="A800" s="1">
        <v>38534</v>
      </c>
      <c r="B800">
        <v>134297</v>
      </c>
    </row>
    <row r="801" spans="1:2" x14ac:dyDescent="0.25">
      <c r="A801" s="1">
        <v>38565</v>
      </c>
      <c r="B801">
        <v>134495</v>
      </c>
    </row>
    <row r="802" spans="1:2" x14ac:dyDescent="0.25">
      <c r="A802" s="1">
        <v>38596</v>
      </c>
      <c r="B802">
        <v>134551</v>
      </c>
    </row>
    <row r="803" spans="1:2" x14ac:dyDescent="0.25">
      <c r="A803" s="1">
        <v>38626</v>
      </c>
      <c r="B803">
        <v>134644</v>
      </c>
    </row>
    <row r="804" spans="1:2" x14ac:dyDescent="0.25">
      <c r="A804" s="1">
        <v>38657</v>
      </c>
      <c r="B804">
        <v>135001</v>
      </c>
    </row>
    <row r="805" spans="1:2" x14ac:dyDescent="0.25">
      <c r="A805" s="1">
        <v>38687</v>
      </c>
      <c r="B805">
        <v>135161</v>
      </c>
    </row>
    <row r="806" spans="1:2" x14ac:dyDescent="0.25">
      <c r="A806" s="1">
        <v>38718</v>
      </c>
      <c r="B806">
        <v>135425</v>
      </c>
    </row>
    <row r="807" spans="1:2" x14ac:dyDescent="0.25">
      <c r="A807" s="1">
        <v>38749</v>
      </c>
      <c r="B807">
        <v>135731</v>
      </c>
    </row>
    <row r="808" spans="1:2" x14ac:dyDescent="0.25">
      <c r="A808" s="1">
        <v>38777</v>
      </c>
      <c r="B808">
        <v>136040</v>
      </c>
    </row>
    <row r="809" spans="1:2" x14ac:dyDescent="0.25">
      <c r="A809" s="1">
        <v>38808</v>
      </c>
      <c r="B809">
        <v>136211</v>
      </c>
    </row>
    <row r="810" spans="1:2" x14ac:dyDescent="0.25">
      <c r="A810" s="1">
        <v>38838</v>
      </c>
      <c r="B810">
        <v>136247</v>
      </c>
    </row>
    <row r="811" spans="1:2" x14ac:dyDescent="0.25">
      <c r="A811" s="1">
        <v>38869</v>
      </c>
      <c r="B811">
        <v>136328</v>
      </c>
    </row>
    <row r="812" spans="1:2" x14ac:dyDescent="0.25">
      <c r="A812" s="1">
        <v>38899</v>
      </c>
      <c r="B812">
        <v>136522</v>
      </c>
    </row>
    <row r="813" spans="1:2" x14ac:dyDescent="0.25">
      <c r="A813" s="1">
        <v>38930</v>
      </c>
      <c r="B813">
        <v>136688</v>
      </c>
    </row>
    <row r="814" spans="1:2" x14ac:dyDescent="0.25">
      <c r="A814" s="1">
        <v>38961</v>
      </c>
      <c r="B814">
        <v>136824</v>
      </c>
    </row>
    <row r="815" spans="1:2" x14ac:dyDescent="0.25">
      <c r="A815" s="1">
        <v>38991</v>
      </c>
      <c r="B815">
        <v>136848</v>
      </c>
    </row>
    <row r="816" spans="1:2" x14ac:dyDescent="0.25">
      <c r="A816" s="1">
        <v>39022</v>
      </c>
      <c r="B816">
        <v>137069</v>
      </c>
    </row>
    <row r="817" spans="1:2" x14ac:dyDescent="0.25">
      <c r="A817" s="1">
        <v>39052</v>
      </c>
      <c r="B817">
        <v>137253</v>
      </c>
    </row>
    <row r="818" spans="1:2" x14ac:dyDescent="0.25">
      <c r="A818" s="1">
        <v>39083</v>
      </c>
      <c r="B818">
        <v>137476</v>
      </c>
    </row>
    <row r="819" spans="1:2" x14ac:dyDescent="0.25">
      <c r="A819" s="1">
        <v>39114</v>
      </c>
      <c r="B819">
        <v>137554</v>
      </c>
    </row>
    <row r="820" spans="1:2" x14ac:dyDescent="0.25">
      <c r="A820" s="1">
        <v>39142</v>
      </c>
      <c r="B820">
        <v>137781</v>
      </c>
    </row>
    <row r="821" spans="1:2" x14ac:dyDescent="0.25">
      <c r="A821" s="1">
        <v>39173</v>
      </c>
      <c r="B821">
        <v>137843</v>
      </c>
    </row>
    <row r="822" spans="1:2" x14ac:dyDescent="0.25">
      <c r="A822" s="1">
        <v>39203</v>
      </c>
      <c r="B822">
        <v>137993</v>
      </c>
    </row>
    <row r="823" spans="1:2" x14ac:dyDescent="0.25">
      <c r="A823" s="1">
        <v>39234</v>
      </c>
      <c r="B823">
        <v>138072</v>
      </c>
    </row>
    <row r="824" spans="1:2" x14ac:dyDescent="0.25">
      <c r="A824" s="1">
        <v>39264</v>
      </c>
      <c r="B824">
        <v>138042</v>
      </c>
    </row>
    <row r="825" spans="1:2" x14ac:dyDescent="0.25">
      <c r="A825" s="1">
        <v>39295</v>
      </c>
      <c r="B825">
        <v>138017</v>
      </c>
    </row>
    <row r="826" spans="1:2" x14ac:dyDescent="0.25">
      <c r="A826" s="1">
        <v>39326</v>
      </c>
      <c r="B826">
        <v>138103</v>
      </c>
    </row>
    <row r="827" spans="1:2" x14ac:dyDescent="0.25">
      <c r="A827" s="1">
        <v>39356</v>
      </c>
      <c r="B827">
        <v>138174</v>
      </c>
    </row>
    <row r="828" spans="1:2" x14ac:dyDescent="0.25">
      <c r="A828" s="1">
        <v>39387</v>
      </c>
      <c r="B828">
        <v>138292</v>
      </c>
    </row>
    <row r="829" spans="1:2" x14ac:dyDescent="0.25">
      <c r="A829" s="1">
        <v>39417</v>
      </c>
      <c r="B829">
        <v>138398</v>
      </c>
    </row>
    <row r="830" spans="1:2" x14ac:dyDescent="0.25">
      <c r="A830" s="1">
        <v>39448</v>
      </c>
      <c r="B830">
        <v>138399</v>
      </c>
    </row>
    <row r="831" spans="1:2" x14ac:dyDescent="0.25">
      <c r="A831" s="1">
        <v>39479</v>
      </c>
      <c r="B831">
        <v>138323</v>
      </c>
    </row>
    <row r="832" spans="1:2" x14ac:dyDescent="0.25">
      <c r="A832" s="1">
        <v>39508</v>
      </c>
      <c r="B832">
        <v>138255</v>
      </c>
    </row>
    <row r="833" spans="1:2" x14ac:dyDescent="0.25">
      <c r="A833" s="1">
        <v>39539</v>
      </c>
      <c r="B833">
        <v>138038</v>
      </c>
    </row>
    <row r="834" spans="1:2" x14ac:dyDescent="0.25">
      <c r="A834" s="1">
        <v>39569</v>
      </c>
      <c r="B834">
        <v>137847</v>
      </c>
    </row>
    <row r="835" spans="1:2" x14ac:dyDescent="0.25">
      <c r="A835" s="1">
        <v>39600</v>
      </c>
      <c r="B835">
        <v>137689</v>
      </c>
    </row>
    <row r="836" spans="1:2" x14ac:dyDescent="0.25">
      <c r="A836" s="1">
        <v>39630</v>
      </c>
      <c r="B836">
        <v>137492</v>
      </c>
    </row>
    <row r="837" spans="1:2" x14ac:dyDescent="0.25">
      <c r="A837" s="1">
        <v>39661</v>
      </c>
      <c r="B837">
        <v>137209</v>
      </c>
    </row>
    <row r="838" spans="1:2" x14ac:dyDescent="0.25">
      <c r="A838" s="1">
        <v>39692</v>
      </c>
      <c r="B838">
        <v>136758</v>
      </c>
    </row>
    <row r="839" spans="1:2" x14ac:dyDescent="0.25">
      <c r="A839" s="1">
        <v>39722</v>
      </c>
      <c r="B839">
        <v>136294</v>
      </c>
    </row>
    <row r="840" spans="1:2" x14ac:dyDescent="0.25">
      <c r="A840" s="1">
        <v>39753</v>
      </c>
      <c r="B840">
        <v>135546</v>
      </c>
    </row>
    <row r="841" spans="1:2" x14ac:dyDescent="0.25">
      <c r="A841" s="1">
        <v>39783</v>
      </c>
      <c r="B841">
        <v>134849</v>
      </c>
    </row>
    <row r="842" spans="1:2" x14ac:dyDescent="0.25">
      <c r="A842" s="1">
        <v>39814</v>
      </c>
      <c r="B842">
        <v>134069</v>
      </c>
    </row>
    <row r="843" spans="1:2" x14ac:dyDescent="0.25">
      <c r="A843" s="1">
        <v>39845</v>
      </c>
      <c r="B843">
        <v>133311</v>
      </c>
    </row>
    <row r="844" spans="1:2" x14ac:dyDescent="0.25">
      <c r="A844" s="1">
        <v>39873</v>
      </c>
      <c r="B844">
        <v>132493</v>
      </c>
    </row>
    <row r="845" spans="1:2" x14ac:dyDescent="0.25">
      <c r="A845" s="1">
        <v>39904</v>
      </c>
      <c r="B845">
        <v>131825</v>
      </c>
    </row>
    <row r="846" spans="1:2" x14ac:dyDescent="0.25">
      <c r="A846" s="1">
        <v>39934</v>
      </c>
      <c r="B846">
        <v>131470</v>
      </c>
    </row>
    <row r="847" spans="1:2" x14ac:dyDescent="0.25">
      <c r="A847" s="1">
        <v>39965</v>
      </c>
      <c r="B847">
        <v>131002</v>
      </c>
    </row>
    <row r="848" spans="1:2" x14ac:dyDescent="0.25">
      <c r="A848" s="1">
        <v>39995</v>
      </c>
      <c r="B848">
        <v>130661</v>
      </c>
    </row>
    <row r="849" spans="1:2" x14ac:dyDescent="0.25">
      <c r="A849" s="1">
        <v>40026</v>
      </c>
      <c r="B849">
        <v>130480</v>
      </c>
    </row>
    <row r="850" spans="1:2" x14ac:dyDescent="0.25">
      <c r="A850" s="1">
        <v>40057</v>
      </c>
      <c r="B850">
        <v>130240</v>
      </c>
    </row>
    <row r="851" spans="1:2" x14ac:dyDescent="0.25">
      <c r="A851" s="1">
        <v>40087</v>
      </c>
      <c r="B851">
        <v>130062</v>
      </c>
    </row>
    <row r="852" spans="1:2" x14ac:dyDescent="0.25">
      <c r="A852" s="1">
        <v>40118</v>
      </c>
      <c r="B852">
        <v>130059</v>
      </c>
    </row>
    <row r="853" spans="1:2" x14ac:dyDescent="0.25">
      <c r="A853" s="1">
        <v>40148</v>
      </c>
      <c r="B853">
        <v>129808</v>
      </c>
    </row>
    <row r="854" spans="1:2" x14ac:dyDescent="0.25">
      <c r="A854" s="1">
        <v>40179</v>
      </c>
      <c r="B854">
        <v>129798</v>
      </c>
    </row>
    <row r="855" spans="1:2" x14ac:dyDescent="0.25">
      <c r="A855" s="1">
        <v>40210</v>
      </c>
      <c r="B855">
        <v>129700</v>
      </c>
    </row>
    <row r="856" spans="1:2" x14ac:dyDescent="0.25">
      <c r="A856" s="1">
        <v>40238</v>
      </c>
      <c r="B856">
        <v>129864</v>
      </c>
    </row>
    <row r="857" spans="1:2" x14ac:dyDescent="0.25">
      <c r="A857" s="1">
        <v>40269</v>
      </c>
      <c r="B857">
        <v>130115</v>
      </c>
    </row>
    <row r="858" spans="1:2" x14ac:dyDescent="0.25">
      <c r="A858" s="1">
        <v>40299</v>
      </c>
      <c r="B858">
        <v>130645</v>
      </c>
    </row>
    <row r="859" spans="1:2" x14ac:dyDescent="0.25">
      <c r="A859" s="1">
        <v>40330</v>
      </c>
      <c r="B859">
        <v>130501</v>
      </c>
    </row>
    <row r="860" spans="1:2" x14ac:dyDescent="0.25">
      <c r="A860" s="1">
        <v>40360</v>
      </c>
      <c r="B860">
        <v>130420</v>
      </c>
    </row>
    <row r="861" spans="1:2" x14ac:dyDescent="0.25">
      <c r="A861" s="1">
        <v>40391</v>
      </c>
      <c r="B861">
        <v>130424</v>
      </c>
    </row>
    <row r="862" spans="1:2" x14ac:dyDescent="0.25">
      <c r="A862" s="1">
        <v>40422</v>
      </c>
      <c r="B862">
        <v>130339</v>
      </c>
    </row>
    <row r="863" spans="1:2" x14ac:dyDescent="0.25">
      <c r="A863" s="1">
        <v>40452</v>
      </c>
      <c r="B863">
        <v>130620</v>
      </c>
    </row>
    <row r="864" spans="1:2" x14ac:dyDescent="0.25">
      <c r="A864" s="1">
        <v>40483</v>
      </c>
      <c r="B864">
        <v>130754</v>
      </c>
    </row>
    <row r="865" spans="1:2" x14ac:dyDescent="0.25">
      <c r="A865" s="1">
        <v>40513</v>
      </c>
      <c r="B865">
        <v>130835</v>
      </c>
    </row>
    <row r="866" spans="1:2" x14ac:dyDescent="0.25">
      <c r="A866" s="1">
        <v>40544</v>
      </c>
      <c r="B866">
        <v>130842</v>
      </c>
    </row>
    <row r="867" spans="1:2" x14ac:dyDescent="0.25">
      <c r="A867" s="1">
        <v>40575</v>
      </c>
      <c r="B867">
        <v>131052</v>
      </c>
    </row>
    <row r="868" spans="1:2" x14ac:dyDescent="0.25">
      <c r="A868" s="1">
        <v>40603</v>
      </c>
      <c r="B868">
        <v>131277</v>
      </c>
    </row>
    <row r="869" spans="1:2" x14ac:dyDescent="0.25">
      <c r="A869" s="1">
        <v>40634</v>
      </c>
      <c r="B869">
        <v>131604</v>
      </c>
    </row>
    <row r="870" spans="1:2" x14ac:dyDescent="0.25">
      <c r="A870" s="1">
        <v>40664</v>
      </c>
      <c r="B870">
        <v>131704</v>
      </c>
    </row>
    <row r="871" spans="1:2" x14ac:dyDescent="0.25">
      <c r="A871" s="1">
        <v>40695</v>
      </c>
      <c r="B871">
        <v>131936</v>
      </c>
    </row>
    <row r="872" spans="1:2" x14ac:dyDescent="0.25">
      <c r="A872" s="1">
        <v>40725</v>
      </c>
      <c r="B872">
        <v>131991</v>
      </c>
    </row>
    <row r="873" spans="1:2" x14ac:dyDescent="0.25">
      <c r="A873" s="1">
        <v>40756</v>
      </c>
      <c r="B873">
        <v>132124</v>
      </c>
    </row>
    <row r="874" spans="1:2" x14ac:dyDescent="0.25">
      <c r="A874" s="1">
        <v>40787</v>
      </c>
      <c r="B874">
        <v>132345</v>
      </c>
    </row>
    <row r="875" spans="1:2" x14ac:dyDescent="0.25">
      <c r="A875" s="1">
        <v>40817</v>
      </c>
      <c r="B875">
        <v>132557</v>
      </c>
    </row>
    <row r="876" spans="1:2" x14ac:dyDescent="0.25">
      <c r="A876" s="1">
        <v>40848</v>
      </c>
      <c r="B876">
        <v>132701</v>
      </c>
    </row>
    <row r="877" spans="1:2" x14ac:dyDescent="0.25">
      <c r="A877" s="1">
        <v>40878</v>
      </c>
      <c r="B877">
        <v>132901</v>
      </c>
    </row>
    <row r="878" spans="1:2" x14ac:dyDescent="0.25">
      <c r="A878" s="1">
        <v>40909</v>
      </c>
      <c r="B878">
        <v>133246</v>
      </c>
    </row>
    <row r="879" spans="1:2" x14ac:dyDescent="0.25">
      <c r="A879" s="1">
        <v>40940</v>
      </c>
      <c r="B879">
        <v>133518</v>
      </c>
    </row>
    <row r="880" spans="1:2" x14ac:dyDescent="0.25">
      <c r="A880" s="1">
        <v>40969</v>
      </c>
      <c r="B880">
        <v>133744</v>
      </c>
    </row>
    <row r="881" spans="1:2" x14ac:dyDescent="0.25">
      <c r="A881" s="1">
        <v>41000</v>
      </c>
      <c r="B881">
        <v>133827</v>
      </c>
    </row>
    <row r="882" spans="1:2" x14ac:dyDescent="0.25">
      <c r="A882" s="1">
        <v>41030</v>
      </c>
      <c r="B882">
        <v>133935</v>
      </c>
    </row>
    <row r="883" spans="1:2" x14ac:dyDescent="0.25">
      <c r="A883" s="1">
        <v>41061</v>
      </c>
      <c r="B883">
        <v>134007</v>
      </c>
    </row>
    <row r="884" spans="1:2" x14ac:dyDescent="0.25">
      <c r="A884" s="1">
        <v>41091</v>
      </c>
      <c r="B884">
        <v>134153</v>
      </c>
    </row>
    <row r="885" spans="1:2" x14ac:dyDescent="0.25">
      <c r="A885" s="1">
        <v>41122</v>
      </c>
      <c r="B885">
        <v>134330</v>
      </c>
    </row>
    <row r="886" spans="1:2" x14ac:dyDescent="0.25">
      <c r="A886" s="1">
        <v>41153</v>
      </c>
      <c r="B886">
        <v>134512</v>
      </c>
    </row>
    <row r="887" spans="1:2" x14ac:dyDescent="0.25">
      <c r="A887" s="1">
        <v>41183</v>
      </c>
      <c r="B887">
        <v>134671</v>
      </c>
    </row>
    <row r="888" spans="1:2" x14ac:dyDescent="0.25">
      <c r="A888" s="1">
        <v>41214</v>
      </c>
      <c r="B888">
        <v>134834</v>
      </c>
    </row>
    <row r="889" spans="1:2" x14ac:dyDescent="0.25">
      <c r="A889" s="1">
        <v>41244</v>
      </c>
      <c r="B889">
        <v>135075</v>
      </c>
    </row>
    <row r="890" spans="1:2" x14ac:dyDescent="0.25">
      <c r="A890" s="1">
        <v>41275</v>
      </c>
      <c r="B890">
        <v>135265</v>
      </c>
    </row>
    <row r="891" spans="1:2" x14ac:dyDescent="0.25">
      <c r="A891" s="1">
        <v>41306</v>
      </c>
      <c r="B891">
        <v>135544</v>
      </c>
    </row>
    <row r="892" spans="1:2" x14ac:dyDescent="0.25">
      <c r="A892" s="1">
        <v>41334</v>
      </c>
      <c r="B892">
        <v>135689</v>
      </c>
    </row>
    <row r="893" spans="1:2" x14ac:dyDescent="0.25">
      <c r="A893" s="1">
        <v>41365</v>
      </c>
      <c r="B893">
        <v>135876</v>
      </c>
    </row>
    <row r="894" spans="1:2" x14ac:dyDescent="0.25">
      <c r="A894" s="1">
        <v>41395</v>
      </c>
      <c r="B894">
        <v>136091</v>
      </c>
    </row>
    <row r="895" spans="1:2" x14ac:dyDescent="0.25">
      <c r="A895" s="1">
        <v>41426</v>
      </c>
      <c r="B895">
        <v>136269</v>
      </c>
    </row>
    <row r="896" spans="1:2" x14ac:dyDescent="0.25">
      <c r="A896" s="1">
        <v>41456</v>
      </c>
      <c r="B896">
        <v>136391</v>
      </c>
    </row>
    <row r="897" spans="1:2" x14ac:dyDescent="0.25">
      <c r="A897" s="1">
        <v>41487</v>
      </c>
      <c r="B897">
        <v>136635</v>
      </c>
    </row>
    <row r="898" spans="1:2" x14ac:dyDescent="0.25">
      <c r="A898" s="1">
        <v>41518</v>
      </c>
      <c r="B898">
        <v>136819</v>
      </c>
    </row>
    <row r="899" spans="1:2" x14ac:dyDescent="0.25">
      <c r="A899" s="1">
        <v>41548</v>
      </c>
      <c r="B899">
        <v>137039</v>
      </c>
    </row>
    <row r="900" spans="1:2" x14ac:dyDescent="0.25">
      <c r="A900" s="1">
        <v>41579</v>
      </c>
      <c r="B900">
        <v>137314</v>
      </c>
    </row>
    <row r="901" spans="1:2" x14ac:dyDescent="0.25">
      <c r="A901" s="1">
        <v>41609</v>
      </c>
      <c r="B901">
        <v>137368</v>
      </c>
    </row>
    <row r="902" spans="1:2" x14ac:dyDescent="0.25">
      <c r="A902" s="1">
        <v>41640</v>
      </c>
      <c r="B902">
        <v>137552</v>
      </c>
    </row>
    <row r="903" spans="1:2" x14ac:dyDescent="0.25">
      <c r="A903" s="1">
        <v>41671</v>
      </c>
      <c r="B903">
        <v>137707</v>
      </c>
    </row>
    <row r="904" spans="1:2" x14ac:dyDescent="0.25">
      <c r="A904" s="1">
        <v>41699</v>
      </c>
      <c r="B904">
        <v>137986</v>
      </c>
    </row>
    <row r="905" spans="1:2" x14ac:dyDescent="0.25">
      <c r="A905" s="1">
        <v>41730</v>
      </c>
      <c r="B905">
        <v>138298</v>
      </c>
    </row>
    <row r="906" spans="1:2" x14ac:dyDescent="0.25">
      <c r="A906" s="1">
        <v>41760</v>
      </c>
      <c r="B906">
        <v>138501</v>
      </c>
    </row>
    <row r="907" spans="1:2" x14ac:dyDescent="0.25">
      <c r="A907" s="1">
        <v>41791</v>
      </c>
      <c r="B907">
        <v>138833</v>
      </c>
    </row>
    <row r="908" spans="1:2" x14ac:dyDescent="0.25">
      <c r="A908" s="1">
        <v>41821</v>
      </c>
      <c r="B908">
        <v>139076</v>
      </c>
    </row>
    <row r="909" spans="1:2" x14ac:dyDescent="0.25">
      <c r="A909" s="1">
        <v>41852</v>
      </c>
      <c r="B909">
        <v>139258</v>
      </c>
    </row>
    <row r="910" spans="1:2" x14ac:dyDescent="0.25">
      <c r="A910" s="1">
        <v>41883</v>
      </c>
      <c r="B910">
        <v>139563</v>
      </c>
    </row>
    <row r="911" spans="1:2" x14ac:dyDescent="0.25">
      <c r="A911" s="1">
        <v>41913</v>
      </c>
      <c r="B911">
        <v>139805</v>
      </c>
    </row>
    <row r="912" spans="1:2" x14ac:dyDescent="0.25">
      <c r="A912" s="1">
        <v>41944</v>
      </c>
      <c r="B912">
        <v>140089</v>
      </c>
    </row>
    <row r="913" spans="1:2" x14ac:dyDescent="0.25">
      <c r="A913" s="1">
        <v>41974</v>
      </c>
      <c r="B913">
        <v>140366</v>
      </c>
    </row>
    <row r="914" spans="1:2" x14ac:dyDescent="0.25">
      <c r="A914" s="1">
        <v>42005</v>
      </c>
      <c r="B914">
        <v>140562</v>
      </c>
    </row>
    <row r="915" spans="1:2" x14ac:dyDescent="0.25">
      <c r="A915" s="1">
        <v>42036</v>
      </c>
      <c r="B915">
        <v>140829</v>
      </c>
    </row>
    <row r="916" spans="1:2" x14ac:dyDescent="0.25">
      <c r="A916" s="1">
        <v>42064</v>
      </c>
      <c r="B916">
        <v>140924</v>
      </c>
    </row>
    <row r="917" spans="1:2" x14ac:dyDescent="0.25">
      <c r="A917" s="1">
        <v>42095</v>
      </c>
      <c r="B917">
        <v>141202</v>
      </c>
    </row>
    <row r="918" spans="1:2" x14ac:dyDescent="0.25">
      <c r="A918" s="1">
        <v>42125</v>
      </c>
      <c r="B918">
        <v>141540</v>
      </c>
    </row>
    <row r="919" spans="1:2" x14ac:dyDescent="0.25">
      <c r="A919" s="1">
        <v>42156</v>
      </c>
      <c r="B919">
        <v>141695</v>
      </c>
    </row>
    <row r="920" spans="1:2" x14ac:dyDescent="0.25">
      <c r="A920" s="1">
        <v>42186</v>
      </c>
      <c r="B920">
        <v>141989</v>
      </c>
    </row>
    <row r="921" spans="1:2" x14ac:dyDescent="0.25">
      <c r="A921" s="1">
        <v>42217</v>
      </c>
      <c r="B921">
        <v>142130</v>
      </c>
    </row>
    <row r="922" spans="1:2" x14ac:dyDescent="0.25">
      <c r="A922" s="1">
        <v>42248</v>
      </c>
      <c r="B922">
        <v>142265</v>
      </c>
    </row>
    <row r="923" spans="1:2" x14ac:dyDescent="0.25">
      <c r="A923" s="1">
        <v>42278</v>
      </c>
      <c r="B923">
        <v>142585</v>
      </c>
    </row>
    <row r="924" spans="1:2" x14ac:dyDescent="0.25">
      <c r="A924" s="1">
        <v>42309</v>
      </c>
      <c r="B924">
        <v>142810</v>
      </c>
    </row>
    <row r="925" spans="1:2" x14ac:dyDescent="0.25">
      <c r="A925" s="1">
        <v>42339</v>
      </c>
      <c r="B925">
        <v>143083</v>
      </c>
    </row>
    <row r="926" spans="1:2" x14ac:dyDescent="0.25">
      <c r="A926" s="1">
        <v>42370</v>
      </c>
      <c r="B926">
        <v>143198</v>
      </c>
    </row>
    <row r="927" spans="1:2" x14ac:dyDescent="0.25">
      <c r="A927" s="1">
        <v>42401</v>
      </c>
      <c r="B927">
        <v>143410</v>
      </c>
    </row>
    <row r="928" spans="1:2" x14ac:dyDescent="0.25">
      <c r="A928" s="1">
        <v>42430</v>
      </c>
      <c r="B928">
        <v>143666</v>
      </c>
    </row>
    <row r="929" spans="1:2" x14ac:dyDescent="0.25">
      <c r="A929" s="1">
        <v>42461</v>
      </c>
      <c r="B929">
        <v>143856</v>
      </c>
    </row>
    <row r="930" spans="1:2" x14ac:dyDescent="0.25">
      <c r="A930" s="1">
        <v>42491</v>
      </c>
      <c r="B930">
        <v>143901</v>
      </c>
    </row>
    <row r="931" spans="1:2" x14ac:dyDescent="0.25">
      <c r="A931" s="1">
        <v>42522</v>
      </c>
      <c r="B931">
        <v>144152</v>
      </c>
    </row>
    <row r="932" spans="1:2" x14ac:dyDescent="0.25">
      <c r="A932" s="1">
        <v>42552</v>
      </c>
      <c r="B932">
        <v>144515</v>
      </c>
    </row>
    <row r="933" spans="1:2" x14ac:dyDescent="0.25">
      <c r="A933" s="1">
        <v>42583</v>
      </c>
      <c r="B933">
        <v>144664</v>
      </c>
    </row>
    <row r="934" spans="1:2" x14ac:dyDescent="0.25">
      <c r="A934" s="1">
        <v>42614</v>
      </c>
      <c r="B934">
        <v>144961</v>
      </c>
    </row>
    <row r="935" spans="1:2" x14ac:dyDescent="0.25">
      <c r="A935" s="1">
        <v>42644</v>
      </c>
      <c r="B935">
        <v>145069</v>
      </c>
    </row>
    <row r="936" spans="1:2" x14ac:dyDescent="0.25">
      <c r="A936" s="1">
        <v>42675</v>
      </c>
      <c r="B936">
        <v>145189</v>
      </c>
    </row>
    <row r="937" spans="1:2" x14ac:dyDescent="0.25">
      <c r="A937" s="1">
        <v>42705</v>
      </c>
      <c r="B937">
        <v>145408</v>
      </c>
    </row>
    <row r="938" spans="1:2" x14ac:dyDescent="0.25">
      <c r="A938" s="1">
        <v>42736</v>
      </c>
      <c r="B938">
        <v>145639</v>
      </c>
    </row>
    <row r="939" spans="1:2" x14ac:dyDescent="0.25">
      <c r="A939" s="1">
        <v>42767</v>
      </c>
      <c r="B939">
        <v>145845</v>
      </c>
    </row>
    <row r="940" spans="1:2" x14ac:dyDescent="0.25">
      <c r="A940" s="1">
        <v>42795</v>
      </c>
      <c r="B940">
        <v>145975</v>
      </c>
    </row>
    <row r="941" spans="1:2" x14ac:dyDescent="0.25">
      <c r="A941" s="1">
        <v>42826</v>
      </c>
      <c r="B941">
        <v>146172</v>
      </c>
    </row>
    <row r="942" spans="1:2" x14ac:dyDescent="0.25">
      <c r="A942" s="1">
        <v>42856</v>
      </c>
      <c r="B942">
        <v>146389</v>
      </c>
    </row>
    <row r="943" spans="1:2" x14ac:dyDescent="0.25">
      <c r="A943" s="1">
        <v>42887</v>
      </c>
      <c r="B943">
        <v>146588</v>
      </c>
    </row>
    <row r="944" spans="1:2" x14ac:dyDescent="0.25">
      <c r="A944" s="1">
        <v>42917</v>
      </c>
      <c r="B944">
        <v>146772</v>
      </c>
    </row>
    <row r="945" spans="1:2" x14ac:dyDescent="0.25">
      <c r="A945" s="1">
        <v>42948</v>
      </c>
      <c r="B945">
        <v>146907</v>
      </c>
    </row>
    <row r="946" spans="1:2" x14ac:dyDescent="0.25">
      <c r="A946" s="1">
        <v>42979</v>
      </c>
      <c r="B946">
        <v>146999</v>
      </c>
    </row>
    <row r="947" spans="1:2" x14ac:dyDescent="0.25">
      <c r="A947" s="1">
        <v>43009</v>
      </c>
      <c r="B947">
        <v>147147</v>
      </c>
    </row>
    <row r="948" spans="1:2" x14ac:dyDescent="0.25">
      <c r="A948" s="1">
        <v>43040</v>
      </c>
      <c r="B948">
        <v>147377</v>
      </c>
    </row>
    <row r="949" spans="1:2" x14ac:dyDescent="0.25">
      <c r="A949" s="1">
        <v>43070</v>
      </c>
      <c r="B949">
        <v>147521</v>
      </c>
    </row>
    <row r="950" spans="1:2" x14ac:dyDescent="0.25">
      <c r="A950" s="1">
        <v>43101</v>
      </c>
      <c r="B950">
        <v>147670</v>
      </c>
    </row>
    <row r="951" spans="1:2" x14ac:dyDescent="0.25">
      <c r="A951" s="1">
        <v>43132</v>
      </c>
      <c r="B951">
        <v>148058</v>
      </c>
    </row>
    <row r="952" spans="1:2" x14ac:dyDescent="0.25">
      <c r="A952" s="1">
        <v>43160</v>
      </c>
      <c r="B952">
        <v>148281</v>
      </c>
    </row>
    <row r="953" spans="1:2" x14ac:dyDescent="0.25">
      <c r="A953" s="1">
        <v>43191</v>
      </c>
      <c r="B953">
        <v>148426</v>
      </c>
    </row>
    <row r="954" spans="1:2" x14ac:dyDescent="0.25">
      <c r="A954" s="1">
        <v>43221</v>
      </c>
      <c r="B954">
        <v>148755</v>
      </c>
    </row>
    <row r="955" spans="1:2" x14ac:dyDescent="0.25">
      <c r="A955" s="1">
        <v>43252</v>
      </c>
      <c r="B955">
        <v>148966</v>
      </c>
    </row>
    <row r="956" spans="1:2" x14ac:dyDescent="0.25">
      <c r="A956" s="1">
        <v>43282</v>
      </c>
      <c r="B956">
        <v>149022</v>
      </c>
    </row>
    <row r="957" spans="1:2" x14ac:dyDescent="0.25">
      <c r="A957" s="1">
        <v>43313</v>
      </c>
      <c r="B957">
        <v>149272</v>
      </c>
    </row>
    <row r="958" spans="1:2" x14ac:dyDescent="0.25">
      <c r="A958" s="1">
        <v>43344</v>
      </c>
      <c r="B958">
        <v>149361</v>
      </c>
    </row>
    <row r="959" spans="1:2" x14ac:dyDescent="0.25">
      <c r="A959" s="1">
        <v>43374</v>
      </c>
      <c r="B959">
        <v>149526</v>
      </c>
    </row>
    <row r="960" spans="1:2" x14ac:dyDescent="0.25">
      <c r="A960" s="1">
        <v>43405</v>
      </c>
      <c r="B960">
        <v>149622</v>
      </c>
    </row>
    <row r="961" spans="1:2" x14ac:dyDescent="0.25">
      <c r="A961" s="1">
        <v>43435</v>
      </c>
      <c r="B961">
        <v>149805</v>
      </c>
    </row>
    <row r="962" spans="1:2" x14ac:dyDescent="0.25">
      <c r="A962" s="1">
        <v>43466</v>
      </c>
      <c r="B962">
        <v>150114</v>
      </c>
    </row>
    <row r="963" spans="1:2" x14ac:dyDescent="0.25">
      <c r="A963" s="1">
        <v>43497</v>
      </c>
      <c r="B963">
        <v>150092</v>
      </c>
    </row>
    <row r="964" spans="1:2" x14ac:dyDescent="0.25">
      <c r="A964" s="1">
        <v>43525</v>
      </c>
      <c r="B964">
        <v>150320</v>
      </c>
    </row>
    <row r="965" spans="1:2" x14ac:dyDescent="0.25">
      <c r="A965" s="1">
        <v>43556</v>
      </c>
      <c r="B965">
        <v>150563</v>
      </c>
    </row>
    <row r="966" spans="1:2" x14ac:dyDescent="0.25">
      <c r="A966" s="1">
        <v>43586</v>
      </c>
      <c r="B966">
        <v>150630</v>
      </c>
    </row>
    <row r="967" spans="1:2" x14ac:dyDescent="0.25">
      <c r="A967" s="1">
        <v>43617</v>
      </c>
      <c r="B967">
        <v>150797</v>
      </c>
    </row>
    <row r="968" spans="1:2" x14ac:dyDescent="0.25">
      <c r="A968" s="1">
        <v>43647</v>
      </c>
      <c r="B968">
        <v>150879</v>
      </c>
    </row>
    <row r="969" spans="1:2" x14ac:dyDescent="0.25">
      <c r="A969" s="1">
        <v>43678</v>
      </c>
      <c r="B969">
        <v>151111</v>
      </c>
    </row>
    <row r="970" spans="1:2" x14ac:dyDescent="0.25">
      <c r="A970" s="1">
        <v>43709</v>
      </c>
      <c r="B970">
        <v>151318</v>
      </c>
    </row>
    <row r="971" spans="1:2" x14ac:dyDescent="0.25">
      <c r="A971" s="1">
        <v>43739</v>
      </c>
      <c r="B971">
        <v>151447</v>
      </c>
    </row>
    <row r="972" spans="1:2" x14ac:dyDescent="0.25">
      <c r="A972" s="1">
        <v>43770</v>
      </c>
      <c r="B972">
        <v>151662</v>
      </c>
    </row>
    <row r="973" spans="1:2" x14ac:dyDescent="0.25">
      <c r="A973" s="1">
        <v>43800</v>
      </c>
      <c r="B973">
        <v>151764</v>
      </c>
    </row>
    <row r="974" spans="1:2" x14ac:dyDescent="0.25">
      <c r="A974" s="1">
        <v>43831</v>
      </c>
      <c r="B974">
        <v>152098</v>
      </c>
    </row>
    <row r="975" spans="1:2" x14ac:dyDescent="0.25">
      <c r="A975" s="1">
        <v>43862</v>
      </c>
      <c r="B975">
        <v>152371</v>
      </c>
    </row>
    <row r="976" spans="1:2" x14ac:dyDescent="0.25">
      <c r="A976" s="1">
        <v>43891</v>
      </c>
      <c r="B976">
        <v>150944</v>
      </c>
    </row>
    <row r="977" spans="1:2" x14ac:dyDescent="0.25">
      <c r="A977" s="1">
        <v>43922</v>
      </c>
      <c r="B977">
        <v>130430</v>
      </c>
    </row>
    <row r="978" spans="1:2" x14ac:dyDescent="0.25">
      <c r="A978" s="1">
        <v>43952</v>
      </c>
      <c r="B978">
        <v>133055</v>
      </c>
    </row>
    <row r="979" spans="1:2" x14ac:dyDescent="0.25">
      <c r="A979" s="1">
        <v>43983</v>
      </c>
      <c r="B979">
        <v>137620</v>
      </c>
    </row>
    <row r="980" spans="1:2" x14ac:dyDescent="0.25">
      <c r="A980" s="1">
        <v>44013</v>
      </c>
      <c r="B980">
        <v>139064</v>
      </c>
    </row>
    <row r="981" spans="1:2" x14ac:dyDescent="0.25">
      <c r="A981" s="1">
        <v>44044</v>
      </c>
      <c r="B981">
        <v>140799</v>
      </c>
    </row>
    <row r="982" spans="1:2" x14ac:dyDescent="0.25">
      <c r="A982" s="1">
        <v>44075</v>
      </c>
      <c r="B982">
        <v>141760</v>
      </c>
    </row>
    <row r="983" spans="1:2" x14ac:dyDescent="0.25">
      <c r="A983" s="1">
        <v>44105</v>
      </c>
      <c r="B983">
        <v>142479</v>
      </c>
    </row>
    <row r="984" spans="1:2" x14ac:dyDescent="0.25">
      <c r="A984" s="1">
        <v>44136</v>
      </c>
      <c r="B984">
        <v>142743</v>
      </c>
    </row>
    <row r="985" spans="1:2" x14ac:dyDescent="0.25">
      <c r="A985" s="1">
        <v>44166</v>
      </c>
      <c r="B985">
        <v>142475</v>
      </c>
    </row>
    <row r="986" spans="1:2" x14ac:dyDescent="0.25">
      <c r="A986" s="1">
        <v>44197</v>
      </c>
      <c r="B986">
        <v>142969</v>
      </c>
    </row>
    <row r="987" spans="1:2" x14ac:dyDescent="0.25">
      <c r="A987" s="1">
        <v>44228</v>
      </c>
      <c r="B987">
        <v>143544</v>
      </c>
    </row>
    <row r="988" spans="1:2" x14ac:dyDescent="0.25">
      <c r="A988" s="1">
        <v>44256</v>
      </c>
      <c r="B988">
        <v>144328</v>
      </c>
    </row>
    <row r="989" spans="1:2" x14ac:dyDescent="0.25">
      <c r="A989" s="1">
        <v>44287</v>
      </c>
      <c r="B989">
        <v>144614</v>
      </c>
    </row>
    <row r="990" spans="1:2" x14ac:dyDescent="0.25">
      <c r="A990" s="1">
        <v>44317</v>
      </c>
      <c r="B990">
        <v>145096</v>
      </c>
    </row>
    <row r="991" spans="1:2" x14ac:dyDescent="0.25">
      <c r="A991" s="1">
        <v>44348</v>
      </c>
      <c r="B991">
        <v>145789</v>
      </c>
    </row>
    <row r="992" spans="1:2" x14ac:dyDescent="0.25">
      <c r="A992" s="1">
        <v>44378</v>
      </c>
      <c r="B992">
        <v>146558</v>
      </c>
    </row>
    <row r="993" spans="1:2" x14ac:dyDescent="0.25">
      <c r="A993" s="1">
        <v>44409</v>
      </c>
      <c r="B993">
        <v>147221</v>
      </c>
    </row>
    <row r="994" spans="1:2" x14ac:dyDescent="0.25">
      <c r="A994" s="1">
        <v>44440</v>
      </c>
      <c r="B994">
        <v>147778</v>
      </c>
    </row>
    <row r="995" spans="1:2" x14ac:dyDescent="0.25">
      <c r="A995" s="1">
        <v>44470</v>
      </c>
      <c r="B995">
        <v>148559</v>
      </c>
    </row>
    <row r="996" spans="1:2" x14ac:dyDescent="0.25">
      <c r="A996" s="1">
        <v>44501</v>
      </c>
      <c r="B996">
        <v>149173</v>
      </c>
    </row>
    <row r="997" spans="1:2" x14ac:dyDescent="0.25">
      <c r="A997" s="1">
        <v>44531</v>
      </c>
      <c r="B997">
        <v>149742</v>
      </c>
    </row>
    <row r="998" spans="1:2" x14ac:dyDescent="0.25">
      <c r="A998" s="1">
        <v>44562</v>
      </c>
      <c r="B998">
        <v>150106</v>
      </c>
    </row>
    <row r="999" spans="1:2" x14ac:dyDescent="0.25">
      <c r="A999" s="1">
        <v>44593</v>
      </c>
      <c r="B999">
        <v>151010</v>
      </c>
    </row>
    <row r="1000" spans="1:2" x14ac:dyDescent="0.25">
      <c r="A1000" s="1">
        <v>44621</v>
      </c>
      <c r="B1000">
        <v>151424</v>
      </c>
    </row>
    <row r="1001" spans="1:2" x14ac:dyDescent="0.25">
      <c r="A1001" s="1">
        <v>44652</v>
      </c>
      <c r="B1001">
        <v>151678</v>
      </c>
    </row>
    <row r="1002" spans="1:2" x14ac:dyDescent="0.25">
      <c r="A1002" s="1">
        <v>44682</v>
      </c>
      <c r="B1002">
        <v>152042</v>
      </c>
    </row>
    <row r="1003" spans="1:2" x14ac:dyDescent="0.25">
      <c r="A1003" s="1">
        <v>44713</v>
      </c>
      <c r="B1003">
        <v>152412</v>
      </c>
    </row>
    <row r="1004" spans="1:2" x14ac:dyDescent="0.25">
      <c r="A1004" s="1">
        <v>44743</v>
      </c>
      <c r="B1004">
        <v>152980</v>
      </c>
    </row>
    <row r="1005" spans="1:2" x14ac:dyDescent="0.25">
      <c r="A1005" s="1">
        <v>44774</v>
      </c>
      <c r="B1005">
        <v>153332</v>
      </c>
    </row>
    <row r="1006" spans="1:2" x14ac:dyDescent="0.25">
      <c r="A1006" s="1">
        <v>44805</v>
      </c>
      <c r="B1006">
        <v>153682</v>
      </c>
    </row>
    <row r="1007" spans="1:2" x14ac:dyDescent="0.25">
      <c r="A1007" s="1">
        <v>44835</v>
      </c>
      <c r="B1007">
        <v>154006</v>
      </c>
    </row>
    <row r="1008" spans="1:2" x14ac:dyDescent="0.25">
      <c r="A1008" s="1">
        <v>44866</v>
      </c>
      <c r="B1008">
        <v>154296</v>
      </c>
    </row>
    <row r="1009" spans="1:2" x14ac:dyDescent="0.25">
      <c r="A1009" s="1">
        <v>44896</v>
      </c>
      <c r="B1009">
        <v>154556</v>
      </c>
    </row>
    <row r="1010" spans="1:2" x14ac:dyDescent="0.25">
      <c r="A1010" s="1">
        <v>44927</v>
      </c>
      <c r="B1010">
        <v>155073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292D5-068F-4196-91C6-57DE7FB6C38F}">
  <dimension ref="A1:C758"/>
  <sheetViews>
    <sheetView workbookViewId="0">
      <selection activeCell="B1" sqref="B1"/>
    </sheetView>
  </sheetViews>
  <sheetFormatPr defaultRowHeight="15" x14ac:dyDescent="0.25"/>
  <cols>
    <col min="1" max="1" width="26.85546875" customWidth="1"/>
    <col min="2" max="2" width="29.5703125" customWidth="1"/>
    <col min="3" max="3" width="48" customWidth="1"/>
  </cols>
  <sheetData>
    <row r="1" spans="1:3" x14ac:dyDescent="0.25">
      <c r="A1" t="s">
        <v>445</v>
      </c>
      <c r="B1" t="s">
        <v>447</v>
      </c>
      <c r="C1" t="s">
        <v>446</v>
      </c>
    </row>
    <row r="2" spans="1:3" x14ac:dyDescent="0.25">
      <c r="A2" s="1">
        <v>21916</v>
      </c>
      <c r="B2">
        <v>1.24095</v>
      </c>
      <c r="C2">
        <v>2.0066899999999999</v>
      </c>
    </row>
    <row r="3" spans="1:3" x14ac:dyDescent="0.25">
      <c r="A3" s="1">
        <v>21947</v>
      </c>
      <c r="B3">
        <v>1.4137900000000001</v>
      </c>
      <c r="C3">
        <v>2.3411400000000002</v>
      </c>
    </row>
    <row r="4" spans="1:3" x14ac:dyDescent="0.25">
      <c r="A4" s="1">
        <v>21976</v>
      </c>
      <c r="B4">
        <v>1.51881</v>
      </c>
      <c r="C4">
        <v>2</v>
      </c>
    </row>
    <row r="5" spans="1:3" x14ac:dyDescent="0.25">
      <c r="A5" s="1">
        <v>22007</v>
      </c>
      <c r="B5">
        <v>1.9323699999999999</v>
      </c>
      <c r="C5">
        <v>2</v>
      </c>
    </row>
    <row r="6" spans="1:3" x14ac:dyDescent="0.25">
      <c r="A6" s="1">
        <v>22037</v>
      </c>
      <c r="B6">
        <v>1.82507</v>
      </c>
      <c r="C6">
        <v>1.66113</v>
      </c>
    </row>
    <row r="7" spans="1:3" x14ac:dyDescent="0.25">
      <c r="A7" s="1">
        <v>22068</v>
      </c>
      <c r="B7">
        <v>1.7176199999999999</v>
      </c>
      <c r="C7">
        <v>1.6556299999999999</v>
      </c>
    </row>
    <row r="8" spans="1:3" x14ac:dyDescent="0.25">
      <c r="A8" s="1">
        <v>22098</v>
      </c>
      <c r="B8">
        <v>1.3722099999999999</v>
      </c>
      <c r="C8">
        <v>1.3245</v>
      </c>
    </row>
    <row r="9" spans="1:3" x14ac:dyDescent="0.25">
      <c r="A9" s="1">
        <v>22129</v>
      </c>
      <c r="B9">
        <v>1.4736100000000001</v>
      </c>
      <c r="C9">
        <v>1.3245</v>
      </c>
    </row>
    <row r="10" spans="1:3" x14ac:dyDescent="0.25">
      <c r="A10" s="1">
        <v>22160</v>
      </c>
      <c r="B10">
        <v>1.2307699999999999</v>
      </c>
      <c r="C10">
        <v>0.99009999999999998</v>
      </c>
    </row>
    <row r="11" spans="1:3" x14ac:dyDescent="0.25">
      <c r="A11" s="1">
        <v>22190</v>
      </c>
      <c r="B11">
        <v>1.36286</v>
      </c>
      <c r="C11">
        <v>1.31579</v>
      </c>
    </row>
    <row r="12" spans="1:3" x14ac:dyDescent="0.25">
      <c r="A12" s="1">
        <v>22221</v>
      </c>
      <c r="B12">
        <v>1.4650799999999999</v>
      </c>
      <c r="C12">
        <v>1.31579</v>
      </c>
    </row>
    <row r="13" spans="1:3" x14ac:dyDescent="0.25">
      <c r="A13" s="1">
        <v>22251</v>
      </c>
      <c r="B13">
        <v>1.36008</v>
      </c>
      <c r="C13">
        <v>0.65573999999999999</v>
      </c>
    </row>
    <row r="14" spans="1:3" x14ac:dyDescent="0.25">
      <c r="A14" s="1">
        <v>22282</v>
      </c>
      <c r="B14">
        <v>1.6002700000000001</v>
      </c>
      <c r="C14">
        <v>0.98360999999999998</v>
      </c>
    </row>
    <row r="15" spans="1:3" x14ac:dyDescent="0.25">
      <c r="A15" s="1">
        <v>22313</v>
      </c>
      <c r="B15">
        <v>1.4620899999999999</v>
      </c>
      <c r="C15">
        <v>0.65359</v>
      </c>
    </row>
    <row r="16" spans="1:3" x14ac:dyDescent="0.25">
      <c r="A16" s="1">
        <v>22341</v>
      </c>
      <c r="B16">
        <v>1.4620899999999999</v>
      </c>
      <c r="C16">
        <v>0.98038999999999998</v>
      </c>
    </row>
    <row r="17" spans="1:3" x14ac:dyDescent="0.25">
      <c r="A17" s="1">
        <v>22372</v>
      </c>
      <c r="B17">
        <v>0.91400999999999999</v>
      </c>
      <c r="C17">
        <v>0.98038999999999998</v>
      </c>
    </row>
    <row r="18" spans="1:3" x14ac:dyDescent="0.25">
      <c r="A18" s="1">
        <v>22402</v>
      </c>
      <c r="B18">
        <v>0.91308999999999996</v>
      </c>
      <c r="C18">
        <v>0.98038999999999998</v>
      </c>
    </row>
    <row r="19" spans="1:3" x14ac:dyDescent="0.25">
      <c r="A19" s="1">
        <v>22433</v>
      </c>
      <c r="B19">
        <v>0.77676000000000001</v>
      </c>
      <c r="C19">
        <v>0.97719999999999996</v>
      </c>
    </row>
    <row r="20" spans="1:3" x14ac:dyDescent="0.25">
      <c r="A20" s="1">
        <v>22463</v>
      </c>
      <c r="B20">
        <v>1.2521199999999999</v>
      </c>
      <c r="C20">
        <v>1.3071900000000001</v>
      </c>
    </row>
    <row r="21" spans="1:3" x14ac:dyDescent="0.25">
      <c r="A21" s="1">
        <v>22494</v>
      </c>
      <c r="B21">
        <v>1.11449</v>
      </c>
      <c r="C21">
        <v>1.6339900000000001</v>
      </c>
    </row>
    <row r="22" spans="1:3" x14ac:dyDescent="0.25">
      <c r="A22" s="1">
        <v>22525</v>
      </c>
      <c r="B22">
        <v>1.2495799999999999</v>
      </c>
      <c r="C22">
        <v>1.6339900000000001</v>
      </c>
    </row>
    <row r="23" spans="1:3" x14ac:dyDescent="0.25">
      <c r="A23" s="1">
        <v>22555</v>
      </c>
      <c r="B23">
        <v>0.77310999999999996</v>
      </c>
      <c r="C23">
        <v>0.97402999999999995</v>
      </c>
    </row>
    <row r="24" spans="1:3" x14ac:dyDescent="0.25">
      <c r="A24" s="1">
        <v>22586</v>
      </c>
      <c r="B24">
        <v>0.67159000000000002</v>
      </c>
      <c r="C24">
        <v>1.2987</v>
      </c>
    </row>
    <row r="25" spans="1:3" x14ac:dyDescent="0.25">
      <c r="A25" s="1">
        <v>22616</v>
      </c>
      <c r="B25">
        <v>0.67091999999999996</v>
      </c>
      <c r="C25">
        <v>1.62866</v>
      </c>
    </row>
    <row r="26" spans="1:3" x14ac:dyDescent="0.25">
      <c r="A26" s="1">
        <v>22647</v>
      </c>
      <c r="B26">
        <v>0.67023999999999995</v>
      </c>
      <c r="C26">
        <v>1.2987</v>
      </c>
    </row>
    <row r="27" spans="1:3" x14ac:dyDescent="0.25">
      <c r="A27" s="1">
        <v>22678</v>
      </c>
      <c r="B27">
        <v>0.90483000000000002</v>
      </c>
      <c r="C27">
        <v>1.2987</v>
      </c>
    </row>
    <row r="28" spans="1:3" x14ac:dyDescent="0.25">
      <c r="A28" s="1">
        <v>22706</v>
      </c>
      <c r="B28">
        <v>1.1059000000000001</v>
      </c>
      <c r="C28">
        <v>1.2945</v>
      </c>
    </row>
    <row r="29" spans="1:3" x14ac:dyDescent="0.25">
      <c r="A29" s="1">
        <v>22737</v>
      </c>
      <c r="B29">
        <v>1.3418300000000001</v>
      </c>
      <c r="C29">
        <v>1.2945</v>
      </c>
    </row>
    <row r="30" spans="1:3" x14ac:dyDescent="0.25">
      <c r="A30" s="1">
        <v>22767</v>
      </c>
      <c r="B30">
        <v>1.3404799999999999</v>
      </c>
      <c r="C30">
        <v>1.61812</v>
      </c>
    </row>
    <row r="31" spans="1:3" x14ac:dyDescent="0.25">
      <c r="A31" s="1">
        <v>22798</v>
      </c>
      <c r="B31">
        <v>1.2399500000000001</v>
      </c>
      <c r="C31">
        <v>1.2903199999999999</v>
      </c>
    </row>
    <row r="32" spans="1:3" x14ac:dyDescent="0.25">
      <c r="A32" s="1">
        <v>22828</v>
      </c>
      <c r="B32">
        <v>1.00267</v>
      </c>
      <c r="C32">
        <v>1.2903199999999999</v>
      </c>
    </row>
    <row r="33" spans="1:3" x14ac:dyDescent="0.25">
      <c r="A33" s="1">
        <v>22859</v>
      </c>
      <c r="B33">
        <v>1.1355999999999999</v>
      </c>
      <c r="C33">
        <v>1.28617</v>
      </c>
    </row>
    <row r="34" spans="1:3" x14ac:dyDescent="0.25">
      <c r="A34" s="1">
        <v>22890</v>
      </c>
      <c r="B34">
        <v>1.4676499999999999</v>
      </c>
      <c r="C34">
        <v>1.28617</v>
      </c>
    </row>
    <row r="35" spans="1:3" x14ac:dyDescent="0.25">
      <c r="A35" s="1">
        <v>22920</v>
      </c>
      <c r="B35">
        <v>1.33422</v>
      </c>
      <c r="C35">
        <v>1.28617</v>
      </c>
    </row>
    <row r="36" spans="1:3" x14ac:dyDescent="0.25">
      <c r="A36" s="1">
        <v>22951</v>
      </c>
      <c r="B36">
        <v>1.33422</v>
      </c>
      <c r="C36">
        <v>0.96153999999999995</v>
      </c>
    </row>
    <row r="37" spans="1:3" x14ac:dyDescent="0.25">
      <c r="A37" s="1">
        <v>22981</v>
      </c>
      <c r="B37">
        <v>1.23292</v>
      </c>
      <c r="C37">
        <v>1.2820499999999999</v>
      </c>
    </row>
    <row r="38" spans="1:3" x14ac:dyDescent="0.25">
      <c r="A38" s="1">
        <v>23012</v>
      </c>
      <c r="B38">
        <v>1.3315600000000001</v>
      </c>
      <c r="C38">
        <v>0.96153999999999995</v>
      </c>
    </row>
    <row r="39" spans="1:3" x14ac:dyDescent="0.25">
      <c r="A39" s="1">
        <v>23043</v>
      </c>
      <c r="B39">
        <v>1.2288300000000001</v>
      </c>
      <c r="C39">
        <v>1.2820499999999999</v>
      </c>
    </row>
    <row r="40" spans="1:3" x14ac:dyDescent="0.25">
      <c r="A40" s="1">
        <v>23071</v>
      </c>
      <c r="B40">
        <v>1.1269499999999999</v>
      </c>
      <c r="C40">
        <v>1.27796</v>
      </c>
    </row>
    <row r="41" spans="1:3" x14ac:dyDescent="0.25">
      <c r="A41" s="1">
        <v>23102</v>
      </c>
      <c r="B41">
        <v>0.89373999999999998</v>
      </c>
      <c r="C41">
        <v>1.27796</v>
      </c>
    </row>
    <row r="42" spans="1:3" x14ac:dyDescent="0.25">
      <c r="A42" s="1">
        <v>23132</v>
      </c>
      <c r="B42">
        <v>0.89285999999999999</v>
      </c>
      <c r="C42">
        <v>0.95540999999999998</v>
      </c>
    </row>
    <row r="43" spans="1:3" x14ac:dyDescent="0.25">
      <c r="A43" s="1">
        <v>23163</v>
      </c>
      <c r="B43">
        <v>1.32406</v>
      </c>
      <c r="C43">
        <v>1.27389</v>
      </c>
    </row>
    <row r="44" spans="1:3" x14ac:dyDescent="0.25">
      <c r="A44" s="1">
        <v>23193</v>
      </c>
      <c r="B44">
        <v>1.5552600000000001</v>
      </c>
      <c r="C44">
        <v>1.27389</v>
      </c>
    </row>
    <row r="45" spans="1:3" x14ac:dyDescent="0.25">
      <c r="A45" s="1">
        <v>23224</v>
      </c>
      <c r="B45">
        <v>1.5521799999999999</v>
      </c>
      <c r="C45">
        <v>1.2698400000000001</v>
      </c>
    </row>
    <row r="46" spans="1:3" x14ac:dyDescent="0.25">
      <c r="A46" s="1">
        <v>23255</v>
      </c>
      <c r="B46">
        <v>0.98619000000000001</v>
      </c>
      <c r="C46">
        <v>1.2698400000000001</v>
      </c>
    </row>
    <row r="47" spans="1:3" x14ac:dyDescent="0.25">
      <c r="A47" s="1">
        <v>23285</v>
      </c>
      <c r="B47">
        <v>1.21791</v>
      </c>
      <c r="C47">
        <v>1.5872999999999999</v>
      </c>
    </row>
    <row r="48" spans="1:3" x14ac:dyDescent="0.25">
      <c r="A48" s="1">
        <v>23316</v>
      </c>
      <c r="B48">
        <v>1.3166599999999999</v>
      </c>
      <c r="C48">
        <v>1.5872999999999999</v>
      </c>
    </row>
    <row r="49" spans="1:3" x14ac:dyDescent="0.25">
      <c r="A49" s="1">
        <v>23346</v>
      </c>
      <c r="B49">
        <v>1.6458200000000001</v>
      </c>
      <c r="C49">
        <v>1.5822799999999999</v>
      </c>
    </row>
    <row r="50" spans="1:3" x14ac:dyDescent="0.25">
      <c r="A50" s="1">
        <v>23377</v>
      </c>
      <c r="B50">
        <v>1.6425799999999999</v>
      </c>
      <c r="C50">
        <v>2.2222200000000001</v>
      </c>
    </row>
    <row r="51" spans="1:3" x14ac:dyDescent="0.25">
      <c r="A51" s="1">
        <v>23408</v>
      </c>
      <c r="B51">
        <v>1.41076</v>
      </c>
      <c r="C51">
        <v>1.89873</v>
      </c>
    </row>
    <row r="52" spans="1:3" x14ac:dyDescent="0.25">
      <c r="A52" s="1">
        <v>23437</v>
      </c>
      <c r="B52">
        <v>1.40937</v>
      </c>
      <c r="C52">
        <v>1.5772900000000001</v>
      </c>
    </row>
    <row r="53" spans="1:3" x14ac:dyDescent="0.25">
      <c r="A53" s="1">
        <v>23468</v>
      </c>
      <c r="B53">
        <v>1.54199</v>
      </c>
      <c r="C53">
        <v>1.5772900000000001</v>
      </c>
    </row>
    <row r="54" spans="1:3" x14ac:dyDescent="0.25">
      <c r="A54" s="1">
        <v>23498</v>
      </c>
      <c r="B54">
        <v>1.5404800000000001</v>
      </c>
      <c r="C54">
        <v>1.5772900000000001</v>
      </c>
    </row>
    <row r="55" spans="1:3" x14ac:dyDescent="0.25">
      <c r="A55" s="1">
        <v>23529</v>
      </c>
      <c r="B55">
        <v>1.3067599999999999</v>
      </c>
      <c r="C55">
        <v>1.57233</v>
      </c>
    </row>
    <row r="56" spans="1:3" x14ac:dyDescent="0.25">
      <c r="A56" s="1">
        <v>23559</v>
      </c>
      <c r="B56">
        <v>1.0752699999999999</v>
      </c>
      <c r="C56">
        <v>1.57233</v>
      </c>
    </row>
    <row r="57" spans="1:3" x14ac:dyDescent="0.25">
      <c r="A57" s="1">
        <v>23590</v>
      </c>
      <c r="B57">
        <v>0.97560999999999998</v>
      </c>
      <c r="C57">
        <v>1.2539199999999999</v>
      </c>
    </row>
    <row r="58" spans="1:3" x14ac:dyDescent="0.25">
      <c r="A58" s="1">
        <v>23621</v>
      </c>
      <c r="B58">
        <v>1.17188</v>
      </c>
      <c r="C58">
        <v>1.2539199999999999</v>
      </c>
    </row>
    <row r="59" spans="1:3" x14ac:dyDescent="0.25">
      <c r="A59" s="1">
        <v>23651</v>
      </c>
      <c r="B59">
        <v>1.2032499999999999</v>
      </c>
      <c r="C59">
        <v>1.25</v>
      </c>
    </row>
    <row r="60" spans="1:3" x14ac:dyDescent="0.25">
      <c r="A60" s="1">
        <v>23682</v>
      </c>
      <c r="B60">
        <v>1.3970100000000001</v>
      </c>
      <c r="C60">
        <v>1.5625</v>
      </c>
    </row>
    <row r="61" spans="1:3" x14ac:dyDescent="0.25">
      <c r="A61" s="1">
        <v>23712</v>
      </c>
      <c r="B61">
        <v>1.1981900000000001</v>
      </c>
      <c r="C61">
        <v>1.2461100000000001</v>
      </c>
    </row>
    <row r="62" spans="1:3" x14ac:dyDescent="0.25">
      <c r="A62" s="1">
        <v>23743</v>
      </c>
      <c r="B62">
        <v>1.0989</v>
      </c>
      <c r="C62">
        <v>1.24224</v>
      </c>
    </row>
    <row r="63" spans="1:3" x14ac:dyDescent="0.25">
      <c r="A63" s="1">
        <v>23774</v>
      </c>
      <c r="B63">
        <v>1.19702</v>
      </c>
      <c r="C63">
        <v>1.24224</v>
      </c>
    </row>
    <row r="64" spans="1:3" x14ac:dyDescent="0.25">
      <c r="A64" s="1">
        <v>23802</v>
      </c>
      <c r="B64">
        <v>1.1958599999999999</v>
      </c>
      <c r="C64">
        <v>1.24224</v>
      </c>
    </row>
    <row r="65" spans="1:3" x14ac:dyDescent="0.25">
      <c r="A65" s="1">
        <v>23833</v>
      </c>
      <c r="B65">
        <v>1.38934</v>
      </c>
      <c r="C65">
        <v>1.5528</v>
      </c>
    </row>
    <row r="66" spans="1:3" x14ac:dyDescent="0.25">
      <c r="A66" s="1">
        <v>23863</v>
      </c>
      <c r="B66">
        <v>1.6139399999999999</v>
      </c>
      <c r="C66">
        <v>1.5528</v>
      </c>
    </row>
    <row r="67" spans="1:3" x14ac:dyDescent="0.25">
      <c r="A67" s="1">
        <v>23894</v>
      </c>
      <c r="B67">
        <v>1.93486</v>
      </c>
      <c r="C67">
        <v>1.2383900000000001</v>
      </c>
    </row>
    <row r="68" spans="1:3" x14ac:dyDescent="0.25">
      <c r="A68" s="1">
        <v>23924</v>
      </c>
      <c r="B68">
        <v>1.8052900000000001</v>
      </c>
      <c r="C68">
        <v>1.2383900000000001</v>
      </c>
    </row>
    <row r="69" spans="1:3" x14ac:dyDescent="0.25">
      <c r="A69" s="1">
        <v>23955</v>
      </c>
      <c r="B69">
        <v>1.6103099999999999</v>
      </c>
      <c r="C69">
        <v>1.2383900000000001</v>
      </c>
    </row>
    <row r="70" spans="1:3" x14ac:dyDescent="0.25">
      <c r="A70" s="1">
        <v>23986</v>
      </c>
      <c r="B70">
        <v>1.7374499999999999</v>
      </c>
      <c r="C70">
        <v>1.54799</v>
      </c>
    </row>
    <row r="71" spans="1:3" x14ac:dyDescent="0.25">
      <c r="A71" s="1">
        <v>24016</v>
      </c>
      <c r="B71">
        <v>1.7030799999999999</v>
      </c>
      <c r="C71">
        <v>1.2345699999999999</v>
      </c>
    </row>
    <row r="72" spans="1:3" x14ac:dyDescent="0.25">
      <c r="A72" s="1">
        <v>24047</v>
      </c>
      <c r="B72">
        <v>1.73021</v>
      </c>
      <c r="C72">
        <v>1.2307699999999999</v>
      </c>
    </row>
    <row r="73" spans="1:3" x14ac:dyDescent="0.25">
      <c r="A73" s="1">
        <v>24077</v>
      </c>
      <c r="B73">
        <v>1.92</v>
      </c>
      <c r="C73">
        <v>1.5384599999999999</v>
      </c>
    </row>
    <row r="74" spans="1:3" x14ac:dyDescent="0.25">
      <c r="A74" s="1">
        <v>24108</v>
      </c>
      <c r="B74">
        <v>1.9181600000000001</v>
      </c>
      <c r="C74">
        <v>1.22699</v>
      </c>
    </row>
    <row r="75" spans="1:3" x14ac:dyDescent="0.25">
      <c r="A75" s="1">
        <v>24139</v>
      </c>
      <c r="B75">
        <v>2.5575399999999999</v>
      </c>
      <c r="C75">
        <v>1.5337400000000001</v>
      </c>
    </row>
    <row r="76" spans="1:3" x14ac:dyDescent="0.25">
      <c r="A76" s="1">
        <v>24167</v>
      </c>
      <c r="B76">
        <v>2.7786599999999999</v>
      </c>
      <c r="C76">
        <v>1.5337400000000001</v>
      </c>
    </row>
    <row r="77" spans="1:3" x14ac:dyDescent="0.25">
      <c r="A77" s="1">
        <v>24198</v>
      </c>
      <c r="B77">
        <v>2.8680699999999999</v>
      </c>
      <c r="C77">
        <v>1.8348599999999999</v>
      </c>
    </row>
    <row r="78" spans="1:3" x14ac:dyDescent="0.25">
      <c r="A78" s="1">
        <v>24228</v>
      </c>
      <c r="B78">
        <v>2.7636599999999998</v>
      </c>
      <c r="C78">
        <v>2.1406700000000001</v>
      </c>
    </row>
    <row r="79" spans="1:3" x14ac:dyDescent="0.25">
      <c r="A79" s="1">
        <v>24259</v>
      </c>
      <c r="B79">
        <v>2.43594</v>
      </c>
      <c r="C79">
        <v>2.4464800000000002</v>
      </c>
    </row>
    <row r="80" spans="1:3" x14ac:dyDescent="0.25">
      <c r="A80" s="1">
        <v>24289</v>
      </c>
      <c r="B80">
        <v>2.7549100000000002</v>
      </c>
      <c r="C80">
        <v>2.7522899999999999</v>
      </c>
    </row>
    <row r="81" spans="1:3" x14ac:dyDescent="0.25">
      <c r="A81" s="1">
        <v>24320</v>
      </c>
      <c r="B81">
        <v>3.4865300000000001</v>
      </c>
      <c r="C81">
        <v>3.0581</v>
      </c>
    </row>
    <row r="82" spans="1:3" x14ac:dyDescent="0.25">
      <c r="A82" s="1">
        <v>24351</v>
      </c>
      <c r="B82">
        <v>3.57369</v>
      </c>
      <c r="C82">
        <v>3.0487799999999998</v>
      </c>
    </row>
    <row r="83" spans="1:3" x14ac:dyDescent="0.25">
      <c r="A83" s="1">
        <v>24381</v>
      </c>
      <c r="B83">
        <v>3.7914699999999999</v>
      </c>
      <c r="C83">
        <v>3.6585399999999999</v>
      </c>
    </row>
    <row r="84" spans="1:3" x14ac:dyDescent="0.25">
      <c r="A84" s="1">
        <v>24412</v>
      </c>
      <c r="B84">
        <v>3.5590600000000001</v>
      </c>
      <c r="C84">
        <v>3.3434699999999999</v>
      </c>
    </row>
    <row r="85" spans="1:3" x14ac:dyDescent="0.25">
      <c r="A85" s="1">
        <v>24442</v>
      </c>
      <c r="B85">
        <v>3.3595000000000002</v>
      </c>
      <c r="C85">
        <v>3.3333300000000001</v>
      </c>
    </row>
    <row r="86" spans="1:3" x14ac:dyDescent="0.25">
      <c r="A86" s="1">
        <v>24473</v>
      </c>
      <c r="B86">
        <v>3.1995</v>
      </c>
      <c r="C86">
        <v>3.6363599999999998</v>
      </c>
    </row>
    <row r="87" spans="1:3" x14ac:dyDescent="0.25">
      <c r="A87" s="1">
        <v>24504</v>
      </c>
      <c r="B87">
        <v>2.8678300000000001</v>
      </c>
      <c r="C87">
        <v>3.3232599999999999</v>
      </c>
    </row>
    <row r="88" spans="1:3" x14ac:dyDescent="0.25">
      <c r="A88" s="1">
        <v>24532</v>
      </c>
      <c r="B88">
        <v>2.5481699999999998</v>
      </c>
      <c r="C88">
        <v>3.6253799999999998</v>
      </c>
    </row>
    <row r="89" spans="1:3" x14ac:dyDescent="0.25">
      <c r="A89" s="1">
        <v>24563</v>
      </c>
      <c r="B89">
        <v>2.54027</v>
      </c>
      <c r="C89">
        <v>3.3033000000000001</v>
      </c>
    </row>
    <row r="90" spans="1:3" x14ac:dyDescent="0.25">
      <c r="A90" s="1">
        <v>24593</v>
      </c>
      <c r="B90">
        <v>2.31839</v>
      </c>
      <c r="C90">
        <v>3.2934100000000002</v>
      </c>
    </row>
    <row r="91" spans="1:3" x14ac:dyDescent="0.25">
      <c r="A91" s="1">
        <v>24624</v>
      </c>
      <c r="B91">
        <v>2.8412600000000001</v>
      </c>
      <c r="C91">
        <v>3.2835800000000002</v>
      </c>
    </row>
    <row r="92" spans="1:3" x14ac:dyDescent="0.25">
      <c r="A92" s="1">
        <v>24654</v>
      </c>
      <c r="B92">
        <v>2.9275799999999998</v>
      </c>
      <c r="C92">
        <v>3.2738100000000001</v>
      </c>
    </row>
    <row r="93" spans="1:3" x14ac:dyDescent="0.25">
      <c r="A93" s="1">
        <v>24685</v>
      </c>
      <c r="B93">
        <v>2.60337</v>
      </c>
      <c r="C93">
        <v>3.5608300000000002</v>
      </c>
    </row>
    <row r="94" spans="1:3" x14ac:dyDescent="0.25">
      <c r="A94" s="1">
        <v>24716</v>
      </c>
      <c r="B94">
        <v>2.5954199999999998</v>
      </c>
      <c r="C94">
        <v>3.5503</v>
      </c>
    </row>
    <row r="95" spans="1:3" x14ac:dyDescent="0.25">
      <c r="A95" s="1">
        <v>24746</v>
      </c>
      <c r="B95">
        <v>2.58752</v>
      </c>
      <c r="C95">
        <v>3.23529</v>
      </c>
    </row>
    <row r="96" spans="1:3" x14ac:dyDescent="0.25">
      <c r="A96" s="1">
        <v>24777</v>
      </c>
      <c r="B96">
        <v>3.1021899999999998</v>
      </c>
      <c r="C96">
        <v>3.5294099999999999</v>
      </c>
    </row>
    <row r="97" spans="1:3" x14ac:dyDescent="0.25">
      <c r="A97" s="1">
        <v>24807</v>
      </c>
      <c r="B97">
        <v>3.2806799999999998</v>
      </c>
      <c r="C97">
        <v>3.8123200000000002</v>
      </c>
    </row>
    <row r="98" spans="1:3" x14ac:dyDescent="0.25">
      <c r="A98" s="1">
        <v>24838</v>
      </c>
      <c r="B98">
        <v>3.6474199999999999</v>
      </c>
      <c r="C98">
        <v>3.8011699999999999</v>
      </c>
    </row>
    <row r="99" spans="1:3" x14ac:dyDescent="0.25">
      <c r="A99" s="1">
        <v>24869</v>
      </c>
      <c r="B99">
        <v>3.6363599999999998</v>
      </c>
      <c r="C99">
        <v>4.3859599999999999</v>
      </c>
    </row>
    <row r="100" spans="1:3" x14ac:dyDescent="0.25">
      <c r="A100" s="1">
        <v>24898</v>
      </c>
      <c r="B100">
        <v>3.9393899999999999</v>
      </c>
      <c r="C100">
        <v>4.3731799999999996</v>
      </c>
    </row>
    <row r="101" spans="1:3" x14ac:dyDescent="0.25">
      <c r="A101" s="1">
        <v>24929</v>
      </c>
      <c r="B101">
        <v>3.9274900000000001</v>
      </c>
      <c r="C101">
        <v>4.3604700000000003</v>
      </c>
    </row>
    <row r="102" spans="1:3" x14ac:dyDescent="0.25">
      <c r="A102" s="1">
        <v>24959</v>
      </c>
      <c r="B102">
        <v>4.2296100000000001</v>
      </c>
      <c r="C102">
        <v>4.3478300000000001</v>
      </c>
    </row>
    <row r="103" spans="1:3" x14ac:dyDescent="0.25">
      <c r="A103" s="1">
        <v>24990</v>
      </c>
      <c r="B103">
        <v>4.2042000000000002</v>
      </c>
      <c r="C103">
        <v>4.6242799999999997</v>
      </c>
    </row>
    <row r="104" spans="1:3" x14ac:dyDescent="0.25">
      <c r="A104" s="1">
        <v>25020</v>
      </c>
      <c r="B104">
        <v>4.4910199999999998</v>
      </c>
      <c r="C104">
        <v>4.8991400000000001</v>
      </c>
    </row>
    <row r="105" spans="1:3" x14ac:dyDescent="0.25">
      <c r="A105" s="1">
        <v>25051</v>
      </c>
      <c r="B105">
        <v>4.4776100000000003</v>
      </c>
      <c r="C105">
        <v>4.58453</v>
      </c>
    </row>
    <row r="106" spans="1:3" x14ac:dyDescent="0.25">
      <c r="A106" s="1">
        <v>25082</v>
      </c>
      <c r="B106">
        <v>4.4642900000000001</v>
      </c>
      <c r="C106">
        <v>4.8571400000000002</v>
      </c>
    </row>
    <row r="107" spans="1:3" x14ac:dyDescent="0.25">
      <c r="A107" s="1">
        <v>25112</v>
      </c>
      <c r="B107">
        <v>4.74777</v>
      </c>
      <c r="C107">
        <v>5.1282100000000002</v>
      </c>
    </row>
    <row r="108" spans="1:3" x14ac:dyDescent="0.25">
      <c r="A108" s="1">
        <v>25143</v>
      </c>
      <c r="B108">
        <v>4.4247800000000002</v>
      </c>
      <c r="C108">
        <v>5.3977300000000001</v>
      </c>
    </row>
    <row r="109" spans="1:3" x14ac:dyDescent="0.25">
      <c r="A109" s="1">
        <v>25173</v>
      </c>
      <c r="B109">
        <v>4.7058799999999996</v>
      </c>
      <c r="C109">
        <v>5.0847499999999997</v>
      </c>
    </row>
    <row r="110" spans="1:3" x14ac:dyDescent="0.25">
      <c r="A110" s="1">
        <v>25204</v>
      </c>
      <c r="B110">
        <v>4.6920799999999998</v>
      </c>
      <c r="C110">
        <v>5.0704200000000004</v>
      </c>
    </row>
    <row r="111" spans="1:3" x14ac:dyDescent="0.25">
      <c r="A111" s="1">
        <v>25235</v>
      </c>
      <c r="B111">
        <v>4.6783599999999996</v>
      </c>
      <c r="C111">
        <v>5.3221299999999996</v>
      </c>
    </row>
    <row r="112" spans="1:3" x14ac:dyDescent="0.25">
      <c r="A112" s="1">
        <v>25263</v>
      </c>
      <c r="B112">
        <v>5.2478100000000003</v>
      </c>
      <c r="C112">
        <v>5.5865900000000002</v>
      </c>
    </row>
    <row r="113" spans="1:3" x14ac:dyDescent="0.25">
      <c r="A113" s="1">
        <v>25294</v>
      </c>
      <c r="B113">
        <v>5.5232599999999996</v>
      </c>
      <c r="C113">
        <v>6.1281299999999996</v>
      </c>
    </row>
    <row r="114" spans="1:3" x14ac:dyDescent="0.25">
      <c r="A114" s="1">
        <v>25324</v>
      </c>
      <c r="B114">
        <v>5.50725</v>
      </c>
      <c r="C114">
        <v>5.8333300000000001</v>
      </c>
    </row>
    <row r="115" spans="1:3" x14ac:dyDescent="0.25">
      <c r="A115" s="1">
        <v>25355</v>
      </c>
      <c r="B115">
        <v>5.4755000000000003</v>
      </c>
      <c r="C115">
        <v>5.8010999999999999</v>
      </c>
    </row>
    <row r="116" spans="1:3" x14ac:dyDescent="0.25">
      <c r="A116" s="1">
        <v>25385</v>
      </c>
      <c r="B116">
        <v>5.4441300000000004</v>
      </c>
      <c r="C116">
        <v>5.7692300000000003</v>
      </c>
    </row>
    <row r="117" spans="1:3" x14ac:dyDescent="0.25">
      <c r="A117" s="1">
        <v>25416</v>
      </c>
      <c r="B117">
        <v>5.4285699999999997</v>
      </c>
      <c r="C117">
        <v>6.0274000000000001</v>
      </c>
    </row>
    <row r="118" spans="1:3" x14ac:dyDescent="0.25">
      <c r="A118" s="1">
        <v>25447</v>
      </c>
      <c r="B118">
        <v>5.69801</v>
      </c>
      <c r="C118">
        <v>5.9945500000000003</v>
      </c>
    </row>
    <row r="119" spans="1:3" x14ac:dyDescent="0.25">
      <c r="A119" s="1">
        <v>25477</v>
      </c>
      <c r="B119">
        <v>5.6657200000000003</v>
      </c>
      <c r="C119">
        <v>5.9620600000000001</v>
      </c>
    </row>
    <row r="120" spans="1:3" x14ac:dyDescent="0.25">
      <c r="A120" s="1">
        <v>25508</v>
      </c>
      <c r="B120">
        <v>5.9321999999999999</v>
      </c>
      <c r="C120">
        <v>5.66038</v>
      </c>
    </row>
    <row r="121" spans="1:3" x14ac:dyDescent="0.25">
      <c r="A121" s="1">
        <v>25538</v>
      </c>
      <c r="B121">
        <v>5.8988800000000001</v>
      </c>
      <c r="C121">
        <v>5.9139799999999996</v>
      </c>
    </row>
    <row r="122" spans="1:3" x14ac:dyDescent="0.25">
      <c r="A122" s="1">
        <v>25569</v>
      </c>
      <c r="B122">
        <v>6.1624600000000003</v>
      </c>
      <c r="C122">
        <v>6.16622</v>
      </c>
    </row>
    <row r="123" spans="1:3" x14ac:dyDescent="0.25">
      <c r="A123" s="1">
        <v>25600</v>
      </c>
      <c r="B123">
        <v>6.4245799999999997</v>
      </c>
      <c r="C123">
        <v>5.8510600000000004</v>
      </c>
    </row>
    <row r="124" spans="1:3" x14ac:dyDescent="0.25">
      <c r="A124" s="1">
        <v>25628</v>
      </c>
      <c r="B124">
        <v>6.0941799999999997</v>
      </c>
      <c r="C124">
        <v>6.0846600000000004</v>
      </c>
    </row>
    <row r="125" spans="1:3" x14ac:dyDescent="0.25">
      <c r="A125" s="1">
        <v>25659</v>
      </c>
      <c r="B125">
        <v>6.0606099999999996</v>
      </c>
      <c r="C125">
        <v>6.0367499999999996</v>
      </c>
    </row>
    <row r="126" spans="1:3" x14ac:dyDescent="0.25">
      <c r="A126" s="1">
        <v>25689</v>
      </c>
      <c r="B126">
        <v>6.0439600000000002</v>
      </c>
      <c r="C126">
        <v>6.2992100000000004</v>
      </c>
    </row>
    <row r="127" spans="1:3" x14ac:dyDescent="0.25">
      <c r="A127" s="1">
        <v>25720</v>
      </c>
      <c r="B127">
        <v>6.0109300000000001</v>
      </c>
      <c r="C127">
        <v>6.5274200000000002</v>
      </c>
    </row>
    <row r="128" spans="1:3" x14ac:dyDescent="0.25">
      <c r="A128" s="1">
        <v>25750</v>
      </c>
      <c r="B128">
        <v>5.7065200000000003</v>
      </c>
      <c r="C128">
        <v>6.2337699999999998</v>
      </c>
    </row>
    <row r="129" spans="1:3" x14ac:dyDescent="0.25">
      <c r="A129" s="1">
        <v>25781</v>
      </c>
      <c r="B129">
        <v>5.6910600000000002</v>
      </c>
      <c r="C129">
        <v>6.2015500000000001</v>
      </c>
    </row>
    <row r="130" spans="1:3" x14ac:dyDescent="0.25">
      <c r="A130" s="1">
        <v>25812</v>
      </c>
      <c r="B130">
        <v>5.66038</v>
      </c>
      <c r="C130">
        <v>6.16967</v>
      </c>
    </row>
    <row r="131" spans="1:3" x14ac:dyDescent="0.25">
      <c r="A131" s="1">
        <v>25842</v>
      </c>
      <c r="B131">
        <v>5.6300299999999996</v>
      </c>
      <c r="C131">
        <v>6.1381100000000002</v>
      </c>
    </row>
    <row r="132" spans="1:3" x14ac:dyDescent="0.25">
      <c r="A132" s="1">
        <v>25873</v>
      </c>
      <c r="B132">
        <v>5.6</v>
      </c>
      <c r="C132">
        <v>6.6326499999999999</v>
      </c>
    </row>
    <row r="133" spans="1:3" x14ac:dyDescent="0.25">
      <c r="A133" s="1">
        <v>25903</v>
      </c>
      <c r="B133">
        <v>5.57029</v>
      </c>
      <c r="C133">
        <v>6.5989800000000001</v>
      </c>
    </row>
    <row r="134" spans="1:3" x14ac:dyDescent="0.25">
      <c r="A134" s="1">
        <v>25934</v>
      </c>
      <c r="B134">
        <v>5.2770400000000004</v>
      </c>
      <c r="C134">
        <v>6.3131300000000001</v>
      </c>
    </row>
    <row r="135" spans="1:3" x14ac:dyDescent="0.25">
      <c r="A135" s="1">
        <v>25965</v>
      </c>
      <c r="B135">
        <v>4.7244099999999998</v>
      </c>
      <c r="C135">
        <v>6.0301499999999999</v>
      </c>
    </row>
    <row r="136" spans="1:3" x14ac:dyDescent="0.25">
      <c r="A136" s="1">
        <v>25993</v>
      </c>
      <c r="B136">
        <v>4.4386400000000004</v>
      </c>
      <c r="C136">
        <v>5.23691</v>
      </c>
    </row>
    <row r="137" spans="1:3" x14ac:dyDescent="0.25">
      <c r="A137" s="1">
        <v>26024</v>
      </c>
      <c r="B137">
        <v>4.1558400000000004</v>
      </c>
      <c r="C137">
        <v>4.9504999999999999</v>
      </c>
    </row>
    <row r="138" spans="1:3" x14ac:dyDescent="0.25">
      <c r="A138" s="1">
        <v>26054</v>
      </c>
      <c r="B138">
        <v>4.4041499999999996</v>
      </c>
      <c r="C138">
        <v>5.1851900000000004</v>
      </c>
    </row>
    <row r="139" spans="1:3" x14ac:dyDescent="0.25">
      <c r="A139" s="1">
        <v>26085</v>
      </c>
      <c r="B139">
        <v>4.3814399999999996</v>
      </c>
      <c r="C139">
        <v>4.9019599999999999</v>
      </c>
    </row>
    <row r="140" spans="1:3" x14ac:dyDescent="0.25">
      <c r="A140" s="1">
        <v>26115</v>
      </c>
      <c r="B140">
        <v>4.3701800000000004</v>
      </c>
      <c r="C140">
        <v>4.8899800000000004</v>
      </c>
    </row>
    <row r="141" spans="1:3" x14ac:dyDescent="0.25">
      <c r="A141" s="1">
        <v>26146</v>
      </c>
      <c r="B141">
        <v>4.3589700000000002</v>
      </c>
      <c r="C141">
        <v>4.6228699999999998</v>
      </c>
    </row>
    <row r="142" spans="1:3" x14ac:dyDescent="0.25">
      <c r="A142" s="1">
        <v>26177</v>
      </c>
      <c r="B142">
        <v>4.0816299999999996</v>
      </c>
      <c r="C142">
        <v>4.1162200000000002</v>
      </c>
    </row>
    <row r="143" spans="1:3" x14ac:dyDescent="0.25">
      <c r="A143" s="1">
        <v>26207</v>
      </c>
      <c r="B143">
        <v>3.8071100000000002</v>
      </c>
      <c r="C143">
        <v>3.8554200000000001</v>
      </c>
    </row>
    <row r="144" spans="1:3" x14ac:dyDescent="0.25">
      <c r="A144" s="1">
        <v>26238</v>
      </c>
      <c r="B144">
        <v>3.5353500000000002</v>
      </c>
      <c r="C144">
        <v>3.3492799999999998</v>
      </c>
    </row>
    <row r="145" spans="1:3" x14ac:dyDescent="0.25">
      <c r="A145" s="1">
        <v>26268</v>
      </c>
      <c r="B145">
        <v>3.26633</v>
      </c>
      <c r="C145">
        <v>3.09524</v>
      </c>
    </row>
    <row r="146" spans="1:3" x14ac:dyDescent="0.25">
      <c r="A146" s="1">
        <v>26299</v>
      </c>
      <c r="B146">
        <v>3.2581500000000001</v>
      </c>
      <c r="C146">
        <v>3.3254199999999998</v>
      </c>
    </row>
    <row r="147" spans="1:3" x14ac:dyDescent="0.25">
      <c r="A147" s="1">
        <v>26330</v>
      </c>
      <c r="B147">
        <v>3.7593999999999999</v>
      </c>
      <c r="C147">
        <v>3.3175400000000002</v>
      </c>
    </row>
    <row r="148" spans="1:3" x14ac:dyDescent="0.25">
      <c r="A148" s="1">
        <v>26359</v>
      </c>
      <c r="B148">
        <v>3.5</v>
      </c>
      <c r="C148">
        <v>3.3175400000000002</v>
      </c>
    </row>
    <row r="149" spans="1:3" x14ac:dyDescent="0.25">
      <c r="A149" s="1">
        <v>26390</v>
      </c>
      <c r="B149">
        <v>3.4912700000000001</v>
      </c>
      <c r="C149">
        <v>3.3018900000000002</v>
      </c>
    </row>
    <row r="150" spans="1:3" x14ac:dyDescent="0.25">
      <c r="A150" s="1">
        <v>26420</v>
      </c>
      <c r="B150">
        <v>3.2258100000000001</v>
      </c>
      <c r="C150">
        <v>3.0516399999999999</v>
      </c>
    </row>
    <row r="151" spans="1:3" x14ac:dyDescent="0.25">
      <c r="A151" s="1">
        <v>26451</v>
      </c>
      <c r="B151">
        <v>2.9629599999999998</v>
      </c>
      <c r="C151">
        <v>2.8037399999999999</v>
      </c>
    </row>
    <row r="152" spans="1:3" x14ac:dyDescent="0.25">
      <c r="A152" s="1">
        <v>26481</v>
      </c>
      <c r="B152">
        <v>2.95567</v>
      </c>
      <c r="C152">
        <v>2.7972000000000001</v>
      </c>
    </row>
    <row r="153" spans="1:3" x14ac:dyDescent="0.25">
      <c r="A153" s="1">
        <v>26512</v>
      </c>
      <c r="B153">
        <v>2.9483999999999999</v>
      </c>
      <c r="C153">
        <v>3.0232600000000001</v>
      </c>
    </row>
    <row r="154" spans="1:3" x14ac:dyDescent="0.25">
      <c r="A154" s="1">
        <v>26543</v>
      </c>
      <c r="B154">
        <v>3.1862699999999999</v>
      </c>
      <c r="C154">
        <v>3.0232600000000001</v>
      </c>
    </row>
    <row r="155" spans="1:3" x14ac:dyDescent="0.25">
      <c r="A155" s="1">
        <v>26573</v>
      </c>
      <c r="B155">
        <v>3.17848</v>
      </c>
      <c r="C155">
        <v>3.0162399999999998</v>
      </c>
    </row>
    <row r="156" spans="1:3" x14ac:dyDescent="0.25">
      <c r="A156" s="1">
        <v>26604</v>
      </c>
      <c r="B156">
        <v>3.4146299999999998</v>
      </c>
      <c r="C156">
        <v>2.7777799999999999</v>
      </c>
    </row>
    <row r="157" spans="1:3" x14ac:dyDescent="0.25">
      <c r="A157" s="1">
        <v>26634</v>
      </c>
      <c r="B157">
        <v>3.4063300000000001</v>
      </c>
      <c r="C157">
        <v>3.00231</v>
      </c>
    </row>
    <row r="158" spans="1:3" x14ac:dyDescent="0.25">
      <c r="A158" s="1">
        <v>26665</v>
      </c>
      <c r="B158">
        <v>3.6407799999999999</v>
      </c>
      <c r="C158">
        <v>2.52874</v>
      </c>
    </row>
    <row r="159" spans="1:3" x14ac:dyDescent="0.25">
      <c r="A159" s="1">
        <v>26696</v>
      </c>
      <c r="B159">
        <v>3.8647300000000002</v>
      </c>
      <c r="C159">
        <v>2.7522899999999999</v>
      </c>
    </row>
    <row r="160" spans="1:3" x14ac:dyDescent="0.25">
      <c r="A160" s="1">
        <v>26724</v>
      </c>
      <c r="B160">
        <v>4.8309199999999999</v>
      </c>
      <c r="C160">
        <v>3.2110099999999999</v>
      </c>
    </row>
    <row r="161" spans="1:3" x14ac:dyDescent="0.25">
      <c r="A161" s="1">
        <v>26755</v>
      </c>
      <c r="B161">
        <v>5.3011999999999997</v>
      </c>
      <c r="C161">
        <v>2.9680399999999998</v>
      </c>
    </row>
    <row r="162" spans="1:3" x14ac:dyDescent="0.25">
      <c r="A162" s="1">
        <v>26785</v>
      </c>
      <c r="B162">
        <v>5.5288500000000003</v>
      </c>
      <c r="C162">
        <v>3.1890700000000001</v>
      </c>
    </row>
    <row r="163" spans="1:3" x14ac:dyDescent="0.25">
      <c r="A163" s="1">
        <v>26816</v>
      </c>
      <c r="B163">
        <v>5.9951999999999996</v>
      </c>
      <c r="C163">
        <v>3.1818200000000001</v>
      </c>
    </row>
    <row r="164" spans="1:3" x14ac:dyDescent="0.25">
      <c r="A164" s="1">
        <v>26846</v>
      </c>
      <c r="B164">
        <v>5.7416299999999998</v>
      </c>
      <c r="C164">
        <v>3.1745999999999999</v>
      </c>
    </row>
    <row r="165" spans="1:3" x14ac:dyDescent="0.25">
      <c r="A165" s="1">
        <v>26877</v>
      </c>
      <c r="B165">
        <v>7.3985700000000003</v>
      </c>
      <c r="C165">
        <v>3.1602700000000001</v>
      </c>
    </row>
    <row r="166" spans="1:3" x14ac:dyDescent="0.25">
      <c r="A166" s="1">
        <v>26908</v>
      </c>
      <c r="B166">
        <v>7.3634199999999996</v>
      </c>
      <c r="C166">
        <v>3.8374700000000002</v>
      </c>
    </row>
    <row r="167" spans="1:3" x14ac:dyDescent="0.25">
      <c r="A167" s="1">
        <v>26938</v>
      </c>
      <c r="B167">
        <v>8.05687</v>
      </c>
      <c r="C167">
        <v>4.27928</v>
      </c>
    </row>
    <row r="168" spans="1:3" x14ac:dyDescent="0.25">
      <c r="A168" s="1">
        <v>26969</v>
      </c>
      <c r="B168">
        <v>8.2547200000000007</v>
      </c>
      <c r="C168">
        <v>4.72973</v>
      </c>
    </row>
    <row r="169" spans="1:3" x14ac:dyDescent="0.25">
      <c r="A169" s="1">
        <v>26999</v>
      </c>
      <c r="B169">
        <v>8.9411799999999992</v>
      </c>
      <c r="C169">
        <v>4.70852</v>
      </c>
    </row>
    <row r="170" spans="1:3" x14ac:dyDescent="0.25">
      <c r="A170" s="1">
        <v>27030</v>
      </c>
      <c r="B170">
        <v>9.6018699999999999</v>
      </c>
      <c r="C170">
        <v>5.1569500000000001</v>
      </c>
    </row>
    <row r="171" spans="1:3" x14ac:dyDescent="0.25">
      <c r="A171" s="1">
        <v>27061</v>
      </c>
      <c r="B171">
        <v>10</v>
      </c>
      <c r="C171">
        <v>5.3571400000000002</v>
      </c>
    </row>
    <row r="172" spans="1:3" x14ac:dyDescent="0.25">
      <c r="A172" s="1">
        <v>27089</v>
      </c>
      <c r="B172">
        <v>10.138249999999999</v>
      </c>
      <c r="C172">
        <v>5.7777799999999999</v>
      </c>
    </row>
    <row r="173" spans="1:3" x14ac:dyDescent="0.25">
      <c r="A173" s="1">
        <v>27120</v>
      </c>
      <c r="B173">
        <v>10.06865</v>
      </c>
      <c r="C173">
        <v>6.2084299999999999</v>
      </c>
    </row>
    <row r="174" spans="1:3" x14ac:dyDescent="0.25">
      <c r="A174" s="1">
        <v>27150</v>
      </c>
      <c r="B174">
        <v>10.706149999999999</v>
      </c>
      <c r="C174">
        <v>7.0640200000000002</v>
      </c>
    </row>
    <row r="175" spans="1:3" x14ac:dyDescent="0.25">
      <c r="A175" s="1">
        <v>27181</v>
      </c>
      <c r="B175">
        <v>10.859730000000001</v>
      </c>
      <c r="C175">
        <v>7.9295200000000001</v>
      </c>
    </row>
    <row r="176" spans="1:3" x14ac:dyDescent="0.25">
      <c r="A176" s="1">
        <v>27211</v>
      </c>
      <c r="B176">
        <v>11.538460000000001</v>
      </c>
      <c r="C176">
        <v>8.7912099999999995</v>
      </c>
    </row>
    <row r="177" spans="1:3" x14ac:dyDescent="0.25">
      <c r="A177" s="1">
        <v>27242</v>
      </c>
      <c r="B177">
        <v>10.88889</v>
      </c>
      <c r="C177">
        <v>9.8468300000000006</v>
      </c>
    </row>
    <row r="178" spans="1:3" x14ac:dyDescent="0.25">
      <c r="A178" s="1">
        <v>27273</v>
      </c>
      <c r="B178">
        <v>11.946899999999999</v>
      </c>
      <c r="C178">
        <v>10.21739</v>
      </c>
    </row>
    <row r="179" spans="1:3" x14ac:dyDescent="0.25">
      <c r="A179" s="1">
        <v>27303</v>
      </c>
      <c r="B179">
        <v>11.84211</v>
      </c>
      <c r="C179">
        <v>10.58315</v>
      </c>
    </row>
    <row r="180" spans="1:3" x14ac:dyDescent="0.25">
      <c r="A180" s="1">
        <v>27334</v>
      </c>
      <c r="B180">
        <v>12.20044</v>
      </c>
      <c r="C180">
        <v>10.967739999999999</v>
      </c>
    </row>
    <row r="181" spans="1:3" x14ac:dyDescent="0.25">
      <c r="A181" s="1">
        <v>27364</v>
      </c>
      <c r="B181">
        <v>12.09503</v>
      </c>
      <c r="C181">
        <v>11.34904</v>
      </c>
    </row>
    <row r="182" spans="1:3" x14ac:dyDescent="0.25">
      <c r="A182" s="1">
        <v>27395</v>
      </c>
      <c r="B182">
        <v>11.752140000000001</v>
      </c>
      <c r="C182">
        <v>11.513859999999999</v>
      </c>
    </row>
    <row r="183" spans="1:3" x14ac:dyDescent="0.25">
      <c r="A183" s="1">
        <v>27426</v>
      </c>
      <c r="B183">
        <v>11.205069999999999</v>
      </c>
      <c r="C183">
        <v>11.864409999999999</v>
      </c>
    </row>
    <row r="184" spans="1:3" x14ac:dyDescent="0.25">
      <c r="A184" s="1">
        <v>27454</v>
      </c>
      <c r="B184">
        <v>10.46025</v>
      </c>
      <c r="C184">
        <v>11.34454</v>
      </c>
    </row>
    <row r="185" spans="1:3" x14ac:dyDescent="0.25">
      <c r="A185" s="1">
        <v>27485</v>
      </c>
      <c r="B185">
        <v>10.187110000000001</v>
      </c>
      <c r="C185">
        <v>11.273490000000001</v>
      </c>
    </row>
    <row r="186" spans="1:3" x14ac:dyDescent="0.25">
      <c r="A186" s="1">
        <v>27515</v>
      </c>
      <c r="B186">
        <v>9.2592599999999994</v>
      </c>
      <c r="C186">
        <v>10.309279999999999</v>
      </c>
    </row>
    <row r="187" spans="1:3" x14ac:dyDescent="0.25">
      <c r="A187" s="1">
        <v>27546</v>
      </c>
      <c r="B187">
        <v>9.1836699999999993</v>
      </c>
      <c r="C187">
        <v>9.7959200000000006</v>
      </c>
    </row>
    <row r="188" spans="1:3" x14ac:dyDescent="0.25">
      <c r="A188" s="1">
        <v>27576</v>
      </c>
      <c r="B188">
        <v>9.5334699999999994</v>
      </c>
      <c r="C188">
        <v>9.0909099999999992</v>
      </c>
    </row>
    <row r="189" spans="1:3" x14ac:dyDescent="0.25">
      <c r="A189" s="1">
        <v>27607</v>
      </c>
      <c r="B189">
        <v>8.6172299999999993</v>
      </c>
      <c r="C189">
        <v>7.9681300000000004</v>
      </c>
    </row>
    <row r="190" spans="1:3" x14ac:dyDescent="0.25">
      <c r="A190" s="1">
        <v>27638</v>
      </c>
      <c r="B190">
        <v>7.9051400000000003</v>
      </c>
      <c r="C190">
        <v>7.4950700000000001</v>
      </c>
    </row>
    <row r="191" spans="1:3" x14ac:dyDescent="0.25">
      <c r="A191" s="1">
        <v>27668</v>
      </c>
      <c r="B191">
        <v>7.6470599999999997</v>
      </c>
      <c r="C191">
        <v>7.03125</v>
      </c>
    </row>
    <row r="192" spans="1:3" x14ac:dyDescent="0.25">
      <c r="A192" s="1">
        <v>27699</v>
      </c>
      <c r="B192">
        <v>7.3786399999999999</v>
      </c>
      <c r="C192">
        <v>6.9767400000000004</v>
      </c>
    </row>
    <row r="193" spans="1:3" x14ac:dyDescent="0.25">
      <c r="A193" s="1">
        <v>27729</v>
      </c>
      <c r="B193">
        <v>7.1290899999999997</v>
      </c>
      <c r="C193">
        <v>6.7307699999999997</v>
      </c>
    </row>
    <row r="194" spans="1:3" x14ac:dyDescent="0.25">
      <c r="A194" s="1">
        <v>27760</v>
      </c>
      <c r="B194">
        <v>6.6921600000000003</v>
      </c>
      <c r="C194">
        <v>6.8833700000000002</v>
      </c>
    </row>
    <row r="195" spans="1:3" x14ac:dyDescent="0.25">
      <c r="A195" s="1">
        <v>27791</v>
      </c>
      <c r="B195">
        <v>6.2737600000000002</v>
      </c>
      <c r="C195">
        <v>6.4393900000000004</v>
      </c>
    </row>
    <row r="196" spans="1:3" x14ac:dyDescent="0.25">
      <c r="A196" s="1">
        <v>27820</v>
      </c>
      <c r="B196">
        <v>6.0606099999999996</v>
      </c>
      <c r="C196">
        <v>6.6037699999999999</v>
      </c>
    </row>
    <row r="197" spans="1:3" x14ac:dyDescent="0.25">
      <c r="A197" s="1">
        <v>27851</v>
      </c>
      <c r="B197">
        <v>5.8490599999999997</v>
      </c>
      <c r="C197">
        <v>6.3789899999999999</v>
      </c>
    </row>
    <row r="198" spans="1:3" x14ac:dyDescent="0.25">
      <c r="A198" s="1">
        <v>27881</v>
      </c>
      <c r="B198">
        <v>6.21469</v>
      </c>
      <c r="C198">
        <v>6.5420600000000002</v>
      </c>
    </row>
    <row r="199" spans="1:3" x14ac:dyDescent="0.25">
      <c r="A199" s="1">
        <v>27912</v>
      </c>
      <c r="B199">
        <v>5.9813099999999997</v>
      </c>
      <c r="C199">
        <v>6.3197000000000001</v>
      </c>
    </row>
    <row r="200" spans="1:3" x14ac:dyDescent="0.25">
      <c r="A200" s="1">
        <v>27942</v>
      </c>
      <c r="B200">
        <v>5.5555599999999998</v>
      </c>
      <c r="C200">
        <v>6.6666699999999999</v>
      </c>
    </row>
    <row r="201" spans="1:3" x14ac:dyDescent="0.25">
      <c r="A201" s="1">
        <v>27973</v>
      </c>
      <c r="B201">
        <v>5.7195600000000004</v>
      </c>
      <c r="C201">
        <v>6.8265700000000002</v>
      </c>
    </row>
    <row r="202" spans="1:3" x14ac:dyDescent="0.25">
      <c r="A202" s="1">
        <v>28004</v>
      </c>
      <c r="B202">
        <v>5.49451</v>
      </c>
      <c r="C202">
        <v>6.7889900000000001</v>
      </c>
    </row>
    <row r="203" spans="1:3" x14ac:dyDescent="0.25">
      <c r="A203" s="1">
        <v>28034</v>
      </c>
      <c r="B203">
        <v>5.46448</v>
      </c>
      <c r="C203">
        <v>6.7518200000000004</v>
      </c>
    </row>
    <row r="204" spans="1:3" x14ac:dyDescent="0.25">
      <c r="A204" s="1">
        <v>28065</v>
      </c>
      <c r="B204">
        <v>5.0632900000000003</v>
      </c>
      <c r="C204">
        <v>6.3405800000000001</v>
      </c>
    </row>
    <row r="205" spans="1:3" x14ac:dyDescent="0.25">
      <c r="A205" s="1">
        <v>28095</v>
      </c>
      <c r="B205">
        <v>5.0359699999999998</v>
      </c>
      <c r="C205">
        <v>6.1261299999999999</v>
      </c>
    </row>
    <row r="206" spans="1:3" x14ac:dyDescent="0.25">
      <c r="A206" s="1">
        <v>28126</v>
      </c>
      <c r="B206">
        <v>5.1971299999999996</v>
      </c>
      <c r="C206">
        <v>6.0822900000000004</v>
      </c>
    </row>
    <row r="207" spans="1:3" x14ac:dyDescent="0.25">
      <c r="A207" s="1">
        <v>28157</v>
      </c>
      <c r="B207">
        <v>6.0822900000000004</v>
      </c>
      <c r="C207">
        <v>6.22776</v>
      </c>
    </row>
    <row r="208" spans="1:3" x14ac:dyDescent="0.25">
      <c r="A208" s="1">
        <v>28185</v>
      </c>
      <c r="B208">
        <v>6.4285699999999997</v>
      </c>
      <c r="C208">
        <v>6.1946899999999996</v>
      </c>
    </row>
    <row r="209" spans="1:3" x14ac:dyDescent="0.25">
      <c r="A209" s="1">
        <v>28216</v>
      </c>
      <c r="B209">
        <v>6.9518700000000004</v>
      </c>
      <c r="C209">
        <v>6.3492100000000002</v>
      </c>
    </row>
    <row r="210" spans="1:3" x14ac:dyDescent="0.25">
      <c r="A210" s="1">
        <v>28246</v>
      </c>
      <c r="B210">
        <v>6.73759</v>
      </c>
      <c r="C210">
        <v>6.3157899999999998</v>
      </c>
    </row>
    <row r="211" spans="1:3" x14ac:dyDescent="0.25">
      <c r="A211" s="1">
        <v>28277</v>
      </c>
      <c r="B211">
        <v>6.7019399999999996</v>
      </c>
      <c r="C211">
        <v>6.6433600000000004</v>
      </c>
    </row>
    <row r="212" spans="1:3" x14ac:dyDescent="0.25">
      <c r="A212" s="1">
        <v>28307</v>
      </c>
      <c r="B212">
        <v>6.6666699999999999</v>
      </c>
      <c r="C212">
        <v>6.25</v>
      </c>
    </row>
    <row r="213" spans="1:3" x14ac:dyDescent="0.25">
      <c r="A213" s="1">
        <v>28338</v>
      </c>
      <c r="B213">
        <v>6.6317599999999999</v>
      </c>
      <c r="C213">
        <v>6.2176200000000001</v>
      </c>
    </row>
    <row r="214" spans="1:3" x14ac:dyDescent="0.25">
      <c r="A214" s="1">
        <v>28369</v>
      </c>
      <c r="B214">
        <v>6.42361</v>
      </c>
      <c r="C214">
        <v>6.1855700000000002</v>
      </c>
    </row>
    <row r="215" spans="1:3" x14ac:dyDescent="0.25">
      <c r="A215" s="1">
        <v>28399</v>
      </c>
      <c r="B215">
        <v>6.3903299999999996</v>
      </c>
      <c r="C215">
        <v>5.9829100000000004</v>
      </c>
    </row>
    <row r="216" spans="1:3" x14ac:dyDescent="0.25">
      <c r="A216" s="1">
        <v>28430</v>
      </c>
      <c r="B216">
        <v>6.7125599999999999</v>
      </c>
      <c r="C216">
        <v>6.1328800000000001</v>
      </c>
    </row>
    <row r="217" spans="1:3" x14ac:dyDescent="0.25">
      <c r="A217" s="1">
        <v>28460</v>
      </c>
      <c r="B217">
        <v>6.6780799999999996</v>
      </c>
      <c r="C217">
        <v>6.4516099999999996</v>
      </c>
    </row>
    <row r="218" spans="1:3" x14ac:dyDescent="0.25">
      <c r="A218" s="1">
        <v>28491</v>
      </c>
      <c r="B218">
        <v>6.8143099999999999</v>
      </c>
      <c r="C218">
        <v>6.4080899999999996</v>
      </c>
    </row>
    <row r="219" spans="1:3" x14ac:dyDescent="0.25">
      <c r="A219" s="1">
        <v>28522</v>
      </c>
      <c r="B219">
        <v>6.2394600000000002</v>
      </c>
      <c r="C219">
        <v>6.1976500000000003</v>
      </c>
    </row>
    <row r="220" spans="1:3" x14ac:dyDescent="0.25">
      <c r="A220" s="1">
        <v>28550</v>
      </c>
      <c r="B220">
        <v>6.3758400000000002</v>
      </c>
      <c r="C220">
        <v>6.3333300000000001</v>
      </c>
    </row>
    <row r="221" spans="1:3" x14ac:dyDescent="0.25">
      <c r="A221" s="1">
        <v>28581</v>
      </c>
      <c r="B221">
        <v>6.5</v>
      </c>
      <c r="C221">
        <v>6.6334999999999997</v>
      </c>
    </row>
    <row r="222" spans="1:3" x14ac:dyDescent="0.25">
      <c r="A222" s="1">
        <v>28611</v>
      </c>
      <c r="B222">
        <v>7.1428599999999998</v>
      </c>
      <c r="C222">
        <v>6.7656799999999997</v>
      </c>
    </row>
    <row r="223" spans="1:3" x14ac:dyDescent="0.25">
      <c r="A223" s="1">
        <v>28642</v>
      </c>
      <c r="B223">
        <v>7.4380199999999999</v>
      </c>
      <c r="C223">
        <v>6.8852500000000001</v>
      </c>
    </row>
    <row r="224" spans="1:3" x14ac:dyDescent="0.25">
      <c r="A224" s="1">
        <v>28672</v>
      </c>
      <c r="B224">
        <v>7.7302600000000004</v>
      </c>
      <c r="C224">
        <v>7.18954</v>
      </c>
    </row>
    <row r="225" spans="1:3" x14ac:dyDescent="0.25">
      <c r="A225" s="1">
        <v>28703</v>
      </c>
      <c r="B225">
        <v>7.8559700000000001</v>
      </c>
      <c r="C225">
        <v>7.4796699999999996</v>
      </c>
    </row>
    <row r="226" spans="1:3" x14ac:dyDescent="0.25">
      <c r="A226" s="1">
        <v>28734</v>
      </c>
      <c r="B226">
        <v>8.4828700000000001</v>
      </c>
      <c r="C226">
        <v>7.9287999999999998</v>
      </c>
    </row>
    <row r="227" spans="1:3" x14ac:dyDescent="0.25">
      <c r="A227" s="1">
        <v>28764</v>
      </c>
      <c r="B227">
        <v>8.9285700000000006</v>
      </c>
      <c r="C227">
        <v>8.3871000000000002</v>
      </c>
    </row>
    <row r="228" spans="1:3" x14ac:dyDescent="0.25">
      <c r="A228" s="1">
        <v>28795</v>
      </c>
      <c r="B228">
        <v>8.8709699999999998</v>
      </c>
      <c r="C228">
        <v>8.5072200000000002</v>
      </c>
    </row>
    <row r="229" spans="1:3" x14ac:dyDescent="0.25">
      <c r="A229" s="1">
        <v>28825</v>
      </c>
      <c r="B229">
        <v>8.9887599999999992</v>
      </c>
      <c r="C229">
        <v>8.4529499999999995</v>
      </c>
    </row>
    <row r="230" spans="1:3" x14ac:dyDescent="0.25">
      <c r="A230" s="1">
        <v>28856</v>
      </c>
      <c r="B230">
        <v>9.2504000000000008</v>
      </c>
      <c r="C230">
        <v>8.5578400000000006</v>
      </c>
    </row>
    <row r="231" spans="1:3" x14ac:dyDescent="0.25">
      <c r="A231" s="1">
        <v>28887</v>
      </c>
      <c r="B231">
        <v>9.8412699999999997</v>
      </c>
      <c r="C231">
        <v>9.1482600000000005</v>
      </c>
    </row>
    <row r="232" spans="1:3" x14ac:dyDescent="0.25">
      <c r="A232" s="1">
        <v>28915</v>
      </c>
      <c r="B232">
        <v>10.252370000000001</v>
      </c>
      <c r="C232">
        <v>9.4043899999999994</v>
      </c>
    </row>
    <row r="233" spans="1:3" x14ac:dyDescent="0.25">
      <c r="A233" s="1">
        <v>28946</v>
      </c>
      <c r="B233">
        <v>10.48513</v>
      </c>
      <c r="C233">
        <v>9.3312600000000003</v>
      </c>
    </row>
    <row r="234" spans="1:3" x14ac:dyDescent="0.25">
      <c r="A234" s="1">
        <v>28976</v>
      </c>
      <c r="B234">
        <v>10.69767</v>
      </c>
      <c r="C234">
        <v>9.4281299999999995</v>
      </c>
    </row>
    <row r="235" spans="1:3" x14ac:dyDescent="0.25">
      <c r="A235" s="1">
        <v>29007</v>
      </c>
      <c r="B235">
        <v>11.076919999999999</v>
      </c>
      <c r="C235">
        <v>9.3558299999999992</v>
      </c>
    </row>
    <row r="236" spans="1:3" x14ac:dyDescent="0.25">
      <c r="A236" s="1">
        <v>29037</v>
      </c>
      <c r="B236">
        <v>11.450379999999999</v>
      </c>
      <c r="C236">
        <v>9.6036599999999996</v>
      </c>
    </row>
    <row r="237" spans="1:3" x14ac:dyDescent="0.25">
      <c r="A237" s="1">
        <v>29068</v>
      </c>
      <c r="B237">
        <v>11.836119999999999</v>
      </c>
      <c r="C237">
        <v>9.9848700000000008</v>
      </c>
    </row>
    <row r="238" spans="1:3" x14ac:dyDescent="0.25">
      <c r="A238" s="1">
        <v>29099</v>
      </c>
      <c r="B238">
        <v>11.8797</v>
      </c>
      <c r="C238">
        <v>9.8950499999999995</v>
      </c>
    </row>
    <row r="239" spans="1:3" x14ac:dyDescent="0.25">
      <c r="A239" s="1">
        <v>29129</v>
      </c>
      <c r="B239">
        <v>12.071540000000001</v>
      </c>
      <c r="C239">
        <v>10.11905</v>
      </c>
    </row>
    <row r="240" spans="1:3" x14ac:dyDescent="0.25">
      <c r="A240" s="1">
        <v>29160</v>
      </c>
      <c r="B240">
        <v>12.59259</v>
      </c>
      <c r="C240">
        <v>10.65089</v>
      </c>
    </row>
    <row r="241" spans="1:3" x14ac:dyDescent="0.25">
      <c r="A241" s="1">
        <v>29190</v>
      </c>
      <c r="B241">
        <v>13.25479</v>
      </c>
      <c r="C241">
        <v>11.32353</v>
      </c>
    </row>
    <row r="242" spans="1:3" x14ac:dyDescent="0.25">
      <c r="A242" s="1">
        <v>29221</v>
      </c>
      <c r="B242">
        <v>13.86861</v>
      </c>
      <c r="C242">
        <v>11.970800000000001</v>
      </c>
    </row>
    <row r="243" spans="1:3" x14ac:dyDescent="0.25">
      <c r="A243" s="1">
        <v>29252</v>
      </c>
      <c r="B243">
        <v>14.161849999999999</v>
      </c>
      <c r="C243">
        <v>11.99422</v>
      </c>
    </row>
    <row r="244" spans="1:3" x14ac:dyDescent="0.25">
      <c r="A244" s="1">
        <v>29281</v>
      </c>
      <c r="B244">
        <v>14.592269999999999</v>
      </c>
      <c r="C244">
        <v>12.60745</v>
      </c>
    </row>
    <row r="245" spans="1:3" x14ac:dyDescent="0.25">
      <c r="A245" s="1">
        <v>29312</v>
      </c>
      <c r="B245">
        <v>14.58924</v>
      </c>
      <c r="C245">
        <v>13.08677</v>
      </c>
    </row>
    <row r="246" spans="1:3" x14ac:dyDescent="0.25">
      <c r="A246" s="1">
        <v>29342</v>
      </c>
      <c r="B246">
        <v>14.42577</v>
      </c>
      <c r="C246">
        <v>13.135590000000001</v>
      </c>
    </row>
    <row r="247" spans="1:3" x14ac:dyDescent="0.25">
      <c r="A247" s="1">
        <v>29373</v>
      </c>
      <c r="B247">
        <v>14.265930000000001</v>
      </c>
      <c r="C247">
        <v>13.60449</v>
      </c>
    </row>
    <row r="248" spans="1:3" x14ac:dyDescent="0.25">
      <c r="A248" s="1">
        <v>29403</v>
      </c>
      <c r="B248">
        <v>13.150679999999999</v>
      </c>
      <c r="C248">
        <v>12.378299999999999</v>
      </c>
    </row>
    <row r="249" spans="1:3" x14ac:dyDescent="0.25">
      <c r="A249" s="1">
        <v>29434</v>
      </c>
      <c r="B249">
        <v>12.890090000000001</v>
      </c>
      <c r="C249">
        <v>11.82944</v>
      </c>
    </row>
    <row r="250" spans="1:3" x14ac:dyDescent="0.25">
      <c r="A250" s="1">
        <v>29465</v>
      </c>
      <c r="B250">
        <v>12.76882</v>
      </c>
      <c r="C250">
        <v>12.005459999999999</v>
      </c>
    </row>
    <row r="251" spans="1:3" x14ac:dyDescent="0.25">
      <c r="A251" s="1">
        <v>29495</v>
      </c>
      <c r="B251">
        <v>12.63298</v>
      </c>
      <c r="C251">
        <v>12.16216</v>
      </c>
    </row>
    <row r="252" spans="1:3" x14ac:dyDescent="0.25">
      <c r="A252" s="1">
        <v>29526</v>
      </c>
      <c r="B252">
        <v>12.63158</v>
      </c>
      <c r="C252">
        <v>12.16578</v>
      </c>
    </row>
    <row r="253" spans="1:3" x14ac:dyDescent="0.25">
      <c r="A253" s="1">
        <v>29556</v>
      </c>
      <c r="B253">
        <v>12.35371</v>
      </c>
      <c r="C253">
        <v>12.15324</v>
      </c>
    </row>
    <row r="254" spans="1:3" x14ac:dyDescent="0.25">
      <c r="A254" s="1">
        <v>29587</v>
      </c>
      <c r="B254">
        <v>11.79487</v>
      </c>
      <c r="C254">
        <v>11.342890000000001</v>
      </c>
    </row>
    <row r="255" spans="1:3" x14ac:dyDescent="0.25">
      <c r="A255" s="1">
        <v>29618</v>
      </c>
      <c r="B255">
        <v>11.39241</v>
      </c>
      <c r="C255">
        <v>10.838710000000001</v>
      </c>
    </row>
    <row r="256" spans="1:3" x14ac:dyDescent="0.25">
      <c r="A256" s="1">
        <v>29646</v>
      </c>
      <c r="B256">
        <v>10.611739999999999</v>
      </c>
      <c r="C256">
        <v>9.9236599999999999</v>
      </c>
    </row>
    <row r="257" spans="1:3" x14ac:dyDescent="0.25">
      <c r="A257" s="1">
        <v>29677</v>
      </c>
      <c r="B257">
        <v>10.13597</v>
      </c>
      <c r="C257">
        <v>9.4339600000000008</v>
      </c>
    </row>
    <row r="258" spans="1:3" x14ac:dyDescent="0.25">
      <c r="A258" s="1">
        <v>29707</v>
      </c>
      <c r="B258">
        <v>9.7919199999999993</v>
      </c>
      <c r="C258">
        <v>9.6129800000000003</v>
      </c>
    </row>
    <row r="259" spans="1:3" x14ac:dyDescent="0.25">
      <c r="A259" s="1">
        <v>29738</v>
      </c>
      <c r="B259">
        <v>9.6969700000000003</v>
      </c>
      <c r="C259">
        <v>9.3827200000000008</v>
      </c>
    </row>
    <row r="260" spans="1:3" x14ac:dyDescent="0.25">
      <c r="A260" s="1">
        <v>29768</v>
      </c>
      <c r="B260">
        <v>10.77482</v>
      </c>
      <c r="C260">
        <v>11.13861</v>
      </c>
    </row>
    <row r="261" spans="1:3" x14ac:dyDescent="0.25">
      <c r="A261" s="1">
        <v>29799</v>
      </c>
      <c r="B261">
        <v>10.817310000000001</v>
      </c>
      <c r="C261">
        <v>11.56212</v>
      </c>
    </row>
    <row r="262" spans="1:3" x14ac:dyDescent="0.25">
      <c r="A262" s="1">
        <v>29830</v>
      </c>
      <c r="B262">
        <v>10.965439999999999</v>
      </c>
      <c r="C262">
        <v>11.814859999999999</v>
      </c>
    </row>
    <row r="263" spans="1:3" x14ac:dyDescent="0.25">
      <c r="A263" s="1">
        <v>29860</v>
      </c>
      <c r="B263">
        <v>10.27155</v>
      </c>
      <c r="C263">
        <v>10.96386</v>
      </c>
    </row>
    <row r="264" spans="1:3" x14ac:dyDescent="0.25">
      <c r="A264" s="1">
        <v>29891</v>
      </c>
      <c r="B264">
        <v>9.57944</v>
      </c>
      <c r="C264">
        <v>10.250299999999999</v>
      </c>
    </row>
    <row r="265" spans="1:3" x14ac:dyDescent="0.25">
      <c r="A265" s="1">
        <v>29921</v>
      </c>
      <c r="B265">
        <v>8.9120399999999993</v>
      </c>
      <c r="C265">
        <v>9.5406399999999998</v>
      </c>
    </row>
    <row r="266" spans="1:3" x14ac:dyDescent="0.25">
      <c r="A266" s="1">
        <v>29952</v>
      </c>
      <c r="B266">
        <v>8.2568800000000007</v>
      </c>
      <c r="C266">
        <v>9.2505900000000008</v>
      </c>
    </row>
    <row r="267" spans="1:3" x14ac:dyDescent="0.25">
      <c r="A267" s="1">
        <v>29983</v>
      </c>
      <c r="B267">
        <v>7.6136400000000002</v>
      </c>
      <c r="C267">
        <v>9.1967400000000001</v>
      </c>
    </row>
    <row r="268" spans="1:3" x14ac:dyDescent="0.25">
      <c r="A268" s="1">
        <v>30011</v>
      </c>
      <c r="B268">
        <v>6.8848799999999999</v>
      </c>
      <c r="C268">
        <v>8.6805599999999998</v>
      </c>
    </row>
    <row r="269" spans="1:3" x14ac:dyDescent="0.25">
      <c r="A269" s="1">
        <v>30042</v>
      </c>
      <c r="B269">
        <v>6.6217699999999997</v>
      </c>
      <c r="C269">
        <v>8.8505699999999994</v>
      </c>
    </row>
    <row r="270" spans="1:3" x14ac:dyDescent="0.25">
      <c r="A270" s="1">
        <v>30072</v>
      </c>
      <c r="B270">
        <v>6.9119299999999999</v>
      </c>
      <c r="C270">
        <v>8.6560400000000008</v>
      </c>
    </row>
    <row r="271" spans="1:3" x14ac:dyDescent="0.25">
      <c r="A271" s="1">
        <v>30103</v>
      </c>
      <c r="B271">
        <v>7.1823199999999998</v>
      </c>
      <c r="C271">
        <v>8.4650099999999995</v>
      </c>
    </row>
    <row r="272" spans="1:3" x14ac:dyDescent="0.25">
      <c r="A272" s="1">
        <v>30133</v>
      </c>
      <c r="B272">
        <v>6.5573800000000002</v>
      </c>
      <c r="C272">
        <v>7.6837400000000002</v>
      </c>
    </row>
    <row r="273" spans="1:3" x14ac:dyDescent="0.25">
      <c r="A273" s="1">
        <v>30164</v>
      </c>
      <c r="B273">
        <v>5.9652900000000004</v>
      </c>
      <c r="C273">
        <v>7.0562300000000002</v>
      </c>
    </row>
    <row r="274" spans="1:3" x14ac:dyDescent="0.25">
      <c r="A274" s="1">
        <v>30195</v>
      </c>
      <c r="B274">
        <v>4.9409200000000002</v>
      </c>
      <c r="C274">
        <v>5.8823499999999997</v>
      </c>
    </row>
    <row r="275" spans="1:3" x14ac:dyDescent="0.25">
      <c r="A275" s="1">
        <v>30225</v>
      </c>
      <c r="B275">
        <v>5.0321199999999999</v>
      </c>
      <c r="C275">
        <v>5.8631900000000003</v>
      </c>
    </row>
    <row r="276" spans="1:3" x14ac:dyDescent="0.25">
      <c r="A276" s="1">
        <v>30256</v>
      </c>
      <c r="B276">
        <v>4.4776100000000003</v>
      </c>
      <c r="C276">
        <v>5.18919</v>
      </c>
    </row>
    <row r="277" spans="1:3" x14ac:dyDescent="0.25">
      <c r="A277" s="1">
        <v>30286</v>
      </c>
      <c r="B277">
        <v>3.82572</v>
      </c>
      <c r="C277">
        <v>4.5161300000000004</v>
      </c>
    </row>
    <row r="278" spans="1:3" x14ac:dyDescent="0.25">
      <c r="A278" s="1">
        <v>30317</v>
      </c>
      <c r="B278">
        <v>3.70763</v>
      </c>
      <c r="C278">
        <v>4.6087899999999999</v>
      </c>
    </row>
    <row r="279" spans="1:3" x14ac:dyDescent="0.25">
      <c r="A279" s="1">
        <v>30348</v>
      </c>
      <c r="B279">
        <v>3.4846900000000001</v>
      </c>
      <c r="C279">
        <v>4.4776100000000003</v>
      </c>
    </row>
    <row r="280" spans="1:3" x14ac:dyDescent="0.25">
      <c r="A280" s="1">
        <v>30376</v>
      </c>
      <c r="B280">
        <v>3.59029</v>
      </c>
      <c r="C280">
        <v>4.5793400000000002</v>
      </c>
    </row>
    <row r="281" spans="1:3" x14ac:dyDescent="0.25">
      <c r="A281" s="1">
        <v>30407</v>
      </c>
      <c r="B281">
        <v>4</v>
      </c>
      <c r="C281">
        <v>4.1182699999999999</v>
      </c>
    </row>
    <row r="282" spans="1:3" x14ac:dyDescent="0.25">
      <c r="A282" s="1">
        <v>30437</v>
      </c>
      <c r="B282">
        <v>3.4410799999999999</v>
      </c>
      <c r="C282">
        <v>3.6687599999999998</v>
      </c>
    </row>
    <row r="283" spans="1:3" x14ac:dyDescent="0.25">
      <c r="A283" s="1">
        <v>30468</v>
      </c>
      <c r="B283">
        <v>2.4742299999999999</v>
      </c>
      <c r="C283">
        <v>3.2258100000000001</v>
      </c>
    </row>
    <row r="284" spans="1:3" x14ac:dyDescent="0.25">
      <c r="A284" s="1">
        <v>30498</v>
      </c>
      <c r="B284">
        <v>2.3589699999999998</v>
      </c>
      <c r="C284">
        <v>3.2057899999999999</v>
      </c>
    </row>
    <row r="285" spans="1:3" x14ac:dyDescent="0.25">
      <c r="A285" s="1">
        <v>30529</v>
      </c>
      <c r="B285">
        <v>2.4565000000000001</v>
      </c>
      <c r="C285">
        <v>3.0895999999999999</v>
      </c>
    </row>
    <row r="286" spans="1:3" x14ac:dyDescent="0.25">
      <c r="A286" s="1">
        <v>30560</v>
      </c>
      <c r="B286">
        <v>2.76356</v>
      </c>
      <c r="C286">
        <v>3.39506</v>
      </c>
    </row>
    <row r="287" spans="1:3" x14ac:dyDescent="0.25">
      <c r="A287" s="1">
        <v>30590</v>
      </c>
      <c r="B287">
        <v>2.7522899999999999</v>
      </c>
      <c r="C287">
        <v>3.5897399999999999</v>
      </c>
    </row>
    <row r="288" spans="1:3" x14ac:dyDescent="0.25">
      <c r="A288" s="1">
        <v>30621</v>
      </c>
      <c r="B288">
        <v>3.1632699999999998</v>
      </c>
      <c r="C288">
        <v>4.3165500000000003</v>
      </c>
    </row>
    <row r="289" spans="1:3" x14ac:dyDescent="0.25">
      <c r="A289" s="1">
        <v>30651</v>
      </c>
      <c r="B289">
        <v>3.7871000000000001</v>
      </c>
      <c r="C289">
        <v>4.7325100000000004</v>
      </c>
    </row>
    <row r="290" spans="1:3" x14ac:dyDescent="0.25">
      <c r="A290" s="1">
        <v>30682</v>
      </c>
      <c r="B290">
        <v>4.2900900000000002</v>
      </c>
      <c r="C290">
        <v>5.0204899999999997</v>
      </c>
    </row>
    <row r="291" spans="1:3" x14ac:dyDescent="0.25">
      <c r="A291" s="1">
        <v>30713</v>
      </c>
      <c r="B291">
        <v>4.6938800000000001</v>
      </c>
      <c r="C291">
        <v>4.8979600000000003</v>
      </c>
    </row>
    <row r="292" spans="1:3" x14ac:dyDescent="0.25">
      <c r="A292" s="1">
        <v>30742</v>
      </c>
      <c r="B292">
        <v>4.89297</v>
      </c>
      <c r="C292">
        <v>5.0916499999999996</v>
      </c>
    </row>
    <row r="293" spans="1:3" x14ac:dyDescent="0.25">
      <c r="A293" s="1">
        <v>30773</v>
      </c>
      <c r="B293">
        <v>4.5546600000000002</v>
      </c>
      <c r="C293">
        <v>5.1724100000000002</v>
      </c>
    </row>
    <row r="294" spans="1:3" x14ac:dyDescent="0.25">
      <c r="A294" s="1">
        <v>30803</v>
      </c>
      <c r="B294">
        <v>4.3346799999999996</v>
      </c>
      <c r="C294">
        <v>5.2578399999999998</v>
      </c>
    </row>
    <row r="295" spans="1:3" x14ac:dyDescent="0.25">
      <c r="A295" s="1">
        <v>30834</v>
      </c>
      <c r="B295">
        <v>4.3259600000000002</v>
      </c>
      <c r="C295">
        <v>5.34274</v>
      </c>
    </row>
    <row r="296" spans="1:3" x14ac:dyDescent="0.25">
      <c r="A296" s="1">
        <v>30864</v>
      </c>
      <c r="B296">
        <v>4.3086200000000003</v>
      </c>
      <c r="C296">
        <v>5.2104200000000001</v>
      </c>
    </row>
    <row r="297" spans="1:3" x14ac:dyDescent="0.25">
      <c r="A297" s="1">
        <v>30895</v>
      </c>
      <c r="B297">
        <v>4.2957000000000001</v>
      </c>
      <c r="C297">
        <v>5.2947100000000002</v>
      </c>
    </row>
    <row r="298" spans="1:3" x14ac:dyDescent="0.25">
      <c r="A298" s="1">
        <v>30926</v>
      </c>
      <c r="B298">
        <v>4.28287</v>
      </c>
      <c r="C298">
        <v>5.2736299999999998</v>
      </c>
    </row>
    <row r="299" spans="1:3" x14ac:dyDescent="0.25">
      <c r="A299" s="1">
        <v>30956</v>
      </c>
      <c r="B299">
        <v>4.2658699999999996</v>
      </c>
      <c r="C299">
        <v>5.1485099999999999</v>
      </c>
    </row>
    <row r="300" spans="1:3" x14ac:dyDescent="0.25">
      <c r="A300" s="1">
        <v>30987</v>
      </c>
      <c r="B300">
        <v>4.1543000000000001</v>
      </c>
      <c r="C300">
        <v>4.8275899999999998</v>
      </c>
    </row>
    <row r="301" spans="1:3" x14ac:dyDescent="0.25">
      <c r="A301" s="1">
        <v>31017</v>
      </c>
      <c r="B301">
        <v>4.0433899999999996</v>
      </c>
      <c r="C301">
        <v>4.9115900000000003</v>
      </c>
    </row>
    <row r="302" spans="1:3" x14ac:dyDescent="0.25">
      <c r="A302" s="1">
        <v>31048</v>
      </c>
      <c r="B302">
        <v>3.5259499999999999</v>
      </c>
      <c r="C302">
        <v>4.4878</v>
      </c>
    </row>
    <row r="303" spans="1:3" x14ac:dyDescent="0.25">
      <c r="A303" s="1">
        <v>31079</v>
      </c>
      <c r="B303">
        <v>3.6062400000000001</v>
      </c>
      <c r="C303">
        <v>4.76654</v>
      </c>
    </row>
    <row r="304" spans="1:3" x14ac:dyDescent="0.25">
      <c r="A304" s="1">
        <v>31107</v>
      </c>
      <c r="B304">
        <v>3.7900900000000002</v>
      </c>
      <c r="C304">
        <v>4.7480599999999997</v>
      </c>
    </row>
    <row r="305" spans="1:3" x14ac:dyDescent="0.25">
      <c r="A305" s="1">
        <v>31138</v>
      </c>
      <c r="B305">
        <v>3.5817999999999999</v>
      </c>
      <c r="C305">
        <v>4.5323000000000002</v>
      </c>
    </row>
    <row r="306" spans="1:3" x14ac:dyDescent="0.25">
      <c r="A306" s="1">
        <v>31168</v>
      </c>
      <c r="B306">
        <v>3.5748799999999998</v>
      </c>
      <c r="C306">
        <v>4.5148900000000003</v>
      </c>
    </row>
    <row r="307" spans="1:3" x14ac:dyDescent="0.25">
      <c r="A307" s="1">
        <v>31199</v>
      </c>
      <c r="B307">
        <v>3.6644199999999998</v>
      </c>
      <c r="C307">
        <v>4.40191</v>
      </c>
    </row>
    <row r="308" spans="1:3" x14ac:dyDescent="0.25">
      <c r="A308" s="1">
        <v>31229</v>
      </c>
      <c r="B308">
        <v>3.4582099999999998</v>
      </c>
      <c r="C308">
        <v>4.19048</v>
      </c>
    </row>
    <row r="309" spans="1:3" x14ac:dyDescent="0.25">
      <c r="A309" s="1">
        <v>31260</v>
      </c>
      <c r="B309">
        <v>3.35249</v>
      </c>
      <c r="C309">
        <v>4.1745700000000001</v>
      </c>
    </row>
    <row r="310" spans="1:3" x14ac:dyDescent="0.25">
      <c r="A310" s="1">
        <v>31291</v>
      </c>
      <c r="B310">
        <v>3.2473700000000001</v>
      </c>
      <c r="C310">
        <v>3.9697499999999999</v>
      </c>
    </row>
    <row r="311" spans="1:3" x14ac:dyDescent="0.25">
      <c r="A311" s="1">
        <v>31321</v>
      </c>
      <c r="B311">
        <v>3.2350099999999999</v>
      </c>
      <c r="C311">
        <v>4.0489600000000001</v>
      </c>
    </row>
    <row r="312" spans="1:3" x14ac:dyDescent="0.25">
      <c r="A312" s="1">
        <v>31352</v>
      </c>
      <c r="B312">
        <v>3.5137700000000001</v>
      </c>
      <c r="C312">
        <v>4.4172900000000004</v>
      </c>
    </row>
    <row r="313" spans="1:3" x14ac:dyDescent="0.25">
      <c r="A313" s="1">
        <v>31382</v>
      </c>
      <c r="B313">
        <v>3.7914699999999999</v>
      </c>
      <c r="C313">
        <v>4.3071200000000003</v>
      </c>
    </row>
    <row r="314" spans="1:3" x14ac:dyDescent="0.25">
      <c r="A314" s="1">
        <v>31413</v>
      </c>
      <c r="B314">
        <v>3.9735100000000001</v>
      </c>
      <c r="C314">
        <v>4.4817900000000002</v>
      </c>
    </row>
    <row r="315" spans="1:3" x14ac:dyDescent="0.25">
      <c r="A315" s="1">
        <v>31444</v>
      </c>
      <c r="B315">
        <v>3.1984900000000001</v>
      </c>
      <c r="C315">
        <v>4.1782700000000004</v>
      </c>
    </row>
    <row r="316" spans="1:3" x14ac:dyDescent="0.25">
      <c r="A316" s="1">
        <v>31472</v>
      </c>
      <c r="B316">
        <v>2.1535600000000001</v>
      </c>
      <c r="C316">
        <v>4.0703100000000001</v>
      </c>
    </row>
    <row r="317" spans="1:3" x14ac:dyDescent="0.25">
      <c r="A317" s="1">
        <v>31503</v>
      </c>
      <c r="B317">
        <v>1.5887899999999999</v>
      </c>
      <c r="C317">
        <v>4.1512900000000004</v>
      </c>
    </row>
    <row r="318" spans="1:3" x14ac:dyDescent="0.25">
      <c r="A318" s="1">
        <v>31533</v>
      </c>
      <c r="B318">
        <v>1.6791</v>
      </c>
      <c r="C318">
        <v>3.95221</v>
      </c>
    </row>
    <row r="319" spans="1:3" x14ac:dyDescent="0.25">
      <c r="A319" s="1">
        <v>31564</v>
      </c>
      <c r="B319">
        <v>1.7674399999999999</v>
      </c>
      <c r="C319">
        <v>3.9413399999999998</v>
      </c>
    </row>
    <row r="320" spans="1:3" x14ac:dyDescent="0.25">
      <c r="A320" s="1">
        <v>31594</v>
      </c>
      <c r="B320">
        <v>1.6713100000000001</v>
      </c>
      <c r="C320">
        <v>4.0219399999999998</v>
      </c>
    </row>
    <row r="321" spans="1:3" x14ac:dyDescent="0.25">
      <c r="A321" s="1">
        <v>31625</v>
      </c>
      <c r="B321">
        <v>1.5755300000000001</v>
      </c>
      <c r="C321">
        <v>4.0072900000000002</v>
      </c>
    </row>
    <row r="322" spans="1:3" x14ac:dyDescent="0.25">
      <c r="A322" s="1">
        <v>31656</v>
      </c>
      <c r="B322">
        <v>1.75763</v>
      </c>
      <c r="C322">
        <v>4.1818200000000001</v>
      </c>
    </row>
    <row r="323" spans="1:3" x14ac:dyDescent="0.25">
      <c r="A323" s="1">
        <v>31686</v>
      </c>
      <c r="B323">
        <v>1.5668200000000001</v>
      </c>
      <c r="C323">
        <v>4.0724</v>
      </c>
    </row>
    <row r="324" spans="1:3" x14ac:dyDescent="0.25">
      <c r="A324" s="1">
        <v>31717</v>
      </c>
      <c r="B324">
        <v>1.2844</v>
      </c>
      <c r="C324">
        <v>3.7803800000000001</v>
      </c>
    </row>
    <row r="325" spans="1:3" x14ac:dyDescent="0.25">
      <c r="A325" s="1">
        <v>31747</v>
      </c>
      <c r="B325">
        <v>1.1872100000000001</v>
      </c>
      <c r="C325">
        <v>3.7702</v>
      </c>
    </row>
    <row r="326" spans="1:3" x14ac:dyDescent="0.25">
      <c r="A326" s="1">
        <v>31778</v>
      </c>
      <c r="B326">
        <v>1.3648800000000001</v>
      </c>
      <c r="C326">
        <v>3.5746199999999999</v>
      </c>
    </row>
    <row r="327" spans="1:3" x14ac:dyDescent="0.25">
      <c r="A327" s="1">
        <v>31809</v>
      </c>
      <c r="B327">
        <v>1.91431</v>
      </c>
      <c r="C327">
        <v>3.5650599999999999</v>
      </c>
    </row>
    <row r="328" spans="1:3" x14ac:dyDescent="0.25">
      <c r="A328" s="1">
        <v>31837</v>
      </c>
      <c r="B328">
        <v>2.8414299999999999</v>
      </c>
      <c r="C328">
        <v>3.6444399999999999</v>
      </c>
    </row>
    <row r="329" spans="1:3" x14ac:dyDescent="0.25">
      <c r="A329" s="1">
        <v>31868</v>
      </c>
      <c r="B329">
        <v>3.6798500000000001</v>
      </c>
      <c r="C329">
        <v>3.8972500000000001</v>
      </c>
    </row>
    <row r="330" spans="1:3" x14ac:dyDescent="0.25">
      <c r="A330" s="1">
        <v>31898</v>
      </c>
      <c r="B330">
        <v>3.6697199999999999</v>
      </c>
      <c r="C330">
        <v>4.0671999999999997</v>
      </c>
    </row>
    <row r="331" spans="1:3" x14ac:dyDescent="0.25">
      <c r="A331" s="1">
        <v>31929</v>
      </c>
      <c r="B331">
        <v>3.7477100000000001</v>
      </c>
      <c r="C331">
        <v>3.9682499999999998</v>
      </c>
    </row>
    <row r="332" spans="1:3" x14ac:dyDescent="0.25">
      <c r="A332" s="1">
        <v>31959</v>
      </c>
      <c r="B332">
        <v>3.9269400000000001</v>
      </c>
      <c r="C332">
        <v>3.95431</v>
      </c>
    </row>
    <row r="333" spans="1:3" x14ac:dyDescent="0.25">
      <c r="A333" s="1">
        <v>31990</v>
      </c>
      <c r="B333">
        <v>4.2883199999999997</v>
      </c>
      <c r="C333">
        <v>3.9404599999999999</v>
      </c>
    </row>
    <row r="334" spans="1:3" x14ac:dyDescent="0.25">
      <c r="A334" s="1">
        <v>32021</v>
      </c>
      <c r="B334">
        <v>4.2727300000000001</v>
      </c>
      <c r="C334">
        <v>4.01396</v>
      </c>
    </row>
    <row r="335" spans="1:3" x14ac:dyDescent="0.25">
      <c r="A335" s="1">
        <v>32051</v>
      </c>
      <c r="B335">
        <v>4.3557199999999998</v>
      </c>
      <c r="C335">
        <v>4.1739100000000002</v>
      </c>
    </row>
    <row r="336" spans="1:3" x14ac:dyDescent="0.25">
      <c r="A336" s="1">
        <v>32082</v>
      </c>
      <c r="B336">
        <v>4.5289900000000003</v>
      </c>
      <c r="C336">
        <v>4.1630500000000001</v>
      </c>
    </row>
    <row r="337" spans="1:3" x14ac:dyDescent="0.25">
      <c r="A337" s="1">
        <v>32112</v>
      </c>
      <c r="B337">
        <v>4.3321300000000003</v>
      </c>
      <c r="C337">
        <v>4.1522500000000004</v>
      </c>
    </row>
    <row r="338" spans="1:3" x14ac:dyDescent="0.25">
      <c r="A338" s="1">
        <v>32143</v>
      </c>
      <c r="B338">
        <v>4.1292600000000004</v>
      </c>
      <c r="C338">
        <v>4.3140599999999996</v>
      </c>
    </row>
    <row r="339" spans="1:3" x14ac:dyDescent="0.25">
      <c r="A339" s="1">
        <v>32174</v>
      </c>
      <c r="B339">
        <v>3.9356</v>
      </c>
      <c r="C339">
        <v>4.3029299999999999</v>
      </c>
    </row>
    <row r="340" spans="1:3" x14ac:dyDescent="0.25">
      <c r="A340" s="1">
        <v>32203</v>
      </c>
      <c r="B340">
        <v>3.8324400000000001</v>
      </c>
      <c r="C340">
        <v>4.3739299999999997</v>
      </c>
    </row>
    <row r="341" spans="1:3" x14ac:dyDescent="0.25">
      <c r="A341" s="1">
        <v>32234</v>
      </c>
      <c r="B341">
        <v>3.9929000000000001</v>
      </c>
      <c r="C341">
        <v>4.2625700000000002</v>
      </c>
    </row>
    <row r="342" spans="1:3" x14ac:dyDescent="0.25">
      <c r="A342" s="1">
        <v>32264</v>
      </c>
      <c r="B342">
        <v>3.9823</v>
      </c>
      <c r="C342">
        <v>4.2480900000000004</v>
      </c>
    </row>
    <row r="343" spans="1:3" x14ac:dyDescent="0.25">
      <c r="A343" s="1">
        <v>32295</v>
      </c>
      <c r="B343">
        <v>3.9647600000000001</v>
      </c>
      <c r="C343">
        <v>4.4953399999999997</v>
      </c>
    </row>
    <row r="344" spans="1:3" x14ac:dyDescent="0.25">
      <c r="A344" s="1">
        <v>32325</v>
      </c>
      <c r="B344">
        <v>4.1300499999999998</v>
      </c>
      <c r="C344">
        <v>4.4801399999999996</v>
      </c>
    </row>
    <row r="345" spans="1:3" x14ac:dyDescent="0.25">
      <c r="A345" s="1">
        <v>32356</v>
      </c>
      <c r="B345">
        <v>4.1119899999999996</v>
      </c>
      <c r="C345">
        <v>4.4650400000000001</v>
      </c>
    </row>
    <row r="346" spans="1:3" x14ac:dyDescent="0.25">
      <c r="A346" s="1">
        <v>32387</v>
      </c>
      <c r="B346">
        <v>4.1848299999999998</v>
      </c>
      <c r="C346">
        <v>4.61409</v>
      </c>
    </row>
    <row r="347" spans="1:3" x14ac:dyDescent="0.25">
      <c r="A347" s="1">
        <v>32417</v>
      </c>
      <c r="B347">
        <v>4.2608699999999997</v>
      </c>
      <c r="C347">
        <v>4.5075099999999999</v>
      </c>
    </row>
    <row r="348" spans="1:3" x14ac:dyDescent="0.25">
      <c r="A348" s="1">
        <v>32448</v>
      </c>
      <c r="B348">
        <v>4.2461000000000002</v>
      </c>
      <c r="C348">
        <v>4.5795199999999996</v>
      </c>
    </row>
    <row r="349" spans="1:3" x14ac:dyDescent="0.25">
      <c r="A349" s="1">
        <v>32478</v>
      </c>
      <c r="B349">
        <v>4.4117600000000001</v>
      </c>
      <c r="C349">
        <v>4.65116</v>
      </c>
    </row>
    <row r="350" spans="1:3" x14ac:dyDescent="0.25">
      <c r="A350" s="1">
        <v>32509</v>
      </c>
      <c r="B350">
        <v>4.4827599999999999</v>
      </c>
      <c r="C350">
        <v>4.6319299999999997</v>
      </c>
    </row>
    <row r="351" spans="1:3" x14ac:dyDescent="0.25">
      <c r="A351" s="1">
        <v>32540</v>
      </c>
      <c r="B351">
        <v>4.6471600000000004</v>
      </c>
      <c r="C351">
        <v>4.7029699999999997</v>
      </c>
    </row>
    <row r="352" spans="1:3" x14ac:dyDescent="0.25">
      <c r="A352" s="1">
        <v>32568</v>
      </c>
      <c r="B352">
        <v>4.8926999999999996</v>
      </c>
      <c r="C352">
        <v>4.6836500000000001</v>
      </c>
    </row>
    <row r="353" spans="1:3" x14ac:dyDescent="0.25">
      <c r="A353" s="1">
        <v>32599</v>
      </c>
      <c r="B353">
        <v>5.0341300000000002</v>
      </c>
      <c r="C353">
        <v>4.4971399999999999</v>
      </c>
    </row>
    <row r="354" spans="1:3" x14ac:dyDescent="0.25">
      <c r="A354" s="1">
        <v>32629</v>
      </c>
      <c r="B354">
        <v>5.2766000000000002</v>
      </c>
      <c r="C354">
        <v>4.5639799999999999</v>
      </c>
    </row>
    <row r="355" spans="1:3" x14ac:dyDescent="0.25">
      <c r="A355" s="1">
        <v>32660</v>
      </c>
      <c r="B355">
        <v>5.1694899999999997</v>
      </c>
      <c r="C355">
        <v>4.5454499999999998</v>
      </c>
    </row>
    <row r="356" spans="1:3" x14ac:dyDescent="0.25">
      <c r="A356" s="1">
        <v>32690</v>
      </c>
      <c r="B356">
        <v>5.0632900000000003</v>
      </c>
      <c r="C356">
        <v>4.5307399999999998</v>
      </c>
    </row>
    <row r="357" spans="1:3" x14ac:dyDescent="0.25">
      <c r="A357" s="1">
        <v>32721</v>
      </c>
      <c r="B357">
        <v>4.6218500000000002</v>
      </c>
      <c r="C357">
        <v>4.4354800000000001</v>
      </c>
    </row>
    <row r="358" spans="1:3" x14ac:dyDescent="0.25">
      <c r="A358" s="1">
        <v>32752</v>
      </c>
      <c r="B358">
        <v>4.4351500000000001</v>
      </c>
      <c r="C358">
        <v>4.1700100000000004</v>
      </c>
    </row>
    <row r="359" spans="1:3" x14ac:dyDescent="0.25">
      <c r="A359" s="1">
        <v>32782</v>
      </c>
      <c r="B359">
        <v>4.5871599999999999</v>
      </c>
      <c r="C359">
        <v>4.3131000000000004</v>
      </c>
    </row>
    <row r="360" spans="1:3" x14ac:dyDescent="0.25">
      <c r="A360" s="1">
        <v>32813</v>
      </c>
      <c r="B360">
        <v>4.65503</v>
      </c>
      <c r="C360">
        <v>4.3789800000000003</v>
      </c>
    </row>
    <row r="361" spans="1:3" x14ac:dyDescent="0.25">
      <c r="A361" s="1">
        <v>32843</v>
      </c>
      <c r="B361">
        <v>4.6395999999999997</v>
      </c>
      <c r="C361">
        <v>4.4444400000000002</v>
      </c>
    </row>
    <row r="362" spans="1:3" x14ac:dyDescent="0.25">
      <c r="A362" s="1">
        <v>32874</v>
      </c>
      <c r="B362">
        <v>5.1980199999999996</v>
      </c>
      <c r="C362">
        <v>4.4268799999999997</v>
      </c>
    </row>
    <row r="363" spans="1:3" x14ac:dyDescent="0.25">
      <c r="A363" s="1">
        <v>32905</v>
      </c>
      <c r="B363">
        <v>5.2631600000000001</v>
      </c>
      <c r="C363">
        <v>4.5705299999999998</v>
      </c>
    </row>
    <row r="364" spans="1:3" x14ac:dyDescent="0.25">
      <c r="A364" s="1">
        <v>32933</v>
      </c>
      <c r="B364">
        <v>5.2373200000000004</v>
      </c>
      <c r="C364">
        <v>4.7880700000000003</v>
      </c>
    </row>
    <row r="365" spans="1:3" x14ac:dyDescent="0.25">
      <c r="A365" s="1">
        <v>32964</v>
      </c>
      <c r="B365">
        <v>4.7116199999999999</v>
      </c>
      <c r="C365">
        <v>4.8513299999999999</v>
      </c>
    </row>
    <row r="366" spans="1:3" x14ac:dyDescent="0.25">
      <c r="A366" s="1">
        <v>32994</v>
      </c>
      <c r="B366">
        <v>4.3654000000000002</v>
      </c>
      <c r="C366">
        <v>4.75448</v>
      </c>
    </row>
    <row r="367" spans="1:3" x14ac:dyDescent="0.25">
      <c r="A367" s="1">
        <v>33025</v>
      </c>
      <c r="B367">
        <v>4.6736500000000003</v>
      </c>
      <c r="C367">
        <v>4.8913000000000002</v>
      </c>
    </row>
    <row r="368" spans="1:3" x14ac:dyDescent="0.25">
      <c r="A368" s="1">
        <v>33055</v>
      </c>
      <c r="B368">
        <v>4.81928</v>
      </c>
      <c r="C368">
        <v>5.1083600000000002</v>
      </c>
    </row>
    <row r="369" spans="1:3" x14ac:dyDescent="0.25">
      <c r="A369" s="1">
        <v>33086</v>
      </c>
      <c r="B369">
        <v>5.7028100000000004</v>
      </c>
      <c r="C369">
        <v>5.4826300000000003</v>
      </c>
    </row>
    <row r="370" spans="1:3" x14ac:dyDescent="0.25">
      <c r="A370" s="1">
        <v>33117</v>
      </c>
      <c r="B370">
        <v>6.1698700000000004</v>
      </c>
      <c r="C370">
        <v>5.5427299999999997</v>
      </c>
    </row>
    <row r="371" spans="1:3" x14ac:dyDescent="0.25">
      <c r="A371" s="1">
        <v>33147</v>
      </c>
      <c r="B371">
        <v>6.3795900000000003</v>
      </c>
      <c r="C371">
        <v>5.3598800000000004</v>
      </c>
    </row>
    <row r="372" spans="1:3" x14ac:dyDescent="0.25">
      <c r="A372" s="1">
        <v>33178</v>
      </c>
      <c r="B372">
        <v>6.1953899999999997</v>
      </c>
      <c r="C372">
        <v>5.2631600000000001</v>
      </c>
    </row>
    <row r="373" spans="1:3" x14ac:dyDescent="0.25">
      <c r="A373" s="1">
        <v>33208</v>
      </c>
      <c r="B373">
        <v>6.25495</v>
      </c>
      <c r="C373">
        <v>5.3191499999999996</v>
      </c>
    </row>
    <row r="374" spans="1:3" x14ac:dyDescent="0.25">
      <c r="A374" s="1">
        <v>33239</v>
      </c>
      <c r="B374">
        <v>5.6470599999999997</v>
      </c>
      <c r="C374">
        <v>5.60182</v>
      </c>
    </row>
    <row r="375" spans="1:3" x14ac:dyDescent="0.25">
      <c r="A375" s="1">
        <v>33270</v>
      </c>
      <c r="B375">
        <v>5.3125</v>
      </c>
      <c r="C375">
        <v>5.6518499999999996</v>
      </c>
    </row>
    <row r="376" spans="1:3" x14ac:dyDescent="0.25">
      <c r="A376" s="1">
        <v>33298</v>
      </c>
      <c r="B376">
        <v>4.8211500000000003</v>
      </c>
      <c r="C376">
        <v>5.2434500000000002</v>
      </c>
    </row>
    <row r="377" spans="1:3" x14ac:dyDescent="0.25">
      <c r="A377" s="1">
        <v>33329</v>
      </c>
      <c r="B377">
        <v>4.8099299999999996</v>
      </c>
      <c r="C377">
        <v>5.1492500000000003</v>
      </c>
    </row>
    <row r="378" spans="1:3" x14ac:dyDescent="0.25">
      <c r="A378" s="1">
        <v>33359</v>
      </c>
      <c r="B378">
        <v>5.0348600000000001</v>
      </c>
      <c r="C378">
        <v>5.1339300000000003</v>
      </c>
    </row>
    <row r="379" spans="1:3" x14ac:dyDescent="0.25">
      <c r="A379" s="1">
        <v>33390</v>
      </c>
      <c r="B379">
        <v>4.6959200000000001</v>
      </c>
      <c r="C379">
        <v>4.9592900000000002</v>
      </c>
    </row>
    <row r="380" spans="1:3" x14ac:dyDescent="0.25">
      <c r="A380" s="1">
        <v>33420</v>
      </c>
      <c r="B380">
        <v>4.36782</v>
      </c>
      <c r="C380">
        <v>4.7864500000000003</v>
      </c>
    </row>
    <row r="381" spans="1:3" x14ac:dyDescent="0.25">
      <c r="A381" s="1">
        <v>33451</v>
      </c>
      <c r="B381">
        <v>3.7993899999999998</v>
      </c>
      <c r="C381">
        <v>4.6120099999999997</v>
      </c>
    </row>
    <row r="382" spans="1:3" x14ac:dyDescent="0.25">
      <c r="A382" s="1">
        <v>33482</v>
      </c>
      <c r="B382">
        <v>3.3962300000000001</v>
      </c>
      <c r="C382">
        <v>4.5951899999999997</v>
      </c>
    </row>
    <row r="383" spans="1:3" x14ac:dyDescent="0.25">
      <c r="A383" s="1">
        <v>33512</v>
      </c>
      <c r="B383">
        <v>2.8485800000000001</v>
      </c>
      <c r="C383">
        <v>4.4331399999999999</v>
      </c>
    </row>
    <row r="384" spans="1:3" x14ac:dyDescent="0.25">
      <c r="A384" s="1">
        <v>33543</v>
      </c>
      <c r="B384">
        <v>3.06657</v>
      </c>
      <c r="C384">
        <v>4.49275</v>
      </c>
    </row>
    <row r="385" spans="1:3" x14ac:dyDescent="0.25">
      <c r="A385" s="1">
        <v>33573</v>
      </c>
      <c r="B385">
        <v>2.9806300000000001</v>
      </c>
      <c r="C385">
        <v>4.4011500000000003</v>
      </c>
    </row>
    <row r="386" spans="1:3" x14ac:dyDescent="0.25">
      <c r="A386" s="1">
        <v>33604</v>
      </c>
      <c r="B386">
        <v>2.6726100000000002</v>
      </c>
      <c r="C386">
        <v>4.0143399999999998</v>
      </c>
    </row>
    <row r="387" spans="1:3" x14ac:dyDescent="0.25">
      <c r="A387" s="1">
        <v>33635</v>
      </c>
      <c r="B387">
        <v>2.8189899999999999</v>
      </c>
      <c r="C387">
        <v>3.70899</v>
      </c>
    </row>
    <row r="388" spans="1:3" x14ac:dyDescent="0.25">
      <c r="A388" s="1">
        <v>33664</v>
      </c>
      <c r="B388">
        <v>3.1899099999999998</v>
      </c>
      <c r="C388">
        <v>3.8434200000000001</v>
      </c>
    </row>
    <row r="389" spans="1:3" x14ac:dyDescent="0.25">
      <c r="A389" s="1">
        <v>33695</v>
      </c>
      <c r="B389">
        <v>3.18283</v>
      </c>
      <c r="C389">
        <v>3.8325100000000001</v>
      </c>
    </row>
    <row r="390" spans="1:3" x14ac:dyDescent="0.25">
      <c r="A390" s="1">
        <v>33725</v>
      </c>
      <c r="B390">
        <v>3.0236000000000001</v>
      </c>
      <c r="C390">
        <v>3.8924300000000001</v>
      </c>
    </row>
    <row r="391" spans="1:3" x14ac:dyDescent="0.25">
      <c r="A391" s="1">
        <v>33756</v>
      </c>
      <c r="B391">
        <v>3.01471</v>
      </c>
      <c r="C391">
        <v>3.73766</v>
      </c>
    </row>
    <row r="392" spans="1:3" x14ac:dyDescent="0.25">
      <c r="A392" s="1">
        <v>33786</v>
      </c>
      <c r="B392">
        <v>3.1571199999999999</v>
      </c>
      <c r="C392">
        <v>3.7245300000000001</v>
      </c>
    </row>
    <row r="393" spans="1:3" x14ac:dyDescent="0.25">
      <c r="A393" s="1">
        <v>33817</v>
      </c>
      <c r="B393">
        <v>3.0746699999999998</v>
      </c>
      <c r="C393">
        <v>3.4989499999999998</v>
      </c>
    </row>
    <row r="394" spans="1:3" x14ac:dyDescent="0.25">
      <c r="A394" s="1">
        <v>33848</v>
      </c>
      <c r="B394">
        <v>2.9927000000000001</v>
      </c>
      <c r="C394">
        <v>3.2775500000000002</v>
      </c>
    </row>
    <row r="395" spans="1:3" x14ac:dyDescent="0.25">
      <c r="A395" s="1">
        <v>33878</v>
      </c>
      <c r="B395">
        <v>3.2798799999999999</v>
      </c>
      <c r="C395">
        <v>3.5490599999999999</v>
      </c>
    </row>
    <row r="396" spans="1:3" x14ac:dyDescent="0.25">
      <c r="A396" s="1">
        <v>33909</v>
      </c>
      <c r="B396">
        <v>3.12046</v>
      </c>
      <c r="C396">
        <v>3.4674100000000001</v>
      </c>
    </row>
    <row r="397" spans="1:3" x14ac:dyDescent="0.25">
      <c r="A397" s="1">
        <v>33939</v>
      </c>
      <c r="B397">
        <v>2.96671</v>
      </c>
      <c r="C397">
        <v>3.38632</v>
      </c>
    </row>
    <row r="398" spans="1:3" x14ac:dyDescent="0.25">
      <c r="A398" s="1">
        <v>33970</v>
      </c>
      <c r="B398">
        <v>3.2538</v>
      </c>
      <c r="C398">
        <v>3.4459</v>
      </c>
    </row>
    <row r="399" spans="1:3" x14ac:dyDescent="0.25">
      <c r="A399" s="1">
        <v>34001</v>
      </c>
      <c r="B399">
        <v>3.24675</v>
      </c>
      <c r="C399">
        <v>3.5763400000000001</v>
      </c>
    </row>
    <row r="400" spans="1:3" x14ac:dyDescent="0.25">
      <c r="A400" s="1">
        <v>34029</v>
      </c>
      <c r="B400">
        <v>3.0194100000000001</v>
      </c>
      <c r="C400">
        <v>3.35846</v>
      </c>
    </row>
    <row r="401" spans="1:3" x14ac:dyDescent="0.25">
      <c r="A401" s="1">
        <v>34060</v>
      </c>
      <c r="B401">
        <v>3.15638</v>
      </c>
      <c r="C401">
        <v>3.4859900000000001</v>
      </c>
    </row>
    <row r="402" spans="1:3" x14ac:dyDescent="0.25">
      <c r="A402" s="1">
        <v>34090</v>
      </c>
      <c r="B402">
        <v>3.22119</v>
      </c>
      <c r="C402">
        <v>3.4059900000000001</v>
      </c>
    </row>
    <row r="403" spans="1:3" x14ac:dyDescent="0.25">
      <c r="A403" s="1">
        <v>34121</v>
      </c>
      <c r="B403">
        <v>2.9978600000000002</v>
      </c>
      <c r="C403">
        <v>3.3990499999999999</v>
      </c>
    </row>
    <row r="404" spans="1:3" x14ac:dyDescent="0.25">
      <c r="A404" s="1">
        <v>34151</v>
      </c>
      <c r="B404">
        <v>2.8469799999999998</v>
      </c>
      <c r="C404">
        <v>3.1842800000000002</v>
      </c>
    </row>
    <row r="405" spans="1:3" x14ac:dyDescent="0.25">
      <c r="A405" s="1">
        <v>34182</v>
      </c>
      <c r="B405">
        <v>2.84091</v>
      </c>
      <c r="C405">
        <v>3.3130500000000001</v>
      </c>
    </row>
    <row r="406" spans="1:3" x14ac:dyDescent="0.25">
      <c r="A406" s="1">
        <v>34213</v>
      </c>
      <c r="B406">
        <v>2.7639999999999998</v>
      </c>
      <c r="C406">
        <v>3.24105</v>
      </c>
    </row>
    <row r="407" spans="1:3" x14ac:dyDescent="0.25">
      <c r="A407" s="1">
        <v>34243</v>
      </c>
      <c r="B407">
        <v>2.7522899999999999</v>
      </c>
      <c r="C407">
        <v>3.0914000000000001</v>
      </c>
    </row>
    <row r="408" spans="1:3" x14ac:dyDescent="0.25">
      <c r="A408" s="1">
        <v>34274</v>
      </c>
      <c r="B408">
        <v>2.7445499999999998</v>
      </c>
      <c r="C408">
        <v>3.1501299999999999</v>
      </c>
    </row>
    <row r="409" spans="1:3" x14ac:dyDescent="0.25">
      <c r="A409" s="1">
        <v>34304</v>
      </c>
      <c r="B409">
        <v>2.8109600000000001</v>
      </c>
      <c r="C409">
        <v>3.1417099999999998</v>
      </c>
    </row>
    <row r="410" spans="1:3" x14ac:dyDescent="0.25">
      <c r="A410" s="1">
        <v>34335</v>
      </c>
      <c r="B410">
        <v>2.4509799999999999</v>
      </c>
      <c r="C410">
        <v>2.9313799999999999</v>
      </c>
    </row>
    <row r="411" spans="1:3" x14ac:dyDescent="0.25">
      <c r="A411" s="1">
        <v>34366</v>
      </c>
      <c r="B411">
        <v>2.51572</v>
      </c>
      <c r="C411">
        <v>2.78884</v>
      </c>
    </row>
    <row r="412" spans="1:3" x14ac:dyDescent="0.25">
      <c r="A412" s="1">
        <v>34394</v>
      </c>
      <c r="B412">
        <v>2.65178</v>
      </c>
      <c r="C412">
        <v>2.9840800000000001</v>
      </c>
    </row>
    <row r="413" spans="1:3" x14ac:dyDescent="0.25">
      <c r="A413" s="1">
        <v>34425</v>
      </c>
      <c r="B413">
        <v>2.3643900000000002</v>
      </c>
      <c r="C413">
        <v>2.7080600000000001</v>
      </c>
    </row>
    <row r="414" spans="1:3" x14ac:dyDescent="0.25">
      <c r="A414" s="1">
        <v>34455</v>
      </c>
      <c r="B414">
        <v>2.2884899999999999</v>
      </c>
      <c r="C414">
        <v>2.70092</v>
      </c>
    </row>
    <row r="415" spans="1:3" x14ac:dyDescent="0.25">
      <c r="A415" s="1">
        <v>34486</v>
      </c>
      <c r="B415">
        <v>2.4948000000000001</v>
      </c>
      <c r="C415">
        <v>2.8270900000000001</v>
      </c>
    </row>
    <row r="416" spans="1:3" x14ac:dyDescent="0.25">
      <c r="A416" s="1">
        <v>34516</v>
      </c>
      <c r="B416">
        <v>2.69896</v>
      </c>
      <c r="C416">
        <v>2.88903</v>
      </c>
    </row>
    <row r="417" spans="1:3" x14ac:dyDescent="0.25">
      <c r="A417" s="1">
        <v>34547</v>
      </c>
      <c r="B417">
        <v>2.90055</v>
      </c>
      <c r="C417">
        <v>2.8141400000000001</v>
      </c>
    </row>
    <row r="418" spans="1:3" x14ac:dyDescent="0.25">
      <c r="A418" s="1">
        <v>34578</v>
      </c>
      <c r="B418">
        <v>2.9655200000000002</v>
      </c>
      <c r="C418">
        <v>3.0085000000000002</v>
      </c>
    </row>
    <row r="419" spans="1:3" x14ac:dyDescent="0.25">
      <c r="A419" s="1">
        <v>34608</v>
      </c>
      <c r="B419">
        <v>2.60989</v>
      </c>
      <c r="C419">
        <v>2.8683200000000002</v>
      </c>
    </row>
    <row r="420" spans="1:3" x14ac:dyDescent="0.25">
      <c r="A420" s="1">
        <v>34639</v>
      </c>
      <c r="B420">
        <v>2.6027399999999998</v>
      </c>
      <c r="C420">
        <v>2.7940200000000002</v>
      </c>
    </row>
    <row r="421" spans="1:3" x14ac:dyDescent="0.25">
      <c r="A421" s="1">
        <v>34669</v>
      </c>
      <c r="B421">
        <v>2.5973999999999999</v>
      </c>
      <c r="C421">
        <v>2.5923500000000002</v>
      </c>
    </row>
    <row r="422" spans="1:3" x14ac:dyDescent="0.25">
      <c r="A422" s="1">
        <v>34700</v>
      </c>
      <c r="B422">
        <v>2.8708100000000001</v>
      </c>
      <c r="C422">
        <v>2.91262</v>
      </c>
    </row>
    <row r="423" spans="1:3" x14ac:dyDescent="0.25">
      <c r="A423" s="1">
        <v>34731</v>
      </c>
      <c r="B423">
        <v>2.8629899999999999</v>
      </c>
      <c r="C423">
        <v>2.9715799999999999</v>
      </c>
    </row>
    <row r="424" spans="1:3" x14ac:dyDescent="0.25">
      <c r="A424" s="1">
        <v>34759</v>
      </c>
      <c r="B424">
        <v>2.78722</v>
      </c>
      <c r="C424">
        <v>2.9620099999999998</v>
      </c>
    </row>
    <row r="425" spans="1:3" x14ac:dyDescent="0.25">
      <c r="A425" s="1">
        <v>34790</v>
      </c>
      <c r="B425">
        <v>3.125</v>
      </c>
      <c r="C425">
        <v>3.1511300000000002</v>
      </c>
    </row>
    <row r="426" spans="1:3" x14ac:dyDescent="0.25">
      <c r="A426" s="1">
        <v>34820</v>
      </c>
      <c r="B426">
        <v>3.1186400000000001</v>
      </c>
      <c r="C426">
        <v>3.0789</v>
      </c>
    </row>
    <row r="427" spans="1:3" x14ac:dyDescent="0.25">
      <c r="A427" s="1">
        <v>34851</v>
      </c>
      <c r="B427">
        <v>3.0426000000000002</v>
      </c>
      <c r="C427">
        <v>3.0051199999999998</v>
      </c>
    </row>
    <row r="428" spans="1:3" x14ac:dyDescent="0.25">
      <c r="A428" s="1">
        <v>34881</v>
      </c>
      <c r="B428">
        <v>2.83019</v>
      </c>
      <c r="C428">
        <v>2.9993599999999998</v>
      </c>
    </row>
    <row r="429" spans="1:3" x14ac:dyDescent="0.25">
      <c r="A429" s="1">
        <v>34912</v>
      </c>
      <c r="B429">
        <v>2.6174499999999998</v>
      </c>
      <c r="C429">
        <v>2.99173</v>
      </c>
    </row>
    <row r="430" spans="1:3" x14ac:dyDescent="0.25">
      <c r="A430" s="1">
        <v>34943</v>
      </c>
      <c r="B430">
        <v>2.54521</v>
      </c>
      <c r="C430">
        <v>2.9841299999999999</v>
      </c>
    </row>
    <row r="431" spans="1:3" x14ac:dyDescent="0.25">
      <c r="A431" s="1">
        <v>34973</v>
      </c>
      <c r="B431">
        <v>2.74431</v>
      </c>
      <c r="C431">
        <v>3.1052</v>
      </c>
    </row>
    <row r="432" spans="1:3" x14ac:dyDescent="0.25">
      <c r="A432" s="1">
        <v>35004</v>
      </c>
      <c r="B432">
        <v>2.6034700000000002</v>
      </c>
      <c r="C432">
        <v>3.0341300000000002</v>
      </c>
    </row>
    <row r="433" spans="1:3" x14ac:dyDescent="0.25">
      <c r="A433" s="1">
        <v>35034</v>
      </c>
      <c r="B433">
        <v>2.53165</v>
      </c>
      <c r="C433">
        <v>3.0322200000000001</v>
      </c>
    </row>
    <row r="434" spans="1:3" x14ac:dyDescent="0.25">
      <c r="A434" s="1">
        <v>35065</v>
      </c>
      <c r="B434">
        <v>2.7907000000000002</v>
      </c>
      <c r="C434">
        <v>2.9559700000000002</v>
      </c>
    </row>
    <row r="435" spans="1:3" x14ac:dyDescent="0.25">
      <c r="A435" s="1">
        <v>35096</v>
      </c>
      <c r="B435">
        <v>2.7170299999999998</v>
      </c>
      <c r="C435">
        <v>2.8858199999999998</v>
      </c>
    </row>
    <row r="436" spans="1:3" x14ac:dyDescent="0.25">
      <c r="A436" s="1">
        <v>35125</v>
      </c>
      <c r="B436">
        <v>2.8439199999999998</v>
      </c>
      <c r="C436">
        <v>2.81426</v>
      </c>
    </row>
    <row r="437" spans="1:3" x14ac:dyDescent="0.25">
      <c r="A437" s="1">
        <v>35156</v>
      </c>
      <c r="B437">
        <v>2.8326699999999998</v>
      </c>
      <c r="C437">
        <v>2.6184500000000002</v>
      </c>
    </row>
    <row r="438" spans="1:3" x14ac:dyDescent="0.25">
      <c r="A438" s="1">
        <v>35186</v>
      </c>
      <c r="B438">
        <v>2.8270900000000001</v>
      </c>
      <c r="C438">
        <v>2.6757900000000001</v>
      </c>
    </row>
    <row r="439" spans="1:3" x14ac:dyDescent="0.25">
      <c r="A439" s="1">
        <v>35217</v>
      </c>
      <c r="B439">
        <v>2.82152</v>
      </c>
      <c r="C439">
        <v>2.6691500000000001</v>
      </c>
    </row>
    <row r="440" spans="1:3" x14ac:dyDescent="0.25">
      <c r="A440" s="1">
        <v>35247</v>
      </c>
      <c r="B440">
        <v>2.8833600000000001</v>
      </c>
      <c r="C440">
        <v>2.6641900000000001</v>
      </c>
    </row>
    <row r="441" spans="1:3" x14ac:dyDescent="0.25">
      <c r="A441" s="1">
        <v>35278</v>
      </c>
      <c r="B441">
        <v>2.8123</v>
      </c>
      <c r="C441">
        <v>2.5958000000000001</v>
      </c>
    </row>
    <row r="442" spans="1:3" x14ac:dyDescent="0.25">
      <c r="A442" s="1">
        <v>35309</v>
      </c>
      <c r="B442">
        <v>3.0045700000000002</v>
      </c>
      <c r="C442">
        <v>2.6510500000000001</v>
      </c>
    </row>
    <row r="443" spans="1:3" x14ac:dyDescent="0.25">
      <c r="A443" s="1">
        <v>35339</v>
      </c>
      <c r="B443">
        <v>3.06189</v>
      </c>
      <c r="C443">
        <v>2.5199799999999999</v>
      </c>
    </row>
    <row r="444" spans="1:3" x14ac:dyDescent="0.25">
      <c r="A444" s="1">
        <v>35370</v>
      </c>
      <c r="B444">
        <v>3.2530899999999998</v>
      </c>
      <c r="C444">
        <v>2.5766900000000001</v>
      </c>
    </row>
    <row r="445" spans="1:3" x14ac:dyDescent="0.25">
      <c r="A445" s="1">
        <v>35400</v>
      </c>
      <c r="B445">
        <v>3.3788200000000002</v>
      </c>
      <c r="C445">
        <v>2.6364200000000002</v>
      </c>
    </row>
    <row r="446" spans="1:3" x14ac:dyDescent="0.25">
      <c r="A446" s="1">
        <v>35431</v>
      </c>
      <c r="B446">
        <v>3.0381399999999998</v>
      </c>
      <c r="C446">
        <v>2.5045799999999998</v>
      </c>
    </row>
    <row r="447" spans="1:3" x14ac:dyDescent="0.25">
      <c r="A447" s="1">
        <v>35462</v>
      </c>
      <c r="B447">
        <v>3.03226</v>
      </c>
      <c r="C447">
        <v>2.5</v>
      </c>
    </row>
    <row r="448" spans="1:3" x14ac:dyDescent="0.25">
      <c r="A448" s="1">
        <v>35490</v>
      </c>
      <c r="B448">
        <v>2.7652700000000001</v>
      </c>
      <c r="C448">
        <v>2.43309</v>
      </c>
    </row>
    <row r="449" spans="1:3" x14ac:dyDescent="0.25">
      <c r="A449" s="1">
        <v>35521</v>
      </c>
      <c r="B449">
        <v>2.4343400000000002</v>
      </c>
      <c r="C449">
        <v>2.61239</v>
      </c>
    </row>
    <row r="450" spans="1:3" x14ac:dyDescent="0.25">
      <c r="A450" s="1">
        <v>35551</v>
      </c>
      <c r="B450">
        <v>2.2378499999999999</v>
      </c>
      <c r="C450">
        <v>2.5454500000000002</v>
      </c>
    </row>
    <row r="451" spans="1:3" x14ac:dyDescent="0.25">
      <c r="A451" s="1">
        <v>35582</v>
      </c>
      <c r="B451">
        <v>2.2335699999999998</v>
      </c>
      <c r="C451">
        <v>2.41838</v>
      </c>
    </row>
    <row r="452" spans="1:3" x14ac:dyDescent="0.25">
      <c r="A452" s="1">
        <v>35612</v>
      </c>
      <c r="B452">
        <v>2.16561</v>
      </c>
      <c r="C452">
        <v>2.4140000000000001</v>
      </c>
    </row>
    <row r="453" spans="1:3" x14ac:dyDescent="0.25">
      <c r="A453" s="1">
        <v>35643</v>
      </c>
      <c r="B453">
        <v>2.2900800000000001</v>
      </c>
      <c r="C453">
        <v>2.2891599999999999</v>
      </c>
    </row>
    <row r="454" spans="1:3" x14ac:dyDescent="0.25">
      <c r="A454" s="1">
        <v>35674</v>
      </c>
      <c r="B454">
        <v>2.2193999999999998</v>
      </c>
      <c r="C454">
        <v>2.2222200000000001</v>
      </c>
    </row>
    <row r="455" spans="1:3" x14ac:dyDescent="0.25">
      <c r="A455" s="1">
        <v>35704</v>
      </c>
      <c r="B455">
        <v>2.0859700000000001</v>
      </c>
      <c r="C455">
        <v>2.2781799999999999</v>
      </c>
    </row>
    <row r="456" spans="1:3" x14ac:dyDescent="0.25">
      <c r="A456" s="1">
        <v>35735</v>
      </c>
      <c r="B456">
        <v>1.89036</v>
      </c>
      <c r="C456">
        <v>2.1531099999999999</v>
      </c>
    </row>
    <row r="457" spans="1:3" x14ac:dyDescent="0.25">
      <c r="A457" s="1">
        <v>35765</v>
      </c>
      <c r="B457">
        <v>1.6970499999999999</v>
      </c>
      <c r="C457">
        <v>2.2700100000000001</v>
      </c>
    </row>
    <row r="458" spans="1:3" x14ac:dyDescent="0.25">
      <c r="A458" s="1">
        <v>35796</v>
      </c>
      <c r="B458">
        <v>1.6311199999999999</v>
      </c>
      <c r="C458">
        <v>2.2646000000000002</v>
      </c>
    </row>
    <row r="459" spans="1:3" x14ac:dyDescent="0.25">
      <c r="A459" s="1">
        <v>35827</v>
      </c>
      <c r="B459">
        <v>1.4401999999999999</v>
      </c>
      <c r="C459">
        <v>2.2605599999999999</v>
      </c>
    </row>
    <row r="460" spans="1:3" x14ac:dyDescent="0.25">
      <c r="A460" s="1">
        <v>35855</v>
      </c>
      <c r="B460">
        <v>1.3767199999999999</v>
      </c>
      <c r="C460">
        <v>2.2565300000000001</v>
      </c>
    </row>
    <row r="461" spans="1:3" x14ac:dyDescent="0.25">
      <c r="A461" s="1">
        <v>35886</v>
      </c>
      <c r="B461">
        <v>1.4383999999999999</v>
      </c>
      <c r="C461">
        <v>2.13144</v>
      </c>
    </row>
    <row r="462" spans="1:3" x14ac:dyDescent="0.25">
      <c r="A462" s="1">
        <v>35916</v>
      </c>
      <c r="B462">
        <v>1.6885600000000001</v>
      </c>
      <c r="C462">
        <v>2.18676</v>
      </c>
    </row>
    <row r="463" spans="1:3" x14ac:dyDescent="0.25">
      <c r="A463" s="1">
        <v>35947</v>
      </c>
      <c r="B463">
        <v>1.62297</v>
      </c>
      <c r="C463">
        <v>2.2432099999999999</v>
      </c>
    </row>
    <row r="464" spans="1:3" x14ac:dyDescent="0.25">
      <c r="A464" s="1">
        <v>35977</v>
      </c>
      <c r="B464">
        <v>1.7456400000000001</v>
      </c>
      <c r="C464">
        <v>2.2392500000000002</v>
      </c>
    </row>
    <row r="465" spans="1:3" x14ac:dyDescent="0.25">
      <c r="A465" s="1">
        <v>36008</v>
      </c>
      <c r="B465">
        <v>1.6169199999999999</v>
      </c>
      <c r="C465">
        <v>2.4735</v>
      </c>
    </row>
    <row r="466" spans="1:3" x14ac:dyDescent="0.25">
      <c r="A466" s="1">
        <v>36039</v>
      </c>
      <c r="B466">
        <v>1.4268000000000001</v>
      </c>
      <c r="C466">
        <v>2.3501799999999999</v>
      </c>
    </row>
    <row r="467" spans="1:3" x14ac:dyDescent="0.25">
      <c r="A467" s="1">
        <v>36069</v>
      </c>
      <c r="B467">
        <v>1.48607</v>
      </c>
      <c r="C467">
        <v>2.22743</v>
      </c>
    </row>
    <row r="468" spans="1:3" x14ac:dyDescent="0.25">
      <c r="A468" s="1">
        <v>36100</v>
      </c>
      <c r="B468">
        <v>1.4842299999999999</v>
      </c>
      <c r="C468">
        <v>2.34192</v>
      </c>
    </row>
    <row r="469" spans="1:3" x14ac:dyDescent="0.25">
      <c r="A469" s="1">
        <v>36130</v>
      </c>
      <c r="B469">
        <v>1.6069199999999999</v>
      </c>
      <c r="C469">
        <v>2.4532699999999998</v>
      </c>
    </row>
    <row r="470" spans="1:3" x14ac:dyDescent="0.25">
      <c r="A470" s="1">
        <v>36161</v>
      </c>
      <c r="B470">
        <v>1.6666700000000001</v>
      </c>
      <c r="C470">
        <v>2.331</v>
      </c>
    </row>
    <row r="471" spans="1:3" x14ac:dyDescent="0.25">
      <c r="A471" s="1">
        <v>36192</v>
      </c>
      <c r="B471">
        <v>1.6666700000000001</v>
      </c>
      <c r="C471">
        <v>2.1524100000000002</v>
      </c>
    </row>
    <row r="472" spans="1:3" x14ac:dyDescent="0.25">
      <c r="A472" s="1">
        <v>36220</v>
      </c>
      <c r="B472">
        <v>1.7283999999999999</v>
      </c>
      <c r="C472">
        <v>2.0325199999999999</v>
      </c>
    </row>
    <row r="473" spans="1:3" x14ac:dyDescent="0.25">
      <c r="A473" s="1">
        <v>36251</v>
      </c>
      <c r="B473">
        <v>2.2811300000000001</v>
      </c>
      <c r="C473">
        <v>2.2029000000000001</v>
      </c>
    </row>
    <row r="474" spans="1:3" x14ac:dyDescent="0.25">
      <c r="A474" s="1">
        <v>36281</v>
      </c>
      <c r="B474">
        <v>2.0910199999999999</v>
      </c>
      <c r="C474">
        <v>2.0821299999999998</v>
      </c>
    </row>
    <row r="475" spans="1:3" x14ac:dyDescent="0.25">
      <c r="A475" s="1">
        <v>36312</v>
      </c>
      <c r="B475">
        <v>1.9656</v>
      </c>
      <c r="C475">
        <v>1.96305</v>
      </c>
    </row>
    <row r="476" spans="1:3" x14ac:dyDescent="0.25">
      <c r="A476" s="1">
        <v>36342</v>
      </c>
      <c r="B476">
        <v>2.1446100000000001</v>
      </c>
      <c r="C476">
        <v>2.0749300000000002</v>
      </c>
    </row>
    <row r="477" spans="1:3" x14ac:dyDescent="0.25">
      <c r="A477" s="1">
        <v>36373</v>
      </c>
      <c r="B477">
        <v>2.2643800000000001</v>
      </c>
      <c r="C477">
        <v>1.89655</v>
      </c>
    </row>
    <row r="478" spans="1:3" x14ac:dyDescent="0.25">
      <c r="A478" s="1">
        <v>36404</v>
      </c>
      <c r="B478">
        <v>2.6299700000000001</v>
      </c>
      <c r="C478">
        <v>2.0665900000000001</v>
      </c>
    </row>
    <row r="479" spans="1:3" x14ac:dyDescent="0.25">
      <c r="A479" s="1">
        <v>36434</v>
      </c>
      <c r="B479">
        <v>2.5625399999999998</v>
      </c>
      <c r="C479">
        <v>2.1215600000000001</v>
      </c>
    </row>
    <row r="480" spans="1:3" x14ac:dyDescent="0.25">
      <c r="A480" s="1">
        <v>36465</v>
      </c>
      <c r="B480">
        <v>2.6203500000000002</v>
      </c>
      <c r="C480">
        <v>2.0594999999999999</v>
      </c>
    </row>
    <row r="481" spans="1:3" x14ac:dyDescent="0.25">
      <c r="A481" s="1">
        <v>36495</v>
      </c>
      <c r="B481">
        <v>2.6764000000000001</v>
      </c>
      <c r="C481">
        <v>1.88141</v>
      </c>
    </row>
    <row r="482" spans="1:3" x14ac:dyDescent="0.25">
      <c r="A482" s="1">
        <v>36526</v>
      </c>
      <c r="B482">
        <v>2.7929599999999999</v>
      </c>
      <c r="C482">
        <v>2.1070600000000002</v>
      </c>
    </row>
    <row r="483" spans="1:3" x14ac:dyDescent="0.25">
      <c r="A483" s="1">
        <v>36557</v>
      </c>
      <c r="B483">
        <v>3.2179700000000002</v>
      </c>
      <c r="C483">
        <v>2.1640100000000002</v>
      </c>
    </row>
    <row r="484" spans="1:3" x14ac:dyDescent="0.25">
      <c r="A484" s="1">
        <v>36586</v>
      </c>
      <c r="B484">
        <v>3.76214</v>
      </c>
      <c r="C484">
        <v>2.4473500000000001</v>
      </c>
    </row>
    <row r="485" spans="1:3" x14ac:dyDescent="0.25">
      <c r="A485" s="1">
        <v>36617</v>
      </c>
      <c r="B485">
        <v>3.0138600000000002</v>
      </c>
      <c r="C485">
        <v>2.2688600000000001</v>
      </c>
    </row>
    <row r="486" spans="1:3" x14ac:dyDescent="0.25">
      <c r="A486" s="1">
        <v>36647</v>
      </c>
      <c r="B486">
        <v>3.13253</v>
      </c>
      <c r="C486">
        <v>2.3795999999999999</v>
      </c>
    </row>
    <row r="487" spans="1:3" x14ac:dyDescent="0.25">
      <c r="A487" s="1">
        <v>36678</v>
      </c>
      <c r="B487">
        <v>3.7349399999999999</v>
      </c>
      <c r="C487">
        <v>2.54813</v>
      </c>
    </row>
    <row r="488" spans="1:3" x14ac:dyDescent="0.25">
      <c r="A488" s="1">
        <v>36708</v>
      </c>
      <c r="B488">
        <v>3.5992799999999998</v>
      </c>
      <c r="C488">
        <v>2.48447</v>
      </c>
    </row>
    <row r="489" spans="1:3" x14ac:dyDescent="0.25">
      <c r="A489" s="1">
        <v>36739</v>
      </c>
      <c r="B489">
        <v>3.3512900000000001</v>
      </c>
      <c r="C489">
        <v>2.5944699999999998</v>
      </c>
    </row>
    <row r="490" spans="1:3" x14ac:dyDescent="0.25">
      <c r="A490" s="1">
        <v>36770</v>
      </c>
      <c r="B490">
        <v>3.4565000000000001</v>
      </c>
      <c r="C490">
        <v>2.5309300000000001</v>
      </c>
    </row>
    <row r="491" spans="1:3" x14ac:dyDescent="0.25">
      <c r="A491" s="1">
        <v>36800</v>
      </c>
      <c r="B491">
        <v>3.4503300000000001</v>
      </c>
      <c r="C491">
        <v>2.5266700000000002</v>
      </c>
    </row>
    <row r="492" spans="1:3" x14ac:dyDescent="0.25">
      <c r="A492" s="1">
        <v>36831</v>
      </c>
      <c r="B492">
        <v>3.4441799999999998</v>
      </c>
      <c r="C492">
        <v>2.6345299999999998</v>
      </c>
    </row>
    <row r="493" spans="1:3" x14ac:dyDescent="0.25">
      <c r="A493" s="1">
        <v>36861</v>
      </c>
      <c r="B493">
        <v>3.4360200000000001</v>
      </c>
      <c r="C493">
        <v>2.5741499999999999</v>
      </c>
    </row>
    <row r="494" spans="1:3" x14ac:dyDescent="0.25">
      <c r="A494" s="1">
        <v>36892</v>
      </c>
      <c r="B494">
        <v>3.7212000000000001</v>
      </c>
      <c r="C494">
        <v>2.5655299999999999</v>
      </c>
    </row>
    <row r="495" spans="1:3" x14ac:dyDescent="0.25">
      <c r="A495" s="1">
        <v>36923</v>
      </c>
      <c r="B495">
        <v>3.5294099999999999</v>
      </c>
      <c r="C495">
        <v>2.7870699999999999</v>
      </c>
    </row>
    <row r="496" spans="1:3" x14ac:dyDescent="0.25">
      <c r="A496" s="1">
        <v>36951</v>
      </c>
      <c r="B496">
        <v>2.9824600000000001</v>
      </c>
      <c r="C496">
        <v>2.61111</v>
      </c>
    </row>
    <row r="497" spans="1:3" x14ac:dyDescent="0.25">
      <c r="A497" s="1">
        <v>36982</v>
      </c>
      <c r="B497">
        <v>3.2182599999999999</v>
      </c>
      <c r="C497">
        <v>2.6622300000000001</v>
      </c>
    </row>
    <row r="498" spans="1:3" x14ac:dyDescent="0.25">
      <c r="A498" s="1">
        <v>37012</v>
      </c>
      <c r="B498">
        <v>3.5630799999999998</v>
      </c>
      <c r="C498">
        <v>2.5456599999999998</v>
      </c>
    </row>
    <row r="499" spans="1:3" x14ac:dyDescent="0.25">
      <c r="A499" s="1">
        <v>37043</v>
      </c>
      <c r="B499">
        <v>3.1939600000000001</v>
      </c>
      <c r="C499">
        <v>2.7056900000000002</v>
      </c>
    </row>
    <row r="500" spans="1:3" x14ac:dyDescent="0.25">
      <c r="A500" s="1">
        <v>37073</v>
      </c>
      <c r="B500">
        <v>2.7214800000000001</v>
      </c>
      <c r="C500">
        <v>2.6997200000000001</v>
      </c>
    </row>
    <row r="501" spans="1:3" x14ac:dyDescent="0.25">
      <c r="A501" s="1">
        <v>37104</v>
      </c>
      <c r="B501">
        <v>2.7214800000000001</v>
      </c>
      <c r="C501">
        <v>2.6388099999999999</v>
      </c>
    </row>
    <row r="502" spans="1:3" x14ac:dyDescent="0.25">
      <c r="A502" s="1">
        <v>37135</v>
      </c>
      <c r="B502">
        <v>2.5921699999999999</v>
      </c>
      <c r="C502">
        <v>2.6330200000000001</v>
      </c>
    </row>
    <row r="503" spans="1:3" x14ac:dyDescent="0.25">
      <c r="A503" s="1">
        <v>37165</v>
      </c>
      <c r="B503">
        <v>2.1276600000000001</v>
      </c>
      <c r="C503">
        <v>2.6286999999999998</v>
      </c>
    </row>
    <row r="504" spans="1:3" x14ac:dyDescent="0.25">
      <c r="A504" s="1">
        <v>37196</v>
      </c>
      <c r="B504">
        <v>1.8943700000000001</v>
      </c>
      <c r="C504">
        <v>2.73075</v>
      </c>
    </row>
    <row r="505" spans="1:3" x14ac:dyDescent="0.25">
      <c r="A505" s="1">
        <v>37226</v>
      </c>
      <c r="B505">
        <v>1.6036699999999999</v>
      </c>
      <c r="C505">
        <v>2.7823199999999999</v>
      </c>
    </row>
    <row r="506" spans="1:3" x14ac:dyDescent="0.25">
      <c r="A506" s="1">
        <v>37257</v>
      </c>
      <c r="B506">
        <v>1.1959</v>
      </c>
      <c r="C506">
        <v>2.6101100000000002</v>
      </c>
    </row>
    <row r="507" spans="1:3" x14ac:dyDescent="0.25">
      <c r="A507" s="1">
        <v>37288</v>
      </c>
      <c r="B507">
        <v>1.13636</v>
      </c>
      <c r="C507">
        <v>2.54881</v>
      </c>
    </row>
    <row r="508" spans="1:3" x14ac:dyDescent="0.25">
      <c r="A508" s="1">
        <v>37316</v>
      </c>
      <c r="B508">
        <v>1.36286</v>
      </c>
      <c r="C508">
        <v>2.4363800000000002</v>
      </c>
    </row>
    <row r="509" spans="1:3" x14ac:dyDescent="0.25">
      <c r="A509" s="1">
        <v>37347</v>
      </c>
      <c r="B509">
        <v>1.6439900000000001</v>
      </c>
      <c r="C509">
        <v>2.4851399999999999</v>
      </c>
    </row>
    <row r="510" spans="1:3" x14ac:dyDescent="0.25">
      <c r="A510" s="1">
        <v>37377</v>
      </c>
      <c r="B510">
        <v>1.2408300000000001</v>
      </c>
      <c r="C510">
        <v>2.5364300000000002</v>
      </c>
    </row>
    <row r="511" spans="1:3" x14ac:dyDescent="0.25">
      <c r="A511" s="1">
        <v>37408</v>
      </c>
      <c r="B511">
        <v>1.0692200000000001</v>
      </c>
      <c r="C511">
        <v>2.25806</v>
      </c>
    </row>
    <row r="512" spans="1:3" x14ac:dyDescent="0.25">
      <c r="A512" s="1">
        <v>37438</v>
      </c>
      <c r="B512">
        <v>1.4656100000000001</v>
      </c>
      <c r="C512">
        <v>2.19957</v>
      </c>
    </row>
    <row r="513" spans="1:3" x14ac:dyDescent="0.25">
      <c r="A513" s="1">
        <v>37469</v>
      </c>
      <c r="B513">
        <v>1.74746</v>
      </c>
      <c r="C513">
        <v>2.3567200000000001</v>
      </c>
    </row>
    <row r="514" spans="1:3" x14ac:dyDescent="0.25">
      <c r="A514" s="1">
        <v>37500</v>
      </c>
      <c r="B514">
        <v>1.516</v>
      </c>
      <c r="C514">
        <v>2.2447900000000001</v>
      </c>
    </row>
    <row r="515" spans="1:3" x14ac:dyDescent="0.25">
      <c r="A515" s="1">
        <v>37530</v>
      </c>
      <c r="B515">
        <v>2.0270299999999999</v>
      </c>
      <c r="C515">
        <v>2.1878299999999999</v>
      </c>
    </row>
    <row r="516" spans="1:3" x14ac:dyDescent="0.25">
      <c r="A516" s="1">
        <v>37561</v>
      </c>
      <c r="B516">
        <v>2.25352</v>
      </c>
      <c r="C516">
        <v>2.0202</v>
      </c>
    </row>
    <row r="517" spans="1:3" x14ac:dyDescent="0.25">
      <c r="A517" s="1">
        <v>37591</v>
      </c>
      <c r="B517">
        <v>2.48027</v>
      </c>
      <c r="C517">
        <v>1.96391</v>
      </c>
    </row>
    <row r="518" spans="1:3" x14ac:dyDescent="0.25">
      <c r="A518" s="1">
        <v>37622</v>
      </c>
      <c r="B518">
        <v>2.75746</v>
      </c>
      <c r="C518">
        <v>1.96078</v>
      </c>
    </row>
    <row r="519" spans="1:3" x14ac:dyDescent="0.25">
      <c r="A519" s="1">
        <v>37653</v>
      </c>
      <c r="B519">
        <v>3.1460699999999999</v>
      </c>
      <c r="C519">
        <v>1.79799</v>
      </c>
    </row>
    <row r="520" spans="1:3" x14ac:dyDescent="0.25">
      <c r="A520" s="1">
        <v>37681</v>
      </c>
      <c r="B520">
        <v>3.02521</v>
      </c>
      <c r="C520">
        <v>1.7441899999999999</v>
      </c>
    </row>
    <row r="521" spans="1:3" x14ac:dyDescent="0.25">
      <c r="A521" s="1">
        <v>37712</v>
      </c>
      <c r="B521">
        <v>2.1751299999999998</v>
      </c>
      <c r="C521">
        <v>1.47601</v>
      </c>
    </row>
    <row r="522" spans="1:3" x14ac:dyDescent="0.25">
      <c r="A522" s="1">
        <v>37742</v>
      </c>
      <c r="B522">
        <v>1.89415</v>
      </c>
      <c r="C522">
        <v>1.5263199999999999</v>
      </c>
    </row>
    <row r="523" spans="1:3" x14ac:dyDescent="0.25">
      <c r="A523" s="1">
        <v>37773</v>
      </c>
      <c r="B523">
        <v>1.94878</v>
      </c>
      <c r="C523">
        <v>1.4721299999999999</v>
      </c>
    </row>
    <row r="524" spans="1:3" x14ac:dyDescent="0.25">
      <c r="A524" s="1">
        <v>37803</v>
      </c>
      <c r="B524">
        <v>2.0555599999999998</v>
      </c>
      <c r="C524">
        <v>1.5223100000000001</v>
      </c>
    </row>
    <row r="525" spans="1:3" x14ac:dyDescent="0.25">
      <c r="A525" s="1">
        <v>37834</v>
      </c>
      <c r="B525">
        <v>2.2160700000000002</v>
      </c>
      <c r="C525">
        <v>1.3082199999999999</v>
      </c>
    </row>
    <row r="526" spans="1:3" x14ac:dyDescent="0.25">
      <c r="A526" s="1">
        <v>37865</v>
      </c>
      <c r="B526">
        <v>2.37832</v>
      </c>
      <c r="C526">
        <v>1.25457</v>
      </c>
    </row>
    <row r="527" spans="1:3" x14ac:dyDescent="0.25">
      <c r="A527" s="1">
        <v>37895</v>
      </c>
      <c r="B527">
        <v>2.0419399999999999</v>
      </c>
      <c r="C527">
        <v>1.30548</v>
      </c>
    </row>
    <row r="528" spans="1:3" x14ac:dyDescent="0.25">
      <c r="A528" s="1">
        <v>37926</v>
      </c>
      <c r="B528">
        <v>1.9283699999999999</v>
      </c>
      <c r="C528">
        <v>1.09432</v>
      </c>
    </row>
    <row r="529" spans="1:3" x14ac:dyDescent="0.25">
      <c r="A529" s="1">
        <v>37956</v>
      </c>
      <c r="B529">
        <v>2.0352000000000001</v>
      </c>
      <c r="C529">
        <v>1.09318</v>
      </c>
    </row>
    <row r="530" spans="1:3" x14ac:dyDescent="0.25">
      <c r="A530" s="1">
        <v>37987</v>
      </c>
      <c r="B530">
        <v>2.0262899999999999</v>
      </c>
      <c r="C530">
        <v>1.1434500000000001</v>
      </c>
    </row>
    <row r="531" spans="1:3" x14ac:dyDescent="0.25">
      <c r="A531" s="1">
        <v>38018</v>
      </c>
      <c r="B531">
        <v>1.68845</v>
      </c>
      <c r="C531">
        <v>1.24675</v>
      </c>
    </row>
    <row r="532" spans="1:3" x14ac:dyDescent="0.25">
      <c r="A532" s="1">
        <v>38047</v>
      </c>
      <c r="B532">
        <v>1.7400800000000001</v>
      </c>
      <c r="C532">
        <v>1.55844</v>
      </c>
    </row>
    <row r="533" spans="1:3" x14ac:dyDescent="0.25">
      <c r="A533" s="1">
        <v>38078</v>
      </c>
      <c r="B533">
        <v>2.2925800000000001</v>
      </c>
      <c r="C533">
        <v>1.76623</v>
      </c>
    </row>
    <row r="534" spans="1:3" x14ac:dyDescent="0.25">
      <c r="A534" s="1">
        <v>38108</v>
      </c>
      <c r="B534">
        <v>2.8977599999999999</v>
      </c>
      <c r="C534">
        <v>1.7107300000000001</v>
      </c>
    </row>
    <row r="535" spans="1:3" x14ac:dyDescent="0.25">
      <c r="A535" s="1">
        <v>38139</v>
      </c>
      <c r="B535">
        <v>3.1676700000000002</v>
      </c>
      <c r="C535">
        <v>1.86528</v>
      </c>
    </row>
    <row r="536" spans="1:3" x14ac:dyDescent="0.25">
      <c r="A536" s="1">
        <v>38169</v>
      </c>
      <c r="B536">
        <v>2.9395799999999999</v>
      </c>
      <c r="C536">
        <v>1.7580100000000001</v>
      </c>
    </row>
    <row r="537" spans="1:3" x14ac:dyDescent="0.25">
      <c r="A537" s="1">
        <v>38200</v>
      </c>
      <c r="B537">
        <v>2.5474299999999999</v>
      </c>
      <c r="C537">
        <v>1.70455</v>
      </c>
    </row>
    <row r="538" spans="1:3" x14ac:dyDescent="0.25">
      <c r="A538" s="1">
        <v>38231</v>
      </c>
      <c r="B538">
        <v>2.5391699999999999</v>
      </c>
      <c r="C538">
        <v>1.9618</v>
      </c>
    </row>
    <row r="539" spans="1:3" x14ac:dyDescent="0.25">
      <c r="A539" s="1">
        <v>38261</v>
      </c>
      <c r="B539">
        <v>3.1909100000000001</v>
      </c>
      <c r="C539">
        <v>2.01031</v>
      </c>
    </row>
    <row r="540" spans="1:3" x14ac:dyDescent="0.25">
      <c r="A540" s="1">
        <v>38292</v>
      </c>
      <c r="B540">
        <v>3.6216200000000001</v>
      </c>
      <c r="C540">
        <v>2.2164899999999998</v>
      </c>
    </row>
    <row r="541" spans="1:3" x14ac:dyDescent="0.25">
      <c r="A541" s="1">
        <v>38322</v>
      </c>
      <c r="B541">
        <v>3.34232</v>
      </c>
      <c r="C541">
        <v>2.2657099999999999</v>
      </c>
    </row>
    <row r="542" spans="1:3" x14ac:dyDescent="0.25">
      <c r="A542" s="1">
        <v>38353</v>
      </c>
      <c r="B542">
        <v>2.8448699999999998</v>
      </c>
      <c r="C542">
        <v>2.26105</v>
      </c>
    </row>
    <row r="543" spans="1:3" x14ac:dyDescent="0.25">
      <c r="A543" s="1">
        <v>38384</v>
      </c>
      <c r="B543">
        <v>3.0530300000000001</v>
      </c>
      <c r="C543">
        <v>2.3088799999999998</v>
      </c>
    </row>
    <row r="544" spans="1:3" x14ac:dyDescent="0.25">
      <c r="A544" s="1">
        <v>38412</v>
      </c>
      <c r="B544">
        <v>3.2068400000000001</v>
      </c>
      <c r="C544">
        <v>2.3529399999999998</v>
      </c>
    </row>
    <row r="545" spans="1:3" x14ac:dyDescent="0.25">
      <c r="A545" s="1">
        <v>38443</v>
      </c>
      <c r="B545">
        <v>3.3617900000000001</v>
      </c>
      <c r="C545">
        <v>2.1949999999999998</v>
      </c>
    </row>
    <row r="546" spans="1:3" x14ac:dyDescent="0.25">
      <c r="A546" s="1">
        <v>38473</v>
      </c>
      <c r="B546">
        <v>2.8692899999999999</v>
      </c>
      <c r="C546">
        <v>2.19164</v>
      </c>
    </row>
    <row r="547" spans="1:3" x14ac:dyDescent="0.25">
      <c r="A547" s="1">
        <v>38504</v>
      </c>
      <c r="B547">
        <v>2.5410300000000001</v>
      </c>
      <c r="C547">
        <v>2.0345900000000001</v>
      </c>
    </row>
    <row r="548" spans="1:3" x14ac:dyDescent="0.25">
      <c r="A548" s="1">
        <v>38534</v>
      </c>
      <c r="B548">
        <v>3.0671599999999999</v>
      </c>
      <c r="C548">
        <v>2.0833300000000001</v>
      </c>
    </row>
    <row r="549" spans="1:3" x14ac:dyDescent="0.25">
      <c r="A549" s="1">
        <v>38565</v>
      </c>
      <c r="B549">
        <v>3.6469299999999998</v>
      </c>
      <c r="C549">
        <v>2.13306</v>
      </c>
    </row>
    <row r="550" spans="1:3" x14ac:dyDescent="0.25">
      <c r="A550" s="1">
        <v>38596</v>
      </c>
      <c r="B550">
        <v>4.7418300000000002</v>
      </c>
      <c r="C550">
        <v>1.92405</v>
      </c>
    </row>
    <row r="551" spans="1:3" x14ac:dyDescent="0.25">
      <c r="A551" s="1">
        <v>38626</v>
      </c>
      <c r="B551">
        <v>4.3501000000000003</v>
      </c>
      <c r="C551">
        <v>2.0717500000000002</v>
      </c>
    </row>
    <row r="552" spans="1:3" x14ac:dyDescent="0.25">
      <c r="A552" s="1">
        <v>38657</v>
      </c>
      <c r="B552">
        <v>3.3385500000000001</v>
      </c>
      <c r="C552">
        <v>2.1179999999999999</v>
      </c>
    </row>
    <row r="553" spans="1:3" x14ac:dyDescent="0.25">
      <c r="A553" s="1">
        <v>38687</v>
      </c>
      <c r="B553">
        <v>3.3385500000000001</v>
      </c>
      <c r="C553">
        <v>2.1147999999999998</v>
      </c>
    </row>
    <row r="554" spans="1:3" x14ac:dyDescent="0.25">
      <c r="A554" s="1">
        <v>38718</v>
      </c>
      <c r="B554">
        <v>4.0187900000000001</v>
      </c>
      <c r="C554">
        <v>2.1105499999999999</v>
      </c>
    </row>
    <row r="555" spans="1:3" x14ac:dyDescent="0.25">
      <c r="A555" s="1">
        <v>38749</v>
      </c>
      <c r="B555">
        <v>3.6382500000000002</v>
      </c>
      <c r="C555">
        <v>2.1063200000000002</v>
      </c>
    </row>
    <row r="556" spans="1:3" x14ac:dyDescent="0.25">
      <c r="A556" s="1">
        <v>38777</v>
      </c>
      <c r="B556">
        <v>3.4179200000000001</v>
      </c>
      <c r="C556">
        <v>2.0989499999999999</v>
      </c>
    </row>
    <row r="557" spans="1:3" x14ac:dyDescent="0.25">
      <c r="A557" s="1">
        <v>38808</v>
      </c>
      <c r="B557">
        <v>3.6138400000000002</v>
      </c>
      <c r="C557">
        <v>2.2976999999999999</v>
      </c>
    </row>
    <row r="558" spans="1:3" x14ac:dyDescent="0.25">
      <c r="A558" s="1">
        <v>38838</v>
      </c>
      <c r="B558">
        <v>3.9772699999999999</v>
      </c>
      <c r="C558">
        <v>2.4438900000000001</v>
      </c>
    </row>
    <row r="559" spans="1:3" x14ac:dyDescent="0.25">
      <c r="A559" s="1">
        <v>38869</v>
      </c>
      <c r="B559">
        <v>4.1817200000000003</v>
      </c>
      <c r="C559">
        <v>2.6420699999999999</v>
      </c>
    </row>
    <row r="560" spans="1:3" x14ac:dyDescent="0.25">
      <c r="A560" s="1">
        <v>38899</v>
      </c>
      <c r="B560">
        <v>4.1046699999999996</v>
      </c>
      <c r="C560">
        <v>2.6879</v>
      </c>
    </row>
    <row r="561" spans="1:3" x14ac:dyDescent="0.25">
      <c r="A561" s="1">
        <v>38930</v>
      </c>
      <c r="B561">
        <v>3.9265699999999999</v>
      </c>
      <c r="C561">
        <v>2.8344100000000001</v>
      </c>
    </row>
    <row r="562" spans="1:3" x14ac:dyDescent="0.25">
      <c r="A562" s="1">
        <v>38961</v>
      </c>
      <c r="B562">
        <v>2.01207</v>
      </c>
      <c r="C562">
        <v>2.9309500000000002</v>
      </c>
    </row>
    <row r="563" spans="1:3" x14ac:dyDescent="0.25">
      <c r="A563" s="1">
        <v>38991</v>
      </c>
      <c r="B563">
        <v>1.4063300000000001</v>
      </c>
      <c r="C563">
        <v>2.7722799999999999</v>
      </c>
    </row>
    <row r="564" spans="1:3" x14ac:dyDescent="0.25">
      <c r="A564" s="1">
        <v>39022</v>
      </c>
      <c r="B564">
        <v>1.9686999999999999</v>
      </c>
      <c r="C564">
        <v>2.6172800000000001</v>
      </c>
    </row>
    <row r="565" spans="1:3" x14ac:dyDescent="0.25">
      <c r="A565" s="1">
        <v>39052</v>
      </c>
      <c r="B565">
        <v>2.5239799999999999</v>
      </c>
      <c r="C565">
        <v>2.61341</v>
      </c>
    </row>
    <row r="566" spans="1:3" x14ac:dyDescent="0.25">
      <c r="A566" s="1">
        <v>39083</v>
      </c>
      <c r="B566">
        <v>2.0757699999999999</v>
      </c>
      <c r="C566">
        <v>2.6574800000000001</v>
      </c>
    </row>
    <row r="567" spans="1:3" x14ac:dyDescent="0.25">
      <c r="A567" s="1">
        <v>39114</v>
      </c>
      <c r="B567">
        <v>2.4202599999999999</v>
      </c>
      <c r="C567">
        <v>2.7185700000000002</v>
      </c>
    </row>
    <row r="568" spans="1:3" x14ac:dyDescent="0.25">
      <c r="A568" s="1">
        <v>39142</v>
      </c>
      <c r="B568">
        <v>2.7982</v>
      </c>
      <c r="C568">
        <v>2.5051399999999999</v>
      </c>
    </row>
    <row r="569" spans="1:3" x14ac:dyDescent="0.25">
      <c r="A569" s="1">
        <v>39173</v>
      </c>
      <c r="B569">
        <v>2.5929199999999999</v>
      </c>
      <c r="C569">
        <v>2.41553</v>
      </c>
    </row>
    <row r="570" spans="1:3" x14ac:dyDescent="0.25">
      <c r="A570" s="1">
        <v>39203</v>
      </c>
      <c r="B570">
        <v>2.7098900000000001</v>
      </c>
      <c r="C570">
        <v>2.2677700000000001</v>
      </c>
    </row>
    <row r="571" spans="1:3" x14ac:dyDescent="0.25">
      <c r="A571" s="1">
        <v>39234</v>
      </c>
      <c r="B571">
        <v>2.6927699999999999</v>
      </c>
      <c r="C571">
        <v>2.1816399999999998</v>
      </c>
    </row>
    <row r="572" spans="1:3" x14ac:dyDescent="0.25">
      <c r="A572" s="1">
        <v>39264</v>
      </c>
      <c r="B572">
        <v>2.3178899999999998</v>
      </c>
      <c r="C572">
        <v>2.1682000000000001</v>
      </c>
    </row>
    <row r="573" spans="1:3" x14ac:dyDescent="0.25">
      <c r="A573" s="1">
        <v>39295</v>
      </c>
      <c r="B573">
        <v>1.8974500000000001</v>
      </c>
      <c r="C573">
        <v>2.0884900000000002</v>
      </c>
    </row>
    <row r="574" spans="1:3" x14ac:dyDescent="0.25">
      <c r="A574" s="1">
        <v>39326</v>
      </c>
      <c r="B574">
        <v>2.8338299999999998</v>
      </c>
      <c r="C574">
        <v>2.1013500000000001</v>
      </c>
    </row>
    <row r="575" spans="1:3" x14ac:dyDescent="0.25">
      <c r="A575" s="1">
        <v>39356</v>
      </c>
      <c r="B575">
        <v>3.6107</v>
      </c>
      <c r="C575">
        <v>2.1565500000000002</v>
      </c>
    </row>
    <row r="576" spans="1:3" x14ac:dyDescent="0.25">
      <c r="A576" s="1">
        <v>39387</v>
      </c>
      <c r="B576">
        <v>4.3732699999999998</v>
      </c>
      <c r="C576">
        <v>2.3387899999999999</v>
      </c>
    </row>
    <row r="577" spans="1:3" x14ac:dyDescent="0.25">
      <c r="A577" s="1">
        <v>39417</v>
      </c>
      <c r="B577">
        <v>4.1088100000000001</v>
      </c>
      <c r="C577">
        <v>2.4353699999999998</v>
      </c>
    </row>
    <row r="578" spans="1:3" x14ac:dyDescent="0.25">
      <c r="A578" s="1">
        <v>39448</v>
      </c>
      <c r="B578">
        <v>4.2946999999999997</v>
      </c>
      <c r="C578">
        <v>2.4789099999999999</v>
      </c>
    </row>
    <row r="579" spans="1:3" x14ac:dyDescent="0.25">
      <c r="A579" s="1">
        <v>39479</v>
      </c>
      <c r="B579">
        <v>4.1429600000000004</v>
      </c>
      <c r="C579">
        <v>2.2970799999999998</v>
      </c>
    </row>
    <row r="580" spans="1:3" x14ac:dyDescent="0.25">
      <c r="A580" s="1">
        <v>39508</v>
      </c>
      <c r="B580">
        <v>3.9748999999999999</v>
      </c>
      <c r="C580">
        <v>2.3885200000000002</v>
      </c>
    </row>
    <row r="581" spans="1:3" x14ac:dyDescent="0.25">
      <c r="A581" s="1">
        <v>39539</v>
      </c>
      <c r="B581">
        <v>3.9037600000000001</v>
      </c>
      <c r="C581">
        <v>2.29467</v>
      </c>
    </row>
    <row r="582" spans="1:3" x14ac:dyDescent="0.25">
      <c r="A582" s="1">
        <v>39569</v>
      </c>
      <c r="B582">
        <v>4.0884099999999997</v>
      </c>
      <c r="C582">
        <v>2.3222200000000002</v>
      </c>
    </row>
    <row r="583" spans="1:3" x14ac:dyDescent="0.25">
      <c r="A583" s="1">
        <v>39600</v>
      </c>
      <c r="B583">
        <v>4.9359700000000002</v>
      </c>
      <c r="C583">
        <v>2.3917299999999999</v>
      </c>
    </row>
    <row r="584" spans="1:3" x14ac:dyDescent="0.25">
      <c r="A584" s="1">
        <v>39630</v>
      </c>
      <c r="B584">
        <v>5.4975100000000001</v>
      </c>
      <c r="C584">
        <v>2.4633099999999999</v>
      </c>
    </row>
    <row r="585" spans="1:3" x14ac:dyDescent="0.25">
      <c r="A585" s="1">
        <v>39661</v>
      </c>
      <c r="B585">
        <v>5.30802</v>
      </c>
      <c r="C585">
        <v>2.4981200000000001</v>
      </c>
    </row>
    <row r="586" spans="1:3" x14ac:dyDescent="0.25">
      <c r="A586" s="1">
        <v>39692</v>
      </c>
      <c r="B586">
        <v>4.9533199999999997</v>
      </c>
      <c r="C586">
        <v>2.4386199999999998</v>
      </c>
    </row>
    <row r="587" spans="1:3" x14ac:dyDescent="0.25">
      <c r="A587" s="1">
        <v>39722</v>
      </c>
      <c r="B587">
        <v>3.7310599999999998</v>
      </c>
      <c r="C587">
        <v>2.2213599999999998</v>
      </c>
    </row>
    <row r="588" spans="1:3" x14ac:dyDescent="0.25">
      <c r="A588" s="1">
        <v>39753</v>
      </c>
      <c r="B588">
        <v>1.09992</v>
      </c>
      <c r="C588">
        <v>2.0158900000000002</v>
      </c>
    </row>
    <row r="589" spans="1:3" x14ac:dyDescent="0.25">
      <c r="A589" s="1">
        <v>39783</v>
      </c>
      <c r="B589">
        <v>-2.223E-2</v>
      </c>
      <c r="C589">
        <v>1.7624599999999999</v>
      </c>
    </row>
    <row r="590" spans="1:3" x14ac:dyDescent="0.25">
      <c r="A590" s="1">
        <v>39814</v>
      </c>
      <c r="B590">
        <v>-0.11359</v>
      </c>
      <c r="C590">
        <v>1.67235</v>
      </c>
    </row>
    <row r="591" spans="1:3" x14ac:dyDescent="0.25">
      <c r="A591" s="1">
        <v>39845</v>
      </c>
      <c r="B591">
        <v>8.4600000000000005E-3</v>
      </c>
      <c r="C591">
        <v>1.80098</v>
      </c>
    </row>
    <row r="592" spans="1:3" x14ac:dyDescent="0.25">
      <c r="A592" s="1">
        <v>39873</v>
      </c>
      <c r="B592">
        <v>-0.44647999999999999</v>
      </c>
      <c r="C592">
        <v>1.7876099999999999</v>
      </c>
    </row>
    <row r="593" spans="1:3" x14ac:dyDescent="0.25">
      <c r="A593" s="1">
        <v>39904</v>
      </c>
      <c r="B593">
        <v>-0.57632000000000005</v>
      </c>
      <c r="C593">
        <v>1.9323300000000001</v>
      </c>
    </row>
    <row r="594" spans="1:3" x14ac:dyDescent="0.25">
      <c r="A594" s="1">
        <v>39934</v>
      </c>
      <c r="B594">
        <v>-1.01576</v>
      </c>
      <c r="C594">
        <v>1.84613</v>
      </c>
    </row>
    <row r="595" spans="1:3" x14ac:dyDescent="0.25">
      <c r="A595" s="1">
        <v>39965</v>
      </c>
      <c r="B595">
        <v>-1.2291700000000001</v>
      </c>
      <c r="C595">
        <v>1.71197</v>
      </c>
    </row>
    <row r="596" spans="1:3" x14ac:dyDescent="0.25">
      <c r="A596" s="1">
        <v>39995</v>
      </c>
      <c r="B596">
        <v>-1.9587600000000001</v>
      </c>
      <c r="C596">
        <v>1.5270999999999999</v>
      </c>
    </row>
    <row r="597" spans="1:3" x14ac:dyDescent="0.25">
      <c r="A597" s="1">
        <v>40026</v>
      </c>
      <c r="B597">
        <v>-1.48384</v>
      </c>
      <c r="C597">
        <v>1.43397</v>
      </c>
    </row>
    <row r="598" spans="1:3" x14ac:dyDescent="0.25">
      <c r="A598" s="1">
        <v>40057</v>
      </c>
      <c r="B598">
        <v>-1.3779399999999999</v>
      </c>
      <c r="C598">
        <v>1.47984</v>
      </c>
    </row>
    <row r="599" spans="1:3" x14ac:dyDescent="0.25">
      <c r="A599" s="1">
        <v>40087</v>
      </c>
      <c r="B599">
        <v>-0.22397</v>
      </c>
      <c r="C599">
        <v>1.7127300000000001</v>
      </c>
    </row>
    <row r="600" spans="1:3" x14ac:dyDescent="0.25">
      <c r="A600" s="1">
        <v>40118</v>
      </c>
      <c r="B600">
        <v>1.91459</v>
      </c>
      <c r="C600">
        <v>1.71424</v>
      </c>
    </row>
    <row r="601" spans="1:3" x14ac:dyDescent="0.25">
      <c r="A601" s="1">
        <v>40148</v>
      </c>
      <c r="B601">
        <v>2.81412</v>
      </c>
      <c r="C601">
        <v>1.8236699999999999</v>
      </c>
    </row>
    <row r="602" spans="1:3" x14ac:dyDescent="0.25">
      <c r="A602" s="1">
        <v>40179</v>
      </c>
      <c r="B602">
        <v>2.6211099999999998</v>
      </c>
      <c r="C602">
        <v>1.51234</v>
      </c>
    </row>
    <row r="603" spans="1:3" x14ac:dyDescent="0.25">
      <c r="A603" s="1">
        <v>40210</v>
      </c>
      <c r="B603">
        <v>2.1513399999999998</v>
      </c>
      <c r="C603">
        <v>1.34945</v>
      </c>
    </row>
    <row r="604" spans="1:3" x14ac:dyDescent="0.25">
      <c r="A604" s="1">
        <v>40238</v>
      </c>
      <c r="B604">
        <v>2.2861699999999998</v>
      </c>
      <c r="C604">
        <v>1.1592100000000001</v>
      </c>
    </row>
    <row r="605" spans="1:3" x14ac:dyDescent="0.25">
      <c r="A605" s="1">
        <v>40269</v>
      </c>
      <c r="B605">
        <v>2.2067700000000001</v>
      </c>
      <c r="C605">
        <v>0.96750999999999998</v>
      </c>
    </row>
    <row r="606" spans="1:3" x14ac:dyDescent="0.25">
      <c r="A606" s="1">
        <v>40299</v>
      </c>
      <c r="B606">
        <v>2.0035500000000002</v>
      </c>
      <c r="C606">
        <v>0.94013999999999998</v>
      </c>
    </row>
    <row r="607" spans="1:3" x14ac:dyDescent="0.25">
      <c r="A607" s="1">
        <v>40330</v>
      </c>
      <c r="B607">
        <v>1.1215599999999999</v>
      </c>
      <c r="C607">
        <v>0.95020000000000004</v>
      </c>
    </row>
    <row r="608" spans="1:3" x14ac:dyDescent="0.25">
      <c r="A608" s="1">
        <v>40360</v>
      </c>
      <c r="B608">
        <v>1.3407800000000001</v>
      </c>
      <c r="C608">
        <v>0.95774999999999999</v>
      </c>
    </row>
    <row r="609" spans="1:3" x14ac:dyDescent="0.25">
      <c r="A609" s="1">
        <v>40391</v>
      </c>
      <c r="B609">
        <v>1.15018</v>
      </c>
      <c r="C609">
        <v>0.91710000000000003</v>
      </c>
    </row>
    <row r="610" spans="1:3" x14ac:dyDescent="0.25">
      <c r="A610" s="1">
        <v>40422</v>
      </c>
      <c r="B610">
        <v>1.1183099999999999</v>
      </c>
      <c r="C610">
        <v>0.81438999999999995</v>
      </c>
    </row>
    <row r="611" spans="1:3" x14ac:dyDescent="0.25">
      <c r="A611" s="1">
        <v>40452</v>
      </c>
      <c r="B611">
        <v>1.1667000000000001</v>
      </c>
      <c r="C611">
        <v>0.60272000000000003</v>
      </c>
    </row>
    <row r="612" spans="1:3" x14ac:dyDescent="0.25">
      <c r="A612" s="1">
        <v>40483</v>
      </c>
      <c r="B612">
        <v>1.0845400000000001</v>
      </c>
      <c r="C612">
        <v>0.67205999999999999</v>
      </c>
    </row>
    <row r="613" spans="1:3" x14ac:dyDescent="0.25">
      <c r="A613" s="1">
        <v>40513</v>
      </c>
      <c r="B613">
        <v>1.4377899999999999</v>
      </c>
      <c r="C613">
        <v>0.66188999999999998</v>
      </c>
    </row>
    <row r="614" spans="1:3" x14ac:dyDescent="0.25">
      <c r="A614" s="1">
        <v>40544</v>
      </c>
      <c r="B614">
        <v>1.70078</v>
      </c>
      <c r="C614">
        <v>0.98353000000000002</v>
      </c>
    </row>
    <row r="615" spans="1:3" x14ac:dyDescent="0.25">
      <c r="A615" s="1">
        <v>40575</v>
      </c>
      <c r="B615">
        <v>2.1248999999999998</v>
      </c>
      <c r="C615">
        <v>1.1244499999999999</v>
      </c>
    </row>
    <row r="616" spans="1:3" x14ac:dyDescent="0.25">
      <c r="A616" s="1">
        <v>40603</v>
      </c>
      <c r="B616">
        <v>2.61924</v>
      </c>
      <c r="C616">
        <v>1.2097899999999999</v>
      </c>
    </row>
    <row r="617" spans="1:3" x14ac:dyDescent="0.25">
      <c r="A617" s="1">
        <v>40634</v>
      </c>
      <c r="B617">
        <v>3.0772300000000001</v>
      </c>
      <c r="C617">
        <v>1.3155399999999999</v>
      </c>
    </row>
    <row r="618" spans="1:3" x14ac:dyDescent="0.25">
      <c r="A618" s="1">
        <v>40664</v>
      </c>
      <c r="B618">
        <v>3.4589699999999999</v>
      </c>
      <c r="C618">
        <v>1.4540999999999999</v>
      </c>
    </row>
    <row r="619" spans="1:3" x14ac:dyDescent="0.25">
      <c r="A619" s="1">
        <v>40695</v>
      </c>
      <c r="B619">
        <v>3.5023200000000001</v>
      </c>
      <c r="C619">
        <v>1.58368</v>
      </c>
    </row>
    <row r="620" spans="1:3" x14ac:dyDescent="0.25">
      <c r="A620" s="1">
        <v>40725</v>
      </c>
      <c r="B620">
        <v>3.5798800000000002</v>
      </c>
      <c r="C620">
        <v>1.7414799999999999</v>
      </c>
    </row>
    <row r="621" spans="1:3" x14ac:dyDescent="0.25">
      <c r="A621" s="1">
        <v>40756</v>
      </c>
      <c r="B621">
        <v>3.7549999999999999</v>
      </c>
      <c r="C621">
        <v>1.96516</v>
      </c>
    </row>
    <row r="622" spans="1:3" x14ac:dyDescent="0.25">
      <c r="A622" s="1">
        <v>40787</v>
      </c>
      <c r="B622">
        <v>3.8126199999999999</v>
      </c>
      <c r="C622">
        <v>1.9877199999999999</v>
      </c>
    </row>
    <row r="623" spans="1:3" x14ac:dyDescent="0.25">
      <c r="A623" s="1">
        <v>40817</v>
      </c>
      <c r="B623">
        <v>3.5222699999999998</v>
      </c>
      <c r="C623">
        <v>2.10792</v>
      </c>
    </row>
    <row r="624" spans="1:3" x14ac:dyDescent="0.25">
      <c r="A624" s="1">
        <v>40848</v>
      </c>
      <c r="B624">
        <v>3.4514300000000002</v>
      </c>
      <c r="C624">
        <v>2.1381999999999999</v>
      </c>
    </row>
    <row r="625" spans="1:3" x14ac:dyDescent="0.25">
      <c r="A625" s="1">
        <v>40878</v>
      </c>
      <c r="B625">
        <v>3.0620699999999998</v>
      </c>
      <c r="C625">
        <v>2.2766600000000001</v>
      </c>
    </row>
    <row r="626" spans="1:3" x14ac:dyDescent="0.25">
      <c r="A626" s="1">
        <v>40909</v>
      </c>
      <c r="B626">
        <v>3.0087700000000002</v>
      </c>
      <c r="C626">
        <v>2.2773500000000002</v>
      </c>
    </row>
    <row r="627" spans="1:3" x14ac:dyDescent="0.25">
      <c r="A627" s="1">
        <v>40940</v>
      </c>
      <c r="B627">
        <v>2.89818</v>
      </c>
      <c r="C627">
        <v>2.1598199999999999</v>
      </c>
    </row>
    <row r="628" spans="1:3" x14ac:dyDescent="0.25">
      <c r="A628" s="1">
        <v>40969</v>
      </c>
      <c r="B628">
        <v>2.5828799999999998</v>
      </c>
      <c r="C628">
        <v>2.2483399999999998</v>
      </c>
    </row>
    <row r="629" spans="1:3" x14ac:dyDescent="0.25">
      <c r="A629" s="1">
        <v>41000</v>
      </c>
      <c r="B629">
        <v>2.2731599999999998</v>
      </c>
      <c r="C629">
        <v>2.3144300000000002</v>
      </c>
    </row>
    <row r="630" spans="1:3" x14ac:dyDescent="0.25">
      <c r="A630" s="1">
        <v>41030</v>
      </c>
      <c r="B630">
        <v>1.73794</v>
      </c>
      <c r="C630">
        <v>2.2522600000000002</v>
      </c>
    </row>
    <row r="631" spans="1:3" x14ac:dyDescent="0.25">
      <c r="A631" s="1">
        <v>41061</v>
      </c>
      <c r="B631">
        <v>1.65387</v>
      </c>
      <c r="C631">
        <v>2.1922899999999998</v>
      </c>
    </row>
    <row r="632" spans="1:3" x14ac:dyDescent="0.25">
      <c r="A632" s="1">
        <v>41091</v>
      </c>
      <c r="B632">
        <v>1.41751</v>
      </c>
      <c r="C632">
        <v>2.1099600000000001</v>
      </c>
    </row>
    <row r="633" spans="1:3" x14ac:dyDescent="0.25">
      <c r="A633" s="1">
        <v>41122</v>
      </c>
      <c r="B633">
        <v>1.6859299999999999</v>
      </c>
      <c r="C633">
        <v>1.9352499999999999</v>
      </c>
    </row>
    <row r="634" spans="1:3" x14ac:dyDescent="0.25">
      <c r="A634" s="1">
        <v>41153</v>
      </c>
      <c r="B634">
        <v>1.9497199999999999</v>
      </c>
      <c r="C634">
        <v>2.0082399999999998</v>
      </c>
    </row>
    <row r="635" spans="1:3" x14ac:dyDescent="0.25">
      <c r="A635" s="1">
        <v>41183</v>
      </c>
      <c r="B635">
        <v>2.1556799999999998</v>
      </c>
      <c r="C635">
        <v>1.99465</v>
      </c>
    </row>
    <row r="636" spans="1:3" x14ac:dyDescent="0.25">
      <c r="A636" s="1">
        <v>41214</v>
      </c>
      <c r="B636">
        <v>1.7960199999999999</v>
      </c>
      <c r="C636">
        <v>1.95285</v>
      </c>
    </row>
    <row r="637" spans="1:3" x14ac:dyDescent="0.25">
      <c r="A637" s="1">
        <v>41244</v>
      </c>
      <c r="B637">
        <v>1.7595000000000001</v>
      </c>
      <c r="C637">
        <v>1.8996900000000001</v>
      </c>
    </row>
    <row r="638" spans="1:3" x14ac:dyDescent="0.25">
      <c r="A638" s="1">
        <v>41275</v>
      </c>
      <c r="B638">
        <v>1.6840599999999999</v>
      </c>
      <c r="C638">
        <v>1.9097999999999999</v>
      </c>
    </row>
    <row r="639" spans="1:3" x14ac:dyDescent="0.25">
      <c r="A639" s="1">
        <v>41306</v>
      </c>
      <c r="B639">
        <v>2.0181399999999998</v>
      </c>
      <c r="C639">
        <v>1.98874</v>
      </c>
    </row>
    <row r="640" spans="1:3" x14ac:dyDescent="0.25">
      <c r="A640" s="1">
        <v>41334</v>
      </c>
      <c r="B640">
        <v>1.51875</v>
      </c>
      <c r="C640">
        <v>1.8890199999999999</v>
      </c>
    </row>
    <row r="641" spans="1:3" x14ac:dyDescent="0.25">
      <c r="A641" s="1">
        <v>41365</v>
      </c>
      <c r="B641">
        <v>1.1388100000000001</v>
      </c>
      <c r="C641">
        <v>1.71556</v>
      </c>
    </row>
    <row r="642" spans="1:3" x14ac:dyDescent="0.25">
      <c r="A642" s="1">
        <v>41395</v>
      </c>
      <c r="B642">
        <v>1.39039</v>
      </c>
      <c r="C642">
        <v>1.6455500000000001</v>
      </c>
    </row>
    <row r="643" spans="1:3" x14ac:dyDescent="0.25">
      <c r="A643" s="1">
        <v>41426</v>
      </c>
      <c r="B643">
        <v>1.7157899999999999</v>
      </c>
      <c r="C643">
        <v>1.6231</v>
      </c>
    </row>
    <row r="644" spans="1:3" x14ac:dyDescent="0.25">
      <c r="A644" s="1">
        <v>41456</v>
      </c>
      <c r="B644">
        <v>1.88547</v>
      </c>
      <c r="C644">
        <v>1.7002200000000001</v>
      </c>
    </row>
    <row r="645" spans="1:3" x14ac:dyDescent="0.25">
      <c r="A645" s="1">
        <v>41487</v>
      </c>
      <c r="B645">
        <v>1.53881</v>
      </c>
      <c r="C645">
        <v>1.7821100000000001</v>
      </c>
    </row>
    <row r="646" spans="1:3" x14ac:dyDescent="0.25">
      <c r="A646" s="1">
        <v>41518</v>
      </c>
      <c r="B646">
        <v>1.09473</v>
      </c>
      <c r="C646">
        <v>1.7519400000000001</v>
      </c>
    </row>
    <row r="647" spans="1:3" x14ac:dyDescent="0.25">
      <c r="A647" s="1">
        <v>41548</v>
      </c>
      <c r="B647">
        <v>0.87680000000000002</v>
      </c>
      <c r="C647">
        <v>1.6868399999999999</v>
      </c>
    </row>
    <row r="648" spans="1:3" x14ac:dyDescent="0.25">
      <c r="A648" s="1">
        <v>41579</v>
      </c>
      <c r="B648">
        <v>1.2328699999999999</v>
      </c>
      <c r="C648">
        <v>1.7416700000000001</v>
      </c>
    </row>
    <row r="649" spans="1:3" x14ac:dyDescent="0.25">
      <c r="A649" s="1">
        <v>41609</v>
      </c>
      <c r="B649">
        <v>1.51284</v>
      </c>
      <c r="C649">
        <v>1.7408600000000001</v>
      </c>
    </row>
    <row r="650" spans="1:3" x14ac:dyDescent="0.25">
      <c r="A650" s="1">
        <v>41640</v>
      </c>
      <c r="B650">
        <v>1.55776</v>
      </c>
      <c r="C650">
        <v>1.60703</v>
      </c>
    </row>
    <row r="651" spans="1:3" x14ac:dyDescent="0.25">
      <c r="A651" s="1">
        <v>41671</v>
      </c>
      <c r="B651">
        <v>1.1204700000000001</v>
      </c>
      <c r="C651">
        <v>1.55481</v>
      </c>
    </row>
    <row r="652" spans="1:3" x14ac:dyDescent="0.25">
      <c r="A652" s="1">
        <v>41699</v>
      </c>
      <c r="B652">
        <v>1.61269</v>
      </c>
      <c r="C652">
        <v>1.6456599999999999</v>
      </c>
    </row>
    <row r="653" spans="1:3" x14ac:dyDescent="0.25">
      <c r="A653" s="1">
        <v>41730</v>
      </c>
      <c r="B653">
        <v>2.0151300000000001</v>
      </c>
      <c r="C653">
        <v>1.8210599999999999</v>
      </c>
    </row>
    <row r="654" spans="1:3" x14ac:dyDescent="0.25">
      <c r="A654" s="1">
        <v>41760</v>
      </c>
      <c r="B654">
        <v>2.1669499999999999</v>
      </c>
      <c r="C654">
        <v>1.94553</v>
      </c>
    </row>
    <row r="655" spans="1:3" x14ac:dyDescent="0.25">
      <c r="A655" s="1">
        <v>41791</v>
      </c>
      <c r="B655">
        <v>2.05898</v>
      </c>
      <c r="C655">
        <v>1.92286</v>
      </c>
    </row>
    <row r="656" spans="1:3" x14ac:dyDescent="0.25">
      <c r="A656" s="1">
        <v>41821</v>
      </c>
      <c r="B656">
        <v>1.97424</v>
      </c>
      <c r="C656">
        <v>1.8449599999999999</v>
      </c>
    </row>
    <row r="657" spans="1:3" x14ac:dyDescent="0.25">
      <c r="A657" s="1">
        <v>41852</v>
      </c>
      <c r="B657">
        <v>1.7151000000000001</v>
      </c>
      <c r="C657">
        <v>1.7363999999999999</v>
      </c>
    </row>
    <row r="658" spans="1:3" x14ac:dyDescent="0.25">
      <c r="A658" s="1">
        <v>41883</v>
      </c>
      <c r="B658">
        <v>1.68405</v>
      </c>
      <c r="C658">
        <v>1.74095</v>
      </c>
    </row>
    <row r="659" spans="1:3" x14ac:dyDescent="0.25">
      <c r="A659" s="1">
        <v>41913</v>
      </c>
      <c r="B659">
        <v>1.60954</v>
      </c>
      <c r="C659">
        <v>1.8176300000000001</v>
      </c>
    </row>
    <row r="660" spans="1:3" x14ac:dyDescent="0.25">
      <c r="A660" s="1">
        <v>41944</v>
      </c>
      <c r="B660">
        <v>1.2315199999999999</v>
      </c>
      <c r="C660">
        <v>1.74159</v>
      </c>
    </row>
    <row r="661" spans="1:3" x14ac:dyDescent="0.25">
      <c r="A661" s="1">
        <v>41974</v>
      </c>
      <c r="B661">
        <v>0.65312000000000003</v>
      </c>
      <c r="C661">
        <v>1.62242</v>
      </c>
    </row>
    <row r="662" spans="1:3" x14ac:dyDescent="0.25">
      <c r="A662" s="1">
        <v>42005</v>
      </c>
      <c r="B662">
        <v>-0.22993</v>
      </c>
      <c r="C662">
        <v>1.6316299999999999</v>
      </c>
    </row>
    <row r="663" spans="1:3" x14ac:dyDescent="0.25">
      <c r="A663" s="1">
        <v>42036</v>
      </c>
      <c r="B663">
        <v>-8.7029999999999996E-2</v>
      </c>
      <c r="C663">
        <v>1.68808</v>
      </c>
    </row>
    <row r="664" spans="1:3" x14ac:dyDescent="0.25">
      <c r="A664" s="1">
        <v>42064</v>
      </c>
      <c r="B664">
        <v>-2.2030000000000001E-2</v>
      </c>
      <c r="C664">
        <v>1.7453799999999999</v>
      </c>
    </row>
    <row r="665" spans="1:3" x14ac:dyDescent="0.25">
      <c r="A665" s="1">
        <v>42095</v>
      </c>
      <c r="B665">
        <v>-0.10403</v>
      </c>
      <c r="C665">
        <v>1.8028299999999999</v>
      </c>
    </row>
    <row r="666" spans="1:3" x14ac:dyDescent="0.25">
      <c r="A666" s="1">
        <v>42125</v>
      </c>
      <c r="B666">
        <v>3.5029999999999999E-2</v>
      </c>
      <c r="C666">
        <v>1.7509399999999999</v>
      </c>
    </row>
    <row r="667" spans="1:3" x14ac:dyDescent="0.25">
      <c r="A667" s="1">
        <v>42156</v>
      </c>
      <c r="B667">
        <v>0.17957000000000001</v>
      </c>
      <c r="C667">
        <v>1.7772699999999999</v>
      </c>
    </row>
    <row r="668" spans="1:3" x14ac:dyDescent="0.25">
      <c r="A668" s="1">
        <v>42186</v>
      </c>
      <c r="B668">
        <v>0.22569</v>
      </c>
      <c r="C668">
        <v>1.83463</v>
      </c>
    </row>
    <row r="669" spans="1:3" x14ac:dyDescent="0.25">
      <c r="A669" s="1">
        <v>42217</v>
      </c>
      <c r="B669">
        <v>0.24129999999999999</v>
      </c>
      <c r="C669">
        <v>1.85063</v>
      </c>
    </row>
    <row r="670" spans="1:3" x14ac:dyDescent="0.25">
      <c r="A670" s="1">
        <v>42248</v>
      </c>
      <c r="B670">
        <v>8.8400000000000006E-3</v>
      </c>
      <c r="C670">
        <v>1.8971</v>
      </c>
    </row>
    <row r="671" spans="1:3" x14ac:dyDescent="0.25">
      <c r="A671" s="1">
        <v>42278</v>
      </c>
      <c r="B671">
        <v>0.12762000000000001</v>
      </c>
      <c r="C671">
        <v>1.91353</v>
      </c>
    </row>
    <row r="672" spans="1:3" x14ac:dyDescent="0.25">
      <c r="A672" s="1">
        <v>42309</v>
      </c>
      <c r="B672">
        <v>0.43631999999999999</v>
      </c>
      <c r="C672">
        <v>1.99743</v>
      </c>
    </row>
    <row r="673" spans="1:3" x14ac:dyDescent="0.25">
      <c r="A673" s="1">
        <v>42339</v>
      </c>
      <c r="B673">
        <v>0.63871999999999995</v>
      </c>
      <c r="C673">
        <v>2.07151</v>
      </c>
    </row>
    <row r="674" spans="1:3" x14ac:dyDescent="0.25">
      <c r="A674" s="1">
        <v>42370</v>
      </c>
      <c r="B674">
        <v>1.2375</v>
      </c>
      <c r="C674">
        <v>2.1450200000000001</v>
      </c>
    </row>
    <row r="675" spans="1:3" x14ac:dyDescent="0.25">
      <c r="A675" s="1">
        <v>42401</v>
      </c>
      <c r="B675">
        <v>0.84728000000000003</v>
      </c>
      <c r="C675">
        <v>2.2225700000000002</v>
      </c>
    </row>
    <row r="676" spans="1:3" x14ac:dyDescent="0.25">
      <c r="A676" s="1">
        <v>42430</v>
      </c>
      <c r="B676">
        <v>0.89161999999999997</v>
      </c>
      <c r="C676">
        <v>2.1424300000000001</v>
      </c>
    </row>
    <row r="677" spans="1:3" x14ac:dyDescent="0.25">
      <c r="A677" s="1">
        <v>42461</v>
      </c>
      <c r="B677">
        <v>1.1726300000000001</v>
      </c>
      <c r="C677">
        <v>2.15665</v>
      </c>
    </row>
    <row r="678" spans="1:3" x14ac:dyDescent="0.25">
      <c r="A678" s="1">
        <v>42491</v>
      </c>
      <c r="B678">
        <v>1.0784800000000001</v>
      </c>
      <c r="C678">
        <v>2.2545600000000001</v>
      </c>
    </row>
    <row r="679" spans="1:3" x14ac:dyDescent="0.25">
      <c r="A679" s="1">
        <v>42522</v>
      </c>
      <c r="B679">
        <v>1.0792900000000001</v>
      </c>
      <c r="C679">
        <v>2.2622100000000001</v>
      </c>
    </row>
    <row r="680" spans="1:3" x14ac:dyDescent="0.25">
      <c r="A680" s="1">
        <v>42552</v>
      </c>
      <c r="B680">
        <v>0.86836000000000002</v>
      </c>
      <c r="C680">
        <v>2.17014</v>
      </c>
    </row>
    <row r="681" spans="1:3" x14ac:dyDescent="0.25">
      <c r="A681" s="1">
        <v>42583</v>
      </c>
      <c r="B681">
        <v>1.05532</v>
      </c>
      <c r="C681">
        <v>2.3087300000000002</v>
      </c>
    </row>
    <row r="682" spans="1:3" x14ac:dyDescent="0.25">
      <c r="A682" s="1">
        <v>42614</v>
      </c>
      <c r="B682">
        <v>1.54864</v>
      </c>
      <c r="C682">
        <v>2.2711199999999998</v>
      </c>
    </row>
    <row r="683" spans="1:3" x14ac:dyDescent="0.25">
      <c r="A683" s="1">
        <v>42644</v>
      </c>
      <c r="B683">
        <v>1.6859200000000001</v>
      </c>
      <c r="C683">
        <v>2.2045599999999999</v>
      </c>
    </row>
    <row r="684" spans="1:3" x14ac:dyDescent="0.25">
      <c r="A684" s="1">
        <v>42675</v>
      </c>
      <c r="B684">
        <v>1.6843300000000001</v>
      </c>
      <c r="C684">
        <v>2.1454200000000001</v>
      </c>
    </row>
    <row r="685" spans="1:3" x14ac:dyDescent="0.25">
      <c r="A685" s="1">
        <v>42705</v>
      </c>
      <c r="B685">
        <v>2.0508000000000002</v>
      </c>
      <c r="C685">
        <v>2.19712</v>
      </c>
    </row>
    <row r="686" spans="1:3" x14ac:dyDescent="0.25">
      <c r="A686" s="1">
        <v>42736</v>
      </c>
      <c r="B686">
        <v>2.5103900000000001</v>
      </c>
      <c r="C686">
        <v>2.25021</v>
      </c>
    </row>
    <row r="687" spans="1:3" x14ac:dyDescent="0.25">
      <c r="A687" s="1">
        <v>42767</v>
      </c>
      <c r="B687">
        <v>2.8103600000000002</v>
      </c>
      <c r="C687">
        <v>2.2353499999999999</v>
      </c>
    </row>
    <row r="688" spans="1:3" x14ac:dyDescent="0.25">
      <c r="A688" s="1">
        <v>42795</v>
      </c>
      <c r="B688">
        <v>2.4411999999999998</v>
      </c>
      <c r="C688">
        <v>2.0458500000000002</v>
      </c>
    </row>
    <row r="689" spans="1:3" x14ac:dyDescent="0.25">
      <c r="A689" s="1">
        <v>42826</v>
      </c>
      <c r="B689">
        <v>2.1762199999999998</v>
      </c>
      <c r="C689">
        <v>1.8965700000000001</v>
      </c>
    </row>
    <row r="690" spans="1:3" x14ac:dyDescent="0.25">
      <c r="A690" s="1">
        <v>42856</v>
      </c>
      <c r="B690">
        <v>1.8563400000000001</v>
      </c>
      <c r="C690">
        <v>1.73709</v>
      </c>
    </row>
    <row r="691" spans="1:3" x14ac:dyDescent="0.25">
      <c r="A691" s="1">
        <v>42887</v>
      </c>
      <c r="B691">
        <v>1.6405700000000001</v>
      </c>
      <c r="C691">
        <v>1.69912</v>
      </c>
    </row>
    <row r="692" spans="1:3" x14ac:dyDescent="0.25">
      <c r="A692" s="1">
        <v>42917</v>
      </c>
      <c r="B692">
        <v>1.7251099999999999</v>
      </c>
      <c r="C692">
        <v>1.67696</v>
      </c>
    </row>
    <row r="693" spans="1:3" x14ac:dyDescent="0.25">
      <c r="A693" s="1">
        <v>42948</v>
      </c>
      <c r="B693">
        <v>1.9281200000000001</v>
      </c>
      <c r="C693">
        <v>1.65524</v>
      </c>
    </row>
    <row r="694" spans="1:3" x14ac:dyDescent="0.25">
      <c r="A694" s="1">
        <v>42979</v>
      </c>
      <c r="B694">
        <v>2.1805699999999999</v>
      </c>
      <c r="C694">
        <v>1.5953900000000001</v>
      </c>
    </row>
    <row r="695" spans="1:3" x14ac:dyDescent="0.25">
      <c r="A695" s="1">
        <v>43009</v>
      </c>
      <c r="B695">
        <v>2.0207600000000001</v>
      </c>
      <c r="C695">
        <v>1.7596400000000001</v>
      </c>
    </row>
    <row r="696" spans="1:3" x14ac:dyDescent="0.25">
      <c r="A696" s="1">
        <v>43040</v>
      </c>
      <c r="B696">
        <v>2.1724899999999998</v>
      </c>
      <c r="C696">
        <v>1.7376100000000001</v>
      </c>
    </row>
    <row r="697" spans="1:3" x14ac:dyDescent="0.25">
      <c r="A697" s="1">
        <v>43070</v>
      </c>
      <c r="B697">
        <v>2.1299299999999999</v>
      </c>
      <c r="C697">
        <v>1.77017</v>
      </c>
    </row>
    <row r="698" spans="1:3" x14ac:dyDescent="0.25">
      <c r="A698" s="1">
        <v>43101</v>
      </c>
      <c r="B698">
        <v>2.1513200000000001</v>
      </c>
      <c r="C698">
        <v>1.89127</v>
      </c>
    </row>
    <row r="699" spans="1:3" x14ac:dyDescent="0.25">
      <c r="A699" s="1">
        <v>43132</v>
      </c>
      <c r="B699">
        <v>2.2634699999999999</v>
      </c>
      <c r="C699">
        <v>1.8776999999999999</v>
      </c>
    </row>
    <row r="700" spans="1:3" x14ac:dyDescent="0.25">
      <c r="A700" s="1">
        <v>43160</v>
      </c>
      <c r="B700">
        <v>2.3309500000000001</v>
      </c>
      <c r="C700">
        <v>2.1227800000000001</v>
      </c>
    </row>
    <row r="701" spans="1:3" x14ac:dyDescent="0.25">
      <c r="A701" s="1">
        <v>43191</v>
      </c>
      <c r="B701">
        <v>2.4710000000000001</v>
      </c>
      <c r="C701">
        <v>2.1506400000000001</v>
      </c>
    </row>
    <row r="702" spans="1:3" x14ac:dyDescent="0.25">
      <c r="A702" s="1">
        <v>43221</v>
      </c>
      <c r="B702">
        <v>2.7819199999999999</v>
      </c>
      <c r="C702">
        <v>2.2730000000000001</v>
      </c>
    </row>
    <row r="703" spans="1:3" x14ac:dyDescent="0.25">
      <c r="A703" s="1">
        <v>43252</v>
      </c>
      <c r="B703">
        <v>2.80755</v>
      </c>
      <c r="C703">
        <v>2.24552</v>
      </c>
    </row>
    <row r="704" spans="1:3" x14ac:dyDescent="0.25">
      <c r="A704" s="1">
        <v>43282</v>
      </c>
      <c r="B704">
        <v>2.85412</v>
      </c>
      <c r="C704">
        <v>2.2675999999999998</v>
      </c>
    </row>
    <row r="705" spans="1:3" x14ac:dyDescent="0.25">
      <c r="A705" s="1">
        <v>43313</v>
      </c>
      <c r="B705">
        <v>2.6429200000000002</v>
      </c>
      <c r="C705">
        <v>2.1208900000000002</v>
      </c>
    </row>
    <row r="706" spans="1:3" x14ac:dyDescent="0.25">
      <c r="A706" s="1">
        <v>43344</v>
      </c>
      <c r="B706">
        <v>2.3320599999999998</v>
      </c>
      <c r="C706">
        <v>2.1976800000000001</v>
      </c>
    </row>
    <row r="707" spans="1:3" x14ac:dyDescent="0.25">
      <c r="A707" s="1">
        <v>43374</v>
      </c>
      <c r="B707">
        <v>2.4920300000000002</v>
      </c>
      <c r="C707">
        <v>2.1264099999999999</v>
      </c>
    </row>
    <row r="708" spans="1:3" x14ac:dyDescent="0.25">
      <c r="A708" s="1">
        <v>43405</v>
      </c>
      <c r="B708">
        <v>2.1473300000000002</v>
      </c>
      <c r="C708">
        <v>2.2153800000000001</v>
      </c>
    </row>
    <row r="709" spans="1:3" x14ac:dyDescent="0.25">
      <c r="A709" s="1">
        <v>43435</v>
      </c>
      <c r="B709">
        <v>2.00238</v>
      </c>
      <c r="C709">
        <v>2.2485300000000001</v>
      </c>
    </row>
    <row r="710" spans="1:3" x14ac:dyDescent="0.25">
      <c r="A710" s="1">
        <v>43466</v>
      </c>
      <c r="B710">
        <v>1.5506800000000001</v>
      </c>
      <c r="C710">
        <v>2.1480899999999998</v>
      </c>
    </row>
    <row r="711" spans="1:3" x14ac:dyDescent="0.25">
      <c r="A711" s="1">
        <v>43497</v>
      </c>
      <c r="B711">
        <v>1.52006</v>
      </c>
      <c r="C711">
        <v>2.0945499999999999</v>
      </c>
    </row>
    <row r="712" spans="1:3" x14ac:dyDescent="0.25">
      <c r="A712" s="1">
        <v>43525</v>
      </c>
      <c r="B712">
        <v>1.85314</v>
      </c>
      <c r="C712">
        <v>2.0548600000000001</v>
      </c>
    </row>
    <row r="713" spans="1:3" x14ac:dyDescent="0.25">
      <c r="A713" s="1">
        <v>43556</v>
      </c>
      <c r="B713">
        <v>1.9917899999999999</v>
      </c>
      <c r="C713">
        <v>2.0831499999999998</v>
      </c>
    </row>
    <row r="714" spans="1:3" x14ac:dyDescent="0.25">
      <c r="A714" s="1">
        <v>43586</v>
      </c>
      <c r="B714">
        <v>1.79352</v>
      </c>
      <c r="C714">
        <v>2.0062600000000002</v>
      </c>
    </row>
    <row r="715" spans="1:3" x14ac:dyDescent="0.25">
      <c r="A715" s="1">
        <v>43617</v>
      </c>
      <c r="B715">
        <v>1.64968</v>
      </c>
      <c r="C715">
        <v>2.1212200000000001</v>
      </c>
    </row>
    <row r="716" spans="1:3" x14ac:dyDescent="0.25">
      <c r="A716" s="1">
        <v>43647</v>
      </c>
      <c r="B716">
        <v>1.77976</v>
      </c>
      <c r="C716">
        <v>2.1785100000000002</v>
      </c>
    </row>
    <row r="717" spans="1:3" x14ac:dyDescent="0.25">
      <c r="A717" s="1">
        <v>43678</v>
      </c>
      <c r="B717">
        <v>1.74678</v>
      </c>
      <c r="C717">
        <v>2.35914</v>
      </c>
    </row>
    <row r="718" spans="1:3" x14ac:dyDescent="0.25">
      <c r="A718" s="1">
        <v>43709</v>
      </c>
      <c r="B718">
        <v>1.71662</v>
      </c>
      <c r="C718">
        <v>2.3443299999999998</v>
      </c>
    </row>
    <row r="719" spans="1:3" x14ac:dyDescent="0.25">
      <c r="A719" s="1">
        <v>43739</v>
      </c>
      <c r="B719">
        <v>1.76918</v>
      </c>
      <c r="C719">
        <v>2.3262299999999998</v>
      </c>
    </row>
    <row r="720" spans="1:3" x14ac:dyDescent="0.25">
      <c r="A720" s="1">
        <v>43770</v>
      </c>
      <c r="B720">
        <v>2.0621999999999998</v>
      </c>
      <c r="C720">
        <v>2.3300299999999998</v>
      </c>
    </row>
    <row r="721" spans="1:3" x14ac:dyDescent="0.25">
      <c r="A721" s="1">
        <v>43800</v>
      </c>
      <c r="B721">
        <v>2.31399</v>
      </c>
      <c r="C721">
        <v>2.2536800000000001</v>
      </c>
    </row>
    <row r="722" spans="1:3" x14ac:dyDescent="0.25">
      <c r="A722" s="1">
        <v>43831</v>
      </c>
      <c r="B722">
        <v>2.5004200000000001</v>
      </c>
      <c r="C722">
        <v>2.2786</v>
      </c>
    </row>
    <row r="723" spans="1:3" x14ac:dyDescent="0.25">
      <c r="A723" s="1">
        <v>43862</v>
      </c>
      <c r="B723">
        <v>2.3393199999999998</v>
      </c>
      <c r="C723">
        <v>2.3809999999999998</v>
      </c>
    </row>
    <row r="724" spans="1:3" x14ac:dyDescent="0.25">
      <c r="A724" s="1">
        <v>43891</v>
      </c>
      <c r="B724">
        <v>1.54287</v>
      </c>
      <c r="C724">
        <v>2.1232199999999999</v>
      </c>
    </row>
    <row r="725" spans="1:3" x14ac:dyDescent="0.25">
      <c r="A725" s="1">
        <v>43922</v>
      </c>
      <c r="B725">
        <v>0.34520000000000001</v>
      </c>
      <c r="C725">
        <v>1.44861</v>
      </c>
    </row>
    <row r="726" spans="1:3" x14ac:dyDescent="0.25">
      <c r="A726" s="1">
        <v>43952</v>
      </c>
      <c r="B726">
        <v>0.22641</v>
      </c>
      <c r="C726">
        <v>1.24665</v>
      </c>
    </row>
    <row r="727" spans="1:3" x14ac:dyDescent="0.25">
      <c r="A727" s="1">
        <v>43983</v>
      </c>
      <c r="B727">
        <v>0.71601999999999999</v>
      </c>
      <c r="C727">
        <v>1.1766799999999999</v>
      </c>
    </row>
    <row r="728" spans="1:3" x14ac:dyDescent="0.25">
      <c r="A728" s="1">
        <v>44013</v>
      </c>
      <c r="B728">
        <v>1.01414</v>
      </c>
      <c r="C728">
        <v>1.53392</v>
      </c>
    </row>
    <row r="729" spans="1:3" x14ac:dyDescent="0.25">
      <c r="A729" s="1">
        <v>44044</v>
      </c>
      <c r="B729">
        <v>1.30907</v>
      </c>
      <c r="C729">
        <v>1.7024300000000001</v>
      </c>
    </row>
    <row r="730" spans="1:3" x14ac:dyDescent="0.25">
      <c r="A730" s="1">
        <v>44075</v>
      </c>
      <c r="B730">
        <v>1.37148</v>
      </c>
      <c r="C730">
        <v>1.70672</v>
      </c>
    </row>
    <row r="731" spans="1:3" x14ac:dyDescent="0.25">
      <c r="A731" s="1">
        <v>44105</v>
      </c>
      <c r="B731">
        <v>1.1825300000000001</v>
      </c>
      <c r="C731">
        <v>1.6214999999999999</v>
      </c>
    </row>
    <row r="732" spans="1:3" x14ac:dyDescent="0.25">
      <c r="A732" s="1">
        <v>44136</v>
      </c>
      <c r="B732">
        <v>1.1675599999999999</v>
      </c>
      <c r="C732">
        <v>1.6637500000000001</v>
      </c>
    </row>
    <row r="733" spans="1:3" x14ac:dyDescent="0.25">
      <c r="A733" s="1">
        <v>44166</v>
      </c>
      <c r="B733">
        <v>1.3220400000000001</v>
      </c>
      <c r="C733">
        <v>1.63317</v>
      </c>
    </row>
    <row r="734" spans="1:3" x14ac:dyDescent="0.25">
      <c r="A734" s="1">
        <v>44197</v>
      </c>
      <c r="B734">
        <v>1.3947799999999999</v>
      </c>
      <c r="C734">
        <v>1.40909</v>
      </c>
    </row>
    <row r="735" spans="1:3" x14ac:dyDescent="0.25">
      <c r="A735" s="1">
        <v>44228</v>
      </c>
      <c r="B735">
        <v>1.69336</v>
      </c>
      <c r="C735">
        <v>1.2885200000000001</v>
      </c>
    </row>
    <row r="736" spans="1:3" x14ac:dyDescent="0.25">
      <c r="A736" s="1">
        <v>44256</v>
      </c>
      <c r="B736">
        <v>2.6305200000000002</v>
      </c>
      <c r="C736">
        <v>1.66086</v>
      </c>
    </row>
    <row r="737" spans="1:3" x14ac:dyDescent="0.25">
      <c r="A737" s="1">
        <v>44287</v>
      </c>
      <c r="B737">
        <v>4.1305500000000004</v>
      </c>
      <c r="C737">
        <v>2.9514100000000001</v>
      </c>
    </row>
    <row r="738" spans="1:3" x14ac:dyDescent="0.25">
      <c r="A738" s="1">
        <v>44317</v>
      </c>
      <c r="B738">
        <v>4.9150299999999998</v>
      </c>
      <c r="C738">
        <v>3.79555</v>
      </c>
    </row>
    <row r="739" spans="1:3" x14ac:dyDescent="0.25">
      <c r="A739" s="1">
        <v>44348</v>
      </c>
      <c r="B739">
        <v>5.2816099999999997</v>
      </c>
      <c r="C739">
        <v>4.4083100000000002</v>
      </c>
    </row>
    <row r="740" spans="1:3" x14ac:dyDescent="0.25">
      <c r="A740" s="1">
        <v>44378</v>
      </c>
      <c r="B740">
        <v>5.2215100000000003</v>
      </c>
      <c r="C740">
        <v>4.1780099999999996</v>
      </c>
    </row>
    <row r="741" spans="1:3" x14ac:dyDescent="0.25">
      <c r="A741" s="1">
        <v>44409</v>
      </c>
      <c r="B741">
        <v>5.1882900000000003</v>
      </c>
      <c r="C741">
        <v>3.9438399999999998</v>
      </c>
    </row>
    <row r="742" spans="1:3" x14ac:dyDescent="0.25">
      <c r="A742" s="1">
        <v>44440</v>
      </c>
      <c r="B742">
        <v>5.3836300000000001</v>
      </c>
      <c r="C742">
        <v>4.0221200000000001</v>
      </c>
    </row>
    <row r="743" spans="1:3" x14ac:dyDescent="0.25">
      <c r="A743" s="1">
        <v>44470</v>
      </c>
      <c r="B743">
        <v>6.2377500000000001</v>
      </c>
      <c r="C743">
        <v>4.5877999999999997</v>
      </c>
    </row>
    <row r="744" spans="1:3" x14ac:dyDescent="0.25">
      <c r="A744" s="1">
        <v>44501</v>
      </c>
      <c r="B744">
        <v>6.8623900000000004</v>
      </c>
      <c r="C744">
        <v>4.9792300000000003</v>
      </c>
    </row>
    <row r="745" spans="1:3" x14ac:dyDescent="0.25">
      <c r="A745" s="1">
        <v>44531</v>
      </c>
      <c r="B745">
        <v>7.1944600000000003</v>
      </c>
      <c r="C745">
        <v>5.5226899999999999</v>
      </c>
    </row>
    <row r="746" spans="1:3" x14ac:dyDescent="0.25">
      <c r="A746" s="1">
        <v>44562</v>
      </c>
      <c r="B746">
        <v>7.5952799999999998</v>
      </c>
      <c r="C746">
        <v>6.0688000000000004</v>
      </c>
    </row>
    <row r="747" spans="1:3" x14ac:dyDescent="0.25">
      <c r="A747" s="1">
        <v>44593</v>
      </c>
      <c r="B747">
        <v>7.9548500000000004</v>
      </c>
      <c r="C747">
        <v>6.4345299999999996</v>
      </c>
    </row>
    <row r="748" spans="1:3" x14ac:dyDescent="0.25">
      <c r="A748" s="1">
        <v>44621</v>
      </c>
      <c r="B748">
        <v>8.5152199999999993</v>
      </c>
      <c r="C748">
        <v>6.45242</v>
      </c>
    </row>
    <row r="749" spans="1:3" x14ac:dyDescent="0.25">
      <c r="A749" s="1">
        <v>44652</v>
      </c>
      <c r="B749">
        <v>8.2277699999999996</v>
      </c>
      <c r="C749">
        <v>6.1381899999999998</v>
      </c>
    </row>
    <row r="750" spans="1:3" x14ac:dyDescent="0.25">
      <c r="A750" s="1">
        <v>44682</v>
      </c>
      <c r="B750">
        <v>8.5023300000000006</v>
      </c>
      <c r="C750">
        <v>6.02095</v>
      </c>
    </row>
    <row r="751" spans="1:3" x14ac:dyDescent="0.25">
      <c r="A751" s="1">
        <v>44713</v>
      </c>
      <c r="B751">
        <v>8.9329900000000002</v>
      </c>
      <c r="C751">
        <v>5.8849200000000002</v>
      </c>
    </row>
    <row r="752" spans="1:3" x14ac:dyDescent="0.25">
      <c r="A752" s="1">
        <v>44743</v>
      </c>
      <c r="B752">
        <v>8.4131800000000005</v>
      </c>
      <c r="C752">
        <v>5.8893000000000004</v>
      </c>
    </row>
    <row r="753" spans="1:3" x14ac:dyDescent="0.25">
      <c r="A753" s="1">
        <v>44774</v>
      </c>
      <c r="B753">
        <v>8.2273599999999991</v>
      </c>
      <c r="C753">
        <v>6.3005000000000004</v>
      </c>
    </row>
    <row r="754" spans="1:3" x14ac:dyDescent="0.25">
      <c r="A754" s="1">
        <v>44805</v>
      </c>
      <c r="B754">
        <v>8.2148500000000002</v>
      </c>
      <c r="C754">
        <v>6.6429600000000004</v>
      </c>
    </row>
    <row r="755" spans="1:3" x14ac:dyDescent="0.25">
      <c r="A755" s="1">
        <v>44835</v>
      </c>
      <c r="B755">
        <v>7.7624899999999997</v>
      </c>
      <c r="C755">
        <v>6.3017599999999998</v>
      </c>
    </row>
    <row r="756" spans="1:3" x14ac:dyDescent="0.25">
      <c r="A756" s="1">
        <v>44866</v>
      </c>
      <c r="B756">
        <v>7.1353499999999999</v>
      </c>
      <c r="C756">
        <v>5.9719800000000003</v>
      </c>
    </row>
    <row r="757" spans="1:3" x14ac:dyDescent="0.25">
      <c r="A757" s="1">
        <v>44896</v>
      </c>
      <c r="B757">
        <v>6.4449399999999999</v>
      </c>
      <c r="C757">
        <v>5.7038599999999997</v>
      </c>
    </row>
    <row r="758" spans="1:3" x14ac:dyDescent="0.25">
      <c r="A758" s="1">
        <v>44927</v>
      </c>
      <c r="B758">
        <v>6.3471599999999997</v>
      </c>
      <c r="C758">
        <v>5.5475700000000003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CB6C7-92E6-42AD-BAF9-4EC3AD8878AA}">
  <dimension ref="A1:B49"/>
  <sheetViews>
    <sheetView topLeftCell="A13" workbookViewId="0">
      <selection activeCell="A49" sqref="A49"/>
    </sheetView>
  </sheetViews>
  <sheetFormatPr defaultRowHeight="15" x14ac:dyDescent="0.25"/>
  <sheetData>
    <row r="1" spans="1:2" x14ac:dyDescent="0.25">
      <c r="A1" t="s">
        <v>445</v>
      </c>
      <c r="B1" t="s">
        <v>448</v>
      </c>
    </row>
    <row r="2" spans="1:2" x14ac:dyDescent="0.25">
      <c r="A2" s="1">
        <v>27030</v>
      </c>
      <c r="B2">
        <v>26509</v>
      </c>
    </row>
    <row r="3" spans="1:2" x14ac:dyDescent="0.25">
      <c r="A3" s="1">
        <v>27395</v>
      </c>
      <c r="B3">
        <v>26006</v>
      </c>
    </row>
    <row r="4" spans="1:2" x14ac:dyDescent="0.25">
      <c r="A4" s="1">
        <v>27760</v>
      </c>
      <c r="B4">
        <v>26059</v>
      </c>
    </row>
    <row r="5" spans="1:2" x14ac:dyDescent="0.25">
      <c r="A5" s="1">
        <v>28126</v>
      </c>
      <c r="B5">
        <v>26256</v>
      </c>
    </row>
    <row r="6" spans="1:2" x14ac:dyDescent="0.25">
      <c r="A6" s="1">
        <v>28491</v>
      </c>
      <c r="B6">
        <v>26038</v>
      </c>
    </row>
    <row r="7" spans="1:2" x14ac:dyDescent="0.25">
      <c r="A7" s="1">
        <v>28856</v>
      </c>
      <c r="B7">
        <v>25322</v>
      </c>
    </row>
    <row r="8" spans="1:2" x14ac:dyDescent="0.25">
      <c r="A8" s="1">
        <v>29221</v>
      </c>
      <c r="B8">
        <v>24938</v>
      </c>
    </row>
    <row r="9" spans="1:2" x14ac:dyDescent="0.25">
      <c r="A9" s="1">
        <v>29587</v>
      </c>
      <c r="B9">
        <v>24474</v>
      </c>
    </row>
    <row r="10" spans="1:2" x14ac:dyDescent="0.25">
      <c r="A10" s="1">
        <v>29952</v>
      </c>
      <c r="B10">
        <v>24733</v>
      </c>
    </row>
    <row r="11" spans="1:2" x14ac:dyDescent="0.25">
      <c r="A11" s="1">
        <v>30317</v>
      </c>
      <c r="B11">
        <v>25216</v>
      </c>
    </row>
    <row r="12" spans="1:2" x14ac:dyDescent="0.25">
      <c r="A12" s="1">
        <v>30682</v>
      </c>
      <c r="B12">
        <v>25945</v>
      </c>
    </row>
    <row r="13" spans="1:2" x14ac:dyDescent="0.25">
      <c r="A13" s="1">
        <v>31048</v>
      </c>
      <c r="B13">
        <v>26507</v>
      </c>
    </row>
    <row r="14" spans="1:2" x14ac:dyDescent="0.25">
      <c r="A14" s="1">
        <v>31413</v>
      </c>
      <c r="B14">
        <v>27324</v>
      </c>
    </row>
    <row r="15" spans="1:2" x14ac:dyDescent="0.25">
      <c r="A15" s="1">
        <v>31778</v>
      </c>
      <c r="B15">
        <v>27690</v>
      </c>
    </row>
    <row r="16" spans="1:2" x14ac:dyDescent="0.25">
      <c r="A16" s="1">
        <v>32143</v>
      </c>
      <c r="B16">
        <v>28562</v>
      </c>
    </row>
    <row r="17" spans="1:2" x14ac:dyDescent="0.25">
      <c r="A17" s="1">
        <v>32509</v>
      </c>
      <c r="B17">
        <v>29314</v>
      </c>
    </row>
    <row r="18" spans="1:2" x14ac:dyDescent="0.25">
      <c r="A18" s="1">
        <v>32874</v>
      </c>
      <c r="B18">
        <v>28999</v>
      </c>
    </row>
    <row r="19" spans="1:2" x14ac:dyDescent="0.25">
      <c r="A19" s="1">
        <v>33239</v>
      </c>
      <c r="B19">
        <v>28574</v>
      </c>
    </row>
    <row r="20" spans="1:2" x14ac:dyDescent="0.25">
      <c r="A20" s="1">
        <v>33604</v>
      </c>
      <c r="B20">
        <v>28287</v>
      </c>
    </row>
    <row r="21" spans="1:2" x14ac:dyDescent="0.25">
      <c r="A21" s="1">
        <v>33970</v>
      </c>
      <c r="B21">
        <v>28563</v>
      </c>
    </row>
    <row r="22" spans="1:2" x14ac:dyDescent="0.25">
      <c r="A22" s="1">
        <v>34335</v>
      </c>
      <c r="B22">
        <v>28915</v>
      </c>
    </row>
    <row r="23" spans="1:2" x14ac:dyDescent="0.25">
      <c r="A23" s="1">
        <v>34700</v>
      </c>
      <c r="B23">
        <v>29708</v>
      </c>
    </row>
    <row r="24" spans="1:2" x14ac:dyDescent="0.25">
      <c r="A24" s="1">
        <v>35065</v>
      </c>
      <c r="B24">
        <v>30338</v>
      </c>
    </row>
    <row r="25" spans="1:2" x14ac:dyDescent="0.25">
      <c r="A25" s="1">
        <v>35431</v>
      </c>
      <c r="B25">
        <v>31670</v>
      </c>
    </row>
    <row r="26" spans="1:2" x14ac:dyDescent="0.25">
      <c r="A26" s="1">
        <v>35796</v>
      </c>
      <c r="B26">
        <v>33241</v>
      </c>
    </row>
    <row r="27" spans="1:2" x14ac:dyDescent="0.25">
      <c r="A27" s="1">
        <v>36161</v>
      </c>
      <c r="B27">
        <v>33577</v>
      </c>
    </row>
    <row r="28" spans="1:2" x14ac:dyDescent="0.25">
      <c r="A28" s="1">
        <v>36526</v>
      </c>
      <c r="B28">
        <v>33946</v>
      </c>
    </row>
    <row r="29" spans="1:2" x14ac:dyDescent="0.25">
      <c r="A29" s="1">
        <v>36892</v>
      </c>
      <c r="B29">
        <v>33647</v>
      </c>
    </row>
    <row r="30" spans="1:2" x14ac:dyDescent="0.25">
      <c r="A30" s="1">
        <v>37257</v>
      </c>
      <c r="B30">
        <v>33403</v>
      </c>
    </row>
    <row r="31" spans="1:2" x14ac:dyDescent="0.25">
      <c r="A31" s="1">
        <v>37622</v>
      </c>
      <c r="B31">
        <v>33479</v>
      </c>
    </row>
    <row r="32" spans="1:2" x14ac:dyDescent="0.25">
      <c r="A32" s="1">
        <v>37987</v>
      </c>
      <c r="B32">
        <v>33378</v>
      </c>
    </row>
    <row r="33" spans="1:2" x14ac:dyDescent="0.25">
      <c r="A33" s="1">
        <v>38353</v>
      </c>
      <c r="B33">
        <v>33829</v>
      </c>
    </row>
    <row r="34" spans="1:2" x14ac:dyDescent="0.25">
      <c r="A34" s="1">
        <v>38718</v>
      </c>
      <c r="B34">
        <v>34747</v>
      </c>
    </row>
    <row r="35" spans="1:2" x14ac:dyDescent="0.25">
      <c r="A35" s="1">
        <v>39083</v>
      </c>
      <c r="B35">
        <v>34876</v>
      </c>
    </row>
    <row r="36" spans="1:2" x14ac:dyDescent="0.25">
      <c r="A36" s="1">
        <v>39448</v>
      </c>
      <c r="B36">
        <v>33445</v>
      </c>
    </row>
    <row r="37" spans="1:2" x14ac:dyDescent="0.25">
      <c r="A37" s="1">
        <v>39814</v>
      </c>
      <c r="B37">
        <v>33082</v>
      </c>
    </row>
    <row r="38" spans="1:2" x14ac:dyDescent="0.25">
      <c r="A38" s="1">
        <v>40179</v>
      </c>
      <c r="B38">
        <v>32596</v>
      </c>
    </row>
    <row r="39" spans="1:2" x14ac:dyDescent="0.25">
      <c r="A39" s="1">
        <v>40544</v>
      </c>
      <c r="B39">
        <v>32099</v>
      </c>
    </row>
    <row r="40" spans="1:2" x14ac:dyDescent="0.25">
      <c r="A40" s="1">
        <v>40909</v>
      </c>
      <c r="B40">
        <v>31907</v>
      </c>
    </row>
    <row r="41" spans="1:2" x14ac:dyDescent="0.25">
      <c r="A41" s="1">
        <v>41275</v>
      </c>
      <c r="B41">
        <v>32243</v>
      </c>
    </row>
    <row r="42" spans="1:2" x14ac:dyDescent="0.25">
      <c r="A42" s="1">
        <v>41640</v>
      </c>
      <c r="B42">
        <v>32943</v>
      </c>
    </row>
    <row r="43" spans="1:2" x14ac:dyDescent="0.25">
      <c r="A43" s="1">
        <v>42005</v>
      </c>
      <c r="B43">
        <v>34582</v>
      </c>
    </row>
    <row r="44" spans="1:2" x14ac:dyDescent="0.25">
      <c r="A44" s="1">
        <v>42370</v>
      </c>
      <c r="B44">
        <v>35112</v>
      </c>
    </row>
    <row r="45" spans="1:2" x14ac:dyDescent="0.25">
      <c r="A45" s="1">
        <v>42736</v>
      </c>
      <c r="B45">
        <v>35326</v>
      </c>
    </row>
    <row r="46" spans="1:2" x14ac:dyDescent="0.25">
      <c r="A46" s="1">
        <v>43101</v>
      </c>
      <c r="B46">
        <v>36367</v>
      </c>
    </row>
    <row r="47" spans="1:2" x14ac:dyDescent="0.25">
      <c r="A47" s="1">
        <v>43466</v>
      </c>
      <c r="B47">
        <v>38127</v>
      </c>
    </row>
    <row r="48" spans="1:2" x14ac:dyDescent="0.25">
      <c r="A48" s="1">
        <v>43831</v>
      </c>
      <c r="B48">
        <v>37529</v>
      </c>
    </row>
    <row r="49" spans="1:2" x14ac:dyDescent="0.25">
      <c r="A49" s="1">
        <v>44197</v>
      </c>
      <c r="B49">
        <v>37522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8E7E6-0F74-4260-95F3-F70FEC2A6CE1}">
  <dimension ref="A1:B825"/>
  <sheetViews>
    <sheetView topLeftCell="A4" workbookViewId="0">
      <selection activeCell="B6" sqref="B6"/>
    </sheetView>
  </sheetViews>
  <sheetFormatPr defaultRowHeight="15" x14ac:dyDescent="0.25"/>
  <cols>
    <col min="1" max="1" width="9.7109375" bestFit="1" customWidth="1"/>
    <col min="2" max="2" width="10.28515625" bestFit="1" customWidth="1"/>
  </cols>
  <sheetData>
    <row r="1" spans="1:2" x14ac:dyDescent="0.25">
      <c r="A1" t="s">
        <v>445</v>
      </c>
      <c r="B1" t="s">
        <v>449</v>
      </c>
    </row>
    <row r="2" spans="1:2" x14ac:dyDescent="0.25">
      <c r="A2" s="1">
        <v>19906</v>
      </c>
      <c r="B2">
        <v>0.8</v>
      </c>
    </row>
    <row r="3" spans="1:2" x14ac:dyDescent="0.25">
      <c r="A3" s="1">
        <v>19937</v>
      </c>
      <c r="B3">
        <v>1.22</v>
      </c>
    </row>
    <row r="4" spans="1:2" x14ac:dyDescent="0.25">
      <c r="A4" s="1">
        <v>19968</v>
      </c>
      <c r="B4">
        <v>1.07</v>
      </c>
    </row>
    <row r="5" spans="1:2" x14ac:dyDescent="0.25">
      <c r="A5" s="1">
        <v>19998</v>
      </c>
      <c r="B5">
        <v>0.85</v>
      </c>
    </row>
    <row r="6" spans="1:2" x14ac:dyDescent="0.25">
      <c r="A6" s="1">
        <v>20029</v>
      </c>
      <c r="B6">
        <v>0.83</v>
      </c>
    </row>
    <row r="7" spans="1:2" x14ac:dyDescent="0.25">
      <c r="A7" s="1">
        <v>20059</v>
      </c>
      <c r="B7">
        <v>1.28</v>
      </c>
    </row>
    <row r="8" spans="1:2" x14ac:dyDescent="0.25">
      <c r="A8" s="1">
        <v>20090</v>
      </c>
      <c r="B8">
        <v>1.39</v>
      </c>
    </row>
    <row r="9" spans="1:2" x14ac:dyDescent="0.25">
      <c r="A9" s="1">
        <v>20121</v>
      </c>
      <c r="B9">
        <v>1.29</v>
      </c>
    </row>
    <row r="10" spans="1:2" x14ac:dyDescent="0.25">
      <c r="A10" s="1">
        <v>20149</v>
      </c>
      <c r="B10">
        <v>1.35</v>
      </c>
    </row>
    <row r="11" spans="1:2" x14ac:dyDescent="0.25">
      <c r="A11" s="1">
        <v>20180</v>
      </c>
      <c r="B11">
        <v>1.43</v>
      </c>
    </row>
    <row r="12" spans="1:2" x14ac:dyDescent="0.25">
      <c r="A12" s="1">
        <v>20210</v>
      </c>
      <c r="B12">
        <v>1.43</v>
      </c>
    </row>
    <row r="13" spans="1:2" x14ac:dyDescent="0.25">
      <c r="A13" s="1">
        <v>20241</v>
      </c>
      <c r="B13">
        <v>1.64</v>
      </c>
    </row>
    <row r="14" spans="1:2" x14ac:dyDescent="0.25">
      <c r="A14" s="1">
        <v>20271</v>
      </c>
      <c r="B14">
        <v>1.68</v>
      </c>
    </row>
    <row r="15" spans="1:2" x14ac:dyDescent="0.25">
      <c r="A15" s="1">
        <v>20302</v>
      </c>
      <c r="B15">
        <v>1.96</v>
      </c>
    </row>
    <row r="16" spans="1:2" x14ac:dyDescent="0.25">
      <c r="A16" s="1">
        <v>20333</v>
      </c>
      <c r="B16">
        <v>2.1800000000000002</v>
      </c>
    </row>
    <row r="17" spans="1:2" x14ac:dyDescent="0.25">
      <c r="A17" s="1">
        <v>20363</v>
      </c>
      <c r="B17">
        <v>2.2400000000000002</v>
      </c>
    </row>
    <row r="18" spans="1:2" x14ac:dyDescent="0.25">
      <c r="A18" s="1">
        <v>20394</v>
      </c>
      <c r="B18">
        <v>2.35</v>
      </c>
    </row>
    <row r="19" spans="1:2" x14ac:dyDescent="0.25">
      <c r="A19" s="1">
        <v>20424</v>
      </c>
      <c r="B19">
        <v>2.48</v>
      </c>
    </row>
    <row r="20" spans="1:2" x14ac:dyDescent="0.25">
      <c r="A20" s="1">
        <v>20455</v>
      </c>
      <c r="B20">
        <v>2.4500000000000002</v>
      </c>
    </row>
    <row r="21" spans="1:2" x14ac:dyDescent="0.25">
      <c r="A21" s="1">
        <v>20486</v>
      </c>
      <c r="B21">
        <v>2.5</v>
      </c>
    </row>
    <row r="22" spans="1:2" x14ac:dyDescent="0.25">
      <c r="A22" s="1">
        <v>20515</v>
      </c>
      <c r="B22">
        <v>2.5</v>
      </c>
    </row>
    <row r="23" spans="1:2" x14ac:dyDescent="0.25">
      <c r="A23" s="1">
        <v>20546</v>
      </c>
      <c r="B23">
        <v>2.62</v>
      </c>
    </row>
    <row r="24" spans="1:2" x14ac:dyDescent="0.25">
      <c r="A24" s="1">
        <v>20576</v>
      </c>
      <c r="B24">
        <v>2.75</v>
      </c>
    </row>
    <row r="25" spans="1:2" x14ac:dyDescent="0.25">
      <c r="A25" s="1">
        <v>20607</v>
      </c>
      <c r="B25">
        <v>2.71</v>
      </c>
    </row>
    <row r="26" spans="1:2" x14ac:dyDescent="0.25">
      <c r="A26" s="1">
        <v>20637</v>
      </c>
      <c r="B26">
        <v>2.75</v>
      </c>
    </row>
    <row r="27" spans="1:2" x14ac:dyDescent="0.25">
      <c r="A27" s="1">
        <v>20668</v>
      </c>
      <c r="B27">
        <v>2.73</v>
      </c>
    </row>
    <row r="28" spans="1:2" x14ac:dyDescent="0.25">
      <c r="A28" s="1">
        <v>20699</v>
      </c>
      <c r="B28">
        <v>2.95</v>
      </c>
    </row>
    <row r="29" spans="1:2" x14ac:dyDescent="0.25">
      <c r="A29" s="1">
        <v>20729</v>
      </c>
      <c r="B29">
        <v>2.96</v>
      </c>
    </row>
    <row r="30" spans="1:2" x14ac:dyDescent="0.25">
      <c r="A30" s="1">
        <v>20760</v>
      </c>
      <c r="B30">
        <v>2.88</v>
      </c>
    </row>
    <row r="31" spans="1:2" x14ac:dyDescent="0.25">
      <c r="A31" s="1">
        <v>20790</v>
      </c>
      <c r="B31">
        <v>2.94</v>
      </c>
    </row>
    <row r="32" spans="1:2" x14ac:dyDescent="0.25">
      <c r="A32" s="1">
        <v>20821</v>
      </c>
      <c r="B32">
        <v>2.84</v>
      </c>
    </row>
    <row r="33" spans="1:2" x14ac:dyDescent="0.25">
      <c r="A33" s="1">
        <v>20852</v>
      </c>
      <c r="B33">
        <v>3</v>
      </c>
    </row>
    <row r="34" spans="1:2" x14ac:dyDescent="0.25">
      <c r="A34" s="1">
        <v>20880</v>
      </c>
      <c r="B34">
        <v>2.96</v>
      </c>
    </row>
    <row r="35" spans="1:2" x14ac:dyDescent="0.25">
      <c r="A35" s="1">
        <v>20911</v>
      </c>
      <c r="B35">
        <v>3</v>
      </c>
    </row>
    <row r="36" spans="1:2" x14ac:dyDescent="0.25">
      <c r="A36" s="1">
        <v>20941</v>
      </c>
      <c r="B36">
        <v>3</v>
      </c>
    </row>
    <row r="37" spans="1:2" x14ac:dyDescent="0.25">
      <c r="A37" s="1">
        <v>20972</v>
      </c>
      <c r="B37">
        <v>3</v>
      </c>
    </row>
    <row r="38" spans="1:2" x14ac:dyDescent="0.25">
      <c r="A38" s="1">
        <v>21002</v>
      </c>
      <c r="B38">
        <v>2.99</v>
      </c>
    </row>
    <row r="39" spans="1:2" x14ac:dyDescent="0.25">
      <c r="A39" s="1">
        <v>21033</v>
      </c>
      <c r="B39">
        <v>3.24</v>
      </c>
    </row>
    <row r="40" spans="1:2" x14ac:dyDescent="0.25">
      <c r="A40" s="1">
        <v>21064</v>
      </c>
      <c r="B40">
        <v>3.47</v>
      </c>
    </row>
    <row r="41" spans="1:2" x14ac:dyDescent="0.25">
      <c r="A41" s="1">
        <v>21094</v>
      </c>
      <c r="B41">
        <v>3.5</v>
      </c>
    </row>
    <row r="42" spans="1:2" x14ac:dyDescent="0.25">
      <c r="A42" s="1">
        <v>21125</v>
      </c>
      <c r="B42">
        <v>3.28</v>
      </c>
    </row>
    <row r="43" spans="1:2" x14ac:dyDescent="0.25">
      <c r="A43" s="1">
        <v>21155</v>
      </c>
      <c r="B43">
        <v>2.98</v>
      </c>
    </row>
    <row r="44" spans="1:2" x14ac:dyDescent="0.25">
      <c r="A44" s="1">
        <v>21186</v>
      </c>
      <c r="B44">
        <v>2.72</v>
      </c>
    </row>
    <row r="45" spans="1:2" x14ac:dyDescent="0.25">
      <c r="A45" s="1">
        <v>21217</v>
      </c>
      <c r="B45">
        <v>1.67</v>
      </c>
    </row>
    <row r="46" spans="1:2" x14ac:dyDescent="0.25">
      <c r="A46" s="1">
        <v>21245</v>
      </c>
      <c r="B46">
        <v>1.2</v>
      </c>
    </row>
    <row r="47" spans="1:2" x14ac:dyDescent="0.25">
      <c r="A47" s="1">
        <v>21276</v>
      </c>
      <c r="B47">
        <v>1.26</v>
      </c>
    </row>
    <row r="48" spans="1:2" x14ac:dyDescent="0.25">
      <c r="A48" s="1">
        <v>21306</v>
      </c>
      <c r="B48">
        <v>0.63</v>
      </c>
    </row>
    <row r="49" spans="1:2" x14ac:dyDescent="0.25">
      <c r="A49" s="1">
        <v>21337</v>
      </c>
      <c r="B49">
        <v>0.93</v>
      </c>
    </row>
    <row r="50" spans="1:2" x14ac:dyDescent="0.25">
      <c r="A50" s="1">
        <v>21367</v>
      </c>
      <c r="B50">
        <v>0.68</v>
      </c>
    </row>
    <row r="51" spans="1:2" x14ac:dyDescent="0.25">
      <c r="A51" s="1">
        <v>21398</v>
      </c>
      <c r="B51">
        <v>1.53</v>
      </c>
    </row>
    <row r="52" spans="1:2" x14ac:dyDescent="0.25">
      <c r="A52" s="1">
        <v>21429</v>
      </c>
      <c r="B52">
        <v>1.76</v>
      </c>
    </row>
    <row r="53" spans="1:2" x14ac:dyDescent="0.25">
      <c r="A53" s="1">
        <v>21459</v>
      </c>
      <c r="B53">
        <v>1.8</v>
      </c>
    </row>
    <row r="54" spans="1:2" x14ac:dyDescent="0.25">
      <c r="A54" s="1">
        <v>21490</v>
      </c>
      <c r="B54">
        <v>2.27</v>
      </c>
    </row>
    <row r="55" spans="1:2" x14ac:dyDescent="0.25">
      <c r="A55" s="1">
        <v>21520</v>
      </c>
      <c r="B55">
        <v>2.42</v>
      </c>
    </row>
    <row r="56" spans="1:2" x14ac:dyDescent="0.25">
      <c r="A56" s="1">
        <v>21551</v>
      </c>
      <c r="B56">
        <v>2.48</v>
      </c>
    </row>
    <row r="57" spans="1:2" x14ac:dyDescent="0.25">
      <c r="A57" s="1">
        <v>21582</v>
      </c>
      <c r="B57">
        <v>2.4300000000000002</v>
      </c>
    </row>
    <row r="58" spans="1:2" x14ac:dyDescent="0.25">
      <c r="A58" s="1">
        <v>21610</v>
      </c>
      <c r="B58">
        <v>2.8</v>
      </c>
    </row>
    <row r="59" spans="1:2" x14ac:dyDescent="0.25">
      <c r="A59" s="1">
        <v>21641</v>
      </c>
      <c r="B59">
        <v>2.96</v>
      </c>
    </row>
    <row r="60" spans="1:2" x14ac:dyDescent="0.25">
      <c r="A60" s="1">
        <v>21671</v>
      </c>
      <c r="B60">
        <v>2.9</v>
      </c>
    </row>
    <row r="61" spans="1:2" x14ac:dyDescent="0.25">
      <c r="A61" s="1">
        <v>21702</v>
      </c>
      <c r="B61">
        <v>3.39</v>
      </c>
    </row>
    <row r="62" spans="1:2" x14ac:dyDescent="0.25">
      <c r="A62" s="1">
        <v>21732</v>
      </c>
      <c r="B62">
        <v>3.47</v>
      </c>
    </row>
    <row r="63" spans="1:2" x14ac:dyDescent="0.25">
      <c r="A63" s="1">
        <v>21763</v>
      </c>
      <c r="B63">
        <v>3.5</v>
      </c>
    </row>
    <row r="64" spans="1:2" x14ac:dyDescent="0.25">
      <c r="A64" s="1">
        <v>21794</v>
      </c>
      <c r="B64">
        <v>3.76</v>
      </c>
    </row>
    <row r="65" spans="1:2" x14ac:dyDescent="0.25">
      <c r="A65" s="1">
        <v>21824</v>
      </c>
      <c r="B65">
        <v>3.98</v>
      </c>
    </row>
    <row r="66" spans="1:2" x14ac:dyDescent="0.25">
      <c r="A66" s="1">
        <v>21855</v>
      </c>
      <c r="B66">
        <v>4</v>
      </c>
    </row>
    <row r="67" spans="1:2" x14ac:dyDescent="0.25">
      <c r="A67" s="1">
        <v>21885</v>
      </c>
      <c r="B67">
        <v>3.99</v>
      </c>
    </row>
    <row r="68" spans="1:2" x14ac:dyDescent="0.25">
      <c r="A68" s="1">
        <v>21916</v>
      </c>
      <c r="B68">
        <v>3.99</v>
      </c>
    </row>
    <row r="69" spans="1:2" x14ac:dyDescent="0.25">
      <c r="A69" s="1">
        <v>21947</v>
      </c>
      <c r="B69">
        <v>3.97</v>
      </c>
    </row>
    <row r="70" spans="1:2" x14ac:dyDescent="0.25">
      <c r="A70" s="1">
        <v>21976</v>
      </c>
      <c r="B70">
        <v>3.84</v>
      </c>
    </row>
    <row r="71" spans="1:2" x14ac:dyDescent="0.25">
      <c r="A71" s="1">
        <v>22007</v>
      </c>
      <c r="B71">
        <v>3.92</v>
      </c>
    </row>
    <row r="72" spans="1:2" x14ac:dyDescent="0.25">
      <c r="A72" s="1">
        <v>22037</v>
      </c>
      <c r="B72">
        <v>3.85</v>
      </c>
    </row>
    <row r="73" spans="1:2" x14ac:dyDescent="0.25">
      <c r="A73" s="1">
        <v>22068</v>
      </c>
      <c r="B73">
        <v>3.32</v>
      </c>
    </row>
    <row r="74" spans="1:2" x14ac:dyDescent="0.25">
      <c r="A74" s="1">
        <v>22098</v>
      </c>
      <c r="B74">
        <v>3.23</v>
      </c>
    </row>
    <row r="75" spans="1:2" x14ac:dyDescent="0.25">
      <c r="A75" s="1">
        <v>22129</v>
      </c>
      <c r="B75">
        <v>2.98</v>
      </c>
    </row>
    <row r="76" spans="1:2" x14ac:dyDescent="0.25">
      <c r="A76" s="1">
        <v>22160</v>
      </c>
      <c r="B76">
        <v>2.6</v>
      </c>
    </row>
    <row r="77" spans="1:2" x14ac:dyDescent="0.25">
      <c r="A77" s="1">
        <v>22190</v>
      </c>
      <c r="B77">
        <v>2.4700000000000002</v>
      </c>
    </row>
    <row r="78" spans="1:2" x14ac:dyDescent="0.25">
      <c r="A78" s="1">
        <v>22221</v>
      </c>
      <c r="B78">
        <v>2.44</v>
      </c>
    </row>
    <row r="79" spans="1:2" x14ac:dyDescent="0.25">
      <c r="A79" s="1">
        <v>22251</v>
      </c>
      <c r="B79">
        <v>1.98</v>
      </c>
    </row>
    <row r="80" spans="1:2" x14ac:dyDescent="0.25">
      <c r="A80" s="1">
        <v>22282</v>
      </c>
      <c r="B80">
        <v>1.45</v>
      </c>
    </row>
    <row r="81" spans="1:2" x14ac:dyDescent="0.25">
      <c r="A81" s="1">
        <v>22313</v>
      </c>
      <c r="B81">
        <v>2.54</v>
      </c>
    </row>
    <row r="82" spans="1:2" x14ac:dyDescent="0.25">
      <c r="A82" s="1">
        <v>22341</v>
      </c>
      <c r="B82">
        <v>2.02</v>
      </c>
    </row>
    <row r="83" spans="1:2" x14ac:dyDescent="0.25">
      <c r="A83" s="1">
        <v>22372</v>
      </c>
      <c r="B83">
        <v>1.49</v>
      </c>
    </row>
    <row r="84" spans="1:2" x14ac:dyDescent="0.25">
      <c r="A84" s="1">
        <v>22402</v>
      </c>
      <c r="B84">
        <v>1.98</v>
      </c>
    </row>
    <row r="85" spans="1:2" x14ac:dyDescent="0.25">
      <c r="A85" s="1">
        <v>22433</v>
      </c>
      <c r="B85">
        <v>1.73</v>
      </c>
    </row>
    <row r="86" spans="1:2" x14ac:dyDescent="0.25">
      <c r="A86" s="1">
        <v>22463</v>
      </c>
      <c r="B86">
        <v>1.17</v>
      </c>
    </row>
    <row r="87" spans="1:2" x14ac:dyDescent="0.25">
      <c r="A87" s="1">
        <v>22494</v>
      </c>
      <c r="B87">
        <v>2</v>
      </c>
    </row>
    <row r="88" spans="1:2" x14ac:dyDescent="0.25">
      <c r="A88" s="1">
        <v>22525</v>
      </c>
      <c r="B88">
        <v>1.88</v>
      </c>
    </row>
    <row r="89" spans="1:2" x14ac:dyDescent="0.25">
      <c r="A89" s="1">
        <v>22555</v>
      </c>
      <c r="B89">
        <v>2.2599999999999998</v>
      </c>
    </row>
    <row r="90" spans="1:2" x14ac:dyDescent="0.25">
      <c r="A90" s="1">
        <v>22586</v>
      </c>
      <c r="B90">
        <v>2.61</v>
      </c>
    </row>
    <row r="91" spans="1:2" x14ac:dyDescent="0.25">
      <c r="A91" s="1">
        <v>22616</v>
      </c>
      <c r="B91">
        <v>2.33</v>
      </c>
    </row>
    <row r="92" spans="1:2" x14ac:dyDescent="0.25">
      <c r="A92" s="1">
        <v>22647</v>
      </c>
      <c r="B92">
        <v>2.15</v>
      </c>
    </row>
    <row r="93" spans="1:2" x14ac:dyDescent="0.25">
      <c r="A93" s="1">
        <v>22678</v>
      </c>
      <c r="B93">
        <v>2.37</v>
      </c>
    </row>
    <row r="94" spans="1:2" x14ac:dyDescent="0.25">
      <c r="A94" s="1">
        <v>22706</v>
      </c>
      <c r="B94">
        <v>2.85</v>
      </c>
    </row>
    <row r="95" spans="1:2" x14ac:dyDescent="0.25">
      <c r="A95" s="1">
        <v>22737</v>
      </c>
      <c r="B95">
        <v>2.78</v>
      </c>
    </row>
    <row r="96" spans="1:2" x14ac:dyDescent="0.25">
      <c r="A96" s="1">
        <v>22767</v>
      </c>
      <c r="B96">
        <v>2.36</v>
      </c>
    </row>
    <row r="97" spans="1:2" x14ac:dyDescent="0.25">
      <c r="A97" s="1">
        <v>22798</v>
      </c>
      <c r="B97">
        <v>2.68</v>
      </c>
    </row>
    <row r="98" spans="1:2" x14ac:dyDescent="0.25">
      <c r="A98" s="1">
        <v>22828</v>
      </c>
      <c r="B98">
        <v>2.71</v>
      </c>
    </row>
    <row r="99" spans="1:2" x14ac:dyDescent="0.25">
      <c r="A99" s="1">
        <v>22859</v>
      </c>
      <c r="B99">
        <v>2.93</v>
      </c>
    </row>
    <row r="100" spans="1:2" x14ac:dyDescent="0.25">
      <c r="A100" s="1">
        <v>22890</v>
      </c>
      <c r="B100">
        <v>2.9</v>
      </c>
    </row>
    <row r="101" spans="1:2" x14ac:dyDescent="0.25">
      <c r="A101" s="1">
        <v>22920</v>
      </c>
      <c r="B101">
        <v>2.9</v>
      </c>
    </row>
    <row r="102" spans="1:2" x14ac:dyDescent="0.25">
      <c r="A102" s="1">
        <v>22951</v>
      </c>
      <c r="B102">
        <v>2.94</v>
      </c>
    </row>
    <row r="103" spans="1:2" x14ac:dyDescent="0.25">
      <c r="A103" s="1">
        <v>22981</v>
      </c>
      <c r="B103">
        <v>2.93</v>
      </c>
    </row>
    <row r="104" spans="1:2" x14ac:dyDescent="0.25">
      <c r="A104" s="1">
        <v>23012</v>
      </c>
      <c r="B104">
        <v>2.92</v>
      </c>
    </row>
    <row r="105" spans="1:2" x14ac:dyDescent="0.25">
      <c r="A105" s="1">
        <v>23043</v>
      </c>
      <c r="B105">
        <v>3</v>
      </c>
    </row>
    <row r="106" spans="1:2" x14ac:dyDescent="0.25">
      <c r="A106" s="1">
        <v>23071</v>
      </c>
      <c r="B106">
        <v>2.98</v>
      </c>
    </row>
    <row r="107" spans="1:2" x14ac:dyDescent="0.25">
      <c r="A107" s="1">
        <v>23102</v>
      </c>
      <c r="B107">
        <v>2.9</v>
      </c>
    </row>
    <row r="108" spans="1:2" x14ac:dyDescent="0.25">
      <c r="A108" s="1">
        <v>23132</v>
      </c>
      <c r="B108">
        <v>3</v>
      </c>
    </row>
    <row r="109" spans="1:2" x14ac:dyDescent="0.25">
      <c r="A109" s="1">
        <v>23163</v>
      </c>
      <c r="B109">
        <v>2.99</v>
      </c>
    </row>
    <row r="110" spans="1:2" x14ac:dyDescent="0.25">
      <c r="A110" s="1">
        <v>23193</v>
      </c>
      <c r="B110">
        <v>3.02</v>
      </c>
    </row>
    <row r="111" spans="1:2" x14ac:dyDescent="0.25">
      <c r="A111" s="1">
        <v>23224</v>
      </c>
      <c r="B111">
        <v>3.49</v>
      </c>
    </row>
    <row r="112" spans="1:2" x14ac:dyDescent="0.25">
      <c r="A112" s="1">
        <v>23255</v>
      </c>
      <c r="B112">
        <v>3.48</v>
      </c>
    </row>
    <row r="113" spans="1:2" x14ac:dyDescent="0.25">
      <c r="A113" s="1">
        <v>23285</v>
      </c>
      <c r="B113">
        <v>3.5</v>
      </c>
    </row>
    <row r="114" spans="1:2" x14ac:dyDescent="0.25">
      <c r="A114" s="1">
        <v>23316</v>
      </c>
      <c r="B114">
        <v>3.48</v>
      </c>
    </row>
    <row r="115" spans="1:2" x14ac:dyDescent="0.25">
      <c r="A115" s="1">
        <v>23346</v>
      </c>
      <c r="B115">
        <v>3.38</v>
      </c>
    </row>
    <row r="116" spans="1:2" x14ac:dyDescent="0.25">
      <c r="A116" s="1">
        <v>23377</v>
      </c>
      <c r="B116">
        <v>3.48</v>
      </c>
    </row>
    <row r="117" spans="1:2" x14ac:dyDescent="0.25">
      <c r="A117" s="1">
        <v>23408</v>
      </c>
      <c r="B117">
        <v>3.48</v>
      </c>
    </row>
    <row r="118" spans="1:2" x14ac:dyDescent="0.25">
      <c r="A118" s="1">
        <v>23437</v>
      </c>
      <c r="B118">
        <v>3.43</v>
      </c>
    </row>
    <row r="119" spans="1:2" x14ac:dyDescent="0.25">
      <c r="A119" s="1">
        <v>23468</v>
      </c>
      <c r="B119">
        <v>3.47</v>
      </c>
    </row>
    <row r="120" spans="1:2" x14ac:dyDescent="0.25">
      <c r="A120" s="1">
        <v>23498</v>
      </c>
      <c r="B120">
        <v>3.5</v>
      </c>
    </row>
    <row r="121" spans="1:2" x14ac:dyDescent="0.25">
      <c r="A121" s="1">
        <v>23529</v>
      </c>
      <c r="B121">
        <v>3.5</v>
      </c>
    </row>
    <row r="122" spans="1:2" x14ac:dyDescent="0.25">
      <c r="A122" s="1">
        <v>23559</v>
      </c>
      <c r="B122">
        <v>3.42</v>
      </c>
    </row>
    <row r="123" spans="1:2" x14ac:dyDescent="0.25">
      <c r="A123" s="1">
        <v>23590</v>
      </c>
      <c r="B123">
        <v>3.5</v>
      </c>
    </row>
    <row r="124" spans="1:2" x14ac:dyDescent="0.25">
      <c r="A124" s="1">
        <v>23621</v>
      </c>
      <c r="B124">
        <v>3.45</v>
      </c>
    </row>
    <row r="125" spans="1:2" x14ac:dyDescent="0.25">
      <c r="A125" s="1">
        <v>23651</v>
      </c>
      <c r="B125">
        <v>3.36</v>
      </c>
    </row>
    <row r="126" spans="1:2" x14ac:dyDescent="0.25">
      <c r="A126" s="1">
        <v>23682</v>
      </c>
      <c r="B126">
        <v>3.52</v>
      </c>
    </row>
    <row r="127" spans="1:2" x14ac:dyDescent="0.25">
      <c r="A127" s="1">
        <v>23712</v>
      </c>
      <c r="B127">
        <v>3.85</v>
      </c>
    </row>
    <row r="128" spans="1:2" x14ac:dyDescent="0.25">
      <c r="A128" s="1">
        <v>23743</v>
      </c>
      <c r="B128">
        <v>3.9</v>
      </c>
    </row>
    <row r="129" spans="1:2" x14ac:dyDescent="0.25">
      <c r="A129" s="1">
        <v>23774</v>
      </c>
      <c r="B129">
        <v>3.98</v>
      </c>
    </row>
    <row r="130" spans="1:2" x14ac:dyDescent="0.25">
      <c r="A130" s="1">
        <v>23802</v>
      </c>
      <c r="B130">
        <v>4.05</v>
      </c>
    </row>
    <row r="131" spans="1:2" x14ac:dyDescent="0.25">
      <c r="A131" s="1">
        <v>23833</v>
      </c>
      <c r="B131">
        <v>4.09</v>
      </c>
    </row>
    <row r="132" spans="1:2" x14ac:dyDescent="0.25">
      <c r="A132" s="1">
        <v>23863</v>
      </c>
      <c r="B132">
        <v>4.0999999999999996</v>
      </c>
    </row>
    <row r="133" spans="1:2" x14ac:dyDescent="0.25">
      <c r="A133" s="1">
        <v>23894</v>
      </c>
      <c r="B133">
        <v>4.05</v>
      </c>
    </row>
    <row r="134" spans="1:2" x14ac:dyDescent="0.25">
      <c r="A134" s="1">
        <v>23924</v>
      </c>
      <c r="B134">
        <v>4.09</v>
      </c>
    </row>
    <row r="135" spans="1:2" x14ac:dyDescent="0.25">
      <c r="A135" s="1">
        <v>23955</v>
      </c>
      <c r="B135">
        <v>4.12</v>
      </c>
    </row>
    <row r="136" spans="1:2" x14ac:dyDescent="0.25">
      <c r="A136" s="1">
        <v>23986</v>
      </c>
      <c r="B136">
        <v>4.0199999999999996</v>
      </c>
    </row>
    <row r="137" spans="1:2" x14ac:dyDescent="0.25">
      <c r="A137" s="1">
        <v>24016</v>
      </c>
      <c r="B137">
        <v>4.08</v>
      </c>
    </row>
    <row r="138" spans="1:2" x14ac:dyDescent="0.25">
      <c r="A138" s="1">
        <v>24047</v>
      </c>
      <c r="B138">
        <v>4.0999999999999996</v>
      </c>
    </row>
    <row r="139" spans="1:2" x14ac:dyDescent="0.25">
      <c r="A139" s="1">
        <v>24077</v>
      </c>
      <c r="B139">
        <v>4.32</v>
      </c>
    </row>
    <row r="140" spans="1:2" x14ac:dyDescent="0.25">
      <c r="A140" s="1">
        <v>24108</v>
      </c>
      <c r="B140">
        <v>4.42</v>
      </c>
    </row>
    <row r="141" spans="1:2" x14ac:dyDescent="0.25">
      <c r="A141" s="1">
        <v>24139</v>
      </c>
      <c r="B141">
        <v>4.5999999999999996</v>
      </c>
    </row>
    <row r="142" spans="1:2" x14ac:dyDescent="0.25">
      <c r="A142" s="1">
        <v>24167</v>
      </c>
      <c r="B142">
        <v>4.66</v>
      </c>
    </row>
    <row r="143" spans="1:2" x14ac:dyDescent="0.25">
      <c r="A143" s="1">
        <v>24198</v>
      </c>
      <c r="B143">
        <v>4.67</v>
      </c>
    </row>
    <row r="144" spans="1:2" x14ac:dyDescent="0.25">
      <c r="A144" s="1">
        <v>24228</v>
      </c>
      <c r="B144">
        <v>4.9000000000000004</v>
      </c>
    </row>
    <row r="145" spans="1:2" x14ac:dyDescent="0.25">
      <c r="A145" s="1">
        <v>24259</v>
      </c>
      <c r="B145">
        <v>5.17</v>
      </c>
    </row>
    <row r="146" spans="1:2" x14ac:dyDescent="0.25">
      <c r="A146" s="1">
        <v>24289</v>
      </c>
      <c r="B146">
        <v>5.3</v>
      </c>
    </row>
    <row r="147" spans="1:2" x14ac:dyDescent="0.25">
      <c r="A147" s="1">
        <v>24320</v>
      </c>
      <c r="B147">
        <v>5.53</v>
      </c>
    </row>
    <row r="148" spans="1:2" x14ac:dyDescent="0.25">
      <c r="A148" s="1">
        <v>24351</v>
      </c>
      <c r="B148">
        <v>5.4</v>
      </c>
    </row>
    <row r="149" spans="1:2" x14ac:dyDescent="0.25">
      <c r="A149" s="1">
        <v>24381</v>
      </c>
      <c r="B149">
        <v>5.53</v>
      </c>
    </row>
    <row r="150" spans="1:2" x14ac:dyDescent="0.25">
      <c r="A150" s="1">
        <v>24412</v>
      </c>
      <c r="B150">
        <v>5.76</v>
      </c>
    </row>
    <row r="151" spans="1:2" x14ac:dyDescent="0.25">
      <c r="A151" s="1">
        <v>24442</v>
      </c>
      <c r="B151">
        <v>5.4</v>
      </c>
    </row>
    <row r="152" spans="1:2" x14ac:dyDescent="0.25">
      <c r="A152" s="1">
        <v>24473</v>
      </c>
      <c r="B152">
        <v>4.9400000000000004</v>
      </c>
    </row>
    <row r="153" spans="1:2" x14ac:dyDescent="0.25">
      <c r="A153" s="1">
        <v>24504</v>
      </c>
      <c r="B153">
        <v>5</v>
      </c>
    </row>
    <row r="154" spans="1:2" x14ac:dyDescent="0.25">
      <c r="A154" s="1">
        <v>24532</v>
      </c>
      <c r="B154">
        <v>4.53</v>
      </c>
    </row>
    <row r="155" spans="1:2" x14ac:dyDescent="0.25">
      <c r="A155" s="1">
        <v>24563</v>
      </c>
      <c r="B155">
        <v>4.05</v>
      </c>
    </row>
    <row r="156" spans="1:2" x14ac:dyDescent="0.25">
      <c r="A156" s="1">
        <v>24593</v>
      </c>
      <c r="B156">
        <v>3.94</v>
      </c>
    </row>
    <row r="157" spans="1:2" x14ac:dyDescent="0.25">
      <c r="A157" s="1">
        <v>24624</v>
      </c>
      <c r="B157">
        <v>3.98</v>
      </c>
    </row>
    <row r="158" spans="1:2" x14ac:dyDescent="0.25">
      <c r="A158" s="1">
        <v>24654</v>
      </c>
      <c r="B158">
        <v>3.79</v>
      </c>
    </row>
    <row r="159" spans="1:2" x14ac:dyDescent="0.25">
      <c r="A159" s="1">
        <v>24685</v>
      </c>
      <c r="B159">
        <v>3.9</v>
      </c>
    </row>
    <row r="160" spans="1:2" x14ac:dyDescent="0.25">
      <c r="A160" s="1">
        <v>24716</v>
      </c>
      <c r="B160">
        <v>3.99</v>
      </c>
    </row>
    <row r="161" spans="1:2" x14ac:dyDescent="0.25">
      <c r="A161" s="1">
        <v>24746</v>
      </c>
      <c r="B161">
        <v>3.88</v>
      </c>
    </row>
    <row r="162" spans="1:2" x14ac:dyDescent="0.25">
      <c r="A162" s="1">
        <v>24777</v>
      </c>
      <c r="B162">
        <v>4.13</v>
      </c>
    </row>
    <row r="163" spans="1:2" x14ac:dyDescent="0.25">
      <c r="A163" s="1">
        <v>24807</v>
      </c>
      <c r="B163">
        <v>4.51</v>
      </c>
    </row>
    <row r="164" spans="1:2" x14ac:dyDescent="0.25">
      <c r="A164" s="1">
        <v>24838</v>
      </c>
      <c r="B164">
        <v>4.6100000000000003</v>
      </c>
    </row>
    <row r="165" spans="1:2" x14ac:dyDescent="0.25">
      <c r="A165" s="1">
        <v>24869</v>
      </c>
      <c r="B165">
        <v>4.71</v>
      </c>
    </row>
    <row r="166" spans="1:2" x14ac:dyDescent="0.25">
      <c r="A166" s="1">
        <v>24898</v>
      </c>
      <c r="B166">
        <v>5.05</v>
      </c>
    </row>
    <row r="167" spans="1:2" x14ac:dyDescent="0.25">
      <c r="A167" s="1">
        <v>24929</v>
      </c>
      <c r="B167">
        <v>5.76</v>
      </c>
    </row>
    <row r="168" spans="1:2" x14ac:dyDescent="0.25">
      <c r="A168" s="1">
        <v>24959</v>
      </c>
      <c r="B168">
        <v>6.12</v>
      </c>
    </row>
    <row r="169" spans="1:2" x14ac:dyDescent="0.25">
      <c r="A169" s="1">
        <v>24990</v>
      </c>
      <c r="B169">
        <v>6.07</v>
      </c>
    </row>
    <row r="170" spans="1:2" x14ac:dyDescent="0.25">
      <c r="A170" s="1">
        <v>25020</v>
      </c>
      <c r="B170">
        <v>6.03</v>
      </c>
    </row>
    <row r="171" spans="1:2" x14ac:dyDescent="0.25">
      <c r="A171" s="1">
        <v>25051</v>
      </c>
      <c r="B171">
        <v>6.03</v>
      </c>
    </row>
    <row r="172" spans="1:2" x14ac:dyDescent="0.25">
      <c r="A172" s="1">
        <v>25082</v>
      </c>
      <c r="B172">
        <v>5.78</v>
      </c>
    </row>
    <row r="173" spans="1:2" x14ac:dyDescent="0.25">
      <c r="A173" s="1">
        <v>25112</v>
      </c>
      <c r="B173">
        <v>5.91</v>
      </c>
    </row>
    <row r="174" spans="1:2" x14ac:dyDescent="0.25">
      <c r="A174" s="1">
        <v>25143</v>
      </c>
      <c r="B174">
        <v>5.82</v>
      </c>
    </row>
    <row r="175" spans="1:2" x14ac:dyDescent="0.25">
      <c r="A175" s="1">
        <v>25173</v>
      </c>
      <c r="B175">
        <v>6.02</v>
      </c>
    </row>
    <row r="176" spans="1:2" x14ac:dyDescent="0.25">
      <c r="A176" s="1">
        <v>25204</v>
      </c>
      <c r="B176">
        <v>6.3</v>
      </c>
    </row>
    <row r="177" spans="1:2" x14ac:dyDescent="0.25">
      <c r="A177" s="1">
        <v>25235</v>
      </c>
      <c r="B177">
        <v>6.61</v>
      </c>
    </row>
    <row r="178" spans="1:2" x14ac:dyDescent="0.25">
      <c r="A178" s="1">
        <v>25263</v>
      </c>
      <c r="B178">
        <v>6.79</v>
      </c>
    </row>
    <row r="179" spans="1:2" x14ac:dyDescent="0.25">
      <c r="A179" s="1">
        <v>25294</v>
      </c>
      <c r="B179">
        <v>7.41</v>
      </c>
    </row>
    <row r="180" spans="1:2" x14ac:dyDescent="0.25">
      <c r="A180" s="1">
        <v>25324</v>
      </c>
      <c r="B180">
        <v>8.67</v>
      </c>
    </row>
    <row r="181" spans="1:2" x14ac:dyDescent="0.25">
      <c r="A181" s="1">
        <v>25355</v>
      </c>
      <c r="B181">
        <v>8.9</v>
      </c>
    </row>
    <row r="182" spans="1:2" x14ac:dyDescent="0.25">
      <c r="A182" s="1">
        <v>25385</v>
      </c>
      <c r="B182">
        <v>8.61</v>
      </c>
    </row>
    <row r="183" spans="1:2" x14ac:dyDescent="0.25">
      <c r="A183" s="1">
        <v>25416</v>
      </c>
      <c r="B183">
        <v>9.19</v>
      </c>
    </row>
    <row r="184" spans="1:2" x14ac:dyDescent="0.25">
      <c r="A184" s="1">
        <v>25447</v>
      </c>
      <c r="B184">
        <v>9.15</v>
      </c>
    </row>
    <row r="185" spans="1:2" x14ac:dyDescent="0.25">
      <c r="A185" s="1">
        <v>25477</v>
      </c>
      <c r="B185">
        <v>9</v>
      </c>
    </row>
    <row r="186" spans="1:2" x14ac:dyDescent="0.25">
      <c r="A186" s="1">
        <v>25508</v>
      </c>
      <c r="B186">
        <v>8.85</v>
      </c>
    </row>
    <row r="187" spans="1:2" x14ac:dyDescent="0.25">
      <c r="A187" s="1">
        <v>25538</v>
      </c>
      <c r="B187">
        <v>8.9700000000000006</v>
      </c>
    </row>
    <row r="188" spans="1:2" x14ac:dyDescent="0.25">
      <c r="A188" s="1">
        <v>25569</v>
      </c>
      <c r="B188">
        <v>8.98</v>
      </c>
    </row>
    <row r="189" spans="1:2" x14ac:dyDescent="0.25">
      <c r="A189" s="1">
        <v>25600</v>
      </c>
      <c r="B189">
        <v>8.98</v>
      </c>
    </row>
    <row r="190" spans="1:2" x14ac:dyDescent="0.25">
      <c r="A190" s="1">
        <v>25628</v>
      </c>
      <c r="B190">
        <v>7.76</v>
      </c>
    </row>
    <row r="191" spans="1:2" x14ac:dyDescent="0.25">
      <c r="A191" s="1">
        <v>25659</v>
      </c>
      <c r="B191">
        <v>8.1</v>
      </c>
    </row>
    <row r="192" spans="1:2" x14ac:dyDescent="0.25">
      <c r="A192" s="1">
        <v>25689</v>
      </c>
      <c r="B192">
        <v>7.95</v>
      </c>
    </row>
    <row r="193" spans="1:2" x14ac:dyDescent="0.25">
      <c r="A193" s="1">
        <v>25720</v>
      </c>
      <c r="B193">
        <v>7.61</v>
      </c>
    </row>
    <row r="194" spans="1:2" x14ac:dyDescent="0.25">
      <c r="A194" s="1">
        <v>25750</v>
      </c>
      <c r="B194">
        <v>7.21</v>
      </c>
    </row>
    <row r="195" spans="1:2" x14ac:dyDescent="0.25">
      <c r="A195" s="1">
        <v>25781</v>
      </c>
      <c r="B195">
        <v>6.62</v>
      </c>
    </row>
    <row r="196" spans="1:2" x14ac:dyDescent="0.25">
      <c r="A196" s="1">
        <v>25812</v>
      </c>
      <c r="B196">
        <v>6.29</v>
      </c>
    </row>
    <row r="197" spans="1:2" x14ac:dyDescent="0.25">
      <c r="A197" s="1">
        <v>25842</v>
      </c>
      <c r="B197">
        <v>6.2</v>
      </c>
    </row>
    <row r="198" spans="1:2" x14ac:dyDescent="0.25">
      <c r="A198" s="1">
        <v>25873</v>
      </c>
      <c r="B198">
        <v>5.6</v>
      </c>
    </row>
    <row r="199" spans="1:2" x14ac:dyDescent="0.25">
      <c r="A199" s="1">
        <v>25903</v>
      </c>
      <c r="B199">
        <v>4.9000000000000004</v>
      </c>
    </row>
    <row r="200" spans="1:2" x14ac:dyDescent="0.25">
      <c r="A200" s="1">
        <v>25934</v>
      </c>
      <c r="B200">
        <v>4.1399999999999997</v>
      </c>
    </row>
    <row r="201" spans="1:2" x14ac:dyDescent="0.25">
      <c r="A201" s="1">
        <v>25965</v>
      </c>
      <c r="B201">
        <v>3.72</v>
      </c>
    </row>
    <row r="202" spans="1:2" x14ac:dyDescent="0.25">
      <c r="A202" s="1">
        <v>25993</v>
      </c>
      <c r="B202">
        <v>3.71</v>
      </c>
    </row>
    <row r="203" spans="1:2" x14ac:dyDescent="0.25">
      <c r="A203" s="1">
        <v>26024</v>
      </c>
      <c r="B203">
        <v>4.16</v>
      </c>
    </row>
    <row r="204" spans="1:2" x14ac:dyDescent="0.25">
      <c r="A204" s="1">
        <v>26054</v>
      </c>
      <c r="B204">
        <v>4.63</v>
      </c>
    </row>
    <row r="205" spans="1:2" x14ac:dyDescent="0.25">
      <c r="A205" s="1">
        <v>26085</v>
      </c>
      <c r="B205">
        <v>4.91</v>
      </c>
    </row>
    <row r="206" spans="1:2" x14ac:dyDescent="0.25">
      <c r="A206" s="1">
        <v>26115</v>
      </c>
      <c r="B206">
        <v>5.31</v>
      </c>
    </row>
    <row r="207" spans="1:2" x14ac:dyDescent="0.25">
      <c r="A207" s="1">
        <v>26146</v>
      </c>
      <c r="B207">
        <v>5.57</v>
      </c>
    </row>
    <row r="208" spans="1:2" x14ac:dyDescent="0.25">
      <c r="A208" s="1">
        <v>26177</v>
      </c>
      <c r="B208">
        <v>5.55</v>
      </c>
    </row>
    <row r="209" spans="1:2" x14ac:dyDescent="0.25">
      <c r="A209" s="1">
        <v>26207</v>
      </c>
      <c r="B209">
        <v>5.2</v>
      </c>
    </row>
    <row r="210" spans="1:2" x14ac:dyDescent="0.25">
      <c r="A210" s="1">
        <v>26238</v>
      </c>
      <c r="B210">
        <v>4.91</v>
      </c>
    </row>
    <row r="211" spans="1:2" x14ac:dyDescent="0.25">
      <c r="A211" s="1">
        <v>26268</v>
      </c>
      <c r="B211">
        <v>4.1399999999999997</v>
      </c>
    </row>
    <row r="212" spans="1:2" x14ac:dyDescent="0.25">
      <c r="A212" s="1">
        <v>26299</v>
      </c>
      <c r="B212">
        <v>3.51</v>
      </c>
    </row>
    <row r="213" spans="1:2" x14ac:dyDescent="0.25">
      <c r="A213" s="1">
        <v>26330</v>
      </c>
      <c r="B213">
        <v>3.3</v>
      </c>
    </row>
    <row r="214" spans="1:2" x14ac:dyDescent="0.25">
      <c r="A214" s="1">
        <v>26359</v>
      </c>
      <c r="B214">
        <v>3.83</v>
      </c>
    </row>
    <row r="215" spans="1:2" x14ac:dyDescent="0.25">
      <c r="A215" s="1">
        <v>26390</v>
      </c>
      <c r="B215">
        <v>4.17</v>
      </c>
    </row>
    <row r="216" spans="1:2" x14ac:dyDescent="0.25">
      <c r="A216" s="1">
        <v>26420</v>
      </c>
      <c r="B216">
        <v>4.2699999999999996</v>
      </c>
    </row>
    <row r="217" spans="1:2" x14ac:dyDescent="0.25">
      <c r="A217" s="1">
        <v>26451</v>
      </c>
      <c r="B217">
        <v>4.46</v>
      </c>
    </row>
    <row r="218" spans="1:2" x14ac:dyDescent="0.25">
      <c r="A218" s="1">
        <v>26481</v>
      </c>
      <c r="B218">
        <v>4.55</v>
      </c>
    </row>
    <row r="219" spans="1:2" x14ac:dyDescent="0.25">
      <c r="A219" s="1">
        <v>26512</v>
      </c>
      <c r="B219">
        <v>4.8099999999999996</v>
      </c>
    </row>
    <row r="220" spans="1:2" x14ac:dyDescent="0.25">
      <c r="A220" s="1">
        <v>26543</v>
      </c>
      <c r="B220">
        <v>4.87</v>
      </c>
    </row>
    <row r="221" spans="1:2" x14ac:dyDescent="0.25">
      <c r="A221" s="1">
        <v>26573</v>
      </c>
      <c r="B221">
        <v>5.05</v>
      </c>
    </row>
    <row r="222" spans="1:2" x14ac:dyDescent="0.25">
      <c r="A222" s="1">
        <v>26604</v>
      </c>
      <c r="B222">
        <v>5.0599999999999996</v>
      </c>
    </row>
    <row r="223" spans="1:2" x14ac:dyDescent="0.25">
      <c r="A223" s="1">
        <v>26634</v>
      </c>
      <c r="B223">
        <v>5.33</v>
      </c>
    </row>
    <row r="224" spans="1:2" x14ac:dyDescent="0.25">
      <c r="A224" s="1">
        <v>26665</v>
      </c>
      <c r="B224">
        <v>5.94</v>
      </c>
    </row>
    <row r="225" spans="1:2" x14ac:dyDescent="0.25">
      <c r="A225" s="1">
        <v>26696</v>
      </c>
      <c r="B225">
        <v>6.58</v>
      </c>
    </row>
    <row r="226" spans="1:2" x14ac:dyDescent="0.25">
      <c r="A226" s="1">
        <v>26724</v>
      </c>
      <c r="B226">
        <v>7.09</v>
      </c>
    </row>
    <row r="227" spans="1:2" x14ac:dyDescent="0.25">
      <c r="A227" s="1">
        <v>26755</v>
      </c>
      <c r="B227">
        <v>7.12</v>
      </c>
    </row>
    <row r="228" spans="1:2" x14ac:dyDescent="0.25">
      <c r="A228" s="1">
        <v>26785</v>
      </c>
      <c r="B228">
        <v>7.84</v>
      </c>
    </row>
    <row r="229" spans="1:2" x14ac:dyDescent="0.25">
      <c r="A229" s="1">
        <v>26816</v>
      </c>
      <c r="B229">
        <v>8.49</v>
      </c>
    </row>
    <row r="230" spans="1:2" x14ac:dyDescent="0.25">
      <c r="A230" s="1">
        <v>26846</v>
      </c>
      <c r="B230">
        <v>10.4</v>
      </c>
    </row>
    <row r="231" spans="1:2" x14ac:dyDescent="0.25">
      <c r="A231" s="1">
        <v>26877</v>
      </c>
      <c r="B231">
        <v>10.5</v>
      </c>
    </row>
    <row r="232" spans="1:2" x14ac:dyDescent="0.25">
      <c r="A232" s="1">
        <v>26908</v>
      </c>
      <c r="B232">
        <v>10.78</v>
      </c>
    </row>
    <row r="233" spans="1:2" x14ac:dyDescent="0.25">
      <c r="A233" s="1">
        <v>26938</v>
      </c>
      <c r="B233">
        <v>10.01</v>
      </c>
    </row>
    <row r="234" spans="1:2" x14ac:dyDescent="0.25">
      <c r="A234" s="1">
        <v>26969</v>
      </c>
      <c r="B234">
        <v>10.029999999999999</v>
      </c>
    </row>
    <row r="235" spans="1:2" x14ac:dyDescent="0.25">
      <c r="A235" s="1">
        <v>26999</v>
      </c>
      <c r="B235">
        <v>9.9499999999999993</v>
      </c>
    </row>
    <row r="236" spans="1:2" x14ac:dyDescent="0.25">
      <c r="A236" s="1">
        <v>27030</v>
      </c>
      <c r="B236">
        <v>9.65</v>
      </c>
    </row>
    <row r="237" spans="1:2" x14ac:dyDescent="0.25">
      <c r="A237" s="1">
        <v>27061</v>
      </c>
      <c r="B237">
        <v>8.9700000000000006</v>
      </c>
    </row>
    <row r="238" spans="1:2" x14ac:dyDescent="0.25">
      <c r="A238" s="1">
        <v>27089</v>
      </c>
      <c r="B238">
        <v>9.35</v>
      </c>
    </row>
    <row r="239" spans="1:2" x14ac:dyDescent="0.25">
      <c r="A239" s="1">
        <v>27120</v>
      </c>
      <c r="B239">
        <v>10.51</v>
      </c>
    </row>
    <row r="240" spans="1:2" x14ac:dyDescent="0.25">
      <c r="A240" s="1">
        <v>27150</v>
      </c>
      <c r="B240">
        <v>11.31</v>
      </c>
    </row>
    <row r="241" spans="1:2" x14ac:dyDescent="0.25">
      <c r="A241" s="1">
        <v>27181</v>
      </c>
      <c r="B241">
        <v>11.93</v>
      </c>
    </row>
    <row r="242" spans="1:2" x14ac:dyDescent="0.25">
      <c r="A242" s="1">
        <v>27211</v>
      </c>
      <c r="B242">
        <v>12.92</v>
      </c>
    </row>
    <row r="243" spans="1:2" x14ac:dyDescent="0.25">
      <c r="A243" s="1">
        <v>27242</v>
      </c>
      <c r="B243">
        <v>12.01</v>
      </c>
    </row>
    <row r="244" spans="1:2" x14ac:dyDescent="0.25">
      <c r="A244" s="1">
        <v>27273</v>
      </c>
      <c r="B244">
        <v>11.34</v>
      </c>
    </row>
    <row r="245" spans="1:2" x14ac:dyDescent="0.25">
      <c r="A245" s="1">
        <v>27303</v>
      </c>
      <c r="B245">
        <v>10.06</v>
      </c>
    </row>
    <row r="246" spans="1:2" x14ac:dyDescent="0.25">
      <c r="A246" s="1">
        <v>27334</v>
      </c>
      <c r="B246">
        <v>9.4499999999999993</v>
      </c>
    </row>
    <row r="247" spans="1:2" x14ac:dyDescent="0.25">
      <c r="A247" s="1">
        <v>27364</v>
      </c>
      <c r="B247">
        <v>8.5299999999999994</v>
      </c>
    </row>
    <row r="248" spans="1:2" x14ac:dyDescent="0.25">
      <c r="A248" s="1">
        <v>27395</v>
      </c>
      <c r="B248">
        <v>7.13</v>
      </c>
    </row>
    <row r="249" spans="1:2" x14ac:dyDescent="0.25">
      <c r="A249" s="1">
        <v>27426</v>
      </c>
      <c r="B249">
        <v>6.24</v>
      </c>
    </row>
    <row r="250" spans="1:2" x14ac:dyDescent="0.25">
      <c r="A250" s="1">
        <v>27454</v>
      </c>
      <c r="B250">
        <v>5.54</v>
      </c>
    </row>
    <row r="251" spans="1:2" x14ac:dyDescent="0.25">
      <c r="A251" s="1">
        <v>27485</v>
      </c>
      <c r="B251">
        <v>5.49</v>
      </c>
    </row>
    <row r="252" spans="1:2" x14ac:dyDescent="0.25">
      <c r="A252" s="1">
        <v>27515</v>
      </c>
      <c r="B252">
        <v>5.22</v>
      </c>
    </row>
    <row r="253" spans="1:2" x14ac:dyDescent="0.25">
      <c r="A253" s="1">
        <v>27546</v>
      </c>
      <c r="B253">
        <v>5.55</v>
      </c>
    </row>
    <row r="254" spans="1:2" x14ac:dyDescent="0.25">
      <c r="A254" s="1">
        <v>27576</v>
      </c>
      <c r="B254">
        <v>6.1</v>
      </c>
    </row>
    <row r="255" spans="1:2" x14ac:dyDescent="0.25">
      <c r="A255" s="1">
        <v>27607</v>
      </c>
      <c r="B255">
        <v>6.14</v>
      </c>
    </row>
    <row r="256" spans="1:2" x14ac:dyDescent="0.25">
      <c r="A256" s="1">
        <v>27638</v>
      </c>
      <c r="B256">
        <v>6.24</v>
      </c>
    </row>
    <row r="257" spans="1:2" x14ac:dyDescent="0.25">
      <c r="A257" s="1">
        <v>27668</v>
      </c>
      <c r="B257">
        <v>5.82</v>
      </c>
    </row>
    <row r="258" spans="1:2" x14ac:dyDescent="0.25">
      <c r="A258" s="1">
        <v>27699</v>
      </c>
      <c r="B258">
        <v>5.22</v>
      </c>
    </row>
    <row r="259" spans="1:2" x14ac:dyDescent="0.25">
      <c r="A259" s="1">
        <v>27729</v>
      </c>
      <c r="B259">
        <v>5.2</v>
      </c>
    </row>
    <row r="260" spans="1:2" x14ac:dyDescent="0.25">
      <c r="A260" s="1">
        <v>27760</v>
      </c>
      <c r="B260">
        <v>4.87</v>
      </c>
    </row>
    <row r="261" spans="1:2" x14ac:dyDescent="0.25">
      <c r="A261" s="1">
        <v>27791</v>
      </c>
      <c r="B261">
        <v>4.7699999999999996</v>
      </c>
    </row>
    <row r="262" spans="1:2" x14ac:dyDescent="0.25">
      <c r="A262" s="1">
        <v>27820</v>
      </c>
      <c r="B262">
        <v>4.84</v>
      </c>
    </row>
    <row r="263" spans="1:2" x14ac:dyDescent="0.25">
      <c r="A263" s="1">
        <v>27851</v>
      </c>
      <c r="B263">
        <v>4.82</v>
      </c>
    </row>
    <row r="264" spans="1:2" x14ac:dyDescent="0.25">
      <c r="A264" s="1">
        <v>27881</v>
      </c>
      <c r="B264">
        <v>5.29</v>
      </c>
    </row>
    <row r="265" spans="1:2" x14ac:dyDescent="0.25">
      <c r="A265" s="1">
        <v>27912</v>
      </c>
      <c r="B265">
        <v>5.48</v>
      </c>
    </row>
    <row r="266" spans="1:2" x14ac:dyDescent="0.25">
      <c r="A266" s="1">
        <v>27942</v>
      </c>
      <c r="B266">
        <v>5.31</v>
      </c>
    </row>
    <row r="267" spans="1:2" x14ac:dyDescent="0.25">
      <c r="A267" s="1">
        <v>27973</v>
      </c>
      <c r="B267">
        <v>5.29</v>
      </c>
    </row>
    <row r="268" spans="1:2" x14ac:dyDescent="0.25">
      <c r="A268" s="1">
        <v>28004</v>
      </c>
      <c r="B268">
        <v>5.25</v>
      </c>
    </row>
    <row r="269" spans="1:2" x14ac:dyDescent="0.25">
      <c r="A269" s="1">
        <v>28034</v>
      </c>
      <c r="B269">
        <v>5.0199999999999996</v>
      </c>
    </row>
    <row r="270" spans="1:2" x14ac:dyDescent="0.25">
      <c r="A270" s="1">
        <v>28065</v>
      </c>
      <c r="B270">
        <v>4.95</v>
      </c>
    </row>
    <row r="271" spans="1:2" x14ac:dyDescent="0.25">
      <c r="A271" s="1">
        <v>28095</v>
      </c>
      <c r="B271">
        <v>4.6500000000000004</v>
      </c>
    </row>
    <row r="272" spans="1:2" x14ac:dyDescent="0.25">
      <c r="A272" s="1">
        <v>28126</v>
      </c>
      <c r="B272">
        <v>4.6100000000000003</v>
      </c>
    </row>
    <row r="273" spans="1:2" x14ac:dyDescent="0.25">
      <c r="A273" s="1">
        <v>28157</v>
      </c>
      <c r="B273">
        <v>4.68</v>
      </c>
    </row>
    <row r="274" spans="1:2" x14ac:dyDescent="0.25">
      <c r="A274" s="1">
        <v>28185</v>
      </c>
      <c r="B274">
        <v>4.6900000000000004</v>
      </c>
    </row>
    <row r="275" spans="1:2" x14ac:dyDescent="0.25">
      <c r="A275" s="1">
        <v>28216</v>
      </c>
      <c r="B275">
        <v>4.7300000000000004</v>
      </c>
    </row>
    <row r="276" spans="1:2" x14ac:dyDescent="0.25">
      <c r="A276" s="1">
        <v>28246</v>
      </c>
      <c r="B276">
        <v>5.35</v>
      </c>
    </row>
    <row r="277" spans="1:2" x14ac:dyDescent="0.25">
      <c r="A277" s="1">
        <v>28277</v>
      </c>
      <c r="B277">
        <v>5.39</v>
      </c>
    </row>
    <row r="278" spans="1:2" x14ac:dyDescent="0.25">
      <c r="A278" s="1">
        <v>28307</v>
      </c>
      <c r="B278">
        <v>5.42</v>
      </c>
    </row>
    <row r="279" spans="1:2" x14ac:dyDescent="0.25">
      <c r="A279" s="1">
        <v>28338</v>
      </c>
      <c r="B279">
        <v>5.9</v>
      </c>
    </row>
    <row r="280" spans="1:2" x14ac:dyDescent="0.25">
      <c r="A280" s="1">
        <v>28369</v>
      </c>
      <c r="B280">
        <v>6.14</v>
      </c>
    </row>
    <row r="281" spans="1:2" x14ac:dyDescent="0.25">
      <c r="A281" s="1">
        <v>28399</v>
      </c>
      <c r="B281">
        <v>6.47</v>
      </c>
    </row>
    <row r="282" spans="1:2" x14ac:dyDescent="0.25">
      <c r="A282" s="1">
        <v>28430</v>
      </c>
      <c r="B282">
        <v>6.51</v>
      </c>
    </row>
    <row r="283" spans="1:2" x14ac:dyDescent="0.25">
      <c r="A283" s="1">
        <v>28460</v>
      </c>
      <c r="B283">
        <v>6.56</v>
      </c>
    </row>
    <row r="284" spans="1:2" x14ac:dyDescent="0.25">
      <c r="A284" s="1">
        <v>28491</v>
      </c>
      <c r="B284">
        <v>6.7</v>
      </c>
    </row>
    <row r="285" spans="1:2" x14ac:dyDescent="0.25">
      <c r="A285" s="1">
        <v>28522</v>
      </c>
      <c r="B285">
        <v>6.78</v>
      </c>
    </row>
    <row r="286" spans="1:2" x14ac:dyDescent="0.25">
      <c r="A286" s="1">
        <v>28550</v>
      </c>
      <c r="B286">
        <v>6.79</v>
      </c>
    </row>
    <row r="287" spans="1:2" x14ac:dyDescent="0.25">
      <c r="A287" s="1">
        <v>28581</v>
      </c>
      <c r="B287">
        <v>6.89</v>
      </c>
    </row>
    <row r="288" spans="1:2" x14ac:dyDescent="0.25">
      <c r="A288" s="1">
        <v>28611</v>
      </c>
      <c r="B288">
        <v>7.36</v>
      </c>
    </row>
    <row r="289" spans="1:2" x14ac:dyDescent="0.25">
      <c r="A289" s="1">
        <v>28642</v>
      </c>
      <c r="B289">
        <v>7.6</v>
      </c>
    </row>
    <row r="290" spans="1:2" x14ac:dyDescent="0.25">
      <c r="A290" s="1">
        <v>28672</v>
      </c>
      <c r="B290">
        <v>7.81</v>
      </c>
    </row>
    <row r="291" spans="1:2" x14ac:dyDescent="0.25">
      <c r="A291" s="1">
        <v>28703</v>
      </c>
      <c r="B291">
        <v>8.0399999999999991</v>
      </c>
    </row>
    <row r="292" spans="1:2" x14ac:dyDescent="0.25">
      <c r="A292" s="1">
        <v>28734</v>
      </c>
      <c r="B292">
        <v>8.4499999999999993</v>
      </c>
    </row>
    <row r="293" spans="1:2" x14ac:dyDescent="0.25">
      <c r="A293" s="1">
        <v>28764</v>
      </c>
      <c r="B293">
        <v>8.9600000000000009</v>
      </c>
    </row>
    <row r="294" spans="1:2" x14ac:dyDescent="0.25">
      <c r="A294" s="1">
        <v>28795</v>
      </c>
      <c r="B294">
        <v>9.76</v>
      </c>
    </row>
    <row r="295" spans="1:2" x14ac:dyDescent="0.25">
      <c r="A295" s="1">
        <v>28825</v>
      </c>
      <c r="B295">
        <v>10.029999999999999</v>
      </c>
    </row>
    <row r="296" spans="1:2" x14ac:dyDescent="0.25">
      <c r="A296" s="1">
        <v>28856</v>
      </c>
      <c r="B296">
        <v>10.07</v>
      </c>
    </row>
    <row r="297" spans="1:2" x14ac:dyDescent="0.25">
      <c r="A297" s="1">
        <v>28887</v>
      </c>
      <c r="B297">
        <v>10.06</v>
      </c>
    </row>
    <row r="298" spans="1:2" x14ac:dyDescent="0.25">
      <c r="A298" s="1">
        <v>28915</v>
      </c>
      <c r="B298">
        <v>10.09</v>
      </c>
    </row>
    <row r="299" spans="1:2" x14ac:dyDescent="0.25">
      <c r="A299" s="1">
        <v>28946</v>
      </c>
      <c r="B299">
        <v>10.01</v>
      </c>
    </row>
    <row r="300" spans="1:2" x14ac:dyDescent="0.25">
      <c r="A300" s="1">
        <v>28976</v>
      </c>
      <c r="B300">
        <v>10.24</v>
      </c>
    </row>
    <row r="301" spans="1:2" x14ac:dyDescent="0.25">
      <c r="A301" s="1">
        <v>29007</v>
      </c>
      <c r="B301">
        <v>10.29</v>
      </c>
    </row>
    <row r="302" spans="1:2" x14ac:dyDescent="0.25">
      <c r="A302" s="1">
        <v>29037</v>
      </c>
      <c r="B302">
        <v>10.47</v>
      </c>
    </row>
    <row r="303" spans="1:2" x14ac:dyDescent="0.25">
      <c r="A303" s="1">
        <v>29068</v>
      </c>
      <c r="B303">
        <v>10.94</v>
      </c>
    </row>
    <row r="304" spans="1:2" x14ac:dyDescent="0.25">
      <c r="A304" s="1">
        <v>29099</v>
      </c>
      <c r="B304">
        <v>11.43</v>
      </c>
    </row>
    <row r="305" spans="1:2" x14ac:dyDescent="0.25">
      <c r="A305" s="1">
        <v>29129</v>
      </c>
      <c r="B305">
        <v>13.77</v>
      </c>
    </row>
    <row r="306" spans="1:2" x14ac:dyDescent="0.25">
      <c r="A306" s="1">
        <v>29160</v>
      </c>
      <c r="B306">
        <v>13.18</v>
      </c>
    </row>
    <row r="307" spans="1:2" x14ac:dyDescent="0.25">
      <c r="A307" s="1">
        <v>29190</v>
      </c>
      <c r="B307">
        <v>13.78</v>
      </c>
    </row>
    <row r="308" spans="1:2" x14ac:dyDescent="0.25">
      <c r="A308" s="1">
        <v>29221</v>
      </c>
      <c r="B308">
        <v>13.82</v>
      </c>
    </row>
    <row r="309" spans="1:2" x14ac:dyDescent="0.25">
      <c r="A309" s="1">
        <v>29252</v>
      </c>
      <c r="B309">
        <v>14.13</v>
      </c>
    </row>
    <row r="310" spans="1:2" x14ac:dyDescent="0.25">
      <c r="A310" s="1">
        <v>29281</v>
      </c>
      <c r="B310">
        <v>17.190000000000001</v>
      </c>
    </row>
    <row r="311" spans="1:2" x14ac:dyDescent="0.25">
      <c r="A311" s="1">
        <v>29312</v>
      </c>
      <c r="B311">
        <v>17.61</v>
      </c>
    </row>
    <row r="312" spans="1:2" x14ac:dyDescent="0.25">
      <c r="A312" s="1">
        <v>29342</v>
      </c>
      <c r="B312">
        <v>10.98</v>
      </c>
    </row>
    <row r="313" spans="1:2" x14ac:dyDescent="0.25">
      <c r="A313" s="1">
        <v>29373</v>
      </c>
      <c r="B313">
        <v>9.4700000000000006</v>
      </c>
    </row>
    <row r="314" spans="1:2" x14ac:dyDescent="0.25">
      <c r="A314" s="1">
        <v>29403</v>
      </c>
      <c r="B314">
        <v>9.0299999999999994</v>
      </c>
    </row>
    <row r="315" spans="1:2" x14ac:dyDescent="0.25">
      <c r="A315" s="1">
        <v>29434</v>
      </c>
      <c r="B315">
        <v>9.61</v>
      </c>
    </row>
    <row r="316" spans="1:2" x14ac:dyDescent="0.25">
      <c r="A316" s="1">
        <v>29465</v>
      </c>
      <c r="B316">
        <v>10.87</v>
      </c>
    </row>
    <row r="317" spans="1:2" x14ac:dyDescent="0.25">
      <c r="A317" s="1">
        <v>29495</v>
      </c>
      <c r="B317">
        <v>12.81</v>
      </c>
    </row>
    <row r="318" spans="1:2" x14ac:dyDescent="0.25">
      <c r="A318" s="1">
        <v>29526</v>
      </c>
      <c r="B318">
        <v>15.85</v>
      </c>
    </row>
    <row r="319" spans="1:2" x14ac:dyDescent="0.25">
      <c r="A319" s="1">
        <v>29556</v>
      </c>
      <c r="B319">
        <v>18.899999999999999</v>
      </c>
    </row>
    <row r="320" spans="1:2" x14ac:dyDescent="0.25">
      <c r="A320" s="1">
        <v>29587</v>
      </c>
      <c r="B320">
        <v>19.079999999999998</v>
      </c>
    </row>
    <row r="321" spans="1:2" x14ac:dyDescent="0.25">
      <c r="A321" s="1">
        <v>29618</v>
      </c>
      <c r="B321">
        <v>15.93</v>
      </c>
    </row>
    <row r="322" spans="1:2" x14ac:dyDescent="0.25">
      <c r="A322" s="1">
        <v>29646</v>
      </c>
      <c r="B322">
        <v>14.7</v>
      </c>
    </row>
    <row r="323" spans="1:2" x14ac:dyDescent="0.25">
      <c r="A323" s="1">
        <v>29677</v>
      </c>
      <c r="B323">
        <v>15.72</v>
      </c>
    </row>
    <row r="324" spans="1:2" x14ac:dyDescent="0.25">
      <c r="A324" s="1">
        <v>29707</v>
      </c>
      <c r="B324">
        <v>18.52</v>
      </c>
    </row>
    <row r="325" spans="1:2" x14ac:dyDescent="0.25">
      <c r="A325" s="1">
        <v>29738</v>
      </c>
      <c r="B325">
        <v>19.100000000000001</v>
      </c>
    </row>
    <row r="326" spans="1:2" x14ac:dyDescent="0.25">
      <c r="A326" s="1">
        <v>29768</v>
      </c>
      <c r="B326">
        <v>19.04</v>
      </c>
    </row>
    <row r="327" spans="1:2" x14ac:dyDescent="0.25">
      <c r="A327" s="1">
        <v>29799</v>
      </c>
      <c r="B327">
        <v>17.82</v>
      </c>
    </row>
    <row r="328" spans="1:2" x14ac:dyDescent="0.25">
      <c r="A328" s="1">
        <v>29830</v>
      </c>
      <c r="B328">
        <v>15.87</v>
      </c>
    </row>
    <row r="329" spans="1:2" x14ac:dyDescent="0.25">
      <c r="A329" s="1">
        <v>29860</v>
      </c>
      <c r="B329">
        <v>15.08</v>
      </c>
    </row>
    <row r="330" spans="1:2" x14ac:dyDescent="0.25">
      <c r="A330" s="1">
        <v>29891</v>
      </c>
      <c r="B330">
        <v>13.31</v>
      </c>
    </row>
    <row r="331" spans="1:2" x14ac:dyDescent="0.25">
      <c r="A331" s="1">
        <v>29921</v>
      </c>
      <c r="B331">
        <v>12.37</v>
      </c>
    </row>
    <row r="332" spans="1:2" x14ac:dyDescent="0.25">
      <c r="A332" s="1">
        <v>29952</v>
      </c>
      <c r="B332">
        <v>13.22</v>
      </c>
    </row>
    <row r="333" spans="1:2" x14ac:dyDescent="0.25">
      <c r="A333" s="1">
        <v>29983</v>
      </c>
      <c r="B333">
        <v>14.78</v>
      </c>
    </row>
    <row r="334" spans="1:2" x14ac:dyDescent="0.25">
      <c r="A334" s="1">
        <v>30011</v>
      </c>
      <c r="B334">
        <v>14.68</v>
      </c>
    </row>
    <row r="335" spans="1:2" x14ac:dyDescent="0.25">
      <c r="A335" s="1">
        <v>30042</v>
      </c>
      <c r="B335">
        <v>14.94</v>
      </c>
    </row>
    <row r="336" spans="1:2" x14ac:dyDescent="0.25">
      <c r="A336" s="1">
        <v>30072</v>
      </c>
      <c r="B336">
        <v>14.45</v>
      </c>
    </row>
    <row r="337" spans="1:2" x14ac:dyDescent="0.25">
      <c r="A337" s="1">
        <v>30103</v>
      </c>
      <c r="B337">
        <v>14.15</v>
      </c>
    </row>
    <row r="338" spans="1:2" x14ac:dyDescent="0.25">
      <c r="A338" s="1">
        <v>30133</v>
      </c>
      <c r="B338">
        <v>12.59</v>
      </c>
    </row>
    <row r="339" spans="1:2" x14ac:dyDescent="0.25">
      <c r="A339" s="1">
        <v>30164</v>
      </c>
      <c r="B339">
        <v>10.119999999999999</v>
      </c>
    </row>
    <row r="340" spans="1:2" x14ac:dyDescent="0.25">
      <c r="A340" s="1">
        <v>30195</v>
      </c>
      <c r="B340">
        <v>10.31</v>
      </c>
    </row>
    <row r="341" spans="1:2" x14ac:dyDescent="0.25">
      <c r="A341" s="1">
        <v>30225</v>
      </c>
      <c r="B341">
        <v>9.7100000000000009</v>
      </c>
    </row>
    <row r="342" spans="1:2" x14ac:dyDescent="0.25">
      <c r="A342" s="1">
        <v>30256</v>
      </c>
      <c r="B342">
        <v>9.1999999999999993</v>
      </c>
    </row>
    <row r="343" spans="1:2" x14ac:dyDescent="0.25">
      <c r="A343" s="1">
        <v>30286</v>
      </c>
      <c r="B343">
        <v>8.9499999999999993</v>
      </c>
    </row>
    <row r="344" spans="1:2" x14ac:dyDescent="0.25">
      <c r="A344" s="1">
        <v>30317</v>
      </c>
      <c r="B344">
        <v>8.68</v>
      </c>
    </row>
    <row r="345" spans="1:2" x14ac:dyDescent="0.25">
      <c r="A345" s="1">
        <v>30348</v>
      </c>
      <c r="B345">
        <v>8.51</v>
      </c>
    </row>
    <row r="346" spans="1:2" x14ac:dyDescent="0.25">
      <c r="A346" s="1">
        <v>30376</v>
      </c>
      <c r="B346">
        <v>8.77</v>
      </c>
    </row>
    <row r="347" spans="1:2" x14ac:dyDescent="0.25">
      <c r="A347" s="1">
        <v>30407</v>
      </c>
      <c r="B347">
        <v>8.8000000000000007</v>
      </c>
    </row>
    <row r="348" spans="1:2" x14ac:dyDescent="0.25">
      <c r="A348" s="1">
        <v>30437</v>
      </c>
      <c r="B348">
        <v>8.6300000000000008</v>
      </c>
    </row>
    <row r="349" spans="1:2" x14ac:dyDescent="0.25">
      <c r="A349" s="1">
        <v>30468</v>
      </c>
      <c r="B349">
        <v>8.98</v>
      </c>
    </row>
    <row r="350" spans="1:2" x14ac:dyDescent="0.25">
      <c r="A350" s="1">
        <v>30498</v>
      </c>
      <c r="B350">
        <v>9.3699999999999992</v>
      </c>
    </row>
    <row r="351" spans="1:2" x14ac:dyDescent="0.25">
      <c r="A351" s="1">
        <v>30529</v>
      </c>
      <c r="B351">
        <v>9.56</v>
      </c>
    </row>
    <row r="352" spans="1:2" x14ac:dyDescent="0.25">
      <c r="A352" s="1">
        <v>30560</v>
      </c>
      <c r="B352">
        <v>9.4499999999999993</v>
      </c>
    </row>
    <row r="353" spans="1:2" x14ac:dyDescent="0.25">
      <c r="A353" s="1">
        <v>30590</v>
      </c>
      <c r="B353">
        <v>9.48</v>
      </c>
    </row>
    <row r="354" spans="1:2" x14ac:dyDescent="0.25">
      <c r="A354" s="1">
        <v>30621</v>
      </c>
      <c r="B354">
        <v>9.34</v>
      </c>
    </row>
    <row r="355" spans="1:2" x14ac:dyDescent="0.25">
      <c r="A355" s="1">
        <v>30651</v>
      </c>
      <c r="B355">
        <v>9.4700000000000006</v>
      </c>
    </row>
    <row r="356" spans="1:2" x14ac:dyDescent="0.25">
      <c r="A356" s="1">
        <v>30682</v>
      </c>
      <c r="B356">
        <v>9.56</v>
      </c>
    </row>
    <row r="357" spans="1:2" x14ac:dyDescent="0.25">
      <c r="A357" s="1">
        <v>30713</v>
      </c>
      <c r="B357">
        <v>9.59</v>
      </c>
    </row>
    <row r="358" spans="1:2" x14ac:dyDescent="0.25">
      <c r="A358" s="1">
        <v>30742</v>
      </c>
      <c r="B358">
        <v>9.91</v>
      </c>
    </row>
    <row r="359" spans="1:2" x14ac:dyDescent="0.25">
      <c r="A359" s="1">
        <v>30773</v>
      </c>
      <c r="B359">
        <v>10.29</v>
      </c>
    </row>
    <row r="360" spans="1:2" x14ac:dyDescent="0.25">
      <c r="A360" s="1">
        <v>30803</v>
      </c>
      <c r="B360">
        <v>10.32</v>
      </c>
    </row>
    <row r="361" spans="1:2" x14ac:dyDescent="0.25">
      <c r="A361" s="1">
        <v>30834</v>
      </c>
      <c r="B361">
        <v>11.06</v>
      </c>
    </row>
    <row r="362" spans="1:2" x14ac:dyDescent="0.25">
      <c r="A362" s="1">
        <v>30864</v>
      </c>
      <c r="B362">
        <v>11.23</v>
      </c>
    </row>
    <row r="363" spans="1:2" x14ac:dyDescent="0.25">
      <c r="A363" s="1">
        <v>30895</v>
      </c>
      <c r="B363">
        <v>11.64</v>
      </c>
    </row>
    <row r="364" spans="1:2" x14ac:dyDescent="0.25">
      <c r="A364" s="1">
        <v>30926</v>
      </c>
      <c r="B364">
        <v>11.3</v>
      </c>
    </row>
    <row r="365" spans="1:2" x14ac:dyDescent="0.25">
      <c r="A365" s="1">
        <v>30956</v>
      </c>
      <c r="B365">
        <v>9.99</v>
      </c>
    </row>
    <row r="366" spans="1:2" x14ac:dyDescent="0.25">
      <c r="A366" s="1">
        <v>30987</v>
      </c>
      <c r="B366">
        <v>9.43</v>
      </c>
    </row>
    <row r="367" spans="1:2" x14ac:dyDescent="0.25">
      <c r="A367" s="1">
        <v>31017</v>
      </c>
      <c r="B367">
        <v>8.3800000000000008</v>
      </c>
    </row>
    <row r="368" spans="1:2" x14ac:dyDescent="0.25">
      <c r="A368" s="1">
        <v>31048</v>
      </c>
      <c r="B368">
        <v>8.35</v>
      </c>
    </row>
    <row r="369" spans="1:2" x14ac:dyDescent="0.25">
      <c r="A369" s="1">
        <v>31079</v>
      </c>
      <c r="B369">
        <v>8.5</v>
      </c>
    </row>
    <row r="370" spans="1:2" x14ac:dyDescent="0.25">
      <c r="A370" s="1">
        <v>31107</v>
      </c>
      <c r="B370">
        <v>8.58</v>
      </c>
    </row>
    <row r="371" spans="1:2" x14ac:dyDescent="0.25">
      <c r="A371" s="1">
        <v>31138</v>
      </c>
      <c r="B371">
        <v>8.27</v>
      </c>
    </row>
    <row r="372" spans="1:2" x14ac:dyDescent="0.25">
      <c r="A372" s="1">
        <v>31168</v>
      </c>
      <c r="B372">
        <v>7.97</v>
      </c>
    </row>
    <row r="373" spans="1:2" x14ac:dyDescent="0.25">
      <c r="A373" s="1">
        <v>31199</v>
      </c>
      <c r="B373">
        <v>7.53</v>
      </c>
    </row>
    <row r="374" spans="1:2" x14ac:dyDescent="0.25">
      <c r="A374" s="1">
        <v>31229</v>
      </c>
      <c r="B374">
        <v>7.88</v>
      </c>
    </row>
    <row r="375" spans="1:2" x14ac:dyDescent="0.25">
      <c r="A375" s="1">
        <v>31260</v>
      </c>
      <c r="B375">
        <v>7.9</v>
      </c>
    </row>
    <row r="376" spans="1:2" x14ac:dyDescent="0.25">
      <c r="A376" s="1">
        <v>31291</v>
      </c>
      <c r="B376">
        <v>7.92</v>
      </c>
    </row>
    <row r="377" spans="1:2" x14ac:dyDescent="0.25">
      <c r="A377" s="1">
        <v>31321</v>
      </c>
      <c r="B377">
        <v>7.99</v>
      </c>
    </row>
    <row r="378" spans="1:2" x14ac:dyDescent="0.25">
      <c r="A378" s="1">
        <v>31352</v>
      </c>
      <c r="B378">
        <v>8.0500000000000007</v>
      </c>
    </row>
    <row r="379" spans="1:2" x14ac:dyDescent="0.25">
      <c r="A379" s="1">
        <v>31382</v>
      </c>
      <c r="B379">
        <v>8.27</v>
      </c>
    </row>
    <row r="380" spans="1:2" x14ac:dyDescent="0.25">
      <c r="A380" s="1">
        <v>31413</v>
      </c>
      <c r="B380">
        <v>8.14</v>
      </c>
    </row>
    <row r="381" spans="1:2" x14ac:dyDescent="0.25">
      <c r="A381" s="1">
        <v>31444</v>
      </c>
      <c r="B381">
        <v>7.86</v>
      </c>
    </row>
    <row r="382" spans="1:2" x14ac:dyDescent="0.25">
      <c r="A382" s="1">
        <v>31472</v>
      </c>
      <c r="B382">
        <v>7.48</v>
      </c>
    </row>
    <row r="383" spans="1:2" x14ac:dyDescent="0.25">
      <c r="A383" s="1">
        <v>31503</v>
      </c>
      <c r="B383">
        <v>6.99</v>
      </c>
    </row>
    <row r="384" spans="1:2" x14ac:dyDescent="0.25">
      <c r="A384" s="1">
        <v>31533</v>
      </c>
      <c r="B384">
        <v>6.85</v>
      </c>
    </row>
    <row r="385" spans="1:2" x14ac:dyDescent="0.25">
      <c r="A385" s="1">
        <v>31564</v>
      </c>
      <c r="B385">
        <v>6.92</v>
      </c>
    </row>
    <row r="386" spans="1:2" x14ac:dyDescent="0.25">
      <c r="A386" s="1">
        <v>31594</v>
      </c>
      <c r="B386">
        <v>6.56</v>
      </c>
    </row>
    <row r="387" spans="1:2" x14ac:dyDescent="0.25">
      <c r="A387" s="1">
        <v>31625</v>
      </c>
      <c r="B387">
        <v>6.17</v>
      </c>
    </row>
    <row r="388" spans="1:2" x14ac:dyDescent="0.25">
      <c r="A388" s="1">
        <v>31656</v>
      </c>
      <c r="B388">
        <v>5.89</v>
      </c>
    </row>
    <row r="389" spans="1:2" x14ac:dyDescent="0.25">
      <c r="A389" s="1">
        <v>31686</v>
      </c>
      <c r="B389">
        <v>5.85</v>
      </c>
    </row>
    <row r="390" spans="1:2" x14ac:dyDescent="0.25">
      <c r="A390" s="1">
        <v>31717</v>
      </c>
      <c r="B390">
        <v>6.04</v>
      </c>
    </row>
    <row r="391" spans="1:2" x14ac:dyDescent="0.25">
      <c r="A391" s="1">
        <v>31747</v>
      </c>
      <c r="B391">
        <v>6.91</v>
      </c>
    </row>
    <row r="392" spans="1:2" x14ac:dyDescent="0.25">
      <c r="A392" s="1">
        <v>31778</v>
      </c>
      <c r="B392">
        <v>6.43</v>
      </c>
    </row>
    <row r="393" spans="1:2" x14ac:dyDescent="0.25">
      <c r="A393" s="1">
        <v>31809</v>
      </c>
      <c r="B393">
        <v>6.1</v>
      </c>
    </row>
    <row r="394" spans="1:2" x14ac:dyDescent="0.25">
      <c r="A394" s="1">
        <v>31837</v>
      </c>
      <c r="B394">
        <v>6.13</v>
      </c>
    </row>
    <row r="395" spans="1:2" x14ac:dyDescent="0.25">
      <c r="A395" s="1">
        <v>31868</v>
      </c>
      <c r="B395">
        <v>6.37</v>
      </c>
    </row>
    <row r="396" spans="1:2" x14ac:dyDescent="0.25">
      <c r="A396" s="1">
        <v>31898</v>
      </c>
      <c r="B396">
        <v>6.85</v>
      </c>
    </row>
    <row r="397" spans="1:2" x14ac:dyDescent="0.25">
      <c r="A397" s="1">
        <v>31929</v>
      </c>
      <c r="B397">
        <v>6.73</v>
      </c>
    </row>
    <row r="398" spans="1:2" x14ac:dyDescent="0.25">
      <c r="A398" s="1">
        <v>31959</v>
      </c>
      <c r="B398">
        <v>6.58</v>
      </c>
    </row>
    <row r="399" spans="1:2" x14ac:dyDescent="0.25">
      <c r="A399" s="1">
        <v>31990</v>
      </c>
      <c r="B399">
        <v>6.73</v>
      </c>
    </row>
    <row r="400" spans="1:2" x14ac:dyDescent="0.25">
      <c r="A400" s="1">
        <v>32021</v>
      </c>
      <c r="B400">
        <v>7.22</v>
      </c>
    </row>
    <row r="401" spans="1:2" x14ac:dyDescent="0.25">
      <c r="A401" s="1">
        <v>32051</v>
      </c>
      <c r="B401">
        <v>7.29</v>
      </c>
    </row>
    <row r="402" spans="1:2" x14ac:dyDescent="0.25">
      <c r="A402" s="1">
        <v>32082</v>
      </c>
      <c r="B402">
        <v>6.69</v>
      </c>
    </row>
    <row r="403" spans="1:2" x14ac:dyDescent="0.25">
      <c r="A403" s="1">
        <v>32112</v>
      </c>
      <c r="B403">
        <v>6.77</v>
      </c>
    </row>
    <row r="404" spans="1:2" x14ac:dyDescent="0.25">
      <c r="A404" s="1">
        <v>32143</v>
      </c>
      <c r="B404">
        <v>6.83</v>
      </c>
    </row>
    <row r="405" spans="1:2" x14ac:dyDescent="0.25">
      <c r="A405" s="1">
        <v>32174</v>
      </c>
      <c r="B405">
        <v>6.58</v>
      </c>
    </row>
    <row r="406" spans="1:2" x14ac:dyDescent="0.25">
      <c r="A406" s="1">
        <v>32203</v>
      </c>
      <c r="B406">
        <v>6.58</v>
      </c>
    </row>
    <row r="407" spans="1:2" x14ac:dyDescent="0.25">
      <c r="A407" s="1">
        <v>32234</v>
      </c>
      <c r="B407">
        <v>6.87</v>
      </c>
    </row>
    <row r="408" spans="1:2" x14ac:dyDescent="0.25">
      <c r="A408" s="1">
        <v>32264</v>
      </c>
      <c r="B408">
        <v>7.09</v>
      </c>
    </row>
    <row r="409" spans="1:2" x14ac:dyDescent="0.25">
      <c r="A409" s="1">
        <v>32295</v>
      </c>
      <c r="B409">
        <v>7.51</v>
      </c>
    </row>
    <row r="410" spans="1:2" x14ac:dyDescent="0.25">
      <c r="A410" s="1">
        <v>32325</v>
      </c>
      <c r="B410">
        <v>7.75</v>
      </c>
    </row>
    <row r="411" spans="1:2" x14ac:dyDescent="0.25">
      <c r="A411" s="1">
        <v>32356</v>
      </c>
      <c r="B411">
        <v>8.01</v>
      </c>
    </row>
    <row r="412" spans="1:2" x14ac:dyDescent="0.25">
      <c r="A412" s="1">
        <v>32387</v>
      </c>
      <c r="B412">
        <v>8.19</v>
      </c>
    </row>
    <row r="413" spans="1:2" x14ac:dyDescent="0.25">
      <c r="A413" s="1">
        <v>32417</v>
      </c>
      <c r="B413">
        <v>8.3000000000000007</v>
      </c>
    </row>
    <row r="414" spans="1:2" x14ac:dyDescent="0.25">
      <c r="A414" s="1">
        <v>32448</v>
      </c>
      <c r="B414">
        <v>8.35</v>
      </c>
    </row>
    <row r="415" spans="1:2" x14ac:dyDescent="0.25">
      <c r="A415" s="1">
        <v>32478</v>
      </c>
      <c r="B415">
        <v>8.76</v>
      </c>
    </row>
    <row r="416" spans="1:2" x14ac:dyDescent="0.25">
      <c r="A416" s="1">
        <v>32509</v>
      </c>
      <c r="B416">
        <v>9.1199999999999992</v>
      </c>
    </row>
    <row r="417" spans="1:2" x14ac:dyDescent="0.25">
      <c r="A417" s="1">
        <v>32540</v>
      </c>
      <c r="B417">
        <v>9.36</v>
      </c>
    </row>
    <row r="418" spans="1:2" x14ac:dyDescent="0.25">
      <c r="A418" s="1">
        <v>32568</v>
      </c>
      <c r="B418">
        <v>9.85</v>
      </c>
    </row>
    <row r="419" spans="1:2" x14ac:dyDescent="0.25">
      <c r="A419" s="1">
        <v>32599</v>
      </c>
      <c r="B419">
        <v>9.84</v>
      </c>
    </row>
    <row r="420" spans="1:2" x14ac:dyDescent="0.25">
      <c r="A420" s="1">
        <v>32629</v>
      </c>
      <c r="B420">
        <v>9.81</v>
      </c>
    </row>
    <row r="421" spans="1:2" x14ac:dyDescent="0.25">
      <c r="A421" s="1">
        <v>32660</v>
      </c>
      <c r="B421">
        <v>9.5299999999999994</v>
      </c>
    </row>
    <row r="422" spans="1:2" x14ac:dyDescent="0.25">
      <c r="A422" s="1">
        <v>32690</v>
      </c>
      <c r="B422">
        <v>9.24</v>
      </c>
    </row>
    <row r="423" spans="1:2" x14ac:dyDescent="0.25">
      <c r="A423" s="1">
        <v>32721</v>
      </c>
      <c r="B423">
        <v>8.99</v>
      </c>
    </row>
    <row r="424" spans="1:2" x14ac:dyDescent="0.25">
      <c r="A424" s="1">
        <v>32752</v>
      </c>
      <c r="B424">
        <v>9.02</v>
      </c>
    </row>
    <row r="425" spans="1:2" x14ac:dyDescent="0.25">
      <c r="A425" s="1">
        <v>32782</v>
      </c>
      <c r="B425">
        <v>8.84</v>
      </c>
    </row>
    <row r="426" spans="1:2" x14ac:dyDescent="0.25">
      <c r="A426" s="1">
        <v>32813</v>
      </c>
      <c r="B426">
        <v>8.5500000000000007</v>
      </c>
    </row>
    <row r="427" spans="1:2" x14ac:dyDescent="0.25">
      <c r="A427" s="1">
        <v>32843</v>
      </c>
      <c r="B427">
        <v>8.4499999999999993</v>
      </c>
    </row>
    <row r="428" spans="1:2" x14ac:dyDescent="0.25">
      <c r="A428" s="1">
        <v>32874</v>
      </c>
      <c r="B428">
        <v>8.23</v>
      </c>
    </row>
    <row r="429" spans="1:2" x14ac:dyDescent="0.25">
      <c r="A429" s="1">
        <v>32905</v>
      </c>
      <c r="B429">
        <v>8.24</v>
      </c>
    </row>
    <row r="430" spans="1:2" x14ac:dyDescent="0.25">
      <c r="A430" s="1">
        <v>32933</v>
      </c>
      <c r="B430">
        <v>8.2799999999999994</v>
      </c>
    </row>
    <row r="431" spans="1:2" x14ac:dyDescent="0.25">
      <c r="A431" s="1">
        <v>32964</v>
      </c>
      <c r="B431">
        <v>8.26</v>
      </c>
    </row>
    <row r="432" spans="1:2" x14ac:dyDescent="0.25">
      <c r="A432" s="1">
        <v>32994</v>
      </c>
      <c r="B432">
        <v>8.18</v>
      </c>
    </row>
    <row r="433" spans="1:2" x14ac:dyDescent="0.25">
      <c r="A433" s="1">
        <v>33025</v>
      </c>
      <c r="B433">
        <v>8.2899999999999991</v>
      </c>
    </row>
    <row r="434" spans="1:2" x14ac:dyDescent="0.25">
      <c r="A434" s="1">
        <v>33055</v>
      </c>
      <c r="B434">
        <v>8.15</v>
      </c>
    </row>
    <row r="435" spans="1:2" x14ac:dyDescent="0.25">
      <c r="A435" s="1">
        <v>33086</v>
      </c>
      <c r="B435">
        <v>8.1300000000000008</v>
      </c>
    </row>
    <row r="436" spans="1:2" x14ac:dyDescent="0.25">
      <c r="A436" s="1">
        <v>33117</v>
      </c>
      <c r="B436">
        <v>8.1999999999999993</v>
      </c>
    </row>
    <row r="437" spans="1:2" x14ac:dyDescent="0.25">
      <c r="A437" s="1">
        <v>33147</v>
      </c>
      <c r="B437">
        <v>8.11</v>
      </c>
    </row>
    <row r="438" spans="1:2" x14ac:dyDescent="0.25">
      <c r="A438" s="1">
        <v>33178</v>
      </c>
      <c r="B438">
        <v>7.81</v>
      </c>
    </row>
    <row r="439" spans="1:2" x14ac:dyDescent="0.25">
      <c r="A439" s="1">
        <v>33208</v>
      </c>
      <c r="B439">
        <v>7.31</v>
      </c>
    </row>
    <row r="440" spans="1:2" x14ac:dyDescent="0.25">
      <c r="A440" s="1">
        <v>33239</v>
      </c>
      <c r="B440">
        <v>6.91</v>
      </c>
    </row>
    <row r="441" spans="1:2" x14ac:dyDescent="0.25">
      <c r="A441" s="1">
        <v>33270</v>
      </c>
      <c r="B441">
        <v>6.25</v>
      </c>
    </row>
    <row r="442" spans="1:2" x14ac:dyDescent="0.25">
      <c r="A442" s="1">
        <v>33298</v>
      </c>
      <c r="B442">
        <v>6.12</v>
      </c>
    </row>
    <row r="443" spans="1:2" x14ac:dyDescent="0.25">
      <c r="A443" s="1">
        <v>33329</v>
      </c>
      <c r="B443">
        <v>5.91</v>
      </c>
    </row>
    <row r="444" spans="1:2" x14ac:dyDescent="0.25">
      <c r="A444" s="1">
        <v>33359</v>
      </c>
      <c r="B444">
        <v>5.78</v>
      </c>
    </row>
    <row r="445" spans="1:2" x14ac:dyDescent="0.25">
      <c r="A445" s="1">
        <v>33390</v>
      </c>
      <c r="B445">
        <v>5.9</v>
      </c>
    </row>
    <row r="446" spans="1:2" x14ac:dyDescent="0.25">
      <c r="A446" s="1">
        <v>33420</v>
      </c>
      <c r="B446">
        <v>5.82</v>
      </c>
    </row>
    <row r="447" spans="1:2" x14ac:dyDescent="0.25">
      <c r="A447" s="1">
        <v>33451</v>
      </c>
      <c r="B447">
        <v>5.66</v>
      </c>
    </row>
    <row r="448" spans="1:2" x14ac:dyDescent="0.25">
      <c r="A448" s="1">
        <v>33482</v>
      </c>
      <c r="B448">
        <v>5.45</v>
      </c>
    </row>
    <row r="449" spans="1:2" x14ac:dyDescent="0.25">
      <c r="A449" s="1">
        <v>33512</v>
      </c>
      <c r="B449">
        <v>5.21</v>
      </c>
    </row>
    <row r="450" spans="1:2" x14ac:dyDescent="0.25">
      <c r="A450" s="1">
        <v>33543</v>
      </c>
      <c r="B450">
        <v>4.8099999999999996</v>
      </c>
    </row>
    <row r="451" spans="1:2" x14ac:dyDescent="0.25">
      <c r="A451" s="1">
        <v>33573</v>
      </c>
      <c r="B451">
        <v>4.43</v>
      </c>
    </row>
    <row r="452" spans="1:2" x14ac:dyDescent="0.25">
      <c r="A452" s="1">
        <v>33604</v>
      </c>
      <c r="B452">
        <v>4.03</v>
      </c>
    </row>
    <row r="453" spans="1:2" x14ac:dyDescent="0.25">
      <c r="A453" s="1">
        <v>33635</v>
      </c>
      <c r="B453">
        <v>4.0599999999999996</v>
      </c>
    </row>
    <row r="454" spans="1:2" x14ac:dyDescent="0.25">
      <c r="A454" s="1">
        <v>33664</v>
      </c>
      <c r="B454">
        <v>3.98</v>
      </c>
    </row>
    <row r="455" spans="1:2" x14ac:dyDescent="0.25">
      <c r="A455" s="1">
        <v>33695</v>
      </c>
      <c r="B455">
        <v>3.73</v>
      </c>
    </row>
    <row r="456" spans="1:2" x14ac:dyDescent="0.25">
      <c r="A456" s="1">
        <v>33725</v>
      </c>
      <c r="B456">
        <v>3.82</v>
      </c>
    </row>
    <row r="457" spans="1:2" x14ac:dyDescent="0.25">
      <c r="A457" s="1">
        <v>33756</v>
      </c>
      <c r="B457">
        <v>3.76</v>
      </c>
    </row>
    <row r="458" spans="1:2" x14ac:dyDescent="0.25">
      <c r="A458" s="1">
        <v>33786</v>
      </c>
      <c r="B458">
        <v>3.25</v>
      </c>
    </row>
    <row r="459" spans="1:2" x14ac:dyDescent="0.25">
      <c r="A459" s="1">
        <v>33817</v>
      </c>
      <c r="B459">
        <v>3.3</v>
      </c>
    </row>
    <row r="460" spans="1:2" x14ac:dyDescent="0.25">
      <c r="A460" s="1">
        <v>33848</v>
      </c>
      <c r="B460">
        <v>3.22</v>
      </c>
    </row>
    <row r="461" spans="1:2" x14ac:dyDescent="0.25">
      <c r="A461" s="1">
        <v>33878</v>
      </c>
      <c r="B461">
        <v>3.1</v>
      </c>
    </row>
    <row r="462" spans="1:2" x14ac:dyDescent="0.25">
      <c r="A462" s="1">
        <v>33909</v>
      </c>
      <c r="B462">
        <v>3.09</v>
      </c>
    </row>
    <row r="463" spans="1:2" x14ac:dyDescent="0.25">
      <c r="A463" s="1">
        <v>33939</v>
      </c>
      <c r="B463">
        <v>2.92</v>
      </c>
    </row>
    <row r="464" spans="1:2" x14ac:dyDescent="0.25">
      <c r="A464" s="1">
        <v>33970</v>
      </c>
      <c r="B464">
        <v>3.02</v>
      </c>
    </row>
    <row r="465" spans="1:2" x14ac:dyDescent="0.25">
      <c r="A465" s="1">
        <v>34001</v>
      </c>
      <c r="B465">
        <v>3.03</v>
      </c>
    </row>
    <row r="466" spans="1:2" x14ac:dyDescent="0.25">
      <c r="A466" s="1">
        <v>34029</v>
      </c>
      <c r="B466">
        <v>3.07</v>
      </c>
    </row>
    <row r="467" spans="1:2" x14ac:dyDescent="0.25">
      <c r="A467" s="1">
        <v>34060</v>
      </c>
      <c r="B467">
        <v>2.96</v>
      </c>
    </row>
    <row r="468" spans="1:2" x14ac:dyDescent="0.25">
      <c r="A468" s="1">
        <v>34090</v>
      </c>
      <c r="B468">
        <v>3</v>
      </c>
    </row>
    <row r="469" spans="1:2" x14ac:dyDescent="0.25">
      <c r="A469" s="1">
        <v>34121</v>
      </c>
      <c r="B469">
        <v>3.04</v>
      </c>
    </row>
    <row r="470" spans="1:2" x14ac:dyDescent="0.25">
      <c r="A470" s="1">
        <v>34151</v>
      </c>
      <c r="B470">
        <v>3.06</v>
      </c>
    </row>
    <row r="471" spans="1:2" x14ac:dyDescent="0.25">
      <c r="A471" s="1">
        <v>34182</v>
      </c>
      <c r="B471">
        <v>3.03</v>
      </c>
    </row>
    <row r="472" spans="1:2" x14ac:dyDescent="0.25">
      <c r="A472" s="1">
        <v>34213</v>
      </c>
      <c r="B472">
        <v>3.09</v>
      </c>
    </row>
    <row r="473" spans="1:2" x14ac:dyDescent="0.25">
      <c r="A473" s="1">
        <v>34243</v>
      </c>
      <c r="B473">
        <v>2.99</v>
      </c>
    </row>
    <row r="474" spans="1:2" x14ac:dyDescent="0.25">
      <c r="A474" s="1">
        <v>34274</v>
      </c>
      <c r="B474">
        <v>3.02</v>
      </c>
    </row>
    <row r="475" spans="1:2" x14ac:dyDescent="0.25">
      <c r="A475" s="1">
        <v>34304</v>
      </c>
      <c r="B475">
        <v>2.96</v>
      </c>
    </row>
    <row r="476" spans="1:2" x14ac:dyDescent="0.25">
      <c r="A476" s="1">
        <v>34335</v>
      </c>
      <c r="B476">
        <v>3.05</v>
      </c>
    </row>
    <row r="477" spans="1:2" x14ac:dyDescent="0.25">
      <c r="A477" s="1">
        <v>34366</v>
      </c>
      <c r="B477">
        <v>3.25</v>
      </c>
    </row>
    <row r="478" spans="1:2" x14ac:dyDescent="0.25">
      <c r="A478" s="1">
        <v>34394</v>
      </c>
      <c r="B478">
        <v>3.34</v>
      </c>
    </row>
    <row r="479" spans="1:2" x14ac:dyDescent="0.25">
      <c r="A479" s="1">
        <v>34425</v>
      </c>
      <c r="B479">
        <v>3.56</v>
      </c>
    </row>
    <row r="480" spans="1:2" x14ac:dyDescent="0.25">
      <c r="A480" s="1">
        <v>34455</v>
      </c>
      <c r="B480">
        <v>4.01</v>
      </c>
    </row>
    <row r="481" spans="1:2" x14ac:dyDescent="0.25">
      <c r="A481" s="1">
        <v>34486</v>
      </c>
      <c r="B481">
        <v>4.25</v>
      </c>
    </row>
    <row r="482" spans="1:2" x14ac:dyDescent="0.25">
      <c r="A482" s="1">
        <v>34516</v>
      </c>
      <c r="B482">
        <v>4.26</v>
      </c>
    </row>
    <row r="483" spans="1:2" x14ac:dyDescent="0.25">
      <c r="A483" s="1">
        <v>34547</v>
      </c>
      <c r="B483">
        <v>4.47</v>
      </c>
    </row>
    <row r="484" spans="1:2" x14ac:dyDescent="0.25">
      <c r="A484" s="1">
        <v>34578</v>
      </c>
      <c r="B484">
        <v>4.7300000000000004</v>
      </c>
    </row>
    <row r="485" spans="1:2" x14ac:dyDescent="0.25">
      <c r="A485" s="1">
        <v>34608</v>
      </c>
      <c r="B485">
        <v>4.76</v>
      </c>
    </row>
    <row r="486" spans="1:2" x14ac:dyDescent="0.25">
      <c r="A486" s="1">
        <v>34639</v>
      </c>
      <c r="B486">
        <v>5.29</v>
      </c>
    </row>
    <row r="487" spans="1:2" x14ac:dyDescent="0.25">
      <c r="A487" s="1">
        <v>34669</v>
      </c>
      <c r="B487">
        <v>5.45</v>
      </c>
    </row>
    <row r="488" spans="1:2" x14ac:dyDescent="0.25">
      <c r="A488" s="1">
        <v>34700</v>
      </c>
      <c r="B488">
        <v>5.53</v>
      </c>
    </row>
    <row r="489" spans="1:2" x14ac:dyDescent="0.25">
      <c r="A489" s="1">
        <v>34731</v>
      </c>
      <c r="B489">
        <v>5.92</v>
      </c>
    </row>
    <row r="490" spans="1:2" x14ac:dyDescent="0.25">
      <c r="A490" s="1">
        <v>34759</v>
      </c>
      <c r="B490">
        <v>5.98</v>
      </c>
    </row>
    <row r="491" spans="1:2" x14ac:dyDescent="0.25">
      <c r="A491" s="1">
        <v>34790</v>
      </c>
      <c r="B491">
        <v>6.05</v>
      </c>
    </row>
    <row r="492" spans="1:2" x14ac:dyDescent="0.25">
      <c r="A492" s="1">
        <v>34820</v>
      </c>
      <c r="B492">
        <v>6.01</v>
      </c>
    </row>
    <row r="493" spans="1:2" x14ac:dyDescent="0.25">
      <c r="A493" s="1">
        <v>34851</v>
      </c>
      <c r="B493">
        <v>6</v>
      </c>
    </row>
    <row r="494" spans="1:2" x14ac:dyDescent="0.25">
      <c r="A494" s="1">
        <v>34881</v>
      </c>
      <c r="B494">
        <v>5.85</v>
      </c>
    </row>
    <row r="495" spans="1:2" x14ac:dyDescent="0.25">
      <c r="A495" s="1">
        <v>34912</v>
      </c>
      <c r="B495">
        <v>5.74</v>
      </c>
    </row>
    <row r="496" spans="1:2" x14ac:dyDescent="0.25">
      <c r="A496" s="1">
        <v>34943</v>
      </c>
      <c r="B496">
        <v>5.8</v>
      </c>
    </row>
    <row r="497" spans="1:2" x14ac:dyDescent="0.25">
      <c r="A497" s="1">
        <v>34973</v>
      </c>
      <c r="B497">
        <v>5.76</v>
      </c>
    </row>
    <row r="498" spans="1:2" x14ac:dyDescent="0.25">
      <c r="A498" s="1">
        <v>35004</v>
      </c>
      <c r="B498">
        <v>5.8</v>
      </c>
    </row>
    <row r="499" spans="1:2" x14ac:dyDescent="0.25">
      <c r="A499" s="1">
        <v>35034</v>
      </c>
      <c r="B499">
        <v>5.6</v>
      </c>
    </row>
    <row r="500" spans="1:2" x14ac:dyDescent="0.25">
      <c r="A500" s="1">
        <v>35065</v>
      </c>
      <c r="B500">
        <v>5.56</v>
      </c>
    </row>
    <row r="501" spans="1:2" x14ac:dyDescent="0.25">
      <c r="A501" s="1">
        <v>35096</v>
      </c>
      <c r="B501">
        <v>5.22</v>
      </c>
    </row>
    <row r="502" spans="1:2" x14ac:dyDescent="0.25">
      <c r="A502" s="1">
        <v>35125</v>
      </c>
      <c r="B502">
        <v>5.31</v>
      </c>
    </row>
    <row r="503" spans="1:2" x14ac:dyDescent="0.25">
      <c r="A503" s="1">
        <v>35156</v>
      </c>
      <c r="B503">
        <v>5.22</v>
      </c>
    </row>
    <row r="504" spans="1:2" x14ac:dyDescent="0.25">
      <c r="A504" s="1">
        <v>35186</v>
      </c>
      <c r="B504">
        <v>5.24</v>
      </c>
    </row>
    <row r="505" spans="1:2" x14ac:dyDescent="0.25">
      <c r="A505" s="1">
        <v>35217</v>
      </c>
      <c r="B505">
        <v>5.27</v>
      </c>
    </row>
    <row r="506" spans="1:2" x14ac:dyDescent="0.25">
      <c r="A506" s="1">
        <v>35247</v>
      </c>
      <c r="B506">
        <v>5.4</v>
      </c>
    </row>
    <row r="507" spans="1:2" x14ac:dyDescent="0.25">
      <c r="A507" s="1">
        <v>35278</v>
      </c>
      <c r="B507">
        <v>5.22</v>
      </c>
    </row>
    <row r="508" spans="1:2" x14ac:dyDescent="0.25">
      <c r="A508" s="1">
        <v>35309</v>
      </c>
      <c r="B508">
        <v>5.3</v>
      </c>
    </row>
    <row r="509" spans="1:2" x14ac:dyDescent="0.25">
      <c r="A509" s="1">
        <v>35339</v>
      </c>
      <c r="B509">
        <v>5.24</v>
      </c>
    </row>
    <row r="510" spans="1:2" x14ac:dyDescent="0.25">
      <c r="A510" s="1">
        <v>35370</v>
      </c>
      <c r="B510">
        <v>5.31</v>
      </c>
    </row>
    <row r="511" spans="1:2" x14ac:dyDescent="0.25">
      <c r="A511" s="1">
        <v>35400</v>
      </c>
      <c r="B511">
        <v>5.29</v>
      </c>
    </row>
    <row r="512" spans="1:2" x14ac:dyDescent="0.25">
      <c r="A512" s="1">
        <v>35431</v>
      </c>
      <c r="B512">
        <v>5.25</v>
      </c>
    </row>
    <row r="513" spans="1:2" x14ac:dyDescent="0.25">
      <c r="A513" s="1">
        <v>35462</v>
      </c>
      <c r="B513">
        <v>5.19</v>
      </c>
    </row>
    <row r="514" spans="1:2" x14ac:dyDescent="0.25">
      <c r="A514" s="1">
        <v>35490</v>
      </c>
      <c r="B514">
        <v>5.39</v>
      </c>
    </row>
    <row r="515" spans="1:2" x14ac:dyDescent="0.25">
      <c r="A515" s="1">
        <v>35521</v>
      </c>
      <c r="B515">
        <v>5.51</v>
      </c>
    </row>
    <row r="516" spans="1:2" x14ac:dyDescent="0.25">
      <c r="A516" s="1">
        <v>35551</v>
      </c>
      <c r="B516">
        <v>5.5</v>
      </c>
    </row>
    <row r="517" spans="1:2" x14ac:dyDescent="0.25">
      <c r="A517" s="1">
        <v>35582</v>
      </c>
      <c r="B517">
        <v>5.56</v>
      </c>
    </row>
    <row r="518" spans="1:2" x14ac:dyDescent="0.25">
      <c r="A518" s="1">
        <v>35612</v>
      </c>
      <c r="B518">
        <v>5.52</v>
      </c>
    </row>
    <row r="519" spans="1:2" x14ac:dyDescent="0.25">
      <c r="A519" s="1">
        <v>35643</v>
      </c>
      <c r="B519">
        <v>5.54</v>
      </c>
    </row>
    <row r="520" spans="1:2" x14ac:dyDescent="0.25">
      <c r="A520" s="1">
        <v>35674</v>
      </c>
      <c r="B520">
        <v>5.54</v>
      </c>
    </row>
    <row r="521" spans="1:2" x14ac:dyDescent="0.25">
      <c r="A521" s="1">
        <v>35704</v>
      </c>
      <c r="B521">
        <v>5.5</v>
      </c>
    </row>
    <row r="522" spans="1:2" x14ac:dyDescent="0.25">
      <c r="A522" s="1">
        <v>35735</v>
      </c>
      <c r="B522">
        <v>5.52</v>
      </c>
    </row>
    <row r="523" spans="1:2" x14ac:dyDescent="0.25">
      <c r="A523" s="1">
        <v>35765</v>
      </c>
      <c r="B523">
        <v>5.5</v>
      </c>
    </row>
    <row r="524" spans="1:2" x14ac:dyDescent="0.25">
      <c r="A524" s="1">
        <v>35796</v>
      </c>
      <c r="B524">
        <v>5.56</v>
      </c>
    </row>
    <row r="525" spans="1:2" x14ac:dyDescent="0.25">
      <c r="A525" s="1">
        <v>35827</v>
      </c>
      <c r="B525">
        <v>5.51</v>
      </c>
    </row>
    <row r="526" spans="1:2" x14ac:dyDescent="0.25">
      <c r="A526" s="1">
        <v>35855</v>
      </c>
      <c r="B526">
        <v>5.49</v>
      </c>
    </row>
    <row r="527" spans="1:2" x14ac:dyDescent="0.25">
      <c r="A527" s="1">
        <v>35886</v>
      </c>
      <c r="B527">
        <v>5.45</v>
      </c>
    </row>
    <row r="528" spans="1:2" x14ac:dyDescent="0.25">
      <c r="A528" s="1">
        <v>35916</v>
      </c>
      <c r="B528">
        <v>5.49</v>
      </c>
    </row>
    <row r="529" spans="1:2" x14ac:dyDescent="0.25">
      <c r="A529" s="1">
        <v>35947</v>
      </c>
      <c r="B529">
        <v>5.56</v>
      </c>
    </row>
    <row r="530" spans="1:2" x14ac:dyDescent="0.25">
      <c r="A530" s="1">
        <v>35977</v>
      </c>
      <c r="B530">
        <v>5.54</v>
      </c>
    </row>
    <row r="531" spans="1:2" x14ac:dyDescent="0.25">
      <c r="A531" s="1">
        <v>36008</v>
      </c>
      <c r="B531">
        <v>5.55</v>
      </c>
    </row>
    <row r="532" spans="1:2" x14ac:dyDescent="0.25">
      <c r="A532" s="1">
        <v>36039</v>
      </c>
      <c r="B532">
        <v>5.51</v>
      </c>
    </row>
    <row r="533" spans="1:2" x14ac:dyDescent="0.25">
      <c r="A533" s="1">
        <v>36069</v>
      </c>
      <c r="B533">
        <v>5.07</v>
      </c>
    </row>
    <row r="534" spans="1:2" x14ac:dyDescent="0.25">
      <c r="A534" s="1">
        <v>36100</v>
      </c>
      <c r="B534">
        <v>4.83</v>
      </c>
    </row>
    <row r="535" spans="1:2" x14ac:dyDescent="0.25">
      <c r="A535" s="1">
        <v>36130</v>
      </c>
      <c r="B535">
        <v>4.68</v>
      </c>
    </row>
    <row r="536" spans="1:2" x14ac:dyDescent="0.25">
      <c r="A536" s="1">
        <v>36161</v>
      </c>
      <c r="B536">
        <v>4.63</v>
      </c>
    </row>
    <row r="537" spans="1:2" x14ac:dyDescent="0.25">
      <c r="A537" s="1">
        <v>36192</v>
      </c>
      <c r="B537">
        <v>4.76</v>
      </c>
    </row>
    <row r="538" spans="1:2" x14ac:dyDescent="0.25">
      <c r="A538" s="1">
        <v>36220</v>
      </c>
      <c r="B538">
        <v>4.8099999999999996</v>
      </c>
    </row>
    <row r="539" spans="1:2" x14ac:dyDescent="0.25">
      <c r="A539" s="1">
        <v>36251</v>
      </c>
      <c r="B539">
        <v>4.74</v>
      </c>
    </row>
    <row r="540" spans="1:2" x14ac:dyDescent="0.25">
      <c r="A540" s="1">
        <v>36281</v>
      </c>
      <c r="B540">
        <v>4.74</v>
      </c>
    </row>
    <row r="541" spans="1:2" x14ac:dyDescent="0.25">
      <c r="A541" s="1">
        <v>36312</v>
      </c>
      <c r="B541">
        <v>4.76</v>
      </c>
    </row>
    <row r="542" spans="1:2" x14ac:dyDescent="0.25">
      <c r="A542" s="1">
        <v>36342</v>
      </c>
      <c r="B542">
        <v>4.99</v>
      </c>
    </row>
    <row r="543" spans="1:2" x14ac:dyDescent="0.25">
      <c r="A543" s="1">
        <v>36373</v>
      </c>
      <c r="B543">
        <v>5.07</v>
      </c>
    </row>
    <row r="544" spans="1:2" x14ac:dyDescent="0.25">
      <c r="A544" s="1">
        <v>36404</v>
      </c>
      <c r="B544">
        <v>5.22</v>
      </c>
    </row>
    <row r="545" spans="1:2" x14ac:dyDescent="0.25">
      <c r="A545" s="1">
        <v>36434</v>
      </c>
      <c r="B545">
        <v>5.2</v>
      </c>
    </row>
    <row r="546" spans="1:2" x14ac:dyDescent="0.25">
      <c r="A546" s="1">
        <v>36465</v>
      </c>
      <c r="B546">
        <v>5.42</v>
      </c>
    </row>
    <row r="547" spans="1:2" x14ac:dyDescent="0.25">
      <c r="A547" s="1">
        <v>36495</v>
      </c>
      <c r="B547">
        <v>5.3</v>
      </c>
    </row>
    <row r="548" spans="1:2" x14ac:dyDescent="0.25">
      <c r="A548" s="1">
        <v>36526</v>
      </c>
      <c r="B548">
        <v>5.45</v>
      </c>
    </row>
    <row r="549" spans="1:2" x14ac:dyDescent="0.25">
      <c r="A549" s="1">
        <v>36557</v>
      </c>
      <c r="B549">
        <v>5.73</v>
      </c>
    </row>
    <row r="550" spans="1:2" x14ac:dyDescent="0.25">
      <c r="A550" s="1">
        <v>36586</v>
      </c>
      <c r="B550">
        <v>5.85</v>
      </c>
    </row>
    <row r="551" spans="1:2" x14ac:dyDescent="0.25">
      <c r="A551" s="1">
        <v>36617</v>
      </c>
      <c r="B551">
        <v>6.02</v>
      </c>
    </row>
    <row r="552" spans="1:2" x14ac:dyDescent="0.25">
      <c r="A552" s="1">
        <v>36647</v>
      </c>
      <c r="B552">
        <v>6.27</v>
      </c>
    </row>
    <row r="553" spans="1:2" x14ac:dyDescent="0.25">
      <c r="A553" s="1">
        <v>36678</v>
      </c>
      <c r="B553">
        <v>6.53</v>
      </c>
    </row>
    <row r="554" spans="1:2" x14ac:dyDescent="0.25">
      <c r="A554" s="1">
        <v>36708</v>
      </c>
      <c r="B554">
        <v>6.54</v>
      </c>
    </row>
    <row r="555" spans="1:2" x14ac:dyDescent="0.25">
      <c r="A555" s="1">
        <v>36739</v>
      </c>
      <c r="B555">
        <v>6.5</v>
      </c>
    </row>
    <row r="556" spans="1:2" x14ac:dyDescent="0.25">
      <c r="A556" s="1">
        <v>36770</v>
      </c>
      <c r="B556">
        <v>6.52</v>
      </c>
    </row>
    <row r="557" spans="1:2" x14ac:dyDescent="0.25">
      <c r="A557" s="1">
        <v>36800</v>
      </c>
      <c r="B557">
        <v>6.51</v>
      </c>
    </row>
    <row r="558" spans="1:2" x14ac:dyDescent="0.25">
      <c r="A558" s="1">
        <v>36831</v>
      </c>
      <c r="B558">
        <v>6.51</v>
      </c>
    </row>
    <row r="559" spans="1:2" x14ac:dyDescent="0.25">
      <c r="A559" s="1">
        <v>36861</v>
      </c>
      <c r="B559">
        <v>6.4</v>
      </c>
    </row>
    <row r="560" spans="1:2" x14ac:dyDescent="0.25">
      <c r="A560" s="1">
        <v>36892</v>
      </c>
      <c r="B560">
        <v>5.98</v>
      </c>
    </row>
    <row r="561" spans="1:2" x14ac:dyDescent="0.25">
      <c r="A561" s="1">
        <v>36923</v>
      </c>
      <c r="B561">
        <v>5.49</v>
      </c>
    </row>
    <row r="562" spans="1:2" x14ac:dyDescent="0.25">
      <c r="A562" s="1">
        <v>36951</v>
      </c>
      <c r="B562">
        <v>5.31</v>
      </c>
    </row>
    <row r="563" spans="1:2" x14ac:dyDescent="0.25">
      <c r="A563" s="1">
        <v>36982</v>
      </c>
      <c r="B563">
        <v>4.8</v>
      </c>
    </row>
    <row r="564" spans="1:2" x14ac:dyDescent="0.25">
      <c r="A564" s="1">
        <v>37012</v>
      </c>
      <c r="B564">
        <v>4.21</v>
      </c>
    </row>
    <row r="565" spans="1:2" x14ac:dyDescent="0.25">
      <c r="A565" s="1">
        <v>37043</v>
      </c>
      <c r="B565">
        <v>3.97</v>
      </c>
    </row>
    <row r="566" spans="1:2" x14ac:dyDescent="0.25">
      <c r="A566" s="1">
        <v>37073</v>
      </c>
      <c r="B566">
        <v>3.77</v>
      </c>
    </row>
    <row r="567" spans="1:2" x14ac:dyDescent="0.25">
      <c r="A567" s="1">
        <v>37104</v>
      </c>
      <c r="B567">
        <v>3.65</v>
      </c>
    </row>
    <row r="568" spans="1:2" x14ac:dyDescent="0.25">
      <c r="A568" s="1">
        <v>37135</v>
      </c>
      <c r="B568">
        <v>3.07</v>
      </c>
    </row>
    <row r="569" spans="1:2" x14ac:dyDescent="0.25">
      <c r="A569" s="1">
        <v>37165</v>
      </c>
      <c r="B569">
        <v>2.4900000000000002</v>
      </c>
    </row>
    <row r="570" spans="1:2" x14ac:dyDescent="0.25">
      <c r="A570" s="1">
        <v>37196</v>
      </c>
      <c r="B570">
        <v>2.09</v>
      </c>
    </row>
    <row r="571" spans="1:2" x14ac:dyDescent="0.25">
      <c r="A571" s="1">
        <v>37226</v>
      </c>
      <c r="B571">
        <v>1.82</v>
      </c>
    </row>
    <row r="572" spans="1:2" x14ac:dyDescent="0.25">
      <c r="A572" s="1">
        <v>37257</v>
      </c>
      <c r="B572">
        <v>1.73</v>
      </c>
    </row>
    <row r="573" spans="1:2" x14ac:dyDescent="0.25">
      <c r="A573" s="1">
        <v>37288</v>
      </c>
      <c r="B573">
        <v>1.74</v>
      </c>
    </row>
    <row r="574" spans="1:2" x14ac:dyDescent="0.25">
      <c r="A574" s="1">
        <v>37316</v>
      </c>
      <c r="B574">
        <v>1.73</v>
      </c>
    </row>
    <row r="575" spans="1:2" x14ac:dyDescent="0.25">
      <c r="A575" s="1">
        <v>37347</v>
      </c>
      <c r="B575">
        <v>1.75</v>
      </c>
    </row>
    <row r="576" spans="1:2" x14ac:dyDescent="0.25">
      <c r="A576" s="1">
        <v>37377</v>
      </c>
      <c r="B576">
        <v>1.75</v>
      </c>
    </row>
    <row r="577" spans="1:2" x14ac:dyDescent="0.25">
      <c r="A577" s="1">
        <v>37408</v>
      </c>
      <c r="B577">
        <v>1.75</v>
      </c>
    </row>
    <row r="578" spans="1:2" x14ac:dyDescent="0.25">
      <c r="A578" s="1">
        <v>37438</v>
      </c>
      <c r="B578">
        <v>1.73</v>
      </c>
    </row>
    <row r="579" spans="1:2" x14ac:dyDescent="0.25">
      <c r="A579" s="1">
        <v>37469</v>
      </c>
      <c r="B579">
        <v>1.74</v>
      </c>
    </row>
    <row r="580" spans="1:2" x14ac:dyDescent="0.25">
      <c r="A580" s="1">
        <v>37500</v>
      </c>
      <c r="B580">
        <v>1.75</v>
      </c>
    </row>
    <row r="581" spans="1:2" x14ac:dyDescent="0.25">
      <c r="A581" s="1">
        <v>37530</v>
      </c>
      <c r="B581">
        <v>1.75</v>
      </c>
    </row>
    <row r="582" spans="1:2" x14ac:dyDescent="0.25">
      <c r="A582" s="1">
        <v>37561</v>
      </c>
      <c r="B582">
        <v>1.34</v>
      </c>
    </row>
    <row r="583" spans="1:2" x14ac:dyDescent="0.25">
      <c r="A583" s="1">
        <v>37591</v>
      </c>
      <c r="B583">
        <v>1.24</v>
      </c>
    </row>
    <row r="584" spans="1:2" x14ac:dyDescent="0.25">
      <c r="A584" s="1">
        <v>37622</v>
      </c>
      <c r="B584">
        <v>1.24</v>
      </c>
    </row>
    <row r="585" spans="1:2" x14ac:dyDescent="0.25">
      <c r="A585" s="1">
        <v>37653</v>
      </c>
      <c r="B585">
        <v>1.26</v>
      </c>
    </row>
    <row r="586" spans="1:2" x14ac:dyDescent="0.25">
      <c r="A586" s="1">
        <v>37681</v>
      </c>
      <c r="B586">
        <v>1.25</v>
      </c>
    </row>
    <row r="587" spans="1:2" x14ac:dyDescent="0.25">
      <c r="A587" s="1">
        <v>37712</v>
      </c>
      <c r="B587">
        <v>1.26</v>
      </c>
    </row>
    <row r="588" spans="1:2" x14ac:dyDescent="0.25">
      <c r="A588" s="1">
        <v>37742</v>
      </c>
      <c r="B588">
        <v>1.26</v>
      </c>
    </row>
    <row r="589" spans="1:2" x14ac:dyDescent="0.25">
      <c r="A589" s="1">
        <v>37773</v>
      </c>
      <c r="B589">
        <v>1.22</v>
      </c>
    </row>
    <row r="590" spans="1:2" x14ac:dyDescent="0.25">
      <c r="A590" s="1">
        <v>37803</v>
      </c>
      <c r="B590">
        <v>1.01</v>
      </c>
    </row>
    <row r="591" spans="1:2" x14ac:dyDescent="0.25">
      <c r="A591" s="1">
        <v>37834</v>
      </c>
      <c r="B591">
        <v>1.03</v>
      </c>
    </row>
    <row r="592" spans="1:2" x14ac:dyDescent="0.25">
      <c r="A592" s="1">
        <v>37865</v>
      </c>
      <c r="B592">
        <v>1.01</v>
      </c>
    </row>
    <row r="593" spans="1:2" x14ac:dyDescent="0.25">
      <c r="A593" s="1">
        <v>37895</v>
      </c>
      <c r="B593">
        <v>1.01</v>
      </c>
    </row>
    <row r="594" spans="1:2" x14ac:dyDescent="0.25">
      <c r="A594" s="1">
        <v>37926</v>
      </c>
      <c r="B594">
        <v>1</v>
      </c>
    </row>
    <row r="595" spans="1:2" x14ac:dyDescent="0.25">
      <c r="A595" s="1">
        <v>37956</v>
      </c>
      <c r="B595">
        <v>0.98</v>
      </c>
    </row>
    <row r="596" spans="1:2" x14ac:dyDescent="0.25">
      <c r="A596" s="1">
        <v>37987</v>
      </c>
      <c r="B596">
        <v>1</v>
      </c>
    </row>
    <row r="597" spans="1:2" x14ac:dyDescent="0.25">
      <c r="A597" s="1">
        <v>38018</v>
      </c>
      <c r="B597">
        <v>1.01</v>
      </c>
    </row>
    <row r="598" spans="1:2" x14ac:dyDescent="0.25">
      <c r="A598" s="1">
        <v>38047</v>
      </c>
      <c r="B598">
        <v>1</v>
      </c>
    </row>
    <row r="599" spans="1:2" x14ac:dyDescent="0.25">
      <c r="A599" s="1">
        <v>38078</v>
      </c>
      <c r="B599">
        <v>1</v>
      </c>
    </row>
    <row r="600" spans="1:2" x14ac:dyDescent="0.25">
      <c r="A600" s="1">
        <v>38108</v>
      </c>
      <c r="B600">
        <v>1</v>
      </c>
    </row>
    <row r="601" spans="1:2" x14ac:dyDescent="0.25">
      <c r="A601" s="1">
        <v>38139</v>
      </c>
      <c r="B601">
        <v>1.03</v>
      </c>
    </row>
    <row r="602" spans="1:2" x14ac:dyDescent="0.25">
      <c r="A602" s="1">
        <v>38169</v>
      </c>
      <c r="B602">
        <v>1.26</v>
      </c>
    </row>
    <row r="603" spans="1:2" x14ac:dyDescent="0.25">
      <c r="A603" s="1">
        <v>38200</v>
      </c>
      <c r="B603">
        <v>1.43</v>
      </c>
    </row>
    <row r="604" spans="1:2" x14ac:dyDescent="0.25">
      <c r="A604" s="1">
        <v>38231</v>
      </c>
      <c r="B604">
        <v>1.61</v>
      </c>
    </row>
    <row r="605" spans="1:2" x14ac:dyDescent="0.25">
      <c r="A605" s="1">
        <v>38261</v>
      </c>
      <c r="B605">
        <v>1.76</v>
      </c>
    </row>
    <row r="606" spans="1:2" x14ac:dyDescent="0.25">
      <c r="A606" s="1">
        <v>38292</v>
      </c>
      <c r="B606">
        <v>1.93</v>
      </c>
    </row>
    <row r="607" spans="1:2" x14ac:dyDescent="0.25">
      <c r="A607" s="1">
        <v>38322</v>
      </c>
      <c r="B607">
        <v>2.16</v>
      </c>
    </row>
    <row r="608" spans="1:2" x14ac:dyDescent="0.25">
      <c r="A608" s="1">
        <v>38353</v>
      </c>
      <c r="B608">
        <v>2.2799999999999998</v>
      </c>
    </row>
    <row r="609" spans="1:2" x14ac:dyDescent="0.25">
      <c r="A609" s="1">
        <v>38384</v>
      </c>
      <c r="B609">
        <v>2.5</v>
      </c>
    </row>
    <row r="610" spans="1:2" x14ac:dyDescent="0.25">
      <c r="A610" s="1">
        <v>38412</v>
      </c>
      <c r="B610">
        <v>2.63</v>
      </c>
    </row>
    <row r="611" spans="1:2" x14ac:dyDescent="0.25">
      <c r="A611" s="1">
        <v>38443</v>
      </c>
      <c r="B611">
        <v>2.79</v>
      </c>
    </row>
    <row r="612" spans="1:2" x14ac:dyDescent="0.25">
      <c r="A612" s="1">
        <v>38473</v>
      </c>
      <c r="B612">
        <v>3</v>
      </c>
    </row>
    <row r="613" spans="1:2" x14ac:dyDescent="0.25">
      <c r="A613" s="1">
        <v>38504</v>
      </c>
      <c r="B613">
        <v>3.04</v>
      </c>
    </row>
    <row r="614" spans="1:2" x14ac:dyDescent="0.25">
      <c r="A614" s="1">
        <v>38534</v>
      </c>
      <c r="B614">
        <v>3.26</v>
      </c>
    </row>
    <row r="615" spans="1:2" x14ac:dyDescent="0.25">
      <c r="A615" s="1">
        <v>38565</v>
      </c>
      <c r="B615">
        <v>3.5</v>
      </c>
    </row>
    <row r="616" spans="1:2" x14ac:dyDescent="0.25">
      <c r="A616" s="1">
        <v>38596</v>
      </c>
      <c r="B616">
        <v>3.62</v>
      </c>
    </row>
    <row r="617" spans="1:2" x14ac:dyDescent="0.25">
      <c r="A617" s="1">
        <v>38626</v>
      </c>
      <c r="B617">
        <v>3.78</v>
      </c>
    </row>
    <row r="618" spans="1:2" x14ac:dyDescent="0.25">
      <c r="A618" s="1">
        <v>38657</v>
      </c>
      <c r="B618">
        <v>4</v>
      </c>
    </row>
    <row r="619" spans="1:2" x14ac:dyDescent="0.25">
      <c r="A619" s="1">
        <v>38687</v>
      </c>
      <c r="B619">
        <v>4.16</v>
      </c>
    </row>
    <row r="620" spans="1:2" x14ac:dyDescent="0.25">
      <c r="A620" s="1">
        <v>38718</v>
      </c>
      <c r="B620">
        <v>4.29</v>
      </c>
    </row>
    <row r="621" spans="1:2" x14ac:dyDescent="0.25">
      <c r="A621" s="1">
        <v>38749</v>
      </c>
      <c r="B621">
        <v>4.49</v>
      </c>
    </row>
    <row r="622" spans="1:2" x14ac:dyDescent="0.25">
      <c r="A622" s="1">
        <v>38777</v>
      </c>
      <c r="B622">
        <v>4.59</v>
      </c>
    </row>
    <row r="623" spans="1:2" x14ac:dyDescent="0.25">
      <c r="A623" s="1">
        <v>38808</v>
      </c>
      <c r="B623">
        <v>4.79</v>
      </c>
    </row>
    <row r="624" spans="1:2" x14ac:dyDescent="0.25">
      <c r="A624" s="1">
        <v>38838</v>
      </c>
      <c r="B624">
        <v>4.9400000000000004</v>
      </c>
    </row>
    <row r="625" spans="1:2" x14ac:dyDescent="0.25">
      <c r="A625" s="1">
        <v>38869</v>
      </c>
      <c r="B625">
        <v>4.99</v>
      </c>
    </row>
    <row r="626" spans="1:2" x14ac:dyDescent="0.25">
      <c r="A626" s="1">
        <v>38899</v>
      </c>
      <c r="B626">
        <v>5.24</v>
      </c>
    </row>
    <row r="627" spans="1:2" x14ac:dyDescent="0.25">
      <c r="A627" s="1">
        <v>38930</v>
      </c>
      <c r="B627">
        <v>5.25</v>
      </c>
    </row>
    <row r="628" spans="1:2" x14ac:dyDescent="0.25">
      <c r="A628" s="1">
        <v>38961</v>
      </c>
      <c r="B628">
        <v>5.25</v>
      </c>
    </row>
    <row r="629" spans="1:2" x14ac:dyDescent="0.25">
      <c r="A629" s="1">
        <v>38991</v>
      </c>
      <c r="B629">
        <v>5.25</v>
      </c>
    </row>
    <row r="630" spans="1:2" x14ac:dyDescent="0.25">
      <c r="A630" s="1">
        <v>39022</v>
      </c>
      <c r="B630">
        <v>5.25</v>
      </c>
    </row>
    <row r="631" spans="1:2" x14ac:dyDescent="0.25">
      <c r="A631" s="1">
        <v>39052</v>
      </c>
      <c r="B631">
        <v>5.24</v>
      </c>
    </row>
    <row r="632" spans="1:2" x14ac:dyDescent="0.25">
      <c r="A632" s="1">
        <v>39083</v>
      </c>
      <c r="B632">
        <v>5.25</v>
      </c>
    </row>
    <row r="633" spans="1:2" x14ac:dyDescent="0.25">
      <c r="A633" s="1">
        <v>39114</v>
      </c>
      <c r="B633">
        <v>5.26</v>
      </c>
    </row>
    <row r="634" spans="1:2" x14ac:dyDescent="0.25">
      <c r="A634" s="1">
        <v>39142</v>
      </c>
      <c r="B634">
        <v>5.26</v>
      </c>
    </row>
    <row r="635" spans="1:2" x14ac:dyDescent="0.25">
      <c r="A635" s="1">
        <v>39173</v>
      </c>
      <c r="B635">
        <v>5.25</v>
      </c>
    </row>
    <row r="636" spans="1:2" x14ac:dyDescent="0.25">
      <c r="A636" s="1">
        <v>39203</v>
      </c>
      <c r="B636">
        <v>5.25</v>
      </c>
    </row>
    <row r="637" spans="1:2" x14ac:dyDescent="0.25">
      <c r="A637" s="1">
        <v>39234</v>
      </c>
      <c r="B637">
        <v>5.25</v>
      </c>
    </row>
    <row r="638" spans="1:2" x14ac:dyDescent="0.25">
      <c r="A638" s="1">
        <v>39264</v>
      </c>
      <c r="B638">
        <v>5.26</v>
      </c>
    </row>
    <row r="639" spans="1:2" x14ac:dyDescent="0.25">
      <c r="A639" s="1">
        <v>39295</v>
      </c>
      <c r="B639">
        <v>5.0199999999999996</v>
      </c>
    </row>
    <row r="640" spans="1:2" x14ac:dyDescent="0.25">
      <c r="A640" s="1">
        <v>39326</v>
      </c>
      <c r="B640">
        <v>4.9400000000000004</v>
      </c>
    </row>
    <row r="641" spans="1:2" x14ac:dyDescent="0.25">
      <c r="A641" s="1">
        <v>39356</v>
      </c>
      <c r="B641">
        <v>4.76</v>
      </c>
    </row>
    <row r="642" spans="1:2" x14ac:dyDescent="0.25">
      <c r="A642" s="1">
        <v>39387</v>
      </c>
      <c r="B642">
        <v>4.49</v>
      </c>
    </row>
    <row r="643" spans="1:2" x14ac:dyDescent="0.25">
      <c r="A643" s="1">
        <v>39417</v>
      </c>
      <c r="B643">
        <v>4.24</v>
      </c>
    </row>
    <row r="644" spans="1:2" x14ac:dyDescent="0.25">
      <c r="A644" s="1">
        <v>39448</v>
      </c>
      <c r="B644">
        <v>3.94</v>
      </c>
    </row>
    <row r="645" spans="1:2" x14ac:dyDescent="0.25">
      <c r="A645" s="1">
        <v>39479</v>
      </c>
      <c r="B645">
        <v>2.98</v>
      </c>
    </row>
    <row r="646" spans="1:2" x14ac:dyDescent="0.25">
      <c r="A646" s="1">
        <v>39508</v>
      </c>
      <c r="B646">
        <v>2.61</v>
      </c>
    </row>
    <row r="647" spans="1:2" x14ac:dyDescent="0.25">
      <c r="A647" s="1">
        <v>39539</v>
      </c>
      <c r="B647">
        <v>2.2799999999999998</v>
      </c>
    </row>
    <row r="648" spans="1:2" x14ac:dyDescent="0.25">
      <c r="A648" s="1">
        <v>39569</v>
      </c>
      <c r="B648">
        <v>1.98</v>
      </c>
    </row>
    <row r="649" spans="1:2" x14ac:dyDescent="0.25">
      <c r="A649" s="1">
        <v>39600</v>
      </c>
      <c r="B649">
        <v>2</v>
      </c>
    </row>
    <row r="650" spans="1:2" x14ac:dyDescent="0.25">
      <c r="A650" s="1">
        <v>39630</v>
      </c>
      <c r="B650">
        <v>2.0099999999999998</v>
      </c>
    </row>
    <row r="651" spans="1:2" x14ac:dyDescent="0.25">
      <c r="A651" s="1">
        <v>39661</v>
      </c>
      <c r="B651">
        <v>2</v>
      </c>
    </row>
    <row r="652" spans="1:2" x14ac:dyDescent="0.25">
      <c r="A652" s="1">
        <v>39692</v>
      </c>
      <c r="B652">
        <v>1.81</v>
      </c>
    </row>
    <row r="653" spans="1:2" x14ac:dyDescent="0.25">
      <c r="A653" s="1">
        <v>39722</v>
      </c>
      <c r="B653">
        <v>0.97</v>
      </c>
    </row>
    <row r="654" spans="1:2" x14ac:dyDescent="0.25">
      <c r="A654" s="1">
        <v>39753</v>
      </c>
      <c r="B654">
        <v>0.39</v>
      </c>
    </row>
    <row r="655" spans="1:2" x14ac:dyDescent="0.25">
      <c r="A655" s="1">
        <v>39783</v>
      </c>
      <c r="B655">
        <v>0.16</v>
      </c>
    </row>
    <row r="656" spans="1:2" x14ac:dyDescent="0.25">
      <c r="A656" s="1">
        <v>39814</v>
      </c>
      <c r="B656">
        <v>0.15</v>
      </c>
    </row>
    <row r="657" spans="1:2" x14ac:dyDescent="0.25">
      <c r="A657" s="1">
        <v>39845</v>
      </c>
      <c r="B657">
        <v>0.22</v>
      </c>
    </row>
    <row r="658" spans="1:2" x14ac:dyDescent="0.25">
      <c r="A658" s="1">
        <v>39873</v>
      </c>
      <c r="B658">
        <v>0.18</v>
      </c>
    </row>
    <row r="659" spans="1:2" x14ac:dyDescent="0.25">
      <c r="A659" s="1">
        <v>39904</v>
      </c>
      <c r="B659">
        <v>0.15</v>
      </c>
    </row>
    <row r="660" spans="1:2" x14ac:dyDescent="0.25">
      <c r="A660" s="1">
        <v>39934</v>
      </c>
      <c r="B660">
        <v>0.18</v>
      </c>
    </row>
    <row r="661" spans="1:2" x14ac:dyDescent="0.25">
      <c r="A661" s="1">
        <v>39965</v>
      </c>
      <c r="B661">
        <v>0.21</v>
      </c>
    </row>
    <row r="662" spans="1:2" x14ac:dyDescent="0.25">
      <c r="A662" s="1">
        <v>39995</v>
      </c>
      <c r="B662">
        <v>0.16</v>
      </c>
    </row>
    <row r="663" spans="1:2" x14ac:dyDescent="0.25">
      <c r="A663" s="1">
        <v>40026</v>
      </c>
      <c r="B663">
        <v>0.16</v>
      </c>
    </row>
    <row r="664" spans="1:2" x14ac:dyDescent="0.25">
      <c r="A664" s="1">
        <v>40057</v>
      </c>
      <c r="B664">
        <v>0.15</v>
      </c>
    </row>
    <row r="665" spans="1:2" x14ac:dyDescent="0.25">
      <c r="A665" s="1">
        <v>40087</v>
      </c>
      <c r="B665">
        <v>0.12</v>
      </c>
    </row>
    <row r="666" spans="1:2" x14ac:dyDescent="0.25">
      <c r="A666" s="1">
        <v>40118</v>
      </c>
      <c r="B666">
        <v>0.12</v>
      </c>
    </row>
    <row r="667" spans="1:2" x14ac:dyDescent="0.25">
      <c r="A667" s="1">
        <v>40148</v>
      </c>
      <c r="B667">
        <v>0.12</v>
      </c>
    </row>
    <row r="668" spans="1:2" x14ac:dyDescent="0.25">
      <c r="A668" s="1">
        <v>40179</v>
      </c>
      <c r="B668">
        <v>0.11</v>
      </c>
    </row>
    <row r="669" spans="1:2" x14ac:dyDescent="0.25">
      <c r="A669" s="1">
        <v>40210</v>
      </c>
      <c r="B669">
        <v>0.13</v>
      </c>
    </row>
    <row r="670" spans="1:2" x14ac:dyDescent="0.25">
      <c r="A670" s="1">
        <v>40238</v>
      </c>
      <c r="B670">
        <v>0.16</v>
      </c>
    </row>
    <row r="671" spans="1:2" x14ac:dyDescent="0.25">
      <c r="A671" s="1">
        <v>40269</v>
      </c>
      <c r="B671">
        <v>0.2</v>
      </c>
    </row>
    <row r="672" spans="1:2" x14ac:dyDescent="0.25">
      <c r="A672" s="1">
        <v>40299</v>
      </c>
      <c r="B672">
        <v>0.2</v>
      </c>
    </row>
    <row r="673" spans="1:2" x14ac:dyDescent="0.25">
      <c r="A673" s="1">
        <v>40330</v>
      </c>
      <c r="B673">
        <v>0.18</v>
      </c>
    </row>
    <row r="674" spans="1:2" x14ac:dyDescent="0.25">
      <c r="A674" s="1">
        <v>40360</v>
      </c>
      <c r="B674">
        <v>0.18</v>
      </c>
    </row>
    <row r="675" spans="1:2" x14ac:dyDescent="0.25">
      <c r="A675" s="1">
        <v>40391</v>
      </c>
      <c r="B675">
        <v>0.19</v>
      </c>
    </row>
    <row r="676" spans="1:2" x14ac:dyDescent="0.25">
      <c r="A676" s="1">
        <v>40422</v>
      </c>
      <c r="B676">
        <v>0.19</v>
      </c>
    </row>
    <row r="677" spans="1:2" x14ac:dyDescent="0.25">
      <c r="A677" s="1">
        <v>40452</v>
      </c>
      <c r="B677">
        <v>0.19</v>
      </c>
    </row>
    <row r="678" spans="1:2" x14ac:dyDescent="0.25">
      <c r="A678" s="1">
        <v>40483</v>
      </c>
      <c r="B678">
        <v>0.19</v>
      </c>
    </row>
    <row r="679" spans="1:2" x14ac:dyDescent="0.25">
      <c r="A679" s="1">
        <v>40513</v>
      </c>
      <c r="B679">
        <v>0.18</v>
      </c>
    </row>
    <row r="680" spans="1:2" x14ac:dyDescent="0.25">
      <c r="A680" s="1">
        <v>40544</v>
      </c>
      <c r="B680">
        <v>0.17</v>
      </c>
    </row>
    <row r="681" spans="1:2" x14ac:dyDescent="0.25">
      <c r="A681" s="1">
        <v>40575</v>
      </c>
      <c r="B681">
        <v>0.16</v>
      </c>
    </row>
    <row r="682" spans="1:2" x14ac:dyDescent="0.25">
      <c r="A682" s="1">
        <v>40603</v>
      </c>
      <c r="B682">
        <v>0.14000000000000001</v>
      </c>
    </row>
    <row r="683" spans="1:2" x14ac:dyDescent="0.25">
      <c r="A683" s="1">
        <v>40634</v>
      </c>
      <c r="B683">
        <v>0.1</v>
      </c>
    </row>
    <row r="684" spans="1:2" x14ac:dyDescent="0.25">
      <c r="A684" s="1">
        <v>40664</v>
      </c>
      <c r="B684">
        <v>0.09</v>
      </c>
    </row>
    <row r="685" spans="1:2" x14ac:dyDescent="0.25">
      <c r="A685" s="1">
        <v>40695</v>
      </c>
      <c r="B685">
        <v>0.09</v>
      </c>
    </row>
    <row r="686" spans="1:2" x14ac:dyDescent="0.25">
      <c r="A686" s="1">
        <v>40725</v>
      </c>
      <c r="B686">
        <v>7.0000000000000007E-2</v>
      </c>
    </row>
    <row r="687" spans="1:2" x14ac:dyDescent="0.25">
      <c r="A687" s="1">
        <v>40756</v>
      </c>
      <c r="B687">
        <v>0.1</v>
      </c>
    </row>
    <row r="688" spans="1:2" x14ac:dyDescent="0.25">
      <c r="A688" s="1">
        <v>40787</v>
      </c>
      <c r="B688">
        <v>0.08</v>
      </c>
    </row>
    <row r="689" spans="1:2" x14ac:dyDescent="0.25">
      <c r="A689" s="1">
        <v>40817</v>
      </c>
      <c r="B689">
        <v>7.0000000000000007E-2</v>
      </c>
    </row>
    <row r="690" spans="1:2" x14ac:dyDescent="0.25">
      <c r="A690" s="1">
        <v>40848</v>
      </c>
      <c r="B690">
        <v>0.08</v>
      </c>
    </row>
    <row r="691" spans="1:2" x14ac:dyDescent="0.25">
      <c r="A691" s="1">
        <v>40878</v>
      </c>
      <c r="B691">
        <v>7.0000000000000007E-2</v>
      </c>
    </row>
    <row r="692" spans="1:2" x14ac:dyDescent="0.25">
      <c r="A692" s="1">
        <v>40909</v>
      </c>
      <c r="B692">
        <v>0.08</v>
      </c>
    </row>
    <row r="693" spans="1:2" x14ac:dyDescent="0.25">
      <c r="A693" s="1">
        <v>40940</v>
      </c>
      <c r="B693">
        <v>0.1</v>
      </c>
    </row>
    <row r="694" spans="1:2" x14ac:dyDescent="0.25">
      <c r="A694" s="1">
        <v>40969</v>
      </c>
      <c r="B694">
        <v>0.13</v>
      </c>
    </row>
    <row r="695" spans="1:2" x14ac:dyDescent="0.25">
      <c r="A695" s="1">
        <v>41000</v>
      </c>
      <c r="B695">
        <v>0.14000000000000001</v>
      </c>
    </row>
    <row r="696" spans="1:2" x14ac:dyDescent="0.25">
      <c r="A696" s="1">
        <v>41030</v>
      </c>
      <c r="B696">
        <v>0.16</v>
      </c>
    </row>
    <row r="697" spans="1:2" x14ac:dyDescent="0.25">
      <c r="A697" s="1">
        <v>41061</v>
      </c>
      <c r="B697">
        <v>0.16</v>
      </c>
    </row>
    <row r="698" spans="1:2" x14ac:dyDescent="0.25">
      <c r="A698" s="1">
        <v>41091</v>
      </c>
      <c r="B698">
        <v>0.16</v>
      </c>
    </row>
    <row r="699" spans="1:2" x14ac:dyDescent="0.25">
      <c r="A699" s="1">
        <v>41122</v>
      </c>
      <c r="B699">
        <v>0.13</v>
      </c>
    </row>
    <row r="700" spans="1:2" x14ac:dyDescent="0.25">
      <c r="A700" s="1">
        <v>41153</v>
      </c>
      <c r="B700">
        <v>0.14000000000000001</v>
      </c>
    </row>
    <row r="701" spans="1:2" x14ac:dyDescent="0.25">
      <c r="A701" s="1">
        <v>41183</v>
      </c>
      <c r="B701">
        <v>0.16</v>
      </c>
    </row>
    <row r="702" spans="1:2" x14ac:dyDescent="0.25">
      <c r="A702" s="1">
        <v>41214</v>
      </c>
      <c r="B702">
        <v>0.16</v>
      </c>
    </row>
    <row r="703" spans="1:2" x14ac:dyDescent="0.25">
      <c r="A703" s="1">
        <v>41244</v>
      </c>
      <c r="B703">
        <v>0.16</v>
      </c>
    </row>
    <row r="704" spans="1:2" x14ac:dyDescent="0.25">
      <c r="A704" s="1">
        <v>41275</v>
      </c>
      <c r="B704">
        <v>0.14000000000000001</v>
      </c>
    </row>
    <row r="705" spans="1:2" x14ac:dyDescent="0.25">
      <c r="A705" s="1">
        <v>41306</v>
      </c>
      <c r="B705">
        <v>0.15</v>
      </c>
    </row>
    <row r="706" spans="1:2" x14ac:dyDescent="0.25">
      <c r="A706" s="1">
        <v>41334</v>
      </c>
      <c r="B706">
        <v>0.14000000000000001</v>
      </c>
    </row>
    <row r="707" spans="1:2" x14ac:dyDescent="0.25">
      <c r="A707" s="1">
        <v>41365</v>
      </c>
      <c r="B707">
        <v>0.15</v>
      </c>
    </row>
    <row r="708" spans="1:2" x14ac:dyDescent="0.25">
      <c r="A708" s="1">
        <v>41395</v>
      </c>
      <c r="B708">
        <v>0.11</v>
      </c>
    </row>
    <row r="709" spans="1:2" x14ac:dyDescent="0.25">
      <c r="A709" s="1">
        <v>41426</v>
      </c>
      <c r="B709">
        <v>0.09</v>
      </c>
    </row>
    <row r="710" spans="1:2" x14ac:dyDescent="0.25">
      <c r="A710" s="1">
        <v>41456</v>
      </c>
      <c r="B710">
        <v>0.09</v>
      </c>
    </row>
    <row r="711" spans="1:2" x14ac:dyDescent="0.25">
      <c r="A711" s="1">
        <v>41487</v>
      </c>
      <c r="B711">
        <v>0.08</v>
      </c>
    </row>
    <row r="712" spans="1:2" x14ac:dyDescent="0.25">
      <c r="A712" s="1">
        <v>41518</v>
      </c>
      <c r="B712">
        <v>0.08</v>
      </c>
    </row>
    <row r="713" spans="1:2" x14ac:dyDescent="0.25">
      <c r="A713" s="1">
        <v>41548</v>
      </c>
      <c r="B713">
        <v>0.09</v>
      </c>
    </row>
    <row r="714" spans="1:2" x14ac:dyDescent="0.25">
      <c r="A714" s="1">
        <v>41579</v>
      </c>
      <c r="B714">
        <v>0.08</v>
      </c>
    </row>
    <row r="715" spans="1:2" x14ac:dyDescent="0.25">
      <c r="A715" s="1">
        <v>41609</v>
      </c>
      <c r="B715">
        <v>0.09</v>
      </c>
    </row>
    <row r="716" spans="1:2" x14ac:dyDescent="0.25">
      <c r="A716" s="1">
        <v>41640</v>
      </c>
      <c r="B716">
        <v>7.0000000000000007E-2</v>
      </c>
    </row>
    <row r="717" spans="1:2" x14ac:dyDescent="0.25">
      <c r="A717" s="1">
        <v>41671</v>
      </c>
      <c r="B717">
        <v>7.0000000000000007E-2</v>
      </c>
    </row>
    <row r="718" spans="1:2" x14ac:dyDescent="0.25">
      <c r="A718" s="1">
        <v>41699</v>
      </c>
      <c r="B718">
        <v>0.08</v>
      </c>
    </row>
    <row r="719" spans="1:2" x14ac:dyDescent="0.25">
      <c r="A719" s="1">
        <v>41730</v>
      </c>
      <c r="B719">
        <v>0.09</v>
      </c>
    </row>
    <row r="720" spans="1:2" x14ac:dyDescent="0.25">
      <c r="A720" s="1">
        <v>41760</v>
      </c>
      <c r="B720">
        <v>0.09</v>
      </c>
    </row>
    <row r="721" spans="1:2" x14ac:dyDescent="0.25">
      <c r="A721" s="1">
        <v>41791</v>
      </c>
      <c r="B721">
        <v>0.1</v>
      </c>
    </row>
    <row r="722" spans="1:2" x14ac:dyDescent="0.25">
      <c r="A722" s="1">
        <v>41821</v>
      </c>
      <c r="B722">
        <v>0.09</v>
      </c>
    </row>
    <row r="723" spans="1:2" x14ac:dyDescent="0.25">
      <c r="A723" s="1">
        <v>41852</v>
      </c>
      <c r="B723">
        <v>0.09</v>
      </c>
    </row>
    <row r="724" spans="1:2" x14ac:dyDescent="0.25">
      <c r="A724" s="1">
        <v>41883</v>
      </c>
      <c r="B724">
        <v>0.09</v>
      </c>
    </row>
    <row r="725" spans="1:2" x14ac:dyDescent="0.25">
      <c r="A725" s="1">
        <v>41913</v>
      </c>
      <c r="B725">
        <v>0.09</v>
      </c>
    </row>
    <row r="726" spans="1:2" x14ac:dyDescent="0.25">
      <c r="A726" s="1">
        <v>41944</v>
      </c>
      <c r="B726">
        <v>0.09</v>
      </c>
    </row>
    <row r="727" spans="1:2" x14ac:dyDescent="0.25">
      <c r="A727" s="1">
        <v>41974</v>
      </c>
      <c r="B727">
        <v>0.12</v>
      </c>
    </row>
    <row r="728" spans="1:2" x14ac:dyDescent="0.25">
      <c r="A728" s="1">
        <v>42005</v>
      </c>
      <c r="B728">
        <v>0.11</v>
      </c>
    </row>
    <row r="729" spans="1:2" x14ac:dyDescent="0.25">
      <c r="A729" s="1">
        <v>42036</v>
      </c>
      <c r="B729">
        <v>0.11</v>
      </c>
    </row>
    <row r="730" spans="1:2" x14ac:dyDescent="0.25">
      <c r="A730" s="1">
        <v>42064</v>
      </c>
      <c r="B730">
        <v>0.11</v>
      </c>
    </row>
    <row r="731" spans="1:2" x14ac:dyDescent="0.25">
      <c r="A731" s="1">
        <v>42095</v>
      </c>
      <c r="B731">
        <v>0.12</v>
      </c>
    </row>
    <row r="732" spans="1:2" x14ac:dyDescent="0.25">
      <c r="A732" s="1">
        <v>42125</v>
      </c>
      <c r="B732">
        <v>0.12</v>
      </c>
    </row>
    <row r="733" spans="1:2" x14ac:dyDescent="0.25">
      <c r="A733" s="1">
        <v>42156</v>
      </c>
      <c r="B733">
        <v>0.13</v>
      </c>
    </row>
    <row r="734" spans="1:2" x14ac:dyDescent="0.25">
      <c r="A734" s="1">
        <v>42186</v>
      </c>
      <c r="B734">
        <v>0.13</v>
      </c>
    </row>
    <row r="735" spans="1:2" x14ac:dyDescent="0.25">
      <c r="A735" s="1">
        <v>42217</v>
      </c>
      <c r="B735">
        <v>0.14000000000000001</v>
      </c>
    </row>
    <row r="736" spans="1:2" x14ac:dyDescent="0.25">
      <c r="A736" s="1">
        <v>42248</v>
      </c>
      <c r="B736">
        <v>0.14000000000000001</v>
      </c>
    </row>
    <row r="737" spans="1:2" x14ac:dyDescent="0.25">
      <c r="A737" s="1">
        <v>42278</v>
      </c>
      <c r="B737">
        <v>0.12</v>
      </c>
    </row>
    <row r="738" spans="1:2" x14ac:dyDescent="0.25">
      <c r="A738" s="1">
        <v>42309</v>
      </c>
      <c r="B738">
        <v>0.12</v>
      </c>
    </row>
    <row r="739" spans="1:2" x14ac:dyDescent="0.25">
      <c r="A739" s="1">
        <v>42339</v>
      </c>
      <c r="B739">
        <v>0.24</v>
      </c>
    </row>
    <row r="740" spans="1:2" x14ac:dyDescent="0.25">
      <c r="A740" s="1">
        <v>42370</v>
      </c>
      <c r="B740">
        <v>0.34</v>
      </c>
    </row>
    <row r="741" spans="1:2" x14ac:dyDescent="0.25">
      <c r="A741" s="1">
        <v>42401</v>
      </c>
      <c r="B741">
        <v>0.38</v>
      </c>
    </row>
    <row r="742" spans="1:2" x14ac:dyDescent="0.25">
      <c r="A742" s="1">
        <v>42430</v>
      </c>
      <c r="B742">
        <v>0.36</v>
      </c>
    </row>
    <row r="743" spans="1:2" x14ac:dyDescent="0.25">
      <c r="A743" s="1">
        <v>42461</v>
      </c>
      <c r="B743">
        <v>0.37</v>
      </c>
    </row>
    <row r="744" spans="1:2" x14ac:dyDescent="0.25">
      <c r="A744" s="1">
        <v>42491</v>
      </c>
      <c r="B744">
        <v>0.37</v>
      </c>
    </row>
    <row r="745" spans="1:2" x14ac:dyDescent="0.25">
      <c r="A745" s="1">
        <v>42522</v>
      </c>
      <c r="B745">
        <v>0.38</v>
      </c>
    </row>
    <row r="746" spans="1:2" x14ac:dyDescent="0.25">
      <c r="A746" s="1">
        <v>42552</v>
      </c>
      <c r="B746">
        <v>0.39</v>
      </c>
    </row>
    <row r="747" spans="1:2" x14ac:dyDescent="0.25">
      <c r="A747" s="1">
        <v>42583</v>
      </c>
      <c r="B747">
        <v>0.4</v>
      </c>
    </row>
    <row r="748" spans="1:2" x14ac:dyDescent="0.25">
      <c r="A748" s="1">
        <v>42614</v>
      </c>
      <c r="B748">
        <v>0.4</v>
      </c>
    </row>
    <row r="749" spans="1:2" x14ac:dyDescent="0.25">
      <c r="A749" s="1">
        <v>42644</v>
      </c>
      <c r="B749">
        <v>0.4</v>
      </c>
    </row>
    <row r="750" spans="1:2" x14ac:dyDescent="0.25">
      <c r="A750" s="1">
        <v>42675</v>
      </c>
      <c r="B750">
        <v>0.41</v>
      </c>
    </row>
    <row r="751" spans="1:2" x14ac:dyDescent="0.25">
      <c r="A751" s="1">
        <v>42705</v>
      </c>
      <c r="B751">
        <v>0.54</v>
      </c>
    </row>
    <row r="752" spans="1:2" x14ac:dyDescent="0.25">
      <c r="A752" s="1">
        <v>42736</v>
      </c>
      <c r="B752">
        <v>0.65</v>
      </c>
    </row>
    <row r="753" spans="1:2" x14ac:dyDescent="0.25">
      <c r="A753" s="1">
        <v>42767</v>
      </c>
      <c r="B753">
        <v>0.66</v>
      </c>
    </row>
    <row r="754" spans="1:2" x14ac:dyDescent="0.25">
      <c r="A754" s="1">
        <v>42795</v>
      </c>
      <c r="B754">
        <v>0.79</v>
      </c>
    </row>
    <row r="755" spans="1:2" x14ac:dyDescent="0.25">
      <c r="A755" s="1">
        <v>42826</v>
      </c>
      <c r="B755">
        <v>0.9</v>
      </c>
    </row>
    <row r="756" spans="1:2" x14ac:dyDescent="0.25">
      <c r="A756" s="1">
        <v>42856</v>
      </c>
      <c r="B756">
        <v>0.91</v>
      </c>
    </row>
    <row r="757" spans="1:2" x14ac:dyDescent="0.25">
      <c r="A757" s="1">
        <v>42887</v>
      </c>
      <c r="B757">
        <v>1.04</v>
      </c>
    </row>
    <row r="758" spans="1:2" x14ac:dyDescent="0.25">
      <c r="A758" s="1">
        <v>42917</v>
      </c>
      <c r="B758">
        <v>1.1499999999999999</v>
      </c>
    </row>
    <row r="759" spans="1:2" x14ac:dyDescent="0.25">
      <c r="A759" s="1">
        <v>42948</v>
      </c>
      <c r="B759">
        <v>1.1599999999999999</v>
      </c>
    </row>
    <row r="760" spans="1:2" x14ac:dyDescent="0.25">
      <c r="A760" s="1">
        <v>42979</v>
      </c>
      <c r="B760">
        <v>1.1499999999999999</v>
      </c>
    </row>
    <row r="761" spans="1:2" x14ac:dyDescent="0.25">
      <c r="A761" s="1">
        <v>43009</v>
      </c>
      <c r="B761">
        <v>1.1499999999999999</v>
      </c>
    </row>
    <row r="762" spans="1:2" x14ac:dyDescent="0.25">
      <c r="A762" s="1">
        <v>43040</v>
      </c>
      <c r="B762">
        <v>1.1599999999999999</v>
      </c>
    </row>
    <row r="763" spans="1:2" x14ac:dyDescent="0.25">
      <c r="A763" s="1">
        <v>43070</v>
      </c>
      <c r="B763">
        <v>1.3</v>
      </c>
    </row>
    <row r="764" spans="1:2" x14ac:dyDescent="0.25">
      <c r="A764" s="1">
        <v>43101</v>
      </c>
      <c r="B764">
        <v>1.41</v>
      </c>
    </row>
    <row r="765" spans="1:2" x14ac:dyDescent="0.25">
      <c r="A765" s="1">
        <v>43132</v>
      </c>
      <c r="B765">
        <v>1.42</v>
      </c>
    </row>
    <row r="766" spans="1:2" x14ac:dyDescent="0.25">
      <c r="A766" s="1">
        <v>43160</v>
      </c>
      <c r="B766">
        <v>1.51</v>
      </c>
    </row>
    <row r="767" spans="1:2" x14ac:dyDescent="0.25">
      <c r="A767" s="1">
        <v>43191</v>
      </c>
      <c r="B767">
        <v>1.69</v>
      </c>
    </row>
    <row r="768" spans="1:2" x14ac:dyDescent="0.25">
      <c r="A768" s="1">
        <v>43221</v>
      </c>
      <c r="B768">
        <v>1.7</v>
      </c>
    </row>
    <row r="769" spans="1:2" x14ac:dyDescent="0.25">
      <c r="A769" s="1">
        <v>43252</v>
      </c>
      <c r="B769">
        <v>1.82</v>
      </c>
    </row>
    <row r="770" spans="1:2" x14ac:dyDescent="0.25">
      <c r="A770" s="1">
        <v>43282</v>
      </c>
      <c r="B770">
        <v>1.91</v>
      </c>
    </row>
    <row r="771" spans="1:2" x14ac:dyDescent="0.25">
      <c r="A771" s="1">
        <v>43313</v>
      </c>
      <c r="B771">
        <v>1.91</v>
      </c>
    </row>
    <row r="772" spans="1:2" x14ac:dyDescent="0.25">
      <c r="A772" s="1">
        <v>43344</v>
      </c>
      <c r="B772">
        <v>1.95</v>
      </c>
    </row>
    <row r="773" spans="1:2" x14ac:dyDescent="0.25">
      <c r="A773" s="1">
        <v>43374</v>
      </c>
      <c r="B773">
        <v>2.19</v>
      </c>
    </row>
    <row r="774" spans="1:2" x14ac:dyDescent="0.25">
      <c r="A774" s="1">
        <v>43405</v>
      </c>
      <c r="B774">
        <v>2.2000000000000002</v>
      </c>
    </row>
    <row r="775" spans="1:2" x14ac:dyDescent="0.25">
      <c r="A775" s="1">
        <v>43435</v>
      </c>
      <c r="B775">
        <v>2.27</v>
      </c>
    </row>
    <row r="776" spans="1:2" x14ac:dyDescent="0.25">
      <c r="A776" s="1">
        <v>43466</v>
      </c>
      <c r="B776">
        <v>2.4</v>
      </c>
    </row>
    <row r="777" spans="1:2" x14ac:dyDescent="0.25">
      <c r="A777" s="1">
        <v>43497</v>
      </c>
      <c r="B777">
        <v>2.4</v>
      </c>
    </row>
    <row r="778" spans="1:2" x14ac:dyDescent="0.25">
      <c r="A778" s="1">
        <v>43525</v>
      </c>
      <c r="B778">
        <v>2.41</v>
      </c>
    </row>
    <row r="779" spans="1:2" x14ac:dyDescent="0.25">
      <c r="A779" s="1">
        <v>43556</v>
      </c>
      <c r="B779">
        <v>2.42</v>
      </c>
    </row>
    <row r="780" spans="1:2" x14ac:dyDescent="0.25">
      <c r="A780" s="1">
        <v>43586</v>
      </c>
      <c r="B780">
        <v>2.39</v>
      </c>
    </row>
    <row r="781" spans="1:2" x14ac:dyDescent="0.25">
      <c r="A781" s="1">
        <v>43617</v>
      </c>
      <c r="B781">
        <v>2.38</v>
      </c>
    </row>
    <row r="782" spans="1:2" x14ac:dyDescent="0.25">
      <c r="A782" s="1">
        <v>43647</v>
      </c>
      <c r="B782">
        <v>2.4</v>
      </c>
    </row>
    <row r="783" spans="1:2" x14ac:dyDescent="0.25">
      <c r="A783" s="1">
        <v>43678</v>
      </c>
      <c r="B783">
        <v>2.13</v>
      </c>
    </row>
    <row r="784" spans="1:2" x14ac:dyDescent="0.25">
      <c r="A784" s="1">
        <v>43709</v>
      </c>
      <c r="B784">
        <v>2.04</v>
      </c>
    </row>
    <row r="785" spans="1:2" x14ac:dyDescent="0.25">
      <c r="A785" s="1">
        <v>43739</v>
      </c>
      <c r="B785">
        <v>1.83</v>
      </c>
    </row>
    <row r="786" spans="1:2" x14ac:dyDescent="0.25">
      <c r="A786" s="1">
        <v>43770</v>
      </c>
      <c r="B786">
        <v>1.55</v>
      </c>
    </row>
    <row r="787" spans="1:2" x14ac:dyDescent="0.25">
      <c r="A787" s="1">
        <v>43800</v>
      </c>
      <c r="B787">
        <v>1.55</v>
      </c>
    </row>
    <row r="788" spans="1:2" x14ac:dyDescent="0.25">
      <c r="A788" s="1">
        <v>43831</v>
      </c>
      <c r="B788">
        <v>1.55</v>
      </c>
    </row>
    <row r="789" spans="1:2" x14ac:dyDescent="0.25">
      <c r="A789" s="1">
        <v>43862</v>
      </c>
      <c r="B789">
        <v>1.58</v>
      </c>
    </row>
    <row r="790" spans="1:2" x14ac:dyDescent="0.25">
      <c r="A790" s="1">
        <v>43891</v>
      </c>
      <c r="B790">
        <v>0.65</v>
      </c>
    </row>
    <row r="791" spans="1:2" x14ac:dyDescent="0.25">
      <c r="A791" s="1">
        <v>43922</v>
      </c>
      <c r="B791">
        <v>0.05</v>
      </c>
    </row>
    <row r="792" spans="1:2" x14ac:dyDescent="0.25">
      <c r="A792" s="1">
        <v>43952</v>
      </c>
      <c r="B792">
        <v>0.05</v>
      </c>
    </row>
    <row r="793" spans="1:2" x14ac:dyDescent="0.25">
      <c r="A793" s="1">
        <v>43983</v>
      </c>
      <c r="B793">
        <v>0.08</v>
      </c>
    </row>
    <row r="794" spans="1:2" x14ac:dyDescent="0.25">
      <c r="A794" s="1">
        <v>44013</v>
      </c>
      <c r="B794">
        <v>0.09</v>
      </c>
    </row>
    <row r="795" spans="1:2" x14ac:dyDescent="0.25">
      <c r="A795" s="1">
        <v>44044</v>
      </c>
      <c r="B795">
        <v>0.1</v>
      </c>
    </row>
    <row r="796" spans="1:2" x14ac:dyDescent="0.25">
      <c r="A796" s="1">
        <v>44075</v>
      </c>
      <c r="B796">
        <v>0.09</v>
      </c>
    </row>
    <row r="797" spans="1:2" x14ac:dyDescent="0.25">
      <c r="A797" s="1">
        <v>44105</v>
      </c>
      <c r="B797">
        <v>0.09</v>
      </c>
    </row>
    <row r="798" spans="1:2" x14ac:dyDescent="0.25">
      <c r="A798" s="1">
        <v>44136</v>
      </c>
      <c r="B798">
        <v>0.09</v>
      </c>
    </row>
    <row r="799" spans="1:2" x14ac:dyDescent="0.25">
      <c r="A799" s="1">
        <v>44166</v>
      </c>
      <c r="B799">
        <v>0.09</v>
      </c>
    </row>
    <row r="800" spans="1:2" x14ac:dyDescent="0.25">
      <c r="A800" s="1">
        <v>44197</v>
      </c>
      <c r="B800">
        <v>0.09</v>
      </c>
    </row>
    <row r="801" spans="1:2" x14ac:dyDescent="0.25">
      <c r="A801" s="1">
        <v>44228</v>
      </c>
      <c r="B801">
        <v>0.08</v>
      </c>
    </row>
    <row r="802" spans="1:2" x14ac:dyDescent="0.25">
      <c r="A802" s="1">
        <v>44256</v>
      </c>
      <c r="B802">
        <v>7.0000000000000007E-2</v>
      </c>
    </row>
    <row r="803" spans="1:2" x14ac:dyDescent="0.25">
      <c r="A803" s="1">
        <v>44287</v>
      </c>
      <c r="B803">
        <v>7.0000000000000007E-2</v>
      </c>
    </row>
    <row r="804" spans="1:2" x14ac:dyDescent="0.25">
      <c r="A804" s="1">
        <v>44317</v>
      </c>
      <c r="B804">
        <v>0.06</v>
      </c>
    </row>
    <row r="805" spans="1:2" x14ac:dyDescent="0.25">
      <c r="A805" s="1">
        <v>44348</v>
      </c>
      <c r="B805">
        <v>0.08</v>
      </c>
    </row>
    <row r="806" spans="1:2" x14ac:dyDescent="0.25">
      <c r="A806" s="1">
        <v>44378</v>
      </c>
      <c r="B806">
        <v>0.1</v>
      </c>
    </row>
    <row r="807" spans="1:2" x14ac:dyDescent="0.25">
      <c r="A807" s="1">
        <v>44409</v>
      </c>
      <c r="B807">
        <v>0.09</v>
      </c>
    </row>
    <row r="808" spans="1:2" x14ac:dyDescent="0.25">
      <c r="A808" s="1">
        <v>44440</v>
      </c>
      <c r="B808">
        <v>0.08</v>
      </c>
    </row>
    <row r="809" spans="1:2" x14ac:dyDescent="0.25">
      <c r="A809" s="1">
        <v>44470</v>
      </c>
      <c r="B809">
        <v>0.08</v>
      </c>
    </row>
    <row r="810" spans="1:2" x14ac:dyDescent="0.25">
      <c r="A810" s="1">
        <v>44501</v>
      </c>
      <c r="B810">
        <v>0.08</v>
      </c>
    </row>
    <row r="811" spans="1:2" x14ac:dyDescent="0.25">
      <c r="A811" s="1">
        <v>44531</v>
      </c>
      <c r="B811">
        <v>0.08</v>
      </c>
    </row>
    <row r="812" spans="1:2" x14ac:dyDescent="0.25">
      <c r="A812" s="1">
        <v>44562</v>
      </c>
      <c r="B812">
        <v>0.08</v>
      </c>
    </row>
    <row r="813" spans="1:2" x14ac:dyDescent="0.25">
      <c r="A813" s="1">
        <v>44593</v>
      </c>
      <c r="B813">
        <v>0.08</v>
      </c>
    </row>
    <row r="814" spans="1:2" x14ac:dyDescent="0.25">
      <c r="A814" s="1">
        <v>44621</v>
      </c>
      <c r="B814">
        <v>0.2</v>
      </c>
    </row>
    <row r="815" spans="1:2" x14ac:dyDescent="0.25">
      <c r="A815" s="1">
        <v>44652</v>
      </c>
      <c r="B815">
        <v>0.33</v>
      </c>
    </row>
    <row r="816" spans="1:2" x14ac:dyDescent="0.25">
      <c r="A816" s="1">
        <v>44682</v>
      </c>
      <c r="B816">
        <v>0.77</v>
      </c>
    </row>
    <row r="817" spans="1:2" x14ac:dyDescent="0.25">
      <c r="A817" s="1">
        <v>44713</v>
      </c>
      <c r="B817">
        <v>1.21</v>
      </c>
    </row>
    <row r="818" spans="1:2" x14ac:dyDescent="0.25">
      <c r="A818" s="1">
        <v>44743</v>
      </c>
      <c r="B818">
        <v>1.68</v>
      </c>
    </row>
    <row r="819" spans="1:2" x14ac:dyDescent="0.25">
      <c r="A819" s="1">
        <v>44774</v>
      </c>
      <c r="B819">
        <v>2.33</v>
      </c>
    </row>
    <row r="820" spans="1:2" x14ac:dyDescent="0.25">
      <c r="A820" s="1">
        <v>44805</v>
      </c>
      <c r="B820">
        <v>2.56</v>
      </c>
    </row>
    <row r="821" spans="1:2" x14ac:dyDescent="0.25">
      <c r="A821" s="1">
        <v>44835</v>
      </c>
      <c r="B821">
        <v>3.08</v>
      </c>
    </row>
    <row r="822" spans="1:2" x14ac:dyDescent="0.25">
      <c r="A822" s="1">
        <v>44866</v>
      </c>
      <c r="B822">
        <v>3.78</v>
      </c>
    </row>
    <row r="823" spans="1:2" x14ac:dyDescent="0.25">
      <c r="A823" s="1">
        <v>44896</v>
      </c>
      <c r="B823">
        <v>4.0999999999999996</v>
      </c>
    </row>
    <row r="824" spans="1:2" x14ac:dyDescent="0.25">
      <c r="A824" s="1">
        <v>44927</v>
      </c>
      <c r="B824">
        <v>4.33</v>
      </c>
    </row>
    <row r="825" spans="1:2" x14ac:dyDescent="0.25">
      <c r="A825" s="1">
        <v>44958</v>
      </c>
      <c r="B825">
        <v>4.57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EE93F-4FC7-4091-80F2-17F6F3A2DE2A}">
  <dimension ref="A1:B902"/>
  <sheetViews>
    <sheetView workbookViewId="0"/>
  </sheetViews>
  <sheetFormatPr defaultRowHeight="15" x14ac:dyDescent="0.25"/>
  <sheetData>
    <row r="1" spans="1:2" x14ac:dyDescent="0.25">
      <c r="A1" t="s">
        <v>445</v>
      </c>
      <c r="B1" t="s">
        <v>452</v>
      </c>
    </row>
    <row r="2" spans="1:2" x14ac:dyDescent="0.25">
      <c r="A2" s="1">
        <v>17533</v>
      </c>
      <c r="B2">
        <v>3.4</v>
      </c>
    </row>
    <row r="3" spans="1:2" x14ac:dyDescent="0.25">
      <c r="A3" s="1">
        <v>17564</v>
      </c>
      <c r="B3">
        <v>3.8</v>
      </c>
    </row>
    <row r="4" spans="1:2" x14ac:dyDescent="0.25">
      <c r="A4" s="1">
        <v>17593</v>
      </c>
      <c r="B4">
        <v>4</v>
      </c>
    </row>
    <row r="5" spans="1:2" x14ac:dyDescent="0.25">
      <c r="A5" s="1">
        <v>17624</v>
      </c>
      <c r="B5">
        <v>3.9</v>
      </c>
    </row>
    <row r="6" spans="1:2" x14ac:dyDescent="0.25">
      <c r="A6" s="1">
        <v>17654</v>
      </c>
      <c r="B6">
        <v>3.5</v>
      </c>
    </row>
    <row r="7" spans="1:2" x14ac:dyDescent="0.25">
      <c r="A7" s="1">
        <v>17685</v>
      </c>
      <c r="B7">
        <v>3.6</v>
      </c>
    </row>
    <row r="8" spans="1:2" x14ac:dyDescent="0.25">
      <c r="A8" s="1">
        <v>17715</v>
      </c>
      <c r="B8">
        <v>3.6</v>
      </c>
    </row>
    <row r="9" spans="1:2" x14ac:dyDescent="0.25">
      <c r="A9" s="1">
        <v>17746</v>
      </c>
      <c r="B9">
        <v>3.9</v>
      </c>
    </row>
    <row r="10" spans="1:2" x14ac:dyDescent="0.25">
      <c r="A10" s="1">
        <v>17777</v>
      </c>
      <c r="B10">
        <v>3.8</v>
      </c>
    </row>
    <row r="11" spans="1:2" x14ac:dyDescent="0.25">
      <c r="A11" s="1">
        <v>17807</v>
      </c>
      <c r="B11">
        <v>3.7</v>
      </c>
    </row>
    <row r="12" spans="1:2" x14ac:dyDescent="0.25">
      <c r="A12" s="1">
        <v>17838</v>
      </c>
      <c r="B12">
        <v>3.8</v>
      </c>
    </row>
    <row r="13" spans="1:2" x14ac:dyDescent="0.25">
      <c r="A13" s="1">
        <v>17868</v>
      </c>
      <c r="B13">
        <v>4</v>
      </c>
    </row>
    <row r="14" spans="1:2" x14ac:dyDescent="0.25">
      <c r="A14" s="1">
        <v>17899</v>
      </c>
      <c r="B14">
        <v>4.3</v>
      </c>
    </row>
    <row r="15" spans="1:2" x14ac:dyDescent="0.25">
      <c r="A15" s="1">
        <v>17930</v>
      </c>
      <c r="B15">
        <v>4.7</v>
      </c>
    </row>
    <row r="16" spans="1:2" x14ac:dyDescent="0.25">
      <c r="A16" s="1">
        <v>17958</v>
      </c>
      <c r="B16">
        <v>5</v>
      </c>
    </row>
    <row r="17" spans="1:2" x14ac:dyDescent="0.25">
      <c r="A17" s="1">
        <v>17989</v>
      </c>
      <c r="B17">
        <v>5.3</v>
      </c>
    </row>
    <row r="18" spans="1:2" x14ac:dyDescent="0.25">
      <c r="A18" s="1">
        <v>18019</v>
      </c>
      <c r="B18">
        <v>6.1</v>
      </c>
    </row>
    <row r="19" spans="1:2" x14ac:dyDescent="0.25">
      <c r="A19" s="1">
        <v>18050</v>
      </c>
      <c r="B19">
        <v>6.2</v>
      </c>
    </row>
    <row r="20" spans="1:2" x14ac:dyDescent="0.25">
      <c r="A20" s="1">
        <v>18080</v>
      </c>
      <c r="B20">
        <v>6.7</v>
      </c>
    </row>
    <row r="21" spans="1:2" x14ac:dyDescent="0.25">
      <c r="A21" s="1">
        <v>18111</v>
      </c>
      <c r="B21">
        <v>6.8</v>
      </c>
    </row>
    <row r="22" spans="1:2" x14ac:dyDescent="0.25">
      <c r="A22" s="1">
        <v>18142</v>
      </c>
      <c r="B22">
        <v>6.6</v>
      </c>
    </row>
    <row r="23" spans="1:2" x14ac:dyDescent="0.25">
      <c r="A23" s="1">
        <v>18172</v>
      </c>
      <c r="B23">
        <v>7.9</v>
      </c>
    </row>
    <row r="24" spans="1:2" x14ac:dyDescent="0.25">
      <c r="A24" s="1">
        <v>18203</v>
      </c>
      <c r="B24">
        <v>6.4</v>
      </c>
    </row>
    <row r="25" spans="1:2" x14ac:dyDescent="0.25">
      <c r="A25" s="1">
        <v>18233</v>
      </c>
      <c r="B25">
        <v>6.6</v>
      </c>
    </row>
    <row r="26" spans="1:2" x14ac:dyDescent="0.25">
      <c r="A26" s="1">
        <v>18264</v>
      </c>
      <c r="B26">
        <v>6.5</v>
      </c>
    </row>
    <row r="27" spans="1:2" x14ac:dyDescent="0.25">
      <c r="A27" s="1">
        <v>18295</v>
      </c>
      <c r="B27">
        <v>6.4</v>
      </c>
    </row>
    <row r="28" spans="1:2" x14ac:dyDescent="0.25">
      <c r="A28" s="1">
        <v>18323</v>
      </c>
      <c r="B28">
        <v>6.3</v>
      </c>
    </row>
    <row r="29" spans="1:2" x14ac:dyDescent="0.25">
      <c r="A29" s="1">
        <v>18354</v>
      </c>
      <c r="B29">
        <v>5.8</v>
      </c>
    </row>
    <row r="30" spans="1:2" x14ac:dyDescent="0.25">
      <c r="A30" s="1">
        <v>18384</v>
      </c>
      <c r="B30">
        <v>5.5</v>
      </c>
    </row>
    <row r="31" spans="1:2" x14ac:dyDescent="0.25">
      <c r="A31" s="1">
        <v>18415</v>
      </c>
      <c r="B31">
        <v>5.4</v>
      </c>
    </row>
    <row r="32" spans="1:2" x14ac:dyDescent="0.25">
      <c r="A32" s="1">
        <v>18445</v>
      </c>
      <c r="B32">
        <v>5</v>
      </c>
    </row>
    <row r="33" spans="1:2" x14ac:dyDescent="0.25">
      <c r="A33" s="1">
        <v>18476</v>
      </c>
      <c r="B33">
        <v>4.5</v>
      </c>
    </row>
    <row r="34" spans="1:2" x14ac:dyDescent="0.25">
      <c r="A34" s="1">
        <v>18507</v>
      </c>
      <c r="B34">
        <v>4.4000000000000004</v>
      </c>
    </row>
    <row r="35" spans="1:2" x14ac:dyDescent="0.25">
      <c r="A35" s="1">
        <v>18537</v>
      </c>
      <c r="B35">
        <v>4.2</v>
      </c>
    </row>
    <row r="36" spans="1:2" x14ac:dyDescent="0.25">
      <c r="A36" s="1">
        <v>18568</v>
      </c>
      <c r="B36">
        <v>4.2</v>
      </c>
    </row>
    <row r="37" spans="1:2" x14ac:dyDescent="0.25">
      <c r="A37" s="1">
        <v>18598</v>
      </c>
      <c r="B37">
        <v>4.3</v>
      </c>
    </row>
    <row r="38" spans="1:2" x14ac:dyDescent="0.25">
      <c r="A38" s="1">
        <v>18629</v>
      </c>
      <c r="B38">
        <v>3.7</v>
      </c>
    </row>
    <row r="39" spans="1:2" x14ac:dyDescent="0.25">
      <c r="A39" s="1">
        <v>18660</v>
      </c>
      <c r="B39">
        <v>3.4</v>
      </c>
    </row>
    <row r="40" spans="1:2" x14ac:dyDescent="0.25">
      <c r="A40" s="1">
        <v>18688</v>
      </c>
      <c r="B40">
        <v>3.4</v>
      </c>
    </row>
    <row r="41" spans="1:2" x14ac:dyDescent="0.25">
      <c r="A41" s="1">
        <v>18719</v>
      </c>
      <c r="B41">
        <v>3.1</v>
      </c>
    </row>
    <row r="42" spans="1:2" x14ac:dyDescent="0.25">
      <c r="A42" s="1">
        <v>18749</v>
      </c>
      <c r="B42">
        <v>3</v>
      </c>
    </row>
    <row r="43" spans="1:2" x14ac:dyDescent="0.25">
      <c r="A43" s="1">
        <v>18780</v>
      </c>
      <c r="B43">
        <v>3.2</v>
      </c>
    </row>
    <row r="44" spans="1:2" x14ac:dyDescent="0.25">
      <c r="A44" s="1">
        <v>18810</v>
      </c>
      <c r="B44">
        <v>3.1</v>
      </c>
    </row>
    <row r="45" spans="1:2" x14ac:dyDescent="0.25">
      <c r="A45" s="1">
        <v>18841</v>
      </c>
      <c r="B45">
        <v>3.1</v>
      </c>
    </row>
    <row r="46" spans="1:2" x14ac:dyDescent="0.25">
      <c r="A46" s="1">
        <v>18872</v>
      </c>
      <c r="B46">
        <v>3.3</v>
      </c>
    </row>
    <row r="47" spans="1:2" x14ac:dyDescent="0.25">
      <c r="A47" s="1">
        <v>18902</v>
      </c>
      <c r="B47">
        <v>3.5</v>
      </c>
    </row>
    <row r="48" spans="1:2" x14ac:dyDescent="0.25">
      <c r="A48" s="1">
        <v>18933</v>
      </c>
      <c r="B48">
        <v>3.5</v>
      </c>
    </row>
    <row r="49" spans="1:2" x14ac:dyDescent="0.25">
      <c r="A49" s="1">
        <v>18963</v>
      </c>
      <c r="B49">
        <v>3.1</v>
      </c>
    </row>
    <row r="50" spans="1:2" x14ac:dyDescent="0.25">
      <c r="A50" s="1">
        <v>18994</v>
      </c>
      <c r="B50">
        <v>3.2</v>
      </c>
    </row>
    <row r="51" spans="1:2" x14ac:dyDescent="0.25">
      <c r="A51" s="1">
        <v>19025</v>
      </c>
      <c r="B51">
        <v>3.1</v>
      </c>
    </row>
    <row r="52" spans="1:2" x14ac:dyDescent="0.25">
      <c r="A52" s="1">
        <v>19054</v>
      </c>
      <c r="B52">
        <v>2.9</v>
      </c>
    </row>
    <row r="53" spans="1:2" x14ac:dyDescent="0.25">
      <c r="A53" s="1">
        <v>19085</v>
      </c>
      <c r="B53">
        <v>2.9</v>
      </c>
    </row>
    <row r="54" spans="1:2" x14ac:dyDescent="0.25">
      <c r="A54" s="1">
        <v>19115</v>
      </c>
      <c r="B54">
        <v>3</v>
      </c>
    </row>
    <row r="55" spans="1:2" x14ac:dyDescent="0.25">
      <c r="A55" s="1">
        <v>19146</v>
      </c>
      <c r="B55">
        <v>3</v>
      </c>
    </row>
    <row r="56" spans="1:2" x14ac:dyDescent="0.25">
      <c r="A56" s="1">
        <v>19176</v>
      </c>
      <c r="B56">
        <v>3.2</v>
      </c>
    </row>
    <row r="57" spans="1:2" x14ac:dyDescent="0.25">
      <c r="A57" s="1">
        <v>19207</v>
      </c>
      <c r="B57">
        <v>3.4</v>
      </c>
    </row>
    <row r="58" spans="1:2" x14ac:dyDescent="0.25">
      <c r="A58" s="1">
        <v>19238</v>
      </c>
      <c r="B58">
        <v>3.1</v>
      </c>
    </row>
    <row r="59" spans="1:2" x14ac:dyDescent="0.25">
      <c r="A59" s="1">
        <v>19268</v>
      </c>
      <c r="B59">
        <v>3</v>
      </c>
    </row>
    <row r="60" spans="1:2" x14ac:dyDescent="0.25">
      <c r="A60" s="1">
        <v>19299</v>
      </c>
      <c r="B60">
        <v>2.8</v>
      </c>
    </row>
    <row r="61" spans="1:2" x14ac:dyDescent="0.25">
      <c r="A61" s="1">
        <v>19329</v>
      </c>
      <c r="B61">
        <v>2.7</v>
      </c>
    </row>
    <row r="62" spans="1:2" x14ac:dyDescent="0.25">
      <c r="A62" s="1">
        <v>19360</v>
      </c>
      <c r="B62">
        <v>2.9</v>
      </c>
    </row>
    <row r="63" spans="1:2" x14ac:dyDescent="0.25">
      <c r="A63" s="1">
        <v>19391</v>
      </c>
      <c r="B63">
        <v>2.6</v>
      </c>
    </row>
    <row r="64" spans="1:2" x14ac:dyDescent="0.25">
      <c r="A64" s="1">
        <v>19419</v>
      </c>
      <c r="B64">
        <v>2.6</v>
      </c>
    </row>
    <row r="65" spans="1:2" x14ac:dyDescent="0.25">
      <c r="A65" s="1">
        <v>19450</v>
      </c>
      <c r="B65">
        <v>2.7</v>
      </c>
    </row>
    <row r="66" spans="1:2" x14ac:dyDescent="0.25">
      <c r="A66" s="1">
        <v>19480</v>
      </c>
      <c r="B66">
        <v>2.5</v>
      </c>
    </row>
    <row r="67" spans="1:2" x14ac:dyDescent="0.25">
      <c r="A67" s="1">
        <v>19511</v>
      </c>
      <c r="B67">
        <v>2.5</v>
      </c>
    </row>
    <row r="68" spans="1:2" x14ac:dyDescent="0.25">
      <c r="A68" s="1">
        <v>19541</v>
      </c>
      <c r="B68">
        <v>2.6</v>
      </c>
    </row>
    <row r="69" spans="1:2" x14ac:dyDescent="0.25">
      <c r="A69" s="1">
        <v>19572</v>
      </c>
      <c r="B69">
        <v>2.7</v>
      </c>
    </row>
    <row r="70" spans="1:2" x14ac:dyDescent="0.25">
      <c r="A70" s="1">
        <v>19603</v>
      </c>
      <c r="B70">
        <v>2.9</v>
      </c>
    </row>
    <row r="71" spans="1:2" x14ac:dyDescent="0.25">
      <c r="A71" s="1">
        <v>19633</v>
      </c>
      <c r="B71">
        <v>3.1</v>
      </c>
    </row>
    <row r="72" spans="1:2" x14ac:dyDescent="0.25">
      <c r="A72" s="1">
        <v>19664</v>
      </c>
      <c r="B72">
        <v>3.5</v>
      </c>
    </row>
    <row r="73" spans="1:2" x14ac:dyDescent="0.25">
      <c r="A73" s="1">
        <v>19694</v>
      </c>
      <c r="B73">
        <v>4.5</v>
      </c>
    </row>
    <row r="74" spans="1:2" x14ac:dyDescent="0.25">
      <c r="A74" s="1">
        <v>19725</v>
      </c>
      <c r="B74">
        <v>4.9000000000000004</v>
      </c>
    </row>
    <row r="75" spans="1:2" x14ac:dyDescent="0.25">
      <c r="A75" s="1">
        <v>19756</v>
      </c>
      <c r="B75">
        <v>5.2</v>
      </c>
    </row>
    <row r="76" spans="1:2" x14ac:dyDescent="0.25">
      <c r="A76" s="1">
        <v>19784</v>
      </c>
      <c r="B76">
        <v>5.7</v>
      </c>
    </row>
    <row r="77" spans="1:2" x14ac:dyDescent="0.25">
      <c r="A77" s="1">
        <v>19815</v>
      </c>
      <c r="B77">
        <v>5.9</v>
      </c>
    </row>
    <row r="78" spans="1:2" x14ac:dyDescent="0.25">
      <c r="A78" s="1">
        <v>19845</v>
      </c>
      <c r="B78">
        <v>5.9</v>
      </c>
    </row>
    <row r="79" spans="1:2" x14ac:dyDescent="0.25">
      <c r="A79" s="1">
        <v>19876</v>
      </c>
      <c r="B79">
        <v>5.6</v>
      </c>
    </row>
    <row r="80" spans="1:2" x14ac:dyDescent="0.25">
      <c r="A80" s="1">
        <v>19906</v>
      </c>
      <c r="B80">
        <v>5.8</v>
      </c>
    </row>
    <row r="81" spans="1:2" x14ac:dyDescent="0.25">
      <c r="A81" s="1">
        <v>19937</v>
      </c>
      <c r="B81">
        <v>6</v>
      </c>
    </row>
    <row r="82" spans="1:2" x14ac:dyDescent="0.25">
      <c r="A82" s="1">
        <v>19968</v>
      </c>
      <c r="B82">
        <v>6.1</v>
      </c>
    </row>
    <row r="83" spans="1:2" x14ac:dyDescent="0.25">
      <c r="A83" s="1">
        <v>19998</v>
      </c>
      <c r="B83">
        <v>5.7</v>
      </c>
    </row>
    <row r="84" spans="1:2" x14ac:dyDescent="0.25">
      <c r="A84" s="1">
        <v>20029</v>
      </c>
      <c r="B84">
        <v>5.3</v>
      </c>
    </row>
    <row r="85" spans="1:2" x14ac:dyDescent="0.25">
      <c r="A85" s="1">
        <v>20059</v>
      </c>
      <c r="B85">
        <v>5</v>
      </c>
    </row>
    <row r="86" spans="1:2" x14ac:dyDescent="0.25">
      <c r="A86" s="1">
        <v>20090</v>
      </c>
      <c r="B86">
        <v>4.9000000000000004</v>
      </c>
    </row>
    <row r="87" spans="1:2" x14ac:dyDescent="0.25">
      <c r="A87" s="1">
        <v>20121</v>
      </c>
      <c r="B87">
        <v>4.7</v>
      </c>
    </row>
    <row r="88" spans="1:2" x14ac:dyDescent="0.25">
      <c r="A88" s="1">
        <v>20149</v>
      </c>
      <c r="B88">
        <v>4.5999999999999996</v>
      </c>
    </row>
    <row r="89" spans="1:2" x14ac:dyDescent="0.25">
      <c r="A89" s="1">
        <v>20180</v>
      </c>
      <c r="B89">
        <v>4.7</v>
      </c>
    </row>
    <row r="90" spans="1:2" x14ac:dyDescent="0.25">
      <c r="A90" s="1">
        <v>20210</v>
      </c>
      <c r="B90">
        <v>4.3</v>
      </c>
    </row>
    <row r="91" spans="1:2" x14ac:dyDescent="0.25">
      <c r="A91" s="1">
        <v>20241</v>
      </c>
      <c r="B91">
        <v>4.2</v>
      </c>
    </row>
    <row r="92" spans="1:2" x14ac:dyDescent="0.25">
      <c r="A92" s="1">
        <v>20271</v>
      </c>
      <c r="B92">
        <v>4</v>
      </c>
    </row>
    <row r="93" spans="1:2" x14ac:dyDescent="0.25">
      <c r="A93" s="1">
        <v>20302</v>
      </c>
      <c r="B93">
        <v>4.2</v>
      </c>
    </row>
    <row r="94" spans="1:2" x14ac:dyDescent="0.25">
      <c r="A94" s="1">
        <v>20333</v>
      </c>
      <c r="B94">
        <v>4.0999999999999996</v>
      </c>
    </row>
    <row r="95" spans="1:2" x14ac:dyDescent="0.25">
      <c r="A95" s="1">
        <v>20363</v>
      </c>
      <c r="B95">
        <v>4.3</v>
      </c>
    </row>
    <row r="96" spans="1:2" x14ac:dyDescent="0.25">
      <c r="A96" s="1">
        <v>20394</v>
      </c>
      <c r="B96">
        <v>4.2</v>
      </c>
    </row>
    <row r="97" spans="1:2" x14ac:dyDescent="0.25">
      <c r="A97" s="1">
        <v>20424</v>
      </c>
      <c r="B97">
        <v>4.2</v>
      </c>
    </row>
    <row r="98" spans="1:2" x14ac:dyDescent="0.25">
      <c r="A98" s="1">
        <v>20455</v>
      </c>
      <c r="B98">
        <v>4</v>
      </c>
    </row>
    <row r="99" spans="1:2" x14ac:dyDescent="0.25">
      <c r="A99" s="1">
        <v>20486</v>
      </c>
      <c r="B99">
        <v>3.9</v>
      </c>
    </row>
    <row r="100" spans="1:2" x14ac:dyDescent="0.25">
      <c r="A100" s="1">
        <v>20515</v>
      </c>
      <c r="B100">
        <v>4.2</v>
      </c>
    </row>
    <row r="101" spans="1:2" x14ac:dyDescent="0.25">
      <c r="A101" s="1">
        <v>20546</v>
      </c>
      <c r="B101">
        <v>4</v>
      </c>
    </row>
    <row r="102" spans="1:2" x14ac:dyDescent="0.25">
      <c r="A102" s="1">
        <v>20576</v>
      </c>
      <c r="B102">
        <v>4.3</v>
      </c>
    </row>
    <row r="103" spans="1:2" x14ac:dyDescent="0.25">
      <c r="A103" s="1">
        <v>20607</v>
      </c>
      <c r="B103">
        <v>4.3</v>
      </c>
    </row>
    <row r="104" spans="1:2" x14ac:dyDescent="0.25">
      <c r="A104" s="1">
        <v>20637</v>
      </c>
      <c r="B104">
        <v>4.4000000000000004</v>
      </c>
    </row>
    <row r="105" spans="1:2" x14ac:dyDescent="0.25">
      <c r="A105" s="1">
        <v>20668</v>
      </c>
      <c r="B105">
        <v>4.0999999999999996</v>
      </c>
    </row>
    <row r="106" spans="1:2" x14ac:dyDescent="0.25">
      <c r="A106" s="1">
        <v>20699</v>
      </c>
      <c r="B106">
        <v>3.9</v>
      </c>
    </row>
    <row r="107" spans="1:2" x14ac:dyDescent="0.25">
      <c r="A107" s="1">
        <v>20729</v>
      </c>
      <c r="B107">
        <v>3.9</v>
      </c>
    </row>
    <row r="108" spans="1:2" x14ac:dyDescent="0.25">
      <c r="A108" s="1">
        <v>20760</v>
      </c>
      <c r="B108">
        <v>4.3</v>
      </c>
    </row>
    <row r="109" spans="1:2" x14ac:dyDescent="0.25">
      <c r="A109" s="1">
        <v>20790</v>
      </c>
      <c r="B109">
        <v>4.2</v>
      </c>
    </row>
    <row r="110" spans="1:2" x14ac:dyDescent="0.25">
      <c r="A110" s="1">
        <v>20821</v>
      </c>
      <c r="B110">
        <v>4.2</v>
      </c>
    </row>
    <row r="111" spans="1:2" x14ac:dyDescent="0.25">
      <c r="A111" s="1">
        <v>20852</v>
      </c>
      <c r="B111">
        <v>3.9</v>
      </c>
    </row>
    <row r="112" spans="1:2" x14ac:dyDescent="0.25">
      <c r="A112" s="1">
        <v>20880</v>
      </c>
      <c r="B112">
        <v>3.7</v>
      </c>
    </row>
    <row r="113" spans="1:2" x14ac:dyDescent="0.25">
      <c r="A113" s="1">
        <v>20911</v>
      </c>
      <c r="B113">
        <v>3.9</v>
      </c>
    </row>
    <row r="114" spans="1:2" x14ac:dyDescent="0.25">
      <c r="A114" s="1">
        <v>20941</v>
      </c>
      <c r="B114">
        <v>4.0999999999999996</v>
      </c>
    </row>
    <row r="115" spans="1:2" x14ac:dyDescent="0.25">
      <c r="A115" s="1">
        <v>20972</v>
      </c>
      <c r="B115">
        <v>4.3</v>
      </c>
    </row>
    <row r="116" spans="1:2" x14ac:dyDescent="0.25">
      <c r="A116" s="1">
        <v>21002</v>
      </c>
      <c r="B116">
        <v>4.2</v>
      </c>
    </row>
    <row r="117" spans="1:2" x14ac:dyDescent="0.25">
      <c r="A117" s="1">
        <v>21033</v>
      </c>
      <c r="B117">
        <v>4.0999999999999996</v>
      </c>
    </row>
    <row r="118" spans="1:2" x14ac:dyDescent="0.25">
      <c r="A118" s="1">
        <v>21064</v>
      </c>
      <c r="B118">
        <v>4.4000000000000004</v>
      </c>
    </row>
    <row r="119" spans="1:2" x14ac:dyDescent="0.25">
      <c r="A119" s="1">
        <v>21094</v>
      </c>
      <c r="B119">
        <v>4.5</v>
      </c>
    </row>
    <row r="120" spans="1:2" x14ac:dyDescent="0.25">
      <c r="A120" s="1">
        <v>21125</v>
      </c>
      <c r="B120">
        <v>5.0999999999999996</v>
      </c>
    </row>
    <row r="121" spans="1:2" x14ac:dyDescent="0.25">
      <c r="A121" s="1">
        <v>21155</v>
      </c>
      <c r="B121">
        <v>5.2</v>
      </c>
    </row>
    <row r="122" spans="1:2" x14ac:dyDescent="0.25">
      <c r="A122" s="1">
        <v>21186</v>
      </c>
      <c r="B122">
        <v>5.8</v>
      </c>
    </row>
    <row r="123" spans="1:2" x14ac:dyDescent="0.25">
      <c r="A123" s="1">
        <v>21217</v>
      </c>
      <c r="B123">
        <v>6.4</v>
      </c>
    </row>
    <row r="124" spans="1:2" x14ac:dyDescent="0.25">
      <c r="A124" s="1">
        <v>21245</v>
      </c>
      <c r="B124">
        <v>6.7</v>
      </c>
    </row>
    <row r="125" spans="1:2" x14ac:dyDescent="0.25">
      <c r="A125" s="1">
        <v>21276</v>
      </c>
      <c r="B125">
        <v>7.4</v>
      </c>
    </row>
    <row r="126" spans="1:2" x14ac:dyDescent="0.25">
      <c r="A126" s="1">
        <v>21306</v>
      </c>
      <c r="B126">
        <v>7.4</v>
      </c>
    </row>
    <row r="127" spans="1:2" x14ac:dyDescent="0.25">
      <c r="A127" s="1">
        <v>21337</v>
      </c>
      <c r="B127">
        <v>7.3</v>
      </c>
    </row>
    <row r="128" spans="1:2" x14ac:dyDescent="0.25">
      <c r="A128" s="1">
        <v>21367</v>
      </c>
      <c r="B128">
        <v>7.5</v>
      </c>
    </row>
    <row r="129" spans="1:2" x14ac:dyDescent="0.25">
      <c r="A129" s="1">
        <v>21398</v>
      </c>
      <c r="B129">
        <v>7.4</v>
      </c>
    </row>
    <row r="130" spans="1:2" x14ac:dyDescent="0.25">
      <c r="A130" s="1">
        <v>21429</v>
      </c>
      <c r="B130">
        <v>7.1</v>
      </c>
    </row>
    <row r="131" spans="1:2" x14ac:dyDescent="0.25">
      <c r="A131" s="1">
        <v>21459</v>
      </c>
      <c r="B131">
        <v>6.7</v>
      </c>
    </row>
    <row r="132" spans="1:2" x14ac:dyDescent="0.25">
      <c r="A132" s="1">
        <v>21490</v>
      </c>
      <c r="B132">
        <v>6.2</v>
      </c>
    </row>
    <row r="133" spans="1:2" x14ac:dyDescent="0.25">
      <c r="A133" s="1">
        <v>21520</v>
      </c>
      <c r="B133">
        <v>6.2</v>
      </c>
    </row>
    <row r="134" spans="1:2" x14ac:dyDescent="0.25">
      <c r="A134" s="1">
        <v>21551</v>
      </c>
      <c r="B134">
        <v>6</v>
      </c>
    </row>
    <row r="135" spans="1:2" x14ac:dyDescent="0.25">
      <c r="A135" s="1">
        <v>21582</v>
      </c>
      <c r="B135">
        <v>5.9</v>
      </c>
    </row>
    <row r="136" spans="1:2" x14ac:dyDescent="0.25">
      <c r="A136" s="1">
        <v>21610</v>
      </c>
      <c r="B136">
        <v>5.6</v>
      </c>
    </row>
    <row r="137" spans="1:2" x14ac:dyDescent="0.25">
      <c r="A137" s="1">
        <v>21641</v>
      </c>
      <c r="B137">
        <v>5.2</v>
      </c>
    </row>
    <row r="138" spans="1:2" x14ac:dyDescent="0.25">
      <c r="A138" s="1">
        <v>21671</v>
      </c>
      <c r="B138">
        <v>5.0999999999999996</v>
      </c>
    </row>
    <row r="139" spans="1:2" x14ac:dyDescent="0.25">
      <c r="A139" s="1">
        <v>21702</v>
      </c>
      <c r="B139">
        <v>5</v>
      </c>
    </row>
    <row r="140" spans="1:2" x14ac:dyDescent="0.25">
      <c r="A140" s="1">
        <v>21732</v>
      </c>
      <c r="B140">
        <v>5.0999999999999996</v>
      </c>
    </row>
    <row r="141" spans="1:2" x14ac:dyDescent="0.25">
      <c r="A141" s="1">
        <v>21763</v>
      </c>
      <c r="B141">
        <v>5.2</v>
      </c>
    </row>
    <row r="142" spans="1:2" x14ac:dyDescent="0.25">
      <c r="A142" s="1">
        <v>21794</v>
      </c>
      <c r="B142">
        <v>5.5</v>
      </c>
    </row>
    <row r="143" spans="1:2" x14ac:dyDescent="0.25">
      <c r="A143" s="1">
        <v>21824</v>
      </c>
      <c r="B143">
        <v>5.7</v>
      </c>
    </row>
    <row r="144" spans="1:2" x14ac:dyDescent="0.25">
      <c r="A144" s="1">
        <v>21855</v>
      </c>
      <c r="B144">
        <v>5.8</v>
      </c>
    </row>
    <row r="145" spans="1:2" x14ac:dyDescent="0.25">
      <c r="A145" s="1">
        <v>21885</v>
      </c>
      <c r="B145">
        <v>5.3</v>
      </c>
    </row>
    <row r="146" spans="1:2" x14ac:dyDescent="0.25">
      <c r="A146" s="1">
        <v>21916</v>
      </c>
      <c r="B146">
        <v>5.2</v>
      </c>
    </row>
    <row r="147" spans="1:2" x14ac:dyDescent="0.25">
      <c r="A147" s="1">
        <v>21947</v>
      </c>
      <c r="B147">
        <v>4.8</v>
      </c>
    </row>
    <row r="148" spans="1:2" x14ac:dyDescent="0.25">
      <c r="A148" s="1">
        <v>21976</v>
      </c>
      <c r="B148">
        <v>5.4</v>
      </c>
    </row>
    <row r="149" spans="1:2" x14ac:dyDescent="0.25">
      <c r="A149" s="1">
        <v>22007</v>
      </c>
      <c r="B149">
        <v>5.2</v>
      </c>
    </row>
    <row r="150" spans="1:2" x14ac:dyDescent="0.25">
      <c r="A150" s="1">
        <v>22037</v>
      </c>
      <c r="B150">
        <v>5.0999999999999996</v>
      </c>
    </row>
    <row r="151" spans="1:2" x14ac:dyDescent="0.25">
      <c r="A151" s="1">
        <v>22068</v>
      </c>
      <c r="B151">
        <v>5.4</v>
      </c>
    </row>
    <row r="152" spans="1:2" x14ac:dyDescent="0.25">
      <c r="A152" s="1">
        <v>22098</v>
      </c>
      <c r="B152">
        <v>5.5</v>
      </c>
    </row>
    <row r="153" spans="1:2" x14ac:dyDescent="0.25">
      <c r="A153" s="1">
        <v>22129</v>
      </c>
      <c r="B153">
        <v>5.6</v>
      </c>
    </row>
    <row r="154" spans="1:2" x14ac:dyDescent="0.25">
      <c r="A154" s="1">
        <v>22160</v>
      </c>
      <c r="B154">
        <v>5.5</v>
      </c>
    </row>
    <row r="155" spans="1:2" x14ac:dyDescent="0.25">
      <c r="A155" s="1">
        <v>22190</v>
      </c>
      <c r="B155">
        <v>6.1</v>
      </c>
    </row>
    <row r="156" spans="1:2" x14ac:dyDescent="0.25">
      <c r="A156" s="1">
        <v>22221</v>
      </c>
      <c r="B156">
        <v>6.1</v>
      </c>
    </row>
    <row r="157" spans="1:2" x14ac:dyDescent="0.25">
      <c r="A157" s="1">
        <v>22251</v>
      </c>
      <c r="B157">
        <v>6.6</v>
      </c>
    </row>
    <row r="158" spans="1:2" x14ac:dyDescent="0.25">
      <c r="A158" s="1">
        <v>22282</v>
      </c>
      <c r="B158">
        <v>6.6</v>
      </c>
    </row>
    <row r="159" spans="1:2" x14ac:dyDescent="0.25">
      <c r="A159" s="1">
        <v>22313</v>
      </c>
      <c r="B159">
        <v>6.9</v>
      </c>
    </row>
    <row r="160" spans="1:2" x14ac:dyDescent="0.25">
      <c r="A160" s="1">
        <v>22341</v>
      </c>
      <c r="B160">
        <v>6.9</v>
      </c>
    </row>
    <row r="161" spans="1:2" x14ac:dyDescent="0.25">
      <c r="A161" s="1">
        <v>22372</v>
      </c>
      <c r="B161">
        <v>7</v>
      </c>
    </row>
    <row r="162" spans="1:2" x14ac:dyDescent="0.25">
      <c r="A162" s="1">
        <v>22402</v>
      </c>
      <c r="B162">
        <v>7.1</v>
      </c>
    </row>
    <row r="163" spans="1:2" x14ac:dyDescent="0.25">
      <c r="A163" s="1">
        <v>22433</v>
      </c>
      <c r="B163">
        <v>6.9</v>
      </c>
    </row>
    <row r="164" spans="1:2" x14ac:dyDescent="0.25">
      <c r="A164" s="1">
        <v>22463</v>
      </c>
      <c r="B164">
        <v>7</v>
      </c>
    </row>
    <row r="165" spans="1:2" x14ac:dyDescent="0.25">
      <c r="A165" s="1">
        <v>22494</v>
      </c>
      <c r="B165">
        <v>6.6</v>
      </c>
    </row>
    <row r="166" spans="1:2" x14ac:dyDescent="0.25">
      <c r="A166" s="1">
        <v>22525</v>
      </c>
      <c r="B166">
        <v>6.7</v>
      </c>
    </row>
    <row r="167" spans="1:2" x14ac:dyDescent="0.25">
      <c r="A167" s="1">
        <v>22555</v>
      </c>
      <c r="B167">
        <v>6.5</v>
      </c>
    </row>
    <row r="168" spans="1:2" x14ac:dyDescent="0.25">
      <c r="A168" s="1">
        <v>22586</v>
      </c>
      <c r="B168">
        <v>6.1</v>
      </c>
    </row>
    <row r="169" spans="1:2" x14ac:dyDescent="0.25">
      <c r="A169" s="1">
        <v>22616</v>
      </c>
      <c r="B169">
        <v>6</v>
      </c>
    </row>
    <row r="170" spans="1:2" x14ac:dyDescent="0.25">
      <c r="A170" s="1">
        <v>22647</v>
      </c>
      <c r="B170">
        <v>5.8</v>
      </c>
    </row>
    <row r="171" spans="1:2" x14ac:dyDescent="0.25">
      <c r="A171" s="1">
        <v>22678</v>
      </c>
      <c r="B171">
        <v>5.5</v>
      </c>
    </row>
    <row r="172" spans="1:2" x14ac:dyDescent="0.25">
      <c r="A172" s="1">
        <v>22706</v>
      </c>
      <c r="B172">
        <v>5.6</v>
      </c>
    </row>
    <row r="173" spans="1:2" x14ac:dyDescent="0.25">
      <c r="A173" s="1">
        <v>22737</v>
      </c>
      <c r="B173">
        <v>5.6</v>
      </c>
    </row>
    <row r="174" spans="1:2" x14ac:dyDescent="0.25">
      <c r="A174" s="1">
        <v>22767</v>
      </c>
      <c r="B174">
        <v>5.5</v>
      </c>
    </row>
    <row r="175" spans="1:2" x14ac:dyDescent="0.25">
      <c r="A175" s="1">
        <v>22798</v>
      </c>
      <c r="B175">
        <v>5.5</v>
      </c>
    </row>
    <row r="176" spans="1:2" x14ac:dyDescent="0.25">
      <c r="A176" s="1">
        <v>22828</v>
      </c>
      <c r="B176">
        <v>5.4</v>
      </c>
    </row>
    <row r="177" spans="1:2" x14ac:dyDescent="0.25">
      <c r="A177" s="1">
        <v>22859</v>
      </c>
      <c r="B177">
        <v>5.7</v>
      </c>
    </row>
    <row r="178" spans="1:2" x14ac:dyDescent="0.25">
      <c r="A178" s="1">
        <v>22890</v>
      </c>
      <c r="B178">
        <v>5.6</v>
      </c>
    </row>
    <row r="179" spans="1:2" x14ac:dyDescent="0.25">
      <c r="A179" s="1">
        <v>22920</v>
      </c>
      <c r="B179">
        <v>5.4</v>
      </c>
    </row>
    <row r="180" spans="1:2" x14ac:dyDescent="0.25">
      <c r="A180" s="1">
        <v>22951</v>
      </c>
      <c r="B180">
        <v>5.7</v>
      </c>
    </row>
    <row r="181" spans="1:2" x14ac:dyDescent="0.25">
      <c r="A181" s="1">
        <v>22981</v>
      </c>
      <c r="B181">
        <v>5.5</v>
      </c>
    </row>
    <row r="182" spans="1:2" x14ac:dyDescent="0.25">
      <c r="A182" s="1">
        <v>23012</v>
      </c>
      <c r="B182">
        <v>5.7</v>
      </c>
    </row>
    <row r="183" spans="1:2" x14ac:dyDescent="0.25">
      <c r="A183" s="1">
        <v>23043</v>
      </c>
      <c r="B183">
        <v>5.9</v>
      </c>
    </row>
    <row r="184" spans="1:2" x14ac:dyDescent="0.25">
      <c r="A184" s="1">
        <v>23071</v>
      </c>
      <c r="B184">
        <v>5.7</v>
      </c>
    </row>
    <row r="185" spans="1:2" x14ac:dyDescent="0.25">
      <c r="A185" s="1">
        <v>23102</v>
      </c>
      <c r="B185">
        <v>5.7</v>
      </c>
    </row>
    <row r="186" spans="1:2" x14ac:dyDescent="0.25">
      <c r="A186" s="1">
        <v>23132</v>
      </c>
      <c r="B186">
        <v>5.9</v>
      </c>
    </row>
    <row r="187" spans="1:2" x14ac:dyDescent="0.25">
      <c r="A187" s="1">
        <v>23163</v>
      </c>
      <c r="B187">
        <v>5.6</v>
      </c>
    </row>
    <row r="188" spans="1:2" x14ac:dyDescent="0.25">
      <c r="A188" s="1">
        <v>23193</v>
      </c>
      <c r="B188">
        <v>5.6</v>
      </c>
    </row>
    <row r="189" spans="1:2" x14ac:dyDescent="0.25">
      <c r="A189" s="1">
        <v>23224</v>
      </c>
      <c r="B189">
        <v>5.4</v>
      </c>
    </row>
    <row r="190" spans="1:2" x14ac:dyDescent="0.25">
      <c r="A190" s="1">
        <v>23255</v>
      </c>
      <c r="B190">
        <v>5.5</v>
      </c>
    </row>
    <row r="191" spans="1:2" x14ac:dyDescent="0.25">
      <c r="A191" s="1">
        <v>23285</v>
      </c>
      <c r="B191">
        <v>5.5</v>
      </c>
    </row>
    <row r="192" spans="1:2" x14ac:dyDescent="0.25">
      <c r="A192" s="1">
        <v>23316</v>
      </c>
      <c r="B192">
        <v>5.7</v>
      </c>
    </row>
    <row r="193" spans="1:2" x14ac:dyDescent="0.25">
      <c r="A193" s="1">
        <v>23346</v>
      </c>
      <c r="B193">
        <v>5.5</v>
      </c>
    </row>
    <row r="194" spans="1:2" x14ac:dyDescent="0.25">
      <c r="A194" s="1">
        <v>23377</v>
      </c>
      <c r="B194">
        <v>5.6</v>
      </c>
    </row>
    <row r="195" spans="1:2" x14ac:dyDescent="0.25">
      <c r="A195" s="1">
        <v>23408</v>
      </c>
      <c r="B195">
        <v>5.4</v>
      </c>
    </row>
    <row r="196" spans="1:2" x14ac:dyDescent="0.25">
      <c r="A196" s="1">
        <v>23437</v>
      </c>
      <c r="B196">
        <v>5.4</v>
      </c>
    </row>
    <row r="197" spans="1:2" x14ac:dyDescent="0.25">
      <c r="A197" s="1">
        <v>23468</v>
      </c>
      <c r="B197">
        <v>5.3</v>
      </c>
    </row>
    <row r="198" spans="1:2" x14ac:dyDescent="0.25">
      <c r="A198" s="1">
        <v>23498</v>
      </c>
      <c r="B198">
        <v>5.0999999999999996</v>
      </c>
    </row>
    <row r="199" spans="1:2" x14ac:dyDescent="0.25">
      <c r="A199" s="1">
        <v>23529</v>
      </c>
      <c r="B199">
        <v>5.2</v>
      </c>
    </row>
    <row r="200" spans="1:2" x14ac:dyDescent="0.25">
      <c r="A200" s="1">
        <v>23559</v>
      </c>
      <c r="B200">
        <v>4.9000000000000004</v>
      </c>
    </row>
    <row r="201" spans="1:2" x14ac:dyDescent="0.25">
      <c r="A201" s="1">
        <v>23590</v>
      </c>
      <c r="B201">
        <v>5</v>
      </c>
    </row>
    <row r="202" spans="1:2" x14ac:dyDescent="0.25">
      <c r="A202" s="1">
        <v>23621</v>
      </c>
      <c r="B202">
        <v>5.0999999999999996</v>
      </c>
    </row>
    <row r="203" spans="1:2" x14ac:dyDescent="0.25">
      <c r="A203" s="1">
        <v>23651</v>
      </c>
      <c r="B203">
        <v>5.0999999999999996</v>
      </c>
    </row>
    <row r="204" spans="1:2" x14ac:dyDescent="0.25">
      <c r="A204" s="1">
        <v>23682</v>
      </c>
      <c r="B204">
        <v>4.8</v>
      </c>
    </row>
    <row r="205" spans="1:2" x14ac:dyDescent="0.25">
      <c r="A205" s="1">
        <v>23712</v>
      </c>
      <c r="B205">
        <v>5</v>
      </c>
    </row>
    <row r="206" spans="1:2" x14ac:dyDescent="0.25">
      <c r="A206" s="1">
        <v>23743</v>
      </c>
      <c r="B206">
        <v>4.9000000000000004</v>
      </c>
    </row>
    <row r="207" spans="1:2" x14ac:dyDescent="0.25">
      <c r="A207" s="1">
        <v>23774</v>
      </c>
      <c r="B207">
        <v>5.0999999999999996</v>
      </c>
    </row>
    <row r="208" spans="1:2" x14ac:dyDescent="0.25">
      <c r="A208" s="1">
        <v>23802</v>
      </c>
      <c r="B208">
        <v>4.7</v>
      </c>
    </row>
    <row r="209" spans="1:2" x14ac:dyDescent="0.25">
      <c r="A209" s="1">
        <v>23833</v>
      </c>
      <c r="B209">
        <v>4.8</v>
      </c>
    </row>
    <row r="210" spans="1:2" x14ac:dyDescent="0.25">
      <c r="A210" s="1">
        <v>23863</v>
      </c>
      <c r="B210">
        <v>4.5999999999999996</v>
      </c>
    </row>
    <row r="211" spans="1:2" x14ac:dyDescent="0.25">
      <c r="A211" s="1">
        <v>23894</v>
      </c>
      <c r="B211">
        <v>4.5999999999999996</v>
      </c>
    </row>
    <row r="212" spans="1:2" x14ac:dyDescent="0.25">
      <c r="A212" s="1">
        <v>23924</v>
      </c>
      <c r="B212">
        <v>4.4000000000000004</v>
      </c>
    </row>
    <row r="213" spans="1:2" x14ac:dyDescent="0.25">
      <c r="A213" s="1">
        <v>23955</v>
      </c>
      <c r="B213">
        <v>4.4000000000000004</v>
      </c>
    </row>
    <row r="214" spans="1:2" x14ac:dyDescent="0.25">
      <c r="A214" s="1">
        <v>23986</v>
      </c>
      <c r="B214">
        <v>4.3</v>
      </c>
    </row>
    <row r="215" spans="1:2" x14ac:dyDescent="0.25">
      <c r="A215" s="1">
        <v>24016</v>
      </c>
      <c r="B215">
        <v>4.2</v>
      </c>
    </row>
    <row r="216" spans="1:2" x14ac:dyDescent="0.25">
      <c r="A216" s="1">
        <v>24047</v>
      </c>
      <c r="B216">
        <v>4.0999999999999996</v>
      </c>
    </row>
    <row r="217" spans="1:2" x14ac:dyDescent="0.25">
      <c r="A217" s="1">
        <v>24077</v>
      </c>
      <c r="B217">
        <v>4</v>
      </c>
    </row>
    <row r="218" spans="1:2" x14ac:dyDescent="0.25">
      <c r="A218" s="1">
        <v>24108</v>
      </c>
      <c r="B218">
        <v>4</v>
      </c>
    </row>
    <row r="219" spans="1:2" x14ac:dyDescent="0.25">
      <c r="A219" s="1">
        <v>24139</v>
      </c>
      <c r="B219">
        <v>3.8</v>
      </c>
    </row>
    <row r="220" spans="1:2" x14ac:dyDescent="0.25">
      <c r="A220" s="1">
        <v>24167</v>
      </c>
      <c r="B220">
        <v>3.8</v>
      </c>
    </row>
    <row r="221" spans="1:2" x14ac:dyDescent="0.25">
      <c r="A221" s="1">
        <v>24198</v>
      </c>
      <c r="B221">
        <v>3.8</v>
      </c>
    </row>
    <row r="222" spans="1:2" x14ac:dyDescent="0.25">
      <c r="A222" s="1">
        <v>24228</v>
      </c>
      <c r="B222">
        <v>3.9</v>
      </c>
    </row>
    <row r="223" spans="1:2" x14ac:dyDescent="0.25">
      <c r="A223" s="1">
        <v>24259</v>
      </c>
      <c r="B223">
        <v>3.8</v>
      </c>
    </row>
    <row r="224" spans="1:2" x14ac:dyDescent="0.25">
      <c r="A224" s="1">
        <v>24289</v>
      </c>
      <c r="B224">
        <v>3.8</v>
      </c>
    </row>
    <row r="225" spans="1:2" x14ac:dyDescent="0.25">
      <c r="A225" s="1">
        <v>24320</v>
      </c>
      <c r="B225">
        <v>3.8</v>
      </c>
    </row>
    <row r="226" spans="1:2" x14ac:dyDescent="0.25">
      <c r="A226" s="1">
        <v>24351</v>
      </c>
      <c r="B226">
        <v>3.7</v>
      </c>
    </row>
    <row r="227" spans="1:2" x14ac:dyDescent="0.25">
      <c r="A227" s="1">
        <v>24381</v>
      </c>
      <c r="B227">
        <v>3.7</v>
      </c>
    </row>
    <row r="228" spans="1:2" x14ac:dyDescent="0.25">
      <c r="A228" s="1">
        <v>24412</v>
      </c>
      <c r="B228">
        <v>3.6</v>
      </c>
    </row>
    <row r="229" spans="1:2" x14ac:dyDescent="0.25">
      <c r="A229" s="1">
        <v>24442</v>
      </c>
      <c r="B229">
        <v>3.8</v>
      </c>
    </row>
    <row r="230" spans="1:2" x14ac:dyDescent="0.25">
      <c r="A230" s="1">
        <v>24473</v>
      </c>
      <c r="B230">
        <v>3.9</v>
      </c>
    </row>
    <row r="231" spans="1:2" x14ac:dyDescent="0.25">
      <c r="A231" s="1">
        <v>24504</v>
      </c>
      <c r="B231">
        <v>3.8</v>
      </c>
    </row>
    <row r="232" spans="1:2" x14ac:dyDescent="0.25">
      <c r="A232" s="1">
        <v>24532</v>
      </c>
      <c r="B232">
        <v>3.8</v>
      </c>
    </row>
    <row r="233" spans="1:2" x14ac:dyDescent="0.25">
      <c r="A233" s="1">
        <v>24563</v>
      </c>
      <c r="B233">
        <v>3.8</v>
      </c>
    </row>
    <row r="234" spans="1:2" x14ac:dyDescent="0.25">
      <c r="A234" s="1">
        <v>24593</v>
      </c>
      <c r="B234">
        <v>3.8</v>
      </c>
    </row>
    <row r="235" spans="1:2" x14ac:dyDescent="0.25">
      <c r="A235" s="1">
        <v>24624</v>
      </c>
      <c r="B235">
        <v>3.9</v>
      </c>
    </row>
    <row r="236" spans="1:2" x14ac:dyDescent="0.25">
      <c r="A236" s="1">
        <v>24654</v>
      </c>
      <c r="B236">
        <v>3.8</v>
      </c>
    </row>
    <row r="237" spans="1:2" x14ac:dyDescent="0.25">
      <c r="A237" s="1">
        <v>24685</v>
      </c>
      <c r="B237">
        <v>3.8</v>
      </c>
    </row>
    <row r="238" spans="1:2" x14ac:dyDescent="0.25">
      <c r="A238" s="1">
        <v>24716</v>
      </c>
      <c r="B238">
        <v>3.8</v>
      </c>
    </row>
    <row r="239" spans="1:2" x14ac:dyDescent="0.25">
      <c r="A239" s="1">
        <v>24746</v>
      </c>
      <c r="B239">
        <v>4</v>
      </c>
    </row>
    <row r="240" spans="1:2" x14ac:dyDescent="0.25">
      <c r="A240" s="1">
        <v>24777</v>
      </c>
      <c r="B240">
        <v>3.9</v>
      </c>
    </row>
    <row r="241" spans="1:2" x14ac:dyDescent="0.25">
      <c r="A241" s="1">
        <v>24807</v>
      </c>
      <c r="B241">
        <v>3.8</v>
      </c>
    </row>
    <row r="242" spans="1:2" x14ac:dyDescent="0.25">
      <c r="A242" s="1">
        <v>24838</v>
      </c>
      <c r="B242">
        <v>3.7</v>
      </c>
    </row>
    <row r="243" spans="1:2" x14ac:dyDescent="0.25">
      <c r="A243" s="1">
        <v>24869</v>
      </c>
      <c r="B243">
        <v>3.8</v>
      </c>
    </row>
    <row r="244" spans="1:2" x14ac:dyDescent="0.25">
      <c r="A244" s="1">
        <v>24898</v>
      </c>
      <c r="B244">
        <v>3.7</v>
      </c>
    </row>
    <row r="245" spans="1:2" x14ac:dyDescent="0.25">
      <c r="A245" s="1">
        <v>24929</v>
      </c>
      <c r="B245">
        <v>3.5</v>
      </c>
    </row>
    <row r="246" spans="1:2" x14ac:dyDescent="0.25">
      <c r="A246" s="1">
        <v>24959</v>
      </c>
      <c r="B246">
        <v>3.5</v>
      </c>
    </row>
    <row r="247" spans="1:2" x14ac:dyDescent="0.25">
      <c r="A247" s="1">
        <v>24990</v>
      </c>
      <c r="B247">
        <v>3.7</v>
      </c>
    </row>
    <row r="248" spans="1:2" x14ac:dyDescent="0.25">
      <c r="A248" s="1">
        <v>25020</v>
      </c>
      <c r="B248">
        <v>3.7</v>
      </c>
    </row>
    <row r="249" spans="1:2" x14ac:dyDescent="0.25">
      <c r="A249" s="1">
        <v>25051</v>
      </c>
      <c r="B249">
        <v>3.5</v>
      </c>
    </row>
    <row r="250" spans="1:2" x14ac:dyDescent="0.25">
      <c r="A250" s="1">
        <v>25082</v>
      </c>
      <c r="B250">
        <v>3.4</v>
      </c>
    </row>
    <row r="251" spans="1:2" x14ac:dyDescent="0.25">
      <c r="A251" s="1">
        <v>25112</v>
      </c>
      <c r="B251">
        <v>3.4</v>
      </c>
    </row>
    <row r="252" spans="1:2" x14ac:dyDescent="0.25">
      <c r="A252" s="1">
        <v>25143</v>
      </c>
      <c r="B252">
        <v>3.4</v>
      </c>
    </row>
    <row r="253" spans="1:2" x14ac:dyDescent="0.25">
      <c r="A253" s="1">
        <v>25173</v>
      </c>
      <c r="B253">
        <v>3.4</v>
      </c>
    </row>
    <row r="254" spans="1:2" x14ac:dyDescent="0.25">
      <c r="A254" s="1">
        <v>25204</v>
      </c>
      <c r="B254">
        <v>3.4</v>
      </c>
    </row>
    <row r="255" spans="1:2" x14ac:dyDescent="0.25">
      <c r="A255" s="1">
        <v>25235</v>
      </c>
      <c r="B255">
        <v>3.4</v>
      </c>
    </row>
    <row r="256" spans="1:2" x14ac:dyDescent="0.25">
      <c r="A256" s="1">
        <v>25263</v>
      </c>
      <c r="B256">
        <v>3.4</v>
      </c>
    </row>
    <row r="257" spans="1:2" x14ac:dyDescent="0.25">
      <c r="A257" s="1">
        <v>25294</v>
      </c>
      <c r="B257">
        <v>3.4</v>
      </c>
    </row>
    <row r="258" spans="1:2" x14ac:dyDescent="0.25">
      <c r="A258" s="1">
        <v>25324</v>
      </c>
      <c r="B258">
        <v>3.4</v>
      </c>
    </row>
    <row r="259" spans="1:2" x14ac:dyDescent="0.25">
      <c r="A259" s="1">
        <v>25355</v>
      </c>
      <c r="B259">
        <v>3.5</v>
      </c>
    </row>
    <row r="260" spans="1:2" x14ac:dyDescent="0.25">
      <c r="A260" s="1">
        <v>25385</v>
      </c>
      <c r="B260">
        <v>3.5</v>
      </c>
    </row>
    <row r="261" spans="1:2" x14ac:dyDescent="0.25">
      <c r="A261" s="1">
        <v>25416</v>
      </c>
      <c r="B261">
        <v>3.5</v>
      </c>
    </row>
    <row r="262" spans="1:2" x14ac:dyDescent="0.25">
      <c r="A262" s="1">
        <v>25447</v>
      </c>
      <c r="B262">
        <v>3.7</v>
      </c>
    </row>
    <row r="263" spans="1:2" x14ac:dyDescent="0.25">
      <c r="A263" s="1">
        <v>25477</v>
      </c>
      <c r="B263">
        <v>3.7</v>
      </c>
    </row>
    <row r="264" spans="1:2" x14ac:dyDescent="0.25">
      <c r="A264" s="1">
        <v>25508</v>
      </c>
      <c r="B264">
        <v>3.5</v>
      </c>
    </row>
    <row r="265" spans="1:2" x14ac:dyDescent="0.25">
      <c r="A265" s="1">
        <v>25538</v>
      </c>
      <c r="B265">
        <v>3.5</v>
      </c>
    </row>
    <row r="266" spans="1:2" x14ac:dyDescent="0.25">
      <c r="A266" s="1">
        <v>25569</v>
      </c>
      <c r="B266">
        <v>3.9</v>
      </c>
    </row>
    <row r="267" spans="1:2" x14ac:dyDescent="0.25">
      <c r="A267" s="1">
        <v>25600</v>
      </c>
      <c r="B267">
        <v>4.2</v>
      </c>
    </row>
    <row r="268" spans="1:2" x14ac:dyDescent="0.25">
      <c r="A268" s="1">
        <v>25628</v>
      </c>
      <c r="B268">
        <v>4.4000000000000004</v>
      </c>
    </row>
    <row r="269" spans="1:2" x14ac:dyDescent="0.25">
      <c r="A269" s="1">
        <v>25659</v>
      </c>
      <c r="B269">
        <v>4.5999999999999996</v>
      </c>
    </row>
    <row r="270" spans="1:2" x14ac:dyDescent="0.25">
      <c r="A270" s="1">
        <v>25689</v>
      </c>
      <c r="B270">
        <v>4.8</v>
      </c>
    </row>
    <row r="271" spans="1:2" x14ac:dyDescent="0.25">
      <c r="A271" s="1">
        <v>25720</v>
      </c>
      <c r="B271">
        <v>4.9000000000000004</v>
      </c>
    </row>
    <row r="272" spans="1:2" x14ac:dyDescent="0.25">
      <c r="A272" s="1">
        <v>25750</v>
      </c>
      <c r="B272">
        <v>5</v>
      </c>
    </row>
    <row r="273" spans="1:2" x14ac:dyDescent="0.25">
      <c r="A273" s="1">
        <v>25781</v>
      </c>
      <c r="B273">
        <v>5.0999999999999996</v>
      </c>
    </row>
    <row r="274" spans="1:2" x14ac:dyDescent="0.25">
      <c r="A274" s="1">
        <v>25812</v>
      </c>
      <c r="B274">
        <v>5.4</v>
      </c>
    </row>
    <row r="275" spans="1:2" x14ac:dyDescent="0.25">
      <c r="A275" s="1">
        <v>25842</v>
      </c>
      <c r="B275">
        <v>5.5</v>
      </c>
    </row>
    <row r="276" spans="1:2" x14ac:dyDescent="0.25">
      <c r="A276" s="1">
        <v>25873</v>
      </c>
      <c r="B276">
        <v>5.9</v>
      </c>
    </row>
    <row r="277" spans="1:2" x14ac:dyDescent="0.25">
      <c r="A277" s="1">
        <v>25903</v>
      </c>
      <c r="B277">
        <v>6.1</v>
      </c>
    </row>
    <row r="278" spans="1:2" x14ac:dyDescent="0.25">
      <c r="A278" s="1">
        <v>25934</v>
      </c>
      <c r="B278">
        <v>5.9</v>
      </c>
    </row>
    <row r="279" spans="1:2" x14ac:dyDescent="0.25">
      <c r="A279" s="1">
        <v>25965</v>
      </c>
      <c r="B279">
        <v>5.9</v>
      </c>
    </row>
    <row r="280" spans="1:2" x14ac:dyDescent="0.25">
      <c r="A280" s="1">
        <v>25993</v>
      </c>
      <c r="B280">
        <v>6</v>
      </c>
    </row>
    <row r="281" spans="1:2" x14ac:dyDescent="0.25">
      <c r="A281" s="1">
        <v>26024</v>
      </c>
      <c r="B281">
        <v>5.9</v>
      </c>
    </row>
    <row r="282" spans="1:2" x14ac:dyDescent="0.25">
      <c r="A282" s="1">
        <v>26054</v>
      </c>
      <c r="B282">
        <v>5.9</v>
      </c>
    </row>
    <row r="283" spans="1:2" x14ac:dyDescent="0.25">
      <c r="A283" s="1">
        <v>26085</v>
      </c>
      <c r="B283">
        <v>5.9</v>
      </c>
    </row>
    <row r="284" spans="1:2" x14ac:dyDescent="0.25">
      <c r="A284" s="1">
        <v>26115</v>
      </c>
      <c r="B284">
        <v>6</v>
      </c>
    </row>
    <row r="285" spans="1:2" x14ac:dyDescent="0.25">
      <c r="A285" s="1">
        <v>26146</v>
      </c>
      <c r="B285">
        <v>6.1</v>
      </c>
    </row>
    <row r="286" spans="1:2" x14ac:dyDescent="0.25">
      <c r="A286" s="1">
        <v>26177</v>
      </c>
      <c r="B286">
        <v>6</v>
      </c>
    </row>
    <row r="287" spans="1:2" x14ac:dyDescent="0.25">
      <c r="A287" s="1">
        <v>26207</v>
      </c>
      <c r="B287">
        <v>5.8</v>
      </c>
    </row>
    <row r="288" spans="1:2" x14ac:dyDescent="0.25">
      <c r="A288" s="1">
        <v>26238</v>
      </c>
      <c r="B288">
        <v>6</v>
      </c>
    </row>
    <row r="289" spans="1:2" x14ac:dyDescent="0.25">
      <c r="A289" s="1">
        <v>26268</v>
      </c>
      <c r="B289">
        <v>6</v>
      </c>
    </row>
    <row r="290" spans="1:2" x14ac:dyDescent="0.25">
      <c r="A290" s="1">
        <v>26299</v>
      </c>
      <c r="B290">
        <v>5.8</v>
      </c>
    </row>
    <row r="291" spans="1:2" x14ac:dyDescent="0.25">
      <c r="A291" s="1">
        <v>26330</v>
      </c>
      <c r="B291">
        <v>5.7</v>
      </c>
    </row>
    <row r="292" spans="1:2" x14ac:dyDescent="0.25">
      <c r="A292" s="1">
        <v>26359</v>
      </c>
      <c r="B292">
        <v>5.8</v>
      </c>
    </row>
    <row r="293" spans="1:2" x14ac:dyDescent="0.25">
      <c r="A293" s="1">
        <v>26390</v>
      </c>
      <c r="B293">
        <v>5.7</v>
      </c>
    </row>
    <row r="294" spans="1:2" x14ac:dyDescent="0.25">
      <c r="A294" s="1">
        <v>26420</v>
      </c>
      <c r="B294">
        <v>5.7</v>
      </c>
    </row>
    <row r="295" spans="1:2" x14ac:dyDescent="0.25">
      <c r="A295" s="1">
        <v>26451</v>
      </c>
      <c r="B295">
        <v>5.7</v>
      </c>
    </row>
    <row r="296" spans="1:2" x14ac:dyDescent="0.25">
      <c r="A296" s="1">
        <v>26481</v>
      </c>
      <c r="B296">
        <v>5.6</v>
      </c>
    </row>
    <row r="297" spans="1:2" x14ac:dyDescent="0.25">
      <c r="A297" s="1">
        <v>26512</v>
      </c>
      <c r="B297">
        <v>5.6</v>
      </c>
    </row>
    <row r="298" spans="1:2" x14ac:dyDescent="0.25">
      <c r="A298" s="1">
        <v>26543</v>
      </c>
      <c r="B298">
        <v>5.5</v>
      </c>
    </row>
    <row r="299" spans="1:2" x14ac:dyDescent="0.25">
      <c r="A299" s="1">
        <v>26573</v>
      </c>
      <c r="B299">
        <v>5.6</v>
      </c>
    </row>
    <row r="300" spans="1:2" x14ac:dyDescent="0.25">
      <c r="A300" s="1">
        <v>26604</v>
      </c>
      <c r="B300">
        <v>5.3</v>
      </c>
    </row>
    <row r="301" spans="1:2" x14ac:dyDescent="0.25">
      <c r="A301" s="1">
        <v>26634</v>
      </c>
      <c r="B301">
        <v>5.2</v>
      </c>
    </row>
    <row r="302" spans="1:2" x14ac:dyDescent="0.25">
      <c r="A302" s="1">
        <v>26665</v>
      </c>
      <c r="B302">
        <v>4.9000000000000004</v>
      </c>
    </row>
    <row r="303" spans="1:2" x14ac:dyDescent="0.25">
      <c r="A303" s="1">
        <v>26696</v>
      </c>
      <c r="B303">
        <v>5</v>
      </c>
    </row>
    <row r="304" spans="1:2" x14ac:dyDescent="0.25">
      <c r="A304" s="1">
        <v>26724</v>
      </c>
      <c r="B304">
        <v>4.9000000000000004</v>
      </c>
    </row>
    <row r="305" spans="1:2" x14ac:dyDescent="0.25">
      <c r="A305" s="1">
        <v>26755</v>
      </c>
      <c r="B305">
        <v>5</v>
      </c>
    </row>
    <row r="306" spans="1:2" x14ac:dyDescent="0.25">
      <c r="A306" s="1">
        <v>26785</v>
      </c>
      <c r="B306">
        <v>4.9000000000000004</v>
      </c>
    </row>
    <row r="307" spans="1:2" x14ac:dyDescent="0.25">
      <c r="A307" s="1">
        <v>26816</v>
      </c>
      <c r="B307">
        <v>4.9000000000000004</v>
      </c>
    </row>
    <row r="308" spans="1:2" x14ac:dyDescent="0.25">
      <c r="A308" s="1">
        <v>26846</v>
      </c>
      <c r="B308">
        <v>4.8</v>
      </c>
    </row>
    <row r="309" spans="1:2" x14ac:dyDescent="0.25">
      <c r="A309" s="1">
        <v>26877</v>
      </c>
      <c r="B309">
        <v>4.8</v>
      </c>
    </row>
    <row r="310" spans="1:2" x14ac:dyDescent="0.25">
      <c r="A310" s="1">
        <v>26908</v>
      </c>
      <c r="B310">
        <v>4.8</v>
      </c>
    </row>
    <row r="311" spans="1:2" x14ac:dyDescent="0.25">
      <c r="A311" s="1">
        <v>26938</v>
      </c>
      <c r="B311">
        <v>4.5999999999999996</v>
      </c>
    </row>
    <row r="312" spans="1:2" x14ac:dyDescent="0.25">
      <c r="A312" s="1">
        <v>26969</v>
      </c>
      <c r="B312">
        <v>4.8</v>
      </c>
    </row>
    <row r="313" spans="1:2" x14ac:dyDescent="0.25">
      <c r="A313" s="1">
        <v>26999</v>
      </c>
      <c r="B313">
        <v>4.9000000000000004</v>
      </c>
    </row>
    <row r="314" spans="1:2" x14ac:dyDescent="0.25">
      <c r="A314" s="1">
        <v>27030</v>
      </c>
      <c r="B314">
        <v>5.0999999999999996</v>
      </c>
    </row>
    <row r="315" spans="1:2" x14ac:dyDescent="0.25">
      <c r="A315" s="1">
        <v>27061</v>
      </c>
      <c r="B315">
        <v>5.2</v>
      </c>
    </row>
    <row r="316" spans="1:2" x14ac:dyDescent="0.25">
      <c r="A316" s="1">
        <v>27089</v>
      </c>
      <c r="B316">
        <v>5.0999999999999996</v>
      </c>
    </row>
    <row r="317" spans="1:2" x14ac:dyDescent="0.25">
      <c r="A317" s="1">
        <v>27120</v>
      </c>
      <c r="B317">
        <v>5.0999999999999996</v>
      </c>
    </row>
    <row r="318" spans="1:2" x14ac:dyDescent="0.25">
      <c r="A318" s="1">
        <v>27150</v>
      </c>
      <c r="B318">
        <v>5.0999999999999996</v>
      </c>
    </row>
    <row r="319" spans="1:2" x14ac:dyDescent="0.25">
      <c r="A319" s="1">
        <v>27181</v>
      </c>
      <c r="B319">
        <v>5.4</v>
      </c>
    </row>
    <row r="320" spans="1:2" x14ac:dyDescent="0.25">
      <c r="A320" s="1">
        <v>27211</v>
      </c>
      <c r="B320">
        <v>5.5</v>
      </c>
    </row>
    <row r="321" spans="1:2" x14ac:dyDescent="0.25">
      <c r="A321" s="1">
        <v>27242</v>
      </c>
      <c r="B321">
        <v>5.5</v>
      </c>
    </row>
    <row r="322" spans="1:2" x14ac:dyDescent="0.25">
      <c r="A322" s="1">
        <v>27273</v>
      </c>
      <c r="B322">
        <v>5.9</v>
      </c>
    </row>
    <row r="323" spans="1:2" x14ac:dyDescent="0.25">
      <c r="A323" s="1">
        <v>27303</v>
      </c>
      <c r="B323">
        <v>6</v>
      </c>
    </row>
    <row r="324" spans="1:2" x14ac:dyDescent="0.25">
      <c r="A324" s="1">
        <v>27334</v>
      </c>
      <c r="B324">
        <v>6.6</v>
      </c>
    </row>
    <row r="325" spans="1:2" x14ac:dyDescent="0.25">
      <c r="A325" s="1">
        <v>27364</v>
      </c>
      <c r="B325">
        <v>7.2</v>
      </c>
    </row>
    <row r="326" spans="1:2" x14ac:dyDescent="0.25">
      <c r="A326" s="1">
        <v>27395</v>
      </c>
      <c r="B326">
        <v>8.1</v>
      </c>
    </row>
    <row r="327" spans="1:2" x14ac:dyDescent="0.25">
      <c r="A327" s="1">
        <v>27426</v>
      </c>
      <c r="B327">
        <v>8.1</v>
      </c>
    </row>
    <row r="328" spans="1:2" x14ac:dyDescent="0.25">
      <c r="A328" s="1">
        <v>27454</v>
      </c>
      <c r="B328">
        <v>8.6</v>
      </c>
    </row>
    <row r="329" spans="1:2" x14ac:dyDescent="0.25">
      <c r="A329" s="1">
        <v>27485</v>
      </c>
      <c r="B329">
        <v>8.8000000000000007</v>
      </c>
    </row>
    <row r="330" spans="1:2" x14ac:dyDescent="0.25">
      <c r="A330" s="1">
        <v>27515</v>
      </c>
      <c r="B330">
        <v>9</v>
      </c>
    </row>
    <row r="331" spans="1:2" x14ac:dyDescent="0.25">
      <c r="A331" s="1">
        <v>27546</v>
      </c>
      <c r="B331">
        <v>8.8000000000000007</v>
      </c>
    </row>
    <row r="332" spans="1:2" x14ac:dyDescent="0.25">
      <c r="A332" s="1">
        <v>27576</v>
      </c>
      <c r="B332">
        <v>8.6</v>
      </c>
    </row>
    <row r="333" spans="1:2" x14ac:dyDescent="0.25">
      <c r="A333" s="1">
        <v>27607</v>
      </c>
      <c r="B333">
        <v>8.4</v>
      </c>
    </row>
    <row r="334" spans="1:2" x14ac:dyDescent="0.25">
      <c r="A334" s="1">
        <v>27638</v>
      </c>
      <c r="B334">
        <v>8.4</v>
      </c>
    </row>
    <row r="335" spans="1:2" x14ac:dyDescent="0.25">
      <c r="A335" s="1">
        <v>27668</v>
      </c>
      <c r="B335">
        <v>8.4</v>
      </c>
    </row>
    <row r="336" spans="1:2" x14ac:dyDescent="0.25">
      <c r="A336" s="1">
        <v>27699</v>
      </c>
      <c r="B336">
        <v>8.3000000000000007</v>
      </c>
    </row>
    <row r="337" spans="1:2" x14ac:dyDescent="0.25">
      <c r="A337" s="1">
        <v>27729</v>
      </c>
      <c r="B337">
        <v>8.1999999999999993</v>
      </c>
    </row>
    <row r="338" spans="1:2" x14ac:dyDescent="0.25">
      <c r="A338" s="1">
        <v>27760</v>
      </c>
      <c r="B338">
        <v>7.9</v>
      </c>
    </row>
    <row r="339" spans="1:2" x14ac:dyDescent="0.25">
      <c r="A339" s="1">
        <v>27791</v>
      </c>
      <c r="B339">
        <v>7.7</v>
      </c>
    </row>
    <row r="340" spans="1:2" x14ac:dyDescent="0.25">
      <c r="A340" s="1">
        <v>27820</v>
      </c>
      <c r="B340">
        <v>7.6</v>
      </c>
    </row>
    <row r="341" spans="1:2" x14ac:dyDescent="0.25">
      <c r="A341" s="1">
        <v>27851</v>
      </c>
      <c r="B341">
        <v>7.7</v>
      </c>
    </row>
    <row r="342" spans="1:2" x14ac:dyDescent="0.25">
      <c r="A342" s="1">
        <v>27881</v>
      </c>
      <c r="B342">
        <v>7.4</v>
      </c>
    </row>
    <row r="343" spans="1:2" x14ac:dyDescent="0.25">
      <c r="A343" s="1">
        <v>27912</v>
      </c>
      <c r="B343">
        <v>7.6</v>
      </c>
    </row>
    <row r="344" spans="1:2" x14ac:dyDescent="0.25">
      <c r="A344" s="1">
        <v>27942</v>
      </c>
      <c r="B344">
        <v>7.8</v>
      </c>
    </row>
    <row r="345" spans="1:2" x14ac:dyDescent="0.25">
      <c r="A345" s="1">
        <v>27973</v>
      </c>
      <c r="B345">
        <v>7.8</v>
      </c>
    </row>
    <row r="346" spans="1:2" x14ac:dyDescent="0.25">
      <c r="A346" s="1">
        <v>28004</v>
      </c>
      <c r="B346">
        <v>7.6</v>
      </c>
    </row>
    <row r="347" spans="1:2" x14ac:dyDescent="0.25">
      <c r="A347" s="1">
        <v>28034</v>
      </c>
      <c r="B347">
        <v>7.7</v>
      </c>
    </row>
    <row r="348" spans="1:2" x14ac:dyDescent="0.25">
      <c r="A348" s="1">
        <v>28065</v>
      </c>
      <c r="B348">
        <v>7.8</v>
      </c>
    </row>
    <row r="349" spans="1:2" x14ac:dyDescent="0.25">
      <c r="A349" s="1">
        <v>28095</v>
      </c>
      <c r="B349">
        <v>7.8</v>
      </c>
    </row>
    <row r="350" spans="1:2" x14ac:dyDescent="0.25">
      <c r="A350" s="1">
        <v>28126</v>
      </c>
      <c r="B350">
        <v>7.5</v>
      </c>
    </row>
    <row r="351" spans="1:2" x14ac:dyDescent="0.25">
      <c r="A351" s="1">
        <v>28157</v>
      </c>
      <c r="B351">
        <v>7.6</v>
      </c>
    </row>
    <row r="352" spans="1:2" x14ac:dyDescent="0.25">
      <c r="A352" s="1">
        <v>28185</v>
      </c>
      <c r="B352">
        <v>7.4</v>
      </c>
    </row>
    <row r="353" spans="1:2" x14ac:dyDescent="0.25">
      <c r="A353" s="1">
        <v>28216</v>
      </c>
      <c r="B353">
        <v>7.2</v>
      </c>
    </row>
    <row r="354" spans="1:2" x14ac:dyDescent="0.25">
      <c r="A354" s="1">
        <v>28246</v>
      </c>
      <c r="B354">
        <v>7</v>
      </c>
    </row>
    <row r="355" spans="1:2" x14ac:dyDescent="0.25">
      <c r="A355" s="1">
        <v>28277</v>
      </c>
      <c r="B355">
        <v>7.2</v>
      </c>
    </row>
    <row r="356" spans="1:2" x14ac:dyDescent="0.25">
      <c r="A356" s="1">
        <v>28307</v>
      </c>
      <c r="B356">
        <v>6.9</v>
      </c>
    </row>
    <row r="357" spans="1:2" x14ac:dyDescent="0.25">
      <c r="A357" s="1">
        <v>28338</v>
      </c>
      <c r="B357">
        <v>7</v>
      </c>
    </row>
    <row r="358" spans="1:2" x14ac:dyDescent="0.25">
      <c r="A358" s="1">
        <v>28369</v>
      </c>
      <c r="B358">
        <v>6.8</v>
      </c>
    </row>
    <row r="359" spans="1:2" x14ac:dyDescent="0.25">
      <c r="A359" s="1">
        <v>28399</v>
      </c>
      <c r="B359">
        <v>6.8</v>
      </c>
    </row>
    <row r="360" spans="1:2" x14ac:dyDescent="0.25">
      <c r="A360" s="1">
        <v>28430</v>
      </c>
      <c r="B360">
        <v>6.8</v>
      </c>
    </row>
    <row r="361" spans="1:2" x14ac:dyDescent="0.25">
      <c r="A361" s="1">
        <v>28460</v>
      </c>
      <c r="B361">
        <v>6.4</v>
      </c>
    </row>
    <row r="362" spans="1:2" x14ac:dyDescent="0.25">
      <c r="A362" s="1">
        <v>28491</v>
      </c>
      <c r="B362">
        <v>6.4</v>
      </c>
    </row>
    <row r="363" spans="1:2" x14ac:dyDescent="0.25">
      <c r="A363" s="1">
        <v>28522</v>
      </c>
      <c r="B363">
        <v>6.3</v>
      </c>
    </row>
    <row r="364" spans="1:2" x14ac:dyDescent="0.25">
      <c r="A364" s="1">
        <v>28550</v>
      </c>
      <c r="B364">
        <v>6.3</v>
      </c>
    </row>
    <row r="365" spans="1:2" x14ac:dyDescent="0.25">
      <c r="A365" s="1">
        <v>28581</v>
      </c>
      <c r="B365">
        <v>6.1</v>
      </c>
    </row>
    <row r="366" spans="1:2" x14ac:dyDescent="0.25">
      <c r="A366" s="1">
        <v>28611</v>
      </c>
      <c r="B366">
        <v>6</v>
      </c>
    </row>
    <row r="367" spans="1:2" x14ac:dyDescent="0.25">
      <c r="A367" s="1">
        <v>28642</v>
      </c>
      <c r="B367">
        <v>5.9</v>
      </c>
    </row>
    <row r="368" spans="1:2" x14ac:dyDescent="0.25">
      <c r="A368" s="1">
        <v>28672</v>
      </c>
      <c r="B368">
        <v>6.2</v>
      </c>
    </row>
    <row r="369" spans="1:2" x14ac:dyDescent="0.25">
      <c r="A369" s="1">
        <v>28703</v>
      </c>
      <c r="B369">
        <v>5.9</v>
      </c>
    </row>
    <row r="370" spans="1:2" x14ac:dyDescent="0.25">
      <c r="A370" s="1">
        <v>28734</v>
      </c>
      <c r="B370">
        <v>6</v>
      </c>
    </row>
    <row r="371" spans="1:2" x14ac:dyDescent="0.25">
      <c r="A371" s="1">
        <v>28764</v>
      </c>
      <c r="B371">
        <v>5.8</v>
      </c>
    </row>
    <row r="372" spans="1:2" x14ac:dyDescent="0.25">
      <c r="A372" s="1">
        <v>28795</v>
      </c>
      <c r="B372">
        <v>5.9</v>
      </c>
    </row>
    <row r="373" spans="1:2" x14ac:dyDescent="0.25">
      <c r="A373" s="1">
        <v>28825</v>
      </c>
      <c r="B373">
        <v>6</v>
      </c>
    </row>
    <row r="374" spans="1:2" x14ac:dyDescent="0.25">
      <c r="A374" s="1">
        <v>28856</v>
      </c>
      <c r="B374">
        <v>5.9</v>
      </c>
    </row>
    <row r="375" spans="1:2" x14ac:dyDescent="0.25">
      <c r="A375" s="1">
        <v>28887</v>
      </c>
      <c r="B375">
        <v>5.9</v>
      </c>
    </row>
    <row r="376" spans="1:2" x14ac:dyDescent="0.25">
      <c r="A376" s="1">
        <v>28915</v>
      </c>
      <c r="B376">
        <v>5.8</v>
      </c>
    </row>
    <row r="377" spans="1:2" x14ac:dyDescent="0.25">
      <c r="A377" s="1">
        <v>28946</v>
      </c>
      <c r="B377">
        <v>5.8</v>
      </c>
    </row>
    <row r="378" spans="1:2" x14ac:dyDescent="0.25">
      <c r="A378" s="1">
        <v>28976</v>
      </c>
      <c r="B378">
        <v>5.6</v>
      </c>
    </row>
    <row r="379" spans="1:2" x14ac:dyDescent="0.25">
      <c r="A379" s="1">
        <v>29007</v>
      </c>
      <c r="B379">
        <v>5.7</v>
      </c>
    </row>
    <row r="380" spans="1:2" x14ac:dyDescent="0.25">
      <c r="A380" s="1">
        <v>29037</v>
      </c>
      <c r="B380">
        <v>5.7</v>
      </c>
    </row>
    <row r="381" spans="1:2" x14ac:dyDescent="0.25">
      <c r="A381" s="1">
        <v>29068</v>
      </c>
      <c r="B381">
        <v>6</v>
      </c>
    </row>
    <row r="382" spans="1:2" x14ac:dyDescent="0.25">
      <c r="A382" s="1">
        <v>29099</v>
      </c>
      <c r="B382">
        <v>5.9</v>
      </c>
    </row>
    <row r="383" spans="1:2" x14ac:dyDescent="0.25">
      <c r="A383" s="1">
        <v>29129</v>
      </c>
      <c r="B383">
        <v>6</v>
      </c>
    </row>
    <row r="384" spans="1:2" x14ac:dyDescent="0.25">
      <c r="A384" s="1">
        <v>29160</v>
      </c>
      <c r="B384">
        <v>5.9</v>
      </c>
    </row>
    <row r="385" spans="1:2" x14ac:dyDescent="0.25">
      <c r="A385" s="1">
        <v>29190</v>
      </c>
      <c r="B385">
        <v>6</v>
      </c>
    </row>
    <row r="386" spans="1:2" x14ac:dyDescent="0.25">
      <c r="A386" s="1">
        <v>29221</v>
      </c>
      <c r="B386">
        <v>6.3</v>
      </c>
    </row>
    <row r="387" spans="1:2" x14ac:dyDescent="0.25">
      <c r="A387" s="1">
        <v>29252</v>
      </c>
      <c r="B387">
        <v>6.3</v>
      </c>
    </row>
    <row r="388" spans="1:2" x14ac:dyDescent="0.25">
      <c r="A388" s="1">
        <v>29281</v>
      </c>
      <c r="B388">
        <v>6.3</v>
      </c>
    </row>
    <row r="389" spans="1:2" x14ac:dyDescent="0.25">
      <c r="A389" s="1">
        <v>29312</v>
      </c>
      <c r="B389">
        <v>6.9</v>
      </c>
    </row>
    <row r="390" spans="1:2" x14ac:dyDescent="0.25">
      <c r="A390" s="1">
        <v>29342</v>
      </c>
      <c r="B390">
        <v>7.5</v>
      </c>
    </row>
    <row r="391" spans="1:2" x14ac:dyDescent="0.25">
      <c r="A391" s="1">
        <v>29373</v>
      </c>
      <c r="B391">
        <v>7.6</v>
      </c>
    </row>
    <row r="392" spans="1:2" x14ac:dyDescent="0.25">
      <c r="A392" s="1">
        <v>29403</v>
      </c>
      <c r="B392">
        <v>7.8</v>
      </c>
    </row>
    <row r="393" spans="1:2" x14ac:dyDescent="0.25">
      <c r="A393" s="1">
        <v>29434</v>
      </c>
      <c r="B393">
        <v>7.7</v>
      </c>
    </row>
    <row r="394" spans="1:2" x14ac:dyDescent="0.25">
      <c r="A394" s="1">
        <v>29465</v>
      </c>
      <c r="B394">
        <v>7.5</v>
      </c>
    </row>
    <row r="395" spans="1:2" x14ac:dyDescent="0.25">
      <c r="A395" s="1">
        <v>29495</v>
      </c>
      <c r="B395">
        <v>7.5</v>
      </c>
    </row>
    <row r="396" spans="1:2" x14ac:dyDescent="0.25">
      <c r="A396" s="1">
        <v>29526</v>
      </c>
      <c r="B396">
        <v>7.5</v>
      </c>
    </row>
    <row r="397" spans="1:2" x14ac:dyDescent="0.25">
      <c r="A397" s="1">
        <v>29556</v>
      </c>
      <c r="B397">
        <v>7.2</v>
      </c>
    </row>
    <row r="398" spans="1:2" x14ac:dyDescent="0.25">
      <c r="A398" s="1">
        <v>29587</v>
      </c>
      <c r="B398">
        <v>7.5</v>
      </c>
    </row>
    <row r="399" spans="1:2" x14ac:dyDescent="0.25">
      <c r="A399" s="1">
        <v>29618</v>
      </c>
      <c r="B399">
        <v>7.4</v>
      </c>
    </row>
    <row r="400" spans="1:2" x14ac:dyDescent="0.25">
      <c r="A400" s="1">
        <v>29646</v>
      </c>
      <c r="B400">
        <v>7.4</v>
      </c>
    </row>
    <row r="401" spans="1:2" x14ac:dyDescent="0.25">
      <c r="A401" s="1">
        <v>29677</v>
      </c>
      <c r="B401">
        <v>7.2</v>
      </c>
    </row>
    <row r="402" spans="1:2" x14ac:dyDescent="0.25">
      <c r="A402" s="1">
        <v>29707</v>
      </c>
      <c r="B402">
        <v>7.5</v>
      </c>
    </row>
    <row r="403" spans="1:2" x14ac:dyDescent="0.25">
      <c r="A403" s="1">
        <v>29738</v>
      </c>
      <c r="B403">
        <v>7.5</v>
      </c>
    </row>
    <row r="404" spans="1:2" x14ac:dyDescent="0.25">
      <c r="A404" s="1">
        <v>29768</v>
      </c>
      <c r="B404">
        <v>7.2</v>
      </c>
    </row>
    <row r="405" spans="1:2" x14ac:dyDescent="0.25">
      <c r="A405" s="1">
        <v>29799</v>
      </c>
      <c r="B405">
        <v>7.4</v>
      </c>
    </row>
    <row r="406" spans="1:2" x14ac:dyDescent="0.25">
      <c r="A406" s="1">
        <v>29830</v>
      </c>
      <c r="B406">
        <v>7.6</v>
      </c>
    </row>
    <row r="407" spans="1:2" x14ac:dyDescent="0.25">
      <c r="A407" s="1">
        <v>29860</v>
      </c>
      <c r="B407">
        <v>7.9</v>
      </c>
    </row>
    <row r="408" spans="1:2" x14ac:dyDescent="0.25">
      <c r="A408" s="1">
        <v>29891</v>
      </c>
      <c r="B408">
        <v>8.3000000000000007</v>
      </c>
    </row>
    <row r="409" spans="1:2" x14ac:dyDescent="0.25">
      <c r="A409" s="1">
        <v>29921</v>
      </c>
      <c r="B409">
        <v>8.5</v>
      </c>
    </row>
    <row r="410" spans="1:2" x14ac:dyDescent="0.25">
      <c r="A410" s="1">
        <v>29952</v>
      </c>
      <c r="B410">
        <v>8.6</v>
      </c>
    </row>
    <row r="411" spans="1:2" x14ac:dyDescent="0.25">
      <c r="A411" s="1">
        <v>29983</v>
      </c>
      <c r="B411">
        <v>8.9</v>
      </c>
    </row>
    <row r="412" spans="1:2" x14ac:dyDescent="0.25">
      <c r="A412" s="1">
        <v>30011</v>
      </c>
      <c r="B412">
        <v>9</v>
      </c>
    </row>
    <row r="413" spans="1:2" x14ac:dyDescent="0.25">
      <c r="A413" s="1">
        <v>30042</v>
      </c>
      <c r="B413">
        <v>9.3000000000000007</v>
      </c>
    </row>
    <row r="414" spans="1:2" x14ac:dyDescent="0.25">
      <c r="A414" s="1">
        <v>30072</v>
      </c>
      <c r="B414">
        <v>9.4</v>
      </c>
    </row>
    <row r="415" spans="1:2" x14ac:dyDescent="0.25">
      <c r="A415" s="1">
        <v>30103</v>
      </c>
      <c r="B415">
        <v>9.6</v>
      </c>
    </row>
    <row r="416" spans="1:2" x14ac:dyDescent="0.25">
      <c r="A416" s="1">
        <v>30133</v>
      </c>
      <c r="B416">
        <v>9.8000000000000007</v>
      </c>
    </row>
    <row r="417" spans="1:2" x14ac:dyDescent="0.25">
      <c r="A417" s="1">
        <v>30164</v>
      </c>
      <c r="B417">
        <v>9.8000000000000007</v>
      </c>
    </row>
    <row r="418" spans="1:2" x14ac:dyDescent="0.25">
      <c r="A418" s="1">
        <v>30195</v>
      </c>
      <c r="B418">
        <v>10.1</v>
      </c>
    </row>
    <row r="419" spans="1:2" x14ac:dyDescent="0.25">
      <c r="A419" s="1">
        <v>30225</v>
      </c>
      <c r="B419">
        <v>10.4</v>
      </c>
    </row>
    <row r="420" spans="1:2" x14ac:dyDescent="0.25">
      <c r="A420" s="1">
        <v>30256</v>
      </c>
      <c r="B420">
        <v>10.8</v>
      </c>
    </row>
    <row r="421" spans="1:2" x14ac:dyDescent="0.25">
      <c r="A421" s="1">
        <v>30286</v>
      </c>
      <c r="B421">
        <v>10.8</v>
      </c>
    </row>
    <row r="422" spans="1:2" x14ac:dyDescent="0.25">
      <c r="A422" s="1">
        <v>30317</v>
      </c>
      <c r="B422">
        <v>10.4</v>
      </c>
    </row>
    <row r="423" spans="1:2" x14ac:dyDescent="0.25">
      <c r="A423" s="1">
        <v>30348</v>
      </c>
      <c r="B423">
        <v>10.4</v>
      </c>
    </row>
    <row r="424" spans="1:2" x14ac:dyDescent="0.25">
      <c r="A424" s="1">
        <v>30376</v>
      </c>
      <c r="B424">
        <v>10.3</v>
      </c>
    </row>
    <row r="425" spans="1:2" x14ac:dyDescent="0.25">
      <c r="A425" s="1">
        <v>30407</v>
      </c>
      <c r="B425">
        <v>10.199999999999999</v>
      </c>
    </row>
    <row r="426" spans="1:2" x14ac:dyDescent="0.25">
      <c r="A426" s="1">
        <v>30437</v>
      </c>
      <c r="B426">
        <v>10.1</v>
      </c>
    </row>
    <row r="427" spans="1:2" x14ac:dyDescent="0.25">
      <c r="A427" s="1">
        <v>30468</v>
      </c>
      <c r="B427">
        <v>10.1</v>
      </c>
    </row>
    <row r="428" spans="1:2" x14ac:dyDescent="0.25">
      <c r="A428" s="1">
        <v>30498</v>
      </c>
      <c r="B428">
        <v>9.4</v>
      </c>
    </row>
    <row r="429" spans="1:2" x14ac:dyDescent="0.25">
      <c r="A429" s="1">
        <v>30529</v>
      </c>
      <c r="B429">
        <v>9.5</v>
      </c>
    </row>
    <row r="430" spans="1:2" x14ac:dyDescent="0.25">
      <c r="A430" s="1">
        <v>30560</v>
      </c>
      <c r="B430">
        <v>9.1999999999999993</v>
      </c>
    </row>
    <row r="431" spans="1:2" x14ac:dyDescent="0.25">
      <c r="A431" s="1">
        <v>30590</v>
      </c>
      <c r="B431">
        <v>8.8000000000000007</v>
      </c>
    </row>
    <row r="432" spans="1:2" x14ac:dyDescent="0.25">
      <c r="A432" s="1">
        <v>30621</v>
      </c>
      <c r="B432">
        <v>8.5</v>
      </c>
    </row>
    <row r="433" spans="1:2" x14ac:dyDescent="0.25">
      <c r="A433" s="1">
        <v>30651</v>
      </c>
      <c r="B433">
        <v>8.3000000000000007</v>
      </c>
    </row>
    <row r="434" spans="1:2" x14ac:dyDescent="0.25">
      <c r="A434" s="1">
        <v>30682</v>
      </c>
      <c r="B434">
        <v>8</v>
      </c>
    </row>
    <row r="435" spans="1:2" x14ac:dyDescent="0.25">
      <c r="A435" s="1">
        <v>30713</v>
      </c>
      <c r="B435">
        <v>7.8</v>
      </c>
    </row>
    <row r="436" spans="1:2" x14ac:dyDescent="0.25">
      <c r="A436" s="1">
        <v>30742</v>
      </c>
      <c r="B436">
        <v>7.8</v>
      </c>
    </row>
    <row r="437" spans="1:2" x14ac:dyDescent="0.25">
      <c r="A437" s="1">
        <v>30773</v>
      </c>
      <c r="B437">
        <v>7.7</v>
      </c>
    </row>
    <row r="438" spans="1:2" x14ac:dyDescent="0.25">
      <c r="A438" s="1">
        <v>30803</v>
      </c>
      <c r="B438">
        <v>7.4</v>
      </c>
    </row>
    <row r="439" spans="1:2" x14ac:dyDescent="0.25">
      <c r="A439" s="1">
        <v>30834</v>
      </c>
      <c r="B439">
        <v>7.2</v>
      </c>
    </row>
    <row r="440" spans="1:2" x14ac:dyDescent="0.25">
      <c r="A440" s="1">
        <v>30864</v>
      </c>
      <c r="B440">
        <v>7.5</v>
      </c>
    </row>
    <row r="441" spans="1:2" x14ac:dyDescent="0.25">
      <c r="A441" s="1">
        <v>30895</v>
      </c>
      <c r="B441">
        <v>7.5</v>
      </c>
    </row>
    <row r="442" spans="1:2" x14ac:dyDescent="0.25">
      <c r="A442" s="1">
        <v>30926</v>
      </c>
      <c r="B442">
        <v>7.3</v>
      </c>
    </row>
    <row r="443" spans="1:2" x14ac:dyDescent="0.25">
      <c r="A443" s="1">
        <v>30956</v>
      </c>
      <c r="B443">
        <v>7.4</v>
      </c>
    </row>
    <row r="444" spans="1:2" x14ac:dyDescent="0.25">
      <c r="A444" s="1">
        <v>30987</v>
      </c>
      <c r="B444">
        <v>7.2</v>
      </c>
    </row>
    <row r="445" spans="1:2" x14ac:dyDescent="0.25">
      <c r="A445" s="1">
        <v>31017</v>
      </c>
      <c r="B445">
        <v>7.3</v>
      </c>
    </row>
    <row r="446" spans="1:2" x14ac:dyDescent="0.25">
      <c r="A446" s="1">
        <v>31048</v>
      </c>
      <c r="B446">
        <v>7.3</v>
      </c>
    </row>
    <row r="447" spans="1:2" x14ac:dyDescent="0.25">
      <c r="A447" s="1">
        <v>31079</v>
      </c>
      <c r="B447">
        <v>7.2</v>
      </c>
    </row>
    <row r="448" spans="1:2" x14ac:dyDescent="0.25">
      <c r="A448" s="1">
        <v>31107</v>
      </c>
      <c r="B448">
        <v>7.2</v>
      </c>
    </row>
    <row r="449" spans="1:2" x14ac:dyDescent="0.25">
      <c r="A449" s="1">
        <v>31138</v>
      </c>
      <c r="B449">
        <v>7.3</v>
      </c>
    </row>
    <row r="450" spans="1:2" x14ac:dyDescent="0.25">
      <c r="A450" s="1">
        <v>31168</v>
      </c>
      <c r="B450">
        <v>7.2</v>
      </c>
    </row>
    <row r="451" spans="1:2" x14ac:dyDescent="0.25">
      <c r="A451" s="1">
        <v>31199</v>
      </c>
      <c r="B451">
        <v>7.4</v>
      </c>
    </row>
    <row r="452" spans="1:2" x14ac:dyDescent="0.25">
      <c r="A452" s="1">
        <v>31229</v>
      </c>
      <c r="B452">
        <v>7.4</v>
      </c>
    </row>
    <row r="453" spans="1:2" x14ac:dyDescent="0.25">
      <c r="A453" s="1">
        <v>31260</v>
      </c>
      <c r="B453">
        <v>7.1</v>
      </c>
    </row>
    <row r="454" spans="1:2" x14ac:dyDescent="0.25">
      <c r="A454" s="1">
        <v>31291</v>
      </c>
      <c r="B454">
        <v>7.1</v>
      </c>
    </row>
    <row r="455" spans="1:2" x14ac:dyDescent="0.25">
      <c r="A455" s="1">
        <v>31321</v>
      </c>
      <c r="B455">
        <v>7.1</v>
      </c>
    </row>
    <row r="456" spans="1:2" x14ac:dyDescent="0.25">
      <c r="A456" s="1">
        <v>31352</v>
      </c>
      <c r="B456">
        <v>7</v>
      </c>
    </row>
    <row r="457" spans="1:2" x14ac:dyDescent="0.25">
      <c r="A457" s="1">
        <v>31382</v>
      </c>
      <c r="B457">
        <v>7</v>
      </c>
    </row>
    <row r="458" spans="1:2" x14ac:dyDescent="0.25">
      <c r="A458" s="1">
        <v>31413</v>
      </c>
      <c r="B458">
        <v>6.7</v>
      </c>
    </row>
    <row r="459" spans="1:2" x14ac:dyDescent="0.25">
      <c r="A459" s="1">
        <v>31444</v>
      </c>
      <c r="B459">
        <v>7.2</v>
      </c>
    </row>
    <row r="460" spans="1:2" x14ac:dyDescent="0.25">
      <c r="A460" s="1">
        <v>31472</v>
      </c>
      <c r="B460">
        <v>7.2</v>
      </c>
    </row>
    <row r="461" spans="1:2" x14ac:dyDescent="0.25">
      <c r="A461" s="1">
        <v>31503</v>
      </c>
      <c r="B461">
        <v>7.1</v>
      </c>
    </row>
    <row r="462" spans="1:2" x14ac:dyDescent="0.25">
      <c r="A462" s="1">
        <v>31533</v>
      </c>
      <c r="B462">
        <v>7.2</v>
      </c>
    </row>
    <row r="463" spans="1:2" x14ac:dyDescent="0.25">
      <c r="A463" s="1">
        <v>31564</v>
      </c>
      <c r="B463">
        <v>7.2</v>
      </c>
    </row>
    <row r="464" spans="1:2" x14ac:dyDescent="0.25">
      <c r="A464" s="1">
        <v>31594</v>
      </c>
      <c r="B464">
        <v>7</v>
      </c>
    </row>
    <row r="465" spans="1:2" x14ac:dyDescent="0.25">
      <c r="A465" s="1">
        <v>31625</v>
      </c>
      <c r="B465">
        <v>6.9</v>
      </c>
    </row>
    <row r="466" spans="1:2" x14ac:dyDescent="0.25">
      <c r="A466" s="1">
        <v>31656</v>
      </c>
      <c r="B466">
        <v>7</v>
      </c>
    </row>
    <row r="467" spans="1:2" x14ac:dyDescent="0.25">
      <c r="A467" s="1">
        <v>31686</v>
      </c>
      <c r="B467">
        <v>7</v>
      </c>
    </row>
    <row r="468" spans="1:2" x14ac:dyDescent="0.25">
      <c r="A468" s="1">
        <v>31717</v>
      </c>
      <c r="B468">
        <v>6.9</v>
      </c>
    </row>
    <row r="469" spans="1:2" x14ac:dyDescent="0.25">
      <c r="A469" s="1">
        <v>31747</v>
      </c>
      <c r="B469">
        <v>6.6</v>
      </c>
    </row>
    <row r="470" spans="1:2" x14ac:dyDescent="0.25">
      <c r="A470" s="1">
        <v>31778</v>
      </c>
      <c r="B470">
        <v>6.6</v>
      </c>
    </row>
    <row r="471" spans="1:2" x14ac:dyDescent="0.25">
      <c r="A471" s="1">
        <v>31809</v>
      </c>
      <c r="B471">
        <v>6.6</v>
      </c>
    </row>
    <row r="472" spans="1:2" x14ac:dyDescent="0.25">
      <c r="A472" s="1">
        <v>31837</v>
      </c>
      <c r="B472">
        <v>6.6</v>
      </c>
    </row>
    <row r="473" spans="1:2" x14ac:dyDescent="0.25">
      <c r="A473" s="1">
        <v>31868</v>
      </c>
      <c r="B473">
        <v>6.3</v>
      </c>
    </row>
    <row r="474" spans="1:2" x14ac:dyDescent="0.25">
      <c r="A474" s="1">
        <v>31898</v>
      </c>
      <c r="B474">
        <v>6.3</v>
      </c>
    </row>
    <row r="475" spans="1:2" x14ac:dyDescent="0.25">
      <c r="A475" s="1">
        <v>31929</v>
      </c>
      <c r="B475">
        <v>6.2</v>
      </c>
    </row>
    <row r="476" spans="1:2" x14ac:dyDescent="0.25">
      <c r="A476" s="1">
        <v>31959</v>
      </c>
      <c r="B476">
        <v>6.1</v>
      </c>
    </row>
    <row r="477" spans="1:2" x14ac:dyDescent="0.25">
      <c r="A477" s="1">
        <v>31990</v>
      </c>
      <c r="B477">
        <v>6</v>
      </c>
    </row>
    <row r="478" spans="1:2" x14ac:dyDescent="0.25">
      <c r="A478" s="1">
        <v>32021</v>
      </c>
      <c r="B478">
        <v>5.9</v>
      </c>
    </row>
    <row r="479" spans="1:2" x14ac:dyDescent="0.25">
      <c r="A479" s="1">
        <v>32051</v>
      </c>
      <c r="B479">
        <v>6</v>
      </c>
    </row>
    <row r="480" spans="1:2" x14ac:dyDescent="0.25">
      <c r="A480" s="1">
        <v>32082</v>
      </c>
      <c r="B480">
        <v>5.8</v>
      </c>
    </row>
    <row r="481" spans="1:2" x14ac:dyDescent="0.25">
      <c r="A481" s="1">
        <v>32112</v>
      </c>
      <c r="B481">
        <v>5.7</v>
      </c>
    </row>
    <row r="482" spans="1:2" x14ac:dyDescent="0.25">
      <c r="A482" s="1">
        <v>32143</v>
      </c>
      <c r="B482">
        <v>5.7</v>
      </c>
    </row>
    <row r="483" spans="1:2" x14ac:dyDescent="0.25">
      <c r="A483" s="1">
        <v>32174</v>
      </c>
      <c r="B483">
        <v>5.7</v>
      </c>
    </row>
    <row r="484" spans="1:2" x14ac:dyDescent="0.25">
      <c r="A484" s="1">
        <v>32203</v>
      </c>
      <c r="B484">
        <v>5.7</v>
      </c>
    </row>
    <row r="485" spans="1:2" x14ac:dyDescent="0.25">
      <c r="A485" s="1">
        <v>32234</v>
      </c>
      <c r="B485">
        <v>5.4</v>
      </c>
    </row>
    <row r="486" spans="1:2" x14ac:dyDescent="0.25">
      <c r="A486" s="1">
        <v>32264</v>
      </c>
      <c r="B486">
        <v>5.6</v>
      </c>
    </row>
    <row r="487" spans="1:2" x14ac:dyDescent="0.25">
      <c r="A487" s="1">
        <v>32295</v>
      </c>
      <c r="B487">
        <v>5.4</v>
      </c>
    </row>
    <row r="488" spans="1:2" x14ac:dyDescent="0.25">
      <c r="A488" s="1">
        <v>32325</v>
      </c>
      <c r="B488">
        <v>5.4</v>
      </c>
    </row>
    <row r="489" spans="1:2" x14ac:dyDescent="0.25">
      <c r="A489" s="1">
        <v>32356</v>
      </c>
      <c r="B489">
        <v>5.6</v>
      </c>
    </row>
    <row r="490" spans="1:2" x14ac:dyDescent="0.25">
      <c r="A490" s="1">
        <v>32387</v>
      </c>
      <c r="B490">
        <v>5.4</v>
      </c>
    </row>
    <row r="491" spans="1:2" x14ac:dyDescent="0.25">
      <c r="A491" s="1">
        <v>32417</v>
      </c>
      <c r="B491">
        <v>5.4</v>
      </c>
    </row>
    <row r="492" spans="1:2" x14ac:dyDescent="0.25">
      <c r="A492" s="1">
        <v>32448</v>
      </c>
      <c r="B492">
        <v>5.3</v>
      </c>
    </row>
    <row r="493" spans="1:2" x14ac:dyDescent="0.25">
      <c r="A493" s="1">
        <v>32478</v>
      </c>
      <c r="B493">
        <v>5.3</v>
      </c>
    </row>
    <row r="494" spans="1:2" x14ac:dyDescent="0.25">
      <c r="A494" s="1">
        <v>32509</v>
      </c>
      <c r="B494">
        <v>5.4</v>
      </c>
    </row>
    <row r="495" spans="1:2" x14ac:dyDescent="0.25">
      <c r="A495" s="1">
        <v>32540</v>
      </c>
      <c r="B495">
        <v>5.2</v>
      </c>
    </row>
    <row r="496" spans="1:2" x14ac:dyDescent="0.25">
      <c r="A496" s="1">
        <v>32568</v>
      </c>
      <c r="B496">
        <v>5</v>
      </c>
    </row>
    <row r="497" spans="1:2" x14ac:dyDescent="0.25">
      <c r="A497" s="1">
        <v>32599</v>
      </c>
      <c r="B497">
        <v>5.2</v>
      </c>
    </row>
    <row r="498" spans="1:2" x14ac:dyDescent="0.25">
      <c r="A498" s="1">
        <v>32629</v>
      </c>
      <c r="B498">
        <v>5.2</v>
      </c>
    </row>
    <row r="499" spans="1:2" x14ac:dyDescent="0.25">
      <c r="A499" s="1">
        <v>32660</v>
      </c>
      <c r="B499">
        <v>5.3</v>
      </c>
    </row>
    <row r="500" spans="1:2" x14ac:dyDescent="0.25">
      <c r="A500" s="1">
        <v>32690</v>
      </c>
      <c r="B500">
        <v>5.2</v>
      </c>
    </row>
    <row r="501" spans="1:2" x14ac:dyDescent="0.25">
      <c r="A501" s="1">
        <v>32721</v>
      </c>
      <c r="B501">
        <v>5.2</v>
      </c>
    </row>
    <row r="502" spans="1:2" x14ac:dyDescent="0.25">
      <c r="A502" s="1">
        <v>32752</v>
      </c>
      <c r="B502">
        <v>5.3</v>
      </c>
    </row>
    <row r="503" spans="1:2" x14ac:dyDescent="0.25">
      <c r="A503" s="1">
        <v>32782</v>
      </c>
      <c r="B503">
        <v>5.3</v>
      </c>
    </row>
    <row r="504" spans="1:2" x14ac:dyDescent="0.25">
      <c r="A504" s="1">
        <v>32813</v>
      </c>
      <c r="B504">
        <v>5.4</v>
      </c>
    </row>
    <row r="505" spans="1:2" x14ac:dyDescent="0.25">
      <c r="A505" s="1">
        <v>32843</v>
      </c>
      <c r="B505">
        <v>5.4</v>
      </c>
    </row>
    <row r="506" spans="1:2" x14ac:dyDescent="0.25">
      <c r="A506" s="1">
        <v>32874</v>
      </c>
      <c r="B506">
        <v>5.4</v>
      </c>
    </row>
    <row r="507" spans="1:2" x14ac:dyDescent="0.25">
      <c r="A507" s="1">
        <v>32905</v>
      </c>
      <c r="B507">
        <v>5.3</v>
      </c>
    </row>
    <row r="508" spans="1:2" x14ac:dyDescent="0.25">
      <c r="A508" s="1">
        <v>32933</v>
      </c>
      <c r="B508">
        <v>5.2</v>
      </c>
    </row>
    <row r="509" spans="1:2" x14ac:dyDescent="0.25">
      <c r="A509" s="1">
        <v>32964</v>
      </c>
      <c r="B509">
        <v>5.4</v>
      </c>
    </row>
    <row r="510" spans="1:2" x14ac:dyDescent="0.25">
      <c r="A510" s="1">
        <v>32994</v>
      </c>
      <c r="B510">
        <v>5.4</v>
      </c>
    </row>
    <row r="511" spans="1:2" x14ac:dyDescent="0.25">
      <c r="A511" s="1">
        <v>33025</v>
      </c>
      <c r="B511">
        <v>5.2</v>
      </c>
    </row>
    <row r="512" spans="1:2" x14ac:dyDescent="0.25">
      <c r="A512" s="1">
        <v>33055</v>
      </c>
      <c r="B512">
        <v>5.5</v>
      </c>
    </row>
    <row r="513" spans="1:2" x14ac:dyDescent="0.25">
      <c r="A513" s="1">
        <v>33086</v>
      </c>
      <c r="B513">
        <v>5.7</v>
      </c>
    </row>
    <row r="514" spans="1:2" x14ac:dyDescent="0.25">
      <c r="A514" s="1">
        <v>33117</v>
      </c>
      <c r="B514">
        <v>5.9</v>
      </c>
    </row>
    <row r="515" spans="1:2" x14ac:dyDescent="0.25">
      <c r="A515" s="1">
        <v>33147</v>
      </c>
      <c r="B515">
        <v>5.9</v>
      </c>
    </row>
    <row r="516" spans="1:2" x14ac:dyDescent="0.25">
      <c r="A516" s="1">
        <v>33178</v>
      </c>
      <c r="B516">
        <v>6.2</v>
      </c>
    </row>
    <row r="517" spans="1:2" x14ac:dyDescent="0.25">
      <c r="A517" s="1">
        <v>33208</v>
      </c>
      <c r="B517">
        <v>6.3</v>
      </c>
    </row>
    <row r="518" spans="1:2" x14ac:dyDescent="0.25">
      <c r="A518" s="1">
        <v>33239</v>
      </c>
      <c r="B518">
        <v>6.4</v>
      </c>
    </row>
    <row r="519" spans="1:2" x14ac:dyDescent="0.25">
      <c r="A519" s="1">
        <v>33270</v>
      </c>
      <c r="B519">
        <v>6.6</v>
      </c>
    </row>
    <row r="520" spans="1:2" x14ac:dyDescent="0.25">
      <c r="A520" s="1">
        <v>33298</v>
      </c>
      <c r="B520">
        <v>6.8</v>
      </c>
    </row>
    <row r="521" spans="1:2" x14ac:dyDescent="0.25">
      <c r="A521" s="1">
        <v>33329</v>
      </c>
      <c r="B521">
        <v>6.7</v>
      </c>
    </row>
    <row r="522" spans="1:2" x14ac:dyDescent="0.25">
      <c r="A522" s="1">
        <v>33359</v>
      </c>
      <c r="B522">
        <v>6.9</v>
      </c>
    </row>
    <row r="523" spans="1:2" x14ac:dyDescent="0.25">
      <c r="A523" s="1">
        <v>33390</v>
      </c>
      <c r="B523">
        <v>6.9</v>
      </c>
    </row>
    <row r="524" spans="1:2" x14ac:dyDescent="0.25">
      <c r="A524" s="1">
        <v>33420</v>
      </c>
      <c r="B524">
        <v>6.8</v>
      </c>
    </row>
    <row r="525" spans="1:2" x14ac:dyDescent="0.25">
      <c r="A525" s="1">
        <v>33451</v>
      </c>
      <c r="B525">
        <v>6.9</v>
      </c>
    </row>
    <row r="526" spans="1:2" x14ac:dyDescent="0.25">
      <c r="A526" s="1">
        <v>33482</v>
      </c>
      <c r="B526">
        <v>6.9</v>
      </c>
    </row>
    <row r="527" spans="1:2" x14ac:dyDescent="0.25">
      <c r="A527" s="1">
        <v>33512</v>
      </c>
      <c r="B527">
        <v>7</v>
      </c>
    </row>
    <row r="528" spans="1:2" x14ac:dyDescent="0.25">
      <c r="A528" s="1">
        <v>33543</v>
      </c>
      <c r="B528">
        <v>7</v>
      </c>
    </row>
    <row r="529" spans="1:2" x14ac:dyDescent="0.25">
      <c r="A529" s="1">
        <v>33573</v>
      </c>
      <c r="B529">
        <v>7.3</v>
      </c>
    </row>
    <row r="530" spans="1:2" x14ac:dyDescent="0.25">
      <c r="A530" s="1">
        <v>33604</v>
      </c>
      <c r="B530">
        <v>7.3</v>
      </c>
    </row>
    <row r="531" spans="1:2" x14ac:dyDescent="0.25">
      <c r="A531" s="1">
        <v>33635</v>
      </c>
      <c r="B531">
        <v>7.4</v>
      </c>
    </row>
    <row r="532" spans="1:2" x14ac:dyDescent="0.25">
      <c r="A532" s="1">
        <v>33664</v>
      </c>
      <c r="B532">
        <v>7.4</v>
      </c>
    </row>
    <row r="533" spans="1:2" x14ac:dyDescent="0.25">
      <c r="A533" s="1">
        <v>33695</v>
      </c>
      <c r="B533">
        <v>7.4</v>
      </c>
    </row>
    <row r="534" spans="1:2" x14ac:dyDescent="0.25">
      <c r="A534" s="1">
        <v>33725</v>
      </c>
      <c r="B534">
        <v>7.6</v>
      </c>
    </row>
    <row r="535" spans="1:2" x14ac:dyDescent="0.25">
      <c r="A535" s="1">
        <v>33756</v>
      </c>
      <c r="B535">
        <v>7.8</v>
      </c>
    </row>
    <row r="536" spans="1:2" x14ac:dyDescent="0.25">
      <c r="A536" s="1">
        <v>33786</v>
      </c>
      <c r="B536">
        <v>7.7</v>
      </c>
    </row>
    <row r="537" spans="1:2" x14ac:dyDescent="0.25">
      <c r="A537" s="1">
        <v>33817</v>
      </c>
      <c r="B537">
        <v>7.6</v>
      </c>
    </row>
    <row r="538" spans="1:2" x14ac:dyDescent="0.25">
      <c r="A538" s="1">
        <v>33848</v>
      </c>
      <c r="B538">
        <v>7.6</v>
      </c>
    </row>
    <row r="539" spans="1:2" x14ac:dyDescent="0.25">
      <c r="A539" s="1">
        <v>33878</v>
      </c>
      <c r="B539">
        <v>7.3</v>
      </c>
    </row>
    <row r="540" spans="1:2" x14ac:dyDescent="0.25">
      <c r="A540" s="1">
        <v>33909</v>
      </c>
      <c r="B540">
        <v>7.4</v>
      </c>
    </row>
    <row r="541" spans="1:2" x14ac:dyDescent="0.25">
      <c r="A541" s="1">
        <v>33939</v>
      </c>
      <c r="B541">
        <v>7.4</v>
      </c>
    </row>
    <row r="542" spans="1:2" x14ac:dyDescent="0.25">
      <c r="A542" s="1">
        <v>33970</v>
      </c>
      <c r="B542">
        <v>7.3</v>
      </c>
    </row>
    <row r="543" spans="1:2" x14ac:dyDescent="0.25">
      <c r="A543" s="1">
        <v>34001</v>
      </c>
      <c r="B543">
        <v>7.1</v>
      </c>
    </row>
    <row r="544" spans="1:2" x14ac:dyDescent="0.25">
      <c r="A544" s="1">
        <v>34029</v>
      </c>
      <c r="B544">
        <v>7</v>
      </c>
    </row>
    <row r="545" spans="1:2" x14ac:dyDescent="0.25">
      <c r="A545" s="1">
        <v>34060</v>
      </c>
      <c r="B545">
        <v>7.1</v>
      </c>
    </row>
    <row r="546" spans="1:2" x14ac:dyDescent="0.25">
      <c r="A546" s="1">
        <v>34090</v>
      </c>
      <c r="B546">
        <v>7.1</v>
      </c>
    </row>
    <row r="547" spans="1:2" x14ac:dyDescent="0.25">
      <c r="A547" s="1">
        <v>34121</v>
      </c>
      <c r="B547">
        <v>7</v>
      </c>
    </row>
    <row r="548" spans="1:2" x14ac:dyDescent="0.25">
      <c r="A548" s="1">
        <v>34151</v>
      </c>
      <c r="B548">
        <v>6.9</v>
      </c>
    </row>
    <row r="549" spans="1:2" x14ac:dyDescent="0.25">
      <c r="A549" s="1">
        <v>34182</v>
      </c>
      <c r="B549">
        <v>6.8</v>
      </c>
    </row>
    <row r="550" spans="1:2" x14ac:dyDescent="0.25">
      <c r="A550" s="1">
        <v>34213</v>
      </c>
      <c r="B550">
        <v>6.7</v>
      </c>
    </row>
    <row r="551" spans="1:2" x14ac:dyDescent="0.25">
      <c r="A551" s="1">
        <v>34243</v>
      </c>
      <c r="B551">
        <v>6.8</v>
      </c>
    </row>
    <row r="552" spans="1:2" x14ac:dyDescent="0.25">
      <c r="A552" s="1">
        <v>34274</v>
      </c>
      <c r="B552">
        <v>6.6</v>
      </c>
    </row>
    <row r="553" spans="1:2" x14ac:dyDescent="0.25">
      <c r="A553" s="1">
        <v>34304</v>
      </c>
      <c r="B553">
        <v>6.5</v>
      </c>
    </row>
    <row r="554" spans="1:2" x14ac:dyDescent="0.25">
      <c r="A554" s="1">
        <v>34335</v>
      </c>
      <c r="B554">
        <v>6.6</v>
      </c>
    </row>
    <row r="555" spans="1:2" x14ac:dyDescent="0.25">
      <c r="A555" s="1">
        <v>34366</v>
      </c>
      <c r="B555">
        <v>6.6</v>
      </c>
    </row>
    <row r="556" spans="1:2" x14ac:dyDescent="0.25">
      <c r="A556" s="1">
        <v>34394</v>
      </c>
      <c r="B556">
        <v>6.5</v>
      </c>
    </row>
    <row r="557" spans="1:2" x14ac:dyDescent="0.25">
      <c r="A557" s="1">
        <v>34425</v>
      </c>
      <c r="B557">
        <v>6.4</v>
      </c>
    </row>
    <row r="558" spans="1:2" x14ac:dyDescent="0.25">
      <c r="A558" s="1">
        <v>34455</v>
      </c>
      <c r="B558">
        <v>6.1</v>
      </c>
    </row>
    <row r="559" spans="1:2" x14ac:dyDescent="0.25">
      <c r="A559" s="1">
        <v>34486</v>
      </c>
      <c r="B559">
        <v>6.1</v>
      </c>
    </row>
    <row r="560" spans="1:2" x14ac:dyDescent="0.25">
      <c r="A560" s="1">
        <v>34516</v>
      </c>
      <c r="B560">
        <v>6.1</v>
      </c>
    </row>
    <row r="561" spans="1:2" x14ac:dyDescent="0.25">
      <c r="A561" s="1">
        <v>34547</v>
      </c>
      <c r="B561">
        <v>6</v>
      </c>
    </row>
    <row r="562" spans="1:2" x14ac:dyDescent="0.25">
      <c r="A562" s="1">
        <v>34578</v>
      </c>
      <c r="B562">
        <v>5.9</v>
      </c>
    </row>
    <row r="563" spans="1:2" x14ac:dyDescent="0.25">
      <c r="A563" s="1">
        <v>34608</v>
      </c>
      <c r="B563">
        <v>5.8</v>
      </c>
    </row>
    <row r="564" spans="1:2" x14ac:dyDescent="0.25">
      <c r="A564" s="1">
        <v>34639</v>
      </c>
      <c r="B564">
        <v>5.6</v>
      </c>
    </row>
    <row r="565" spans="1:2" x14ac:dyDescent="0.25">
      <c r="A565" s="1">
        <v>34669</v>
      </c>
      <c r="B565">
        <v>5.5</v>
      </c>
    </row>
    <row r="566" spans="1:2" x14ac:dyDescent="0.25">
      <c r="A566" s="1">
        <v>34700</v>
      </c>
      <c r="B566">
        <v>5.6</v>
      </c>
    </row>
    <row r="567" spans="1:2" x14ac:dyDescent="0.25">
      <c r="A567" s="1">
        <v>34731</v>
      </c>
      <c r="B567">
        <v>5.4</v>
      </c>
    </row>
    <row r="568" spans="1:2" x14ac:dyDescent="0.25">
      <c r="A568" s="1">
        <v>34759</v>
      </c>
      <c r="B568">
        <v>5.4</v>
      </c>
    </row>
    <row r="569" spans="1:2" x14ac:dyDescent="0.25">
      <c r="A569" s="1">
        <v>34790</v>
      </c>
      <c r="B569">
        <v>5.8</v>
      </c>
    </row>
    <row r="570" spans="1:2" x14ac:dyDescent="0.25">
      <c r="A570" s="1">
        <v>34820</v>
      </c>
      <c r="B570">
        <v>5.6</v>
      </c>
    </row>
    <row r="571" spans="1:2" x14ac:dyDescent="0.25">
      <c r="A571" s="1">
        <v>34851</v>
      </c>
      <c r="B571">
        <v>5.6</v>
      </c>
    </row>
    <row r="572" spans="1:2" x14ac:dyDescent="0.25">
      <c r="A572" s="1">
        <v>34881</v>
      </c>
      <c r="B572">
        <v>5.7</v>
      </c>
    </row>
    <row r="573" spans="1:2" x14ac:dyDescent="0.25">
      <c r="A573" s="1">
        <v>34912</v>
      </c>
      <c r="B573">
        <v>5.7</v>
      </c>
    </row>
    <row r="574" spans="1:2" x14ac:dyDescent="0.25">
      <c r="A574" s="1">
        <v>34943</v>
      </c>
      <c r="B574">
        <v>5.6</v>
      </c>
    </row>
    <row r="575" spans="1:2" x14ac:dyDescent="0.25">
      <c r="A575" s="1">
        <v>34973</v>
      </c>
      <c r="B575">
        <v>5.5</v>
      </c>
    </row>
    <row r="576" spans="1:2" x14ac:dyDescent="0.25">
      <c r="A576" s="1">
        <v>35004</v>
      </c>
      <c r="B576">
        <v>5.6</v>
      </c>
    </row>
    <row r="577" spans="1:2" x14ac:dyDescent="0.25">
      <c r="A577" s="1">
        <v>35034</v>
      </c>
      <c r="B577">
        <v>5.6</v>
      </c>
    </row>
    <row r="578" spans="1:2" x14ac:dyDescent="0.25">
      <c r="A578" s="1">
        <v>35065</v>
      </c>
      <c r="B578">
        <v>5.6</v>
      </c>
    </row>
    <row r="579" spans="1:2" x14ac:dyDescent="0.25">
      <c r="A579" s="1">
        <v>35096</v>
      </c>
      <c r="B579">
        <v>5.5</v>
      </c>
    </row>
    <row r="580" spans="1:2" x14ac:dyDescent="0.25">
      <c r="A580" s="1">
        <v>35125</v>
      </c>
      <c r="B580">
        <v>5.5</v>
      </c>
    </row>
    <row r="581" spans="1:2" x14ac:dyDescent="0.25">
      <c r="A581" s="1">
        <v>35156</v>
      </c>
      <c r="B581">
        <v>5.6</v>
      </c>
    </row>
    <row r="582" spans="1:2" x14ac:dyDescent="0.25">
      <c r="A582" s="1">
        <v>35186</v>
      </c>
      <c r="B582">
        <v>5.6</v>
      </c>
    </row>
    <row r="583" spans="1:2" x14ac:dyDescent="0.25">
      <c r="A583" s="1">
        <v>35217</v>
      </c>
      <c r="B583">
        <v>5.3</v>
      </c>
    </row>
    <row r="584" spans="1:2" x14ac:dyDescent="0.25">
      <c r="A584" s="1">
        <v>35247</v>
      </c>
      <c r="B584">
        <v>5.5</v>
      </c>
    </row>
    <row r="585" spans="1:2" x14ac:dyDescent="0.25">
      <c r="A585" s="1">
        <v>35278</v>
      </c>
      <c r="B585">
        <v>5.0999999999999996</v>
      </c>
    </row>
    <row r="586" spans="1:2" x14ac:dyDescent="0.25">
      <c r="A586" s="1">
        <v>35309</v>
      </c>
      <c r="B586">
        <v>5.2</v>
      </c>
    </row>
    <row r="587" spans="1:2" x14ac:dyDescent="0.25">
      <c r="A587" s="1">
        <v>35339</v>
      </c>
      <c r="B587">
        <v>5.2</v>
      </c>
    </row>
    <row r="588" spans="1:2" x14ac:dyDescent="0.25">
      <c r="A588" s="1">
        <v>35370</v>
      </c>
      <c r="B588">
        <v>5.4</v>
      </c>
    </row>
    <row r="589" spans="1:2" x14ac:dyDescent="0.25">
      <c r="A589" s="1">
        <v>35400</v>
      </c>
      <c r="B589">
        <v>5.4</v>
      </c>
    </row>
    <row r="590" spans="1:2" x14ac:dyDescent="0.25">
      <c r="A590" s="1">
        <v>35431</v>
      </c>
      <c r="B590">
        <v>5.3</v>
      </c>
    </row>
    <row r="591" spans="1:2" x14ac:dyDescent="0.25">
      <c r="A591" s="1">
        <v>35462</v>
      </c>
      <c r="B591">
        <v>5.2</v>
      </c>
    </row>
    <row r="592" spans="1:2" x14ac:dyDescent="0.25">
      <c r="A592" s="1">
        <v>35490</v>
      </c>
      <c r="B592">
        <v>5.2</v>
      </c>
    </row>
    <row r="593" spans="1:2" x14ac:dyDescent="0.25">
      <c r="A593" s="1">
        <v>35521</v>
      </c>
      <c r="B593">
        <v>5.0999999999999996</v>
      </c>
    </row>
    <row r="594" spans="1:2" x14ac:dyDescent="0.25">
      <c r="A594" s="1">
        <v>35551</v>
      </c>
      <c r="B594">
        <v>4.9000000000000004</v>
      </c>
    </row>
    <row r="595" spans="1:2" x14ac:dyDescent="0.25">
      <c r="A595" s="1">
        <v>35582</v>
      </c>
      <c r="B595">
        <v>5</v>
      </c>
    </row>
    <row r="596" spans="1:2" x14ac:dyDescent="0.25">
      <c r="A596" s="1">
        <v>35612</v>
      </c>
      <c r="B596">
        <v>4.9000000000000004</v>
      </c>
    </row>
    <row r="597" spans="1:2" x14ac:dyDescent="0.25">
      <c r="A597" s="1">
        <v>35643</v>
      </c>
      <c r="B597">
        <v>4.8</v>
      </c>
    </row>
    <row r="598" spans="1:2" x14ac:dyDescent="0.25">
      <c r="A598" s="1">
        <v>35674</v>
      </c>
      <c r="B598">
        <v>4.9000000000000004</v>
      </c>
    </row>
    <row r="599" spans="1:2" x14ac:dyDescent="0.25">
      <c r="A599" s="1">
        <v>35704</v>
      </c>
      <c r="B599">
        <v>4.7</v>
      </c>
    </row>
    <row r="600" spans="1:2" x14ac:dyDescent="0.25">
      <c r="A600" s="1">
        <v>35735</v>
      </c>
      <c r="B600">
        <v>4.5999999999999996</v>
      </c>
    </row>
    <row r="601" spans="1:2" x14ac:dyDescent="0.25">
      <c r="A601" s="1">
        <v>35765</v>
      </c>
      <c r="B601">
        <v>4.7</v>
      </c>
    </row>
    <row r="602" spans="1:2" x14ac:dyDescent="0.25">
      <c r="A602" s="1">
        <v>35796</v>
      </c>
      <c r="B602">
        <v>4.5999999999999996</v>
      </c>
    </row>
    <row r="603" spans="1:2" x14ac:dyDescent="0.25">
      <c r="A603" s="1">
        <v>35827</v>
      </c>
      <c r="B603">
        <v>4.5999999999999996</v>
      </c>
    </row>
    <row r="604" spans="1:2" x14ac:dyDescent="0.25">
      <c r="A604" s="1">
        <v>35855</v>
      </c>
      <c r="B604">
        <v>4.7</v>
      </c>
    </row>
    <row r="605" spans="1:2" x14ac:dyDescent="0.25">
      <c r="A605" s="1">
        <v>35886</v>
      </c>
      <c r="B605">
        <v>4.3</v>
      </c>
    </row>
    <row r="606" spans="1:2" x14ac:dyDescent="0.25">
      <c r="A606" s="1">
        <v>35916</v>
      </c>
      <c r="B606">
        <v>4.4000000000000004</v>
      </c>
    </row>
    <row r="607" spans="1:2" x14ac:dyDescent="0.25">
      <c r="A607" s="1">
        <v>35947</v>
      </c>
      <c r="B607">
        <v>4.5</v>
      </c>
    </row>
    <row r="608" spans="1:2" x14ac:dyDescent="0.25">
      <c r="A608" s="1">
        <v>35977</v>
      </c>
      <c r="B608">
        <v>4.5</v>
      </c>
    </row>
    <row r="609" spans="1:2" x14ac:dyDescent="0.25">
      <c r="A609" s="1">
        <v>36008</v>
      </c>
      <c r="B609">
        <v>4.5</v>
      </c>
    </row>
    <row r="610" spans="1:2" x14ac:dyDescent="0.25">
      <c r="A610" s="1">
        <v>36039</v>
      </c>
      <c r="B610">
        <v>4.5999999999999996</v>
      </c>
    </row>
    <row r="611" spans="1:2" x14ac:dyDescent="0.25">
      <c r="A611" s="1">
        <v>36069</v>
      </c>
      <c r="B611">
        <v>4.5</v>
      </c>
    </row>
    <row r="612" spans="1:2" x14ac:dyDescent="0.25">
      <c r="A612" s="1">
        <v>36100</v>
      </c>
      <c r="B612">
        <v>4.4000000000000004</v>
      </c>
    </row>
    <row r="613" spans="1:2" x14ac:dyDescent="0.25">
      <c r="A613" s="1">
        <v>36130</v>
      </c>
      <c r="B613">
        <v>4.4000000000000004</v>
      </c>
    </row>
    <row r="614" spans="1:2" x14ac:dyDescent="0.25">
      <c r="A614" s="1">
        <v>36161</v>
      </c>
      <c r="B614">
        <v>4.3</v>
      </c>
    </row>
    <row r="615" spans="1:2" x14ac:dyDescent="0.25">
      <c r="A615" s="1">
        <v>36192</v>
      </c>
      <c r="B615">
        <v>4.4000000000000004</v>
      </c>
    </row>
    <row r="616" spans="1:2" x14ac:dyDescent="0.25">
      <c r="A616" s="1">
        <v>36220</v>
      </c>
      <c r="B616">
        <v>4.2</v>
      </c>
    </row>
    <row r="617" spans="1:2" x14ac:dyDescent="0.25">
      <c r="A617" s="1">
        <v>36251</v>
      </c>
      <c r="B617">
        <v>4.3</v>
      </c>
    </row>
    <row r="618" spans="1:2" x14ac:dyDescent="0.25">
      <c r="A618" s="1">
        <v>36281</v>
      </c>
      <c r="B618">
        <v>4.2</v>
      </c>
    </row>
    <row r="619" spans="1:2" x14ac:dyDescent="0.25">
      <c r="A619" s="1">
        <v>36312</v>
      </c>
      <c r="B619">
        <v>4.3</v>
      </c>
    </row>
    <row r="620" spans="1:2" x14ac:dyDescent="0.25">
      <c r="A620" s="1">
        <v>36342</v>
      </c>
      <c r="B620">
        <v>4.3</v>
      </c>
    </row>
    <row r="621" spans="1:2" x14ac:dyDescent="0.25">
      <c r="A621" s="1">
        <v>36373</v>
      </c>
      <c r="B621">
        <v>4.2</v>
      </c>
    </row>
    <row r="622" spans="1:2" x14ac:dyDescent="0.25">
      <c r="A622" s="1">
        <v>36404</v>
      </c>
      <c r="B622">
        <v>4.2</v>
      </c>
    </row>
    <row r="623" spans="1:2" x14ac:dyDescent="0.25">
      <c r="A623" s="1">
        <v>36434</v>
      </c>
      <c r="B623">
        <v>4.0999999999999996</v>
      </c>
    </row>
    <row r="624" spans="1:2" x14ac:dyDescent="0.25">
      <c r="A624" s="1">
        <v>36465</v>
      </c>
      <c r="B624">
        <v>4.0999999999999996</v>
      </c>
    </row>
    <row r="625" spans="1:2" x14ac:dyDescent="0.25">
      <c r="A625" s="1">
        <v>36495</v>
      </c>
      <c r="B625">
        <v>4</v>
      </c>
    </row>
    <row r="626" spans="1:2" x14ac:dyDescent="0.25">
      <c r="A626" s="1">
        <v>36526</v>
      </c>
      <c r="B626">
        <v>4</v>
      </c>
    </row>
    <row r="627" spans="1:2" x14ac:dyDescent="0.25">
      <c r="A627" s="1">
        <v>36557</v>
      </c>
      <c r="B627">
        <v>4.0999999999999996</v>
      </c>
    </row>
    <row r="628" spans="1:2" x14ac:dyDescent="0.25">
      <c r="A628" s="1">
        <v>36586</v>
      </c>
      <c r="B628">
        <v>4</v>
      </c>
    </row>
    <row r="629" spans="1:2" x14ac:dyDescent="0.25">
      <c r="A629" s="1">
        <v>36617</v>
      </c>
      <c r="B629">
        <v>3.8</v>
      </c>
    </row>
    <row r="630" spans="1:2" x14ac:dyDescent="0.25">
      <c r="A630" s="1">
        <v>36647</v>
      </c>
      <c r="B630">
        <v>4</v>
      </c>
    </row>
    <row r="631" spans="1:2" x14ac:dyDescent="0.25">
      <c r="A631" s="1">
        <v>36678</v>
      </c>
      <c r="B631">
        <v>4</v>
      </c>
    </row>
    <row r="632" spans="1:2" x14ac:dyDescent="0.25">
      <c r="A632" s="1">
        <v>36708</v>
      </c>
      <c r="B632">
        <v>4</v>
      </c>
    </row>
    <row r="633" spans="1:2" x14ac:dyDescent="0.25">
      <c r="A633" s="1">
        <v>36739</v>
      </c>
      <c r="B633">
        <v>4.0999999999999996</v>
      </c>
    </row>
    <row r="634" spans="1:2" x14ac:dyDescent="0.25">
      <c r="A634" s="1">
        <v>36770</v>
      </c>
      <c r="B634">
        <v>3.9</v>
      </c>
    </row>
    <row r="635" spans="1:2" x14ac:dyDescent="0.25">
      <c r="A635" s="1">
        <v>36800</v>
      </c>
      <c r="B635">
        <v>3.9</v>
      </c>
    </row>
    <row r="636" spans="1:2" x14ac:dyDescent="0.25">
      <c r="A636" s="1">
        <v>36831</v>
      </c>
      <c r="B636">
        <v>3.9</v>
      </c>
    </row>
    <row r="637" spans="1:2" x14ac:dyDescent="0.25">
      <c r="A637" s="1">
        <v>36861</v>
      </c>
      <c r="B637">
        <v>3.9</v>
      </c>
    </row>
    <row r="638" spans="1:2" x14ac:dyDescent="0.25">
      <c r="A638" s="1">
        <v>36892</v>
      </c>
      <c r="B638">
        <v>4.2</v>
      </c>
    </row>
    <row r="639" spans="1:2" x14ac:dyDescent="0.25">
      <c r="A639" s="1">
        <v>36923</v>
      </c>
      <c r="B639">
        <v>4.2</v>
      </c>
    </row>
    <row r="640" spans="1:2" x14ac:dyDescent="0.25">
      <c r="A640" s="1">
        <v>36951</v>
      </c>
      <c r="B640">
        <v>4.3</v>
      </c>
    </row>
    <row r="641" spans="1:2" x14ac:dyDescent="0.25">
      <c r="A641" s="1">
        <v>36982</v>
      </c>
      <c r="B641">
        <v>4.4000000000000004</v>
      </c>
    </row>
    <row r="642" spans="1:2" x14ac:dyDescent="0.25">
      <c r="A642" s="1">
        <v>37012</v>
      </c>
      <c r="B642">
        <v>4.3</v>
      </c>
    </row>
    <row r="643" spans="1:2" x14ac:dyDescent="0.25">
      <c r="A643" s="1">
        <v>37043</v>
      </c>
      <c r="B643">
        <v>4.5</v>
      </c>
    </row>
    <row r="644" spans="1:2" x14ac:dyDescent="0.25">
      <c r="A644" s="1">
        <v>37073</v>
      </c>
      <c r="B644">
        <v>4.5999999999999996</v>
      </c>
    </row>
    <row r="645" spans="1:2" x14ac:dyDescent="0.25">
      <c r="A645" s="1">
        <v>37104</v>
      </c>
      <c r="B645">
        <v>4.9000000000000004</v>
      </c>
    </row>
    <row r="646" spans="1:2" x14ac:dyDescent="0.25">
      <c r="A646" s="1">
        <v>37135</v>
      </c>
      <c r="B646">
        <v>5</v>
      </c>
    </row>
    <row r="647" spans="1:2" x14ac:dyDescent="0.25">
      <c r="A647" s="1">
        <v>37165</v>
      </c>
      <c r="B647">
        <v>5.3</v>
      </c>
    </row>
    <row r="648" spans="1:2" x14ac:dyDescent="0.25">
      <c r="A648" s="1">
        <v>37196</v>
      </c>
      <c r="B648">
        <v>5.5</v>
      </c>
    </row>
    <row r="649" spans="1:2" x14ac:dyDescent="0.25">
      <c r="A649" s="1">
        <v>37226</v>
      </c>
      <c r="B649">
        <v>5.7</v>
      </c>
    </row>
    <row r="650" spans="1:2" x14ac:dyDescent="0.25">
      <c r="A650" s="1">
        <v>37257</v>
      </c>
      <c r="B650">
        <v>5.7</v>
      </c>
    </row>
    <row r="651" spans="1:2" x14ac:dyDescent="0.25">
      <c r="A651" s="1">
        <v>37288</v>
      </c>
      <c r="B651">
        <v>5.7</v>
      </c>
    </row>
    <row r="652" spans="1:2" x14ac:dyDescent="0.25">
      <c r="A652" s="1">
        <v>37316</v>
      </c>
      <c r="B652">
        <v>5.7</v>
      </c>
    </row>
    <row r="653" spans="1:2" x14ac:dyDescent="0.25">
      <c r="A653" s="1">
        <v>37347</v>
      </c>
      <c r="B653">
        <v>5.9</v>
      </c>
    </row>
    <row r="654" spans="1:2" x14ac:dyDescent="0.25">
      <c r="A654" s="1">
        <v>37377</v>
      </c>
      <c r="B654">
        <v>5.8</v>
      </c>
    </row>
    <row r="655" spans="1:2" x14ac:dyDescent="0.25">
      <c r="A655" s="1">
        <v>37408</v>
      </c>
      <c r="B655">
        <v>5.8</v>
      </c>
    </row>
    <row r="656" spans="1:2" x14ac:dyDescent="0.25">
      <c r="A656" s="1">
        <v>37438</v>
      </c>
      <c r="B656">
        <v>5.8</v>
      </c>
    </row>
    <row r="657" spans="1:2" x14ac:dyDescent="0.25">
      <c r="A657" s="1">
        <v>37469</v>
      </c>
      <c r="B657">
        <v>5.7</v>
      </c>
    </row>
    <row r="658" spans="1:2" x14ac:dyDescent="0.25">
      <c r="A658" s="1">
        <v>37500</v>
      </c>
      <c r="B658">
        <v>5.7</v>
      </c>
    </row>
    <row r="659" spans="1:2" x14ac:dyDescent="0.25">
      <c r="A659" s="1">
        <v>37530</v>
      </c>
      <c r="B659">
        <v>5.7</v>
      </c>
    </row>
    <row r="660" spans="1:2" x14ac:dyDescent="0.25">
      <c r="A660" s="1">
        <v>37561</v>
      </c>
      <c r="B660">
        <v>5.9</v>
      </c>
    </row>
    <row r="661" spans="1:2" x14ac:dyDescent="0.25">
      <c r="A661" s="1">
        <v>37591</v>
      </c>
      <c r="B661">
        <v>6</v>
      </c>
    </row>
    <row r="662" spans="1:2" x14ac:dyDescent="0.25">
      <c r="A662" s="1">
        <v>37622</v>
      </c>
      <c r="B662">
        <v>5.8</v>
      </c>
    </row>
    <row r="663" spans="1:2" x14ac:dyDescent="0.25">
      <c r="A663" s="1">
        <v>37653</v>
      </c>
      <c r="B663">
        <v>5.9</v>
      </c>
    </row>
    <row r="664" spans="1:2" x14ac:dyDescent="0.25">
      <c r="A664" s="1">
        <v>37681</v>
      </c>
      <c r="B664">
        <v>5.9</v>
      </c>
    </row>
    <row r="665" spans="1:2" x14ac:dyDescent="0.25">
      <c r="A665" s="1">
        <v>37712</v>
      </c>
      <c r="B665">
        <v>6</v>
      </c>
    </row>
    <row r="666" spans="1:2" x14ac:dyDescent="0.25">
      <c r="A666" s="1">
        <v>37742</v>
      </c>
      <c r="B666">
        <v>6.1</v>
      </c>
    </row>
    <row r="667" spans="1:2" x14ac:dyDescent="0.25">
      <c r="A667" s="1">
        <v>37773</v>
      </c>
      <c r="B667">
        <v>6.3</v>
      </c>
    </row>
    <row r="668" spans="1:2" x14ac:dyDescent="0.25">
      <c r="A668" s="1">
        <v>37803</v>
      </c>
      <c r="B668">
        <v>6.2</v>
      </c>
    </row>
    <row r="669" spans="1:2" x14ac:dyDescent="0.25">
      <c r="A669" s="1">
        <v>37834</v>
      </c>
      <c r="B669">
        <v>6.1</v>
      </c>
    </row>
    <row r="670" spans="1:2" x14ac:dyDescent="0.25">
      <c r="A670" s="1">
        <v>37865</v>
      </c>
      <c r="B670">
        <v>6.1</v>
      </c>
    </row>
    <row r="671" spans="1:2" x14ac:dyDescent="0.25">
      <c r="A671" s="1">
        <v>37895</v>
      </c>
      <c r="B671">
        <v>6</v>
      </c>
    </row>
    <row r="672" spans="1:2" x14ac:dyDescent="0.25">
      <c r="A672" s="1">
        <v>37926</v>
      </c>
      <c r="B672">
        <v>5.8</v>
      </c>
    </row>
    <row r="673" spans="1:2" x14ac:dyDescent="0.25">
      <c r="A673" s="1">
        <v>37956</v>
      </c>
      <c r="B673">
        <v>5.7</v>
      </c>
    </row>
    <row r="674" spans="1:2" x14ac:dyDescent="0.25">
      <c r="A674" s="1">
        <v>37987</v>
      </c>
      <c r="B674">
        <v>5.7</v>
      </c>
    </row>
    <row r="675" spans="1:2" x14ac:dyDescent="0.25">
      <c r="A675" s="1">
        <v>38018</v>
      </c>
      <c r="B675">
        <v>5.6</v>
      </c>
    </row>
    <row r="676" spans="1:2" x14ac:dyDescent="0.25">
      <c r="A676" s="1">
        <v>38047</v>
      </c>
      <c r="B676">
        <v>5.8</v>
      </c>
    </row>
    <row r="677" spans="1:2" x14ac:dyDescent="0.25">
      <c r="A677" s="1">
        <v>38078</v>
      </c>
      <c r="B677">
        <v>5.6</v>
      </c>
    </row>
    <row r="678" spans="1:2" x14ac:dyDescent="0.25">
      <c r="A678" s="1">
        <v>38108</v>
      </c>
      <c r="B678">
        <v>5.6</v>
      </c>
    </row>
    <row r="679" spans="1:2" x14ac:dyDescent="0.25">
      <c r="A679" s="1">
        <v>38139</v>
      </c>
      <c r="B679">
        <v>5.6</v>
      </c>
    </row>
    <row r="680" spans="1:2" x14ac:dyDescent="0.25">
      <c r="A680" s="1">
        <v>38169</v>
      </c>
      <c r="B680">
        <v>5.5</v>
      </c>
    </row>
    <row r="681" spans="1:2" x14ac:dyDescent="0.25">
      <c r="A681" s="1">
        <v>38200</v>
      </c>
      <c r="B681">
        <v>5.4</v>
      </c>
    </row>
    <row r="682" spans="1:2" x14ac:dyDescent="0.25">
      <c r="A682" s="1">
        <v>38231</v>
      </c>
      <c r="B682">
        <v>5.4</v>
      </c>
    </row>
    <row r="683" spans="1:2" x14ac:dyDescent="0.25">
      <c r="A683" s="1">
        <v>38261</v>
      </c>
      <c r="B683">
        <v>5.5</v>
      </c>
    </row>
    <row r="684" spans="1:2" x14ac:dyDescent="0.25">
      <c r="A684" s="1">
        <v>38292</v>
      </c>
      <c r="B684">
        <v>5.4</v>
      </c>
    </row>
    <row r="685" spans="1:2" x14ac:dyDescent="0.25">
      <c r="A685" s="1">
        <v>38322</v>
      </c>
      <c r="B685">
        <v>5.4</v>
      </c>
    </row>
    <row r="686" spans="1:2" x14ac:dyDescent="0.25">
      <c r="A686" s="1">
        <v>38353</v>
      </c>
      <c r="B686">
        <v>5.3</v>
      </c>
    </row>
    <row r="687" spans="1:2" x14ac:dyDescent="0.25">
      <c r="A687" s="1">
        <v>38384</v>
      </c>
      <c r="B687">
        <v>5.4</v>
      </c>
    </row>
    <row r="688" spans="1:2" x14ac:dyDescent="0.25">
      <c r="A688" s="1">
        <v>38412</v>
      </c>
      <c r="B688">
        <v>5.2</v>
      </c>
    </row>
    <row r="689" spans="1:2" x14ac:dyDescent="0.25">
      <c r="A689" s="1">
        <v>38443</v>
      </c>
      <c r="B689">
        <v>5.2</v>
      </c>
    </row>
    <row r="690" spans="1:2" x14ac:dyDescent="0.25">
      <c r="A690" s="1">
        <v>38473</v>
      </c>
      <c r="B690">
        <v>5.0999999999999996</v>
      </c>
    </row>
    <row r="691" spans="1:2" x14ac:dyDescent="0.25">
      <c r="A691" s="1">
        <v>38504</v>
      </c>
      <c r="B691">
        <v>5</v>
      </c>
    </row>
    <row r="692" spans="1:2" x14ac:dyDescent="0.25">
      <c r="A692" s="1">
        <v>38534</v>
      </c>
      <c r="B692">
        <v>5</v>
      </c>
    </row>
    <row r="693" spans="1:2" x14ac:dyDescent="0.25">
      <c r="A693" s="1">
        <v>38565</v>
      </c>
      <c r="B693">
        <v>4.9000000000000004</v>
      </c>
    </row>
    <row r="694" spans="1:2" x14ac:dyDescent="0.25">
      <c r="A694" s="1">
        <v>38596</v>
      </c>
      <c r="B694">
        <v>5</v>
      </c>
    </row>
    <row r="695" spans="1:2" x14ac:dyDescent="0.25">
      <c r="A695" s="1">
        <v>38626</v>
      </c>
      <c r="B695">
        <v>5</v>
      </c>
    </row>
    <row r="696" spans="1:2" x14ac:dyDescent="0.25">
      <c r="A696" s="1">
        <v>38657</v>
      </c>
      <c r="B696">
        <v>5</v>
      </c>
    </row>
    <row r="697" spans="1:2" x14ac:dyDescent="0.25">
      <c r="A697" s="1">
        <v>38687</v>
      </c>
      <c r="B697">
        <v>4.9000000000000004</v>
      </c>
    </row>
    <row r="698" spans="1:2" x14ac:dyDescent="0.25">
      <c r="A698" s="1">
        <v>38718</v>
      </c>
      <c r="B698">
        <v>4.7</v>
      </c>
    </row>
    <row r="699" spans="1:2" x14ac:dyDescent="0.25">
      <c r="A699" s="1">
        <v>38749</v>
      </c>
      <c r="B699">
        <v>4.8</v>
      </c>
    </row>
    <row r="700" spans="1:2" x14ac:dyDescent="0.25">
      <c r="A700" s="1">
        <v>38777</v>
      </c>
      <c r="B700">
        <v>4.7</v>
      </c>
    </row>
    <row r="701" spans="1:2" x14ac:dyDescent="0.25">
      <c r="A701" s="1">
        <v>38808</v>
      </c>
      <c r="B701">
        <v>4.7</v>
      </c>
    </row>
    <row r="702" spans="1:2" x14ac:dyDescent="0.25">
      <c r="A702" s="1">
        <v>38838</v>
      </c>
      <c r="B702">
        <v>4.5999999999999996</v>
      </c>
    </row>
    <row r="703" spans="1:2" x14ac:dyDescent="0.25">
      <c r="A703" s="1">
        <v>38869</v>
      </c>
      <c r="B703">
        <v>4.5999999999999996</v>
      </c>
    </row>
    <row r="704" spans="1:2" x14ac:dyDescent="0.25">
      <c r="A704" s="1">
        <v>38899</v>
      </c>
      <c r="B704">
        <v>4.7</v>
      </c>
    </row>
    <row r="705" spans="1:2" x14ac:dyDescent="0.25">
      <c r="A705" s="1">
        <v>38930</v>
      </c>
      <c r="B705">
        <v>4.7</v>
      </c>
    </row>
    <row r="706" spans="1:2" x14ac:dyDescent="0.25">
      <c r="A706" s="1">
        <v>38961</v>
      </c>
      <c r="B706">
        <v>4.5</v>
      </c>
    </row>
    <row r="707" spans="1:2" x14ac:dyDescent="0.25">
      <c r="A707" s="1">
        <v>38991</v>
      </c>
      <c r="B707">
        <v>4.4000000000000004</v>
      </c>
    </row>
    <row r="708" spans="1:2" x14ac:dyDescent="0.25">
      <c r="A708" s="1">
        <v>39022</v>
      </c>
      <c r="B708">
        <v>4.5</v>
      </c>
    </row>
    <row r="709" spans="1:2" x14ac:dyDescent="0.25">
      <c r="A709" s="1">
        <v>39052</v>
      </c>
      <c r="B709">
        <v>4.4000000000000004</v>
      </c>
    </row>
    <row r="710" spans="1:2" x14ac:dyDescent="0.25">
      <c r="A710" s="1">
        <v>39083</v>
      </c>
      <c r="B710">
        <v>4.5999999999999996</v>
      </c>
    </row>
    <row r="711" spans="1:2" x14ac:dyDescent="0.25">
      <c r="A711" s="1">
        <v>39114</v>
      </c>
      <c r="B711">
        <v>4.5</v>
      </c>
    </row>
    <row r="712" spans="1:2" x14ac:dyDescent="0.25">
      <c r="A712" s="1">
        <v>39142</v>
      </c>
      <c r="B712">
        <v>4.4000000000000004</v>
      </c>
    </row>
    <row r="713" spans="1:2" x14ac:dyDescent="0.25">
      <c r="A713" s="1">
        <v>39173</v>
      </c>
      <c r="B713">
        <v>4.5</v>
      </c>
    </row>
    <row r="714" spans="1:2" x14ac:dyDescent="0.25">
      <c r="A714" s="1">
        <v>39203</v>
      </c>
      <c r="B714">
        <v>4.4000000000000004</v>
      </c>
    </row>
    <row r="715" spans="1:2" x14ac:dyDescent="0.25">
      <c r="A715" s="1">
        <v>39234</v>
      </c>
      <c r="B715">
        <v>4.5999999999999996</v>
      </c>
    </row>
    <row r="716" spans="1:2" x14ac:dyDescent="0.25">
      <c r="A716" s="1">
        <v>39264</v>
      </c>
      <c r="B716">
        <v>4.7</v>
      </c>
    </row>
    <row r="717" spans="1:2" x14ac:dyDescent="0.25">
      <c r="A717" s="1">
        <v>39295</v>
      </c>
      <c r="B717">
        <v>4.5999999999999996</v>
      </c>
    </row>
    <row r="718" spans="1:2" x14ac:dyDescent="0.25">
      <c r="A718" s="1">
        <v>39326</v>
      </c>
      <c r="B718">
        <v>4.7</v>
      </c>
    </row>
    <row r="719" spans="1:2" x14ac:dyDescent="0.25">
      <c r="A719" s="1">
        <v>39356</v>
      </c>
      <c r="B719">
        <v>4.7</v>
      </c>
    </row>
    <row r="720" spans="1:2" x14ac:dyDescent="0.25">
      <c r="A720" s="1">
        <v>39387</v>
      </c>
      <c r="B720">
        <v>4.7</v>
      </c>
    </row>
    <row r="721" spans="1:2" x14ac:dyDescent="0.25">
      <c r="A721" s="1">
        <v>39417</v>
      </c>
      <c r="B721">
        <v>5</v>
      </c>
    </row>
    <row r="722" spans="1:2" x14ac:dyDescent="0.25">
      <c r="A722" s="1">
        <v>39448</v>
      </c>
      <c r="B722">
        <v>5</v>
      </c>
    </row>
    <row r="723" spans="1:2" x14ac:dyDescent="0.25">
      <c r="A723" s="1">
        <v>39479</v>
      </c>
      <c r="B723">
        <v>4.9000000000000004</v>
      </c>
    </row>
    <row r="724" spans="1:2" x14ac:dyDescent="0.25">
      <c r="A724" s="1">
        <v>39508</v>
      </c>
      <c r="B724">
        <v>5.0999999999999996</v>
      </c>
    </row>
    <row r="725" spans="1:2" x14ac:dyDescent="0.25">
      <c r="A725" s="1">
        <v>39539</v>
      </c>
      <c r="B725">
        <v>5</v>
      </c>
    </row>
    <row r="726" spans="1:2" x14ac:dyDescent="0.25">
      <c r="A726" s="1">
        <v>39569</v>
      </c>
      <c r="B726">
        <v>5.4</v>
      </c>
    </row>
    <row r="727" spans="1:2" x14ac:dyDescent="0.25">
      <c r="A727" s="1">
        <v>39600</v>
      </c>
      <c r="B727">
        <v>5.6</v>
      </c>
    </row>
    <row r="728" spans="1:2" x14ac:dyDescent="0.25">
      <c r="A728" s="1">
        <v>39630</v>
      </c>
      <c r="B728">
        <v>5.8</v>
      </c>
    </row>
    <row r="729" spans="1:2" x14ac:dyDescent="0.25">
      <c r="A729" s="1">
        <v>39661</v>
      </c>
      <c r="B729">
        <v>6.1</v>
      </c>
    </row>
    <row r="730" spans="1:2" x14ac:dyDescent="0.25">
      <c r="A730" s="1">
        <v>39692</v>
      </c>
      <c r="B730">
        <v>6.1</v>
      </c>
    </row>
    <row r="731" spans="1:2" x14ac:dyDescent="0.25">
      <c r="A731" s="1">
        <v>39722</v>
      </c>
      <c r="B731">
        <v>6.5</v>
      </c>
    </row>
    <row r="732" spans="1:2" x14ac:dyDescent="0.25">
      <c r="A732" s="1">
        <v>39753</v>
      </c>
      <c r="B732">
        <v>6.8</v>
      </c>
    </row>
    <row r="733" spans="1:2" x14ac:dyDescent="0.25">
      <c r="A733" s="1">
        <v>39783</v>
      </c>
      <c r="B733">
        <v>7.3</v>
      </c>
    </row>
    <row r="734" spans="1:2" x14ac:dyDescent="0.25">
      <c r="A734" s="1">
        <v>39814</v>
      </c>
      <c r="B734">
        <v>7.8</v>
      </c>
    </row>
    <row r="735" spans="1:2" x14ac:dyDescent="0.25">
      <c r="A735" s="1">
        <v>39845</v>
      </c>
      <c r="B735">
        <v>8.3000000000000007</v>
      </c>
    </row>
    <row r="736" spans="1:2" x14ac:dyDescent="0.25">
      <c r="A736" s="1">
        <v>39873</v>
      </c>
      <c r="B736">
        <v>8.6999999999999993</v>
      </c>
    </row>
    <row r="737" spans="1:2" x14ac:dyDescent="0.25">
      <c r="A737" s="1">
        <v>39904</v>
      </c>
      <c r="B737">
        <v>9</v>
      </c>
    </row>
    <row r="738" spans="1:2" x14ac:dyDescent="0.25">
      <c r="A738" s="1">
        <v>39934</v>
      </c>
      <c r="B738">
        <v>9.4</v>
      </c>
    </row>
    <row r="739" spans="1:2" x14ac:dyDescent="0.25">
      <c r="A739" s="1">
        <v>39965</v>
      </c>
      <c r="B739">
        <v>9.5</v>
      </c>
    </row>
    <row r="740" spans="1:2" x14ac:dyDescent="0.25">
      <c r="A740" s="1">
        <v>39995</v>
      </c>
      <c r="B740">
        <v>9.5</v>
      </c>
    </row>
    <row r="741" spans="1:2" x14ac:dyDescent="0.25">
      <c r="A741" s="1">
        <v>40026</v>
      </c>
      <c r="B741">
        <v>9.6</v>
      </c>
    </row>
    <row r="742" spans="1:2" x14ac:dyDescent="0.25">
      <c r="A742" s="1">
        <v>40057</v>
      </c>
      <c r="B742">
        <v>9.8000000000000007</v>
      </c>
    </row>
    <row r="743" spans="1:2" x14ac:dyDescent="0.25">
      <c r="A743" s="1">
        <v>40087</v>
      </c>
      <c r="B743">
        <v>10</v>
      </c>
    </row>
    <row r="744" spans="1:2" x14ac:dyDescent="0.25">
      <c r="A744" s="1">
        <v>40118</v>
      </c>
      <c r="B744">
        <v>9.9</v>
      </c>
    </row>
    <row r="745" spans="1:2" x14ac:dyDescent="0.25">
      <c r="A745" s="1">
        <v>40148</v>
      </c>
      <c r="B745">
        <v>9.9</v>
      </c>
    </row>
    <row r="746" spans="1:2" x14ac:dyDescent="0.25">
      <c r="A746" s="1">
        <v>40179</v>
      </c>
      <c r="B746">
        <v>9.8000000000000007</v>
      </c>
    </row>
    <row r="747" spans="1:2" x14ac:dyDescent="0.25">
      <c r="A747" s="1">
        <v>40210</v>
      </c>
      <c r="B747">
        <v>9.8000000000000007</v>
      </c>
    </row>
    <row r="748" spans="1:2" x14ac:dyDescent="0.25">
      <c r="A748" s="1">
        <v>40238</v>
      </c>
      <c r="B748">
        <v>9.9</v>
      </c>
    </row>
    <row r="749" spans="1:2" x14ac:dyDescent="0.25">
      <c r="A749" s="1">
        <v>40269</v>
      </c>
      <c r="B749">
        <v>9.9</v>
      </c>
    </row>
    <row r="750" spans="1:2" x14ac:dyDescent="0.25">
      <c r="A750" s="1">
        <v>40299</v>
      </c>
      <c r="B750">
        <v>9.6</v>
      </c>
    </row>
    <row r="751" spans="1:2" x14ac:dyDescent="0.25">
      <c r="A751" s="1">
        <v>40330</v>
      </c>
      <c r="B751">
        <v>9.4</v>
      </c>
    </row>
    <row r="752" spans="1:2" x14ac:dyDescent="0.25">
      <c r="A752" s="1">
        <v>40360</v>
      </c>
      <c r="B752">
        <v>9.4</v>
      </c>
    </row>
    <row r="753" spans="1:2" x14ac:dyDescent="0.25">
      <c r="A753" s="1">
        <v>40391</v>
      </c>
      <c r="B753">
        <v>9.5</v>
      </c>
    </row>
    <row r="754" spans="1:2" x14ac:dyDescent="0.25">
      <c r="A754" s="1">
        <v>40422</v>
      </c>
      <c r="B754">
        <v>9.5</v>
      </c>
    </row>
    <row r="755" spans="1:2" x14ac:dyDescent="0.25">
      <c r="A755" s="1">
        <v>40452</v>
      </c>
      <c r="B755">
        <v>9.4</v>
      </c>
    </row>
    <row r="756" spans="1:2" x14ac:dyDescent="0.25">
      <c r="A756" s="1">
        <v>40483</v>
      </c>
      <c r="B756">
        <v>9.8000000000000007</v>
      </c>
    </row>
    <row r="757" spans="1:2" x14ac:dyDescent="0.25">
      <c r="A757" s="1">
        <v>40513</v>
      </c>
      <c r="B757">
        <v>9.3000000000000007</v>
      </c>
    </row>
    <row r="758" spans="1:2" x14ac:dyDescent="0.25">
      <c r="A758" s="1">
        <v>40544</v>
      </c>
      <c r="B758">
        <v>9.1</v>
      </c>
    </row>
    <row r="759" spans="1:2" x14ac:dyDescent="0.25">
      <c r="A759" s="1">
        <v>40575</v>
      </c>
      <c r="B759">
        <v>9</v>
      </c>
    </row>
    <row r="760" spans="1:2" x14ac:dyDescent="0.25">
      <c r="A760" s="1">
        <v>40603</v>
      </c>
      <c r="B760">
        <v>9</v>
      </c>
    </row>
    <row r="761" spans="1:2" x14ac:dyDescent="0.25">
      <c r="A761" s="1">
        <v>40634</v>
      </c>
      <c r="B761">
        <v>9.1</v>
      </c>
    </row>
    <row r="762" spans="1:2" x14ac:dyDescent="0.25">
      <c r="A762" s="1">
        <v>40664</v>
      </c>
      <c r="B762">
        <v>9</v>
      </c>
    </row>
    <row r="763" spans="1:2" x14ac:dyDescent="0.25">
      <c r="A763" s="1">
        <v>40695</v>
      </c>
      <c r="B763">
        <v>9.1</v>
      </c>
    </row>
    <row r="764" spans="1:2" x14ac:dyDescent="0.25">
      <c r="A764" s="1">
        <v>40725</v>
      </c>
      <c r="B764">
        <v>9</v>
      </c>
    </row>
    <row r="765" spans="1:2" x14ac:dyDescent="0.25">
      <c r="A765" s="1">
        <v>40756</v>
      </c>
      <c r="B765">
        <v>9</v>
      </c>
    </row>
    <row r="766" spans="1:2" x14ac:dyDescent="0.25">
      <c r="A766" s="1">
        <v>40787</v>
      </c>
      <c r="B766">
        <v>9</v>
      </c>
    </row>
    <row r="767" spans="1:2" x14ac:dyDescent="0.25">
      <c r="A767" s="1">
        <v>40817</v>
      </c>
      <c r="B767">
        <v>8.8000000000000007</v>
      </c>
    </row>
    <row r="768" spans="1:2" x14ac:dyDescent="0.25">
      <c r="A768" s="1">
        <v>40848</v>
      </c>
      <c r="B768">
        <v>8.6</v>
      </c>
    </row>
    <row r="769" spans="1:2" x14ac:dyDescent="0.25">
      <c r="A769" s="1">
        <v>40878</v>
      </c>
      <c r="B769">
        <v>8.5</v>
      </c>
    </row>
    <row r="770" spans="1:2" x14ac:dyDescent="0.25">
      <c r="A770" s="1">
        <v>40909</v>
      </c>
      <c r="B770">
        <v>8.3000000000000007</v>
      </c>
    </row>
    <row r="771" spans="1:2" x14ac:dyDescent="0.25">
      <c r="A771" s="1">
        <v>40940</v>
      </c>
      <c r="B771">
        <v>8.3000000000000007</v>
      </c>
    </row>
    <row r="772" spans="1:2" x14ac:dyDescent="0.25">
      <c r="A772" s="1">
        <v>40969</v>
      </c>
      <c r="B772">
        <v>8.1999999999999993</v>
      </c>
    </row>
    <row r="773" spans="1:2" x14ac:dyDescent="0.25">
      <c r="A773" s="1">
        <v>41000</v>
      </c>
      <c r="B773">
        <v>8.1999999999999993</v>
      </c>
    </row>
    <row r="774" spans="1:2" x14ac:dyDescent="0.25">
      <c r="A774" s="1">
        <v>41030</v>
      </c>
      <c r="B774">
        <v>8.1999999999999993</v>
      </c>
    </row>
    <row r="775" spans="1:2" x14ac:dyDescent="0.25">
      <c r="A775" s="1">
        <v>41061</v>
      </c>
      <c r="B775">
        <v>8.1999999999999993</v>
      </c>
    </row>
    <row r="776" spans="1:2" x14ac:dyDescent="0.25">
      <c r="A776" s="1">
        <v>41091</v>
      </c>
      <c r="B776">
        <v>8.1999999999999993</v>
      </c>
    </row>
    <row r="777" spans="1:2" x14ac:dyDescent="0.25">
      <c r="A777" s="1">
        <v>41122</v>
      </c>
      <c r="B777">
        <v>8.1</v>
      </c>
    </row>
    <row r="778" spans="1:2" x14ac:dyDescent="0.25">
      <c r="A778" s="1">
        <v>41153</v>
      </c>
      <c r="B778">
        <v>7.8</v>
      </c>
    </row>
    <row r="779" spans="1:2" x14ac:dyDescent="0.25">
      <c r="A779" s="1">
        <v>41183</v>
      </c>
      <c r="B779">
        <v>7.8</v>
      </c>
    </row>
    <row r="780" spans="1:2" x14ac:dyDescent="0.25">
      <c r="A780" s="1">
        <v>41214</v>
      </c>
      <c r="B780">
        <v>7.7</v>
      </c>
    </row>
    <row r="781" spans="1:2" x14ac:dyDescent="0.25">
      <c r="A781" s="1">
        <v>41244</v>
      </c>
      <c r="B781">
        <v>7.9</v>
      </c>
    </row>
    <row r="782" spans="1:2" x14ac:dyDescent="0.25">
      <c r="A782" s="1">
        <v>41275</v>
      </c>
      <c r="B782">
        <v>8</v>
      </c>
    </row>
    <row r="783" spans="1:2" x14ac:dyDescent="0.25">
      <c r="A783" s="1">
        <v>41306</v>
      </c>
      <c r="B783">
        <v>7.7</v>
      </c>
    </row>
    <row r="784" spans="1:2" x14ac:dyDescent="0.25">
      <c r="A784" s="1">
        <v>41334</v>
      </c>
      <c r="B784">
        <v>7.5</v>
      </c>
    </row>
    <row r="785" spans="1:2" x14ac:dyDescent="0.25">
      <c r="A785" s="1">
        <v>41365</v>
      </c>
      <c r="B785">
        <v>7.6</v>
      </c>
    </row>
    <row r="786" spans="1:2" x14ac:dyDescent="0.25">
      <c r="A786" s="1">
        <v>41395</v>
      </c>
      <c r="B786">
        <v>7.5</v>
      </c>
    </row>
    <row r="787" spans="1:2" x14ac:dyDescent="0.25">
      <c r="A787" s="1">
        <v>41426</v>
      </c>
      <c r="B787">
        <v>7.5</v>
      </c>
    </row>
    <row r="788" spans="1:2" x14ac:dyDescent="0.25">
      <c r="A788" s="1">
        <v>41456</v>
      </c>
      <c r="B788">
        <v>7.3</v>
      </c>
    </row>
    <row r="789" spans="1:2" x14ac:dyDescent="0.25">
      <c r="A789" s="1">
        <v>41487</v>
      </c>
      <c r="B789">
        <v>7.2</v>
      </c>
    </row>
    <row r="790" spans="1:2" x14ac:dyDescent="0.25">
      <c r="A790" s="1">
        <v>41518</v>
      </c>
      <c r="B790">
        <v>7.2</v>
      </c>
    </row>
    <row r="791" spans="1:2" x14ac:dyDescent="0.25">
      <c r="A791" s="1">
        <v>41548</v>
      </c>
      <c r="B791">
        <v>7.2</v>
      </c>
    </row>
    <row r="792" spans="1:2" x14ac:dyDescent="0.25">
      <c r="A792" s="1">
        <v>41579</v>
      </c>
      <c r="B792">
        <v>6.9</v>
      </c>
    </row>
    <row r="793" spans="1:2" x14ac:dyDescent="0.25">
      <c r="A793" s="1">
        <v>41609</v>
      </c>
      <c r="B793">
        <v>6.7</v>
      </c>
    </row>
    <row r="794" spans="1:2" x14ac:dyDescent="0.25">
      <c r="A794" s="1">
        <v>41640</v>
      </c>
      <c r="B794">
        <v>6.6</v>
      </c>
    </row>
    <row r="795" spans="1:2" x14ac:dyDescent="0.25">
      <c r="A795" s="1">
        <v>41671</v>
      </c>
      <c r="B795">
        <v>6.7</v>
      </c>
    </row>
    <row r="796" spans="1:2" x14ac:dyDescent="0.25">
      <c r="A796" s="1">
        <v>41699</v>
      </c>
      <c r="B796">
        <v>6.7</v>
      </c>
    </row>
    <row r="797" spans="1:2" x14ac:dyDescent="0.25">
      <c r="A797" s="1">
        <v>41730</v>
      </c>
      <c r="B797">
        <v>6.2</v>
      </c>
    </row>
    <row r="798" spans="1:2" x14ac:dyDescent="0.25">
      <c r="A798" s="1">
        <v>41760</v>
      </c>
      <c r="B798">
        <v>6.3</v>
      </c>
    </row>
    <row r="799" spans="1:2" x14ac:dyDescent="0.25">
      <c r="A799" s="1">
        <v>41791</v>
      </c>
      <c r="B799">
        <v>6.1</v>
      </c>
    </row>
    <row r="800" spans="1:2" x14ac:dyDescent="0.25">
      <c r="A800" s="1">
        <v>41821</v>
      </c>
      <c r="B800">
        <v>6.2</v>
      </c>
    </row>
    <row r="801" spans="1:2" x14ac:dyDescent="0.25">
      <c r="A801" s="1">
        <v>41852</v>
      </c>
      <c r="B801">
        <v>6.1</v>
      </c>
    </row>
    <row r="802" spans="1:2" x14ac:dyDescent="0.25">
      <c r="A802" s="1">
        <v>41883</v>
      </c>
      <c r="B802">
        <v>5.9</v>
      </c>
    </row>
    <row r="803" spans="1:2" x14ac:dyDescent="0.25">
      <c r="A803" s="1">
        <v>41913</v>
      </c>
      <c r="B803">
        <v>5.7</v>
      </c>
    </row>
    <row r="804" spans="1:2" x14ac:dyDescent="0.25">
      <c r="A804" s="1">
        <v>41944</v>
      </c>
      <c r="B804">
        <v>5.8</v>
      </c>
    </row>
    <row r="805" spans="1:2" x14ac:dyDescent="0.25">
      <c r="A805" s="1">
        <v>41974</v>
      </c>
      <c r="B805">
        <v>5.6</v>
      </c>
    </row>
    <row r="806" spans="1:2" x14ac:dyDescent="0.25">
      <c r="A806" s="1">
        <v>42005</v>
      </c>
      <c r="B806">
        <v>5.7</v>
      </c>
    </row>
    <row r="807" spans="1:2" x14ac:dyDescent="0.25">
      <c r="A807" s="1">
        <v>42036</v>
      </c>
      <c r="B807">
        <v>5.5</v>
      </c>
    </row>
    <row r="808" spans="1:2" x14ac:dyDescent="0.25">
      <c r="A808" s="1">
        <v>42064</v>
      </c>
      <c r="B808">
        <v>5.4</v>
      </c>
    </row>
    <row r="809" spans="1:2" x14ac:dyDescent="0.25">
      <c r="A809" s="1">
        <v>42095</v>
      </c>
      <c r="B809">
        <v>5.4</v>
      </c>
    </row>
    <row r="810" spans="1:2" x14ac:dyDescent="0.25">
      <c r="A810" s="1">
        <v>42125</v>
      </c>
      <c r="B810">
        <v>5.6</v>
      </c>
    </row>
    <row r="811" spans="1:2" x14ac:dyDescent="0.25">
      <c r="A811" s="1">
        <v>42156</v>
      </c>
      <c r="B811">
        <v>5.3</v>
      </c>
    </row>
    <row r="812" spans="1:2" x14ac:dyDescent="0.25">
      <c r="A812" s="1">
        <v>42186</v>
      </c>
      <c r="B812">
        <v>5.2</v>
      </c>
    </row>
    <row r="813" spans="1:2" x14ac:dyDescent="0.25">
      <c r="A813" s="1">
        <v>42217</v>
      </c>
      <c r="B813">
        <v>5.0999999999999996</v>
      </c>
    </row>
    <row r="814" spans="1:2" x14ac:dyDescent="0.25">
      <c r="A814" s="1">
        <v>42248</v>
      </c>
      <c r="B814">
        <v>5</v>
      </c>
    </row>
    <row r="815" spans="1:2" x14ac:dyDescent="0.25">
      <c r="A815" s="1">
        <v>42278</v>
      </c>
      <c r="B815">
        <v>5</v>
      </c>
    </row>
    <row r="816" spans="1:2" x14ac:dyDescent="0.25">
      <c r="A816" s="1">
        <v>42309</v>
      </c>
      <c r="B816">
        <v>5.0999999999999996</v>
      </c>
    </row>
    <row r="817" spans="1:2" x14ac:dyDescent="0.25">
      <c r="A817" s="1">
        <v>42339</v>
      </c>
      <c r="B817">
        <v>5</v>
      </c>
    </row>
    <row r="818" spans="1:2" x14ac:dyDescent="0.25">
      <c r="A818" s="1">
        <v>42370</v>
      </c>
      <c r="B818">
        <v>4.8</v>
      </c>
    </row>
    <row r="819" spans="1:2" x14ac:dyDescent="0.25">
      <c r="A819" s="1">
        <v>42401</v>
      </c>
      <c r="B819">
        <v>4.9000000000000004</v>
      </c>
    </row>
    <row r="820" spans="1:2" x14ac:dyDescent="0.25">
      <c r="A820" s="1">
        <v>42430</v>
      </c>
      <c r="B820">
        <v>5</v>
      </c>
    </row>
    <row r="821" spans="1:2" x14ac:dyDescent="0.25">
      <c r="A821" s="1">
        <v>42461</v>
      </c>
      <c r="B821">
        <v>5.0999999999999996</v>
      </c>
    </row>
    <row r="822" spans="1:2" x14ac:dyDescent="0.25">
      <c r="A822" s="1">
        <v>42491</v>
      </c>
      <c r="B822">
        <v>4.8</v>
      </c>
    </row>
    <row r="823" spans="1:2" x14ac:dyDescent="0.25">
      <c r="A823" s="1">
        <v>42522</v>
      </c>
      <c r="B823">
        <v>4.9000000000000004</v>
      </c>
    </row>
    <row r="824" spans="1:2" x14ac:dyDescent="0.25">
      <c r="A824" s="1">
        <v>42552</v>
      </c>
      <c r="B824">
        <v>4.8</v>
      </c>
    </row>
    <row r="825" spans="1:2" x14ac:dyDescent="0.25">
      <c r="A825" s="1">
        <v>42583</v>
      </c>
      <c r="B825">
        <v>4.9000000000000004</v>
      </c>
    </row>
    <row r="826" spans="1:2" x14ac:dyDescent="0.25">
      <c r="A826" s="1">
        <v>42614</v>
      </c>
      <c r="B826">
        <v>5</v>
      </c>
    </row>
    <row r="827" spans="1:2" x14ac:dyDescent="0.25">
      <c r="A827" s="1">
        <v>42644</v>
      </c>
      <c r="B827">
        <v>4.9000000000000004</v>
      </c>
    </row>
    <row r="828" spans="1:2" x14ac:dyDescent="0.25">
      <c r="A828" s="1">
        <v>42675</v>
      </c>
      <c r="B828">
        <v>4.7</v>
      </c>
    </row>
    <row r="829" spans="1:2" x14ac:dyDescent="0.25">
      <c r="A829" s="1">
        <v>42705</v>
      </c>
      <c r="B829">
        <v>4.7</v>
      </c>
    </row>
    <row r="830" spans="1:2" x14ac:dyDescent="0.25">
      <c r="A830" s="1">
        <v>42736</v>
      </c>
      <c r="B830">
        <v>4.7</v>
      </c>
    </row>
    <row r="831" spans="1:2" x14ac:dyDescent="0.25">
      <c r="A831" s="1">
        <v>42767</v>
      </c>
      <c r="B831">
        <v>4.5999999999999996</v>
      </c>
    </row>
    <row r="832" spans="1:2" x14ac:dyDescent="0.25">
      <c r="A832" s="1">
        <v>42795</v>
      </c>
      <c r="B832">
        <v>4.4000000000000004</v>
      </c>
    </row>
    <row r="833" spans="1:2" x14ac:dyDescent="0.25">
      <c r="A833" s="1">
        <v>42826</v>
      </c>
      <c r="B833">
        <v>4.4000000000000004</v>
      </c>
    </row>
    <row r="834" spans="1:2" x14ac:dyDescent="0.25">
      <c r="A834" s="1">
        <v>42856</v>
      </c>
      <c r="B834">
        <v>4.4000000000000004</v>
      </c>
    </row>
    <row r="835" spans="1:2" x14ac:dyDescent="0.25">
      <c r="A835" s="1">
        <v>42887</v>
      </c>
      <c r="B835">
        <v>4.3</v>
      </c>
    </row>
    <row r="836" spans="1:2" x14ac:dyDescent="0.25">
      <c r="A836" s="1">
        <v>42917</v>
      </c>
      <c r="B836">
        <v>4.3</v>
      </c>
    </row>
    <row r="837" spans="1:2" x14ac:dyDescent="0.25">
      <c r="A837" s="1">
        <v>42948</v>
      </c>
      <c r="B837">
        <v>4.4000000000000004</v>
      </c>
    </row>
    <row r="838" spans="1:2" x14ac:dyDescent="0.25">
      <c r="A838" s="1">
        <v>42979</v>
      </c>
      <c r="B838">
        <v>4.3</v>
      </c>
    </row>
    <row r="839" spans="1:2" x14ac:dyDescent="0.25">
      <c r="A839" s="1">
        <v>43009</v>
      </c>
      <c r="B839">
        <v>4.2</v>
      </c>
    </row>
    <row r="840" spans="1:2" x14ac:dyDescent="0.25">
      <c r="A840" s="1">
        <v>43040</v>
      </c>
      <c r="B840">
        <v>4.2</v>
      </c>
    </row>
    <row r="841" spans="1:2" x14ac:dyDescent="0.25">
      <c r="A841" s="1">
        <v>43070</v>
      </c>
      <c r="B841">
        <v>4.0999999999999996</v>
      </c>
    </row>
    <row r="842" spans="1:2" x14ac:dyDescent="0.25">
      <c r="A842" s="1">
        <v>43101</v>
      </c>
      <c r="B842">
        <v>4</v>
      </c>
    </row>
    <row r="843" spans="1:2" x14ac:dyDescent="0.25">
      <c r="A843" s="1">
        <v>43132</v>
      </c>
      <c r="B843">
        <v>4.0999999999999996</v>
      </c>
    </row>
    <row r="844" spans="1:2" x14ac:dyDescent="0.25">
      <c r="A844" s="1">
        <v>43160</v>
      </c>
      <c r="B844">
        <v>4</v>
      </c>
    </row>
    <row r="845" spans="1:2" x14ac:dyDescent="0.25">
      <c r="A845" s="1">
        <v>43191</v>
      </c>
      <c r="B845">
        <v>4</v>
      </c>
    </row>
    <row r="846" spans="1:2" x14ac:dyDescent="0.25">
      <c r="A846" s="1">
        <v>43221</v>
      </c>
      <c r="B846">
        <v>3.8</v>
      </c>
    </row>
    <row r="847" spans="1:2" x14ac:dyDescent="0.25">
      <c r="A847" s="1">
        <v>43252</v>
      </c>
      <c r="B847">
        <v>4</v>
      </c>
    </row>
    <row r="848" spans="1:2" x14ac:dyDescent="0.25">
      <c r="A848" s="1">
        <v>43282</v>
      </c>
      <c r="B848">
        <v>3.8</v>
      </c>
    </row>
    <row r="849" spans="1:2" x14ac:dyDescent="0.25">
      <c r="A849" s="1">
        <v>43313</v>
      </c>
      <c r="B849">
        <v>3.8</v>
      </c>
    </row>
    <row r="850" spans="1:2" x14ac:dyDescent="0.25">
      <c r="A850" s="1">
        <v>43344</v>
      </c>
      <c r="B850">
        <v>3.7</v>
      </c>
    </row>
    <row r="851" spans="1:2" x14ac:dyDescent="0.25">
      <c r="A851" s="1">
        <v>43374</v>
      </c>
      <c r="B851">
        <v>3.8</v>
      </c>
    </row>
    <row r="852" spans="1:2" x14ac:dyDescent="0.25">
      <c r="A852" s="1">
        <v>43405</v>
      </c>
      <c r="B852">
        <v>3.8</v>
      </c>
    </row>
    <row r="853" spans="1:2" x14ac:dyDescent="0.25">
      <c r="A853" s="1">
        <v>43435</v>
      </c>
      <c r="B853">
        <v>3.9</v>
      </c>
    </row>
    <row r="854" spans="1:2" x14ac:dyDescent="0.25">
      <c r="A854" s="1">
        <v>43466</v>
      </c>
      <c r="B854">
        <v>4</v>
      </c>
    </row>
    <row r="855" spans="1:2" x14ac:dyDescent="0.25">
      <c r="A855" s="1">
        <v>43497</v>
      </c>
      <c r="B855">
        <v>3.8</v>
      </c>
    </row>
    <row r="856" spans="1:2" x14ac:dyDescent="0.25">
      <c r="A856" s="1">
        <v>43525</v>
      </c>
      <c r="B856">
        <v>3.8</v>
      </c>
    </row>
    <row r="857" spans="1:2" x14ac:dyDescent="0.25">
      <c r="A857" s="1">
        <v>43556</v>
      </c>
      <c r="B857">
        <v>3.6</v>
      </c>
    </row>
    <row r="858" spans="1:2" x14ac:dyDescent="0.25">
      <c r="A858" s="1">
        <v>43586</v>
      </c>
      <c r="B858">
        <v>3.7</v>
      </c>
    </row>
    <row r="859" spans="1:2" x14ac:dyDescent="0.25">
      <c r="A859" s="1">
        <v>43617</v>
      </c>
      <c r="B859">
        <v>3.6</v>
      </c>
    </row>
    <row r="860" spans="1:2" x14ac:dyDescent="0.25">
      <c r="A860" s="1">
        <v>43647</v>
      </c>
      <c r="B860">
        <v>3.7</v>
      </c>
    </row>
    <row r="861" spans="1:2" x14ac:dyDescent="0.25">
      <c r="A861" s="1">
        <v>43678</v>
      </c>
      <c r="B861">
        <v>3.7</v>
      </c>
    </row>
    <row r="862" spans="1:2" x14ac:dyDescent="0.25">
      <c r="A862" s="1">
        <v>43709</v>
      </c>
      <c r="B862">
        <v>3.5</v>
      </c>
    </row>
    <row r="863" spans="1:2" x14ac:dyDescent="0.25">
      <c r="A863" s="1">
        <v>43739</v>
      </c>
      <c r="B863">
        <v>3.6</v>
      </c>
    </row>
    <row r="864" spans="1:2" x14ac:dyDescent="0.25">
      <c r="A864" s="1">
        <v>43770</v>
      </c>
      <c r="B864">
        <v>3.6</v>
      </c>
    </row>
    <row r="865" spans="1:2" x14ac:dyDescent="0.25">
      <c r="A865" s="1">
        <v>43800</v>
      </c>
      <c r="B865">
        <v>3.6</v>
      </c>
    </row>
    <row r="866" spans="1:2" x14ac:dyDescent="0.25">
      <c r="A866" s="1">
        <v>43831</v>
      </c>
      <c r="B866">
        <v>3.5</v>
      </c>
    </row>
    <row r="867" spans="1:2" x14ac:dyDescent="0.25">
      <c r="A867" s="1">
        <v>43862</v>
      </c>
      <c r="B867">
        <v>3.5</v>
      </c>
    </row>
    <row r="868" spans="1:2" x14ac:dyDescent="0.25">
      <c r="A868" s="1">
        <v>43891</v>
      </c>
      <c r="B868">
        <v>4.4000000000000004</v>
      </c>
    </row>
    <row r="869" spans="1:2" x14ac:dyDescent="0.25">
      <c r="A869" s="1">
        <v>43922</v>
      </c>
      <c r="B869">
        <v>14.7</v>
      </c>
    </row>
    <row r="870" spans="1:2" x14ac:dyDescent="0.25">
      <c r="A870" s="1">
        <v>43952</v>
      </c>
      <c r="B870">
        <v>13.2</v>
      </c>
    </row>
    <row r="871" spans="1:2" x14ac:dyDescent="0.25">
      <c r="A871" s="1">
        <v>43983</v>
      </c>
      <c r="B871">
        <v>11</v>
      </c>
    </row>
    <row r="872" spans="1:2" x14ac:dyDescent="0.25">
      <c r="A872" s="1">
        <v>44013</v>
      </c>
      <c r="B872">
        <v>10.199999999999999</v>
      </c>
    </row>
    <row r="873" spans="1:2" x14ac:dyDescent="0.25">
      <c r="A873" s="1">
        <v>44044</v>
      </c>
      <c r="B873">
        <v>8.4</v>
      </c>
    </row>
    <row r="874" spans="1:2" x14ac:dyDescent="0.25">
      <c r="A874" s="1">
        <v>44075</v>
      </c>
      <c r="B874">
        <v>7.9</v>
      </c>
    </row>
    <row r="875" spans="1:2" x14ac:dyDescent="0.25">
      <c r="A875" s="1">
        <v>44105</v>
      </c>
      <c r="B875">
        <v>6.9</v>
      </c>
    </row>
    <row r="876" spans="1:2" x14ac:dyDescent="0.25">
      <c r="A876" s="1">
        <v>44136</v>
      </c>
      <c r="B876">
        <v>6.7</v>
      </c>
    </row>
    <row r="877" spans="1:2" x14ac:dyDescent="0.25">
      <c r="A877" s="1">
        <v>44166</v>
      </c>
      <c r="B877">
        <v>6.7</v>
      </c>
    </row>
    <row r="878" spans="1:2" x14ac:dyDescent="0.25">
      <c r="A878" s="1">
        <v>44197</v>
      </c>
      <c r="B878">
        <v>6.3</v>
      </c>
    </row>
    <row r="879" spans="1:2" x14ac:dyDescent="0.25">
      <c r="A879" s="1">
        <v>44228</v>
      </c>
      <c r="B879">
        <v>6.2</v>
      </c>
    </row>
    <row r="880" spans="1:2" x14ac:dyDescent="0.25">
      <c r="A880" s="1">
        <v>44256</v>
      </c>
      <c r="B880">
        <v>6.1</v>
      </c>
    </row>
    <row r="881" spans="1:2" x14ac:dyDescent="0.25">
      <c r="A881" s="1">
        <v>44287</v>
      </c>
      <c r="B881">
        <v>6.1</v>
      </c>
    </row>
    <row r="882" spans="1:2" x14ac:dyDescent="0.25">
      <c r="A882" s="1">
        <v>44317</v>
      </c>
      <c r="B882">
        <v>5.8</v>
      </c>
    </row>
    <row r="883" spans="1:2" x14ac:dyDescent="0.25">
      <c r="A883" s="1">
        <v>44348</v>
      </c>
      <c r="B883">
        <v>5.9</v>
      </c>
    </row>
    <row r="884" spans="1:2" x14ac:dyDescent="0.25">
      <c r="A884" s="1">
        <v>44378</v>
      </c>
      <c r="B884">
        <v>5.4</v>
      </c>
    </row>
    <row r="885" spans="1:2" x14ac:dyDescent="0.25">
      <c r="A885" s="1">
        <v>44409</v>
      </c>
      <c r="B885">
        <v>5.2</v>
      </c>
    </row>
    <row r="886" spans="1:2" x14ac:dyDescent="0.25">
      <c r="A886" s="1">
        <v>44440</v>
      </c>
      <c r="B886">
        <v>4.8</v>
      </c>
    </row>
    <row r="887" spans="1:2" x14ac:dyDescent="0.25">
      <c r="A887" s="1">
        <v>44470</v>
      </c>
      <c r="B887">
        <v>4.5</v>
      </c>
    </row>
    <row r="888" spans="1:2" x14ac:dyDescent="0.25">
      <c r="A888" s="1">
        <v>44501</v>
      </c>
      <c r="B888">
        <v>4.2</v>
      </c>
    </row>
    <row r="889" spans="1:2" x14ac:dyDescent="0.25">
      <c r="A889" s="1">
        <v>44531</v>
      </c>
      <c r="B889">
        <v>3.9</v>
      </c>
    </row>
    <row r="890" spans="1:2" x14ac:dyDescent="0.25">
      <c r="A890" s="1">
        <v>44562</v>
      </c>
      <c r="B890">
        <v>4</v>
      </c>
    </row>
    <row r="891" spans="1:2" x14ac:dyDescent="0.25">
      <c r="A891" s="1">
        <v>44593</v>
      </c>
      <c r="B891">
        <v>3.8</v>
      </c>
    </row>
    <row r="892" spans="1:2" x14ac:dyDescent="0.25">
      <c r="A892" s="1">
        <v>44621</v>
      </c>
      <c r="B892">
        <v>3.6</v>
      </c>
    </row>
    <row r="893" spans="1:2" x14ac:dyDescent="0.25">
      <c r="A893" s="1">
        <v>44652</v>
      </c>
      <c r="B893">
        <v>3.6</v>
      </c>
    </row>
    <row r="894" spans="1:2" x14ac:dyDescent="0.25">
      <c r="A894" s="1">
        <v>44682</v>
      </c>
      <c r="B894">
        <v>3.6</v>
      </c>
    </row>
    <row r="895" spans="1:2" x14ac:dyDescent="0.25">
      <c r="A895" s="1">
        <v>44713</v>
      </c>
      <c r="B895">
        <v>3.6</v>
      </c>
    </row>
    <row r="896" spans="1:2" x14ac:dyDescent="0.25">
      <c r="A896" s="1">
        <v>44743</v>
      </c>
      <c r="B896">
        <v>3.5</v>
      </c>
    </row>
    <row r="897" spans="1:2" x14ac:dyDescent="0.25">
      <c r="A897" s="1">
        <v>44774</v>
      </c>
      <c r="B897">
        <v>3.7</v>
      </c>
    </row>
    <row r="898" spans="1:2" x14ac:dyDescent="0.25">
      <c r="A898" s="1">
        <v>44805</v>
      </c>
      <c r="B898">
        <v>3.5</v>
      </c>
    </row>
    <row r="899" spans="1:2" x14ac:dyDescent="0.25">
      <c r="A899" s="1">
        <v>44835</v>
      </c>
      <c r="B899">
        <v>3.7</v>
      </c>
    </row>
    <row r="900" spans="1:2" x14ac:dyDescent="0.25">
      <c r="A900" s="1">
        <v>44866</v>
      </c>
      <c r="B900">
        <v>3.6</v>
      </c>
    </row>
    <row r="901" spans="1:2" x14ac:dyDescent="0.25">
      <c r="A901" s="1">
        <v>44896</v>
      </c>
      <c r="B901">
        <v>3.5</v>
      </c>
    </row>
    <row r="902" spans="1:2" x14ac:dyDescent="0.25">
      <c r="A902" s="1">
        <v>44927</v>
      </c>
      <c r="B902">
        <v>3.4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SPY500_stock_price</vt:lpstr>
      <vt:lpstr>Sheet7</vt:lpstr>
      <vt:lpstr>Convert</vt:lpstr>
      <vt:lpstr>GDP_Change</vt:lpstr>
      <vt:lpstr>GDP</vt:lpstr>
      <vt:lpstr>yield-curve-rates-1990-2021</vt:lpstr>
      <vt:lpstr>DX-Y.NYB</vt:lpstr>
      <vt:lpstr> All Em Total Nonfarm</vt:lpstr>
      <vt:lpstr>fredgraph</vt:lpstr>
      <vt:lpstr>MEPAINUSA672N</vt:lpstr>
      <vt:lpstr>FEDFUNDS</vt:lpstr>
      <vt:lpstr>UNRATE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Guillermo Galguera</dc:creator>
  <cp:lastModifiedBy>Guillermo Galguera</cp:lastModifiedBy>
  <dcterms:created xsi:type="dcterms:W3CDTF">2023-02-28T03:08:05Z</dcterms:created>
  <dcterms:modified xsi:type="dcterms:W3CDTF">2023-03-02T02:02:41Z</dcterms:modified>
</cp:coreProperties>
</file>